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jensenkoh/padangapp/data/"/>
    </mc:Choice>
  </mc:AlternateContent>
  <xr:revisionPtr revIDLastSave="0" documentId="13_ncr:1_{D8BCBD4C-850B-1241-AC74-0B99F2946E70}" xr6:coauthVersionLast="47" xr6:coauthVersionMax="47" xr10:uidLastSave="{00000000-0000-0000-0000-000000000000}"/>
  <bookViews>
    <workbookView xWindow="0" yWindow="500" windowWidth="28800" windowHeight="16440" activeTab="3" xr2:uid="{00000000-000D-0000-FFFF-FFFF00000000}"/>
  </bookViews>
  <sheets>
    <sheet name="How" sheetId="2" state="hidden" r:id="rId1"/>
    <sheet name="Smart Cities &amp; Industries" sheetId="3" state="hidden" r:id="rId2"/>
    <sheet name="Green Economy &amp; Sustainability" sheetId="4" state="hidden" r:id="rId3"/>
    <sheet name="People" sheetId="13" r:id="rId4"/>
    <sheet name="Organisation" sheetId="14" r:id="rId5"/>
    <sheet name="Dictionary" sheetId="5" r:id="rId6"/>
    <sheet name="Orgs" sheetId="6" r:id="rId7"/>
    <sheet name="Shortlisted Startups" sheetId="7" r:id="rId8"/>
    <sheet name="Startups" sheetId="8" r:id="rId9"/>
    <sheet name="Academia and Research and Gov" sheetId="9" r:id="rId10"/>
    <sheet name="Outreach" sheetId="10" r:id="rId11"/>
    <sheet name="Investors" sheetId="11" r:id="rId12"/>
    <sheet name="Corporates" sheetId="12" r:id="rId13"/>
  </sheets>
  <definedNames>
    <definedName name="_xlnm._FilterDatabase" localSheetId="9" hidden="1">'Academia and Research and Gov'!$A$2:$S$244</definedName>
    <definedName name="_xlnm._FilterDatabase" localSheetId="12" hidden="1">Corporates!$A$2:$S$552</definedName>
    <definedName name="_xlnm._FilterDatabase" localSheetId="5" hidden="1">Dictionary!$U$9:$Y$44</definedName>
    <definedName name="_xlnm._FilterDatabase" localSheetId="11" hidden="1">Investors!$A$2:$X$217</definedName>
    <definedName name="_xlnm._FilterDatabase" localSheetId="4" hidden="1">Organisation!$D$9:$D$43</definedName>
    <definedName name="_xlnm._FilterDatabase" localSheetId="6" hidden="1">Orgs!$A$2:$L$1196</definedName>
    <definedName name="_xlnm._FilterDatabase" localSheetId="10" hidden="1">Outreach!$A$2:$S$246</definedName>
    <definedName name="_xlnm._FilterDatabase" localSheetId="3" hidden="1">People!$A$2:$D$31</definedName>
    <definedName name="_xlnm._FilterDatabase" localSheetId="7" hidden="1">'Shortlisted Startups'!$A$2:$S$218</definedName>
    <definedName name="_xlnm._FilterDatabase" localSheetId="8" hidden="1">Startups!$A$2:$S$308</definedName>
    <definedName name="Z_0AFB5EEA_9B44_4B4A_916C_196C2F63E749_.wvu.FilterData" localSheetId="9" hidden="1">'Academia and Research and Gov'!$A$1:$S$244</definedName>
    <definedName name="Z_29740FE7_3C4E_4D17_B619_8ADA6469E0F7_.wvu.FilterData" localSheetId="6" hidden="1">Orgs!$L$2:$L$372</definedName>
    <definedName name="Z_2CF11C74_08AC_4316_8373_27C52AFCC513_.wvu.FilterData" localSheetId="9" hidden="1">'Academia and Research and Gov'!$A$1:$R$244</definedName>
    <definedName name="Z_2CF11C74_08AC_4316_8373_27C52AFCC513_.wvu.FilterData" localSheetId="12" hidden="1">Corporates!$A$2:$S$552</definedName>
    <definedName name="Z_2CF11C74_08AC_4316_8373_27C52AFCC513_.wvu.FilterData" localSheetId="11" hidden="1">Investors!$A$1:$R$217</definedName>
    <definedName name="Z_2CF11C74_08AC_4316_8373_27C52AFCC513_.wvu.FilterData" localSheetId="10" hidden="1">Outreach!$A$1:$R$120</definedName>
    <definedName name="Z_2CF11C74_08AC_4316_8373_27C52AFCC513_.wvu.FilterData" localSheetId="7" hidden="1">'Shortlisted Startups'!$A$1:$S$218</definedName>
    <definedName name="Z_2CF11C74_08AC_4316_8373_27C52AFCC513_.wvu.FilterData" localSheetId="8" hidden="1">Startups!$A$1:$R$308</definedName>
  </definedNames>
  <calcPr calcId="191029"/>
  <customWorkbookViews>
    <customWorkbookView name="YY" guid="{29740FE7-3C4E-4D17-B619-8ADA6469E0F7}" maximized="1" windowWidth="0" windowHeight="0" activeSheetId="0"/>
    <customWorkbookView name="Filter 2" guid="{0AFB5EEA-9B44-4B4A-916C-196C2F63E749}" maximized="1" windowWidth="0" windowHeight="0" activeSheetId="0"/>
    <customWorkbookView name="Filter 1" guid="{2CF11C74-08AC-4316-8373-27C52AFCC51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17" i="11" l="1"/>
  <c r="M217" i="11"/>
  <c r="L217" i="11"/>
  <c r="K217" i="11"/>
  <c r="J217" i="11"/>
  <c r="I217" i="11"/>
  <c r="H217" i="11"/>
  <c r="N216" i="11"/>
  <c r="M216" i="11"/>
  <c r="L216" i="11"/>
  <c r="K216" i="11"/>
  <c r="J216" i="11"/>
  <c r="I216" i="11"/>
  <c r="H216" i="11"/>
  <c r="N215" i="11"/>
  <c r="M215" i="11"/>
  <c r="L215" i="11"/>
  <c r="K215" i="11"/>
  <c r="J215" i="11"/>
  <c r="I215" i="11"/>
  <c r="H215" i="11"/>
  <c r="N214" i="11"/>
  <c r="M214" i="11"/>
  <c r="L214" i="11"/>
  <c r="K214" i="11"/>
  <c r="J214" i="11"/>
  <c r="I214" i="11"/>
  <c r="H214" i="11"/>
  <c r="N213" i="11"/>
  <c r="M213" i="11"/>
  <c r="L213" i="11"/>
  <c r="K213" i="11"/>
  <c r="J213" i="11"/>
  <c r="I213" i="11"/>
  <c r="H213" i="11"/>
  <c r="N212" i="11"/>
  <c r="M212" i="11"/>
  <c r="L212" i="11"/>
  <c r="K212" i="11"/>
  <c r="J212" i="11"/>
  <c r="I212" i="11"/>
  <c r="H212" i="11"/>
  <c r="N211" i="11"/>
  <c r="M211" i="11"/>
  <c r="L211" i="11"/>
  <c r="K211" i="11"/>
  <c r="J211" i="11"/>
  <c r="W211" i="11" s="1"/>
  <c r="I211" i="11"/>
  <c r="H211" i="11"/>
  <c r="N210" i="11"/>
  <c r="M210" i="11"/>
  <c r="L210" i="11"/>
  <c r="K210" i="11"/>
  <c r="J210" i="11"/>
  <c r="I210" i="11"/>
  <c r="H210" i="11"/>
  <c r="N209" i="11"/>
  <c r="M209" i="11"/>
  <c r="L209" i="11"/>
  <c r="K209" i="11"/>
  <c r="J209" i="11"/>
  <c r="W209" i="11" s="1"/>
  <c r="I209" i="11"/>
  <c r="H209" i="11"/>
  <c r="O195" i="11"/>
  <c r="N195" i="11"/>
  <c r="M195" i="11"/>
  <c r="L195" i="11"/>
  <c r="K195" i="11"/>
  <c r="J195" i="11"/>
  <c r="I195" i="11"/>
  <c r="H195" i="11"/>
  <c r="N194" i="11"/>
  <c r="M194" i="11"/>
  <c r="L194" i="11"/>
  <c r="K194" i="11"/>
  <c r="J194" i="11"/>
  <c r="I194" i="11"/>
  <c r="H194" i="11"/>
  <c r="M193" i="11"/>
  <c r="L193" i="11"/>
  <c r="K193" i="11"/>
  <c r="J193" i="11"/>
  <c r="I193" i="11"/>
  <c r="H193" i="11"/>
  <c r="M192" i="11"/>
  <c r="L192" i="11"/>
  <c r="K192" i="11"/>
  <c r="J192" i="11"/>
  <c r="I192" i="11"/>
  <c r="H192" i="11"/>
  <c r="M191" i="11"/>
  <c r="L191" i="11"/>
  <c r="K191" i="11"/>
  <c r="J191" i="11"/>
  <c r="I191" i="11"/>
  <c r="H191" i="11"/>
  <c r="N190" i="11"/>
  <c r="M190" i="11"/>
  <c r="L190" i="11"/>
  <c r="K190" i="11"/>
  <c r="J190" i="11"/>
  <c r="I190" i="11"/>
  <c r="H190" i="11"/>
  <c r="N189" i="11"/>
  <c r="M189" i="11"/>
  <c r="L189" i="11"/>
  <c r="K189" i="11"/>
  <c r="J189" i="11"/>
  <c r="I189" i="11"/>
  <c r="H189" i="11"/>
  <c r="O188" i="11"/>
  <c r="N188" i="11"/>
  <c r="M188" i="11"/>
  <c r="L188" i="11"/>
  <c r="K188" i="11"/>
  <c r="J188" i="11"/>
  <c r="I188" i="11"/>
  <c r="H188" i="11"/>
  <c r="O187" i="11"/>
  <c r="N187" i="11"/>
  <c r="M187" i="11"/>
  <c r="L187" i="11"/>
  <c r="K187" i="11"/>
  <c r="X187" i="11" s="1"/>
  <c r="J187" i="11"/>
  <c r="I187" i="11"/>
  <c r="H187" i="11"/>
  <c r="O186" i="11"/>
  <c r="N186" i="11"/>
  <c r="M186" i="11"/>
  <c r="L186" i="11"/>
  <c r="K186" i="11"/>
  <c r="W186" i="11" s="1"/>
  <c r="J186" i="11"/>
  <c r="I186" i="11"/>
  <c r="H186" i="11"/>
  <c r="U185" i="11"/>
  <c r="O185" i="11"/>
  <c r="N185" i="11"/>
  <c r="M185" i="11"/>
  <c r="L185" i="11"/>
  <c r="K185" i="11"/>
  <c r="J185" i="11"/>
  <c r="I185" i="11"/>
  <c r="H185" i="11"/>
  <c r="O184" i="11"/>
  <c r="N184" i="11"/>
  <c r="M184" i="11"/>
  <c r="L184" i="11"/>
  <c r="K184" i="11"/>
  <c r="J184" i="11"/>
  <c r="I184" i="11"/>
  <c r="H184" i="11"/>
  <c r="O183" i="11"/>
  <c r="N183" i="11"/>
  <c r="M183" i="11"/>
  <c r="L183" i="11"/>
  <c r="K183" i="11"/>
  <c r="J183" i="11"/>
  <c r="I183" i="11"/>
  <c r="H183" i="11"/>
  <c r="O182" i="11"/>
  <c r="N182" i="11"/>
  <c r="M182" i="11"/>
  <c r="L182" i="11"/>
  <c r="K182" i="11"/>
  <c r="J182" i="11"/>
  <c r="I182" i="11"/>
  <c r="H182" i="11"/>
  <c r="O181" i="11"/>
  <c r="N181" i="11"/>
  <c r="M181" i="11"/>
  <c r="L181" i="11"/>
  <c r="K181" i="11"/>
  <c r="J181" i="11"/>
  <c r="U181" i="11" s="1"/>
  <c r="I181" i="11"/>
  <c r="H181" i="11"/>
  <c r="O180" i="11"/>
  <c r="N180" i="11"/>
  <c r="M180" i="11"/>
  <c r="L180" i="11"/>
  <c r="K180" i="11"/>
  <c r="J180" i="11"/>
  <c r="I180" i="11"/>
  <c r="H180" i="11"/>
  <c r="O179" i="11"/>
  <c r="N179" i="11"/>
  <c r="M179" i="11"/>
  <c r="L179" i="11"/>
  <c r="K179" i="11"/>
  <c r="J179" i="11"/>
  <c r="V179" i="11" s="1"/>
  <c r="I179" i="11"/>
  <c r="H179" i="11"/>
  <c r="O178" i="11"/>
  <c r="N178" i="11"/>
  <c r="M178" i="11"/>
  <c r="L178" i="11"/>
  <c r="W178" i="11" s="1"/>
  <c r="K178" i="11"/>
  <c r="J178" i="11"/>
  <c r="X178" i="11" s="1"/>
  <c r="I178" i="11"/>
  <c r="H178" i="11"/>
  <c r="U177" i="11"/>
  <c r="O177" i="11"/>
  <c r="N177" i="11"/>
  <c r="M177" i="11"/>
  <c r="L177" i="11"/>
  <c r="K177" i="11"/>
  <c r="J177" i="11"/>
  <c r="X177" i="11" s="1"/>
  <c r="I177" i="11"/>
  <c r="H177" i="11"/>
  <c r="O176" i="11"/>
  <c r="N176" i="11"/>
  <c r="M176" i="11"/>
  <c r="L176" i="11"/>
  <c r="K176" i="11"/>
  <c r="J176" i="11"/>
  <c r="I176" i="11"/>
  <c r="H176" i="11"/>
  <c r="O175" i="11"/>
  <c r="N175" i="11"/>
  <c r="M175" i="11"/>
  <c r="L175" i="11"/>
  <c r="K175" i="11"/>
  <c r="U175" i="11" s="1"/>
  <c r="J175" i="11"/>
  <c r="I175" i="11"/>
  <c r="H175" i="11"/>
  <c r="O174" i="11"/>
  <c r="N174" i="11"/>
  <c r="M174" i="11"/>
  <c r="L174" i="11"/>
  <c r="K174" i="11"/>
  <c r="J174" i="11"/>
  <c r="I174" i="11"/>
  <c r="H174" i="11"/>
  <c r="O173" i="11"/>
  <c r="N173" i="11"/>
  <c r="M173" i="11"/>
  <c r="L173" i="11"/>
  <c r="K173" i="11"/>
  <c r="J173" i="11"/>
  <c r="I173" i="11"/>
  <c r="H173" i="11"/>
  <c r="U172" i="11"/>
  <c r="O172" i="11"/>
  <c r="N172" i="11"/>
  <c r="M172" i="11"/>
  <c r="L172" i="11"/>
  <c r="K172" i="11"/>
  <c r="J172" i="11"/>
  <c r="I172" i="11"/>
  <c r="H172" i="11"/>
  <c r="O171" i="11"/>
  <c r="N171" i="11"/>
  <c r="M171" i="11"/>
  <c r="L171" i="11"/>
  <c r="K171" i="11"/>
  <c r="J171" i="11"/>
  <c r="V171" i="11" s="1"/>
  <c r="I171" i="11"/>
  <c r="H171" i="11"/>
  <c r="O170" i="11"/>
  <c r="N170" i="11"/>
  <c r="M170" i="11"/>
  <c r="L170" i="11"/>
  <c r="K170" i="11"/>
  <c r="U170" i="11" s="1"/>
  <c r="J170" i="11"/>
  <c r="I170" i="11"/>
  <c r="H170" i="11"/>
  <c r="O169" i="11"/>
  <c r="N169" i="11"/>
  <c r="M169" i="11"/>
  <c r="L169" i="11"/>
  <c r="K169" i="11"/>
  <c r="W169" i="11" s="1"/>
  <c r="J169" i="11"/>
  <c r="I169" i="11"/>
  <c r="H169" i="11"/>
  <c r="O168" i="11"/>
  <c r="N168" i="11"/>
  <c r="M168" i="11"/>
  <c r="X168" i="11" s="1"/>
  <c r="L168" i="11"/>
  <c r="K168" i="11"/>
  <c r="W168" i="11" s="1"/>
  <c r="J168" i="11"/>
  <c r="I168" i="11"/>
  <c r="H168" i="11"/>
  <c r="O167" i="11"/>
  <c r="N167" i="11"/>
  <c r="M167" i="11"/>
  <c r="L167" i="11"/>
  <c r="K167" i="11"/>
  <c r="J167" i="11"/>
  <c r="I167" i="11"/>
  <c r="H167" i="11"/>
  <c r="O166" i="11"/>
  <c r="N166" i="11"/>
  <c r="M166" i="11"/>
  <c r="L166" i="11"/>
  <c r="K166" i="11"/>
  <c r="J166" i="11"/>
  <c r="I166" i="11"/>
  <c r="H166" i="11"/>
  <c r="O165" i="11"/>
  <c r="N165" i="11"/>
  <c r="M165" i="11"/>
  <c r="L165" i="11"/>
  <c r="K165" i="11"/>
  <c r="J165" i="11"/>
  <c r="I165" i="11"/>
  <c r="H165" i="11"/>
  <c r="U164" i="11"/>
  <c r="O164" i="11"/>
  <c r="N164" i="11"/>
  <c r="M164" i="11"/>
  <c r="L164" i="11"/>
  <c r="K164" i="11"/>
  <c r="J164" i="11"/>
  <c r="W164" i="11" s="1"/>
  <c r="I164" i="11"/>
  <c r="H164" i="11"/>
  <c r="O163" i="11"/>
  <c r="N163" i="11"/>
  <c r="M163" i="11"/>
  <c r="L163" i="11"/>
  <c r="K163" i="11"/>
  <c r="J163" i="11"/>
  <c r="V163" i="11" s="1"/>
  <c r="I163" i="11"/>
  <c r="H163" i="11"/>
  <c r="O162" i="11"/>
  <c r="N162" i="11"/>
  <c r="M162" i="11"/>
  <c r="L162" i="11"/>
  <c r="K162" i="11"/>
  <c r="J162" i="11"/>
  <c r="I162" i="11"/>
  <c r="H162" i="11"/>
  <c r="U161" i="11"/>
  <c r="O161" i="11"/>
  <c r="N161" i="11"/>
  <c r="M161" i="11"/>
  <c r="L161" i="11"/>
  <c r="K161" i="11"/>
  <c r="J161" i="11"/>
  <c r="X161" i="11" s="1"/>
  <c r="I161" i="11"/>
  <c r="H161" i="11"/>
  <c r="O160" i="11"/>
  <c r="N160" i="11"/>
  <c r="M160" i="11"/>
  <c r="L160" i="11"/>
  <c r="K160" i="11"/>
  <c r="J160" i="11"/>
  <c r="I160" i="11"/>
  <c r="H160" i="11"/>
  <c r="O159" i="11"/>
  <c r="N159" i="11"/>
  <c r="M159" i="11"/>
  <c r="L159" i="11"/>
  <c r="K159" i="11"/>
  <c r="J159" i="11"/>
  <c r="I159" i="11"/>
  <c r="H159" i="11"/>
  <c r="O158" i="11"/>
  <c r="N158" i="11"/>
  <c r="M158" i="11"/>
  <c r="L158" i="11"/>
  <c r="K158" i="11"/>
  <c r="J158" i="11"/>
  <c r="V158" i="11" s="1"/>
  <c r="I158" i="11"/>
  <c r="H158" i="11"/>
  <c r="O157" i="11"/>
  <c r="N157" i="11"/>
  <c r="M157" i="11"/>
  <c r="L157" i="11"/>
  <c r="K157" i="11"/>
  <c r="J157" i="11"/>
  <c r="W157" i="11" s="1"/>
  <c r="I157" i="11"/>
  <c r="H157" i="11"/>
  <c r="O156" i="11"/>
  <c r="N156" i="11"/>
  <c r="M156" i="11"/>
  <c r="L156" i="11"/>
  <c r="K156" i="11"/>
  <c r="J156" i="11"/>
  <c r="X156" i="11" s="1"/>
  <c r="I156" i="11"/>
  <c r="H156" i="11"/>
  <c r="O155" i="11"/>
  <c r="N155" i="11"/>
  <c r="M155" i="11"/>
  <c r="L155" i="11"/>
  <c r="K155" i="11"/>
  <c r="J155" i="11"/>
  <c r="I155" i="11"/>
  <c r="H155" i="11"/>
  <c r="O154" i="11"/>
  <c r="N154" i="11"/>
  <c r="M154" i="11"/>
  <c r="L154" i="11"/>
  <c r="K154" i="11"/>
  <c r="J154" i="11"/>
  <c r="I154" i="11"/>
  <c r="H154" i="11"/>
  <c r="O153" i="11"/>
  <c r="N153" i="11"/>
  <c r="M153" i="11"/>
  <c r="L153" i="11"/>
  <c r="K153" i="11"/>
  <c r="U153" i="11" s="1"/>
  <c r="J153" i="11"/>
  <c r="I153" i="11"/>
  <c r="H153" i="11"/>
  <c r="O152" i="11"/>
  <c r="N152" i="11"/>
  <c r="M152" i="11"/>
  <c r="L152" i="11"/>
  <c r="K152" i="11"/>
  <c r="J152" i="11"/>
  <c r="I152" i="11"/>
  <c r="H152" i="11"/>
  <c r="O151" i="11"/>
  <c r="N151" i="11"/>
  <c r="M151" i="11"/>
  <c r="L151" i="11"/>
  <c r="U151" i="11" s="1"/>
  <c r="K151" i="11"/>
  <c r="J151" i="11"/>
  <c r="I151" i="11"/>
  <c r="H151" i="11"/>
  <c r="O150" i="11"/>
  <c r="N150" i="11"/>
  <c r="M150" i="11"/>
  <c r="L150" i="11"/>
  <c r="K150" i="11"/>
  <c r="V150" i="11" s="1"/>
  <c r="J150" i="11"/>
  <c r="I150" i="11"/>
  <c r="H150" i="11"/>
  <c r="O149" i="11"/>
  <c r="N149" i="11"/>
  <c r="M149" i="11"/>
  <c r="L149" i="11"/>
  <c r="K149" i="11"/>
  <c r="J149" i="11"/>
  <c r="I149" i="11"/>
  <c r="H149" i="11"/>
  <c r="U148" i="11"/>
  <c r="O148" i="11"/>
  <c r="N148" i="11"/>
  <c r="M148" i="11"/>
  <c r="L148" i="11"/>
  <c r="K148" i="11"/>
  <c r="J148" i="11"/>
  <c r="W148" i="11" s="1"/>
  <c r="I148" i="11"/>
  <c r="H148" i="11"/>
  <c r="O147" i="11"/>
  <c r="N147" i="11"/>
  <c r="M147" i="11"/>
  <c r="L147" i="11"/>
  <c r="K147" i="11"/>
  <c r="J147" i="11"/>
  <c r="I147" i="11"/>
  <c r="H147" i="11"/>
  <c r="O146" i="11"/>
  <c r="N146" i="11"/>
  <c r="M146" i="11"/>
  <c r="L146" i="11"/>
  <c r="K146" i="11"/>
  <c r="J146" i="11"/>
  <c r="I146" i="11"/>
  <c r="H146" i="11"/>
  <c r="O145" i="11"/>
  <c r="N145" i="11"/>
  <c r="M145" i="11"/>
  <c r="L145" i="11"/>
  <c r="K145" i="11"/>
  <c r="J145" i="11"/>
  <c r="I145" i="11"/>
  <c r="H145" i="11"/>
  <c r="O144" i="11"/>
  <c r="N144" i="11"/>
  <c r="M144" i="11"/>
  <c r="L144" i="11"/>
  <c r="K144" i="11"/>
  <c r="W144" i="11" s="1"/>
  <c r="J144" i="11"/>
  <c r="I144" i="11"/>
  <c r="H144" i="11"/>
  <c r="X143" i="11"/>
  <c r="O143" i="11"/>
  <c r="N143" i="11"/>
  <c r="M143" i="11"/>
  <c r="L143" i="11"/>
  <c r="K143" i="11"/>
  <c r="J143" i="11"/>
  <c r="W143" i="11" s="1"/>
  <c r="I143" i="11"/>
  <c r="H143" i="11"/>
  <c r="O142" i="11"/>
  <c r="N142" i="11"/>
  <c r="M142" i="11"/>
  <c r="U142" i="11" s="1"/>
  <c r="L142" i="11"/>
  <c r="K142" i="11"/>
  <c r="J142" i="11"/>
  <c r="I142" i="11"/>
  <c r="H142" i="11"/>
  <c r="O141" i="11"/>
  <c r="N141" i="11"/>
  <c r="M141" i="11"/>
  <c r="L141" i="11"/>
  <c r="K141" i="11"/>
  <c r="J141" i="11"/>
  <c r="I141" i="11"/>
  <c r="H141" i="11"/>
  <c r="O140" i="11"/>
  <c r="N140" i="11"/>
  <c r="M140" i="11"/>
  <c r="L140" i="11"/>
  <c r="K140" i="11"/>
  <c r="J140" i="11"/>
  <c r="I140" i="11"/>
  <c r="H140" i="11"/>
  <c r="O139" i="11"/>
  <c r="N139" i="11"/>
  <c r="M139" i="11"/>
  <c r="L139" i="11"/>
  <c r="K139" i="11"/>
  <c r="J139" i="11"/>
  <c r="I139" i="11"/>
  <c r="H139" i="11"/>
  <c r="O138" i="11"/>
  <c r="N138" i="11"/>
  <c r="M138" i="11"/>
  <c r="L138" i="11"/>
  <c r="K138" i="11"/>
  <c r="X138" i="11" s="1"/>
  <c r="J138" i="11"/>
  <c r="I138" i="11"/>
  <c r="H138" i="11"/>
  <c r="O137" i="11"/>
  <c r="N137" i="11"/>
  <c r="M137" i="11"/>
  <c r="L137" i="11"/>
  <c r="W137" i="11" s="1"/>
  <c r="K137" i="11"/>
  <c r="J137" i="11"/>
  <c r="I137" i="11"/>
  <c r="H137" i="11"/>
  <c r="O136" i="11"/>
  <c r="N136" i="11"/>
  <c r="M136" i="11"/>
  <c r="L136" i="11"/>
  <c r="K136" i="11"/>
  <c r="J136" i="11"/>
  <c r="I136" i="11"/>
  <c r="H136" i="11"/>
  <c r="O135" i="11"/>
  <c r="N135" i="11"/>
  <c r="M135" i="11"/>
  <c r="L135" i="11"/>
  <c r="K135" i="11"/>
  <c r="J135" i="11"/>
  <c r="I135" i="11"/>
  <c r="H135" i="11"/>
  <c r="O134" i="11"/>
  <c r="N134" i="11"/>
  <c r="M134" i="11"/>
  <c r="L134" i="11"/>
  <c r="K134" i="11"/>
  <c r="J134" i="11"/>
  <c r="I134" i="11"/>
  <c r="H134" i="11"/>
  <c r="O133" i="11"/>
  <c r="N133" i="11"/>
  <c r="M133" i="11"/>
  <c r="L133" i="11"/>
  <c r="K133" i="11"/>
  <c r="J133" i="11"/>
  <c r="I133" i="11"/>
  <c r="H133" i="11"/>
  <c r="O132" i="11"/>
  <c r="N132" i="11"/>
  <c r="M132" i="11"/>
  <c r="L132" i="11"/>
  <c r="K132" i="11"/>
  <c r="J132" i="11"/>
  <c r="U132" i="11" s="1"/>
  <c r="I132" i="11"/>
  <c r="H132" i="11"/>
  <c r="O131" i="11"/>
  <c r="N131" i="11"/>
  <c r="M131" i="11"/>
  <c r="L131" i="11"/>
  <c r="K131" i="11"/>
  <c r="J131" i="11"/>
  <c r="I131" i="11"/>
  <c r="H131" i="11"/>
  <c r="V130" i="11"/>
  <c r="O130" i="11"/>
  <c r="N130" i="11"/>
  <c r="M130" i="11"/>
  <c r="L130" i="11"/>
  <c r="K130" i="11"/>
  <c r="J130" i="11"/>
  <c r="W130" i="11" s="1"/>
  <c r="I130" i="11"/>
  <c r="H130" i="11"/>
  <c r="O129" i="11"/>
  <c r="N129" i="11"/>
  <c r="M129" i="11"/>
  <c r="L129" i="11"/>
  <c r="K129" i="11"/>
  <c r="J129" i="11"/>
  <c r="I129" i="11"/>
  <c r="H129" i="11"/>
  <c r="O128" i="11"/>
  <c r="N128" i="11"/>
  <c r="M128" i="11"/>
  <c r="L128" i="11"/>
  <c r="K128" i="11"/>
  <c r="J128" i="11"/>
  <c r="I128" i="11"/>
  <c r="H128" i="11"/>
  <c r="O127" i="11"/>
  <c r="N127" i="11"/>
  <c r="M127" i="11"/>
  <c r="L127" i="11"/>
  <c r="K127" i="11"/>
  <c r="J127" i="11"/>
  <c r="U127" i="11" s="1"/>
  <c r="I127" i="11"/>
  <c r="H127" i="11"/>
  <c r="O126" i="11"/>
  <c r="N126" i="11"/>
  <c r="M126" i="11"/>
  <c r="L126" i="11"/>
  <c r="K126" i="11"/>
  <c r="J126" i="11"/>
  <c r="V126" i="11" s="1"/>
  <c r="I126" i="11"/>
  <c r="H126" i="11"/>
  <c r="O125" i="11"/>
  <c r="N125" i="11"/>
  <c r="M125" i="11"/>
  <c r="L125" i="11"/>
  <c r="K125" i="11"/>
  <c r="J125" i="11"/>
  <c r="I125" i="11"/>
  <c r="H125" i="11"/>
  <c r="O124" i="11"/>
  <c r="N124" i="11"/>
  <c r="M124" i="11"/>
  <c r="L124" i="11"/>
  <c r="K124" i="11"/>
  <c r="J124" i="11"/>
  <c r="I124" i="11"/>
  <c r="H124" i="11"/>
  <c r="O123" i="11"/>
  <c r="N123" i="11"/>
  <c r="M123" i="11"/>
  <c r="L123" i="11"/>
  <c r="K123" i="11"/>
  <c r="J123" i="11"/>
  <c r="I123" i="11"/>
  <c r="H123" i="11"/>
  <c r="O122" i="11"/>
  <c r="N122" i="11"/>
  <c r="M122" i="11"/>
  <c r="L122" i="11"/>
  <c r="U122" i="11" s="1"/>
  <c r="K122" i="11"/>
  <c r="J122" i="11"/>
  <c r="I122" i="11"/>
  <c r="H122" i="11"/>
  <c r="O121" i="11"/>
  <c r="N121" i="11"/>
  <c r="M121" i="11"/>
  <c r="L121" i="11"/>
  <c r="K121" i="11"/>
  <c r="J121" i="11"/>
  <c r="V121" i="11" s="1"/>
  <c r="I121" i="11"/>
  <c r="H121" i="11"/>
  <c r="O120" i="11"/>
  <c r="N120" i="11"/>
  <c r="M120" i="11"/>
  <c r="L120" i="11"/>
  <c r="K120" i="11"/>
  <c r="J120" i="11"/>
  <c r="I120" i="11"/>
  <c r="H120" i="11"/>
  <c r="O119" i="11"/>
  <c r="N119" i="11"/>
  <c r="M119" i="11"/>
  <c r="L119" i="11"/>
  <c r="K119" i="11"/>
  <c r="J119" i="11"/>
  <c r="I119" i="11"/>
  <c r="H119" i="11"/>
  <c r="O118" i="11"/>
  <c r="N118" i="11"/>
  <c r="M118" i="11"/>
  <c r="L118" i="11"/>
  <c r="K118" i="11"/>
  <c r="J118" i="11"/>
  <c r="I118" i="11"/>
  <c r="H118" i="11"/>
  <c r="U117" i="11"/>
  <c r="O117" i="11"/>
  <c r="N117" i="11"/>
  <c r="M117" i="11"/>
  <c r="L117" i="11"/>
  <c r="K117" i="11"/>
  <c r="J117" i="11"/>
  <c r="V117" i="11" s="1"/>
  <c r="I117" i="11"/>
  <c r="H117" i="11"/>
  <c r="O116" i="11"/>
  <c r="N116" i="11"/>
  <c r="M116" i="11"/>
  <c r="L116" i="11"/>
  <c r="K116" i="11"/>
  <c r="J116" i="11"/>
  <c r="V116" i="11" s="1"/>
  <c r="I116" i="11"/>
  <c r="H116" i="11"/>
  <c r="O115" i="11"/>
  <c r="N115" i="11"/>
  <c r="M115" i="11"/>
  <c r="L115" i="11"/>
  <c r="K115" i="11"/>
  <c r="J115" i="11"/>
  <c r="I115" i="11"/>
  <c r="H115" i="11"/>
  <c r="O114" i="11"/>
  <c r="N114" i="11"/>
  <c r="M114" i="11"/>
  <c r="L114" i="11"/>
  <c r="U114" i="11" s="1"/>
  <c r="K114" i="11"/>
  <c r="J114" i="11"/>
  <c r="I114" i="11"/>
  <c r="H114" i="11"/>
  <c r="O113" i="11"/>
  <c r="N113" i="11"/>
  <c r="M113" i="11"/>
  <c r="L113" i="11"/>
  <c r="K113" i="11"/>
  <c r="J113" i="11"/>
  <c r="I113" i="11"/>
  <c r="H113" i="11"/>
  <c r="O112" i="11"/>
  <c r="N112" i="11"/>
  <c r="M112" i="11"/>
  <c r="L112" i="11"/>
  <c r="K112" i="11"/>
  <c r="V112" i="11" s="1"/>
  <c r="J112" i="11"/>
  <c r="I112" i="11"/>
  <c r="H112" i="11"/>
  <c r="O111" i="11"/>
  <c r="N111" i="11"/>
  <c r="M111" i="11"/>
  <c r="L111" i="11"/>
  <c r="K111" i="11"/>
  <c r="X111" i="11" s="1"/>
  <c r="J111" i="11"/>
  <c r="I111" i="11"/>
  <c r="H111" i="11"/>
  <c r="O110" i="11"/>
  <c r="N110" i="11"/>
  <c r="M110" i="11"/>
  <c r="L110" i="11"/>
  <c r="K110" i="11"/>
  <c r="J110" i="11"/>
  <c r="I110" i="11"/>
  <c r="H110" i="11"/>
  <c r="O109" i="11"/>
  <c r="N109" i="11"/>
  <c r="M109" i="11"/>
  <c r="L109" i="11"/>
  <c r="K109" i="11"/>
  <c r="J109" i="11"/>
  <c r="I109" i="11"/>
  <c r="H109" i="11"/>
  <c r="O108" i="11"/>
  <c r="N108" i="11"/>
  <c r="M108" i="11"/>
  <c r="L108" i="11"/>
  <c r="K108" i="11"/>
  <c r="U108" i="11" s="1"/>
  <c r="J108" i="11"/>
  <c r="I108" i="11"/>
  <c r="H108" i="11"/>
  <c r="X107" i="11"/>
  <c r="O107" i="11"/>
  <c r="N107" i="11"/>
  <c r="M107" i="11"/>
  <c r="L107" i="11"/>
  <c r="K107" i="11"/>
  <c r="J107" i="11"/>
  <c r="W107" i="11" s="1"/>
  <c r="I107" i="11"/>
  <c r="H107" i="11"/>
  <c r="O106" i="11"/>
  <c r="N106" i="11"/>
  <c r="M106" i="11"/>
  <c r="L106" i="11"/>
  <c r="K106" i="11"/>
  <c r="X106" i="11" s="1"/>
  <c r="J106" i="11"/>
  <c r="I106" i="11"/>
  <c r="H106" i="11"/>
  <c r="O105" i="11"/>
  <c r="N105" i="11"/>
  <c r="M105" i="11"/>
  <c r="L105" i="11"/>
  <c r="K105" i="11"/>
  <c r="J105" i="11"/>
  <c r="I105" i="11"/>
  <c r="H105" i="11"/>
  <c r="O104" i="11"/>
  <c r="N104" i="11"/>
  <c r="M104" i="11"/>
  <c r="L104" i="11"/>
  <c r="K104" i="11"/>
  <c r="J104" i="11"/>
  <c r="I104" i="11"/>
  <c r="H104" i="11"/>
  <c r="O103" i="11"/>
  <c r="M103" i="11"/>
  <c r="L103" i="11"/>
  <c r="K103" i="11"/>
  <c r="J103" i="11"/>
  <c r="I103" i="11"/>
  <c r="H103" i="11"/>
  <c r="O102" i="11"/>
  <c r="N102" i="11"/>
  <c r="M102" i="11"/>
  <c r="U102" i="11" s="1"/>
  <c r="L102" i="11"/>
  <c r="K102" i="11"/>
  <c r="J102" i="11"/>
  <c r="I102" i="11"/>
  <c r="H102" i="11"/>
  <c r="O101" i="11"/>
  <c r="N101" i="11"/>
  <c r="M101" i="11"/>
  <c r="L101" i="11"/>
  <c r="K101" i="11"/>
  <c r="J101" i="11"/>
  <c r="V101" i="11" s="1"/>
  <c r="I101" i="11"/>
  <c r="H101" i="11"/>
  <c r="O100" i="11"/>
  <c r="N100" i="11"/>
  <c r="M100" i="11"/>
  <c r="L100" i="11"/>
  <c r="K100" i="11"/>
  <c r="U100" i="11" s="1"/>
  <c r="J100" i="11"/>
  <c r="I100" i="11"/>
  <c r="H100" i="11"/>
  <c r="V99" i="11"/>
  <c r="O99" i="11"/>
  <c r="N99" i="11"/>
  <c r="M99" i="11"/>
  <c r="L99" i="11"/>
  <c r="K99" i="11"/>
  <c r="J99" i="11"/>
  <c r="I99" i="11"/>
  <c r="H99" i="11"/>
  <c r="O98" i="11"/>
  <c r="N98" i="11"/>
  <c r="M98" i="11"/>
  <c r="L98" i="11"/>
  <c r="K98" i="11"/>
  <c r="J98" i="11"/>
  <c r="I98" i="11"/>
  <c r="H98" i="11"/>
  <c r="O97" i="11"/>
  <c r="N97" i="11"/>
  <c r="M97" i="11"/>
  <c r="L97" i="11"/>
  <c r="K97" i="11"/>
  <c r="J97" i="11"/>
  <c r="U97" i="11" s="1"/>
  <c r="I97" i="11"/>
  <c r="H97" i="11"/>
  <c r="O96" i="11"/>
  <c r="N96" i="11"/>
  <c r="M96" i="11"/>
  <c r="L96" i="11"/>
  <c r="K96" i="11"/>
  <c r="J96" i="11"/>
  <c r="X96" i="11" s="1"/>
  <c r="I96" i="11"/>
  <c r="H96" i="11"/>
  <c r="O95" i="11"/>
  <c r="N95" i="11"/>
  <c r="M95" i="11"/>
  <c r="L95" i="11"/>
  <c r="K95" i="11"/>
  <c r="J95" i="11"/>
  <c r="I95" i="11"/>
  <c r="H95" i="11"/>
  <c r="O94" i="11"/>
  <c r="N94" i="11"/>
  <c r="M94" i="11"/>
  <c r="L94" i="11"/>
  <c r="K94" i="11"/>
  <c r="U94" i="11" s="1"/>
  <c r="J94" i="11"/>
  <c r="I94" i="11"/>
  <c r="H94" i="11"/>
  <c r="O93" i="11"/>
  <c r="N93" i="11"/>
  <c r="M93" i="11"/>
  <c r="L93" i="11"/>
  <c r="K93" i="11"/>
  <c r="J93" i="11"/>
  <c r="I93" i="11"/>
  <c r="H93" i="11"/>
  <c r="O92" i="11"/>
  <c r="N92" i="11"/>
  <c r="M92" i="11"/>
  <c r="L92" i="11"/>
  <c r="W92" i="11" s="1"/>
  <c r="K92" i="11"/>
  <c r="J92" i="11"/>
  <c r="I92" i="11"/>
  <c r="H92" i="11"/>
  <c r="O91" i="11"/>
  <c r="N91" i="11"/>
  <c r="M91" i="11"/>
  <c r="L91" i="11"/>
  <c r="K91" i="11"/>
  <c r="X91" i="11" s="1"/>
  <c r="J91" i="11"/>
  <c r="I91" i="11"/>
  <c r="H91" i="11"/>
  <c r="O90" i="11"/>
  <c r="N90" i="11"/>
  <c r="M90" i="11"/>
  <c r="L90" i="11"/>
  <c r="K90" i="11"/>
  <c r="J90" i="11"/>
  <c r="U90" i="11" s="1"/>
  <c r="I90" i="11"/>
  <c r="H90" i="11"/>
  <c r="O89" i="11"/>
  <c r="N89" i="11"/>
  <c r="M89" i="11"/>
  <c r="L89" i="11"/>
  <c r="K89" i="11"/>
  <c r="J89" i="11"/>
  <c r="X89" i="11" s="1"/>
  <c r="I89" i="11"/>
  <c r="H89" i="11"/>
  <c r="O88" i="11"/>
  <c r="N88" i="11"/>
  <c r="M88" i="11"/>
  <c r="L88" i="11"/>
  <c r="K88" i="11"/>
  <c r="J88" i="11"/>
  <c r="I88" i="11"/>
  <c r="H88" i="11"/>
  <c r="U87" i="11"/>
  <c r="O87" i="11"/>
  <c r="N87" i="11"/>
  <c r="M87" i="11"/>
  <c r="L87" i="11"/>
  <c r="K87" i="11"/>
  <c r="J87" i="11"/>
  <c r="V87" i="11" s="1"/>
  <c r="I87" i="11"/>
  <c r="H87" i="11"/>
  <c r="O86" i="11"/>
  <c r="N86" i="11"/>
  <c r="M86" i="11"/>
  <c r="L86" i="11"/>
  <c r="K86" i="11"/>
  <c r="J86" i="11"/>
  <c r="I86" i="11"/>
  <c r="H86" i="11"/>
  <c r="O85" i="11"/>
  <c r="N85" i="11"/>
  <c r="M85" i="11"/>
  <c r="L85" i="11"/>
  <c r="K85" i="11"/>
  <c r="J85" i="11"/>
  <c r="W85" i="11" s="1"/>
  <c r="I85" i="11"/>
  <c r="H85" i="11"/>
  <c r="O84" i="11"/>
  <c r="N84" i="11"/>
  <c r="M84" i="11"/>
  <c r="L84" i="11"/>
  <c r="K84" i="11"/>
  <c r="J84" i="11"/>
  <c r="W84" i="11" s="1"/>
  <c r="I84" i="11"/>
  <c r="H84" i="11"/>
  <c r="O83" i="11"/>
  <c r="N83" i="11"/>
  <c r="M83" i="11"/>
  <c r="L83" i="11"/>
  <c r="K83" i="11"/>
  <c r="J83" i="11"/>
  <c r="I83" i="11"/>
  <c r="H83" i="11"/>
  <c r="O82" i="11"/>
  <c r="N82" i="11"/>
  <c r="M82" i="11"/>
  <c r="L82" i="11"/>
  <c r="K82" i="11"/>
  <c r="J82" i="11"/>
  <c r="I82" i="11"/>
  <c r="H82" i="11"/>
  <c r="O81" i="11"/>
  <c r="N81" i="11"/>
  <c r="M81" i="11"/>
  <c r="L81" i="11"/>
  <c r="K81" i="11"/>
  <c r="J81" i="11"/>
  <c r="I81" i="11"/>
  <c r="H81" i="11"/>
  <c r="O80" i="11"/>
  <c r="N80" i="11"/>
  <c r="M80" i="11"/>
  <c r="L80" i="11"/>
  <c r="K80" i="11"/>
  <c r="J80" i="11"/>
  <c r="I80" i="11"/>
  <c r="H80" i="11"/>
  <c r="O79" i="11"/>
  <c r="N79" i="11"/>
  <c r="M79" i="11"/>
  <c r="L79" i="11"/>
  <c r="K79" i="11"/>
  <c r="J79" i="11"/>
  <c r="I79" i="11"/>
  <c r="H79" i="11"/>
  <c r="O78" i="11"/>
  <c r="N78" i="11"/>
  <c r="M78" i="11"/>
  <c r="L78" i="11"/>
  <c r="U78" i="11" s="1"/>
  <c r="K78" i="11"/>
  <c r="J78" i="11"/>
  <c r="I78" i="11"/>
  <c r="H78" i="11"/>
  <c r="O77" i="11"/>
  <c r="N77" i="11"/>
  <c r="M77" i="11"/>
  <c r="L77" i="11"/>
  <c r="K77" i="11"/>
  <c r="J77" i="11"/>
  <c r="I77" i="11"/>
  <c r="H77" i="11"/>
  <c r="O76" i="11"/>
  <c r="N76" i="11"/>
  <c r="M76" i="11"/>
  <c r="L76" i="11"/>
  <c r="K76" i="11"/>
  <c r="J76" i="11"/>
  <c r="I76" i="11"/>
  <c r="H76" i="11"/>
  <c r="O75" i="11"/>
  <c r="N75" i="11"/>
  <c r="M75" i="11"/>
  <c r="L75" i="11"/>
  <c r="K75" i="11"/>
  <c r="V75" i="11" s="1"/>
  <c r="J75" i="11"/>
  <c r="I75" i="11"/>
  <c r="H75" i="11"/>
  <c r="O74" i="11"/>
  <c r="N74" i="11"/>
  <c r="M74" i="11"/>
  <c r="L74" i="11"/>
  <c r="K74" i="11"/>
  <c r="X74" i="11" s="1"/>
  <c r="J74" i="11"/>
  <c r="I74" i="11"/>
  <c r="H74" i="11"/>
  <c r="U73" i="11"/>
  <c r="O73" i="11"/>
  <c r="N73" i="11"/>
  <c r="M73" i="11"/>
  <c r="L73" i="11"/>
  <c r="K73" i="11"/>
  <c r="J73" i="11"/>
  <c r="I73" i="11"/>
  <c r="H73" i="11"/>
  <c r="O72" i="11"/>
  <c r="N72" i="11"/>
  <c r="M72" i="11"/>
  <c r="L72" i="11"/>
  <c r="K72" i="11"/>
  <c r="J72" i="11"/>
  <c r="I72" i="11"/>
  <c r="H72" i="11"/>
  <c r="O71" i="11"/>
  <c r="N71" i="11"/>
  <c r="M71" i="11"/>
  <c r="L71" i="11"/>
  <c r="U71" i="11" s="1"/>
  <c r="K71" i="11"/>
  <c r="J71" i="11"/>
  <c r="I71" i="11"/>
  <c r="H71" i="11"/>
  <c r="O70" i="11"/>
  <c r="N70" i="11"/>
  <c r="M70" i="11"/>
  <c r="L70" i="11"/>
  <c r="K70" i="11"/>
  <c r="J70" i="11"/>
  <c r="X70" i="11" s="1"/>
  <c r="I70" i="11"/>
  <c r="H70" i="11"/>
  <c r="O69" i="11"/>
  <c r="N69" i="11"/>
  <c r="M69" i="11"/>
  <c r="L69" i="11"/>
  <c r="K69" i="11"/>
  <c r="J69" i="11"/>
  <c r="V69" i="11" s="1"/>
  <c r="I69" i="11"/>
  <c r="H69" i="11"/>
  <c r="O68" i="11"/>
  <c r="N68" i="11"/>
  <c r="M68" i="11"/>
  <c r="L68" i="11"/>
  <c r="K68" i="11"/>
  <c r="J68" i="11"/>
  <c r="I68" i="11"/>
  <c r="H68" i="11"/>
  <c r="O67" i="11"/>
  <c r="N67" i="11"/>
  <c r="M67" i="11"/>
  <c r="L67" i="11"/>
  <c r="K67" i="11"/>
  <c r="J67" i="11"/>
  <c r="V67" i="11" s="1"/>
  <c r="I67" i="11"/>
  <c r="H67" i="11"/>
  <c r="O66" i="11"/>
  <c r="N66" i="11"/>
  <c r="M66" i="11"/>
  <c r="L66" i="11"/>
  <c r="K66" i="11"/>
  <c r="J66" i="11"/>
  <c r="I66" i="11"/>
  <c r="H66" i="11"/>
  <c r="O65" i="11"/>
  <c r="N65" i="11"/>
  <c r="M65" i="11"/>
  <c r="L65" i="11"/>
  <c r="K65" i="11"/>
  <c r="J65" i="11"/>
  <c r="I65" i="11"/>
  <c r="H65" i="11"/>
  <c r="O64" i="11"/>
  <c r="N64" i="11"/>
  <c r="M64" i="11"/>
  <c r="L64" i="11"/>
  <c r="K64" i="11"/>
  <c r="J64" i="11"/>
  <c r="I64" i="11"/>
  <c r="H64" i="11"/>
  <c r="O63" i="11"/>
  <c r="N63" i="11"/>
  <c r="M63" i="11"/>
  <c r="W63" i="11" s="1"/>
  <c r="L63" i="11"/>
  <c r="K63" i="11"/>
  <c r="V63" i="11" s="1"/>
  <c r="J63" i="11"/>
  <c r="I63" i="11"/>
  <c r="H63" i="11"/>
  <c r="U62" i="11"/>
  <c r="O62" i="11"/>
  <c r="N62" i="11"/>
  <c r="M62" i="11"/>
  <c r="L62" i="11"/>
  <c r="K62" i="11"/>
  <c r="J62" i="11"/>
  <c r="W62" i="11" s="1"/>
  <c r="I62" i="11"/>
  <c r="H62" i="11"/>
  <c r="O61" i="11"/>
  <c r="N61" i="11"/>
  <c r="M61" i="11"/>
  <c r="L61" i="11"/>
  <c r="K61" i="11"/>
  <c r="J61" i="11"/>
  <c r="I61" i="11"/>
  <c r="H61" i="11"/>
  <c r="O60" i="11"/>
  <c r="N60" i="11"/>
  <c r="M60" i="11"/>
  <c r="L60" i="11"/>
  <c r="K60" i="11"/>
  <c r="J60" i="11"/>
  <c r="I60" i="11"/>
  <c r="H60" i="11"/>
  <c r="O59" i="11"/>
  <c r="N59" i="11"/>
  <c r="M59" i="11"/>
  <c r="L59" i="11"/>
  <c r="K59" i="11"/>
  <c r="J59" i="11"/>
  <c r="I59" i="11"/>
  <c r="H59" i="11"/>
  <c r="O58" i="11"/>
  <c r="N58" i="11"/>
  <c r="M58" i="11"/>
  <c r="L58" i="11"/>
  <c r="K58" i="11"/>
  <c r="J58" i="11"/>
  <c r="X58" i="11" s="1"/>
  <c r="I58" i="11"/>
  <c r="H58" i="11"/>
  <c r="O57" i="11"/>
  <c r="N57" i="11"/>
  <c r="M57" i="11"/>
  <c r="L57" i="11"/>
  <c r="K57" i="11"/>
  <c r="J57" i="11"/>
  <c r="I57" i="11"/>
  <c r="H57" i="11"/>
  <c r="O56" i="11"/>
  <c r="N56" i="11"/>
  <c r="M56" i="11"/>
  <c r="L56" i="11"/>
  <c r="K56" i="11"/>
  <c r="J56" i="11"/>
  <c r="I56" i="11"/>
  <c r="H56" i="11"/>
  <c r="O55" i="11"/>
  <c r="N55" i="11"/>
  <c r="M55" i="11"/>
  <c r="L55" i="11"/>
  <c r="K55" i="11"/>
  <c r="J55" i="11"/>
  <c r="U55" i="11" s="1"/>
  <c r="I55" i="11"/>
  <c r="H55" i="11"/>
  <c r="O54" i="11"/>
  <c r="N54" i="11"/>
  <c r="M54" i="11"/>
  <c r="L54" i="11"/>
  <c r="K54" i="11"/>
  <c r="J54" i="11"/>
  <c r="I54" i="11"/>
  <c r="H54" i="11"/>
  <c r="O53" i="11"/>
  <c r="N53" i="11"/>
  <c r="M53" i="11"/>
  <c r="L53" i="11"/>
  <c r="K53" i="11"/>
  <c r="W53" i="11" s="1"/>
  <c r="J53" i="11"/>
  <c r="I53" i="11"/>
  <c r="H53" i="11"/>
  <c r="O52" i="11"/>
  <c r="N52" i="11"/>
  <c r="M52" i="11"/>
  <c r="L52" i="11"/>
  <c r="K52" i="11"/>
  <c r="J52" i="11"/>
  <c r="I52" i="11"/>
  <c r="H52" i="11"/>
  <c r="O51" i="11"/>
  <c r="N51" i="11"/>
  <c r="M51" i="11"/>
  <c r="L51" i="11"/>
  <c r="K51" i="11"/>
  <c r="J51" i="11"/>
  <c r="X51" i="11" s="1"/>
  <c r="I51" i="11"/>
  <c r="H51" i="11"/>
  <c r="O50" i="11"/>
  <c r="N50" i="11"/>
  <c r="M50" i="11"/>
  <c r="L50" i="11"/>
  <c r="K50" i="11"/>
  <c r="J50" i="11"/>
  <c r="I50" i="11"/>
  <c r="H50" i="11"/>
  <c r="O49" i="11"/>
  <c r="N49" i="11"/>
  <c r="M49" i="11"/>
  <c r="L49" i="11"/>
  <c r="W49" i="11" s="1"/>
  <c r="K49" i="11"/>
  <c r="J49" i="11"/>
  <c r="I49" i="11"/>
  <c r="H49" i="11"/>
  <c r="O48" i="11"/>
  <c r="N48" i="11"/>
  <c r="M48" i="11"/>
  <c r="X48" i="11" s="1"/>
  <c r="L48" i="11"/>
  <c r="K48" i="11"/>
  <c r="W48" i="11" s="1"/>
  <c r="J48" i="11"/>
  <c r="I48" i="11"/>
  <c r="H48" i="11"/>
  <c r="O47" i="11"/>
  <c r="N47" i="11"/>
  <c r="M47" i="11"/>
  <c r="L47" i="11"/>
  <c r="K47" i="11"/>
  <c r="J47" i="11"/>
  <c r="I47" i="11"/>
  <c r="H47" i="11"/>
  <c r="O46" i="11"/>
  <c r="N46" i="11"/>
  <c r="M46" i="11"/>
  <c r="L46" i="11"/>
  <c r="K46" i="11"/>
  <c r="J46" i="11"/>
  <c r="I46" i="11"/>
  <c r="H46" i="11"/>
  <c r="U45" i="11"/>
  <c r="O45" i="11"/>
  <c r="N45" i="11"/>
  <c r="M45" i="11"/>
  <c r="L45" i="11"/>
  <c r="K45" i="11"/>
  <c r="J45" i="11"/>
  <c r="X45" i="11" s="1"/>
  <c r="I45" i="11"/>
  <c r="H45" i="11"/>
  <c r="O44" i="11"/>
  <c r="N44" i="11"/>
  <c r="M44" i="11"/>
  <c r="L44" i="11"/>
  <c r="K44" i="11"/>
  <c r="X44" i="11" s="1"/>
  <c r="J44" i="11"/>
  <c r="I44" i="11"/>
  <c r="H44" i="11"/>
  <c r="O43" i="11"/>
  <c r="N43" i="11"/>
  <c r="M43" i="11"/>
  <c r="L43" i="11"/>
  <c r="K43" i="11"/>
  <c r="U43" i="11" s="1"/>
  <c r="J43" i="11"/>
  <c r="I43" i="11"/>
  <c r="H43" i="11"/>
  <c r="O42" i="11"/>
  <c r="N42" i="11"/>
  <c r="M42" i="11"/>
  <c r="L42" i="11"/>
  <c r="K42" i="11"/>
  <c r="J42" i="11"/>
  <c r="I42" i="11"/>
  <c r="H42" i="11"/>
  <c r="O41" i="11"/>
  <c r="N41" i="11"/>
  <c r="M41" i="11"/>
  <c r="L41" i="11"/>
  <c r="K41" i="11"/>
  <c r="X41" i="11" s="1"/>
  <c r="J41" i="11"/>
  <c r="I41" i="11"/>
  <c r="H41" i="11"/>
  <c r="U40" i="11"/>
  <c r="O40" i="11"/>
  <c r="N40" i="11"/>
  <c r="M40" i="11"/>
  <c r="L40" i="11"/>
  <c r="K40" i="11"/>
  <c r="J40" i="11"/>
  <c r="I40" i="11"/>
  <c r="H40" i="11"/>
  <c r="O39" i="11"/>
  <c r="N39" i="11"/>
  <c r="M39" i="11"/>
  <c r="L39" i="11"/>
  <c r="K39" i="11"/>
  <c r="J39" i="11"/>
  <c r="V39" i="11" s="1"/>
  <c r="I39" i="11"/>
  <c r="H39" i="11"/>
  <c r="O38" i="11"/>
  <c r="N38" i="11"/>
  <c r="M38" i="11"/>
  <c r="L38" i="11"/>
  <c r="K38" i="11"/>
  <c r="J38" i="11"/>
  <c r="U38" i="11" s="1"/>
  <c r="I38" i="11"/>
  <c r="H38" i="11"/>
  <c r="O37" i="11"/>
  <c r="N37" i="11"/>
  <c r="M37" i="11"/>
  <c r="L37" i="11"/>
  <c r="K37" i="11"/>
  <c r="J37" i="11"/>
  <c r="I37" i="11"/>
  <c r="H37" i="11"/>
  <c r="O36" i="11"/>
  <c r="N36" i="11"/>
  <c r="M36" i="11"/>
  <c r="L36" i="11"/>
  <c r="K36" i="11"/>
  <c r="J36" i="11"/>
  <c r="U36" i="11" s="1"/>
  <c r="I36" i="11"/>
  <c r="H36" i="11"/>
  <c r="O35" i="11"/>
  <c r="N35" i="11"/>
  <c r="M35" i="11"/>
  <c r="L35" i="11"/>
  <c r="K35" i="11"/>
  <c r="J35" i="11"/>
  <c r="I35" i="11"/>
  <c r="H35" i="11"/>
  <c r="O34" i="11"/>
  <c r="N34" i="11"/>
  <c r="M34" i="11"/>
  <c r="L34" i="11"/>
  <c r="K34" i="11"/>
  <c r="J34" i="11"/>
  <c r="I34" i="11"/>
  <c r="H34" i="11"/>
  <c r="O33" i="11"/>
  <c r="N33" i="11"/>
  <c r="M33" i="11"/>
  <c r="L33" i="11"/>
  <c r="K33" i="11"/>
  <c r="J33" i="11"/>
  <c r="I33" i="11"/>
  <c r="H33" i="11"/>
  <c r="O32" i="11"/>
  <c r="N32" i="11"/>
  <c r="M32" i="11"/>
  <c r="L32" i="11"/>
  <c r="U32" i="11" s="1"/>
  <c r="K32" i="11"/>
  <c r="J32" i="11"/>
  <c r="I32" i="11"/>
  <c r="H32" i="11"/>
  <c r="O31" i="11"/>
  <c r="N31" i="11"/>
  <c r="M31" i="11"/>
  <c r="L31" i="11"/>
  <c r="K31" i="11"/>
  <c r="J31" i="11"/>
  <c r="V31" i="11" s="1"/>
  <c r="I31" i="11"/>
  <c r="H31" i="11"/>
  <c r="O30" i="11"/>
  <c r="N30" i="11"/>
  <c r="M30" i="11"/>
  <c r="L30" i="11"/>
  <c r="K30" i="11"/>
  <c r="J30" i="11"/>
  <c r="V30" i="11" s="1"/>
  <c r="I30" i="11"/>
  <c r="H30" i="11"/>
  <c r="O29" i="11"/>
  <c r="N29" i="11"/>
  <c r="M29" i="11"/>
  <c r="L29" i="11"/>
  <c r="K29" i="11"/>
  <c r="U29" i="11" s="1"/>
  <c r="J29" i="11"/>
  <c r="I29" i="11"/>
  <c r="H29" i="11"/>
  <c r="O28" i="11"/>
  <c r="N28" i="11"/>
  <c r="M28" i="11"/>
  <c r="L28" i="11"/>
  <c r="K28" i="11"/>
  <c r="W28" i="11" s="1"/>
  <c r="J28" i="11"/>
  <c r="I28" i="11"/>
  <c r="H28" i="11"/>
  <c r="U27" i="11"/>
  <c r="O27" i="11"/>
  <c r="N27" i="11"/>
  <c r="M27" i="11"/>
  <c r="L27" i="11"/>
  <c r="K27" i="11"/>
  <c r="J27" i="11"/>
  <c r="I27" i="11"/>
  <c r="H27" i="11"/>
  <c r="O26" i="11"/>
  <c r="N26" i="11"/>
  <c r="M26" i="11"/>
  <c r="L26" i="11"/>
  <c r="K26" i="11"/>
  <c r="J26" i="11"/>
  <c r="X26" i="11" s="1"/>
  <c r="I26" i="11"/>
  <c r="H26" i="11"/>
  <c r="O25" i="11"/>
  <c r="N25" i="11"/>
  <c r="M25" i="11"/>
  <c r="L25" i="11"/>
  <c r="K25" i="11"/>
  <c r="J25" i="11"/>
  <c r="I25" i="11"/>
  <c r="H25" i="11"/>
  <c r="O24" i="11"/>
  <c r="N24" i="11"/>
  <c r="M24" i="11"/>
  <c r="L24" i="11"/>
  <c r="K24" i="11"/>
  <c r="J24" i="11"/>
  <c r="U24" i="11" s="1"/>
  <c r="I24" i="11"/>
  <c r="H24" i="11"/>
  <c r="O23" i="11"/>
  <c r="N23" i="11"/>
  <c r="M23" i="11"/>
  <c r="L23" i="11"/>
  <c r="K23" i="11"/>
  <c r="J23" i="11"/>
  <c r="V23" i="11" s="1"/>
  <c r="I23" i="11"/>
  <c r="H23" i="11"/>
  <c r="O22" i="11"/>
  <c r="N22" i="11"/>
  <c r="M22" i="11"/>
  <c r="L22" i="11"/>
  <c r="K22" i="11"/>
  <c r="J22" i="11"/>
  <c r="I22" i="11"/>
  <c r="H22" i="11"/>
  <c r="O21" i="11"/>
  <c r="N21" i="11"/>
  <c r="M21" i="11"/>
  <c r="L21" i="11"/>
  <c r="U21" i="11" s="1"/>
  <c r="K21" i="11"/>
  <c r="J21" i="11"/>
  <c r="I21" i="11"/>
  <c r="H21" i="11"/>
  <c r="O20" i="11"/>
  <c r="N20" i="11"/>
  <c r="M20" i="11"/>
  <c r="L20" i="11"/>
  <c r="K20" i="11"/>
  <c r="J20" i="11"/>
  <c r="I20" i="11"/>
  <c r="H20" i="11"/>
  <c r="O19" i="11"/>
  <c r="N19" i="11"/>
  <c r="M19" i="11"/>
  <c r="L19" i="11"/>
  <c r="K19" i="11"/>
  <c r="U19" i="11" s="1"/>
  <c r="J19" i="11"/>
  <c r="I19" i="11"/>
  <c r="H19" i="11"/>
  <c r="O18" i="11"/>
  <c r="N18" i="11"/>
  <c r="M18" i="11"/>
  <c r="L18" i="11"/>
  <c r="K18" i="11"/>
  <c r="J18" i="11"/>
  <c r="W18" i="11" s="1"/>
  <c r="I18" i="11"/>
  <c r="H18" i="11"/>
  <c r="O17" i="11"/>
  <c r="N17" i="11"/>
  <c r="M17" i="11"/>
  <c r="L17" i="11"/>
  <c r="K17" i="11"/>
  <c r="J17" i="11"/>
  <c r="W17" i="11" s="1"/>
  <c r="I17" i="11"/>
  <c r="H17" i="11"/>
  <c r="O16" i="11"/>
  <c r="N16" i="11"/>
  <c r="M16" i="11"/>
  <c r="L16" i="11"/>
  <c r="K16" i="11"/>
  <c r="U16" i="11" s="1"/>
  <c r="J16" i="11"/>
  <c r="I16" i="11"/>
  <c r="H16" i="11"/>
  <c r="O15" i="11"/>
  <c r="N15" i="11"/>
  <c r="M15" i="11"/>
  <c r="L15" i="11"/>
  <c r="K15" i="11"/>
  <c r="X15" i="11" s="1"/>
  <c r="J15" i="11"/>
  <c r="I15" i="11"/>
  <c r="H15" i="11"/>
  <c r="O14" i="11"/>
  <c r="N14" i="11"/>
  <c r="M14" i="11"/>
  <c r="L14" i="11"/>
  <c r="K14" i="11"/>
  <c r="J14" i="11"/>
  <c r="I14" i="11"/>
  <c r="H14" i="11"/>
  <c r="V13" i="11"/>
  <c r="N13" i="11"/>
  <c r="M13" i="11"/>
  <c r="L13" i="11"/>
  <c r="K13" i="11"/>
  <c r="J13" i="11"/>
  <c r="U13" i="11" s="1"/>
  <c r="I13" i="11"/>
  <c r="H13" i="11"/>
  <c r="N12" i="11"/>
  <c r="M12" i="11"/>
  <c r="L12" i="11"/>
  <c r="K12" i="11"/>
  <c r="J12" i="11"/>
  <c r="X12" i="11" s="1"/>
  <c r="I12" i="11"/>
  <c r="H12" i="11"/>
  <c r="N11" i="11"/>
  <c r="M11" i="11"/>
  <c r="L11" i="11"/>
  <c r="K11" i="11"/>
  <c r="J11" i="11"/>
  <c r="I11" i="11"/>
  <c r="H11" i="11"/>
  <c r="N10" i="11"/>
  <c r="M10" i="11"/>
  <c r="L10" i="11"/>
  <c r="K10" i="11"/>
  <c r="J10" i="11"/>
  <c r="I10" i="11"/>
  <c r="H10" i="11"/>
  <c r="N9" i="11"/>
  <c r="M9" i="11"/>
  <c r="L9" i="11"/>
  <c r="K9" i="11"/>
  <c r="J9" i="11"/>
  <c r="X9" i="11" s="1"/>
  <c r="I9" i="11"/>
  <c r="H9" i="11"/>
  <c r="N8" i="11"/>
  <c r="M8" i="11"/>
  <c r="L8" i="11"/>
  <c r="K8" i="11"/>
  <c r="J8" i="11"/>
  <c r="I8" i="11"/>
  <c r="H8" i="11"/>
  <c r="N7" i="11"/>
  <c r="M7" i="11"/>
  <c r="L7" i="11"/>
  <c r="K7" i="11"/>
  <c r="J7" i="11"/>
  <c r="X7" i="11" s="1"/>
  <c r="I7" i="11"/>
  <c r="H7" i="11"/>
  <c r="U6" i="11"/>
  <c r="N6" i="11"/>
  <c r="M6" i="11"/>
  <c r="L6" i="11"/>
  <c r="K6" i="11"/>
  <c r="X6" i="11" s="1"/>
  <c r="J6" i="11"/>
  <c r="I6" i="11"/>
  <c r="H6" i="11"/>
  <c r="N5" i="11"/>
  <c r="M5" i="11"/>
  <c r="L5" i="11"/>
  <c r="K5" i="11"/>
  <c r="J5" i="11"/>
  <c r="V5" i="11" s="1"/>
  <c r="I5" i="11"/>
  <c r="H5" i="11"/>
  <c r="N4" i="11"/>
  <c r="M4" i="11"/>
  <c r="L4" i="11"/>
  <c r="K4" i="11"/>
  <c r="J4" i="11"/>
  <c r="U4" i="11" s="1"/>
  <c r="I4" i="11"/>
  <c r="H4" i="11"/>
  <c r="N3" i="11"/>
  <c r="M3" i="11"/>
  <c r="L3" i="11"/>
  <c r="K3" i="11"/>
  <c r="I3" i="11"/>
  <c r="H3" i="11"/>
  <c r="O246" i="10"/>
  <c r="N246" i="10"/>
  <c r="M246" i="10"/>
  <c r="L246" i="10"/>
  <c r="K246" i="10"/>
  <c r="J246" i="10"/>
  <c r="I246" i="10"/>
  <c r="H246" i="10"/>
  <c r="O245" i="10"/>
  <c r="N245" i="10"/>
  <c r="M245" i="10"/>
  <c r="L245" i="10"/>
  <c r="K245" i="10"/>
  <c r="J245" i="10"/>
  <c r="I245" i="10"/>
  <c r="H245" i="10"/>
  <c r="O244" i="10"/>
  <c r="N244" i="10"/>
  <c r="M244" i="10"/>
  <c r="L244" i="10"/>
  <c r="K244" i="10"/>
  <c r="J244" i="10"/>
  <c r="I244" i="10"/>
  <c r="H244" i="10"/>
  <c r="O243" i="10"/>
  <c r="N243" i="10"/>
  <c r="M243" i="10"/>
  <c r="L243" i="10"/>
  <c r="K243" i="10"/>
  <c r="J243" i="10"/>
  <c r="I243" i="10"/>
  <c r="H243" i="10"/>
  <c r="O242" i="10"/>
  <c r="N242" i="10"/>
  <c r="M242" i="10"/>
  <c r="L242" i="10"/>
  <c r="K242" i="10"/>
  <c r="J242" i="10"/>
  <c r="I242" i="10"/>
  <c r="H242" i="10"/>
  <c r="O241" i="10"/>
  <c r="N241" i="10"/>
  <c r="M241" i="10"/>
  <c r="L241" i="10"/>
  <c r="K241" i="10"/>
  <c r="J241" i="10"/>
  <c r="I241" i="10"/>
  <c r="H241" i="10"/>
  <c r="O240" i="10"/>
  <c r="N240" i="10"/>
  <c r="M240" i="10"/>
  <c r="L240" i="10"/>
  <c r="K240" i="10"/>
  <c r="J240" i="10"/>
  <c r="I240" i="10"/>
  <c r="H240" i="10"/>
  <c r="O239" i="10"/>
  <c r="N239" i="10"/>
  <c r="M239" i="10"/>
  <c r="L239" i="10"/>
  <c r="K239" i="10"/>
  <c r="J239" i="10"/>
  <c r="I239" i="10"/>
  <c r="H239" i="10"/>
  <c r="O238" i="10"/>
  <c r="N238" i="10"/>
  <c r="M238" i="10"/>
  <c r="L238" i="10"/>
  <c r="K238" i="10"/>
  <c r="J238" i="10"/>
  <c r="I238" i="10"/>
  <c r="H238" i="10"/>
  <c r="O237" i="10"/>
  <c r="N237" i="10"/>
  <c r="M237" i="10"/>
  <c r="L237" i="10"/>
  <c r="K237" i="10"/>
  <c r="J237" i="10"/>
  <c r="I237" i="10"/>
  <c r="H237" i="10"/>
  <c r="O236" i="10"/>
  <c r="N236" i="10"/>
  <c r="M236" i="10"/>
  <c r="L236" i="10"/>
  <c r="K236" i="10"/>
  <c r="J236" i="10"/>
  <c r="I236" i="10"/>
  <c r="H236" i="10"/>
  <c r="O235" i="10"/>
  <c r="N235" i="10"/>
  <c r="M235" i="10"/>
  <c r="L235" i="10"/>
  <c r="K235" i="10"/>
  <c r="J235" i="10"/>
  <c r="I235" i="10"/>
  <c r="H235" i="10"/>
  <c r="O234" i="10"/>
  <c r="N234" i="10"/>
  <c r="M234" i="10"/>
  <c r="L234" i="10"/>
  <c r="K234" i="10"/>
  <c r="J234" i="10"/>
  <c r="I234" i="10"/>
  <c r="H234" i="10"/>
  <c r="O233" i="10"/>
  <c r="N233" i="10"/>
  <c r="M233" i="10"/>
  <c r="L233" i="10"/>
  <c r="K233" i="10"/>
  <c r="J233" i="10"/>
  <c r="I233" i="10"/>
  <c r="H233" i="10"/>
  <c r="O232" i="10"/>
  <c r="N232" i="10"/>
  <c r="M232" i="10"/>
  <c r="L232" i="10"/>
  <c r="K232" i="10"/>
  <c r="J232" i="10"/>
  <c r="I232" i="10"/>
  <c r="H232" i="10"/>
  <c r="O231" i="10"/>
  <c r="N231" i="10"/>
  <c r="M231" i="10"/>
  <c r="L231" i="10"/>
  <c r="K231" i="10"/>
  <c r="J231" i="10"/>
  <c r="I231" i="10"/>
  <c r="H231" i="10"/>
  <c r="O230" i="10"/>
  <c r="N230" i="10"/>
  <c r="M230" i="10"/>
  <c r="L230" i="10"/>
  <c r="K230" i="10"/>
  <c r="J230" i="10"/>
  <c r="I230" i="10"/>
  <c r="H230" i="10"/>
  <c r="O229" i="10"/>
  <c r="N229" i="10"/>
  <c r="M229" i="10"/>
  <c r="L229" i="10"/>
  <c r="K229" i="10"/>
  <c r="J229" i="10"/>
  <c r="I229" i="10"/>
  <c r="H229" i="10"/>
  <c r="O228" i="10"/>
  <c r="N228" i="10"/>
  <c r="M228" i="10"/>
  <c r="L228" i="10"/>
  <c r="K228" i="10"/>
  <c r="J228" i="10"/>
  <c r="I228" i="10"/>
  <c r="H228" i="10"/>
  <c r="O227" i="10"/>
  <c r="N227" i="10"/>
  <c r="M227" i="10"/>
  <c r="L227" i="10"/>
  <c r="K227" i="10"/>
  <c r="J227" i="10"/>
  <c r="I227" i="10"/>
  <c r="H227" i="10"/>
  <c r="O226" i="10"/>
  <c r="N226" i="10"/>
  <c r="M226" i="10"/>
  <c r="L226" i="10"/>
  <c r="K226" i="10"/>
  <c r="J226" i="10"/>
  <c r="I226" i="10"/>
  <c r="H226" i="10"/>
  <c r="O225" i="10"/>
  <c r="N225" i="10"/>
  <c r="M225" i="10"/>
  <c r="L225" i="10"/>
  <c r="K225" i="10"/>
  <c r="J225" i="10"/>
  <c r="I225" i="10"/>
  <c r="H225" i="10"/>
  <c r="O224" i="10"/>
  <c r="N224" i="10"/>
  <c r="M224" i="10"/>
  <c r="L224" i="10"/>
  <c r="K224" i="10"/>
  <c r="J224" i="10"/>
  <c r="I224" i="10"/>
  <c r="H224" i="10"/>
  <c r="O223" i="10"/>
  <c r="N223" i="10"/>
  <c r="M223" i="10"/>
  <c r="L223" i="10"/>
  <c r="K223" i="10"/>
  <c r="J223" i="10"/>
  <c r="I223" i="10"/>
  <c r="H223" i="10"/>
  <c r="O222" i="10"/>
  <c r="N222" i="10"/>
  <c r="M222" i="10"/>
  <c r="L222" i="10"/>
  <c r="K222" i="10"/>
  <c r="J222" i="10"/>
  <c r="I222" i="10"/>
  <c r="H222" i="10"/>
  <c r="O221" i="10"/>
  <c r="N221" i="10"/>
  <c r="M221" i="10"/>
  <c r="L221" i="10"/>
  <c r="K221" i="10"/>
  <c r="J221" i="10"/>
  <c r="I221" i="10"/>
  <c r="H221" i="10"/>
  <c r="O220" i="10"/>
  <c r="N220" i="10"/>
  <c r="M220" i="10"/>
  <c r="L220" i="10"/>
  <c r="K220" i="10"/>
  <c r="J220" i="10"/>
  <c r="I220" i="10"/>
  <c r="H220" i="10"/>
  <c r="O219" i="10"/>
  <c r="N219" i="10"/>
  <c r="M219" i="10"/>
  <c r="L219" i="10"/>
  <c r="K219" i="10"/>
  <c r="J219" i="10"/>
  <c r="I219" i="10"/>
  <c r="H219" i="10"/>
  <c r="N218" i="10"/>
  <c r="M218" i="10"/>
  <c r="L218" i="10"/>
  <c r="K218" i="10"/>
  <c r="J218" i="10"/>
  <c r="I218" i="10"/>
  <c r="H218" i="10"/>
  <c r="N217" i="10"/>
  <c r="M217" i="10"/>
  <c r="L217" i="10"/>
  <c r="K217" i="10"/>
  <c r="J217" i="10"/>
  <c r="I217" i="10"/>
  <c r="H217" i="10"/>
  <c r="O216" i="10"/>
  <c r="N216" i="10"/>
  <c r="M216" i="10"/>
  <c r="L216" i="10"/>
  <c r="K216" i="10"/>
  <c r="J216" i="10"/>
  <c r="I216" i="10"/>
  <c r="H216" i="10"/>
  <c r="O215" i="10"/>
  <c r="N215" i="10"/>
  <c r="M215" i="10"/>
  <c r="L215" i="10"/>
  <c r="K215" i="10"/>
  <c r="J215" i="10"/>
  <c r="I215" i="10"/>
  <c r="H215" i="10"/>
  <c r="O214" i="10"/>
  <c r="N214" i="10"/>
  <c r="M214" i="10"/>
  <c r="L214" i="10"/>
  <c r="K214" i="10"/>
  <c r="J214" i="10"/>
  <c r="I214" i="10"/>
  <c r="H214" i="10"/>
  <c r="O213" i="10"/>
  <c r="N213" i="10"/>
  <c r="M213" i="10"/>
  <c r="L213" i="10"/>
  <c r="K213" i="10"/>
  <c r="J213" i="10"/>
  <c r="I213" i="10"/>
  <c r="H213" i="10"/>
  <c r="O212" i="10"/>
  <c r="N212" i="10"/>
  <c r="M212" i="10"/>
  <c r="L212" i="10"/>
  <c r="K212" i="10"/>
  <c r="J212" i="10"/>
  <c r="I212" i="10"/>
  <c r="H212" i="10"/>
  <c r="O211" i="10"/>
  <c r="N211" i="10"/>
  <c r="M211" i="10"/>
  <c r="L211" i="10"/>
  <c r="K211" i="10"/>
  <c r="J211" i="10"/>
  <c r="I211" i="10"/>
  <c r="H211" i="10"/>
  <c r="O210" i="10"/>
  <c r="N210" i="10"/>
  <c r="M210" i="10"/>
  <c r="L210" i="10"/>
  <c r="K210" i="10"/>
  <c r="J210" i="10"/>
  <c r="I210" i="10"/>
  <c r="H210" i="10"/>
  <c r="O209" i="10"/>
  <c r="N209" i="10"/>
  <c r="M209" i="10"/>
  <c r="L209" i="10"/>
  <c r="K209" i="10"/>
  <c r="J209" i="10"/>
  <c r="I209" i="10"/>
  <c r="H209" i="10"/>
  <c r="O208" i="10"/>
  <c r="N208" i="10"/>
  <c r="M208" i="10"/>
  <c r="L208" i="10"/>
  <c r="K208" i="10"/>
  <c r="J208" i="10"/>
  <c r="I208" i="10"/>
  <c r="H208" i="10"/>
  <c r="O207" i="10"/>
  <c r="N207" i="10"/>
  <c r="M207" i="10"/>
  <c r="L207" i="10"/>
  <c r="K207" i="10"/>
  <c r="J207" i="10"/>
  <c r="I207" i="10"/>
  <c r="H207" i="10"/>
  <c r="O206" i="10"/>
  <c r="N206" i="10"/>
  <c r="M206" i="10"/>
  <c r="L206" i="10"/>
  <c r="K206" i="10"/>
  <c r="J206" i="10"/>
  <c r="I206" i="10"/>
  <c r="H206" i="10"/>
  <c r="O205" i="10"/>
  <c r="N205" i="10"/>
  <c r="M205" i="10"/>
  <c r="L205" i="10"/>
  <c r="K205" i="10"/>
  <c r="J205" i="10"/>
  <c r="I205" i="10"/>
  <c r="H205" i="10"/>
  <c r="O204" i="10"/>
  <c r="N204" i="10"/>
  <c r="M204" i="10"/>
  <c r="L204" i="10"/>
  <c r="K204" i="10"/>
  <c r="J204" i="10"/>
  <c r="I204" i="10"/>
  <c r="H204" i="10"/>
  <c r="O203" i="10"/>
  <c r="N203" i="10"/>
  <c r="M203" i="10"/>
  <c r="L203" i="10"/>
  <c r="K203" i="10"/>
  <c r="J203" i="10"/>
  <c r="I203" i="10"/>
  <c r="H203" i="10"/>
  <c r="O202" i="10"/>
  <c r="N202" i="10"/>
  <c r="M202" i="10"/>
  <c r="L202" i="10"/>
  <c r="K202" i="10"/>
  <c r="J202" i="10"/>
  <c r="I202" i="10"/>
  <c r="H202" i="10"/>
  <c r="O201" i="10"/>
  <c r="N201" i="10"/>
  <c r="M201" i="10"/>
  <c r="L201" i="10"/>
  <c r="K201" i="10"/>
  <c r="J201" i="10"/>
  <c r="I201" i="10"/>
  <c r="H201" i="10"/>
  <c r="O200" i="10"/>
  <c r="N200" i="10"/>
  <c r="M200" i="10"/>
  <c r="L200" i="10"/>
  <c r="K200" i="10"/>
  <c r="J200" i="10"/>
  <c r="I200" i="10"/>
  <c r="H200" i="10"/>
  <c r="O199" i="10"/>
  <c r="N199" i="10"/>
  <c r="M199" i="10"/>
  <c r="L199" i="10"/>
  <c r="K199" i="10"/>
  <c r="J199" i="10"/>
  <c r="I199" i="10"/>
  <c r="H199" i="10"/>
  <c r="O198" i="10"/>
  <c r="N198" i="10"/>
  <c r="M198" i="10"/>
  <c r="L198" i="10"/>
  <c r="K198" i="10"/>
  <c r="J198" i="10"/>
  <c r="I198" i="10"/>
  <c r="H198" i="10"/>
  <c r="O197" i="10"/>
  <c r="N197" i="10"/>
  <c r="M197" i="10"/>
  <c r="L197" i="10"/>
  <c r="K197" i="10"/>
  <c r="J197" i="10"/>
  <c r="I197" i="10"/>
  <c r="H197" i="10"/>
  <c r="O196" i="10"/>
  <c r="N196" i="10"/>
  <c r="M196" i="10"/>
  <c r="L196" i="10"/>
  <c r="K196" i="10"/>
  <c r="J196" i="10"/>
  <c r="I196" i="10"/>
  <c r="H196" i="10"/>
  <c r="O195" i="10"/>
  <c r="N195" i="10"/>
  <c r="M195" i="10"/>
  <c r="L195" i="10"/>
  <c r="K195" i="10"/>
  <c r="J195" i="10"/>
  <c r="I195" i="10"/>
  <c r="H195" i="10"/>
  <c r="O194" i="10"/>
  <c r="N194" i="10"/>
  <c r="M194" i="10"/>
  <c r="L194" i="10"/>
  <c r="K194" i="10"/>
  <c r="J194" i="10"/>
  <c r="I194" i="10"/>
  <c r="H194" i="10"/>
  <c r="O193" i="10"/>
  <c r="N193" i="10"/>
  <c r="M193" i="10"/>
  <c r="L193" i="10"/>
  <c r="K193" i="10"/>
  <c r="J193" i="10"/>
  <c r="I193" i="10"/>
  <c r="H193" i="10"/>
  <c r="O192" i="10"/>
  <c r="N192" i="10"/>
  <c r="M192" i="10"/>
  <c r="L192" i="10"/>
  <c r="K192" i="10"/>
  <c r="J192" i="10"/>
  <c r="I192" i="10"/>
  <c r="H192" i="10"/>
  <c r="O191" i="10"/>
  <c r="N191" i="10"/>
  <c r="M191" i="10"/>
  <c r="L191" i="10"/>
  <c r="K191" i="10"/>
  <c r="J191" i="10"/>
  <c r="I191" i="10"/>
  <c r="H191" i="10"/>
  <c r="O190" i="10"/>
  <c r="N190" i="10"/>
  <c r="M190" i="10"/>
  <c r="L190" i="10"/>
  <c r="K190" i="10"/>
  <c r="J190" i="10"/>
  <c r="I190" i="10"/>
  <c r="H190" i="10"/>
  <c r="O189" i="10"/>
  <c r="N189" i="10"/>
  <c r="M189" i="10"/>
  <c r="L189" i="10"/>
  <c r="K189" i="10"/>
  <c r="J189" i="10"/>
  <c r="I189" i="10"/>
  <c r="H189" i="10"/>
  <c r="O188" i="10"/>
  <c r="N188" i="10"/>
  <c r="M188" i="10"/>
  <c r="L188" i="10"/>
  <c r="K188" i="10"/>
  <c r="J188" i="10"/>
  <c r="I188" i="10"/>
  <c r="H188" i="10"/>
  <c r="O187" i="10"/>
  <c r="N187" i="10"/>
  <c r="M187" i="10"/>
  <c r="L187" i="10"/>
  <c r="K187" i="10"/>
  <c r="J187" i="10"/>
  <c r="I187" i="10"/>
  <c r="H187" i="10"/>
  <c r="O186" i="10"/>
  <c r="N186" i="10"/>
  <c r="M186" i="10"/>
  <c r="L186" i="10"/>
  <c r="K186" i="10"/>
  <c r="J186" i="10"/>
  <c r="I186" i="10"/>
  <c r="H186" i="10"/>
  <c r="O185" i="10"/>
  <c r="N185" i="10"/>
  <c r="M185" i="10"/>
  <c r="L185" i="10"/>
  <c r="K185" i="10"/>
  <c r="J185" i="10"/>
  <c r="I185" i="10"/>
  <c r="H185" i="10"/>
  <c r="O184" i="10"/>
  <c r="N184" i="10"/>
  <c r="M184" i="10"/>
  <c r="L184" i="10"/>
  <c r="K184" i="10"/>
  <c r="J184" i="10"/>
  <c r="I184" i="10"/>
  <c r="H184" i="10"/>
  <c r="O183" i="10"/>
  <c r="N183" i="10"/>
  <c r="M183" i="10"/>
  <c r="L183" i="10"/>
  <c r="K183" i="10"/>
  <c r="J183" i="10"/>
  <c r="I183" i="10"/>
  <c r="H183" i="10"/>
  <c r="O182" i="10"/>
  <c r="N182" i="10"/>
  <c r="M182" i="10"/>
  <c r="L182" i="10"/>
  <c r="K182" i="10"/>
  <c r="J182" i="10"/>
  <c r="I182" i="10"/>
  <c r="H182" i="10"/>
  <c r="O181" i="10"/>
  <c r="N181" i="10"/>
  <c r="M181" i="10"/>
  <c r="L181" i="10"/>
  <c r="K181" i="10"/>
  <c r="J181" i="10"/>
  <c r="I181" i="10"/>
  <c r="H181" i="10"/>
  <c r="O180" i="10"/>
  <c r="N180" i="10"/>
  <c r="M180" i="10"/>
  <c r="L180" i="10"/>
  <c r="K180" i="10"/>
  <c r="J180" i="10"/>
  <c r="I180" i="10"/>
  <c r="H180" i="10"/>
  <c r="O179" i="10"/>
  <c r="N179" i="10"/>
  <c r="M179" i="10"/>
  <c r="L179" i="10"/>
  <c r="K179" i="10"/>
  <c r="J179" i="10"/>
  <c r="I179" i="10"/>
  <c r="H179" i="10"/>
  <c r="O178" i="10"/>
  <c r="N178" i="10"/>
  <c r="M178" i="10"/>
  <c r="L178" i="10"/>
  <c r="K178" i="10"/>
  <c r="J178" i="10"/>
  <c r="I178" i="10"/>
  <c r="H178" i="10"/>
  <c r="O177" i="10"/>
  <c r="N177" i="10"/>
  <c r="M177" i="10"/>
  <c r="L177" i="10"/>
  <c r="K177" i="10"/>
  <c r="J177" i="10"/>
  <c r="I177" i="10"/>
  <c r="H177" i="10"/>
  <c r="N176" i="10"/>
  <c r="M176" i="10"/>
  <c r="L176" i="10"/>
  <c r="K176" i="10"/>
  <c r="J176" i="10"/>
  <c r="I176" i="10"/>
  <c r="H176" i="10"/>
  <c r="O175" i="10"/>
  <c r="N175" i="10"/>
  <c r="M175" i="10"/>
  <c r="L175" i="10"/>
  <c r="K175" i="10"/>
  <c r="J175" i="10"/>
  <c r="I175" i="10"/>
  <c r="H175" i="10"/>
  <c r="O174" i="10"/>
  <c r="N174" i="10"/>
  <c r="M174" i="10"/>
  <c r="L174" i="10"/>
  <c r="K174" i="10"/>
  <c r="J174" i="10"/>
  <c r="I174" i="10"/>
  <c r="H174" i="10"/>
  <c r="O173" i="10"/>
  <c r="N173" i="10"/>
  <c r="M173" i="10"/>
  <c r="L173" i="10"/>
  <c r="K173" i="10"/>
  <c r="J173" i="10"/>
  <c r="I173" i="10"/>
  <c r="H173" i="10"/>
  <c r="O172" i="10"/>
  <c r="N172" i="10"/>
  <c r="M172" i="10"/>
  <c r="L172" i="10"/>
  <c r="K172" i="10"/>
  <c r="J172" i="10"/>
  <c r="I172" i="10"/>
  <c r="H172" i="10"/>
  <c r="O171" i="10"/>
  <c r="N171" i="10"/>
  <c r="M171" i="10"/>
  <c r="L171" i="10"/>
  <c r="K171" i="10"/>
  <c r="J171" i="10"/>
  <c r="I171" i="10"/>
  <c r="H171" i="10"/>
  <c r="O170" i="10"/>
  <c r="N170" i="10"/>
  <c r="M170" i="10"/>
  <c r="L170" i="10"/>
  <c r="K170" i="10"/>
  <c r="J170" i="10"/>
  <c r="I170" i="10"/>
  <c r="H170" i="10"/>
  <c r="O169" i="10"/>
  <c r="N169" i="10"/>
  <c r="M169" i="10"/>
  <c r="L169" i="10"/>
  <c r="K169" i="10"/>
  <c r="J169" i="10"/>
  <c r="I169" i="10"/>
  <c r="H169" i="10"/>
  <c r="O168" i="10"/>
  <c r="N168" i="10"/>
  <c r="M168" i="10"/>
  <c r="L168" i="10"/>
  <c r="K168" i="10"/>
  <c r="J168" i="10"/>
  <c r="I168" i="10"/>
  <c r="H168" i="10"/>
  <c r="O167" i="10"/>
  <c r="N167" i="10"/>
  <c r="M167" i="10"/>
  <c r="L167" i="10"/>
  <c r="K167" i="10"/>
  <c r="J167" i="10"/>
  <c r="I167" i="10"/>
  <c r="H167" i="10"/>
  <c r="O166" i="10"/>
  <c r="N166" i="10"/>
  <c r="M166" i="10"/>
  <c r="L166" i="10"/>
  <c r="K166" i="10"/>
  <c r="J166" i="10"/>
  <c r="I166" i="10"/>
  <c r="H166" i="10"/>
  <c r="O165" i="10"/>
  <c r="N165" i="10"/>
  <c r="M165" i="10"/>
  <c r="L165" i="10"/>
  <c r="K165" i="10"/>
  <c r="J165" i="10"/>
  <c r="I165" i="10"/>
  <c r="H165" i="10"/>
  <c r="O164" i="10"/>
  <c r="N164" i="10"/>
  <c r="M164" i="10"/>
  <c r="L164" i="10"/>
  <c r="K164" i="10"/>
  <c r="J164" i="10"/>
  <c r="I164" i="10"/>
  <c r="H164" i="10"/>
  <c r="O163" i="10"/>
  <c r="N163" i="10"/>
  <c r="M163" i="10"/>
  <c r="L163" i="10"/>
  <c r="K163" i="10"/>
  <c r="J163" i="10"/>
  <c r="I163" i="10"/>
  <c r="H163" i="10"/>
  <c r="O162" i="10"/>
  <c r="N162" i="10"/>
  <c r="M162" i="10"/>
  <c r="L162" i="10"/>
  <c r="K162" i="10"/>
  <c r="J162" i="10"/>
  <c r="I162" i="10"/>
  <c r="H162" i="10"/>
  <c r="O161" i="10"/>
  <c r="N161" i="10"/>
  <c r="M161" i="10"/>
  <c r="L161" i="10"/>
  <c r="K161" i="10"/>
  <c r="J161" i="10"/>
  <c r="I161" i="10"/>
  <c r="H161" i="10"/>
  <c r="N160" i="10"/>
  <c r="M160" i="10"/>
  <c r="L160" i="10"/>
  <c r="K160" i="10"/>
  <c r="I160" i="10"/>
  <c r="H160" i="10"/>
  <c r="N159" i="10"/>
  <c r="M159" i="10"/>
  <c r="L159" i="10"/>
  <c r="K159" i="10"/>
  <c r="I159" i="10"/>
  <c r="H159" i="10"/>
  <c r="O158" i="10"/>
  <c r="N158" i="10"/>
  <c r="M158" i="10"/>
  <c r="L158" i="10"/>
  <c r="K158" i="10"/>
  <c r="J158" i="10"/>
  <c r="I158" i="10"/>
  <c r="H158" i="10"/>
  <c r="O157" i="10"/>
  <c r="N157" i="10"/>
  <c r="M157" i="10"/>
  <c r="L157" i="10"/>
  <c r="K157" i="10"/>
  <c r="J157" i="10"/>
  <c r="I157" i="10"/>
  <c r="H157" i="10"/>
  <c r="O156" i="10"/>
  <c r="N156" i="10"/>
  <c r="M156" i="10"/>
  <c r="L156" i="10"/>
  <c r="K156" i="10"/>
  <c r="J156" i="10"/>
  <c r="I156" i="10"/>
  <c r="H156" i="10"/>
  <c r="O155" i="10"/>
  <c r="N155" i="10"/>
  <c r="M155" i="10"/>
  <c r="L155" i="10"/>
  <c r="K155" i="10"/>
  <c r="J155" i="10"/>
  <c r="I155" i="10"/>
  <c r="H155" i="10"/>
  <c r="N154" i="10"/>
  <c r="M154" i="10"/>
  <c r="L154" i="10"/>
  <c r="K154" i="10"/>
  <c r="I154" i="10"/>
  <c r="H154" i="10"/>
  <c r="O153" i="10"/>
  <c r="N153" i="10"/>
  <c r="M153" i="10"/>
  <c r="L153" i="10"/>
  <c r="K153" i="10"/>
  <c r="J153" i="10"/>
  <c r="I153" i="10"/>
  <c r="H153" i="10"/>
  <c r="N152" i="10"/>
  <c r="M152" i="10"/>
  <c r="L152" i="10"/>
  <c r="K152" i="10"/>
  <c r="J152" i="10"/>
  <c r="I152" i="10"/>
  <c r="H152" i="10"/>
  <c r="O151" i="10"/>
  <c r="N151" i="10"/>
  <c r="M151" i="10"/>
  <c r="L151" i="10"/>
  <c r="K151" i="10"/>
  <c r="J151" i="10"/>
  <c r="I151" i="10"/>
  <c r="H151" i="10"/>
  <c r="O150" i="10"/>
  <c r="N150" i="10"/>
  <c r="M150" i="10"/>
  <c r="L150" i="10"/>
  <c r="K150" i="10"/>
  <c r="J150" i="10"/>
  <c r="I150" i="10"/>
  <c r="H150" i="10"/>
  <c r="O148" i="10"/>
  <c r="N148" i="10"/>
  <c r="M148" i="10"/>
  <c r="L148" i="10"/>
  <c r="K148" i="10"/>
  <c r="J148" i="10"/>
  <c r="I148" i="10"/>
  <c r="H148" i="10"/>
  <c r="O147" i="10"/>
  <c r="N147" i="10"/>
  <c r="M147" i="10"/>
  <c r="L147" i="10"/>
  <c r="K147" i="10"/>
  <c r="J147" i="10"/>
  <c r="I147" i="10"/>
  <c r="H147" i="10"/>
  <c r="O146" i="10"/>
  <c r="N146" i="10"/>
  <c r="M146" i="10"/>
  <c r="L146" i="10"/>
  <c r="K146" i="10"/>
  <c r="J146" i="10"/>
  <c r="I146" i="10"/>
  <c r="H146" i="10"/>
  <c r="O145" i="10"/>
  <c r="N145" i="10"/>
  <c r="M145" i="10"/>
  <c r="L145" i="10"/>
  <c r="K145" i="10"/>
  <c r="J145" i="10"/>
  <c r="I145" i="10"/>
  <c r="H145" i="10"/>
  <c r="O144" i="10"/>
  <c r="N144" i="10"/>
  <c r="M144" i="10"/>
  <c r="L144" i="10"/>
  <c r="K144" i="10"/>
  <c r="J144" i="10"/>
  <c r="I144" i="10"/>
  <c r="H144" i="10"/>
  <c r="O143" i="10"/>
  <c r="N143" i="10"/>
  <c r="M143" i="10"/>
  <c r="L143" i="10"/>
  <c r="K143" i="10"/>
  <c r="J143" i="10"/>
  <c r="I143" i="10"/>
  <c r="H143" i="10"/>
  <c r="O140" i="10"/>
  <c r="N140" i="10"/>
  <c r="M140" i="10"/>
  <c r="L140" i="10"/>
  <c r="K140" i="10"/>
  <c r="J140" i="10"/>
  <c r="I140" i="10"/>
  <c r="H140" i="10"/>
  <c r="O139" i="10"/>
  <c r="N139" i="10"/>
  <c r="M139" i="10"/>
  <c r="L139" i="10"/>
  <c r="K139" i="10"/>
  <c r="J139" i="10"/>
  <c r="I139" i="10"/>
  <c r="H139" i="10"/>
  <c r="O138" i="10"/>
  <c r="N138" i="10"/>
  <c r="M138" i="10"/>
  <c r="L138" i="10"/>
  <c r="K138" i="10"/>
  <c r="J138" i="10"/>
  <c r="I138" i="10"/>
  <c r="H138" i="10"/>
  <c r="O137" i="10"/>
  <c r="N137" i="10"/>
  <c r="M137" i="10"/>
  <c r="L137" i="10"/>
  <c r="K137" i="10"/>
  <c r="J137" i="10"/>
  <c r="I137" i="10"/>
  <c r="H137" i="10"/>
  <c r="O136" i="10"/>
  <c r="N136" i="10"/>
  <c r="M136" i="10"/>
  <c r="L136" i="10"/>
  <c r="K136" i="10"/>
  <c r="J136" i="10"/>
  <c r="I136" i="10"/>
  <c r="H136" i="10"/>
  <c r="O135" i="10"/>
  <c r="N135" i="10"/>
  <c r="M135" i="10"/>
  <c r="L135" i="10"/>
  <c r="K135" i="10"/>
  <c r="J135" i="10"/>
  <c r="I135" i="10"/>
  <c r="H135" i="10"/>
  <c r="O134" i="10"/>
  <c r="N134" i="10"/>
  <c r="M134" i="10"/>
  <c r="L134" i="10"/>
  <c r="K134" i="10"/>
  <c r="J134" i="10"/>
  <c r="I134" i="10"/>
  <c r="H134" i="10"/>
  <c r="O133" i="10"/>
  <c r="N133" i="10"/>
  <c r="M133" i="10"/>
  <c r="L133" i="10"/>
  <c r="K133" i="10"/>
  <c r="J133" i="10"/>
  <c r="I133" i="10"/>
  <c r="H133" i="10"/>
  <c r="O132" i="10"/>
  <c r="N132" i="10"/>
  <c r="M132" i="10"/>
  <c r="L132" i="10"/>
  <c r="K132" i="10"/>
  <c r="J132" i="10"/>
  <c r="I132" i="10"/>
  <c r="H132" i="10"/>
  <c r="O131" i="10"/>
  <c r="N131" i="10"/>
  <c r="M131" i="10"/>
  <c r="L131" i="10"/>
  <c r="K131" i="10"/>
  <c r="J131" i="10"/>
  <c r="I131" i="10"/>
  <c r="H131" i="10"/>
  <c r="O130" i="10"/>
  <c r="N130" i="10"/>
  <c r="M130" i="10"/>
  <c r="L130" i="10"/>
  <c r="K130" i="10"/>
  <c r="J130" i="10"/>
  <c r="I130" i="10"/>
  <c r="H130" i="10"/>
  <c r="O129" i="10"/>
  <c r="N129" i="10"/>
  <c r="M129" i="10"/>
  <c r="L129" i="10"/>
  <c r="K129" i="10"/>
  <c r="J129" i="10"/>
  <c r="I129" i="10"/>
  <c r="H129" i="10"/>
  <c r="O128" i="10"/>
  <c r="N128" i="10"/>
  <c r="M128" i="10"/>
  <c r="L128" i="10"/>
  <c r="K128" i="10"/>
  <c r="J128" i="10"/>
  <c r="I128" i="10"/>
  <c r="H128" i="10"/>
  <c r="O127" i="10"/>
  <c r="N127" i="10"/>
  <c r="M127" i="10"/>
  <c r="L127" i="10"/>
  <c r="K127" i="10"/>
  <c r="J127" i="10"/>
  <c r="I127" i="10"/>
  <c r="H127" i="10"/>
  <c r="O126" i="10"/>
  <c r="N126" i="10"/>
  <c r="M126" i="10"/>
  <c r="L126" i="10"/>
  <c r="K126" i="10"/>
  <c r="J126" i="10"/>
  <c r="I126" i="10"/>
  <c r="H126" i="10"/>
  <c r="O125" i="10"/>
  <c r="N125" i="10"/>
  <c r="M125" i="10"/>
  <c r="L125" i="10"/>
  <c r="K125" i="10"/>
  <c r="J125" i="10"/>
  <c r="I125" i="10"/>
  <c r="H125" i="10"/>
  <c r="O124" i="10"/>
  <c r="N124" i="10"/>
  <c r="M124" i="10"/>
  <c r="L124" i="10"/>
  <c r="K124" i="10"/>
  <c r="J124" i="10"/>
  <c r="I124" i="10"/>
  <c r="H124" i="10"/>
  <c r="O123" i="10"/>
  <c r="N123" i="10"/>
  <c r="M123" i="10"/>
  <c r="L123" i="10"/>
  <c r="K123" i="10"/>
  <c r="J123" i="10"/>
  <c r="I123" i="10"/>
  <c r="H123" i="10"/>
  <c r="O122" i="10"/>
  <c r="N122" i="10"/>
  <c r="M122" i="10"/>
  <c r="L122" i="10"/>
  <c r="K122" i="10"/>
  <c r="J122" i="10"/>
  <c r="I122" i="10"/>
  <c r="H122" i="10"/>
  <c r="O121" i="10"/>
  <c r="N121" i="10"/>
  <c r="M121" i="10"/>
  <c r="L121" i="10"/>
  <c r="K121" i="10"/>
  <c r="J121" i="10"/>
  <c r="I121" i="10"/>
  <c r="H121" i="10"/>
  <c r="O120" i="10"/>
  <c r="N120" i="10"/>
  <c r="M120" i="10"/>
  <c r="L120" i="10"/>
  <c r="K120" i="10"/>
  <c r="J120" i="10"/>
  <c r="I120" i="10"/>
  <c r="H120" i="10"/>
  <c r="O119" i="10"/>
  <c r="N119" i="10"/>
  <c r="M119" i="10"/>
  <c r="L119" i="10"/>
  <c r="K119" i="10"/>
  <c r="J119" i="10"/>
  <c r="I119" i="10"/>
  <c r="H119" i="10"/>
  <c r="O118" i="10"/>
  <c r="N118" i="10"/>
  <c r="M118" i="10"/>
  <c r="L118" i="10"/>
  <c r="K118" i="10"/>
  <c r="J118" i="10"/>
  <c r="I118" i="10"/>
  <c r="H118" i="10"/>
  <c r="O117" i="10"/>
  <c r="N117" i="10"/>
  <c r="M117" i="10"/>
  <c r="L117" i="10"/>
  <c r="K117" i="10"/>
  <c r="J117" i="10"/>
  <c r="I117" i="10"/>
  <c r="H117" i="10"/>
  <c r="O116" i="10"/>
  <c r="N116" i="10"/>
  <c r="M116" i="10"/>
  <c r="L116" i="10"/>
  <c r="K116" i="10"/>
  <c r="J116" i="10"/>
  <c r="I116" i="10"/>
  <c r="H116" i="10"/>
  <c r="O115" i="10"/>
  <c r="N115" i="10"/>
  <c r="M115" i="10"/>
  <c r="L115" i="10"/>
  <c r="K115" i="10"/>
  <c r="J115" i="10"/>
  <c r="I115" i="10"/>
  <c r="H115" i="10"/>
  <c r="O114" i="10"/>
  <c r="N114" i="10"/>
  <c r="M114" i="10"/>
  <c r="L114" i="10"/>
  <c r="K114" i="10"/>
  <c r="J114" i="10"/>
  <c r="I114" i="10"/>
  <c r="H114" i="10"/>
  <c r="O113" i="10"/>
  <c r="N113" i="10"/>
  <c r="M113" i="10"/>
  <c r="L113" i="10"/>
  <c r="K113" i="10"/>
  <c r="J113" i="10"/>
  <c r="I113" i="10"/>
  <c r="H113" i="10"/>
  <c r="O112" i="10"/>
  <c r="N112" i="10"/>
  <c r="M112" i="10"/>
  <c r="L112" i="10"/>
  <c r="K112" i="10"/>
  <c r="J112" i="10"/>
  <c r="I112" i="10"/>
  <c r="H112" i="10"/>
  <c r="N111" i="10"/>
  <c r="M111" i="10"/>
  <c r="L111" i="10"/>
  <c r="K111" i="10"/>
  <c r="J111" i="10"/>
  <c r="I111" i="10"/>
  <c r="H111" i="10"/>
  <c r="O110" i="10"/>
  <c r="N110" i="10"/>
  <c r="M110" i="10"/>
  <c r="L110" i="10"/>
  <c r="K110" i="10"/>
  <c r="J110" i="10"/>
  <c r="I110" i="10"/>
  <c r="H110" i="10"/>
  <c r="N109" i="10"/>
  <c r="M109" i="10"/>
  <c r="L109" i="10"/>
  <c r="K109" i="10"/>
  <c r="J109" i="10"/>
  <c r="I109" i="10"/>
  <c r="H109" i="10"/>
  <c r="O108" i="10"/>
  <c r="N108" i="10"/>
  <c r="M108" i="10"/>
  <c r="L108" i="10"/>
  <c r="K108" i="10"/>
  <c r="J108" i="10"/>
  <c r="I108" i="10"/>
  <c r="H108" i="10"/>
  <c r="O107" i="10"/>
  <c r="N107" i="10"/>
  <c r="M107" i="10"/>
  <c r="L107" i="10"/>
  <c r="K107" i="10"/>
  <c r="J107" i="10"/>
  <c r="I107" i="10"/>
  <c r="H107" i="10"/>
  <c r="O106" i="10"/>
  <c r="N106" i="10"/>
  <c r="M106" i="10"/>
  <c r="L106" i="10"/>
  <c r="K106" i="10"/>
  <c r="J106" i="10"/>
  <c r="I106" i="10"/>
  <c r="H106" i="10"/>
  <c r="O105" i="10"/>
  <c r="N105" i="10"/>
  <c r="M105" i="10"/>
  <c r="L105" i="10"/>
  <c r="K105" i="10"/>
  <c r="J105" i="10"/>
  <c r="I105" i="10"/>
  <c r="H105" i="10"/>
  <c r="O104" i="10"/>
  <c r="N104" i="10"/>
  <c r="M104" i="10"/>
  <c r="L104" i="10"/>
  <c r="K104" i="10"/>
  <c r="J104" i="10"/>
  <c r="I104" i="10"/>
  <c r="H104" i="10"/>
  <c r="O103" i="10"/>
  <c r="N103" i="10"/>
  <c r="M103" i="10"/>
  <c r="L103" i="10"/>
  <c r="K103" i="10"/>
  <c r="J103" i="10"/>
  <c r="I103" i="10"/>
  <c r="H103" i="10"/>
  <c r="O102" i="10"/>
  <c r="N102" i="10"/>
  <c r="M102" i="10"/>
  <c r="L102" i="10"/>
  <c r="K102" i="10"/>
  <c r="J102" i="10"/>
  <c r="I102" i="10"/>
  <c r="H102" i="10"/>
  <c r="O101" i="10"/>
  <c r="N101" i="10"/>
  <c r="M101" i="10"/>
  <c r="L101" i="10"/>
  <c r="K101" i="10"/>
  <c r="J101" i="10"/>
  <c r="I101" i="10"/>
  <c r="H101" i="10"/>
  <c r="O100" i="10"/>
  <c r="N100" i="10"/>
  <c r="M100" i="10"/>
  <c r="L100" i="10"/>
  <c r="K100" i="10"/>
  <c r="J100" i="10"/>
  <c r="I100" i="10"/>
  <c r="H100" i="10"/>
  <c r="O99" i="10"/>
  <c r="N99" i="10"/>
  <c r="M99" i="10"/>
  <c r="L99" i="10"/>
  <c r="K99" i="10"/>
  <c r="J99" i="10"/>
  <c r="I99" i="10"/>
  <c r="H99" i="10"/>
  <c r="O98" i="10"/>
  <c r="N98" i="10"/>
  <c r="M98" i="10"/>
  <c r="L98" i="10"/>
  <c r="K98" i="10"/>
  <c r="J98" i="10"/>
  <c r="I98" i="10"/>
  <c r="H98" i="10"/>
  <c r="O97" i="10"/>
  <c r="N97" i="10"/>
  <c r="M97" i="10"/>
  <c r="L97" i="10"/>
  <c r="K97" i="10"/>
  <c r="J97" i="10"/>
  <c r="I97" i="10"/>
  <c r="H97" i="10"/>
  <c r="O96" i="10"/>
  <c r="N96" i="10"/>
  <c r="M96" i="10"/>
  <c r="L96" i="10"/>
  <c r="K96" i="10"/>
  <c r="J96" i="10"/>
  <c r="I96" i="10"/>
  <c r="H96" i="10"/>
  <c r="O95" i="10"/>
  <c r="N95" i="10"/>
  <c r="M95" i="10"/>
  <c r="L95" i="10"/>
  <c r="K95" i="10"/>
  <c r="J95" i="10"/>
  <c r="I95" i="10"/>
  <c r="H95" i="10"/>
  <c r="O94" i="10"/>
  <c r="N94" i="10"/>
  <c r="M94" i="10"/>
  <c r="L94" i="10"/>
  <c r="K94" i="10"/>
  <c r="J94" i="10"/>
  <c r="I94" i="10"/>
  <c r="H94" i="10"/>
  <c r="O93" i="10"/>
  <c r="N93" i="10"/>
  <c r="M93" i="10"/>
  <c r="L93" i="10"/>
  <c r="K93" i="10"/>
  <c r="J93" i="10"/>
  <c r="I93" i="10"/>
  <c r="H93" i="10"/>
  <c r="O92" i="10"/>
  <c r="N92" i="10"/>
  <c r="M92" i="10"/>
  <c r="L92" i="10"/>
  <c r="K92" i="10"/>
  <c r="J92" i="10"/>
  <c r="I92" i="10"/>
  <c r="H92" i="10"/>
  <c r="O91" i="10"/>
  <c r="N91" i="10"/>
  <c r="M91" i="10"/>
  <c r="L91" i="10"/>
  <c r="K91" i="10"/>
  <c r="J91" i="10"/>
  <c r="I91" i="10"/>
  <c r="H91" i="10"/>
  <c r="O90" i="10"/>
  <c r="N90" i="10"/>
  <c r="M90" i="10"/>
  <c r="L90" i="10"/>
  <c r="K90" i="10"/>
  <c r="J90" i="10"/>
  <c r="I90" i="10"/>
  <c r="H90" i="10"/>
  <c r="O89" i="10"/>
  <c r="N89" i="10"/>
  <c r="M89" i="10"/>
  <c r="L89" i="10"/>
  <c r="K89" i="10"/>
  <c r="J89" i="10"/>
  <c r="I89" i="10"/>
  <c r="H89" i="10"/>
  <c r="O88" i="10"/>
  <c r="N88" i="10"/>
  <c r="M88" i="10"/>
  <c r="L88" i="10"/>
  <c r="K88" i="10"/>
  <c r="J88" i="10"/>
  <c r="I88" i="10"/>
  <c r="H88" i="10"/>
  <c r="O87" i="10"/>
  <c r="N87" i="10"/>
  <c r="M87" i="10"/>
  <c r="L87" i="10"/>
  <c r="K87" i="10"/>
  <c r="J87" i="10"/>
  <c r="I87" i="10"/>
  <c r="H87" i="10"/>
  <c r="O86" i="10"/>
  <c r="N86" i="10"/>
  <c r="M86" i="10"/>
  <c r="L86" i="10"/>
  <c r="K86" i="10"/>
  <c r="J86" i="10"/>
  <c r="I86" i="10"/>
  <c r="H86" i="10"/>
  <c r="O85" i="10"/>
  <c r="N85" i="10"/>
  <c r="M85" i="10"/>
  <c r="L85" i="10"/>
  <c r="K85" i="10"/>
  <c r="J85" i="10"/>
  <c r="I85" i="10"/>
  <c r="H85" i="10"/>
  <c r="O84" i="10"/>
  <c r="N84" i="10"/>
  <c r="M84" i="10"/>
  <c r="L84" i="10"/>
  <c r="K84" i="10"/>
  <c r="J84" i="10"/>
  <c r="I84" i="10"/>
  <c r="H84" i="10"/>
  <c r="O83" i="10"/>
  <c r="N83" i="10"/>
  <c r="M83" i="10"/>
  <c r="L83" i="10"/>
  <c r="K83" i="10"/>
  <c r="J83" i="10"/>
  <c r="I83" i="10"/>
  <c r="H83" i="10"/>
  <c r="O82" i="10"/>
  <c r="N82" i="10"/>
  <c r="M82" i="10"/>
  <c r="L82" i="10"/>
  <c r="K82" i="10"/>
  <c r="J82" i="10"/>
  <c r="I82" i="10"/>
  <c r="H82" i="10"/>
  <c r="O81" i="10"/>
  <c r="N81" i="10"/>
  <c r="M81" i="10"/>
  <c r="L81" i="10"/>
  <c r="K81" i="10"/>
  <c r="J81" i="10"/>
  <c r="I81" i="10"/>
  <c r="H81" i="10"/>
  <c r="O80" i="10"/>
  <c r="N80" i="10"/>
  <c r="M80" i="10"/>
  <c r="L80" i="10"/>
  <c r="K80" i="10"/>
  <c r="J80" i="10"/>
  <c r="I80" i="10"/>
  <c r="H80" i="10"/>
  <c r="O79" i="10"/>
  <c r="N79" i="10"/>
  <c r="M79" i="10"/>
  <c r="L79" i="10"/>
  <c r="K79" i="10"/>
  <c r="J79" i="10"/>
  <c r="I79" i="10"/>
  <c r="H79" i="10"/>
  <c r="O78" i="10"/>
  <c r="N78" i="10"/>
  <c r="M78" i="10"/>
  <c r="L78" i="10"/>
  <c r="K78" i="10"/>
  <c r="J78" i="10"/>
  <c r="I78" i="10"/>
  <c r="H78" i="10"/>
  <c r="O77" i="10"/>
  <c r="N77" i="10"/>
  <c r="M77" i="10"/>
  <c r="L77" i="10"/>
  <c r="K77" i="10"/>
  <c r="J77" i="10"/>
  <c r="I77" i="10"/>
  <c r="H77" i="10"/>
  <c r="O76" i="10"/>
  <c r="N76" i="10"/>
  <c r="M76" i="10"/>
  <c r="L76" i="10"/>
  <c r="K76" i="10"/>
  <c r="J76" i="10"/>
  <c r="I76" i="10"/>
  <c r="H76" i="10"/>
  <c r="O75" i="10"/>
  <c r="N75" i="10"/>
  <c r="M75" i="10"/>
  <c r="L75" i="10"/>
  <c r="K75" i="10"/>
  <c r="J75" i="10"/>
  <c r="I75" i="10"/>
  <c r="H75" i="10"/>
  <c r="N74" i="10"/>
  <c r="M74" i="10"/>
  <c r="L74" i="10"/>
  <c r="K74" i="10"/>
  <c r="J74" i="10"/>
  <c r="I74" i="10"/>
  <c r="H74" i="10"/>
  <c r="O73" i="10"/>
  <c r="N73" i="10"/>
  <c r="M73" i="10"/>
  <c r="L73" i="10"/>
  <c r="K73" i="10"/>
  <c r="J73" i="10"/>
  <c r="I73" i="10"/>
  <c r="H73" i="10"/>
  <c r="N72" i="10"/>
  <c r="M72" i="10"/>
  <c r="L72" i="10"/>
  <c r="K72" i="10"/>
  <c r="J72" i="10"/>
  <c r="I72" i="10"/>
  <c r="H72" i="10"/>
  <c r="O71" i="10"/>
  <c r="N71" i="10"/>
  <c r="M71" i="10"/>
  <c r="L71" i="10"/>
  <c r="K71" i="10"/>
  <c r="J71" i="10"/>
  <c r="I71" i="10"/>
  <c r="H71" i="10"/>
  <c r="O70" i="10"/>
  <c r="N70" i="10"/>
  <c r="M70" i="10"/>
  <c r="L70" i="10"/>
  <c r="K70" i="10"/>
  <c r="J70" i="10"/>
  <c r="I70" i="10"/>
  <c r="H70" i="10"/>
  <c r="O69" i="10"/>
  <c r="N69" i="10"/>
  <c r="M69" i="10"/>
  <c r="L69" i="10"/>
  <c r="K69" i="10"/>
  <c r="J69" i="10"/>
  <c r="I69" i="10"/>
  <c r="H69" i="10"/>
  <c r="O68" i="10"/>
  <c r="N68" i="10"/>
  <c r="M68" i="10"/>
  <c r="L68" i="10"/>
  <c r="K68" i="10"/>
  <c r="J68" i="10"/>
  <c r="I68" i="10"/>
  <c r="H68" i="10"/>
  <c r="O67" i="10"/>
  <c r="N67" i="10"/>
  <c r="M67" i="10"/>
  <c r="L67" i="10"/>
  <c r="K67" i="10"/>
  <c r="J67" i="10"/>
  <c r="I67" i="10"/>
  <c r="H67" i="10"/>
  <c r="O66" i="10"/>
  <c r="N66" i="10"/>
  <c r="M66" i="10"/>
  <c r="L66" i="10"/>
  <c r="K66" i="10"/>
  <c r="J66" i="10"/>
  <c r="I66" i="10"/>
  <c r="H66" i="10"/>
  <c r="O65" i="10"/>
  <c r="N65" i="10"/>
  <c r="M65" i="10"/>
  <c r="L65" i="10"/>
  <c r="K65" i="10"/>
  <c r="J65" i="10"/>
  <c r="I65" i="10"/>
  <c r="H65" i="10"/>
  <c r="O64" i="10"/>
  <c r="N64" i="10"/>
  <c r="M64" i="10"/>
  <c r="L64" i="10"/>
  <c r="K64" i="10"/>
  <c r="J64" i="10"/>
  <c r="I64" i="10"/>
  <c r="H64" i="10"/>
  <c r="O63" i="10"/>
  <c r="N63" i="10"/>
  <c r="M63" i="10"/>
  <c r="L63" i="10"/>
  <c r="K63" i="10"/>
  <c r="J63" i="10"/>
  <c r="I63" i="10"/>
  <c r="H63" i="10"/>
  <c r="O62" i="10"/>
  <c r="N62" i="10"/>
  <c r="M62" i="10"/>
  <c r="L62" i="10"/>
  <c r="K62" i="10"/>
  <c r="J62" i="10"/>
  <c r="I62" i="10"/>
  <c r="H62" i="10"/>
  <c r="O61" i="10"/>
  <c r="N61" i="10"/>
  <c r="M61" i="10"/>
  <c r="L61" i="10"/>
  <c r="K61" i="10"/>
  <c r="J61" i="10"/>
  <c r="I61" i="10"/>
  <c r="H61" i="10"/>
  <c r="N60" i="10"/>
  <c r="M60" i="10"/>
  <c r="L60" i="10"/>
  <c r="K60" i="10"/>
  <c r="I60" i="10"/>
  <c r="H60" i="10"/>
  <c r="O59" i="10"/>
  <c r="N59" i="10"/>
  <c r="M59" i="10"/>
  <c r="L59" i="10"/>
  <c r="K59" i="10"/>
  <c r="J59" i="10"/>
  <c r="I59" i="10"/>
  <c r="H59" i="10"/>
  <c r="O58" i="10"/>
  <c r="N58" i="10"/>
  <c r="M58" i="10"/>
  <c r="L58" i="10"/>
  <c r="K58" i="10"/>
  <c r="J58" i="10"/>
  <c r="I58" i="10"/>
  <c r="H58" i="10"/>
  <c r="O57" i="10"/>
  <c r="N57" i="10"/>
  <c r="M57" i="10"/>
  <c r="L57" i="10"/>
  <c r="K57" i="10"/>
  <c r="J57" i="10"/>
  <c r="I57" i="10"/>
  <c r="H57" i="10"/>
  <c r="O56" i="10"/>
  <c r="N56" i="10"/>
  <c r="M56" i="10"/>
  <c r="L56" i="10"/>
  <c r="K56" i="10"/>
  <c r="J56" i="10"/>
  <c r="I56" i="10"/>
  <c r="H56" i="10"/>
  <c r="O55" i="10"/>
  <c r="N55" i="10"/>
  <c r="M55" i="10"/>
  <c r="L55" i="10"/>
  <c r="K55" i="10"/>
  <c r="J55" i="10"/>
  <c r="I55" i="10"/>
  <c r="H55" i="10"/>
  <c r="O54" i="10"/>
  <c r="N54" i="10"/>
  <c r="M54" i="10"/>
  <c r="L54" i="10"/>
  <c r="K54" i="10"/>
  <c r="J54" i="10"/>
  <c r="I54" i="10"/>
  <c r="H54" i="10"/>
  <c r="O53" i="10"/>
  <c r="N53" i="10"/>
  <c r="M53" i="10"/>
  <c r="L53" i="10"/>
  <c r="K53" i="10"/>
  <c r="J53" i="10"/>
  <c r="I53" i="10"/>
  <c r="H53" i="10"/>
  <c r="O52" i="10"/>
  <c r="N52" i="10"/>
  <c r="M52" i="10"/>
  <c r="L52" i="10"/>
  <c r="K52" i="10"/>
  <c r="J52" i="10"/>
  <c r="I52" i="10"/>
  <c r="H52" i="10"/>
  <c r="O51" i="10"/>
  <c r="N51" i="10"/>
  <c r="M51" i="10"/>
  <c r="L51" i="10"/>
  <c r="K51" i="10"/>
  <c r="J51" i="10"/>
  <c r="I51" i="10"/>
  <c r="H51" i="10"/>
  <c r="O50" i="10"/>
  <c r="N50" i="10"/>
  <c r="M50" i="10"/>
  <c r="L50" i="10"/>
  <c r="K50" i="10"/>
  <c r="J50" i="10"/>
  <c r="I50" i="10"/>
  <c r="H50" i="10"/>
  <c r="O49" i="10"/>
  <c r="N49" i="10"/>
  <c r="M49" i="10"/>
  <c r="L49" i="10"/>
  <c r="K49" i="10"/>
  <c r="J49" i="10"/>
  <c r="I49" i="10"/>
  <c r="H49" i="10"/>
  <c r="O48" i="10"/>
  <c r="N48" i="10"/>
  <c r="M48" i="10"/>
  <c r="L48" i="10"/>
  <c r="K48" i="10"/>
  <c r="J48" i="10"/>
  <c r="I48" i="10"/>
  <c r="H48" i="10"/>
  <c r="N47" i="10"/>
  <c r="M47" i="10"/>
  <c r="L47" i="10"/>
  <c r="K47" i="10"/>
  <c r="J47" i="10"/>
  <c r="I47" i="10"/>
  <c r="H47" i="10"/>
  <c r="O46" i="10"/>
  <c r="N46" i="10"/>
  <c r="M46" i="10"/>
  <c r="L46" i="10"/>
  <c r="K46" i="10"/>
  <c r="J46" i="10"/>
  <c r="I46" i="10"/>
  <c r="H46" i="10"/>
  <c r="N45" i="10"/>
  <c r="M45" i="10"/>
  <c r="L45" i="10"/>
  <c r="K45" i="10"/>
  <c r="J45" i="10"/>
  <c r="I45" i="10"/>
  <c r="H45" i="10"/>
  <c r="N44" i="10"/>
  <c r="M44" i="10"/>
  <c r="L44" i="10"/>
  <c r="K44" i="10"/>
  <c r="J44" i="10"/>
  <c r="I44" i="10"/>
  <c r="H44" i="10"/>
  <c r="O43" i="10"/>
  <c r="N43" i="10"/>
  <c r="M43" i="10"/>
  <c r="L43" i="10"/>
  <c r="K43" i="10"/>
  <c r="J43" i="10"/>
  <c r="I43" i="10"/>
  <c r="H43" i="10"/>
  <c r="O42" i="10"/>
  <c r="N42" i="10"/>
  <c r="M42" i="10"/>
  <c r="L42" i="10"/>
  <c r="K42" i="10"/>
  <c r="J42" i="10"/>
  <c r="I42" i="10"/>
  <c r="H42" i="10"/>
  <c r="N41" i="10"/>
  <c r="M41" i="10"/>
  <c r="L41" i="10"/>
  <c r="K41" i="10"/>
  <c r="J41" i="10"/>
  <c r="I41" i="10"/>
  <c r="H41" i="10"/>
  <c r="O40" i="10"/>
  <c r="N40" i="10"/>
  <c r="M40" i="10"/>
  <c r="L40" i="10"/>
  <c r="K40" i="10"/>
  <c r="J40" i="10"/>
  <c r="I40" i="10"/>
  <c r="H40" i="10"/>
  <c r="O39" i="10"/>
  <c r="N39" i="10"/>
  <c r="M39" i="10"/>
  <c r="L39" i="10"/>
  <c r="K39" i="10"/>
  <c r="J39" i="10"/>
  <c r="I39" i="10"/>
  <c r="H39" i="10"/>
  <c r="O38" i="10"/>
  <c r="N38" i="10"/>
  <c r="M38" i="10"/>
  <c r="L38" i="10"/>
  <c r="K38" i="10"/>
  <c r="J38" i="10"/>
  <c r="I38" i="10"/>
  <c r="H38" i="10"/>
  <c r="O37" i="10"/>
  <c r="N37" i="10"/>
  <c r="M37" i="10"/>
  <c r="L37" i="10"/>
  <c r="K37" i="10"/>
  <c r="J37" i="10"/>
  <c r="I37" i="10"/>
  <c r="H37" i="10"/>
  <c r="O36" i="10"/>
  <c r="N36" i="10"/>
  <c r="M36" i="10"/>
  <c r="L36" i="10"/>
  <c r="K36" i="10"/>
  <c r="J36" i="10"/>
  <c r="I36" i="10"/>
  <c r="H36" i="10"/>
  <c r="N35" i="10"/>
  <c r="M35" i="10"/>
  <c r="L35" i="10"/>
  <c r="K35" i="10"/>
  <c r="I35" i="10"/>
  <c r="H35" i="10"/>
  <c r="O34" i="10"/>
  <c r="N34" i="10"/>
  <c r="M34" i="10"/>
  <c r="L34" i="10"/>
  <c r="K34" i="10"/>
  <c r="J34" i="10"/>
  <c r="I34" i="10"/>
  <c r="H34" i="10"/>
  <c r="O33" i="10"/>
  <c r="N33" i="10"/>
  <c r="M33" i="10"/>
  <c r="L33" i="10"/>
  <c r="K33" i="10"/>
  <c r="J33" i="10"/>
  <c r="I33" i="10"/>
  <c r="H33" i="10"/>
  <c r="O32" i="10"/>
  <c r="N32" i="10"/>
  <c r="M32" i="10"/>
  <c r="L32" i="10"/>
  <c r="K32" i="10"/>
  <c r="J32" i="10"/>
  <c r="I32" i="10"/>
  <c r="H32" i="10"/>
  <c r="O31" i="10"/>
  <c r="N31" i="10"/>
  <c r="M31" i="10"/>
  <c r="L31" i="10"/>
  <c r="K31" i="10"/>
  <c r="J31" i="10"/>
  <c r="I31" i="10"/>
  <c r="H31" i="10"/>
  <c r="O30" i="10"/>
  <c r="N30" i="10"/>
  <c r="M30" i="10"/>
  <c r="L30" i="10"/>
  <c r="K30" i="10"/>
  <c r="J30" i="10"/>
  <c r="I30" i="10"/>
  <c r="H30" i="10"/>
  <c r="O29" i="10"/>
  <c r="N29" i="10"/>
  <c r="M29" i="10"/>
  <c r="L29" i="10"/>
  <c r="K29" i="10"/>
  <c r="J29" i="10"/>
  <c r="I29" i="10"/>
  <c r="H29" i="10"/>
  <c r="N28" i="10"/>
  <c r="M28" i="10"/>
  <c r="L28" i="10"/>
  <c r="K28" i="10"/>
  <c r="I28" i="10"/>
  <c r="H28" i="10"/>
  <c r="O27" i="10"/>
  <c r="N27" i="10"/>
  <c r="M27" i="10"/>
  <c r="L27" i="10"/>
  <c r="K27" i="10"/>
  <c r="J27" i="10"/>
  <c r="I27" i="10"/>
  <c r="H27" i="10"/>
  <c r="N26" i="10"/>
  <c r="M26" i="10"/>
  <c r="L26" i="10"/>
  <c r="K26" i="10"/>
  <c r="J26" i="10"/>
  <c r="I26" i="10"/>
  <c r="H26" i="10"/>
  <c r="O25" i="10"/>
  <c r="N25" i="10"/>
  <c r="M25" i="10"/>
  <c r="L25" i="10"/>
  <c r="K25" i="10"/>
  <c r="J25" i="10"/>
  <c r="I25" i="10"/>
  <c r="H25" i="10"/>
  <c r="N24" i="10"/>
  <c r="M24" i="10"/>
  <c r="L24" i="10"/>
  <c r="K24" i="10"/>
  <c r="J24" i="10"/>
  <c r="I24" i="10"/>
  <c r="H24" i="10"/>
  <c r="O23" i="10"/>
  <c r="N23" i="10"/>
  <c r="M23" i="10"/>
  <c r="L23" i="10"/>
  <c r="K23" i="10"/>
  <c r="J23" i="10"/>
  <c r="I23" i="10"/>
  <c r="H23" i="10"/>
  <c r="O22" i="10"/>
  <c r="N22" i="10"/>
  <c r="M22" i="10"/>
  <c r="L22" i="10"/>
  <c r="K22" i="10"/>
  <c r="J22" i="10"/>
  <c r="I22" i="10"/>
  <c r="H22" i="10"/>
  <c r="O21" i="10"/>
  <c r="N21" i="10"/>
  <c r="M21" i="10"/>
  <c r="L21" i="10"/>
  <c r="K21" i="10"/>
  <c r="J21" i="10"/>
  <c r="I21" i="10"/>
  <c r="H21" i="10"/>
  <c r="N20" i="10"/>
  <c r="M20" i="10"/>
  <c r="L20" i="10"/>
  <c r="K20" i="10"/>
  <c r="J20" i="10"/>
  <c r="I20" i="10"/>
  <c r="H20" i="10"/>
  <c r="N19" i="10"/>
  <c r="M19" i="10"/>
  <c r="L19" i="10"/>
  <c r="K19" i="10"/>
  <c r="J19" i="10"/>
  <c r="I19" i="10"/>
  <c r="H19" i="10"/>
  <c r="O18" i="10"/>
  <c r="N18" i="10"/>
  <c r="M18" i="10"/>
  <c r="L18" i="10"/>
  <c r="K18" i="10"/>
  <c r="J18" i="10"/>
  <c r="I18" i="10"/>
  <c r="H18" i="10"/>
  <c r="O17" i="10"/>
  <c r="N17" i="10"/>
  <c r="M17" i="10"/>
  <c r="L17" i="10"/>
  <c r="K17" i="10"/>
  <c r="J17" i="10"/>
  <c r="I17" i="10"/>
  <c r="H17" i="10"/>
  <c r="O16" i="10"/>
  <c r="N16" i="10"/>
  <c r="M16" i="10"/>
  <c r="L16" i="10"/>
  <c r="K16" i="10"/>
  <c r="J16" i="10"/>
  <c r="I16" i="10"/>
  <c r="H16" i="10"/>
  <c r="O15" i="10"/>
  <c r="N15" i="10"/>
  <c r="M15" i="10"/>
  <c r="L15" i="10"/>
  <c r="K15" i="10"/>
  <c r="J15" i="10"/>
  <c r="I15" i="10"/>
  <c r="H15" i="10"/>
  <c r="O14" i="10"/>
  <c r="N14" i="10"/>
  <c r="M14" i="10"/>
  <c r="L14" i="10"/>
  <c r="K14" i="10"/>
  <c r="J14" i="10"/>
  <c r="I14" i="10"/>
  <c r="H14" i="10"/>
  <c r="N13" i="10"/>
  <c r="M13" i="10"/>
  <c r="L13" i="10"/>
  <c r="K13" i="10"/>
  <c r="J13" i="10"/>
  <c r="I13" i="10"/>
  <c r="H13" i="10"/>
  <c r="N12" i="10"/>
  <c r="M12" i="10"/>
  <c r="L12" i="10"/>
  <c r="K12" i="10"/>
  <c r="J12" i="10"/>
  <c r="I12" i="10"/>
  <c r="H12" i="10"/>
  <c r="O11" i="10"/>
  <c r="N11" i="10"/>
  <c r="M11" i="10"/>
  <c r="L11" i="10"/>
  <c r="K11" i="10"/>
  <c r="J11" i="10"/>
  <c r="I11" i="10"/>
  <c r="H11" i="10"/>
  <c r="O10" i="10"/>
  <c r="N10" i="10"/>
  <c r="M10" i="10"/>
  <c r="L10" i="10"/>
  <c r="K10" i="10"/>
  <c r="J10" i="10"/>
  <c r="I10" i="10"/>
  <c r="H10" i="10"/>
  <c r="O9" i="10"/>
  <c r="N9" i="10"/>
  <c r="M9" i="10"/>
  <c r="L9" i="10"/>
  <c r="K9" i="10"/>
  <c r="J9" i="10"/>
  <c r="I9" i="10"/>
  <c r="H9" i="10"/>
  <c r="O8" i="10"/>
  <c r="N8" i="10"/>
  <c r="M8" i="10"/>
  <c r="L8" i="10"/>
  <c r="K8" i="10"/>
  <c r="J8" i="10"/>
  <c r="I8" i="10"/>
  <c r="H8" i="10"/>
  <c r="O7" i="10"/>
  <c r="N7" i="10"/>
  <c r="M7" i="10"/>
  <c r="L7" i="10"/>
  <c r="K7" i="10"/>
  <c r="J7" i="10"/>
  <c r="I7" i="10"/>
  <c r="H7" i="10"/>
  <c r="O6" i="10"/>
  <c r="N6" i="10"/>
  <c r="M6" i="10"/>
  <c r="L6" i="10"/>
  <c r="K6" i="10"/>
  <c r="J6" i="10"/>
  <c r="I6" i="10"/>
  <c r="H6" i="10"/>
  <c r="O4" i="10"/>
  <c r="N4" i="10"/>
  <c r="M4" i="10"/>
  <c r="L4" i="10"/>
  <c r="K4" i="10"/>
  <c r="J4" i="10"/>
  <c r="I4" i="10"/>
  <c r="H4" i="10"/>
  <c r="O3" i="10"/>
  <c r="N3" i="10"/>
  <c r="M3" i="10"/>
  <c r="L3" i="10"/>
  <c r="K3" i="10"/>
  <c r="J3" i="10"/>
  <c r="I3" i="10"/>
  <c r="H3" i="10"/>
  <c r="O244" i="9"/>
  <c r="N244" i="9"/>
  <c r="M244" i="9"/>
  <c r="L244" i="9"/>
  <c r="K244" i="9"/>
  <c r="J244" i="9"/>
  <c r="I244" i="9"/>
  <c r="H244" i="9"/>
  <c r="O243" i="9"/>
  <c r="N243" i="9"/>
  <c r="M243" i="9"/>
  <c r="L243" i="9"/>
  <c r="K243" i="9"/>
  <c r="J243" i="9"/>
  <c r="I243" i="9"/>
  <c r="H243" i="9"/>
  <c r="O242" i="9"/>
  <c r="N242" i="9"/>
  <c r="M242" i="9"/>
  <c r="L242" i="9"/>
  <c r="K242" i="9"/>
  <c r="J242" i="9"/>
  <c r="I242" i="9"/>
  <c r="H242" i="9"/>
  <c r="O241" i="9"/>
  <c r="N241" i="9"/>
  <c r="M241" i="9"/>
  <c r="L241" i="9"/>
  <c r="K241" i="9"/>
  <c r="J241" i="9"/>
  <c r="I241" i="9"/>
  <c r="H241" i="9"/>
  <c r="O240" i="9"/>
  <c r="N240" i="9"/>
  <c r="M240" i="9"/>
  <c r="L240" i="9"/>
  <c r="K240" i="9"/>
  <c r="J240" i="9"/>
  <c r="I240" i="9"/>
  <c r="H240" i="9"/>
  <c r="O238" i="9"/>
  <c r="N238" i="9"/>
  <c r="M238" i="9"/>
  <c r="L238" i="9"/>
  <c r="K238" i="9"/>
  <c r="J238" i="9"/>
  <c r="I238" i="9"/>
  <c r="H238" i="9"/>
  <c r="O237" i="9"/>
  <c r="N237" i="9"/>
  <c r="M237" i="9"/>
  <c r="L237" i="9"/>
  <c r="K237" i="9"/>
  <c r="I237" i="9"/>
  <c r="H237" i="9"/>
  <c r="O236" i="9"/>
  <c r="N236" i="9"/>
  <c r="M236" i="9"/>
  <c r="L236" i="9"/>
  <c r="K236" i="9"/>
  <c r="J236" i="9"/>
  <c r="I236" i="9"/>
  <c r="H236" i="9"/>
  <c r="O235" i="9"/>
  <c r="N235" i="9"/>
  <c r="M235" i="9"/>
  <c r="L235" i="9"/>
  <c r="K235" i="9"/>
  <c r="J235" i="9"/>
  <c r="I235" i="9"/>
  <c r="H235" i="9"/>
  <c r="O234" i="9"/>
  <c r="N234" i="9"/>
  <c r="M234" i="9"/>
  <c r="L234" i="9"/>
  <c r="K234" i="9"/>
  <c r="J234" i="9"/>
  <c r="I234" i="9"/>
  <c r="H234" i="9"/>
  <c r="O233" i="9"/>
  <c r="N233" i="9"/>
  <c r="M233" i="9"/>
  <c r="L233" i="9"/>
  <c r="K233" i="9"/>
  <c r="J233" i="9"/>
  <c r="I233" i="9"/>
  <c r="H233" i="9"/>
  <c r="O232" i="9"/>
  <c r="N232" i="9"/>
  <c r="M232" i="9"/>
  <c r="L232" i="9"/>
  <c r="K232" i="9"/>
  <c r="J232" i="9"/>
  <c r="I232" i="9"/>
  <c r="H232" i="9"/>
  <c r="O231" i="9"/>
  <c r="N231" i="9"/>
  <c r="M231" i="9"/>
  <c r="L231" i="9"/>
  <c r="K231" i="9"/>
  <c r="J231" i="9"/>
  <c r="I231" i="9"/>
  <c r="H231" i="9"/>
  <c r="O230" i="9"/>
  <c r="N230" i="9"/>
  <c r="M230" i="9"/>
  <c r="L230" i="9"/>
  <c r="K230" i="9"/>
  <c r="J230" i="9"/>
  <c r="I230" i="9"/>
  <c r="H230" i="9"/>
  <c r="O229" i="9"/>
  <c r="N229" i="9"/>
  <c r="M229" i="9"/>
  <c r="L229" i="9"/>
  <c r="K229" i="9"/>
  <c r="J229" i="9"/>
  <c r="I229" i="9"/>
  <c r="H229" i="9"/>
  <c r="O228" i="9"/>
  <c r="N228" i="9"/>
  <c r="M228" i="9"/>
  <c r="L228" i="9"/>
  <c r="K228" i="9"/>
  <c r="J228" i="9"/>
  <c r="I228" i="9"/>
  <c r="H228" i="9"/>
  <c r="O227" i="9"/>
  <c r="N227" i="9"/>
  <c r="M227" i="9"/>
  <c r="L227" i="9"/>
  <c r="K227" i="9"/>
  <c r="J227" i="9"/>
  <c r="I227" i="9"/>
  <c r="H227" i="9"/>
  <c r="O226" i="9"/>
  <c r="N226" i="9"/>
  <c r="M226" i="9"/>
  <c r="L226" i="9"/>
  <c r="K226" i="9"/>
  <c r="J226" i="9"/>
  <c r="I226" i="9"/>
  <c r="H226" i="9"/>
  <c r="O225" i="9"/>
  <c r="N225" i="9"/>
  <c r="M225" i="9"/>
  <c r="L225" i="9"/>
  <c r="K225" i="9"/>
  <c r="J225" i="9"/>
  <c r="I225" i="9"/>
  <c r="H225" i="9"/>
  <c r="O224" i="9"/>
  <c r="N224" i="9"/>
  <c r="M224" i="9"/>
  <c r="L224" i="9"/>
  <c r="K224" i="9"/>
  <c r="J224" i="9"/>
  <c r="I224" i="9"/>
  <c r="H224" i="9"/>
  <c r="O223" i="9"/>
  <c r="N223" i="9"/>
  <c r="M223" i="9"/>
  <c r="L223" i="9"/>
  <c r="K223" i="9"/>
  <c r="I223" i="9"/>
  <c r="H223" i="9"/>
  <c r="O222" i="9"/>
  <c r="N222" i="9"/>
  <c r="M222" i="9"/>
  <c r="L222" i="9"/>
  <c r="K222" i="9"/>
  <c r="J222" i="9"/>
  <c r="I222" i="9"/>
  <c r="H222" i="9"/>
  <c r="O221" i="9"/>
  <c r="N221" i="9"/>
  <c r="M221" i="9"/>
  <c r="L221" i="9"/>
  <c r="K221" i="9"/>
  <c r="J221" i="9"/>
  <c r="I221" i="9"/>
  <c r="H221" i="9"/>
  <c r="O220" i="9"/>
  <c r="N220" i="9"/>
  <c r="M220" i="9"/>
  <c r="L220" i="9"/>
  <c r="K220" i="9"/>
  <c r="J220" i="9"/>
  <c r="I220" i="9"/>
  <c r="H220" i="9"/>
  <c r="O219" i="9"/>
  <c r="N219" i="9"/>
  <c r="M219" i="9"/>
  <c r="L219" i="9"/>
  <c r="K219" i="9"/>
  <c r="J219" i="9"/>
  <c r="I219" i="9"/>
  <c r="H219" i="9"/>
  <c r="O218" i="9"/>
  <c r="N218" i="9"/>
  <c r="M218" i="9"/>
  <c r="L218" i="9"/>
  <c r="K218" i="9"/>
  <c r="J218" i="9"/>
  <c r="I218" i="9"/>
  <c r="H218" i="9"/>
  <c r="O217" i="9"/>
  <c r="N217" i="9"/>
  <c r="M217" i="9"/>
  <c r="L217" i="9"/>
  <c r="K217" i="9"/>
  <c r="J217" i="9"/>
  <c r="I217" i="9"/>
  <c r="H217" i="9"/>
  <c r="O216" i="9"/>
  <c r="N216" i="9"/>
  <c r="M216" i="9"/>
  <c r="L216" i="9"/>
  <c r="K216" i="9"/>
  <c r="J216" i="9"/>
  <c r="I216" i="9"/>
  <c r="H216" i="9"/>
  <c r="O215" i="9"/>
  <c r="N215" i="9"/>
  <c r="M215" i="9"/>
  <c r="L215" i="9"/>
  <c r="K215" i="9"/>
  <c r="J215" i="9"/>
  <c r="I215" i="9"/>
  <c r="H215" i="9"/>
  <c r="O214" i="9"/>
  <c r="N214" i="9"/>
  <c r="M214" i="9"/>
  <c r="L214" i="9"/>
  <c r="K214" i="9"/>
  <c r="J214" i="9"/>
  <c r="I214" i="9"/>
  <c r="H214" i="9"/>
  <c r="O213" i="9"/>
  <c r="N213" i="9"/>
  <c r="M213" i="9"/>
  <c r="L213" i="9"/>
  <c r="K213" i="9"/>
  <c r="J213" i="9"/>
  <c r="I213" i="9"/>
  <c r="H213" i="9"/>
  <c r="O212" i="9"/>
  <c r="N212" i="9"/>
  <c r="M212" i="9"/>
  <c r="L212" i="9"/>
  <c r="K212" i="9"/>
  <c r="J212" i="9"/>
  <c r="I212" i="9"/>
  <c r="H212" i="9"/>
  <c r="O211" i="9"/>
  <c r="N211" i="9"/>
  <c r="M211" i="9"/>
  <c r="L211" i="9"/>
  <c r="K211" i="9"/>
  <c r="J211" i="9"/>
  <c r="I211" i="9"/>
  <c r="H211" i="9"/>
  <c r="O210" i="9"/>
  <c r="N210" i="9"/>
  <c r="M210" i="9"/>
  <c r="L210" i="9"/>
  <c r="K210" i="9"/>
  <c r="J210" i="9"/>
  <c r="I210" i="9"/>
  <c r="H210" i="9"/>
  <c r="O209" i="9"/>
  <c r="N209" i="9"/>
  <c r="M209" i="9"/>
  <c r="L209" i="9"/>
  <c r="K209" i="9"/>
  <c r="J209" i="9"/>
  <c r="I209" i="9"/>
  <c r="H209" i="9"/>
  <c r="O208" i="9"/>
  <c r="N208" i="9"/>
  <c r="M208" i="9"/>
  <c r="L208" i="9"/>
  <c r="K208" i="9"/>
  <c r="J208" i="9"/>
  <c r="I208" i="9"/>
  <c r="H208" i="9"/>
  <c r="O207" i="9"/>
  <c r="N207" i="9"/>
  <c r="M207" i="9"/>
  <c r="L207" i="9"/>
  <c r="K207" i="9"/>
  <c r="J207" i="9"/>
  <c r="I207" i="9"/>
  <c r="H207" i="9"/>
  <c r="O206" i="9"/>
  <c r="N206" i="9"/>
  <c r="M206" i="9"/>
  <c r="L206" i="9"/>
  <c r="K206" i="9"/>
  <c r="J206" i="9"/>
  <c r="I206" i="9"/>
  <c r="H206" i="9"/>
  <c r="O205" i="9"/>
  <c r="N205" i="9"/>
  <c r="M205" i="9"/>
  <c r="L205" i="9"/>
  <c r="K205" i="9"/>
  <c r="J205" i="9"/>
  <c r="I205" i="9"/>
  <c r="H205" i="9"/>
  <c r="O204" i="9"/>
  <c r="N204" i="9"/>
  <c r="M204" i="9"/>
  <c r="L204" i="9"/>
  <c r="K204" i="9"/>
  <c r="J204" i="9"/>
  <c r="I204" i="9"/>
  <c r="H204" i="9"/>
  <c r="O203" i="9"/>
  <c r="N203" i="9"/>
  <c r="M203" i="9"/>
  <c r="L203" i="9"/>
  <c r="K203" i="9"/>
  <c r="J203" i="9"/>
  <c r="I203" i="9"/>
  <c r="H203" i="9"/>
  <c r="O202" i="9"/>
  <c r="N202" i="9"/>
  <c r="M202" i="9"/>
  <c r="L202" i="9"/>
  <c r="K202" i="9"/>
  <c r="J202" i="9"/>
  <c r="I202" i="9"/>
  <c r="H202" i="9"/>
  <c r="O201" i="9"/>
  <c r="N201" i="9"/>
  <c r="M201" i="9"/>
  <c r="L201" i="9"/>
  <c r="K201" i="9"/>
  <c r="J201" i="9"/>
  <c r="H201" i="9"/>
  <c r="O200" i="9"/>
  <c r="N200" i="9"/>
  <c r="M200" i="9"/>
  <c r="L200" i="9"/>
  <c r="K200" i="9"/>
  <c r="J200" i="9"/>
  <c r="I200" i="9"/>
  <c r="H200" i="9"/>
  <c r="O199" i="9"/>
  <c r="N199" i="9"/>
  <c r="M199" i="9"/>
  <c r="L199" i="9"/>
  <c r="K199" i="9"/>
  <c r="J199" i="9"/>
  <c r="I199" i="9"/>
  <c r="H199" i="9"/>
  <c r="O198" i="9"/>
  <c r="N198" i="9"/>
  <c r="M198" i="9"/>
  <c r="L198" i="9"/>
  <c r="K198" i="9"/>
  <c r="J198" i="9"/>
  <c r="I198" i="9"/>
  <c r="H198" i="9"/>
  <c r="O197" i="9"/>
  <c r="N197" i="9"/>
  <c r="M197" i="9"/>
  <c r="L197" i="9"/>
  <c r="K197" i="9"/>
  <c r="J197" i="9"/>
  <c r="I197" i="9"/>
  <c r="H197" i="9"/>
  <c r="O196" i="9"/>
  <c r="N196" i="9"/>
  <c r="M196" i="9"/>
  <c r="L196" i="9"/>
  <c r="K196" i="9"/>
  <c r="I196" i="9"/>
  <c r="H196" i="9"/>
  <c r="O195" i="9"/>
  <c r="N195" i="9"/>
  <c r="M195" i="9"/>
  <c r="L195" i="9"/>
  <c r="K195" i="9"/>
  <c r="J195" i="9"/>
  <c r="I195" i="9"/>
  <c r="H195" i="9"/>
  <c r="O194" i="9"/>
  <c r="N194" i="9"/>
  <c r="M194" i="9"/>
  <c r="L194" i="9"/>
  <c r="K194" i="9"/>
  <c r="J194" i="9"/>
  <c r="I194" i="9"/>
  <c r="H194" i="9"/>
  <c r="O193" i="9"/>
  <c r="N193" i="9"/>
  <c r="M193" i="9"/>
  <c r="L193" i="9"/>
  <c r="K193" i="9"/>
  <c r="J193" i="9"/>
  <c r="H193" i="9"/>
  <c r="O192" i="9"/>
  <c r="N192" i="9"/>
  <c r="M192" i="9"/>
  <c r="L192" i="9"/>
  <c r="K192" i="9"/>
  <c r="J192" i="9"/>
  <c r="I192" i="9"/>
  <c r="H192" i="9"/>
  <c r="O191" i="9"/>
  <c r="N191" i="9"/>
  <c r="M191" i="9"/>
  <c r="L191" i="9"/>
  <c r="K191" i="9"/>
  <c r="J191" i="9"/>
  <c r="I191" i="9"/>
  <c r="H191" i="9"/>
  <c r="O190" i="9"/>
  <c r="N190" i="9"/>
  <c r="M190" i="9"/>
  <c r="L190" i="9"/>
  <c r="K190" i="9"/>
  <c r="J190" i="9"/>
  <c r="I190" i="9"/>
  <c r="H190" i="9"/>
  <c r="O189" i="9"/>
  <c r="N189" i="9"/>
  <c r="M189" i="9"/>
  <c r="L189" i="9"/>
  <c r="K189" i="9"/>
  <c r="J189" i="9"/>
  <c r="I189" i="9"/>
  <c r="H189" i="9"/>
  <c r="O188" i="9"/>
  <c r="N188" i="9"/>
  <c r="M188" i="9"/>
  <c r="L188" i="9"/>
  <c r="K188" i="9"/>
  <c r="J188" i="9"/>
  <c r="I188" i="9"/>
  <c r="H188" i="9"/>
  <c r="O187" i="9"/>
  <c r="N187" i="9"/>
  <c r="M187" i="9"/>
  <c r="L187" i="9"/>
  <c r="K187" i="9"/>
  <c r="J187" i="9"/>
  <c r="I187" i="9"/>
  <c r="H187" i="9"/>
  <c r="O186" i="9"/>
  <c r="N186" i="9"/>
  <c r="M186" i="9"/>
  <c r="L186" i="9"/>
  <c r="K186" i="9"/>
  <c r="J186" i="9"/>
  <c r="I186" i="9"/>
  <c r="H186" i="9"/>
  <c r="O185" i="9"/>
  <c r="N185" i="9"/>
  <c r="M185" i="9"/>
  <c r="L185" i="9"/>
  <c r="K185" i="9"/>
  <c r="J185" i="9"/>
  <c r="I185" i="9"/>
  <c r="H185" i="9"/>
  <c r="O184" i="9"/>
  <c r="N184" i="9"/>
  <c r="M184" i="9"/>
  <c r="L184" i="9"/>
  <c r="K184" i="9"/>
  <c r="J184" i="9"/>
  <c r="I184" i="9"/>
  <c r="H184" i="9"/>
  <c r="O183" i="9"/>
  <c r="N183" i="9"/>
  <c r="M183" i="9"/>
  <c r="L183" i="9"/>
  <c r="K183" i="9"/>
  <c r="J183" i="9"/>
  <c r="I183" i="9"/>
  <c r="H183" i="9"/>
  <c r="O182" i="9"/>
  <c r="N182" i="9"/>
  <c r="M182" i="9"/>
  <c r="L182" i="9"/>
  <c r="K182" i="9"/>
  <c r="J182" i="9"/>
  <c r="I182" i="9"/>
  <c r="H182" i="9"/>
  <c r="O181" i="9"/>
  <c r="N181" i="9"/>
  <c r="M181" i="9"/>
  <c r="L181" i="9"/>
  <c r="K181" i="9"/>
  <c r="J181" i="9"/>
  <c r="I181" i="9"/>
  <c r="H181" i="9"/>
  <c r="O180" i="9"/>
  <c r="N180" i="9"/>
  <c r="M180" i="9"/>
  <c r="L180" i="9"/>
  <c r="K180" i="9"/>
  <c r="J180" i="9"/>
  <c r="I180" i="9"/>
  <c r="H180" i="9"/>
  <c r="O179" i="9"/>
  <c r="N179" i="9"/>
  <c r="M179" i="9"/>
  <c r="L179" i="9"/>
  <c r="K179" i="9"/>
  <c r="J179" i="9"/>
  <c r="I179" i="9"/>
  <c r="H179" i="9"/>
  <c r="O178" i="9"/>
  <c r="N178" i="9"/>
  <c r="M178" i="9"/>
  <c r="L178" i="9"/>
  <c r="K178" i="9"/>
  <c r="J178" i="9"/>
  <c r="I178" i="9"/>
  <c r="H178" i="9"/>
  <c r="O177" i="9"/>
  <c r="N177" i="9"/>
  <c r="M177" i="9"/>
  <c r="L177" i="9"/>
  <c r="K177" i="9"/>
  <c r="J177" i="9"/>
  <c r="I177" i="9"/>
  <c r="H177" i="9"/>
  <c r="O176" i="9"/>
  <c r="N176" i="9"/>
  <c r="M176" i="9"/>
  <c r="L176" i="9"/>
  <c r="K176" i="9"/>
  <c r="J176" i="9"/>
  <c r="I176" i="9"/>
  <c r="H176" i="9"/>
  <c r="O175" i="9"/>
  <c r="N175" i="9"/>
  <c r="M175" i="9"/>
  <c r="L175" i="9"/>
  <c r="K175" i="9"/>
  <c r="J175" i="9"/>
  <c r="I175" i="9"/>
  <c r="H175" i="9"/>
  <c r="O174" i="9"/>
  <c r="N174" i="9"/>
  <c r="M174" i="9"/>
  <c r="L174" i="9"/>
  <c r="K174" i="9"/>
  <c r="J174" i="9"/>
  <c r="I174" i="9"/>
  <c r="H174" i="9"/>
  <c r="O173" i="9"/>
  <c r="N173" i="9"/>
  <c r="M173" i="9"/>
  <c r="L173" i="9"/>
  <c r="K173" i="9"/>
  <c r="J173" i="9"/>
  <c r="I173" i="9"/>
  <c r="H173" i="9"/>
  <c r="O172" i="9"/>
  <c r="N172" i="9"/>
  <c r="M172" i="9"/>
  <c r="L172" i="9"/>
  <c r="K172" i="9"/>
  <c r="J172" i="9"/>
  <c r="I172" i="9"/>
  <c r="H172" i="9"/>
  <c r="O171" i="9"/>
  <c r="N171" i="9"/>
  <c r="M171" i="9"/>
  <c r="L171" i="9"/>
  <c r="K171" i="9"/>
  <c r="J171" i="9"/>
  <c r="I171" i="9"/>
  <c r="H171" i="9"/>
  <c r="O170" i="9"/>
  <c r="N170" i="9"/>
  <c r="M170" i="9"/>
  <c r="L170" i="9"/>
  <c r="K170" i="9"/>
  <c r="J170" i="9"/>
  <c r="I170" i="9"/>
  <c r="H170" i="9"/>
  <c r="O169" i="9"/>
  <c r="N169" i="9"/>
  <c r="M169" i="9"/>
  <c r="L169" i="9"/>
  <c r="K169" i="9"/>
  <c r="J169" i="9"/>
  <c r="I169" i="9"/>
  <c r="H169" i="9"/>
  <c r="O168" i="9"/>
  <c r="N168" i="9"/>
  <c r="M168" i="9"/>
  <c r="L168" i="9"/>
  <c r="K168" i="9"/>
  <c r="J168" i="9"/>
  <c r="I168" i="9"/>
  <c r="H168" i="9"/>
  <c r="O167" i="9"/>
  <c r="N167" i="9"/>
  <c r="M167" i="9"/>
  <c r="L167" i="9"/>
  <c r="K167" i="9"/>
  <c r="J167" i="9"/>
  <c r="I167" i="9"/>
  <c r="H167" i="9"/>
  <c r="O166" i="9"/>
  <c r="N166" i="9"/>
  <c r="M166" i="9"/>
  <c r="L166" i="9"/>
  <c r="K166" i="9"/>
  <c r="J166" i="9"/>
  <c r="I166" i="9"/>
  <c r="H166" i="9"/>
  <c r="O165" i="9"/>
  <c r="N165" i="9"/>
  <c r="M165" i="9"/>
  <c r="L165" i="9"/>
  <c r="K165" i="9"/>
  <c r="J165" i="9"/>
  <c r="I165" i="9"/>
  <c r="H165" i="9"/>
  <c r="O164" i="9"/>
  <c r="N164" i="9"/>
  <c r="M164" i="9"/>
  <c r="L164" i="9"/>
  <c r="K164" i="9"/>
  <c r="J164" i="9"/>
  <c r="I164" i="9"/>
  <c r="H164" i="9"/>
  <c r="N163" i="9"/>
  <c r="M163" i="9"/>
  <c r="L163" i="9"/>
  <c r="K163" i="9"/>
  <c r="J163" i="9"/>
  <c r="I163" i="9"/>
  <c r="H163" i="9"/>
  <c r="O162" i="9"/>
  <c r="N162" i="9"/>
  <c r="M162" i="9"/>
  <c r="L162" i="9"/>
  <c r="K162" i="9"/>
  <c r="J162" i="9"/>
  <c r="I162" i="9"/>
  <c r="H162" i="9"/>
  <c r="O161" i="9"/>
  <c r="N161" i="9"/>
  <c r="M161" i="9"/>
  <c r="L161" i="9"/>
  <c r="K161" i="9"/>
  <c r="J161" i="9"/>
  <c r="I161" i="9"/>
  <c r="H161" i="9"/>
  <c r="O160" i="9"/>
  <c r="N160" i="9"/>
  <c r="M160" i="9"/>
  <c r="L160" i="9"/>
  <c r="K160" i="9"/>
  <c r="J160" i="9"/>
  <c r="I160" i="9"/>
  <c r="H160" i="9"/>
  <c r="N159" i="9"/>
  <c r="M159" i="9"/>
  <c r="L159" i="9"/>
  <c r="K159" i="9"/>
  <c r="J159" i="9"/>
  <c r="I159" i="9"/>
  <c r="H159" i="9"/>
  <c r="O158" i="9"/>
  <c r="N158" i="9"/>
  <c r="M158" i="9"/>
  <c r="L158" i="9"/>
  <c r="K158" i="9"/>
  <c r="J158" i="9"/>
  <c r="I158" i="9"/>
  <c r="H158" i="9"/>
  <c r="O157" i="9"/>
  <c r="N157" i="9"/>
  <c r="M157" i="9"/>
  <c r="L157" i="9"/>
  <c r="K157" i="9"/>
  <c r="J157" i="9"/>
  <c r="I157" i="9"/>
  <c r="H157" i="9"/>
  <c r="O156" i="9"/>
  <c r="N156" i="9"/>
  <c r="M156" i="9"/>
  <c r="L156" i="9"/>
  <c r="K156" i="9"/>
  <c r="J156" i="9"/>
  <c r="I156" i="9"/>
  <c r="H156" i="9"/>
  <c r="O155" i="9"/>
  <c r="N155" i="9"/>
  <c r="M155" i="9"/>
  <c r="L155" i="9"/>
  <c r="K155" i="9"/>
  <c r="J155" i="9"/>
  <c r="I155" i="9"/>
  <c r="H155" i="9"/>
  <c r="O154" i="9"/>
  <c r="N154" i="9"/>
  <c r="M154" i="9"/>
  <c r="L154" i="9"/>
  <c r="K154" i="9"/>
  <c r="J154" i="9"/>
  <c r="I154" i="9"/>
  <c r="H154" i="9"/>
  <c r="O153" i="9"/>
  <c r="N153" i="9"/>
  <c r="M153" i="9"/>
  <c r="L153" i="9"/>
  <c r="K153" i="9"/>
  <c r="J153" i="9"/>
  <c r="I153" i="9"/>
  <c r="H153" i="9"/>
  <c r="O152" i="9"/>
  <c r="N152" i="9"/>
  <c r="M152" i="9"/>
  <c r="L152" i="9"/>
  <c r="K152" i="9"/>
  <c r="J152" i="9"/>
  <c r="I152" i="9"/>
  <c r="H152" i="9"/>
  <c r="O151" i="9"/>
  <c r="N151" i="9"/>
  <c r="M151" i="9"/>
  <c r="L151" i="9"/>
  <c r="K151" i="9"/>
  <c r="J151" i="9"/>
  <c r="I151" i="9"/>
  <c r="H151" i="9"/>
  <c r="O150" i="9"/>
  <c r="N150" i="9"/>
  <c r="M150" i="9"/>
  <c r="L150" i="9"/>
  <c r="K150" i="9"/>
  <c r="J150" i="9"/>
  <c r="I150" i="9"/>
  <c r="H150" i="9"/>
  <c r="O149" i="9"/>
  <c r="N149" i="9"/>
  <c r="M149" i="9"/>
  <c r="L149" i="9"/>
  <c r="K149" i="9"/>
  <c r="J149" i="9"/>
  <c r="I149" i="9"/>
  <c r="H149" i="9"/>
  <c r="O148" i="9"/>
  <c r="N148" i="9"/>
  <c r="M148" i="9"/>
  <c r="L148" i="9"/>
  <c r="K148" i="9"/>
  <c r="J148" i="9"/>
  <c r="I148" i="9"/>
  <c r="H148" i="9"/>
  <c r="O147" i="9"/>
  <c r="N147" i="9"/>
  <c r="M147" i="9"/>
  <c r="L147" i="9"/>
  <c r="K147" i="9"/>
  <c r="J147" i="9"/>
  <c r="I147" i="9"/>
  <c r="H147" i="9"/>
  <c r="O146" i="9"/>
  <c r="N146" i="9"/>
  <c r="M146" i="9"/>
  <c r="L146" i="9"/>
  <c r="K146" i="9"/>
  <c r="J146" i="9"/>
  <c r="I146" i="9"/>
  <c r="H146" i="9"/>
  <c r="O145" i="9"/>
  <c r="N145" i="9"/>
  <c r="M145" i="9"/>
  <c r="L145" i="9"/>
  <c r="K145" i="9"/>
  <c r="J145" i="9"/>
  <c r="I145" i="9"/>
  <c r="H145" i="9"/>
  <c r="O144" i="9"/>
  <c r="N144" i="9"/>
  <c r="M144" i="9"/>
  <c r="L144" i="9"/>
  <c r="K144" i="9"/>
  <c r="J144" i="9"/>
  <c r="I144" i="9"/>
  <c r="H144" i="9"/>
  <c r="O143" i="9"/>
  <c r="N143" i="9"/>
  <c r="M143" i="9"/>
  <c r="L143" i="9"/>
  <c r="K143" i="9"/>
  <c r="J143" i="9"/>
  <c r="I143" i="9"/>
  <c r="H143" i="9"/>
  <c r="O142" i="9"/>
  <c r="N142" i="9"/>
  <c r="M142" i="9"/>
  <c r="L142" i="9"/>
  <c r="K142" i="9"/>
  <c r="J142" i="9"/>
  <c r="I142" i="9"/>
  <c r="H142" i="9"/>
  <c r="O141" i="9"/>
  <c r="N141" i="9"/>
  <c r="M141" i="9"/>
  <c r="L141" i="9"/>
  <c r="K141" i="9"/>
  <c r="J141" i="9"/>
  <c r="I141" i="9"/>
  <c r="H141" i="9"/>
  <c r="O140" i="9"/>
  <c r="N140" i="9"/>
  <c r="M140" i="9"/>
  <c r="L140" i="9"/>
  <c r="K140" i="9"/>
  <c r="J140" i="9"/>
  <c r="I140" i="9"/>
  <c r="H140" i="9"/>
  <c r="O139" i="9"/>
  <c r="N139" i="9"/>
  <c r="M139" i="9"/>
  <c r="L139" i="9"/>
  <c r="K139" i="9"/>
  <c r="J139" i="9"/>
  <c r="I139" i="9"/>
  <c r="H139" i="9"/>
  <c r="O138" i="9"/>
  <c r="N138" i="9"/>
  <c r="M138" i="9"/>
  <c r="L138" i="9"/>
  <c r="K138" i="9"/>
  <c r="J138" i="9"/>
  <c r="I138" i="9"/>
  <c r="H138" i="9"/>
  <c r="O137" i="9"/>
  <c r="N137" i="9"/>
  <c r="M137" i="9"/>
  <c r="L137" i="9"/>
  <c r="K137" i="9"/>
  <c r="J137" i="9"/>
  <c r="I137" i="9"/>
  <c r="H137" i="9"/>
  <c r="O136" i="9"/>
  <c r="N136" i="9"/>
  <c r="M136" i="9"/>
  <c r="L136" i="9"/>
  <c r="K136" i="9"/>
  <c r="I136" i="9"/>
  <c r="H136" i="9"/>
  <c r="O135" i="9"/>
  <c r="N135" i="9"/>
  <c r="M135" i="9"/>
  <c r="L135" i="9"/>
  <c r="K135" i="9"/>
  <c r="J135" i="9"/>
  <c r="I135" i="9"/>
  <c r="H135" i="9"/>
  <c r="O134" i="9"/>
  <c r="N134" i="9"/>
  <c r="M134" i="9"/>
  <c r="L134" i="9"/>
  <c r="K134" i="9"/>
  <c r="J134" i="9"/>
  <c r="I134" i="9"/>
  <c r="H134" i="9"/>
  <c r="O133" i="9"/>
  <c r="N133" i="9"/>
  <c r="M133" i="9"/>
  <c r="L133" i="9"/>
  <c r="K133" i="9"/>
  <c r="J133" i="9"/>
  <c r="I133" i="9"/>
  <c r="H133" i="9"/>
  <c r="O132" i="9"/>
  <c r="N132" i="9"/>
  <c r="M132" i="9"/>
  <c r="L132" i="9"/>
  <c r="K132" i="9"/>
  <c r="J132" i="9"/>
  <c r="I132" i="9"/>
  <c r="H132" i="9"/>
  <c r="O131" i="9"/>
  <c r="N131" i="9"/>
  <c r="M131" i="9"/>
  <c r="L131" i="9"/>
  <c r="K131" i="9"/>
  <c r="J131" i="9"/>
  <c r="I131" i="9"/>
  <c r="H131" i="9"/>
  <c r="O130" i="9"/>
  <c r="N130" i="9"/>
  <c r="M130" i="9"/>
  <c r="L130" i="9"/>
  <c r="K130" i="9"/>
  <c r="J130" i="9"/>
  <c r="I130" i="9"/>
  <c r="H130" i="9"/>
  <c r="O129" i="9"/>
  <c r="N129" i="9"/>
  <c r="M129" i="9"/>
  <c r="L129" i="9"/>
  <c r="K129" i="9"/>
  <c r="J129" i="9"/>
  <c r="I129" i="9"/>
  <c r="H129" i="9"/>
  <c r="O128" i="9"/>
  <c r="N128" i="9"/>
  <c r="M128" i="9"/>
  <c r="L128" i="9"/>
  <c r="K128" i="9"/>
  <c r="J128" i="9"/>
  <c r="I128" i="9"/>
  <c r="H128" i="9"/>
  <c r="O127" i="9"/>
  <c r="N127" i="9"/>
  <c r="M127" i="9"/>
  <c r="L127" i="9"/>
  <c r="K127" i="9"/>
  <c r="J127" i="9"/>
  <c r="I127" i="9"/>
  <c r="H127" i="9"/>
  <c r="O126" i="9"/>
  <c r="N126" i="9"/>
  <c r="M126" i="9"/>
  <c r="L126" i="9"/>
  <c r="K126" i="9"/>
  <c r="J126" i="9"/>
  <c r="I126" i="9"/>
  <c r="H126" i="9"/>
  <c r="O125" i="9"/>
  <c r="N125" i="9"/>
  <c r="M125" i="9"/>
  <c r="L125" i="9"/>
  <c r="K125" i="9"/>
  <c r="J125" i="9"/>
  <c r="I125" i="9"/>
  <c r="H125" i="9"/>
  <c r="O124" i="9"/>
  <c r="N124" i="9"/>
  <c r="M124" i="9"/>
  <c r="L124" i="9"/>
  <c r="K124" i="9"/>
  <c r="J124" i="9"/>
  <c r="I124" i="9"/>
  <c r="H124" i="9"/>
  <c r="O123" i="9"/>
  <c r="N123" i="9"/>
  <c r="M123" i="9"/>
  <c r="L123" i="9"/>
  <c r="K123" i="9"/>
  <c r="J123" i="9"/>
  <c r="I123" i="9"/>
  <c r="H123" i="9"/>
  <c r="O122" i="9"/>
  <c r="N122" i="9"/>
  <c r="M122" i="9"/>
  <c r="L122" i="9"/>
  <c r="K122" i="9"/>
  <c r="J122" i="9"/>
  <c r="I122" i="9"/>
  <c r="H122" i="9"/>
  <c r="O121" i="9"/>
  <c r="N121" i="9"/>
  <c r="M121" i="9"/>
  <c r="L121" i="9"/>
  <c r="K121" i="9"/>
  <c r="J121" i="9"/>
  <c r="I121" i="9"/>
  <c r="H121" i="9"/>
  <c r="O120" i="9"/>
  <c r="N120" i="9"/>
  <c r="M120" i="9"/>
  <c r="L120" i="9"/>
  <c r="K120" i="9"/>
  <c r="J120" i="9"/>
  <c r="I120" i="9"/>
  <c r="H120" i="9"/>
  <c r="O119" i="9"/>
  <c r="N119" i="9"/>
  <c r="M119" i="9"/>
  <c r="L119" i="9"/>
  <c r="K119" i="9"/>
  <c r="J119" i="9"/>
  <c r="I119" i="9"/>
  <c r="H119" i="9"/>
  <c r="O118" i="9"/>
  <c r="N118" i="9"/>
  <c r="M118" i="9"/>
  <c r="L118" i="9"/>
  <c r="K118" i="9"/>
  <c r="J118" i="9"/>
  <c r="I118" i="9"/>
  <c r="H118" i="9"/>
  <c r="O117" i="9"/>
  <c r="N117" i="9"/>
  <c r="M117" i="9"/>
  <c r="L117" i="9"/>
  <c r="K117" i="9"/>
  <c r="J117" i="9"/>
  <c r="I117" i="9"/>
  <c r="H117" i="9"/>
  <c r="O116" i="9"/>
  <c r="N116" i="9"/>
  <c r="M116" i="9"/>
  <c r="L116" i="9"/>
  <c r="K116" i="9"/>
  <c r="J116" i="9"/>
  <c r="I116" i="9"/>
  <c r="H116" i="9"/>
  <c r="O115" i="9"/>
  <c r="N115" i="9"/>
  <c r="M115" i="9"/>
  <c r="L115" i="9"/>
  <c r="K115" i="9"/>
  <c r="J115" i="9"/>
  <c r="I115" i="9"/>
  <c r="H115" i="9"/>
  <c r="O114" i="9"/>
  <c r="N114" i="9"/>
  <c r="M114" i="9"/>
  <c r="L114" i="9"/>
  <c r="K114" i="9"/>
  <c r="J114" i="9"/>
  <c r="I114" i="9"/>
  <c r="H114" i="9"/>
  <c r="O113" i="9"/>
  <c r="N113" i="9"/>
  <c r="M113" i="9"/>
  <c r="L113" i="9"/>
  <c r="K113" i="9"/>
  <c r="J113" i="9"/>
  <c r="I113" i="9"/>
  <c r="H113" i="9"/>
  <c r="O112" i="9"/>
  <c r="N112" i="9"/>
  <c r="M112" i="9"/>
  <c r="L112" i="9"/>
  <c r="K112" i="9"/>
  <c r="J112" i="9"/>
  <c r="I112" i="9"/>
  <c r="H112" i="9"/>
  <c r="O111" i="9"/>
  <c r="N111" i="9"/>
  <c r="M111" i="9"/>
  <c r="L111" i="9"/>
  <c r="K111" i="9"/>
  <c r="J111" i="9"/>
  <c r="I111" i="9"/>
  <c r="H111" i="9"/>
  <c r="O110" i="9"/>
  <c r="N110" i="9"/>
  <c r="M110" i="9"/>
  <c r="L110" i="9"/>
  <c r="K110" i="9"/>
  <c r="J110" i="9"/>
  <c r="I110" i="9"/>
  <c r="H110" i="9"/>
  <c r="O109" i="9"/>
  <c r="N109" i="9"/>
  <c r="M109" i="9"/>
  <c r="L109" i="9"/>
  <c r="K109" i="9"/>
  <c r="J109" i="9"/>
  <c r="I109" i="9"/>
  <c r="H109" i="9"/>
  <c r="O108" i="9"/>
  <c r="N108" i="9"/>
  <c r="M108" i="9"/>
  <c r="L108" i="9"/>
  <c r="K108" i="9"/>
  <c r="J108" i="9"/>
  <c r="I108" i="9"/>
  <c r="H108" i="9"/>
  <c r="O107" i="9"/>
  <c r="N107" i="9"/>
  <c r="M107" i="9"/>
  <c r="L107" i="9"/>
  <c r="K107" i="9"/>
  <c r="J107" i="9"/>
  <c r="I107" i="9"/>
  <c r="H107" i="9"/>
  <c r="O106" i="9"/>
  <c r="N106" i="9"/>
  <c r="M106" i="9"/>
  <c r="L106" i="9"/>
  <c r="K106" i="9"/>
  <c r="J106" i="9"/>
  <c r="I106" i="9"/>
  <c r="H106" i="9"/>
  <c r="O105" i="9"/>
  <c r="N105" i="9"/>
  <c r="M105" i="9"/>
  <c r="L105" i="9"/>
  <c r="K105" i="9"/>
  <c r="J105" i="9"/>
  <c r="I105" i="9"/>
  <c r="H105" i="9"/>
  <c r="O104" i="9"/>
  <c r="N104" i="9"/>
  <c r="M104" i="9"/>
  <c r="L104" i="9"/>
  <c r="K104" i="9"/>
  <c r="J104" i="9"/>
  <c r="I104" i="9"/>
  <c r="H104" i="9"/>
  <c r="O103" i="9"/>
  <c r="N103" i="9"/>
  <c r="M103" i="9"/>
  <c r="L103" i="9"/>
  <c r="K103" i="9"/>
  <c r="J103" i="9"/>
  <c r="I103" i="9"/>
  <c r="H103" i="9"/>
  <c r="O102" i="9"/>
  <c r="N102" i="9"/>
  <c r="M102" i="9"/>
  <c r="L102" i="9"/>
  <c r="K102" i="9"/>
  <c r="J102" i="9"/>
  <c r="I102" i="9"/>
  <c r="H102" i="9"/>
  <c r="O101" i="9"/>
  <c r="N101" i="9"/>
  <c r="M101" i="9"/>
  <c r="L101" i="9"/>
  <c r="K101" i="9"/>
  <c r="J101" i="9"/>
  <c r="I101" i="9"/>
  <c r="H101" i="9"/>
  <c r="O100" i="9"/>
  <c r="N100" i="9"/>
  <c r="M100" i="9"/>
  <c r="L100" i="9"/>
  <c r="K100" i="9"/>
  <c r="J100" i="9"/>
  <c r="I100" i="9"/>
  <c r="H100" i="9"/>
  <c r="O99" i="9"/>
  <c r="N99" i="9"/>
  <c r="M99" i="9"/>
  <c r="L99" i="9"/>
  <c r="K99" i="9"/>
  <c r="J99" i="9"/>
  <c r="I99" i="9"/>
  <c r="H99" i="9"/>
  <c r="O98" i="9"/>
  <c r="N98" i="9"/>
  <c r="M98" i="9"/>
  <c r="L98" i="9"/>
  <c r="K98" i="9"/>
  <c r="J98" i="9"/>
  <c r="I98" i="9"/>
  <c r="H98" i="9"/>
  <c r="O97" i="9"/>
  <c r="N97" i="9"/>
  <c r="M97" i="9"/>
  <c r="L97" i="9"/>
  <c r="K97" i="9"/>
  <c r="J97" i="9"/>
  <c r="I97" i="9"/>
  <c r="H97" i="9"/>
  <c r="O96" i="9"/>
  <c r="N96" i="9"/>
  <c r="M96" i="9"/>
  <c r="L96" i="9"/>
  <c r="K96" i="9"/>
  <c r="J96" i="9"/>
  <c r="I96" i="9"/>
  <c r="H96" i="9"/>
  <c r="O95" i="9"/>
  <c r="N95" i="9"/>
  <c r="M95" i="9"/>
  <c r="L95" i="9"/>
  <c r="K95" i="9"/>
  <c r="J95" i="9"/>
  <c r="I95" i="9"/>
  <c r="H95" i="9"/>
  <c r="O94" i="9"/>
  <c r="N94" i="9"/>
  <c r="M94" i="9"/>
  <c r="L94" i="9"/>
  <c r="K94" i="9"/>
  <c r="J94" i="9"/>
  <c r="I94" i="9"/>
  <c r="H94" i="9"/>
  <c r="O93" i="9"/>
  <c r="N93" i="9"/>
  <c r="M93" i="9"/>
  <c r="L93" i="9"/>
  <c r="K93" i="9"/>
  <c r="I93" i="9"/>
  <c r="H93" i="9"/>
  <c r="O92" i="9"/>
  <c r="N92" i="9"/>
  <c r="M92" i="9"/>
  <c r="L92" i="9"/>
  <c r="K92" i="9"/>
  <c r="J92" i="9"/>
  <c r="I92" i="9"/>
  <c r="H92" i="9"/>
  <c r="O91" i="9"/>
  <c r="N91" i="9"/>
  <c r="M91" i="9"/>
  <c r="L91" i="9"/>
  <c r="K91" i="9"/>
  <c r="J91" i="9"/>
  <c r="I91" i="9"/>
  <c r="H91" i="9"/>
  <c r="O90" i="9"/>
  <c r="N90" i="9"/>
  <c r="M90" i="9"/>
  <c r="L90" i="9"/>
  <c r="K90" i="9"/>
  <c r="J90" i="9"/>
  <c r="I90" i="9"/>
  <c r="H90" i="9"/>
  <c r="O89" i="9"/>
  <c r="N89" i="9"/>
  <c r="M89" i="9"/>
  <c r="L89" i="9"/>
  <c r="K89" i="9"/>
  <c r="J89" i="9"/>
  <c r="I89" i="9"/>
  <c r="H89" i="9"/>
  <c r="O88" i="9"/>
  <c r="N88" i="9"/>
  <c r="M88" i="9"/>
  <c r="L88" i="9"/>
  <c r="K88" i="9"/>
  <c r="J88" i="9"/>
  <c r="I88" i="9"/>
  <c r="H88" i="9"/>
  <c r="O87" i="9"/>
  <c r="N87" i="9"/>
  <c r="M87" i="9"/>
  <c r="L87" i="9"/>
  <c r="K87" i="9"/>
  <c r="J87" i="9"/>
  <c r="I87" i="9"/>
  <c r="H87" i="9"/>
  <c r="O86" i="9"/>
  <c r="N86" i="9"/>
  <c r="M86" i="9"/>
  <c r="L86" i="9"/>
  <c r="K86" i="9"/>
  <c r="J86" i="9"/>
  <c r="I86" i="9"/>
  <c r="H86" i="9"/>
  <c r="O85" i="9"/>
  <c r="N85" i="9"/>
  <c r="M85" i="9"/>
  <c r="L85" i="9"/>
  <c r="K85" i="9"/>
  <c r="J85" i="9"/>
  <c r="I85" i="9"/>
  <c r="H85" i="9"/>
  <c r="O84" i="9"/>
  <c r="N84" i="9"/>
  <c r="M84" i="9"/>
  <c r="L84" i="9"/>
  <c r="K84" i="9"/>
  <c r="J84" i="9"/>
  <c r="I84" i="9"/>
  <c r="H84" i="9"/>
  <c r="O83" i="9"/>
  <c r="N83" i="9"/>
  <c r="M83" i="9"/>
  <c r="L83" i="9"/>
  <c r="K83" i="9"/>
  <c r="J83" i="9"/>
  <c r="I83" i="9"/>
  <c r="H83" i="9"/>
  <c r="O82" i="9"/>
  <c r="N82" i="9"/>
  <c r="M82" i="9"/>
  <c r="L82" i="9"/>
  <c r="K82" i="9"/>
  <c r="J82" i="9"/>
  <c r="I82" i="9"/>
  <c r="H82" i="9"/>
  <c r="O79" i="9"/>
  <c r="N79" i="9"/>
  <c r="M79" i="9"/>
  <c r="L79" i="9"/>
  <c r="K79" i="9"/>
  <c r="J79" i="9"/>
  <c r="I79" i="9"/>
  <c r="H79" i="9"/>
  <c r="O78" i="9"/>
  <c r="N78" i="9"/>
  <c r="M78" i="9"/>
  <c r="L78" i="9"/>
  <c r="K78" i="9"/>
  <c r="J78" i="9"/>
  <c r="I78" i="9"/>
  <c r="H78" i="9"/>
  <c r="O77" i="9"/>
  <c r="N77" i="9"/>
  <c r="M77" i="9"/>
  <c r="L77" i="9"/>
  <c r="K77" i="9"/>
  <c r="J77" i="9"/>
  <c r="I77" i="9"/>
  <c r="H77" i="9"/>
  <c r="O76" i="9"/>
  <c r="N76" i="9"/>
  <c r="M76" i="9"/>
  <c r="L76" i="9"/>
  <c r="K76" i="9"/>
  <c r="J76" i="9"/>
  <c r="I76" i="9"/>
  <c r="H76" i="9"/>
  <c r="O75" i="9"/>
  <c r="N75" i="9"/>
  <c r="M75" i="9"/>
  <c r="L75" i="9"/>
  <c r="K75" i="9"/>
  <c r="J75" i="9"/>
  <c r="I75" i="9"/>
  <c r="H75" i="9"/>
  <c r="O74" i="9"/>
  <c r="N74" i="9"/>
  <c r="M74" i="9"/>
  <c r="L74" i="9"/>
  <c r="K74" i="9"/>
  <c r="J74" i="9"/>
  <c r="I74" i="9"/>
  <c r="H74" i="9"/>
  <c r="O73" i="9"/>
  <c r="N73" i="9"/>
  <c r="M73" i="9"/>
  <c r="L73" i="9"/>
  <c r="K73" i="9"/>
  <c r="J73" i="9"/>
  <c r="I73" i="9"/>
  <c r="H73" i="9"/>
  <c r="O72" i="9"/>
  <c r="N72" i="9"/>
  <c r="M72" i="9"/>
  <c r="L72" i="9"/>
  <c r="K72" i="9"/>
  <c r="J72" i="9"/>
  <c r="I72" i="9"/>
  <c r="H72" i="9"/>
  <c r="O71" i="9"/>
  <c r="N71" i="9"/>
  <c r="M71" i="9"/>
  <c r="L71" i="9"/>
  <c r="K71" i="9"/>
  <c r="J71" i="9"/>
  <c r="I71" i="9"/>
  <c r="H71" i="9"/>
  <c r="O70" i="9"/>
  <c r="N70" i="9"/>
  <c r="M70" i="9"/>
  <c r="L70" i="9"/>
  <c r="K70" i="9"/>
  <c r="J70" i="9"/>
  <c r="I70" i="9"/>
  <c r="H70" i="9"/>
  <c r="O69" i="9"/>
  <c r="N69" i="9"/>
  <c r="M69" i="9"/>
  <c r="L69" i="9"/>
  <c r="K69" i="9"/>
  <c r="J69" i="9"/>
  <c r="I69" i="9"/>
  <c r="H69" i="9"/>
  <c r="O68" i="9"/>
  <c r="N68" i="9"/>
  <c r="M68" i="9"/>
  <c r="L68" i="9"/>
  <c r="K68" i="9"/>
  <c r="J68" i="9"/>
  <c r="I68" i="9"/>
  <c r="H68" i="9"/>
  <c r="O67" i="9"/>
  <c r="N67" i="9"/>
  <c r="M67" i="9"/>
  <c r="L67" i="9"/>
  <c r="K67" i="9"/>
  <c r="J67" i="9"/>
  <c r="I67" i="9"/>
  <c r="H67" i="9"/>
  <c r="O66" i="9"/>
  <c r="N66" i="9"/>
  <c r="M66" i="9"/>
  <c r="L66" i="9"/>
  <c r="K66" i="9"/>
  <c r="J66" i="9"/>
  <c r="I66" i="9"/>
  <c r="H66" i="9"/>
  <c r="O65" i="9"/>
  <c r="N65" i="9"/>
  <c r="M65" i="9"/>
  <c r="L65" i="9"/>
  <c r="K65" i="9"/>
  <c r="J65" i="9"/>
  <c r="I65" i="9"/>
  <c r="H65" i="9"/>
  <c r="O64" i="9"/>
  <c r="N64" i="9"/>
  <c r="M64" i="9"/>
  <c r="L64" i="9"/>
  <c r="K64" i="9"/>
  <c r="J64" i="9"/>
  <c r="I64" i="9"/>
  <c r="H64" i="9"/>
  <c r="O63" i="9"/>
  <c r="N63" i="9"/>
  <c r="M63" i="9"/>
  <c r="L63" i="9"/>
  <c r="K63" i="9"/>
  <c r="J63" i="9"/>
  <c r="I63" i="9"/>
  <c r="H63" i="9"/>
  <c r="O62" i="9"/>
  <c r="N62" i="9"/>
  <c r="M62" i="9"/>
  <c r="L62" i="9"/>
  <c r="K62" i="9"/>
  <c r="J62" i="9"/>
  <c r="I62" i="9"/>
  <c r="H62" i="9"/>
  <c r="O61" i="9"/>
  <c r="N61" i="9"/>
  <c r="M61" i="9"/>
  <c r="L61" i="9"/>
  <c r="K61" i="9"/>
  <c r="J61" i="9"/>
  <c r="H61" i="9"/>
  <c r="N60" i="9"/>
  <c r="M60" i="9"/>
  <c r="L60" i="9"/>
  <c r="K60" i="9"/>
  <c r="J60" i="9"/>
  <c r="I60" i="9"/>
  <c r="H60" i="9"/>
  <c r="O59" i="9"/>
  <c r="N59" i="9"/>
  <c r="M59" i="9"/>
  <c r="L59" i="9"/>
  <c r="K59" i="9"/>
  <c r="J59" i="9"/>
  <c r="I59" i="9"/>
  <c r="H59" i="9"/>
  <c r="O58" i="9"/>
  <c r="N58" i="9"/>
  <c r="M58" i="9"/>
  <c r="L58" i="9"/>
  <c r="K58" i="9"/>
  <c r="J58" i="9"/>
  <c r="I58" i="9"/>
  <c r="H58" i="9"/>
  <c r="O57" i="9"/>
  <c r="N57" i="9"/>
  <c r="M57" i="9"/>
  <c r="L57" i="9"/>
  <c r="K57" i="9"/>
  <c r="J57" i="9"/>
  <c r="I57" i="9"/>
  <c r="H57" i="9"/>
  <c r="O56" i="9"/>
  <c r="N56" i="9"/>
  <c r="M56" i="9"/>
  <c r="L56" i="9"/>
  <c r="K56" i="9"/>
  <c r="J56" i="9"/>
  <c r="I56" i="9"/>
  <c r="H56" i="9"/>
  <c r="O55" i="9"/>
  <c r="N55" i="9"/>
  <c r="M55" i="9"/>
  <c r="L55" i="9"/>
  <c r="K55" i="9"/>
  <c r="J55" i="9"/>
  <c r="I55" i="9"/>
  <c r="H55" i="9"/>
  <c r="O54" i="9"/>
  <c r="N54" i="9"/>
  <c r="M54" i="9"/>
  <c r="L54" i="9"/>
  <c r="K54" i="9"/>
  <c r="J54" i="9"/>
  <c r="I54" i="9"/>
  <c r="H54" i="9"/>
  <c r="O53" i="9"/>
  <c r="N53" i="9"/>
  <c r="M53" i="9"/>
  <c r="L53" i="9"/>
  <c r="K53" i="9"/>
  <c r="J53" i="9"/>
  <c r="I53" i="9"/>
  <c r="H53" i="9"/>
  <c r="O52" i="9"/>
  <c r="N52" i="9"/>
  <c r="M52" i="9"/>
  <c r="L52" i="9"/>
  <c r="K52" i="9"/>
  <c r="J52" i="9"/>
  <c r="I52" i="9"/>
  <c r="H52" i="9"/>
  <c r="O51" i="9"/>
  <c r="N51" i="9"/>
  <c r="M51" i="9"/>
  <c r="L51" i="9"/>
  <c r="K51" i="9"/>
  <c r="J51" i="9"/>
  <c r="I51" i="9"/>
  <c r="H51" i="9"/>
  <c r="O50" i="9"/>
  <c r="N50" i="9"/>
  <c r="M50" i="9"/>
  <c r="L50" i="9"/>
  <c r="K50" i="9"/>
  <c r="J50" i="9"/>
  <c r="I50" i="9"/>
  <c r="H50" i="9"/>
  <c r="O49" i="9"/>
  <c r="N49" i="9"/>
  <c r="M49" i="9"/>
  <c r="L49" i="9"/>
  <c r="K49" i="9"/>
  <c r="J49" i="9"/>
  <c r="I49" i="9"/>
  <c r="H49" i="9"/>
  <c r="O48" i="9"/>
  <c r="N48" i="9"/>
  <c r="M48" i="9"/>
  <c r="L48" i="9"/>
  <c r="K48" i="9"/>
  <c r="J48" i="9"/>
  <c r="I48" i="9"/>
  <c r="H48" i="9"/>
  <c r="O45" i="9"/>
  <c r="N45" i="9"/>
  <c r="M45" i="9"/>
  <c r="L45" i="9"/>
  <c r="K45" i="9"/>
  <c r="J45" i="9"/>
  <c r="I45" i="9"/>
  <c r="H45" i="9"/>
  <c r="O44" i="9"/>
  <c r="N44" i="9"/>
  <c r="M44" i="9"/>
  <c r="L44" i="9"/>
  <c r="K44" i="9"/>
  <c r="J44" i="9"/>
  <c r="I44" i="9"/>
  <c r="H44" i="9"/>
  <c r="O43" i="9"/>
  <c r="N43" i="9"/>
  <c r="M43" i="9"/>
  <c r="L43" i="9"/>
  <c r="K43" i="9"/>
  <c r="J43" i="9"/>
  <c r="I43" i="9"/>
  <c r="H43" i="9"/>
  <c r="O42" i="9"/>
  <c r="N42" i="9"/>
  <c r="M42" i="9"/>
  <c r="L42" i="9"/>
  <c r="K42" i="9"/>
  <c r="I42" i="9"/>
  <c r="H42" i="9"/>
  <c r="O41" i="9"/>
  <c r="N41" i="9"/>
  <c r="M41" i="9"/>
  <c r="L41" i="9"/>
  <c r="K41" i="9"/>
  <c r="J41" i="9"/>
  <c r="I41" i="9"/>
  <c r="H41" i="9"/>
  <c r="O40" i="9"/>
  <c r="N40" i="9"/>
  <c r="M40" i="9"/>
  <c r="L40" i="9"/>
  <c r="K40" i="9"/>
  <c r="J40" i="9"/>
  <c r="I40" i="9"/>
  <c r="H40" i="9"/>
  <c r="O39" i="9"/>
  <c r="N39" i="9"/>
  <c r="M39" i="9"/>
  <c r="L39" i="9"/>
  <c r="K39" i="9"/>
  <c r="J39" i="9"/>
  <c r="I39" i="9"/>
  <c r="H39" i="9"/>
  <c r="O38" i="9"/>
  <c r="N38" i="9"/>
  <c r="M38" i="9"/>
  <c r="L38" i="9"/>
  <c r="K38" i="9"/>
  <c r="J38" i="9"/>
  <c r="I38" i="9"/>
  <c r="H38" i="9"/>
  <c r="O37" i="9"/>
  <c r="N37" i="9"/>
  <c r="M37" i="9"/>
  <c r="L37" i="9"/>
  <c r="K37" i="9"/>
  <c r="J37" i="9"/>
  <c r="I37" i="9"/>
  <c r="H37" i="9"/>
  <c r="O36" i="9"/>
  <c r="N36" i="9"/>
  <c r="M36" i="9"/>
  <c r="L36" i="9"/>
  <c r="K36" i="9"/>
  <c r="J36" i="9"/>
  <c r="I36" i="9"/>
  <c r="H36" i="9"/>
  <c r="O35" i="9"/>
  <c r="N35" i="9"/>
  <c r="M35" i="9"/>
  <c r="L35" i="9"/>
  <c r="K35" i="9"/>
  <c r="J35" i="9"/>
  <c r="I35" i="9"/>
  <c r="H35" i="9"/>
  <c r="O34" i="9"/>
  <c r="N34" i="9"/>
  <c r="M34" i="9"/>
  <c r="L34" i="9"/>
  <c r="K34" i="9"/>
  <c r="J34" i="9"/>
  <c r="I34" i="9"/>
  <c r="H34" i="9"/>
  <c r="O33" i="9"/>
  <c r="N33" i="9"/>
  <c r="M33" i="9"/>
  <c r="L33" i="9"/>
  <c r="K33" i="9"/>
  <c r="J33" i="9"/>
  <c r="I33" i="9"/>
  <c r="H33" i="9"/>
  <c r="O32" i="9"/>
  <c r="N32" i="9"/>
  <c r="M32" i="9"/>
  <c r="L32" i="9"/>
  <c r="K32" i="9"/>
  <c r="J32" i="9"/>
  <c r="I32" i="9"/>
  <c r="H32" i="9"/>
  <c r="O31" i="9"/>
  <c r="N31" i="9"/>
  <c r="M31" i="9"/>
  <c r="L31" i="9"/>
  <c r="K31" i="9"/>
  <c r="J31" i="9"/>
  <c r="I31" i="9"/>
  <c r="H31" i="9"/>
  <c r="O30" i="9"/>
  <c r="N30" i="9"/>
  <c r="M30" i="9"/>
  <c r="L30" i="9"/>
  <c r="K30" i="9"/>
  <c r="J30" i="9"/>
  <c r="I30" i="9"/>
  <c r="H30" i="9"/>
  <c r="O29" i="9"/>
  <c r="N29" i="9"/>
  <c r="M29" i="9"/>
  <c r="L29" i="9"/>
  <c r="K29" i="9"/>
  <c r="J29" i="9"/>
  <c r="I29" i="9"/>
  <c r="H29" i="9"/>
  <c r="O28" i="9"/>
  <c r="N28" i="9"/>
  <c r="M28" i="9"/>
  <c r="L28" i="9"/>
  <c r="K28" i="9"/>
  <c r="J28" i="9"/>
  <c r="I28" i="9"/>
  <c r="H28" i="9"/>
  <c r="N27" i="9"/>
  <c r="M27" i="9"/>
  <c r="L27" i="9"/>
  <c r="K27" i="9"/>
  <c r="J27" i="9"/>
  <c r="I27" i="9"/>
  <c r="H27" i="9"/>
  <c r="O26" i="9"/>
  <c r="N26" i="9"/>
  <c r="M26" i="9"/>
  <c r="L26" i="9"/>
  <c r="K26" i="9"/>
  <c r="J26" i="9"/>
  <c r="I26" i="9"/>
  <c r="H26" i="9"/>
  <c r="O25" i="9"/>
  <c r="N25" i="9"/>
  <c r="M25" i="9"/>
  <c r="L25" i="9"/>
  <c r="K25" i="9"/>
  <c r="I25" i="9"/>
  <c r="H25" i="9"/>
  <c r="O24" i="9"/>
  <c r="N24" i="9"/>
  <c r="M24" i="9"/>
  <c r="L24" i="9"/>
  <c r="K24" i="9"/>
  <c r="I24" i="9"/>
  <c r="H24" i="9"/>
  <c r="O23" i="9"/>
  <c r="N23" i="9"/>
  <c r="M23" i="9"/>
  <c r="L23" i="9"/>
  <c r="K23" i="9"/>
  <c r="I23" i="9"/>
  <c r="H23" i="9"/>
  <c r="O22" i="9"/>
  <c r="N22" i="9"/>
  <c r="M22" i="9"/>
  <c r="L22" i="9"/>
  <c r="K22" i="9"/>
  <c r="I22" i="9"/>
  <c r="H22" i="9"/>
  <c r="O21" i="9"/>
  <c r="N21" i="9"/>
  <c r="M21" i="9"/>
  <c r="L21" i="9"/>
  <c r="K21" i="9"/>
  <c r="I21" i="9"/>
  <c r="H21" i="9"/>
  <c r="O20" i="9"/>
  <c r="N20" i="9"/>
  <c r="M20" i="9"/>
  <c r="L20" i="9"/>
  <c r="K20" i="9"/>
  <c r="I20" i="9"/>
  <c r="H20" i="9"/>
  <c r="O19" i="9"/>
  <c r="N19" i="9"/>
  <c r="M19" i="9"/>
  <c r="L19" i="9"/>
  <c r="K19" i="9"/>
  <c r="I19" i="9"/>
  <c r="H19" i="9"/>
  <c r="O18" i="9"/>
  <c r="N18" i="9"/>
  <c r="M18" i="9"/>
  <c r="L18" i="9"/>
  <c r="K18" i="9"/>
  <c r="J18" i="9"/>
  <c r="I18" i="9"/>
  <c r="H18" i="9"/>
  <c r="O17" i="9"/>
  <c r="N17" i="9"/>
  <c r="M17" i="9"/>
  <c r="L17" i="9"/>
  <c r="K17" i="9"/>
  <c r="J17" i="9"/>
  <c r="I17" i="9"/>
  <c r="H17" i="9"/>
  <c r="O16" i="9"/>
  <c r="N16" i="9"/>
  <c r="M16" i="9"/>
  <c r="L16" i="9"/>
  <c r="K16" i="9"/>
  <c r="J16" i="9"/>
  <c r="I16" i="9"/>
  <c r="H16" i="9"/>
  <c r="O15" i="9"/>
  <c r="N15" i="9"/>
  <c r="M15" i="9"/>
  <c r="L15" i="9"/>
  <c r="K15" i="9"/>
  <c r="J15" i="9"/>
  <c r="I15" i="9"/>
  <c r="H15" i="9"/>
  <c r="O14" i="9"/>
  <c r="N14" i="9"/>
  <c r="M14" i="9"/>
  <c r="L14" i="9"/>
  <c r="K14" i="9"/>
  <c r="J14" i="9"/>
  <c r="I14" i="9"/>
  <c r="H14" i="9"/>
  <c r="O13" i="9"/>
  <c r="N13" i="9"/>
  <c r="M13" i="9"/>
  <c r="L13" i="9"/>
  <c r="K13" i="9"/>
  <c r="J13" i="9"/>
  <c r="I13" i="9"/>
  <c r="H13" i="9"/>
  <c r="O12" i="9"/>
  <c r="N12" i="9"/>
  <c r="M12" i="9"/>
  <c r="L12" i="9"/>
  <c r="K12" i="9"/>
  <c r="J12" i="9"/>
  <c r="I12" i="9"/>
  <c r="H12" i="9"/>
  <c r="O11" i="9"/>
  <c r="N11" i="9"/>
  <c r="M11" i="9"/>
  <c r="L11" i="9"/>
  <c r="K11" i="9"/>
  <c r="J11" i="9"/>
  <c r="I11" i="9"/>
  <c r="H11" i="9"/>
  <c r="O10" i="9"/>
  <c r="N10" i="9"/>
  <c r="M10" i="9"/>
  <c r="L10" i="9"/>
  <c r="K10" i="9"/>
  <c r="J10" i="9"/>
  <c r="I10" i="9"/>
  <c r="H10" i="9"/>
  <c r="O9" i="9"/>
  <c r="N9" i="9"/>
  <c r="M9" i="9"/>
  <c r="L9" i="9"/>
  <c r="K9" i="9"/>
  <c r="J9" i="9"/>
  <c r="I9" i="9"/>
  <c r="H9" i="9"/>
  <c r="O8" i="9"/>
  <c r="N8" i="9"/>
  <c r="M8" i="9"/>
  <c r="L8" i="9"/>
  <c r="K8" i="9"/>
  <c r="J8" i="9"/>
  <c r="I8" i="9"/>
  <c r="H8" i="9"/>
  <c r="O7" i="9"/>
  <c r="N7" i="9"/>
  <c r="M7" i="9"/>
  <c r="L7" i="9"/>
  <c r="K7" i="9"/>
  <c r="J7" i="9"/>
  <c r="I7" i="9"/>
  <c r="H7" i="9"/>
  <c r="O6" i="9"/>
  <c r="N6" i="9"/>
  <c r="M6" i="9"/>
  <c r="L6" i="9"/>
  <c r="K6" i="9"/>
  <c r="J6" i="9"/>
  <c r="I6" i="9"/>
  <c r="H6" i="9"/>
  <c r="O5" i="9"/>
  <c r="N5" i="9"/>
  <c r="M5" i="9"/>
  <c r="L5" i="9"/>
  <c r="K5" i="9"/>
  <c r="J5" i="9"/>
  <c r="I5" i="9"/>
  <c r="H5" i="9"/>
  <c r="O4" i="9"/>
  <c r="N4" i="9"/>
  <c r="M4" i="9"/>
  <c r="L4" i="9"/>
  <c r="K4" i="9"/>
  <c r="J4" i="9"/>
  <c r="I4" i="9"/>
  <c r="H4" i="9"/>
  <c r="O3" i="9"/>
  <c r="N3" i="9"/>
  <c r="M3" i="9"/>
  <c r="L3" i="9"/>
  <c r="K3" i="9"/>
  <c r="J3" i="9"/>
  <c r="I3" i="9"/>
  <c r="H3" i="9"/>
  <c r="O308" i="8"/>
  <c r="N308" i="8"/>
  <c r="M308" i="8"/>
  <c r="L308" i="8"/>
  <c r="K308" i="8"/>
  <c r="J308" i="8"/>
  <c r="I308" i="8"/>
  <c r="H308" i="8"/>
  <c r="O307" i="8"/>
  <c r="N307" i="8"/>
  <c r="M307" i="8"/>
  <c r="L307" i="8"/>
  <c r="K307" i="8"/>
  <c r="J307" i="8"/>
  <c r="I307" i="8"/>
  <c r="H307" i="8"/>
  <c r="O306" i="8"/>
  <c r="N306" i="8"/>
  <c r="M306" i="8"/>
  <c r="L306" i="8"/>
  <c r="K306" i="8"/>
  <c r="J306" i="8"/>
  <c r="I306" i="8"/>
  <c r="H306" i="8"/>
  <c r="O305" i="8"/>
  <c r="N305" i="8"/>
  <c r="M305" i="8"/>
  <c r="L305" i="8"/>
  <c r="K305" i="8"/>
  <c r="J305" i="8"/>
  <c r="I305" i="8"/>
  <c r="H305" i="8"/>
  <c r="O303" i="8"/>
  <c r="N303" i="8"/>
  <c r="M303" i="8"/>
  <c r="L303" i="8"/>
  <c r="K303" i="8"/>
  <c r="J303" i="8"/>
  <c r="I303" i="8"/>
  <c r="H303" i="8"/>
  <c r="O301" i="8"/>
  <c r="N301" i="8"/>
  <c r="M301" i="8"/>
  <c r="L301" i="8"/>
  <c r="K301" i="8"/>
  <c r="J301" i="8"/>
  <c r="I301" i="8"/>
  <c r="H301" i="8"/>
  <c r="O300" i="8"/>
  <c r="N300" i="8"/>
  <c r="M300" i="8"/>
  <c r="L300" i="8"/>
  <c r="K300" i="8"/>
  <c r="I300" i="8"/>
  <c r="H300" i="8"/>
  <c r="O299" i="8"/>
  <c r="N299" i="8"/>
  <c r="M299" i="8"/>
  <c r="L299" i="8"/>
  <c r="K299" i="8"/>
  <c r="J299" i="8"/>
  <c r="I299" i="8"/>
  <c r="H299" i="8"/>
  <c r="O298" i="8"/>
  <c r="N298" i="8"/>
  <c r="M298" i="8"/>
  <c r="L298" i="8"/>
  <c r="K298" i="8"/>
  <c r="J298" i="8"/>
  <c r="I298" i="8"/>
  <c r="H298" i="8"/>
  <c r="O297" i="8"/>
  <c r="N297" i="8"/>
  <c r="M297" i="8"/>
  <c r="L297" i="8"/>
  <c r="K297" i="8"/>
  <c r="J297" i="8"/>
  <c r="I297" i="8"/>
  <c r="H297" i="8"/>
  <c r="O296" i="8"/>
  <c r="N296" i="8"/>
  <c r="M296" i="8"/>
  <c r="L296" i="8"/>
  <c r="K296" i="8"/>
  <c r="J296" i="8"/>
  <c r="I296" i="8"/>
  <c r="H296" i="8"/>
  <c r="O295" i="8"/>
  <c r="N295" i="8"/>
  <c r="M295" i="8"/>
  <c r="L295" i="8"/>
  <c r="K295" i="8"/>
  <c r="I295" i="8"/>
  <c r="H295" i="8"/>
  <c r="O293" i="8"/>
  <c r="N293" i="8"/>
  <c r="M293" i="8"/>
  <c r="L293" i="8"/>
  <c r="K293" i="8"/>
  <c r="I293" i="8"/>
  <c r="H293" i="8"/>
  <c r="O292" i="8"/>
  <c r="N292" i="8"/>
  <c r="M292" i="8"/>
  <c r="L292" i="8"/>
  <c r="K292" i="8"/>
  <c r="I292" i="8"/>
  <c r="H292" i="8"/>
  <c r="O291" i="8"/>
  <c r="N291" i="8"/>
  <c r="M291" i="8"/>
  <c r="L291" i="8"/>
  <c r="K291" i="8"/>
  <c r="J291" i="8"/>
  <c r="I291" i="8"/>
  <c r="H291" i="8"/>
  <c r="O290" i="8"/>
  <c r="N290" i="8"/>
  <c r="M290" i="8"/>
  <c r="L290" i="8"/>
  <c r="K290" i="8"/>
  <c r="J290" i="8"/>
  <c r="I290" i="8"/>
  <c r="H290" i="8"/>
  <c r="O289" i="8"/>
  <c r="N289" i="8"/>
  <c r="M289" i="8"/>
  <c r="L289" i="8"/>
  <c r="K289" i="8"/>
  <c r="J289" i="8"/>
  <c r="I289" i="8"/>
  <c r="H289" i="8"/>
  <c r="O288" i="8"/>
  <c r="N288" i="8"/>
  <c r="M288" i="8"/>
  <c r="L288" i="8"/>
  <c r="K288" i="8"/>
  <c r="J288" i="8"/>
  <c r="I288" i="8"/>
  <c r="H288" i="8"/>
  <c r="O286" i="8"/>
  <c r="N286" i="8"/>
  <c r="M286" i="8"/>
  <c r="L286" i="8"/>
  <c r="K286" i="8"/>
  <c r="J286" i="8"/>
  <c r="I286" i="8"/>
  <c r="H286" i="8"/>
  <c r="O285" i="8"/>
  <c r="N285" i="8"/>
  <c r="M285" i="8"/>
  <c r="L285" i="8"/>
  <c r="K285" i="8"/>
  <c r="J285" i="8"/>
  <c r="I285" i="8"/>
  <c r="H285" i="8"/>
  <c r="O284" i="8"/>
  <c r="N284" i="8"/>
  <c r="M284" i="8"/>
  <c r="L284" i="8"/>
  <c r="K284" i="8"/>
  <c r="J284" i="8"/>
  <c r="I284" i="8"/>
  <c r="H284" i="8"/>
  <c r="O282" i="8"/>
  <c r="N282" i="8"/>
  <c r="M282" i="8"/>
  <c r="L282" i="8"/>
  <c r="K282" i="8"/>
  <c r="I282" i="8"/>
  <c r="H282" i="8"/>
  <c r="O281" i="8"/>
  <c r="N281" i="8"/>
  <c r="M281" i="8"/>
  <c r="L281" i="8"/>
  <c r="K281" i="8"/>
  <c r="I281" i="8"/>
  <c r="H281" i="8"/>
  <c r="O280" i="8"/>
  <c r="N280" i="8"/>
  <c r="M280" i="8"/>
  <c r="L280" i="8"/>
  <c r="K280" i="8"/>
  <c r="J280" i="8"/>
  <c r="I280" i="8"/>
  <c r="H280" i="8"/>
  <c r="O279" i="8"/>
  <c r="N279" i="8"/>
  <c r="M279" i="8"/>
  <c r="L279" i="8"/>
  <c r="K279" i="8"/>
  <c r="I279" i="8"/>
  <c r="H279" i="8"/>
  <c r="O278" i="8"/>
  <c r="N278" i="8"/>
  <c r="M278" i="8"/>
  <c r="L278" i="8"/>
  <c r="K278" i="8"/>
  <c r="I278" i="8"/>
  <c r="H278" i="8"/>
  <c r="O277" i="8"/>
  <c r="N277" i="8"/>
  <c r="M277" i="8"/>
  <c r="L277" i="8"/>
  <c r="K277" i="8"/>
  <c r="J277" i="8"/>
  <c r="I277" i="8"/>
  <c r="H277" i="8"/>
  <c r="O275" i="8"/>
  <c r="N275" i="8"/>
  <c r="M275" i="8"/>
  <c r="L275" i="8"/>
  <c r="K275" i="8"/>
  <c r="I275" i="8"/>
  <c r="H275" i="8"/>
  <c r="O274" i="8"/>
  <c r="N274" i="8"/>
  <c r="M274" i="8"/>
  <c r="L274" i="8"/>
  <c r="K274" i="8"/>
  <c r="J274" i="8"/>
  <c r="I274" i="8"/>
  <c r="H274" i="8"/>
  <c r="O273" i="8"/>
  <c r="N273" i="8"/>
  <c r="M273" i="8"/>
  <c r="L273" i="8"/>
  <c r="K273" i="8"/>
  <c r="J273" i="8"/>
  <c r="I273" i="8"/>
  <c r="H273" i="8"/>
  <c r="O272" i="8"/>
  <c r="N272" i="8"/>
  <c r="M272" i="8"/>
  <c r="L272" i="8"/>
  <c r="K272" i="8"/>
  <c r="I272" i="8"/>
  <c r="H272" i="8"/>
  <c r="O270" i="8"/>
  <c r="N270" i="8"/>
  <c r="M270" i="8"/>
  <c r="L270" i="8"/>
  <c r="K270" i="8"/>
  <c r="J270" i="8"/>
  <c r="I270" i="8"/>
  <c r="H270" i="8"/>
  <c r="O269" i="8"/>
  <c r="N269" i="8"/>
  <c r="M269" i="8"/>
  <c r="L269" i="8"/>
  <c r="K269" i="8"/>
  <c r="J269" i="8"/>
  <c r="I269" i="8"/>
  <c r="H269" i="8"/>
  <c r="O265" i="8"/>
  <c r="N265" i="8"/>
  <c r="M265" i="8"/>
  <c r="L265" i="8"/>
  <c r="K265" i="8"/>
  <c r="J265" i="8"/>
  <c r="I265" i="8"/>
  <c r="H265" i="8"/>
  <c r="O264" i="8"/>
  <c r="N264" i="8"/>
  <c r="M264" i="8"/>
  <c r="L264" i="8"/>
  <c r="K264" i="8"/>
  <c r="J264" i="8"/>
  <c r="I264" i="8"/>
  <c r="H264" i="8"/>
  <c r="O263" i="8"/>
  <c r="N263" i="8"/>
  <c r="M263" i="8"/>
  <c r="L263" i="8"/>
  <c r="K263" i="8"/>
  <c r="J263" i="8"/>
  <c r="I263" i="8"/>
  <c r="H263" i="8"/>
  <c r="N262" i="8"/>
  <c r="M262" i="8"/>
  <c r="L262" i="8"/>
  <c r="K262" i="8"/>
  <c r="J262" i="8"/>
  <c r="I262" i="8"/>
  <c r="H262" i="8"/>
  <c r="N261" i="8"/>
  <c r="M261" i="8"/>
  <c r="L261" i="8"/>
  <c r="K261" i="8"/>
  <c r="J261" i="8"/>
  <c r="I261" i="8"/>
  <c r="H261" i="8"/>
  <c r="O260" i="8"/>
  <c r="N260" i="8"/>
  <c r="M260" i="8"/>
  <c r="L260" i="8"/>
  <c r="K260" i="8"/>
  <c r="J260" i="8"/>
  <c r="I260" i="8"/>
  <c r="H260" i="8"/>
  <c r="O259" i="8"/>
  <c r="N259" i="8"/>
  <c r="M259" i="8"/>
  <c r="L259" i="8"/>
  <c r="K259" i="8"/>
  <c r="J259" i="8"/>
  <c r="I259" i="8"/>
  <c r="H259" i="8"/>
  <c r="O258" i="8"/>
  <c r="N258" i="8"/>
  <c r="M258" i="8"/>
  <c r="L258" i="8"/>
  <c r="K258" i="8"/>
  <c r="J258" i="8"/>
  <c r="I258" i="8"/>
  <c r="H258" i="8"/>
  <c r="O257" i="8"/>
  <c r="N257" i="8"/>
  <c r="M257" i="8"/>
  <c r="L257" i="8"/>
  <c r="K257" i="8"/>
  <c r="J257" i="8"/>
  <c r="I257" i="8"/>
  <c r="H257" i="8"/>
  <c r="O256" i="8"/>
  <c r="N256" i="8"/>
  <c r="M256" i="8"/>
  <c r="L256" i="8"/>
  <c r="K256" i="8"/>
  <c r="J256" i="8"/>
  <c r="I256" i="8"/>
  <c r="H256" i="8"/>
  <c r="O255" i="8"/>
  <c r="N255" i="8"/>
  <c r="M255" i="8"/>
  <c r="L255" i="8"/>
  <c r="K255" i="8"/>
  <c r="J255" i="8"/>
  <c r="I255" i="8"/>
  <c r="H255" i="8"/>
  <c r="O254" i="8"/>
  <c r="N254" i="8"/>
  <c r="M254" i="8"/>
  <c r="L254" i="8"/>
  <c r="K254" i="8"/>
  <c r="J254" i="8"/>
  <c r="I254" i="8"/>
  <c r="H254" i="8"/>
  <c r="O253" i="8"/>
  <c r="N253" i="8"/>
  <c r="M253" i="8"/>
  <c r="L253" i="8"/>
  <c r="K253" i="8"/>
  <c r="I253" i="8"/>
  <c r="H253" i="8"/>
  <c r="O252" i="8"/>
  <c r="N252" i="8"/>
  <c r="M252" i="8"/>
  <c r="L252" i="8"/>
  <c r="K252" i="8"/>
  <c r="I252" i="8"/>
  <c r="H252" i="8"/>
  <c r="O251" i="8"/>
  <c r="N251" i="8"/>
  <c r="M251" i="8"/>
  <c r="L251" i="8"/>
  <c r="K251" i="8"/>
  <c r="J251" i="8"/>
  <c r="I251" i="8"/>
  <c r="H251" i="8"/>
  <c r="O250" i="8"/>
  <c r="N250" i="8"/>
  <c r="M250" i="8"/>
  <c r="L250" i="8"/>
  <c r="K250" i="8"/>
  <c r="J250" i="8"/>
  <c r="I250" i="8"/>
  <c r="H250" i="8"/>
  <c r="O249" i="8"/>
  <c r="N249" i="8"/>
  <c r="M249" i="8"/>
  <c r="L249" i="8"/>
  <c r="K249" i="8"/>
  <c r="J249" i="8"/>
  <c r="I249" i="8"/>
  <c r="H249" i="8"/>
  <c r="O248" i="8"/>
  <c r="N248" i="8"/>
  <c r="M248" i="8"/>
  <c r="L248" i="8"/>
  <c r="K248" i="8"/>
  <c r="J248" i="8"/>
  <c r="I248" i="8"/>
  <c r="H248" i="8"/>
  <c r="O247" i="8"/>
  <c r="N247" i="8"/>
  <c r="M247" i="8"/>
  <c r="L247" i="8"/>
  <c r="K247" i="8"/>
  <c r="J247" i="8"/>
  <c r="I247" i="8"/>
  <c r="H247" i="8"/>
  <c r="O246" i="8"/>
  <c r="N246" i="8"/>
  <c r="M246" i="8"/>
  <c r="L246" i="8"/>
  <c r="K246" i="8"/>
  <c r="J246" i="8"/>
  <c r="I246" i="8"/>
  <c r="H246" i="8"/>
  <c r="O245" i="8"/>
  <c r="N245" i="8"/>
  <c r="M245" i="8"/>
  <c r="L245" i="8"/>
  <c r="K245" i="8"/>
  <c r="J245" i="8"/>
  <c r="I245" i="8"/>
  <c r="H245" i="8"/>
  <c r="O244" i="8"/>
  <c r="N244" i="8"/>
  <c r="M244" i="8"/>
  <c r="L244" i="8"/>
  <c r="K244" i="8"/>
  <c r="I244" i="8"/>
  <c r="H244" i="8"/>
  <c r="O243" i="8"/>
  <c r="N243" i="8"/>
  <c r="M243" i="8"/>
  <c r="L243" i="8"/>
  <c r="K243" i="8"/>
  <c r="I243" i="8"/>
  <c r="H243" i="8"/>
  <c r="O242" i="8"/>
  <c r="N242" i="8"/>
  <c r="M242" i="8"/>
  <c r="L242" i="8"/>
  <c r="K242" i="8"/>
  <c r="J242" i="8"/>
  <c r="I242" i="8"/>
  <c r="H242" i="8"/>
  <c r="O240" i="8"/>
  <c r="N240" i="8"/>
  <c r="M240" i="8"/>
  <c r="L240" i="8"/>
  <c r="K240" i="8"/>
  <c r="I240" i="8"/>
  <c r="H240" i="8"/>
  <c r="O239" i="8"/>
  <c r="N239" i="8"/>
  <c r="M239" i="8"/>
  <c r="L239" i="8"/>
  <c r="K239" i="8"/>
  <c r="J239" i="8"/>
  <c r="I239" i="8"/>
  <c r="H239" i="8"/>
  <c r="O238" i="8"/>
  <c r="N238" i="8"/>
  <c r="M238" i="8"/>
  <c r="L238" i="8"/>
  <c r="K238" i="8"/>
  <c r="J238" i="8"/>
  <c r="I238" i="8"/>
  <c r="H238" i="8"/>
  <c r="O237" i="8"/>
  <c r="N237" i="8"/>
  <c r="M237" i="8"/>
  <c r="L237" i="8"/>
  <c r="K237" i="8"/>
  <c r="J237" i="8"/>
  <c r="I237" i="8"/>
  <c r="H237" i="8"/>
  <c r="O236" i="8"/>
  <c r="N236" i="8"/>
  <c r="M236" i="8"/>
  <c r="L236" i="8"/>
  <c r="K236" i="8"/>
  <c r="J236" i="8"/>
  <c r="I236" i="8"/>
  <c r="H236" i="8"/>
  <c r="O234" i="8"/>
  <c r="N234" i="8"/>
  <c r="M234" i="8"/>
  <c r="L234" i="8"/>
  <c r="K234" i="8"/>
  <c r="J234" i="8"/>
  <c r="I234" i="8"/>
  <c r="H234" i="8"/>
  <c r="O233" i="8"/>
  <c r="N233" i="8"/>
  <c r="M233" i="8"/>
  <c r="L233" i="8"/>
  <c r="K233" i="8"/>
  <c r="J233" i="8"/>
  <c r="I233" i="8"/>
  <c r="H233" i="8"/>
  <c r="O231" i="8"/>
  <c r="N231" i="8"/>
  <c r="M231" i="8"/>
  <c r="L231" i="8"/>
  <c r="K231" i="8"/>
  <c r="I231" i="8"/>
  <c r="H231" i="8"/>
  <c r="O228" i="8"/>
  <c r="N228" i="8"/>
  <c r="M228" i="8"/>
  <c r="L228" i="8"/>
  <c r="K228" i="8"/>
  <c r="I228" i="8"/>
  <c r="H228" i="8"/>
  <c r="O227" i="8"/>
  <c r="N227" i="8"/>
  <c r="M227" i="8"/>
  <c r="L227" i="8"/>
  <c r="K227" i="8"/>
  <c r="I227" i="8"/>
  <c r="H227" i="8"/>
  <c r="O225" i="8"/>
  <c r="N225" i="8"/>
  <c r="M225" i="8"/>
  <c r="L225" i="8"/>
  <c r="K225" i="8"/>
  <c r="J225" i="8"/>
  <c r="I225" i="8"/>
  <c r="H225" i="8"/>
  <c r="N224" i="8"/>
  <c r="M224" i="8"/>
  <c r="L224" i="8"/>
  <c r="K224" i="8"/>
  <c r="J224" i="8"/>
  <c r="I224" i="8"/>
  <c r="H224" i="8"/>
  <c r="O220" i="8"/>
  <c r="N220" i="8"/>
  <c r="M220" i="8"/>
  <c r="L220" i="8"/>
  <c r="K220" i="8"/>
  <c r="J220" i="8"/>
  <c r="I220" i="8"/>
  <c r="H220" i="8"/>
  <c r="O219" i="8"/>
  <c r="N219" i="8"/>
  <c r="M219" i="8"/>
  <c r="L219" i="8"/>
  <c r="K219" i="8"/>
  <c r="I219" i="8"/>
  <c r="H219" i="8"/>
  <c r="O218" i="8"/>
  <c r="N218" i="8"/>
  <c r="M218" i="8"/>
  <c r="L218" i="8"/>
  <c r="K218" i="8"/>
  <c r="J218" i="8"/>
  <c r="I218" i="8"/>
  <c r="H218" i="8"/>
  <c r="O217" i="8"/>
  <c r="N217" i="8"/>
  <c r="M217" i="8"/>
  <c r="L217" i="8"/>
  <c r="K217" i="8"/>
  <c r="J217" i="8"/>
  <c r="I217" i="8"/>
  <c r="H217" i="8"/>
  <c r="O216" i="8"/>
  <c r="N216" i="8"/>
  <c r="M216" i="8"/>
  <c r="L216" i="8"/>
  <c r="K216" i="8"/>
  <c r="J216" i="8"/>
  <c r="I216" i="8"/>
  <c r="H216" i="8"/>
  <c r="O214" i="8"/>
  <c r="N214" i="8"/>
  <c r="M214" i="8"/>
  <c r="L214" i="8"/>
  <c r="K214" i="8"/>
  <c r="I214" i="8"/>
  <c r="H214" i="8"/>
  <c r="O210" i="8"/>
  <c r="N210" i="8"/>
  <c r="M210" i="8"/>
  <c r="L210" i="8"/>
  <c r="K210" i="8"/>
  <c r="J210" i="8"/>
  <c r="I210" i="8"/>
  <c r="H210" i="8"/>
  <c r="O209" i="8"/>
  <c r="N209" i="8"/>
  <c r="M209" i="8"/>
  <c r="L209" i="8"/>
  <c r="K209" i="8"/>
  <c r="I209" i="8"/>
  <c r="H209" i="8"/>
  <c r="O208" i="8"/>
  <c r="N208" i="8"/>
  <c r="M208" i="8"/>
  <c r="L208" i="8"/>
  <c r="K208" i="8"/>
  <c r="J208" i="8"/>
  <c r="I208" i="8"/>
  <c r="H208" i="8"/>
  <c r="O206" i="8"/>
  <c r="N206" i="8"/>
  <c r="M206" i="8"/>
  <c r="L206" i="8"/>
  <c r="K206" i="8"/>
  <c r="J206" i="8"/>
  <c r="I206" i="8"/>
  <c r="H206" i="8"/>
  <c r="O205" i="8"/>
  <c r="N205" i="8"/>
  <c r="M205" i="8"/>
  <c r="L205" i="8"/>
  <c r="K205" i="8"/>
  <c r="J205" i="8"/>
  <c r="I205" i="8"/>
  <c r="H205" i="8"/>
  <c r="O203" i="8"/>
  <c r="N203" i="8"/>
  <c r="M203" i="8"/>
  <c r="L203" i="8"/>
  <c r="K203" i="8"/>
  <c r="J203" i="8"/>
  <c r="I203" i="8"/>
  <c r="H203" i="8"/>
  <c r="O202" i="8"/>
  <c r="N202" i="8"/>
  <c r="M202" i="8"/>
  <c r="L202" i="8"/>
  <c r="K202" i="8"/>
  <c r="I202" i="8"/>
  <c r="H202" i="8"/>
  <c r="O201" i="8"/>
  <c r="N201" i="8"/>
  <c r="M201" i="8"/>
  <c r="L201" i="8"/>
  <c r="K201" i="8"/>
  <c r="I201" i="8"/>
  <c r="H201" i="8"/>
  <c r="O199" i="8"/>
  <c r="N199" i="8"/>
  <c r="M199" i="8"/>
  <c r="L199" i="8"/>
  <c r="K199" i="8"/>
  <c r="I199" i="8"/>
  <c r="H199" i="8"/>
  <c r="O198" i="8"/>
  <c r="N198" i="8"/>
  <c r="M198" i="8"/>
  <c r="L198" i="8"/>
  <c r="K198" i="8"/>
  <c r="J198" i="8"/>
  <c r="I198" i="8"/>
  <c r="H198" i="8"/>
  <c r="O197" i="8"/>
  <c r="N197" i="8"/>
  <c r="M197" i="8"/>
  <c r="L197" i="8"/>
  <c r="K197" i="8"/>
  <c r="J197" i="8"/>
  <c r="I197" i="8"/>
  <c r="H197" i="8"/>
  <c r="O195" i="8"/>
  <c r="N195" i="8"/>
  <c r="M195" i="8"/>
  <c r="L195" i="8"/>
  <c r="K195" i="8"/>
  <c r="J195" i="8"/>
  <c r="I195" i="8"/>
  <c r="H195" i="8"/>
  <c r="O194" i="8"/>
  <c r="N194" i="8"/>
  <c r="M194" i="8"/>
  <c r="L194" i="8"/>
  <c r="K194" i="8"/>
  <c r="I194" i="8"/>
  <c r="H194" i="8"/>
  <c r="O193" i="8"/>
  <c r="N193" i="8"/>
  <c r="M193" i="8"/>
  <c r="L193" i="8"/>
  <c r="K193" i="8"/>
  <c r="J193" i="8"/>
  <c r="I193" i="8"/>
  <c r="H193" i="8"/>
  <c r="O192" i="8"/>
  <c r="N192" i="8"/>
  <c r="M192" i="8"/>
  <c r="L192" i="8"/>
  <c r="K192" i="8"/>
  <c r="J192" i="8"/>
  <c r="I192" i="8"/>
  <c r="H192" i="8"/>
  <c r="O189" i="8"/>
  <c r="N189" i="8"/>
  <c r="M189" i="8"/>
  <c r="L189" i="8"/>
  <c r="K189" i="8"/>
  <c r="J189" i="8"/>
  <c r="I189" i="8"/>
  <c r="H189" i="8"/>
  <c r="O188" i="8"/>
  <c r="N188" i="8"/>
  <c r="M188" i="8"/>
  <c r="L188" i="8"/>
  <c r="K188" i="8"/>
  <c r="J188" i="8"/>
  <c r="I188" i="8"/>
  <c r="H188" i="8"/>
  <c r="O187" i="8"/>
  <c r="N187" i="8"/>
  <c r="M187" i="8"/>
  <c r="L187" i="8"/>
  <c r="K187" i="8"/>
  <c r="J187" i="8"/>
  <c r="I187" i="8"/>
  <c r="H187" i="8"/>
  <c r="O186" i="8"/>
  <c r="N186" i="8"/>
  <c r="M186" i="8"/>
  <c r="L186" i="8"/>
  <c r="K186" i="8"/>
  <c r="J186" i="8"/>
  <c r="I186" i="8"/>
  <c r="H186" i="8"/>
  <c r="O185" i="8"/>
  <c r="N185" i="8"/>
  <c r="M185" i="8"/>
  <c r="L185" i="8"/>
  <c r="K185" i="8"/>
  <c r="J185" i="8"/>
  <c r="I185" i="8"/>
  <c r="H185" i="8"/>
  <c r="O184" i="8"/>
  <c r="N184" i="8"/>
  <c r="M184" i="8"/>
  <c r="L184" i="8"/>
  <c r="K184" i="8"/>
  <c r="I184" i="8"/>
  <c r="H184" i="8"/>
  <c r="O183" i="8"/>
  <c r="N183" i="8"/>
  <c r="M183" i="8"/>
  <c r="L183" i="8"/>
  <c r="K183" i="8"/>
  <c r="J183" i="8"/>
  <c r="I183" i="8"/>
  <c r="H183" i="8"/>
  <c r="O179" i="8"/>
  <c r="N179" i="8"/>
  <c r="M179" i="8"/>
  <c r="L179" i="8"/>
  <c r="K179" i="8"/>
  <c r="J179" i="8"/>
  <c r="I179" i="8"/>
  <c r="H179" i="8"/>
  <c r="O178" i="8"/>
  <c r="N178" i="8"/>
  <c r="M178" i="8"/>
  <c r="L178" i="8"/>
  <c r="K178" i="8"/>
  <c r="J178" i="8"/>
  <c r="I178" i="8"/>
  <c r="H178" i="8"/>
  <c r="O175" i="8"/>
  <c r="N175" i="8"/>
  <c r="M175" i="8"/>
  <c r="L175" i="8"/>
  <c r="K175" i="8"/>
  <c r="J175" i="8"/>
  <c r="I175" i="8"/>
  <c r="H175" i="8"/>
  <c r="O174" i="8"/>
  <c r="N174" i="8"/>
  <c r="M174" i="8"/>
  <c r="L174" i="8"/>
  <c r="K174" i="8"/>
  <c r="J174" i="8"/>
  <c r="I174" i="8"/>
  <c r="H174" i="8"/>
  <c r="O173" i="8"/>
  <c r="N173" i="8"/>
  <c r="M173" i="8"/>
  <c r="L173" i="8"/>
  <c r="K173" i="8"/>
  <c r="J173" i="8"/>
  <c r="I173" i="8"/>
  <c r="H173" i="8"/>
  <c r="O172" i="8"/>
  <c r="N172" i="8"/>
  <c r="M172" i="8"/>
  <c r="L172" i="8"/>
  <c r="K172" i="8"/>
  <c r="J172" i="8"/>
  <c r="I172" i="8"/>
  <c r="H172" i="8"/>
  <c r="O171" i="8"/>
  <c r="N171" i="8"/>
  <c r="M171" i="8"/>
  <c r="L171" i="8"/>
  <c r="K171" i="8"/>
  <c r="J171" i="8"/>
  <c r="I171" i="8"/>
  <c r="H171" i="8"/>
  <c r="O170" i="8"/>
  <c r="N170" i="8"/>
  <c r="M170" i="8"/>
  <c r="L170" i="8"/>
  <c r="K170" i="8"/>
  <c r="J170" i="8"/>
  <c r="I170" i="8"/>
  <c r="H170" i="8"/>
  <c r="O168" i="8"/>
  <c r="N168" i="8"/>
  <c r="M168" i="8"/>
  <c r="L168" i="8"/>
  <c r="K168" i="8"/>
  <c r="I168" i="8"/>
  <c r="H168" i="8"/>
  <c r="O167" i="8"/>
  <c r="N167" i="8"/>
  <c r="M167" i="8"/>
  <c r="L167" i="8"/>
  <c r="K167" i="8"/>
  <c r="J167" i="8"/>
  <c r="I167" i="8"/>
  <c r="H167" i="8"/>
  <c r="O166" i="8"/>
  <c r="N166" i="8"/>
  <c r="M166" i="8"/>
  <c r="L166" i="8"/>
  <c r="K166" i="8"/>
  <c r="I166" i="8"/>
  <c r="H166" i="8"/>
  <c r="O165" i="8"/>
  <c r="N165" i="8"/>
  <c r="M165" i="8"/>
  <c r="L165" i="8"/>
  <c r="K165" i="8"/>
  <c r="J165" i="8"/>
  <c r="I165" i="8"/>
  <c r="H165" i="8"/>
  <c r="O164" i="8"/>
  <c r="N164" i="8"/>
  <c r="M164" i="8"/>
  <c r="L164" i="8"/>
  <c r="K164" i="8"/>
  <c r="J164" i="8"/>
  <c r="I164" i="8"/>
  <c r="H164" i="8"/>
  <c r="O163" i="8"/>
  <c r="N163" i="8"/>
  <c r="M163" i="8"/>
  <c r="L163" i="8"/>
  <c r="K163" i="8"/>
  <c r="J163" i="8"/>
  <c r="I163" i="8"/>
  <c r="H163" i="8"/>
  <c r="O162" i="8"/>
  <c r="N162" i="8"/>
  <c r="M162" i="8"/>
  <c r="L162" i="8"/>
  <c r="K162" i="8"/>
  <c r="I162" i="8"/>
  <c r="H162" i="8"/>
  <c r="O160" i="8"/>
  <c r="N160" i="8"/>
  <c r="M160" i="8"/>
  <c r="L160" i="8"/>
  <c r="K160" i="8"/>
  <c r="J160" i="8"/>
  <c r="I160" i="8"/>
  <c r="H160" i="8"/>
  <c r="O159" i="8"/>
  <c r="N159" i="8"/>
  <c r="M159" i="8"/>
  <c r="L159" i="8"/>
  <c r="K159" i="8"/>
  <c r="J159" i="8"/>
  <c r="I159" i="8"/>
  <c r="H159" i="8"/>
  <c r="O157" i="8"/>
  <c r="N157" i="8"/>
  <c r="M157" i="8"/>
  <c r="L157" i="8"/>
  <c r="K157" i="8"/>
  <c r="J157" i="8"/>
  <c r="I157" i="8"/>
  <c r="H157" i="8"/>
  <c r="O156" i="8"/>
  <c r="N156" i="8"/>
  <c r="M156" i="8"/>
  <c r="L156" i="8"/>
  <c r="K156" i="8"/>
  <c r="I156" i="8"/>
  <c r="H156" i="8"/>
  <c r="O154" i="8"/>
  <c r="N154" i="8"/>
  <c r="M154" i="8"/>
  <c r="L154" i="8"/>
  <c r="K154" i="8"/>
  <c r="J154" i="8"/>
  <c r="I154" i="8"/>
  <c r="H154" i="8"/>
  <c r="O153" i="8"/>
  <c r="N153" i="8"/>
  <c r="M153" i="8"/>
  <c r="L153" i="8"/>
  <c r="K153" i="8"/>
  <c r="J153" i="8"/>
  <c r="I153" i="8"/>
  <c r="H153" i="8"/>
  <c r="O152" i="8"/>
  <c r="N152" i="8"/>
  <c r="M152" i="8"/>
  <c r="L152" i="8"/>
  <c r="K152" i="8"/>
  <c r="J152" i="8"/>
  <c r="I152" i="8"/>
  <c r="H152" i="8"/>
  <c r="O151" i="8"/>
  <c r="N151" i="8"/>
  <c r="M151" i="8"/>
  <c r="L151" i="8"/>
  <c r="K151" i="8"/>
  <c r="J151" i="8"/>
  <c r="I151" i="8"/>
  <c r="H151" i="8"/>
  <c r="O150" i="8"/>
  <c r="N150" i="8"/>
  <c r="M150" i="8"/>
  <c r="L150" i="8"/>
  <c r="K150" i="8"/>
  <c r="J150" i="8"/>
  <c r="I150" i="8"/>
  <c r="H150" i="8"/>
  <c r="O149" i="8"/>
  <c r="N149" i="8"/>
  <c r="M149" i="8"/>
  <c r="L149" i="8"/>
  <c r="K149" i="8"/>
  <c r="J149" i="8"/>
  <c r="I149" i="8"/>
  <c r="H149" i="8"/>
  <c r="O148" i="8"/>
  <c r="N148" i="8"/>
  <c r="M148" i="8"/>
  <c r="L148" i="8"/>
  <c r="K148" i="8"/>
  <c r="I148" i="8"/>
  <c r="H148" i="8"/>
  <c r="O147" i="8"/>
  <c r="N147" i="8"/>
  <c r="M147" i="8"/>
  <c r="L147" i="8"/>
  <c r="K147" i="8"/>
  <c r="I147" i="8"/>
  <c r="H147" i="8"/>
  <c r="O146" i="8"/>
  <c r="N146" i="8"/>
  <c r="M146" i="8"/>
  <c r="L146" i="8"/>
  <c r="K146" i="8"/>
  <c r="J146" i="8"/>
  <c r="I146" i="8"/>
  <c r="H146" i="8"/>
  <c r="O145" i="8"/>
  <c r="N145" i="8"/>
  <c r="M145" i="8"/>
  <c r="L145" i="8"/>
  <c r="K145" i="8"/>
  <c r="J145" i="8"/>
  <c r="I145" i="8"/>
  <c r="H145" i="8"/>
  <c r="O144" i="8"/>
  <c r="N144" i="8"/>
  <c r="M144" i="8"/>
  <c r="L144" i="8"/>
  <c r="K144" i="8"/>
  <c r="J144" i="8"/>
  <c r="I144" i="8"/>
  <c r="H144" i="8"/>
  <c r="O143" i="8"/>
  <c r="N143" i="8"/>
  <c r="M143" i="8"/>
  <c r="L143" i="8"/>
  <c r="K143" i="8"/>
  <c r="I143" i="8"/>
  <c r="H143" i="8"/>
  <c r="O142" i="8"/>
  <c r="N142" i="8"/>
  <c r="M142" i="8"/>
  <c r="L142" i="8"/>
  <c r="K142" i="8"/>
  <c r="J142" i="8"/>
  <c r="I142" i="8"/>
  <c r="H142" i="8"/>
  <c r="O141" i="8"/>
  <c r="N141" i="8"/>
  <c r="M141" i="8"/>
  <c r="L141" i="8"/>
  <c r="K141" i="8"/>
  <c r="J141" i="8"/>
  <c r="I141" i="8"/>
  <c r="H141" i="8"/>
  <c r="O139" i="8"/>
  <c r="N139" i="8"/>
  <c r="M139" i="8"/>
  <c r="L139" i="8"/>
  <c r="K139" i="8"/>
  <c r="J139" i="8"/>
  <c r="I139" i="8"/>
  <c r="H139" i="8"/>
  <c r="O138" i="8"/>
  <c r="N138" i="8"/>
  <c r="M138" i="8"/>
  <c r="L138" i="8"/>
  <c r="K138" i="8"/>
  <c r="J138" i="8"/>
  <c r="I138" i="8"/>
  <c r="H138" i="8"/>
  <c r="O137" i="8"/>
  <c r="N137" i="8"/>
  <c r="M137" i="8"/>
  <c r="L137" i="8"/>
  <c r="K137" i="8"/>
  <c r="J137" i="8"/>
  <c r="I137" i="8"/>
  <c r="H137" i="8"/>
  <c r="O136" i="8"/>
  <c r="N136" i="8"/>
  <c r="M136" i="8"/>
  <c r="L136" i="8"/>
  <c r="K136" i="8"/>
  <c r="I136" i="8"/>
  <c r="H136" i="8"/>
  <c r="O135" i="8"/>
  <c r="N135" i="8"/>
  <c r="M135" i="8"/>
  <c r="L135" i="8"/>
  <c r="K135" i="8"/>
  <c r="J135" i="8"/>
  <c r="I135" i="8"/>
  <c r="H135" i="8"/>
  <c r="O134" i="8"/>
  <c r="N134" i="8"/>
  <c r="M134" i="8"/>
  <c r="L134" i="8"/>
  <c r="K134" i="8"/>
  <c r="I134" i="8"/>
  <c r="H134" i="8"/>
  <c r="O133" i="8"/>
  <c r="N133" i="8"/>
  <c r="M133" i="8"/>
  <c r="L133" i="8"/>
  <c r="K133" i="8"/>
  <c r="J133" i="8"/>
  <c r="I133" i="8"/>
  <c r="H133" i="8"/>
  <c r="O132" i="8"/>
  <c r="N132" i="8"/>
  <c r="M132" i="8"/>
  <c r="L132" i="8"/>
  <c r="K132" i="8"/>
  <c r="J132" i="8"/>
  <c r="I132" i="8"/>
  <c r="H132" i="8"/>
  <c r="O131" i="8"/>
  <c r="N131" i="8"/>
  <c r="M131" i="8"/>
  <c r="L131" i="8"/>
  <c r="K131" i="8"/>
  <c r="I131" i="8"/>
  <c r="H131" i="8"/>
  <c r="O130" i="8"/>
  <c r="N130" i="8"/>
  <c r="M130" i="8"/>
  <c r="L130" i="8"/>
  <c r="K130" i="8"/>
  <c r="I130" i="8"/>
  <c r="H130" i="8"/>
  <c r="O129" i="8"/>
  <c r="N129" i="8"/>
  <c r="M129" i="8"/>
  <c r="L129" i="8"/>
  <c r="K129" i="8"/>
  <c r="J129" i="8"/>
  <c r="I129" i="8"/>
  <c r="H129" i="8"/>
  <c r="O128" i="8"/>
  <c r="N128" i="8"/>
  <c r="M128" i="8"/>
  <c r="L128" i="8"/>
  <c r="K128" i="8"/>
  <c r="J128" i="8"/>
  <c r="I128" i="8"/>
  <c r="H128" i="8"/>
  <c r="O127" i="8"/>
  <c r="N127" i="8"/>
  <c r="M127" i="8"/>
  <c r="L127" i="8"/>
  <c r="K127" i="8"/>
  <c r="J127" i="8"/>
  <c r="I127" i="8"/>
  <c r="H127" i="8"/>
  <c r="O126" i="8"/>
  <c r="N126" i="8"/>
  <c r="M126" i="8"/>
  <c r="L126" i="8"/>
  <c r="K126" i="8"/>
  <c r="J126" i="8"/>
  <c r="I126" i="8"/>
  <c r="H126" i="8"/>
  <c r="O125" i="8"/>
  <c r="N125" i="8"/>
  <c r="M125" i="8"/>
  <c r="L125" i="8"/>
  <c r="K125" i="8"/>
  <c r="I125" i="8"/>
  <c r="H125" i="8"/>
  <c r="O124" i="8"/>
  <c r="N124" i="8"/>
  <c r="M124" i="8"/>
  <c r="L124" i="8"/>
  <c r="K124" i="8"/>
  <c r="I124" i="8"/>
  <c r="H124" i="8"/>
  <c r="O123" i="8"/>
  <c r="N123" i="8"/>
  <c r="M123" i="8"/>
  <c r="L123" i="8"/>
  <c r="K123" i="8"/>
  <c r="I123" i="8"/>
  <c r="H123" i="8"/>
  <c r="O122" i="8"/>
  <c r="N122" i="8"/>
  <c r="M122" i="8"/>
  <c r="L122" i="8"/>
  <c r="K122" i="8"/>
  <c r="I122" i="8"/>
  <c r="H122" i="8"/>
  <c r="O121" i="8"/>
  <c r="N121" i="8"/>
  <c r="M121" i="8"/>
  <c r="L121" i="8"/>
  <c r="K121" i="8"/>
  <c r="I121" i="8"/>
  <c r="H121" i="8"/>
  <c r="O120" i="8"/>
  <c r="N120" i="8"/>
  <c r="M120" i="8"/>
  <c r="L120" i="8"/>
  <c r="K120" i="8"/>
  <c r="J120" i="8"/>
  <c r="I120" i="8"/>
  <c r="H120" i="8"/>
  <c r="O118" i="8"/>
  <c r="N118" i="8"/>
  <c r="M118" i="8"/>
  <c r="L118" i="8"/>
  <c r="K118" i="8"/>
  <c r="I118" i="8"/>
  <c r="H118" i="8"/>
  <c r="O117" i="8"/>
  <c r="N117" i="8"/>
  <c r="M117" i="8"/>
  <c r="L117" i="8"/>
  <c r="K117" i="8"/>
  <c r="J117" i="8"/>
  <c r="I117" i="8"/>
  <c r="H117" i="8"/>
  <c r="O116" i="8"/>
  <c r="N116" i="8"/>
  <c r="M116" i="8"/>
  <c r="L116" i="8"/>
  <c r="K116" i="8"/>
  <c r="I116" i="8"/>
  <c r="H116" i="8"/>
  <c r="O115" i="8"/>
  <c r="N115" i="8"/>
  <c r="M115" i="8"/>
  <c r="L115" i="8"/>
  <c r="K115" i="8"/>
  <c r="J115" i="8"/>
  <c r="I115" i="8"/>
  <c r="H115" i="8"/>
  <c r="O114" i="8"/>
  <c r="N114" i="8"/>
  <c r="M114" i="8"/>
  <c r="L114" i="8"/>
  <c r="K114" i="8"/>
  <c r="I114" i="8"/>
  <c r="H114" i="8"/>
  <c r="O113" i="8"/>
  <c r="N113" i="8"/>
  <c r="M113" i="8"/>
  <c r="L113" i="8"/>
  <c r="K113" i="8"/>
  <c r="I113" i="8"/>
  <c r="H113" i="8"/>
  <c r="O110" i="8"/>
  <c r="N110" i="8"/>
  <c r="M110" i="8"/>
  <c r="L110" i="8"/>
  <c r="K110" i="8"/>
  <c r="J110" i="8"/>
  <c r="I110" i="8"/>
  <c r="H110" i="8"/>
  <c r="O109" i="8"/>
  <c r="N109" i="8"/>
  <c r="M109" i="8"/>
  <c r="L109" i="8"/>
  <c r="K109" i="8"/>
  <c r="J109" i="8"/>
  <c r="I109" i="8"/>
  <c r="H109" i="8"/>
  <c r="O108" i="8"/>
  <c r="N108" i="8"/>
  <c r="M108" i="8"/>
  <c r="L108" i="8"/>
  <c r="K108" i="8"/>
  <c r="J108" i="8"/>
  <c r="I108" i="8"/>
  <c r="H108" i="8"/>
  <c r="O107" i="8"/>
  <c r="N107" i="8"/>
  <c r="M107" i="8"/>
  <c r="L107" i="8"/>
  <c r="K107" i="8"/>
  <c r="I107" i="8"/>
  <c r="H107" i="8"/>
  <c r="O106" i="8"/>
  <c r="N106" i="8"/>
  <c r="M106" i="8"/>
  <c r="L106" i="8"/>
  <c r="K106" i="8"/>
  <c r="J106" i="8"/>
  <c r="I106" i="8"/>
  <c r="H106" i="8"/>
  <c r="O105" i="8"/>
  <c r="N105" i="8"/>
  <c r="M105" i="8"/>
  <c r="L105" i="8"/>
  <c r="K105" i="8"/>
  <c r="J105" i="8"/>
  <c r="I105" i="8"/>
  <c r="H105" i="8"/>
  <c r="O104" i="8"/>
  <c r="N104" i="8"/>
  <c r="M104" i="8"/>
  <c r="L104" i="8"/>
  <c r="K104" i="8"/>
  <c r="I104" i="8"/>
  <c r="H104" i="8"/>
  <c r="O103" i="8"/>
  <c r="N103" i="8"/>
  <c r="M103" i="8"/>
  <c r="L103" i="8"/>
  <c r="K103" i="8"/>
  <c r="J103" i="8"/>
  <c r="I103" i="8"/>
  <c r="H103" i="8"/>
  <c r="O102" i="8"/>
  <c r="N102" i="8"/>
  <c r="M102" i="8"/>
  <c r="L102" i="8"/>
  <c r="K102" i="8"/>
  <c r="J102" i="8"/>
  <c r="I102" i="8"/>
  <c r="H102" i="8"/>
  <c r="O101" i="8"/>
  <c r="N101" i="8"/>
  <c r="M101" i="8"/>
  <c r="L101" i="8"/>
  <c r="K101" i="8"/>
  <c r="J101" i="8"/>
  <c r="I101" i="8"/>
  <c r="H101" i="8"/>
  <c r="O100" i="8"/>
  <c r="N100" i="8"/>
  <c r="M100" i="8"/>
  <c r="L100" i="8"/>
  <c r="K100" i="8"/>
  <c r="J100" i="8"/>
  <c r="I100" i="8"/>
  <c r="H100" i="8"/>
  <c r="O99" i="8"/>
  <c r="N99" i="8"/>
  <c r="M99" i="8"/>
  <c r="L99" i="8"/>
  <c r="K99" i="8"/>
  <c r="J99" i="8"/>
  <c r="I99" i="8"/>
  <c r="H99" i="8"/>
  <c r="O98" i="8"/>
  <c r="N98" i="8"/>
  <c r="M98" i="8"/>
  <c r="L98" i="8"/>
  <c r="K98" i="8"/>
  <c r="I98" i="8"/>
  <c r="H98" i="8"/>
  <c r="O97" i="8"/>
  <c r="N97" i="8"/>
  <c r="M97" i="8"/>
  <c r="L97" i="8"/>
  <c r="K97" i="8"/>
  <c r="J97" i="8"/>
  <c r="I97" i="8"/>
  <c r="H97" i="8"/>
  <c r="O96" i="8"/>
  <c r="N96" i="8"/>
  <c r="M96" i="8"/>
  <c r="L96" i="8"/>
  <c r="K96" i="8"/>
  <c r="I96" i="8"/>
  <c r="H96" i="8"/>
  <c r="O95" i="8"/>
  <c r="N95" i="8"/>
  <c r="M95" i="8"/>
  <c r="L95" i="8"/>
  <c r="K95" i="8"/>
  <c r="J95" i="8"/>
  <c r="I95" i="8"/>
  <c r="H95" i="8"/>
  <c r="O94" i="8"/>
  <c r="N94" i="8"/>
  <c r="M94" i="8"/>
  <c r="L94" i="8"/>
  <c r="K94" i="8"/>
  <c r="I94" i="8"/>
  <c r="H94" i="8"/>
  <c r="O93" i="8"/>
  <c r="N93" i="8"/>
  <c r="M93" i="8"/>
  <c r="L93" i="8"/>
  <c r="K93" i="8"/>
  <c r="I93" i="8"/>
  <c r="H93" i="8"/>
  <c r="O92" i="8"/>
  <c r="N92" i="8"/>
  <c r="M92" i="8"/>
  <c r="L92" i="8"/>
  <c r="K92" i="8"/>
  <c r="J92" i="8"/>
  <c r="I92" i="8"/>
  <c r="H92" i="8"/>
  <c r="O91" i="8"/>
  <c r="N91" i="8"/>
  <c r="M91" i="8"/>
  <c r="L91" i="8"/>
  <c r="K91" i="8"/>
  <c r="J91" i="8"/>
  <c r="I91" i="8"/>
  <c r="H91" i="8"/>
  <c r="O90" i="8"/>
  <c r="N90" i="8"/>
  <c r="M90" i="8"/>
  <c r="L90" i="8"/>
  <c r="K90" i="8"/>
  <c r="J90" i="8"/>
  <c r="I90" i="8"/>
  <c r="H90" i="8"/>
  <c r="O89" i="8"/>
  <c r="N89" i="8"/>
  <c r="M89" i="8"/>
  <c r="L89" i="8"/>
  <c r="K89" i="8"/>
  <c r="J89" i="8"/>
  <c r="I89" i="8"/>
  <c r="H89" i="8"/>
  <c r="O88" i="8"/>
  <c r="N88" i="8"/>
  <c r="M88" i="8"/>
  <c r="L88" i="8"/>
  <c r="K88" i="8"/>
  <c r="J88" i="8"/>
  <c r="I88" i="8"/>
  <c r="H88" i="8"/>
  <c r="O87" i="8"/>
  <c r="N87" i="8"/>
  <c r="M87" i="8"/>
  <c r="L87" i="8"/>
  <c r="K87" i="8"/>
  <c r="I87" i="8"/>
  <c r="H87" i="8"/>
  <c r="O86" i="8"/>
  <c r="N86" i="8"/>
  <c r="M86" i="8"/>
  <c r="L86" i="8"/>
  <c r="K86" i="8"/>
  <c r="J86" i="8"/>
  <c r="I86" i="8"/>
  <c r="H86" i="8"/>
  <c r="O85" i="8"/>
  <c r="N85" i="8"/>
  <c r="M85" i="8"/>
  <c r="L85" i="8"/>
  <c r="K85" i="8"/>
  <c r="J85" i="8"/>
  <c r="I85" i="8"/>
  <c r="H85" i="8"/>
  <c r="O84" i="8"/>
  <c r="N84" i="8"/>
  <c r="M84" i="8"/>
  <c r="L84" i="8"/>
  <c r="K84" i="8"/>
  <c r="J84" i="8"/>
  <c r="I84" i="8"/>
  <c r="H84" i="8"/>
  <c r="O83" i="8"/>
  <c r="N83" i="8"/>
  <c r="M83" i="8"/>
  <c r="L83" i="8"/>
  <c r="K83" i="8"/>
  <c r="I83" i="8"/>
  <c r="H83" i="8"/>
  <c r="O82" i="8"/>
  <c r="N82" i="8"/>
  <c r="M82" i="8"/>
  <c r="L82" i="8"/>
  <c r="K82" i="8"/>
  <c r="I82" i="8"/>
  <c r="H82" i="8"/>
  <c r="O81" i="8"/>
  <c r="N81" i="8"/>
  <c r="M81" i="8"/>
  <c r="L81" i="8"/>
  <c r="K81" i="8"/>
  <c r="J81" i="8"/>
  <c r="I81" i="8"/>
  <c r="H81" i="8"/>
  <c r="O80" i="8"/>
  <c r="N80" i="8"/>
  <c r="M80" i="8"/>
  <c r="L80" i="8"/>
  <c r="K80" i="8"/>
  <c r="J80" i="8"/>
  <c r="I80" i="8"/>
  <c r="H80" i="8"/>
  <c r="O79" i="8"/>
  <c r="N79" i="8"/>
  <c r="M79" i="8"/>
  <c r="L79" i="8"/>
  <c r="K79" i="8"/>
  <c r="J79" i="8"/>
  <c r="I79" i="8"/>
  <c r="H79" i="8"/>
  <c r="O78" i="8"/>
  <c r="N78" i="8"/>
  <c r="M78" i="8"/>
  <c r="L78" i="8"/>
  <c r="K78" i="8"/>
  <c r="J78" i="8"/>
  <c r="I78" i="8"/>
  <c r="H78" i="8"/>
  <c r="O77" i="8"/>
  <c r="N77" i="8"/>
  <c r="M77" i="8"/>
  <c r="L77" i="8"/>
  <c r="K77" i="8"/>
  <c r="J77" i="8"/>
  <c r="I77" i="8"/>
  <c r="H77" i="8"/>
  <c r="O76" i="8"/>
  <c r="N76" i="8"/>
  <c r="M76" i="8"/>
  <c r="L76" i="8"/>
  <c r="K76" i="8"/>
  <c r="J76" i="8"/>
  <c r="I76" i="8"/>
  <c r="H76" i="8"/>
  <c r="O75" i="8"/>
  <c r="N75" i="8"/>
  <c r="M75" i="8"/>
  <c r="L75" i="8"/>
  <c r="K75" i="8"/>
  <c r="I75" i="8"/>
  <c r="H75" i="8"/>
  <c r="O74" i="8"/>
  <c r="N74" i="8"/>
  <c r="M74" i="8"/>
  <c r="L74" i="8"/>
  <c r="K74" i="8"/>
  <c r="I74" i="8"/>
  <c r="H74" i="8"/>
  <c r="O73" i="8"/>
  <c r="N73" i="8"/>
  <c r="M73" i="8"/>
  <c r="L73" i="8"/>
  <c r="K73" i="8"/>
  <c r="I73" i="8"/>
  <c r="H73" i="8"/>
  <c r="O72" i="8"/>
  <c r="N72" i="8"/>
  <c r="M72" i="8"/>
  <c r="L72" i="8"/>
  <c r="K72" i="8"/>
  <c r="J72" i="8"/>
  <c r="I72" i="8"/>
  <c r="H72" i="8"/>
  <c r="O71" i="8"/>
  <c r="N71" i="8"/>
  <c r="M71" i="8"/>
  <c r="L71" i="8"/>
  <c r="K71" i="8"/>
  <c r="J71" i="8"/>
  <c r="I71" i="8"/>
  <c r="H71" i="8"/>
  <c r="N70" i="8"/>
  <c r="M70" i="8"/>
  <c r="L70" i="8"/>
  <c r="K70" i="8"/>
  <c r="J70" i="8"/>
  <c r="I70" i="8"/>
  <c r="H70" i="8"/>
  <c r="O69" i="8"/>
  <c r="N69" i="8"/>
  <c r="M69" i="8"/>
  <c r="L69" i="8"/>
  <c r="K69" i="8"/>
  <c r="I69" i="8"/>
  <c r="H69" i="8"/>
  <c r="O68" i="8"/>
  <c r="N68" i="8"/>
  <c r="M68" i="8"/>
  <c r="L68" i="8"/>
  <c r="K68" i="8"/>
  <c r="J68" i="8"/>
  <c r="I68" i="8"/>
  <c r="H68" i="8"/>
  <c r="O67" i="8"/>
  <c r="N67" i="8"/>
  <c r="M67" i="8"/>
  <c r="L67" i="8"/>
  <c r="K67" i="8"/>
  <c r="J67" i="8"/>
  <c r="I67" i="8"/>
  <c r="H67" i="8"/>
  <c r="O66" i="8"/>
  <c r="N66" i="8"/>
  <c r="M66" i="8"/>
  <c r="L66" i="8"/>
  <c r="K66" i="8"/>
  <c r="J66" i="8"/>
  <c r="I66" i="8"/>
  <c r="H66" i="8"/>
  <c r="O64" i="8"/>
  <c r="N64" i="8"/>
  <c r="M64" i="8"/>
  <c r="L64" i="8"/>
  <c r="K64" i="8"/>
  <c r="I64" i="8"/>
  <c r="H64" i="8"/>
  <c r="O63" i="8"/>
  <c r="N63" i="8"/>
  <c r="M63" i="8"/>
  <c r="L63" i="8"/>
  <c r="K63" i="8"/>
  <c r="J63" i="8"/>
  <c r="I63" i="8"/>
  <c r="H63" i="8"/>
  <c r="O61" i="8"/>
  <c r="N61" i="8"/>
  <c r="M61" i="8"/>
  <c r="L61" i="8"/>
  <c r="K61" i="8"/>
  <c r="J61" i="8"/>
  <c r="I61" i="8"/>
  <c r="H61" i="8"/>
  <c r="O60" i="8"/>
  <c r="N60" i="8"/>
  <c r="M60" i="8"/>
  <c r="L60" i="8"/>
  <c r="K60" i="8"/>
  <c r="J60" i="8"/>
  <c r="I60" i="8"/>
  <c r="H60" i="8"/>
  <c r="O54" i="8"/>
  <c r="N54" i="8"/>
  <c r="M54" i="8"/>
  <c r="L54" i="8"/>
  <c r="K54" i="8"/>
  <c r="I54" i="8"/>
  <c r="H54" i="8"/>
  <c r="O53" i="8"/>
  <c r="N53" i="8"/>
  <c r="M53" i="8"/>
  <c r="L53" i="8"/>
  <c r="K53" i="8"/>
  <c r="I53" i="8"/>
  <c r="H53" i="8"/>
  <c r="O52" i="8"/>
  <c r="N52" i="8"/>
  <c r="M52" i="8"/>
  <c r="L52" i="8"/>
  <c r="K52" i="8"/>
  <c r="J52" i="8"/>
  <c r="I52" i="8"/>
  <c r="H52" i="8"/>
  <c r="O51" i="8"/>
  <c r="N51" i="8"/>
  <c r="M51" i="8"/>
  <c r="L51" i="8"/>
  <c r="K51" i="8"/>
  <c r="J51" i="8"/>
  <c r="I51" i="8"/>
  <c r="H51" i="8"/>
  <c r="O49" i="8"/>
  <c r="N49" i="8"/>
  <c r="M49" i="8"/>
  <c r="L49" i="8"/>
  <c r="K49" i="8"/>
  <c r="J49" i="8"/>
  <c r="I49" i="8"/>
  <c r="H49" i="8"/>
  <c r="O48" i="8"/>
  <c r="N48" i="8"/>
  <c r="M48" i="8"/>
  <c r="L48" i="8"/>
  <c r="K48" i="8"/>
  <c r="J48" i="8"/>
  <c r="I48" i="8"/>
  <c r="H48" i="8"/>
  <c r="O47" i="8"/>
  <c r="N47" i="8"/>
  <c r="M47" i="8"/>
  <c r="L47" i="8"/>
  <c r="K47" i="8"/>
  <c r="I47" i="8"/>
  <c r="H47" i="8"/>
  <c r="O46" i="8"/>
  <c r="N46" i="8"/>
  <c r="M46" i="8"/>
  <c r="L46" i="8"/>
  <c r="K46" i="8"/>
  <c r="I46" i="8"/>
  <c r="H46" i="8"/>
  <c r="O45" i="8"/>
  <c r="N45" i="8"/>
  <c r="M45" i="8"/>
  <c r="L45" i="8"/>
  <c r="K45" i="8"/>
  <c r="I45" i="8"/>
  <c r="H45" i="8"/>
  <c r="O44" i="8"/>
  <c r="N44" i="8"/>
  <c r="M44" i="8"/>
  <c r="L44" i="8"/>
  <c r="K44" i="8"/>
  <c r="I44" i="8"/>
  <c r="H44" i="8"/>
  <c r="O43" i="8"/>
  <c r="N43" i="8"/>
  <c r="M43" i="8"/>
  <c r="L43" i="8"/>
  <c r="K43" i="8"/>
  <c r="I43" i="8"/>
  <c r="H43" i="8"/>
  <c r="O42" i="8"/>
  <c r="N42" i="8"/>
  <c r="M42" i="8"/>
  <c r="L42" i="8"/>
  <c r="K42" i="8"/>
  <c r="J42" i="8"/>
  <c r="I42" i="8"/>
  <c r="H42" i="8"/>
  <c r="O41" i="8"/>
  <c r="N41" i="8"/>
  <c r="M41" i="8"/>
  <c r="L41" i="8"/>
  <c r="K41" i="8"/>
  <c r="J41" i="8"/>
  <c r="I41" i="8"/>
  <c r="H41" i="8"/>
  <c r="O40" i="8"/>
  <c r="N40" i="8"/>
  <c r="M40" i="8"/>
  <c r="L40" i="8"/>
  <c r="K40" i="8"/>
  <c r="J40" i="8"/>
  <c r="I40" i="8"/>
  <c r="H40" i="8"/>
  <c r="O39" i="8"/>
  <c r="N39" i="8"/>
  <c r="M39" i="8"/>
  <c r="L39" i="8"/>
  <c r="K39" i="8"/>
  <c r="J39" i="8"/>
  <c r="I39" i="8"/>
  <c r="H39" i="8"/>
  <c r="O38" i="8"/>
  <c r="N38" i="8"/>
  <c r="M38" i="8"/>
  <c r="L38" i="8"/>
  <c r="K38" i="8"/>
  <c r="J38" i="8"/>
  <c r="I38" i="8"/>
  <c r="H38" i="8"/>
  <c r="O37" i="8"/>
  <c r="N37" i="8"/>
  <c r="M37" i="8"/>
  <c r="L37" i="8"/>
  <c r="K37" i="8"/>
  <c r="J37" i="8"/>
  <c r="I37" i="8"/>
  <c r="H37" i="8"/>
  <c r="O36" i="8"/>
  <c r="N36" i="8"/>
  <c r="M36" i="8"/>
  <c r="L36" i="8"/>
  <c r="K36" i="8"/>
  <c r="J36" i="8"/>
  <c r="I36" i="8"/>
  <c r="H36" i="8"/>
  <c r="O35" i="8"/>
  <c r="N35" i="8"/>
  <c r="M35" i="8"/>
  <c r="L35" i="8"/>
  <c r="K35" i="8"/>
  <c r="J35" i="8"/>
  <c r="I35" i="8"/>
  <c r="H35" i="8"/>
  <c r="O34" i="8"/>
  <c r="N34" i="8"/>
  <c r="M34" i="8"/>
  <c r="L34" i="8"/>
  <c r="K34" i="8"/>
  <c r="I34" i="8"/>
  <c r="H34" i="8"/>
  <c r="O33" i="8"/>
  <c r="N33" i="8"/>
  <c r="M33" i="8"/>
  <c r="L33" i="8"/>
  <c r="K33" i="8"/>
  <c r="J33" i="8"/>
  <c r="I33" i="8"/>
  <c r="H33" i="8"/>
  <c r="O32" i="8"/>
  <c r="N32" i="8"/>
  <c r="M32" i="8"/>
  <c r="L32" i="8"/>
  <c r="K32" i="8"/>
  <c r="I32" i="8"/>
  <c r="H32" i="8"/>
  <c r="O31" i="8"/>
  <c r="N31" i="8"/>
  <c r="M31" i="8"/>
  <c r="L31" i="8"/>
  <c r="K31" i="8"/>
  <c r="J31" i="8"/>
  <c r="I31" i="8"/>
  <c r="H31" i="8"/>
  <c r="O29" i="8"/>
  <c r="N29" i="8"/>
  <c r="M29" i="8"/>
  <c r="L29" i="8"/>
  <c r="K29" i="8"/>
  <c r="J29" i="8"/>
  <c r="I29" i="8"/>
  <c r="H29" i="8"/>
  <c r="O28" i="8"/>
  <c r="N28" i="8"/>
  <c r="M28" i="8"/>
  <c r="L28" i="8"/>
  <c r="K28" i="8"/>
  <c r="J28" i="8"/>
  <c r="I28" i="8"/>
  <c r="H28" i="8"/>
  <c r="O25" i="8"/>
  <c r="N25" i="8"/>
  <c r="M25" i="8"/>
  <c r="L25" i="8"/>
  <c r="K25" i="8"/>
  <c r="I25" i="8"/>
  <c r="H25" i="8"/>
  <c r="O24" i="8"/>
  <c r="N24" i="8"/>
  <c r="M24" i="8"/>
  <c r="L24" i="8"/>
  <c r="K24" i="8"/>
  <c r="I24" i="8"/>
  <c r="H24" i="8"/>
  <c r="O23" i="8"/>
  <c r="N23" i="8"/>
  <c r="M23" i="8"/>
  <c r="L23" i="8"/>
  <c r="K23" i="8"/>
  <c r="J23" i="8"/>
  <c r="I23" i="8"/>
  <c r="H23" i="8"/>
  <c r="O22" i="8"/>
  <c r="N22" i="8"/>
  <c r="M22" i="8"/>
  <c r="L22" i="8"/>
  <c r="K22" i="8"/>
  <c r="I22" i="8"/>
  <c r="H22" i="8"/>
  <c r="O19" i="8"/>
  <c r="N19" i="8"/>
  <c r="M19" i="8"/>
  <c r="L19" i="8"/>
  <c r="K19" i="8"/>
  <c r="J19" i="8"/>
  <c r="I19" i="8"/>
  <c r="H19" i="8"/>
  <c r="O18" i="8"/>
  <c r="N18" i="8"/>
  <c r="M18" i="8"/>
  <c r="L18" i="8"/>
  <c r="K18" i="8"/>
  <c r="J18" i="8"/>
  <c r="I18" i="8"/>
  <c r="H18" i="8"/>
  <c r="O17" i="8"/>
  <c r="N17" i="8"/>
  <c r="M17" i="8"/>
  <c r="L17" i="8"/>
  <c r="K17" i="8"/>
  <c r="I17" i="8"/>
  <c r="H17" i="8"/>
  <c r="O16" i="8"/>
  <c r="N16" i="8"/>
  <c r="M16" i="8"/>
  <c r="L16" i="8"/>
  <c r="K16" i="8"/>
  <c r="I16" i="8"/>
  <c r="H16" i="8"/>
  <c r="O14" i="8"/>
  <c r="N14" i="8"/>
  <c r="M14" i="8"/>
  <c r="L14" i="8"/>
  <c r="K14" i="8"/>
  <c r="I14" i="8"/>
  <c r="H14" i="8"/>
  <c r="O13" i="8"/>
  <c r="N13" i="8"/>
  <c r="M13" i="8"/>
  <c r="L13" i="8"/>
  <c r="K13" i="8"/>
  <c r="J13" i="8"/>
  <c r="I13" i="8"/>
  <c r="H13" i="8"/>
  <c r="O12" i="8"/>
  <c r="N12" i="8"/>
  <c r="M12" i="8"/>
  <c r="L12" i="8"/>
  <c r="K12" i="8"/>
  <c r="J12" i="8"/>
  <c r="I12" i="8"/>
  <c r="H12" i="8"/>
  <c r="O11" i="8"/>
  <c r="N11" i="8"/>
  <c r="M11" i="8"/>
  <c r="L11" i="8"/>
  <c r="K11" i="8"/>
  <c r="J11" i="8"/>
  <c r="I11" i="8"/>
  <c r="H11" i="8"/>
  <c r="O10" i="8"/>
  <c r="N10" i="8"/>
  <c r="M10" i="8"/>
  <c r="L10" i="8"/>
  <c r="K10" i="8"/>
  <c r="I10" i="8"/>
  <c r="H10" i="8"/>
  <c r="O9" i="8"/>
  <c r="N9" i="8"/>
  <c r="M9" i="8"/>
  <c r="L9" i="8"/>
  <c r="K9" i="8"/>
  <c r="I9" i="8"/>
  <c r="H9" i="8"/>
  <c r="O8" i="8"/>
  <c r="N8" i="8"/>
  <c r="M8" i="8"/>
  <c r="L8" i="8"/>
  <c r="K8" i="8"/>
  <c r="J8" i="8"/>
  <c r="I8" i="8"/>
  <c r="H8" i="8"/>
  <c r="O7" i="8"/>
  <c r="N7" i="8"/>
  <c r="M7" i="8"/>
  <c r="L7" i="8"/>
  <c r="K7" i="8"/>
  <c r="I7" i="8"/>
  <c r="H7" i="8"/>
  <c r="O6" i="8"/>
  <c r="N6" i="8"/>
  <c r="M6" i="8"/>
  <c r="L6" i="8"/>
  <c r="K6" i="8"/>
  <c r="I6" i="8"/>
  <c r="H6" i="8"/>
  <c r="N5" i="8"/>
  <c r="M5" i="8"/>
  <c r="L5" i="8"/>
  <c r="K5" i="8"/>
  <c r="J5" i="8"/>
  <c r="I5" i="8"/>
  <c r="H5" i="8"/>
  <c r="O4" i="8"/>
  <c r="N4" i="8"/>
  <c r="M4" i="8"/>
  <c r="L4" i="8"/>
  <c r="K4" i="8"/>
  <c r="J4" i="8"/>
  <c r="I4" i="8"/>
  <c r="H4" i="8"/>
  <c r="M218" i="7"/>
  <c r="L218" i="7"/>
  <c r="K218" i="7"/>
  <c r="J218" i="7"/>
  <c r="I218" i="7"/>
  <c r="H218" i="7"/>
  <c r="F218" i="7"/>
  <c r="M217" i="7"/>
  <c r="L217" i="7"/>
  <c r="K217" i="7"/>
  <c r="J217" i="7"/>
  <c r="I217" i="7"/>
  <c r="H217" i="7"/>
  <c r="F217" i="7"/>
  <c r="M216" i="7"/>
  <c r="L216" i="7"/>
  <c r="K216" i="7"/>
  <c r="J216" i="7"/>
  <c r="I216" i="7"/>
  <c r="H216" i="7"/>
  <c r="F216" i="7"/>
  <c r="M215" i="7"/>
  <c r="L215" i="7"/>
  <c r="K215" i="7"/>
  <c r="J215" i="7"/>
  <c r="I215" i="7"/>
  <c r="H215" i="7"/>
  <c r="F215" i="7"/>
  <c r="M214" i="7"/>
  <c r="L214" i="7"/>
  <c r="K214" i="7"/>
  <c r="J214" i="7"/>
  <c r="I214" i="7"/>
  <c r="H214" i="7"/>
  <c r="F214" i="7"/>
  <c r="M213" i="7"/>
  <c r="L213" i="7"/>
  <c r="K213" i="7"/>
  <c r="J213" i="7"/>
  <c r="I213" i="7"/>
  <c r="H213" i="7"/>
  <c r="F213" i="7"/>
  <c r="M212" i="7"/>
  <c r="L212" i="7"/>
  <c r="K212" i="7"/>
  <c r="J212" i="7"/>
  <c r="I212" i="7"/>
  <c r="H212" i="7"/>
  <c r="F212" i="7"/>
  <c r="M211" i="7"/>
  <c r="L211" i="7"/>
  <c r="K211" i="7"/>
  <c r="J211" i="7"/>
  <c r="I211" i="7"/>
  <c r="H211" i="7"/>
  <c r="F211" i="7"/>
  <c r="M210" i="7"/>
  <c r="L210" i="7"/>
  <c r="K210" i="7"/>
  <c r="J210" i="7"/>
  <c r="I210" i="7"/>
  <c r="H210" i="7"/>
  <c r="F210" i="7"/>
  <c r="M209" i="7"/>
  <c r="L209" i="7"/>
  <c r="K209" i="7"/>
  <c r="J209" i="7"/>
  <c r="I209" i="7"/>
  <c r="H209" i="7"/>
  <c r="F209" i="7"/>
  <c r="M208" i="7"/>
  <c r="L208" i="7"/>
  <c r="K208" i="7"/>
  <c r="J208" i="7"/>
  <c r="I208" i="7"/>
  <c r="H208" i="7"/>
  <c r="F208" i="7"/>
  <c r="M207" i="7"/>
  <c r="L207" i="7"/>
  <c r="K207" i="7"/>
  <c r="J207" i="7"/>
  <c r="I207" i="7"/>
  <c r="H207" i="7"/>
  <c r="F207" i="7"/>
  <c r="M206" i="7"/>
  <c r="L206" i="7"/>
  <c r="K206" i="7"/>
  <c r="J206" i="7"/>
  <c r="I206" i="7"/>
  <c r="H206" i="7"/>
  <c r="F206" i="7"/>
  <c r="M205" i="7"/>
  <c r="L205" i="7"/>
  <c r="K205" i="7"/>
  <c r="J205" i="7"/>
  <c r="I205" i="7"/>
  <c r="H205" i="7"/>
  <c r="F205" i="7"/>
  <c r="M204" i="7"/>
  <c r="L204" i="7"/>
  <c r="K204" i="7"/>
  <c r="J204" i="7"/>
  <c r="I204" i="7"/>
  <c r="H204" i="7"/>
  <c r="F204" i="7"/>
  <c r="M203" i="7"/>
  <c r="L203" i="7"/>
  <c r="K203" i="7"/>
  <c r="J203" i="7"/>
  <c r="I203" i="7"/>
  <c r="H203" i="7"/>
  <c r="F203" i="7"/>
  <c r="M202" i="7"/>
  <c r="L202" i="7"/>
  <c r="K202" i="7"/>
  <c r="J202" i="7"/>
  <c r="I202" i="7"/>
  <c r="H202" i="7"/>
  <c r="F202" i="7"/>
  <c r="M201" i="7"/>
  <c r="L201" i="7"/>
  <c r="K201" i="7"/>
  <c r="J201" i="7"/>
  <c r="I201" i="7"/>
  <c r="H201" i="7"/>
  <c r="F201" i="7"/>
  <c r="M200" i="7"/>
  <c r="L200" i="7"/>
  <c r="K200" i="7"/>
  <c r="J200" i="7"/>
  <c r="I200" i="7"/>
  <c r="H200" i="7"/>
  <c r="F200" i="7"/>
  <c r="M199" i="7"/>
  <c r="L199" i="7"/>
  <c r="K199" i="7"/>
  <c r="J199" i="7"/>
  <c r="I199" i="7"/>
  <c r="H199" i="7"/>
  <c r="F199" i="7"/>
  <c r="M198" i="7"/>
  <c r="L198" i="7"/>
  <c r="K198" i="7"/>
  <c r="J198" i="7"/>
  <c r="I198" i="7"/>
  <c r="H198" i="7"/>
  <c r="F198" i="7"/>
  <c r="M197" i="7"/>
  <c r="L197" i="7"/>
  <c r="K197" i="7"/>
  <c r="J197" i="7"/>
  <c r="I197" i="7"/>
  <c r="H197" i="7"/>
  <c r="F197" i="7"/>
  <c r="M196" i="7"/>
  <c r="L196" i="7"/>
  <c r="K196" i="7"/>
  <c r="J196" i="7"/>
  <c r="I196" i="7"/>
  <c r="H196" i="7"/>
  <c r="F196" i="7"/>
  <c r="M195" i="7"/>
  <c r="L195" i="7"/>
  <c r="K195" i="7"/>
  <c r="J195" i="7"/>
  <c r="I195" i="7"/>
  <c r="H195" i="7"/>
  <c r="F195" i="7"/>
  <c r="M194" i="7"/>
  <c r="L194" i="7"/>
  <c r="K194" i="7"/>
  <c r="J194" i="7"/>
  <c r="I194" i="7"/>
  <c r="H194" i="7"/>
  <c r="F194" i="7"/>
  <c r="M193" i="7"/>
  <c r="L193" i="7"/>
  <c r="K193" i="7"/>
  <c r="J193" i="7"/>
  <c r="I193" i="7"/>
  <c r="H193" i="7"/>
  <c r="F193" i="7"/>
  <c r="M192" i="7"/>
  <c r="L192" i="7"/>
  <c r="K192" i="7"/>
  <c r="J192" i="7"/>
  <c r="I192" i="7"/>
  <c r="H192" i="7"/>
  <c r="F192" i="7"/>
  <c r="M191" i="7"/>
  <c r="L191" i="7"/>
  <c r="K191" i="7"/>
  <c r="J191" i="7"/>
  <c r="I191" i="7"/>
  <c r="H191" i="7"/>
  <c r="F191" i="7"/>
  <c r="M190" i="7"/>
  <c r="L190" i="7"/>
  <c r="K190" i="7"/>
  <c r="J190" i="7"/>
  <c r="I190" i="7"/>
  <c r="H190" i="7"/>
  <c r="F190" i="7"/>
  <c r="M189" i="7"/>
  <c r="L189" i="7"/>
  <c r="K189" i="7"/>
  <c r="J189" i="7"/>
  <c r="I189" i="7"/>
  <c r="H189" i="7"/>
  <c r="F189" i="7"/>
  <c r="M188" i="7"/>
  <c r="L188" i="7"/>
  <c r="K188" i="7"/>
  <c r="J188" i="7"/>
  <c r="I188" i="7"/>
  <c r="H188" i="7"/>
  <c r="F188" i="7"/>
  <c r="M187" i="7"/>
  <c r="L187" i="7"/>
  <c r="K187" i="7"/>
  <c r="J187" i="7"/>
  <c r="I187" i="7"/>
  <c r="H187" i="7"/>
  <c r="F187" i="7"/>
  <c r="M186" i="7"/>
  <c r="L186" i="7"/>
  <c r="K186" i="7"/>
  <c r="J186" i="7"/>
  <c r="I186" i="7"/>
  <c r="H186" i="7"/>
  <c r="F186" i="7"/>
  <c r="M185" i="7"/>
  <c r="L185" i="7"/>
  <c r="K185" i="7"/>
  <c r="J185" i="7"/>
  <c r="I185" i="7"/>
  <c r="H185" i="7"/>
  <c r="F185" i="7"/>
  <c r="M184" i="7"/>
  <c r="L184" i="7"/>
  <c r="K184" i="7"/>
  <c r="J184" i="7"/>
  <c r="I184" i="7"/>
  <c r="H184" i="7"/>
  <c r="F184" i="7"/>
  <c r="M183" i="7"/>
  <c r="L183" i="7"/>
  <c r="K183" i="7"/>
  <c r="J183" i="7"/>
  <c r="I183" i="7"/>
  <c r="H183" i="7"/>
  <c r="F183" i="7"/>
  <c r="M182" i="7"/>
  <c r="L182" i="7"/>
  <c r="K182" i="7"/>
  <c r="J182" i="7"/>
  <c r="I182" i="7"/>
  <c r="H182" i="7"/>
  <c r="F182" i="7"/>
  <c r="M181" i="7"/>
  <c r="L181" i="7"/>
  <c r="K181" i="7"/>
  <c r="J181" i="7"/>
  <c r="I181" i="7"/>
  <c r="H181" i="7"/>
  <c r="F181" i="7"/>
  <c r="M180" i="7"/>
  <c r="L180" i="7"/>
  <c r="K180" i="7"/>
  <c r="J180" i="7"/>
  <c r="I180" i="7"/>
  <c r="H180" i="7"/>
  <c r="F180" i="7"/>
  <c r="M179" i="7"/>
  <c r="L179" i="7"/>
  <c r="K179" i="7"/>
  <c r="J179" i="7"/>
  <c r="I179" i="7"/>
  <c r="H179" i="7"/>
  <c r="F179" i="7"/>
  <c r="M178" i="7"/>
  <c r="L178" i="7"/>
  <c r="K178" i="7"/>
  <c r="J178" i="7"/>
  <c r="I178" i="7"/>
  <c r="H178" i="7"/>
  <c r="F178" i="7"/>
  <c r="M177" i="7"/>
  <c r="L177" i="7"/>
  <c r="K177" i="7"/>
  <c r="J177" i="7"/>
  <c r="I177" i="7"/>
  <c r="H177" i="7"/>
  <c r="F177" i="7"/>
  <c r="M176" i="7"/>
  <c r="L176" i="7"/>
  <c r="K176" i="7"/>
  <c r="J176" i="7"/>
  <c r="I176" i="7"/>
  <c r="H176" i="7"/>
  <c r="F176" i="7"/>
  <c r="M175" i="7"/>
  <c r="L175" i="7"/>
  <c r="K175" i="7"/>
  <c r="J175" i="7"/>
  <c r="I175" i="7"/>
  <c r="H175" i="7"/>
  <c r="F175" i="7"/>
  <c r="M174" i="7"/>
  <c r="L174" i="7"/>
  <c r="K174" i="7"/>
  <c r="J174" i="7"/>
  <c r="I174" i="7"/>
  <c r="H174" i="7"/>
  <c r="F174" i="7"/>
  <c r="M173" i="7"/>
  <c r="L173" i="7"/>
  <c r="K173" i="7"/>
  <c r="J173" i="7"/>
  <c r="I173" i="7"/>
  <c r="H173" i="7"/>
  <c r="F173" i="7"/>
  <c r="M172" i="7"/>
  <c r="L172" i="7"/>
  <c r="K172" i="7"/>
  <c r="J172" i="7"/>
  <c r="I172" i="7"/>
  <c r="H172" i="7"/>
  <c r="M156" i="7"/>
  <c r="L156" i="7"/>
  <c r="K156" i="7"/>
  <c r="J156" i="7"/>
  <c r="I156" i="7"/>
  <c r="H156" i="7"/>
  <c r="M155" i="7"/>
  <c r="L155" i="7"/>
  <c r="K155" i="7"/>
  <c r="J155" i="7"/>
  <c r="I155" i="7"/>
  <c r="H155" i="7"/>
  <c r="M154" i="7"/>
  <c r="L154" i="7"/>
  <c r="K154" i="7"/>
  <c r="J154" i="7"/>
  <c r="I154" i="7"/>
  <c r="H154" i="7"/>
  <c r="M153" i="7"/>
  <c r="L153" i="7"/>
  <c r="K153" i="7"/>
  <c r="J153" i="7"/>
  <c r="I153" i="7"/>
  <c r="H153" i="7"/>
  <c r="M152" i="7"/>
  <c r="L152" i="7"/>
  <c r="K152" i="7"/>
  <c r="J152" i="7"/>
  <c r="I152" i="7"/>
  <c r="H152" i="7"/>
  <c r="M151" i="7"/>
  <c r="L151" i="7"/>
  <c r="K151" i="7"/>
  <c r="J151" i="7"/>
  <c r="I151" i="7"/>
  <c r="H151" i="7"/>
  <c r="M150" i="7"/>
  <c r="L150" i="7"/>
  <c r="K150" i="7"/>
  <c r="J150" i="7"/>
  <c r="I150" i="7"/>
  <c r="H150" i="7"/>
  <c r="M149" i="7"/>
  <c r="L149" i="7"/>
  <c r="K149" i="7"/>
  <c r="J149" i="7"/>
  <c r="I149" i="7"/>
  <c r="H149" i="7"/>
  <c r="M148" i="7"/>
  <c r="L148" i="7"/>
  <c r="K148" i="7"/>
  <c r="J148" i="7"/>
  <c r="I148" i="7"/>
  <c r="H148" i="7"/>
  <c r="M147" i="7"/>
  <c r="L147" i="7"/>
  <c r="K147" i="7"/>
  <c r="J147" i="7"/>
  <c r="I147" i="7"/>
  <c r="H147" i="7"/>
  <c r="M146" i="7"/>
  <c r="L146" i="7"/>
  <c r="K146" i="7"/>
  <c r="J146" i="7"/>
  <c r="I146" i="7"/>
  <c r="H146" i="7"/>
  <c r="M145" i="7"/>
  <c r="L145" i="7"/>
  <c r="K145" i="7"/>
  <c r="J145" i="7"/>
  <c r="I145" i="7"/>
  <c r="H145" i="7"/>
  <c r="M144" i="7"/>
  <c r="L144" i="7"/>
  <c r="K144" i="7"/>
  <c r="J144" i="7"/>
  <c r="I144" i="7"/>
  <c r="H144" i="7"/>
  <c r="M143" i="7"/>
  <c r="L143" i="7"/>
  <c r="K143" i="7"/>
  <c r="J143" i="7"/>
  <c r="I143" i="7"/>
  <c r="H143" i="7"/>
  <c r="M142" i="7"/>
  <c r="L142" i="7"/>
  <c r="K142" i="7"/>
  <c r="J142" i="7"/>
  <c r="I142" i="7"/>
  <c r="H142" i="7"/>
  <c r="M141" i="7"/>
  <c r="L141" i="7"/>
  <c r="K141" i="7"/>
  <c r="J141" i="7"/>
  <c r="I141" i="7"/>
  <c r="H141" i="7"/>
  <c r="M140" i="7"/>
  <c r="L140" i="7"/>
  <c r="K140" i="7"/>
  <c r="J140" i="7"/>
  <c r="I140" i="7"/>
  <c r="H140" i="7"/>
  <c r="M139" i="7"/>
  <c r="L139" i="7"/>
  <c r="K139" i="7"/>
  <c r="J139" i="7"/>
  <c r="I139" i="7"/>
  <c r="H139" i="7"/>
  <c r="M138" i="7"/>
  <c r="L138" i="7"/>
  <c r="K138" i="7"/>
  <c r="J138" i="7"/>
  <c r="I138" i="7"/>
  <c r="H138" i="7"/>
  <c r="M137" i="7"/>
  <c r="L137" i="7"/>
  <c r="K137" i="7"/>
  <c r="J137" i="7"/>
  <c r="I137" i="7"/>
  <c r="H137" i="7"/>
  <c r="M136" i="7"/>
  <c r="L136" i="7"/>
  <c r="K136" i="7"/>
  <c r="J136" i="7"/>
  <c r="I136" i="7"/>
  <c r="H136" i="7"/>
  <c r="M135" i="7"/>
  <c r="L135" i="7"/>
  <c r="K135" i="7"/>
  <c r="J135" i="7"/>
  <c r="I135" i="7"/>
  <c r="H135" i="7"/>
  <c r="M134" i="7"/>
  <c r="L134" i="7"/>
  <c r="K134" i="7"/>
  <c r="J134" i="7"/>
  <c r="I134" i="7"/>
  <c r="H134" i="7"/>
  <c r="M133" i="7"/>
  <c r="L133" i="7"/>
  <c r="K133" i="7"/>
  <c r="J133" i="7"/>
  <c r="I133" i="7"/>
  <c r="H133" i="7"/>
  <c r="M132" i="7"/>
  <c r="L132" i="7"/>
  <c r="K132" i="7"/>
  <c r="J132" i="7"/>
  <c r="I132" i="7"/>
  <c r="H132" i="7"/>
  <c r="M131" i="7"/>
  <c r="L131" i="7"/>
  <c r="K131" i="7"/>
  <c r="J131" i="7"/>
  <c r="I131" i="7"/>
  <c r="H131" i="7"/>
  <c r="M130" i="7"/>
  <c r="L130" i="7"/>
  <c r="K130" i="7"/>
  <c r="J130" i="7"/>
  <c r="I130" i="7"/>
  <c r="H130" i="7"/>
  <c r="M129" i="7"/>
  <c r="L129" i="7"/>
  <c r="K129" i="7"/>
  <c r="J129" i="7"/>
  <c r="I129" i="7"/>
  <c r="H129" i="7"/>
  <c r="M128" i="7"/>
  <c r="L128" i="7"/>
  <c r="K128" i="7"/>
  <c r="J128" i="7"/>
  <c r="I128" i="7"/>
  <c r="H128" i="7"/>
  <c r="M127" i="7"/>
  <c r="L127" i="7"/>
  <c r="K127" i="7"/>
  <c r="J127" i="7"/>
  <c r="I127" i="7"/>
  <c r="H127" i="7"/>
  <c r="M126" i="7"/>
  <c r="L126" i="7"/>
  <c r="K126" i="7"/>
  <c r="J126" i="7"/>
  <c r="I126" i="7"/>
  <c r="H126" i="7"/>
  <c r="M125" i="7"/>
  <c r="L125" i="7"/>
  <c r="K125" i="7"/>
  <c r="J125" i="7"/>
  <c r="I125" i="7"/>
  <c r="H125" i="7"/>
  <c r="M124" i="7"/>
  <c r="L124" i="7"/>
  <c r="K124" i="7"/>
  <c r="J124" i="7"/>
  <c r="I124" i="7"/>
  <c r="H124" i="7"/>
  <c r="M123" i="7"/>
  <c r="L123" i="7"/>
  <c r="K123" i="7"/>
  <c r="J123" i="7"/>
  <c r="I123" i="7"/>
  <c r="H123" i="7"/>
  <c r="M122" i="7"/>
  <c r="L122" i="7"/>
  <c r="K122" i="7"/>
  <c r="J122" i="7"/>
  <c r="I122" i="7"/>
  <c r="H122" i="7"/>
  <c r="M121" i="7"/>
  <c r="L121" i="7"/>
  <c r="K121" i="7"/>
  <c r="J121" i="7"/>
  <c r="I121" i="7"/>
  <c r="H121" i="7"/>
  <c r="M120" i="7"/>
  <c r="L120" i="7"/>
  <c r="K120" i="7"/>
  <c r="J120" i="7"/>
  <c r="I120" i="7"/>
  <c r="H120" i="7"/>
  <c r="M119" i="7"/>
  <c r="L119" i="7"/>
  <c r="K119" i="7"/>
  <c r="J119" i="7"/>
  <c r="I119" i="7"/>
  <c r="H119" i="7"/>
  <c r="M118" i="7"/>
  <c r="L118" i="7"/>
  <c r="K118" i="7"/>
  <c r="J118" i="7"/>
  <c r="I118" i="7"/>
  <c r="H118" i="7"/>
  <c r="M117" i="7"/>
  <c r="L117" i="7"/>
  <c r="K117" i="7"/>
  <c r="J117" i="7"/>
  <c r="I117" i="7"/>
  <c r="H117" i="7"/>
  <c r="M116" i="7"/>
  <c r="L116" i="7"/>
  <c r="K116" i="7"/>
  <c r="J116" i="7"/>
  <c r="I116" i="7"/>
  <c r="H116" i="7"/>
  <c r="M115" i="7"/>
  <c r="L115" i="7"/>
  <c r="K115" i="7"/>
  <c r="J115" i="7"/>
  <c r="I115" i="7"/>
  <c r="H115" i="7"/>
  <c r="M114" i="7"/>
  <c r="L114" i="7"/>
  <c r="K114" i="7"/>
  <c r="J114" i="7"/>
  <c r="I114" i="7"/>
  <c r="H114" i="7"/>
  <c r="M113" i="7"/>
  <c r="L113" i="7"/>
  <c r="K113" i="7"/>
  <c r="J113" i="7"/>
  <c r="I113" i="7"/>
  <c r="H113" i="7"/>
  <c r="M112" i="7"/>
  <c r="L112" i="7"/>
  <c r="K112" i="7"/>
  <c r="J112" i="7"/>
  <c r="I112" i="7"/>
  <c r="H112" i="7"/>
  <c r="M111" i="7"/>
  <c r="L111" i="7"/>
  <c r="K111" i="7"/>
  <c r="J111" i="7"/>
  <c r="I111" i="7"/>
  <c r="H111" i="7"/>
  <c r="M110" i="7"/>
  <c r="L110" i="7"/>
  <c r="K110" i="7"/>
  <c r="J110" i="7"/>
  <c r="I110" i="7"/>
  <c r="H110" i="7"/>
  <c r="M109" i="7"/>
  <c r="L109" i="7"/>
  <c r="K109" i="7"/>
  <c r="J109" i="7"/>
  <c r="I109" i="7"/>
  <c r="H109" i="7"/>
  <c r="M108" i="7"/>
  <c r="L108" i="7"/>
  <c r="K108" i="7"/>
  <c r="J108" i="7"/>
  <c r="I108" i="7"/>
  <c r="H108" i="7"/>
  <c r="M107" i="7"/>
  <c r="L107" i="7"/>
  <c r="K107" i="7"/>
  <c r="J107" i="7"/>
  <c r="I107" i="7"/>
  <c r="H107" i="7"/>
  <c r="M106" i="7"/>
  <c r="L106" i="7"/>
  <c r="K106" i="7"/>
  <c r="J106" i="7"/>
  <c r="I106" i="7"/>
  <c r="H106" i="7"/>
  <c r="M105" i="7"/>
  <c r="L105" i="7"/>
  <c r="K105" i="7"/>
  <c r="J105" i="7"/>
  <c r="I105" i="7"/>
  <c r="H105" i="7"/>
  <c r="M104" i="7"/>
  <c r="L104" i="7"/>
  <c r="K104" i="7"/>
  <c r="J104" i="7"/>
  <c r="I104" i="7"/>
  <c r="H104" i="7"/>
  <c r="M103" i="7"/>
  <c r="L103" i="7"/>
  <c r="K103" i="7"/>
  <c r="J103" i="7"/>
  <c r="I103" i="7"/>
  <c r="H103" i="7"/>
  <c r="M102" i="7"/>
  <c r="L102" i="7"/>
  <c r="K102" i="7"/>
  <c r="J102" i="7"/>
  <c r="I102" i="7"/>
  <c r="H102" i="7"/>
  <c r="M101" i="7"/>
  <c r="L101" i="7"/>
  <c r="K101" i="7"/>
  <c r="J101" i="7"/>
  <c r="I101" i="7"/>
  <c r="H101" i="7"/>
  <c r="M100" i="7"/>
  <c r="L100" i="7"/>
  <c r="K100" i="7"/>
  <c r="J100" i="7"/>
  <c r="I100" i="7"/>
  <c r="H100" i="7"/>
  <c r="M99" i="7"/>
  <c r="L99" i="7"/>
  <c r="K99" i="7"/>
  <c r="J99" i="7"/>
  <c r="I99" i="7"/>
  <c r="H99" i="7"/>
  <c r="M98" i="7"/>
  <c r="L98" i="7"/>
  <c r="K98" i="7"/>
  <c r="J98" i="7"/>
  <c r="I98" i="7"/>
  <c r="H98" i="7"/>
  <c r="M97" i="7"/>
  <c r="L97" i="7"/>
  <c r="K97" i="7"/>
  <c r="J97" i="7"/>
  <c r="I97" i="7"/>
  <c r="H97" i="7"/>
  <c r="M96" i="7"/>
  <c r="L96" i="7"/>
  <c r="K96" i="7"/>
  <c r="J96" i="7"/>
  <c r="I96" i="7"/>
  <c r="H96" i="7"/>
  <c r="M95" i="7"/>
  <c r="L95" i="7"/>
  <c r="K95" i="7"/>
  <c r="J95" i="7"/>
  <c r="I95" i="7"/>
  <c r="H95" i="7"/>
  <c r="M94" i="7"/>
  <c r="L94" i="7"/>
  <c r="K94" i="7"/>
  <c r="J94" i="7"/>
  <c r="I94" i="7"/>
  <c r="H94" i="7"/>
  <c r="M93" i="7"/>
  <c r="L93" i="7"/>
  <c r="K93" i="7"/>
  <c r="J93" i="7"/>
  <c r="I93" i="7"/>
  <c r="H93" i="7"/>
  <c r="L92" i="7"/>
  <c r="K92" i="7"/>
  <c r="J92" i="7"/>
  <c r="I92" i="7"/>
  <c r="H92" i="7"/>
  <c r="M91" i="7"/>
  <c r="L91" i="7"/>
  <c r="K91" i="7"/>
  <c r="J91" i="7"/>
  <c r="I91" i="7"/>
  <c r="H91" i="7"/>
  <c r="M90" i="7"/>
  <c r="L90" i="7"/>
  <c r="K90" i="7"/>
  <c r="J90" i="7"/>
  <c r="I90" i="7"/>
  <c r="H90" i="7"/>
  <c r="M89" i="7"/>
  <c r="L89" i="7"/>
  <c r="K89" i="7"/>
  <c r="J89" i="7"/>
  <c r="I89" i="7"/>
  <c r="H89" i="7"/>
  <c r="M88" i="7"/>
  <c r="L88" i="7"/>
  <c r="K88" i="7"/>
  <c r="J88" i="7"/>
  <c r="I88" i="7"/>
  <c r="H88" i="7"/>
  <c r="M87" i="7"/>
  <c r="L87" i="7"/>
  <c r="K87" i="7"/>
  <c r="J87" i="7"/>
  <c r="I87" i="7"/>
  <c r="H87" i="7"/>
  <c r="M86" i="7"/>
  <c r="L86" i="7"/>
  <c r="K86" i="7"/>
  <c r="J86" i="7"/>
  <c r="I86" i="7"/>
  <c r="H86" i="7"/>
  <c r="M85" i="7"/>
  <c r="L85" i="7"/>
  <c r="K85" i="7"/>
  <c r="J85" i="7"/>
  <c r="I85" i="7"/>
  <c r="H85" i="7"/>
  <c r="M84" i="7"/>
  <c r="L84" i="7"/>
  <c r="K84" i="7"/>
  <c r="J84" i="7"/>
  <c r="I84" i="7"/>
  <c r="H84" i="7"/>
  <c r="M83" i="7"/>
  <c r="L83" i="7"/>
  <c r="K83" i="7"/>
  <c r="J83" i="7"/>
  <c r="I83" i="7"/>
  <c r="H83" i="7"/>
  <c r="M82" i="7"/>
  <c r="L82" i="7"/>
  <c r="K82" i="7"/>
  <c r="J82" i="7"/>
  <c r="I82" i="7"/>
  <c r="H82" i="7"/>
  <c r="M81" i="7"/>
  <c r="L81" i="7"/>
  <c r="K81" i="7"/>
  <c r="J81" i="7"/>
  <c r="I81" i="7"/>
  <c r="H81" i="7"/>
  <c r="M80" i="7"/>
  <c r="L80" i="7"/>
  <c r="K80" i="7"/>
  <c r="J80" i="7"/>
  <c r="I80" i="7"/>
  <c r="H80" i="7"/>
  <c r="M78" i="7"/>
  <c r="L78" i="7"/>
  <c r="K78" i="7"/>
  <c r="J78" i="7"/>
  <c r="I78" i="7"/>
  <c r="H78" i="7"/>
  <c r="M77" i="7"/>
  <c r="L77" i="7"/>
  <c r="K77" i="7"/>
  <c r="J77" i="7"/>
  <c r="I77" i="7"/>
  <c r="H77" i="7"/>
  <c r="M76" i="7"/>
  <c r="L76" i="7"/>
  <c r="K76" i="7"/>
  <c r="J76" i="7"/>
  <c r="I76" i="7"/>
  <c r="H76" i="7"/>
  <c r="M75" i="7"/>
  <c r="L75" i="7"/>
  <c r="K75" i="7"/>
  <c r="J75" i="7"/>
  <c r="I75" i="7"/>
  <c r="H75" i="7"/>
  <c r="M74" i="7"/>
  <c r="L74" i="7"/>
  <c r="K74" i="7"/>
  <c r="J74" i="7"/>
  <c r="I74" i="7"/>
  <c r="H74" i="7"/>
  <c r="M73" i="7"/>
  <c r="L73" i="7"/>
  <c r="K73" i="7"/>
  <c r="J73" i="7"/>
  <c r="I73" i="7"/>
  <c r="H73" i="7"/>
  <c r="M72" i="7"/>
  <c r="L72" i="7"/>
  <c r="K72" i="7"/>
  <c r="J72" i="7"/>
  <c r="I72" i="7"/>
  <c r="H72" i="7"/>
  <c r="M71" i="7"/>
  <c r="L71" i="7"/>
  <c r="K71" i="7"/>
  <c r="J71" i="7"/>
  <c r="I71" i="7"/>
  <c r="H71" i="7"/>
  <c r="M70" i="7"/>
  <c r="L70" i="7"/>
  <c r="K70" i="7"/>
  <c r="J70" i="7"/>
  <c r="I70" i="7"/>
  <c r="H70" i="7"/>
  <c r="M69" i="7"/>
  <c r="L69" i="7"/>
  <c r="K69" i="7"/>
  <c r="J69" i="7"/>
  <c r="I69" i="7"/>
  <c r="H69" i="7"/>
  <c r="M68" i="7"/>
  <c r="L68" i="7"/>
  <c r="K68" i="7"/>
  <c r="J68" i="7"/>
  <c r="I68" i="7"/>
  <c r="H68" i="7"/>
  <c r="M67" i="7"/>
  <c r="L67" i="7"/>
  <c r="K67" i="7"/>
  <c r="J67" i="7"/>
  <c r="I67" i="7"/>
  <c r="H67" i="7"/>
  <c r="M66" i="7"/>
  <c r="L66" i="7"/>
  <c r="K66" i="7"/>
  <c r="J66" i="7"/>
  <c r="I66" i="7"/>
  <c r="H66" i="7"/>
  <c r="M65" i="7"/>
  <c r="L65" i="7"/>
  <c r="K65" i="7"/>
  <c r="J65" i="7"/>
  <c r="I65" i="7"/>
  <c r="H65" i="7"/>
  <c r="M64" i="7"/>
  <c r="L64" i="7"/>
  <c r="K64" i="7"/>
  <c r="J64" i="7"/>
  <c r="I64" i="7"/>
  <c r="H64" i="7"/>
  <c r="M63" i="7"/>
  <c r="L63" i="7"/>
  <c r="K63" i="7"/>
  <c r="J63" i="7"/>
  <c r="I63" i="7"/>
  <c r="H63" i="7"/>
  <c r="M62" i="7"/>
  <c r="L62" i="7"/>
  <c r="K62" i="7"/>
  <c r="J62" i="7"/>
  <c r="I62" i="7"/>
  <c r="H62" i="7"/>
  <c r="M61" i="7"/>
  <c r="L61" i="7"/>
  <c r="K61" i="7"/>
  <c r="J61" i="7"/>
  <c r="I61" i="7"/>
  <c r="H61" i="7"/>
  <c r="M60" i="7"/>
  <c r="L60" i="7"/>
  <c r="K60" i="7"/>
  <c r="J60" i="7"/>
  <c r="I60" i="7"/>
  <c r="H60" i="7"/>
  <c r="M59" i="7"/>
  <c r="L59" i="7"/>
  <c r="K59" i="7"/>
  <c r="J59" i="7"/>
  <c r="I59" i="7"/>
  <c r="H59" i="7"/>
  <c r="M58" i="7"/>
  <c r="L58" i="7"/>
  <c r="K58" i="7"/>
  <c r="J58" i="7"/>
  <c r="I58" i="7"/>
  <c r="H58" i="7"/>
  <c r="M57" i="7"/>
  <c r="L57" i="7"/>
  <c r="K57" i="7"/>
  <c r="J57" i="7"/>
  <c r="I57" i="7"/>
  <c r="H57" i="7"/>
  <c r="M56" i="7"/>
  <c r="L56" i="7"/>
  <c r="K56" i="7"/>
  <c r="J56" i="7"/>
  <c r="I56" i="7"/>
  <c r="H56" i="7"/>
  <c r="M55" i="7"/>
  <c r="L55" i="7"/>
  <c r="K55" i="7"/>
  <c r="J55" i="7"/>
  <c r="I55" i="7"/>
  <c r="H55" i="7"/>
  <c r="M54" i="7"/>
  <c r="L54" i="7"/>
  <c r="K54" i="7"/>
  <c r="J54" i="7"/>
  <c r="I54" i="7"/>
  <c r="H54" i="7"/>
  <c r="M53" i="7"/>
  <c r="L53" i="7"/>
  <c r="K53" i="7"/>
  <c r="J53" i="7"/>
  <c r="I53" i="7"/>
  <c r="H53" i="7"/>
  <c r="M52" i="7"/>
  <c r="L52" i="7"/>
  <c r="K52" i="7"/>
  <c r="J52" i="7"/>
  <c r="I52" i="7"/>
  <c r="H52" i="7"/>
  <c r="M51" i="7"/>
  <c r="L51" i="7"/>
  <c r="K51" i="7"/>
  <c r="J51" i="7"/>
  <c r="I51" i="7"/>
  <c r="H51" i="7"/>
  <c r="M50" i="7"/>
  <c r="L50" i="7"/>
  <c r="K50" i="7"/>
  <c r="J50" i="7"/>
  <c r="I50" i="7"/>
  <c r="H50" i="7"/>
  <c r="M49" i="7"/>
  <c r="L49" i="7"/>
  <c r="K49" i="7"/>
  <c r="J49" i="7"/>
  <c r="I49" i="7"/>
  <c r="H49" i="7"/>
  <c r="M48" i="7"/>
  <c r="L48" i="7"/>
  <c r="K48" i="7"/>
  <c r="J48" i="7"/>
  <c r="I48" i="7"/>
  <c r="H48" i="7"/>
  <c r="M47" i="7"/>
  <c r="L47" i="7"/>
  <c r="K47" i="7"/>
  <c r="J47" i="7"/>
  <c r="I47" i="7"/>
  <c r="H47" i="7"/>
  <c r="M46" i="7"/>
  <c r="L46" i="7"/>
  <c r="K46" i="7"/>
  <c r="J46" i="7"/>
  <c r="I46" i="7"/>
  <c r="H46" i="7"/>
  <c r="M45" i="7"/>
  <c r="L45" i="7"/>
  <c r="K45" i="7"/>
  <c r="J45" i="7"/>
  <c r="I45" i="7"/>
  <c r="H45" i="7"/>
  <c r="M44" i="7"/>
  <c r="L44" i="7"/>
  <c r="K44" i="7"/>
  <c r="J44" i="7"/>
  <c r="I44" i="7"/>
  <c r="H44" i="7"/>
  <c r="M43" i="7"/>
  <c r="L43" i="7"/>
  <c r="K43" i="7"/>
  <c r="J43" i="7"/>
  <c r="I43" i="7"/>
  <c r="H43" i="7"/>
  <c r="M42" i="7"/>
  <c r="L42" i="7"/>
  <c r="K42" i="7"/>
  <c r="J42" i="7"/>
  <c r="I42" i="7"/>
  <c r="H42" i="7"/>
  <c r="M41" i="7"/>
  <c r="L41" i="7"/>
  <c r="K41" i="7"/>
  <c r="J41" i="7"/>
  <c r="I41" i="7"/>
  <c r="H41" i="7"/>
  <c r="M40" i="7"/>
  <c r="L40" i="7"/>
  <c r="K40" i="7"/>
  <c r="J40" i="7"/>
  <c r="I40" i="7"/>
  <c r="H40" i="7"/>
  <c r="M39" i="7"/>
  <c r="L39" i="7"/>
  <c r="K39" i="7"/>
  <c r="J39" i="7"/>
  <c r="I39" i="7"/>
  <c r="H39" i="7"/>
  <c r="M38" i="7"/>
  <c r="L38" i="7"/>
  <c r="K38" i="7"/>
  <c r="J38" i="7"/>
  <c r="I38" i="7"/>
  <c r="H38" i="7"/>
  <c r="M37" i="7"/>
  <c r="L37" i="7"/>
  <c r="K37" i="7"/>
  <c r="J37" i="7"/>
  <c r="I37" i="7"/>
  <c r="H37" i="7"/>
  <c r="M36" i="7"/>
  <c r="L36" i="7"/>
  <c r="K36" i="7"/>
  <c r="J36" i="7"/>
  <c r="I36" i="7"/>
  <c r="H36" i="7"/>
  <c r="M35" i="7"/>
  <c r="L35" i="7"/>
  <c r="K35" i="7"/>
  <c r="J35" i="7"/>
  <c r="I35" i="7"/>
  <c r="H35" i="7"/>
  <c r="M34" i="7"/>
  <c r="L34" i="7"/>
  <c r="K34" i="7"/>
  <c r="J34" i="7"/>
  <c r="I34" i="7"/>
  <c r="H34" i="7"/>
  <c r="M33" i="7"/>
  <c r="L33" i="7"/>
  <c r="K33" i="7"/>
  <c r="J33" i="7"/>
  <c r="I33" i="7"/>
  <c r="H33" i="7"/>
  <c r="M32" i="7"/>
  <c r="L32" i="7"/>
  <c r="K32" i="7"/>
  <c r="J32" i="7"/>
  <c r="I32" i="7"/>
  <c r="H32" i="7"/>
  <c r="M31" i="7"/>
  <c r="L31" i="7"/>
  <c r="K31" i="7"/>
  <c r="J31" i="7"/>
  <c r="I31" i="7"/>
  <c r="H31" i="7"/>
  <c r="M30" i="7"/>
  <c r="L30" i="7"/>
  <c r="K30" i="7"/>
  <c r="J30" i="7"/>
  <c r="I30" i="7"/>
  <c r="H30" i="7"/>
  <c r="M29" i="7"/>
  <c r="L29" i="7"/>
  <c r="K29" i="7"/>
  <c r="J29" i="7"/>
  <c r="I29" i="7"/>
  <c r="H29" i="7"/>
  <c r="M28" i="7"/>
  <c r="L28" i="7"/>
  <c r="K28" i="7"/>
  <c r="J28" i="7"/>
  <c r="I28" i="7"/>
  <c r="H28" i="7"/>
  <c r="M27" i="7"/>
  <c r="L27" i="7"/>
  <c r="K27" i="7"/>
  <c r="J27" i="7"/>
  <c r="I27" i="7"/>
  <c r="H27" i="7"/>
  <c r="M26" i="7"/>
  <c r="L26" i="7"/>
  <c r="K26" i="7"/>
  <c r="J26" i="7"/>
  <c r="I26" i="7"/>
  <c r="H26" i="7"/>
  <c r="M25" i="7"/>
  <c r="L25" i="7"/>
  <c r="K25" i="7"/>
  <c r="J25" i="7"/>
  <c r="I25" i="7"/>
  <c r="H25" i="7"/>
  <c r="M24" i="7"/>
  <c r="L24" i="7"/>
  <c r="K24" i="7"/>
  <c r="J24" i="7"/>
  <c r="I24" i="7"/>
  <c r="H24" i="7"/>
  <c r="M23" i="7"/>
  <c r="L23" i="7"/>
  <c r="K23" i="7"/>
  <c r="J23" i="7"/>
  <c r="I23" i="7"/>
  <c r="H23" i="7"/>
  <c r="M22" i="7"/>
  <c r="L22" i="7"/>
  <c r="K22" i="7"/>
  <c r="J22" i="7"/>
  <c r="I22" i="7"/>
  <c r="H22" i="7"/>
  <c r="M21" i="7"/>
  <c r="L21" i="7"/>
  <c r="K21" i="7"/>
  <c r="J21" i="7"/>
  <c r="I21" i="7"/>
  <c r="H21" i="7"/>
  <c r="M20" i="7"/>
  <c r="L20" i="7"/>
  <c r="K20" i="7"/>
  <c r="J20" i="7"/>
  <c r="I20" i="7"/>
  <c r="H20" i="7"/>
  <c r="M19" i="7"/>
  <c r="L19" i="7"/>
  <c r="K19" i="7"/>
  <c r="J19" i="7"/>
  <c r="I19" i="7"/>
  <c r="H19" i="7"/>
  <c r="M18" i="7"/>
  <c r="L18" i="7"/>
  <c r="K18" i="7"/>
  <c r="J18" i="7"/>
  <c r="I18" i="7"/>
  <c r="H18" i="7"/>
  <c r="M17" i="7"/>
  <c r="L17" i="7"/>
  <c r="K17" i="7"/>
  <c r="J17" i="7"/>
  <c r="I17" i="7"/>
  <c r="H17" i="7"/>
  <c r="M16" i="7"/>
  <c r="L16" i="7"/>
  <c r="K16" i="7"/>
  <c r="J16" i="7"/>
  <c r="I16" i="7"/>
  <c r="H16" i="7"/>
  <c r="M15" i="7"/>
  <c r="L15" i="7"/>
  <c r="K15" i="7"/>
  <c r="J15" i="7"/>
  <c r="I15" i="7"/>
  <c r="H15" i="7"/>
  <c r="M14" i="7"/>
  <c r="L14" i="7"/>
  <c r="K14" i="7"/>
  <c r="J14" i="7"/>
  <c r="I14" i="7"/>
  <c r="H14" i="7"/>
  <c r="M13" i="7"/>
  <c r="L13" i="7"/>
  <c r="K13" i="7"/>
  <c r="J13" i="7"/>
  <c r="I13" i="7"/>
  <c r="H13" i="7"/>
  <c r="M12" i="7"/>
  <c r="L12" i="7"/>
  <c r="K12" i="7"/>
  <c r="J12" i="7"/>
  <c r="I12" i="7"/>
  <c r="H12" i="7"/>
  <c r="M11" i="7"/>
  <c r="L11" i="7"/>
  <c r="K11" i="7"/>
  <c r="J11" i="7"/>
  <c r="I11" i="7"/>
  <c r="H11" i="7"/>
  <c r="M10" i="7"/>
  <c r="L10" i="7"/>
  <c r="K10" i="7"/>
  <c r="J10" i="7"/>
  <c r="I10" i="7"/>
  <c r="H10" i="7"/>
  <c r="M9" i="7"/>
  <c r="L9" i="7"/>
  <c r="K9" i="7"/>
  <c r="J9" i="7"/>
  <c r="I9" i="7"/>
  <c r="H9" i="7"/>
  <c r="M8" i="7"/>
  <c r="L8" i="7"/>
  <c r="K8" i="7"/>
  <c r="J8" i="7"/>
  <c r="I8" i="7"/>
  <c r="H8" i="7"/>
  <c r="M7" i="7"/>
  <c r="L7" i="7"/>
  <c r="K7" i="7"/>
  <c r="J7" i="7"/>
  <c r="I7" i="7"/>
  <c r="H7" i="7"/>
  <c r="M6" i="7"/>
  <c r="L6" i="7"/>
  <c r="K6" i="7"/>
  <c r="J6" i="7"/>
  <c r="I6" i="7"/>
  <c r="H6" i="7"/>
  <c r="M5" i="7"/>
  <c r="L5" i="7"/>
  <c r="K5" i="7"/>
  <c r="J5" i="7"/>
  <c r="I5" i="7"/>
  <c r="H5" i="7"/>
  <c r="M4" i="7"/>
  <c r="L4" i="7"/>
  <c r="K4" i="7"/>
  <c r="J4" i="7"/>
  <c r="I4" i="7"/>
  <c r="H4" i="7"/>
  <c r="M3" i="7"/>
  <c r="L3" i="7"/>
  <c r="K3" i="7"/>
  <c r="J3" i="7"/>
  <c r="I3" i="7"/>
  <c r="H3" i="7"/>
  <c r="N91" i="4"/>
  <c r="M91" i="4"/>
  <c r="L91" i="4"/>
  <c r="K91" i="4"/>
  <c r="I91" i="4"/>
  <c r="H91" i="4"/>
  <c r="N90" i="4"/>
  <c r="M90" i="4"/>
  <c r="L90" i="4"/>
  <c r="K90" i="4"/>
  <c r="I90" i="4"/>
  <c r="H90" i="4"/>
  <c r="N89" i="4"/>
  <c r="M89" i="4"/>
  <c r="L89" i="4"/>
  <c r="K89" i="4"/>
  <c r="I89" i="4"/>
  <c r="H89" i="4"/>
  <c r="N88" i="4"/>
  <c r="M88" i="4"/>
  <c r="L88" i="4"/>
  <c r="K88" i="4"/>
  <c r="I88" i="4"/>
  <c r="H88" i="4"/>
  <c r="N87" i="4"/>
  <c r="M87" i="4"/>
  <c r="L87" i="4"/>
  <c r="K87" i="4"/>
  <c r="I87" i="4"/>
  <c r="H87" i="4"/>
  <c r="N86" i="4"/>
  <c r="M86" i="4"/>
  <c r="L86" i="4"/>
  <c r="K86" i="4"/>
  <c r="I86" i="4"/>
  <c r="H86" i="4"/>
  <c r="N85" i="4"/>
  <c r="M85" i="4"/>
  <c r="L85" i="4"/>
  <c r="K85" i="4"/>
  <c r="I85" i="4"/>
  <c r="H85" i="4"/>
  <c r="N84" i="4"/>
  <c r="M84" i="4"/>
  <c r="L84" i="4"/>
  <c r="K84" i="4"/>
  <c r="I84" i="4"/>
  <c r="H84" i="4"/>
  <c r="N83" i="4"/>
  <c r="M83" i="4"/>
  <c r="L83" i="4"/>
  <c r="K83" i="4"/>
  <c r="I83" i="4"/>
  <c r="H83" i="4"/>
  <c r="N82" i="4"/>
  <c r="M82" i="4"/>
  <c r="L82" i="4"/>
  <c r="K82" i="4"/>
  <c r="I82" i="4"/>
  <c r="H82" i="4"/>
  <c r="N81" i="4"/>
  <c r="M81" i="4"/>
  <c r="L81" i="4"/>
  <c r="K81" i="4"/>
  <c r="I81" i="4"/>
  <c r="H81" i="4"/>
  <c r="N80" i="4"/>
  <c r="M80" i="4"/>
  <c r="L80" i="4"/>
  <c r="K80" i="4"/>
  <c r="I80" i="4"/>
  <c r="H80" i="4"/>
  <c r="N79" i="4"/>
  <c r="M79" i="4"/>
  <c r="L79" i="4"/>
  <c r="K79" i="4"/>
  <c r="I79" i="4"/>
  <c r="H79" i="4"/>
  <c r="N78" i="4"/>
  <c r="M78" i="4"/>
  <c r="L78" i="4"/>
  <c r="K78" i="4"/>
  <c r="I78" i="4"/>
  <c r="H78" i="4"/>
  <c r="N77" i="4"/>
  <c r="M77" i="4"/>
  <c r="L77" i="4"/>
  <c r="K77" i="4"/>
  <c r="I77" i="4"/>
  <c r="H77" i="4"/>
  <c r="N76" i="4"/>
  <c r="M76" i="4"/>
  <c r="L76" i="4"/>
  <c r="K76" i="4"/>
  <c r="I76" i="4"/>
  <c r="H76" i="4"/>
  <c r="N75" i="4"/>
  <c r="M75" i="4"/>
  <c r="L75" i="4"/>
  <c r="K75" i="4"/>
  <c r="I75" i="4"/>
  <c r="H75" i="4"/>
  <c r="N74" i="4"/>
  <c r="M74" i="4"/>
  <c r="L74" i="4"/>
  <c r="K74" i="4"/>
  <c r="I74" i="4"/>
  <c r="H74" i="4"/>
  <c r="N73" i="4"/>
  <c r="M73" i="4"/>
  <c r="L73" i="4"/>
  <c r="K73" i="4"/>
  <c r="I73" i="4"/>
  <c r="H73" i="4"/>
  <c r="N72" i="4"/>
  <c r="M72" i="4"/>
  <c r="L72" i="4"/>
  <c r="K72" i="4"/>
  <c r="I72" i="4"/>
  <c r="H72" i="4"/>
  <c r="N71" i="4"/>
  <c r="M71" i="4"/>
  <c r="L71" i="4"/>
  <c r="K71" i="4"/>
  <c r="I71" i="4"/>
  <c r="H71" i="4"/>
  <c r="N70" i="4"/>
  <c r="M70" i="4"/>
  <c r="L70" i="4"/>
  <c r="K70" i="4"/>
  <c r="I70" i="4"/>
  <c r="H70" i="4"/>
  <c r="N69" i="4"/>
  <c r="M69" i="4"/>
  <c r="L69" i="4"/>
  <c r="K69" i="4"/>
  <c r="I69" i="4"/>
  <c r="H69" i="4"/>
  <c r="N68" i="4"/>
  <c r="M68" i="4"/>
  <c r="L68" i="4"/>
  <c r="K68" i="4"/>
  <c r="I68" i="4"/>
  <c r="H68" i="4"/>
  <c r="N67" i="4"/>
  <c r="M67" i="4"/>
  <c r="L67" i="4"/>
  <c r="K67" i="4"/>
  <c r="I67" i="4"/>
  <c r="H67" i="4"/>
  <c r="N66" i="4"/>
  <c r="M66" i="4"/>
  <c r="L66" i="4"/>
  <c r="K66" i="4"/>
  <c r="I66" i="4"/>
  <c r="H66" i="4"/>
  <c r="N65" i="4"/>
  <c r="M65" i="4"/>
  <c r="L65" i="4"/>
  <c r="K65" i="4"/>
  <c r="I65" i="4"/>
  <c r="H65" i="4"/>
  <c r="N64" i="4"/>
  <c r="M64" i="4"/>
  <c r="L64" i="4"/>
  <c r="K64" i="4"/>
  <c r="I64" i="4"/>
  <c r="H64" i="4"/>
  <c r="N63" i="4"/>
  <c r="M63" i="4"/>
  <c r="L63" i="4"/>
  <c r="K63" i="4"/>
  <c r="I63" i="4"/>
  <c r="H63" i="4"/>
  <c r="N62" i="4"/>
  <c r="M62" i="4"/>
  <c r="L62" i="4"/>
  <c r="K62" i="4"/>
  <c r="I62" i="4"/>
  <c r="H62" i="4"/>
  <c r="N61" i="4"/>
  <c r="M61" i="4"/>
  <c r="L61" i="4"/>
  <c r="K61" i="4"/>
  <c r="I61" i="4"/>
  <c r="H61" i="4"/>
  <c r="N60" i="4"/>
  <c r="M60" i="4"/>
  <c r="L60" i="4"/>
  <c r="K60" i="4"/>
  <c r="I60" i="4"/>
  <c r="H60" i="4"/>
  <c r="N59" i="4"/>
  <c r="M59" i="4"/>
  <c r="L59" i="4"/>
  <c r="K59" i="4"/>
  <c r="I59" i="4"/>
  <c r="H59" i="4"/>
  <c r="N58" i="4"/>
  <c r="M58" i="4"/>
  <c r="L58" i="4"/>
  <c r="K58" i="4"/>
  <c r="I58" i="4"/>
  <c r="H58" i="4"/>
  <c r="N57" i="4"/>
  <c r="M57" i="4"/>
  <c r="L57" i="4"/>
  <c r="K57" i="4"/>
  <c r="I57" i="4"/>
  <c r="H57" i="4"/>
  <c r="N56" i="4"/>
  <c r="M56" i="4"/>
  <c r="L56" i="4"/>
  <c r="K56" i="4"/>
  <c r="I56" i="4"/>
  <c r="H56" i="4"/>
  <c r="N55" i="4"/>
  <c r="M55" i="4"/>
  <c r="L55" i="4"/>
  <c r="K55" i="4"/>
  <c r="I55" i="4"/>
  <c r="H55" i="4"/>
  <c r="N54" i="4"/>
  <c r="M54" i="4"/>
  <c r="L54" i="4"/>
  <c r="K54" i="4"/>
  <c r="I54" i="4"/>
  <c r="H54" i="4"/>
  <c r="N53" i="4"/>
  <c r="M53" i="4"/>
  <c r="L53" i="4"/>
  <c r="K53" i="4"/>
  <c r="I53" i="4"/>
  <c r="H53" i="4"/>
  <c r="N52" i="4"/>
  <c r="M52" i="4"/>
  <c r="L52" i="4"/>
  <c r="K52" i="4"/>
  <c r="I52" i="4"/>
  <c r="H52" i="4"/>
  <c r="N51" i="4"/>
  <c r="M51" i="4"/>
  <c r="L51" i="4"/>
  <c r="K51" i="4"/>
  <c r="I51" i="4"/>
  <c r="H51" i="4"/>
  <c r="N50" i="4"/>
  <c r="M50" i="4"/>
  <c r="L50" i="4"/>
  <c r="K50" i="4"/>
  <c r="I50" i="4"/>
  <c r="H50" i="4"/>
  <c r="N49" i="4"/>
  <c r="M49" i="4"/>
  <c r="L49" i="4"/>
  <c r="K49" i="4"/>
  <c r="I49" i="4"/>
  <c r="H49" i="4"/>
  <c r="N48" i="4"/>
  <c r="M48" i="4"/>
  <c r="L48" i="4"/>
  <c r="K48" i="4"/>
  <c r="I48" i="4"/>
  <c r="H48" i="4"/>
  <c r="N47" i="4"/>
  <c r="M47" i="4"/>
  <c r="L47" i="4"/>
  <c r="K47" i="4"/>
  <c r="I47" i="4"/>
  <c r="H47" i="4"/>
  <c r="N46" i="4"/>
  <c r="M46" i="4"/>
  <c r="L46" i="4"/>
  <c r="K46" i="4"/>
  <c r="I46" i="4"/>
  <c r="H46" i="4"/>
  <c r="N45" i="4"/>
  <c r="M45" i="4"/>
  <c r="L45" i="4"/>
  <c r="K45" i="4"/>
  <c r="I45" i="4"/>
  <c r="H45" i="4"/>
  <c r="N44" i="4"/>
  <c r="M44" i="4"/>
  <c r="L44" i="4"/>
  <c r="K44" i="4"/>
  <c r="I44" i="4"/>
  <c r="H44" i="4"/>
  <c r="N43" i="4"/>
  <c r="M43" i="4"/>
  <c r="L43" i="4"/>
  <c r="K43" i="4"/>
  <c r="I43" i="4"/>
  <c r="H43" i="4"/>
  <c r="N42" i="4"/>
  <c r="M42" i="4"/>
  <c r="L42" i="4"/>
  <c r="K42" i="4"/>
  <c r="I42" i="4"/>
  <c r="H42" i="4"/>
  <c r="N41" i="4"/>
  <c r="M41" i="4"/>
  <c r="L41" i="4"/>
  <c r="K41" i="4"/>
  <c r="I41" i="4"/>
  <c r="H41" i="4"/>
  <c r="N40" i="4"/>
  <c r="M40" i="4"/>
  <c r="L40" i="4"/>
  <c r="K40" i="4"/>
  <c r="I40" i="4"/>
  <c r="H40" i="4"/>
  <c r="N39" i="4"/>
  <c r="M39" i="4"/>
  <c r="L39" i="4"/>
  <c r="K39" i="4"/>
  <c r="I39" i="4"/>
  <c r="H39" i="4"/>
  <c r="N38" i="4"/>
  <c r="M38" i="4"/>
  <c r="L38" i="4"/>
  <c r="K38" i="4"/>
  <c r="I38" i="4"/>
  <c r="H38" i="4"/>
  <c r="N37" i="4"/>
  <c r="M37" i="4"/>
  <c r="L37" i="4"/>
  <c r="K37" i="4"/>
  <c r="I37" i="4"/>
  <c r="H37" i="4"/>
  <c r="N36" i="4"/>
  <c r="M36" i="4"/>
  <c r="L36" i="4"/>
  <c r="K36" i="4"/>
  <c r="I36" i="4"/>
  <c r="H36" i="4"/>
  <c r="N35" i="4"/>
  <c r="M35" i="4"/>
  <c r="L35" i="4"/>
  <c r="K35" i="4"/>
  <c r="I35" i="4"/>
  <c r="H35" i="4"/>
  <c r="N34" i="4"/>
  <c r="M34" i="4"/>
  <c r="L34" i="4"/>
  <c r="K34" i="4"/>
  <c r="I34" i="4"/>
  <c r="H34" i="4"/>
  <c r="N33" i="4"/>
  <c r="M33" i="4"/>
  <c r="L33" i="4"/>
  <c r="K33" i="4"/>
  <c r="I33" i="4"/>
  <c r="H33" i="4"/>
  <c r="N32" i="4"/>
  <c r="M32" i="4"/>
  <c r="L32" i="4"/>
  <c r="K32" i="4"/>
  <c r="I32" i="4"/>
  <c r="H32" i="4"/>
  <c r="N31" i="4"/>
  <c r="M31" i="4"/>
  <c r="L31" i="4"/>
  <c r="K31" i="4"/>
  <c r="I31" i="4"/>
  <c r="H31" i="4"/>
  <c r="N30" i="4"/>
  <c r="M30" i="4"/>
  <c r="L30" i="4"/>
  <c r="K30" i="4"/>
  <c r="I30" i="4"/>
  <c r="H30" i="4"/>
  <c r="N29" i="4"/>
  <c r="M29" i="4"/>
  <c r="L29" i="4"/>
  <c r="K29" i="4"/>
  <c r="I29" i="4"/>
  <c r="H29" i="4"/>
  <c r="N28" i="4"/>
  <c r="M28" i="4"/>
  <c r="L28" i="4"/>
  <c r="K28" i="4"/>
  <c r="I28" i="4"/>
  <c r="H28" i="4"/>
  <c r="N27" i="4"/>
  <c r="M27" i="4"/>
  <c r="L27" i="4"/>
  <c r="K27" i="4"/>
  <c r="I27" i="4"/>
  <c r="H27" i="4"/>
  <c r="N26" i="4"/>
  <c r="M26" i="4"/>
  <c r="L26" i="4"/>
  <c r="K26" i="4"/>
  <c r="I26" i="4"/>
  <c r="H26" i="4"/>
  <c r="N25" i="4"/>
  <c r="M25" i="4"/>
  <c r="L25" i="4"/>
  <c r="K25" i="4"/>
  <c r="I25" i="4"/>
  <c r="H25" i="4"/>
  <c r="N24" i="4"/>
  <c r="M24" i="4"/>
  <c r="L24" i="4"/>
  <c r="K24" i="4"/>
  <c r="I24" i="4"/>
  <c r="H24" i="4"/>
  <c r="N23" i="4"/>
  <c r="M23" i="4"/>
  <c r="L23" i="4"/>
  <c r="K23" i="4"/>
  <c r="I23" i="4"/>
  <c r="H23" i="4"/>
  <c r="N22" i="4"/>
  <c r="M22" i="4"/>
  <c r="L22" i="4"/>
  <c r="K22" i="4"/>
  <c r="I22" i="4"/>
  <c r="H22" i="4"/>
  <c r="N21" i="4"/>
  <c r="M21" i="4"/>
  <c r="L21" i="4"/>
  <c r="K21" i="4"/>
  <c r="I21" i="4"/>
  <c r="H21" i="4"/>
  <c r="N20" i="4"/>
  <c r="M20" i="4"/>
  <c r="L20" i="4"/>
  <c r="K20" i="4"/>
  <c r="I20" i="4"/>
  <c r="H20" i="4"/>
  <c r="N19" i="4"/>
  <c r="M19" i="4"/>
  <c r="L19" i="4"/>
  <c r="K19" i="4"/>
  <c r="I19" i="4"/>
  <c r="H19" i="4"/>
  <c r="N18" i="4"/>
  <c r="M18" i="4"/>
  <c r="L18" i="4"/>
  <c r="K18" i="4"/>
  <c r="I18" i="4"/>
  <c r="H18" i="4"/>
  <c r="N17" i="4"/>
  <c r="M17" i="4"/>
  <c r="L17" i="4"/>
  <c r="K17" i="4"/>
  <c r="I17" i="4"/>
  <c r="H17" i="4"/>
  <c r="N16" i="4"/>
  <c r="M16" i="4"/>
  <c r="L16" i="4"/>
  <c r="K16" i="4"/>
  <c r="I16" i="4"/>
  <c r="H16" i="4"/>
  <c r="N15" i="4"/>
  <c r="M15" i="4"/>
  <c r="L15" i="4"/>
  <c r="K15" i="4"/>
  <c r="I15" i="4"/>
  <c r="H15" i="4"/>
  <c r="N14" i="4"/>
  <c r="M14" i="4"/>
  <c r="L14" i="4"/>
  <c r="K14" i="4"/>
  <c r="I14" i="4"/>
  <c r="H14" i="4"/>
  <c r="N13" i="4"/>
  <c r="M13" i="4"/>
  <c r="L13" i="4"/>
  <c r="K13" i="4"/>
  <c r="I13" i="4"/>
  <c r="H13" i="4"/>
  <c r="N12" i="4"/>
  <c r="M12" i="4"/>
  <c r="L12" i="4"/>
  <c r="K12" i="4"/>
  <c r="I12" i="4"/>
  <c r="H12" i="4"/>
  <c r="N11" i="4"/>
  <c r="M11" i="4"/>
  <c r="L11" i="4"/>
  <c r="K11" i="4"/>
  <c r="I11" i="4"/>
  <c r="H11" i="4"/>
  <c r="N10" i="4"/>
  <c r="M10" i="4"/>
  <c r="L10" i="4"/>
  <c r="K10" i="4"/>
  <c r="I10" i="4"/>
  <c r="H10" i="4"/>
  <c r="N9" i="4"/>
  <c r="M9" i="4"/>
  <c r="L9" i="4"/>
  <c r="K9" i="4"/>
  <c r="I9" i="4"/>
  <c r="H9" i="4"/>
  <c r="N8" i="4"/>
  <c r="M8" i="4"/>
  <c r="L8" i="4"/>
  <c r="K8" i="4"/>
  <c r="I8" i="4"/>
  <c r="H8" i="4"/>
  <c r="N7" i="4"/>
  <c r="M7" i="4"/>
  <c r="L7" i="4"/>
  <c r="K7" i="4"/>
  <c r="I7" i="4"/>
  <c r="H7" i="4"/>
  <c r="N6" i="4"/>
  <c r="M6" i="4"/>
  <c r="L6" i="4"/>
  <c r="K6" i="4"/>
  <c r="I6" i="4"/>
  <c r="H6" i="4"/>
  <c r="N5" i="4"/>
  <c r="M5" i="4"/>
  <c r="L5" i="4"/>
  <c r="K5" i="4"/>
  <c r="I5" i="4"/>
  <c r="H5" i="4"/>
  <c r="N4" i="4"/>
  <c r="M4" i="4"/>
  <c r="L4" i="4"/>
  <c r="K4" i="4"/>
  <c r="I4" i="4"/>
  <c r="H4" i="4"/>
  <c r="N3" i="4"/>
  <c r="M3" i="4"/>
  <c r="L3" i="4"/>
  <c r="K3" i="4"/>
  <c r="I3" i="4"/>
  <c r="H3" i="4"/>
  <c r="N371" i="3"/>
  <c r="M371" i="3"/>
  <c r="L371" i="3"/>
  <c r="K371" i="3"/>
  <c r="J371" i="3"/>
  <c r="I371" i="3"/>
  <c r="H371" i="3"/>
  <c r="N370" i="3"/>
  <c r="M370" i="3"/>
  <c r="L370" i="3"/>
  <c r="K370" i="3"/>
  <c r="J370" i="3"/>
  <c r="I370" i="3"/>
  <c r="H370" i="3"/>
  <c r="N369" i="3"/>
  <c r="M369" i="3"/>
  <c r="L369" i="3"/>
  <c r="K369" i="3"/>
  <c r="J369" i="3"/>
  <c r="I369" i="3"/>
  <c r="H369" i="3"/>
  <c r="N368" i="3"/>
  <c r="M368" i="3"/>
  <c r="L368" i="3"/>
  <c r="K368" i="3"/>
  <c r="J368" i="3"/>
  <c r="I368" i="3"/>
  <c r="H368" i="3"/>
  <c r="N367" i="3"/>
  <c r="M367" i="3"/>
  <c r="L367" i="3"/>
  <c r="K367" i="3"/>
  <c r="J367" i="3"/>
  <c r="I367" i="3"/>
  <c r="H367" i="3"/>
  <c r="N366" i="3"/>
  <c r="M366" i="3"/>
  <c r="L366" i="3"/>
  <c r="K366" i="3"/>
  <c r="J366" i="3"/>
  <c r="I366" i="3"/>
  <c r="H366" i="3"/>
  <c r="N365" i="3"/>
  <c r="M365" i="3"/>
  <c r="L365" i="3"/>
  <c r="K365" i="3"/>
  <c r="J365" i="3"/>
  <c r="I365" i="3"/>
  <c r="H365" i="3"/>
  <c r="N364" i="3"/>
  <c r="M364" i="3"/>
  <c r="L364" i="3"/>
  <c r="K364" i="3"/>
  <c r="J364" i="3"/>
  <c r="I364" i="3"/>
  <c r="H364" i="3"/>
  <c r="N363" i="3"/>
  <c r="M363" i="3"/>
  <c r="L363" i="3"/>
  <c r="K363" i="3"/>
  <c r="J363" i="3"/>
  <c r="I363" i="3"/>
  <c r="H363" i="3"/>
  <c r="S362" i="3"/>
  <c r="N362" i="3"/>
  <c r="M362" i="3"/>
  <c r="L362" i="3"/>
  <c r="K362" i="3"/>
  <c r="J362" i="3"/>
  <c r="I362" i="3"/>
  <c r="H362" i="3"/>
  <c r="N361" i="3"/>
  <c r="M361" i="3"/>
  <c r="L361" i="3"/>
  <c r="K361" i="3"/>
  <c r="J361" i="3"/>
  <c r="I361" i="3"/>
  <c r="H361" i="3"/>
  <c r="N360" i="3"/>
  <c r="M360" i="3"/>
  <c r="L360" i="3"/>
  <c r="K360" i="3"/>
  <c r="J360" i="3"/>
  <c r="I360" i="3"/>
  <c r="H360" i="3"/>
  <c r="N359" i="3"/>
  <c r="M359" i="3"/>
  <c r="L359" i="3"/>
  <c r="K359" i="3"/>
  <c r="J359" i="3"/>
  <c r="I359" i="3"/>
  <c r="H359" i="3"/>
  <c r="N358" i="3"/>
  <c r="M358" i="3"/>
  <c r="L358" i="3"/>
  <c r="K358" i="3"/>
  <c r="J358" i="3"/>
  <c r="I358" i="3"/>
  <c r="H358" i="3"/>
  <c r="N357" i="3"/>
  <c r="M357" i="3"/>
  <c r="L357" i="3"/>
  <c r="K357" i="3"/>
  <c r="J357" i="3"/>
  <c r="I357" i="3"/>
  <c r="H357" i="3"/>
  <c r="N356" i="3"/>
  <c r="M356" i="3"/>
  <c r="L356" i="3"/>
  <c r="K356" i="3"/>
  <c r="J356" i="3"/>
  <c r="I356" i="3"/>
  <c r="H356" i="3"/>
  <c r="N355" i="3"/>
  <c r="M355" i="3"/>
  <c r="L355" i="3"/>
  <c r="K355" i="3"/>
  <c r="J355" i="3"/>
  <c r="I355" i="3"/>
  <c r="H355" i="3"/>
  <c r="N354" i="3"/>
  <c r="M354" i="3"/>
  <c r="L354" i="3"/>
  <c r="K354" i="3"/>
  <c r="J354" i="3"/>
  <c r="I354" i="3"/>
  <c r="H354" i="3"/>
  <c r="N353" i="3"/>
  <c r="M353" i="3"/>
  <c r="L353" i="3"/>
  <c r="K353" i="3"/>
  <c r="J353" i="3"/>
  <c r="I353" i="3"/>
  <c r="H353" i="3"/>
  <c r="N352" i="3"/>
  <c r="M352" i="3"/>
  <c r="L352" i="3"/>
  <c r="K352" i="3"/>
  <c r="J352" i="3"/>
  <c r="I352" i="3"/>
  <c r="H352" i="3"/>
  <c r="N351" i="3"/>
  <c r="M351" i="3"/>
  <c r="L351" i="3"/>
  <c r="K351" i="3"/>
  <c r="J351" i="3"/>
  <c r="I351" i="3"/>
  <c r="H351" i="3"/>
  <c r="N350" i="3"/>
  <c r="M350" i="3"/>
  <c r="L350" i="3"/>
  <c r="K350" i="3"/>
  <c r="J350" i="3"/>
  <c r="I350" i="3"/>
  <c r="H350" i="3"/>
  <c r="N349" i="3"/>
  <c r="M349" i="3"/>
  <c r="L349" i="3"/>
  <c r="K349" i="3"/>
  <c r="J349" i="3"/>
  <c r="I349" i="3"/>
  <c r="H349" i="3"/>
  <c r="N348" i="3"/>
  <c r="M348" i="3"/>
  <c r="L348" i="3"/>
  <c r="K348" i="3"/>
  <c r="J348" i="3"/>
  <c r="I348" i="3"/>
  <c r="H348" i="3"/>
  <c r="N347" i="3"/>
  <c r="M347" i="3"/>
  <c r="L347" i="3"/>
  <c r="K347" i="3"/>
  <c r="J347" i="3"/>
  <c r="I347" i="3"/>
  <c r="H347" i="3"/>
  <c r="N346" i="3"/>
  <c r="M346" i="3"/>
  <c r="L346" i="3"/>
  <c r="K346" i="3"/>
  <c r="J346" i="3"/>
  <c r="I346" i="3"/>
  <c r="H346" i="3"/>
  <c r="N345" i="3"/>
  <c r="M345" i="3"/>
  <c r="L345" i="3"/>
  <c r="K345" i="3"/>
  <c r="J345" i="3"/>
  <c r="I345" i="3"/>
  <c r="H345" i="3"/>
  <c r="N344" i="3"/>
  <c r="M344" i="3"/>
  <c r="L344" i="3"/>
  <c r="K344" i="3"/>
  <c r="J344" i="3"/>
  <c r="I344" i="3"/>
  <c r="H344" i="3"/>
  <c r="N343" i="3"/>
  <c r="M343" i="3"/>
  <c r="L343" i="3"/>
  <c r="K343" i="3"/>
  <c r="J343" i="3"/>
  <c r="I343" i="3"/>
  <c r="H343" i="3"/>
  <c r="N342" i="3"/>
  <c r="M342" i="3"/>
  <c r="L342" i="3"/>
  <c r="K342" i="3"/>
  <c r="J342" i="3"/>
  <c r="I342" i="3"/>
  <c r="H342" i="3"/>
  <c r="N341" i="3"/>
  <c r="M341" i="3"/>
  <c r="L341" i="3"/>
  <c r="K341" i="3"/>
  <c r="J341" i="3"/>
  <c r="I341" i="3"/>
  <c r="H341" i="3"/>
  <c r="N340" i="3"/>
  <c r="M340" i="3"/>
  <c r="L340" i="3"/>
  <c r="K340" i="3"/>
  <c r="J340" i="3"/>
  <c r="I340" i="3"/>
  <c r="H340" i="3"/>
  <c r="N339" i="3"/>
  <c r="M339" i="3"/>
  <c r="L339" i="3"/>
  <c r="K339" i="3"/>
  <c r="J339" i="3"/>
  <c r="I339" i="3"/>
  <c r="H339" i="3"/>
  <c r="N338" i="3"/>
  <c r="M338" i="3"/>
  <c r="L338" i="3"/>
  <c r="K338" i="3"/>
  <c r="J338" i="3"/>
  <c r="I338" i="3"/>
  <c r="H338" i="3"/>
  <c r="N337" i="3"/>
  <c r="M337" i="3"/>
  <c r="L337" i="3"/>
  <c r="K337" i="3"/>
  <c r="J337" i="3"/>
  <c r="I337" i="3"/>
  <c r="H337" i="3"/>
  <c r="N336" i="3"/>
  <c r="M336" i="3"/>
  <c r="L336" i="3"/>
  <c r="K336" i="3"/>
  <c r="J336" i="3"/>
  <c r="I336" i="3"/>
  <c r="H336" i="3"/>
  <c r="N335" i="3"/>
  <c r="M335" i="3"/>
  <c r="L335" i="3"/>
  <c r="K335" i="3"/>
  <c r="J335" i="3"/>
  <c r="I335" i="3"/>
  <c r="H335" i="3"/>
  <c r="N334" i="3"/>
  <c r="M334" i="3"/>
  <c r="L334" i="3"/>
  <c r="K334" i="3"/>
  <c r="J334" i="3"/>
  <c r="I334" i="3"/>
  <c r="H334" i="3"/>
  <c r="N333" i="3"/>
  <c r="M333" i="3"/>
  <c r="L333" i="3"/>
  <c r="K333" i="3"/>
  <c r="J333" i="3"/>
  <c r="I333" i="3"/>
  <c r="H333" i="3"/>
  <c r="S332" i="3"/>
  <c r="N332" i="3"/>
  <c r="M332" i="3"/>
  <c r="L332" i="3"/>
  <c r="K332" i="3"/>
  <c r="J332" i="3"/>
  <c r="I332" i="3"/>
  <c r="H332" i="3"/>
  <c r="N331" i="3"/>
  <c r="M331" i="3"/>
  <c r="L331" i="3"/>
  <c r="K331" i="3"/>
  <c r="J331" i="3"/>
  <c r="I331" i="3"/>
  <c r="H331" i="3"/>
  <c r="N330" i="3"/>
  <c r="M330" i="3"/>
  <c r="L330" i="3"/>
  <c r="K330" i="3"/>
  <c r="J330" i="3"/>
  <c r="I330" i="3"/>
  <c r="H330" i="3"/>
  <c r="N329" i="3"/>
  <c r="M329" i="3"/>
  <c r="L329" i="3"/>
  <c r="K329" i="3"/>
  <c r="J329" i="3"/>
  <c r="I329" i="3"/>
  <c r="H329" i="3"/>
  <c r="S328" i="3"/>
  <c r="N328" i="3"/>
  <c r="M328" i="3"/>
  <c r="L328" i="3"/>
  <c r="K328" i="3"/>
  <c r="J328" i="3"/>
  <c r="I328" i="3"/>
  <c r="H328" i="3"/>
  <c r="N327" i="3"/>
  <c r="M327" i="3"/>
  <c r="L327" i="3"/>
  <c r="K327" i="3"/>
  <c r="J327" i="3"/>
  <c r="I327" i="3"/>
  <c r="H327" i="3"/>
  <c r="N326" i="3"/>
  <c r="M326" i="3"/>
  <c r="L326" i="3"/>
  <c r="K326" i="3"/>
  <c r="J326" i="3"/>
  <c r="I326" i="3"/>
  <c r="H326" i="3"/>
  <c r="N325" i="3"/>
  <c r="M325" i="3"/>
  <c r="L325" i="3"/>
  <c r="K325" i="3"/>
  <c r="J325" i="3"/>
  <c r="I325" i="3"/>
  <c r="H325" i="3"/>
  <c r="N324" i="3"/>
  <c r="M324" i="3"/>
  <c r="L324" i="3"/>
  <c r="K324" i="3"/>
  <c r="J324" i="3"/>
  <c r="I324" i="3"/>
  <c r="H324" i="3"/>
  <c r="N323" i="3"/>
  <c r="M323" i="3"/>
  <c r="L323" i="3"/>
  <c r="K323" i="3"/>
  <c r="J323" i="3"/>
  <c r="I323" i="3"/>
  <c r="H323" i="3"/>
  <c r="N322" i="3"/>
  <c r="M322" i="3"/>
  <c r="L322" i="3"/>
  <c r="K322" i="3"/>
  <c r="J322" i="3"/>
  <c r="I322" i="3"/>
  <c r="H322" i="3"/>
  <c r="N321" i="3"/>
  <c r="M321" i="3"/>
  <c r="L321" i="3"/>
  <c r="K321" i="3"/>
  <c r="J321" i="3"/>
  <c r="I321" i="3"/>
  <c r="H321" i="3"/>
  <c r="N320" i="3"/>
  <c r="M320" i="3"/>
  <c r="L320" i="3"/>
  <c r="K320" i="3"/>
  <c r="J320" i="3"/>
  <c r="I320" i="3"/>
  <c r="H320" i="3"/>
  <c r="N319" i="3"/>
  <c r="M319" i="3"/>
  <c r="L319" i="3"/>
  <c r="K319" i="3"/>
  <c r="J319" i="3"/>
  <c r="I319" i="3"/>
  <c r="H319" i="3"/>
  <c r="N318" i="3"/>
  <c r="M318" i="3"/>
  <c r="L318" i="3"/>
  <c r="K318" i="3"/>
  <c r="J318" i="3"/>
  <c r="I318" i="3"/>
  <c r="H318" i="3"/>
  <c r="N317" i="3"/>
  <c r="M317" i="3"/>
  <c r="L317" i="3"/>
  <c r="K317" i="3"/>
  <c r="J317" i="3"/>
  <c r="I317" i="3"/>
  <c r="H317" i="3"/>
  <c r="N316" i="3"/>
  <c r="M316" i="3"/>
  <c r="L316" i="3"/>
  <c r="K316" i="3"/>
  <c r="J316" i="3"/>
  <c r="I316" i="3"/>
  <c r="H316" i="3"/>
  <c r="N315" i="3"/>
  <c r="M315" i="3"/>
  <c r="L315" i="3"/>
  <c r="K315" i="3"/>
  <c r="J315" i="3"/>
  <c r="I315" i="3"/>
  <c r="H315" i="3"/>
  <c r="N314" i="3"/>
  <c r="M314" i="3"/>
  <c r="L314" i="3"/>
  <c r="K314" i="3"/>
  <c r="J314" i="3"/>
  <c r="I314" i="3"/>
  <c r="H314" i="3"/>
  <c r="S313" i="3"/>
  <c r="N313" i="3"/>
  <c r="M313" i="3"/>
  <c r="L313" i="3"/>
  <c r="K313" i="3"/>
  <c r="J313" i="3"/>
  <c r="I313" i="3"/>
  <c r="H313" i="3"/>
  <c r="N312" i="3"/>
  <c r="M312" i="3"/>
  <c r="L312" i="3"/>
  <c r="K312" i="3"/>
  <c r="J312" i="3"/>
  <c r="I312" i="3"/>
  <c r="H312" i="3"/>
  <c r="N311" i="3"/>
  <c r="M311" i="3"/>
  <c r="L311" i="3"/>
  <c r="K311" i="3"/>
  <c r="J311" i="3"/>
  <c r="I311" i="3"/>
  <c r="H311" i="3"/>
  <c r="N310" i="3"/>
  <c r="M310" i="3"/>
  <c r="L310" i="3"/>
  <c r="K310" i="3"/>
  <c r="J310" i="3"/>
  <c r="I310" i="3"/>
  <c r="H310" i="3"/>
  <c r="S309" i="3"/>
  <c r="N309" i="3"/>
  <c r="M309" i="3"/>
  <c r="L309" i="3"/>
  <c r="K309" i="3"/>
  <c r="J309" i="3"/>
  <c r="I309" i="3"/>
  <c r="H309" i="3"/>
  <c r="N308" i="3"/>
  <c r="M308" i="3"/>
  <c r="L308" i="3"/>
  <c r="K308" i="3"/>
  <c r="J308" i="3"/>
  <c r="I308" i="3"/>
  <c r="H308" i="3"/>
  <c r="N307" i="3"/>
  <c r="M307" i="3"/>
  <c r="L307" i="3"/>
  <c r="K307" i="3"/>
  <c r="J307" i="3"/>
  <c r="I307" i="3"/>
  <c r="H307" i="3"/>
  <c r="N306" i="3"/>
  <c r="M306" i="3"/>
  <c r="L306" i="3"/>
  <c r="K306" i="3"/>
  <c r="J306" i="3"/>
  <c r="I306" i="3"/>
  <c r="H306" i="3"/>
  <c r="S305" i="3"/>
  <c r="N305" i="3"/>
  <c r="M305" i="3"/>
  <c r="L305" i="3"/>
  <c r="K305" i="3"/>
  <c r="J305" i="3"/>
  <c r="I305" i="3"/>
  <c r="H305" i="3"/>
  <c r="N304" i="3"/>
  <c r="M304" i="3"/>
  <c r="L304" i="3"/>
  <c r="K304" i="3"/>
  <c r="J304" i="3"/>
  <c r="I304" i="3"/>
  <c r="H304" i="3"/>
  <c r="N303" i="3"/>
  <c r="M303" i="3"/>
  <c r="L303" i="3"/>
  <c r="K303" i="3"/>
  <c r="J303" i="3"/>
  <c r="I303" i="3"/>
  <c r="H303" i="3"/>
  <c r="N302" i="3"/>
  <c r="M302" i="3"/>
  <c r="L302" i="3"/>
  <c r="K302" i="3"/>
  <c r="J302" i="3"/>
  <c r="I302" i="3"/>
  <c r="H302" i="3"/>
  <c r="N301" i="3"/>
  <c r="M301" i="3"/>
  <c r="L301" i="3"/>
  <c r="K301" i="3"/>
  <c r="J301" i="3"/>
  <c r="I301" i="3"/>
  <c r="H301" i="3"/>
  <c r="N300" i="3"/>
  <c r="M300" i="3"/>
  <c r="L300" i="3"/>
  <c r="K300" i="3"/>
  <c r="J300" i="3"/>
  <c r="I300" i="3"/>
  <c r="H300" i="3"/>
  <c r="N299" i="3"/>
  <c r="M299" i="3"/>
  <c r="L299" i="3"/>
  <c r="K299" i="3"/>
  <c r="J299" i="3"/>
  <c r="I299" i="3"/>
  <c r="H299" i="3"/>
  <c r="N298" i="3"/>
  <c r="M298" i="3"/>
  <c r="L298" i="3"/>
  <c r="K298" i="3"/>
  <c r="J298" i="3"/>
  <c r="I298" i="3"/>
  <c r="H298" i="3"/>
  <c r="N297" i="3"/>
  <c r="M297" i="3"/>
  <c r="L297" i="3"/>
  <c r="K297" i="3"/>
  <c r="J297" i="3"/>
  <c r="I297" i="3"/>
  <c r="H297" i="3"/>
  <c r="S296" i="3"/>
  <c r="N296" i="3"/>
  <c r="M296" i="3"/>
  <c r="L296" i="3"/>
  <c r="K296" i="3"/>
  <c r="J296" i="3"/>
  <c r="I296" i="3"/>
  <c r="H296" i="3"/>
  <c r="N295" i="3"/>
  <c r="M295" i="3"/>
  <c r="L295" i="3"/>
  <c r="K295" i="3"/>
  <c r="J295" i="3"/>
  <c r="I295" i="3"/>
  <c r="H295" i="3"/>
  <c r="N294" i="3"/>
  <c r="M294" i="3"/>
  <c r="L294" i="3"/>
  <c r="K294" i="3"/>
  <c r="J294" i="3"/>
  <c r="I294" i="3"/>
  <c r="H294" i="3"/>
  <c r="N293" i="3"/>
  <c r="M293" i="3"/>
  <c r="L293" i="3"/>
  <c r="K293" i="3"/>
  <c r="J293" i="3"/>
  <c r="I293" i="3"/>
  <c r="H293" i="3"/>
  <c r="N292" i="3"/>
  <c r="M292" i="3"/>
  <c r="L292" i="3"/>
  <c r="K292" i="3"/>
  <c r="J292" i="3"/>
  <c r="I292" i="3"/>
  <c r="H292" i="3"/>
  <c r="N291" i="3"/>
  <c r="M291" i="3"/>
  <c r="L291" i="3"/>
  <c r="K291" i="3"/>
  <c r="J291" i="3"/>
  <c r="I291" i="3"/>
  <c r="H291" i="3"/>
  <c r="N290" i="3"/>
  <c r="M290" i="3"/>
  <c r="L290" i="3"/>
  <c r="K290" i="3"/>
  <c r="J290" i="3"/>
  <c r="I290" i="3"/>
  <c r="H290" i="3"/>
  <c r="S289" i="3"/>
  <c r="N289" i="3"/>
  <c r="M289" i="3"/>
  <c r="L289" i="3"/>
  <c r="K289" i="3"/>
  <c r="J289" i="3"/>
  <c r="I289" i="3"/>
  <c r="H289" i="3"/>
  <c r="N288" i="3"/>
  <c r="M288" i="3"/>
  <c r="L288" i="3"/>
  <c r="K288" i="3"/>
  <c r="J288" i="3"/>
  <c r="I288" i="3"/>
  <c r="H288" i="3"/>
  <c r="N287" i="3"/>
  <c r="M287" i="3"/>
  <c r="L287" i="3"/>
  <c r="K287" i="3"/>
  <c r="J287" i="3"/>
  <c r="I287" i="3"/>
  <c r="H287" i="3"/>
  <c r="N286" i="3"/>
  <c r="M286" i="3"/>
  <c r="L286" i="3"/>
  <c r="K286" i="3"/>
  <c r="J286" i="3"/>
  <c r="I286" i="3"/>
  <c r="H286" i="3"/>
  <c r="N285" i="3"/>
  <c r="M285" i="3"/>
  <c r="L285" i="3"/>
  <c r="K285" i="3"/>
  <c r="J285" i="3"/>
  <c r="I285" i="3"/>
  <c r="H285" i="3"/>
  <c r="N284" i="3"/>
  <c r="M284" i="3"/>
  <c r="L284" i="3"/>
  <c r="K284" i="3"/>
  <c r="J284" i="3"/>
  <c r="I284" i="3"/>
  <c r="H284" i="3"/>
  <c r="N283" i="3"/>
  <c r="M283" i="3"/>
  <c r="L283" i="3"/>
  <c r="K283" i="3"/>
  <c r="J283" i="3"/>
  <c r="I283" i="3"/>
  <c r="H283" i="3"/>
  <c r="N282" i="3"/>
  <c r="M282" i="3"/>
  <c r="L282" i="3"/>
  <c r="K282" i="3"/>
  <c r="J282" i="3"/>
  <c r="I282" i="3"/>
  <c r="H282" i="3"/>
  <c r="N281" i="3"/>
  <c r="M281" i="3"/>
  <c r="L281" i="3"/>
  <c r="K281" i="3"/>
  <c r="J281" i="3"/>
  <c r="I281" i="3"/>
  <c r="H281" i="3"/>
  <c r="N280" i="3"/>
  <c r="M280" i="3"/>
  <c r="L280" i="3"/>
  <c r="K280" i="3"/>
  <c r="J280" i="3"/>
  <c r="I280" i="3"/>
  <c r="H280" i="3"/>
  <c r="N279" i="3"/>
  <c r="M279" i="3"/>
  <c r="L279" i="3"/>
  <c r="K279" i="3"/>
  <c r="J279" i="3"/>
  <c r="I279" i="3"/>
  <c r="H279" i="3"/>
  <c r="S278" i="3"/>
  <c r="N278" i="3"/>
  <c r="M278" i="3"/>
  <c r="L278" i="3"/>
  <c r="K278" i="3"/>
  <c r="J278" i="3"/>
  <c r="I278" i="3"/>
  <c r="H278" i="3"/>
  <c r="S277" i="3"/>
  <c r="N277" i="3"/>
  <c r="M277" i="3"/>
  <c r="L277" i="3"/>
  <c r="K277" i="3"/>
  <c r="J277" i="3"/>
  <c r="I277" i="3"/>
  <c r="H277" i="3"/>
  <c r="N276" i="3"/>
  <c r="M276" i="3"/>
  <c r="L276" i="3"/>
  <c r="K276" i="3"/>
  <c r="J276" i="3"/>
  <c r="I276" i="3"/>
  <c r="H276" i="3"/>
  <c r="N275" i="3"/>
  <c r="M275" i="3"/>
  <c r="L275" i="3"/>
  <c r="K275" i="3"/>
  <c r="J275" i="3"/>
  <c r="I275" i="3"/>
  <c r="H275" i="3"/>
  <c r="N274" i="3"/>
  <c r="M274" i="3"/>
  <c r="L274" i="3"/>
  <c r="K274" i="3"/>
  <c r="J274" i="3"/>
  <c r="I274" i="3"/>
  <c r="H274" i="3"/>
  <c r="S273" i="3"/>
  <c r="N273" i="3"/>
  <c r="M273" i="3"/>
  <c r="L273" i="3"/>
  <c r="K273" i="3"/>
  <c r="J273" i="3"/>
  <c r="I273" i="3"/>
  <c r="H273" i="3"/>
  <c r="N272" i="3"/>
  <c r="M272" i="3"/>
  <c r="L272" i="3"/>
  <c r="K272" i="3"/>
  <c r="J272" i="3"/>
  <c r="I272" i="3"/>
  <c r="H272" i="3"/>
  <c r="N271" i="3"/>
  <c r="M271" i="3"/>
  <c r="L271" i="3"/>
  <c r="K271" i="3"/>
  <c r="J271" i="3"/>
  <c r="I271" i="3"/>
  <c r="H271" i="3"/>
  <c r="N270" i="3"/>
  <c r="M270" i="3"/>
  <c r="L270" i="3"/>
  <c r="K270" i="3"/>
  <c r="J270" i="3"/>
  <c r="I270" i="3"/>
  <c r="H270" i="3"/>
  <c r="N269" i="3"/>
  <c r="M269" i="3"/>
  <c r="L269" i="3"/>
  <c r="K269" i="3"/>
  <c r="J269" i="3"/>
  <c r="I269" i="3"/>
  <c r="H269" i="3"/>
  <c r="N268" i="3"/>
  <c r="M268" i="3"/>
  <c r="L268" i="3"/>
  <c r="K268" i="3"/>
  <c r="J268" i="3"/>
  <c r="I268" i="3"/>
  <c r="H268" i="3"/>
  <c r="N267" i="3"/>
  <c r="M267" i="3"/>
  <c r="L267" i="3"/>
  <c r="K267" i="3"/>
  <c r="J267" i="3"/>
  <c r="I267" i="3"/>
  <c r="H267" i="3"/>
  <c r="N266" i="3"/>
  <c r="M266" i="3"/>
  <c r="L266" i="3"/>
  <c r="K266" i="3"/>
  <c r="J266" i="3"/>
  <c r="I266" i="3"/>
  <c r="H266" i="3"/>
  <c r="N265" i="3"/>
  <c r="M265" i="3"/>
  <c r="L265" i="3"/>
  <c r="K265" i="3"/>
  <c r="J265" i="3"/>
  <c r="I265" i="3"/>
  <c r="H265" i="3"/>
  <c r="N264" i="3"/>
  <c r="M264" i="3"/>
  <c r="L264" i="3"/>
  <c r="K264" i="3"/>
  <c r="J264" i="3"/>
  <c r="I264" i="3"/>
  <c r="H264" i="3"/>
  <c r="N263" i="3"/>
  <c r="M263" i="3"/>
  <c r="L263" i="3"/>
  <c r="K263" i="3"/>
  <c r="J263" i="3"/>
  <c r="I263" i="3"/>
  <c r="H263" i="3"/>
  <c r="N262" i="3"/>
  <c r="M262" i="3"/>
  <c r="L262" i="3"/>
  <c r="K262" i="3"/>
  <c r="J262" i="3"/>
  <c r="I262" i="3"/>
  <c r="H262" i="3"/>
  <c r="N261" i="3"/>
  <c r="M261" i="3"/>
  <c r="L261" i="3"/>
  <c r="K261" i="3"/>
  <c r="J261" i="3"/>
  <c r="I261" i="3"/>
  <c r="H261" i="3"/>
  <c r="S260" i="3"/>
  <c r="N260" i="3"/>
  <c r="M260" i="3"/>
  <c r="L260" i="3"/>
  <c r="K260" i="3"/>
  <c r="J260" i="3"/>
  <c r="I260" i="3"/>
  <c r="H260" i="3"/>
  <c r="N259" i="3"/>
  <c r="M259" i="3"/>
  <c r="L259" i="3"/>
  <c r="K259" i="3"/>
  <c r="J259" i="3"/>
  <c r="I259" i="3"/>
  <c r="H259" i="3"/>
  <c r="N258" i="3"/>
  <c r="M258" i="3"/>
  <c r="L258" i="3"/>
  <c r="K258" i="3"/>
  <c r="J258" i="3"/>
  <c r="I258" i="3"/>
  <c r="H258" i="3"/>
  <c r="N257" i="3"/>
  <c r="M257" i="3"/>
  <c r="L257" i="3"/>
  <c r="K257" i="3"/>
  <c r="J257" i="3"/>
  <c r="I257" i="3"/>
  <c r="H257" i="3"/>
  <c r="N256" i="3"/>
  <c r="M256" i="3"/>
  <c r="L256" i="3"/>
  <c r="K256" i="3"/>
  <c r="J256" i="3"/>
  <c r="I256" i="3"/>
  <c r="H256" i="3"/>
  <c r="N255" i="3"/>
  <c r="M255" i="3"/>
  <c r="L255" i="3"/>
  <c r="K255" i="3"/>
  <c r="J255" i="3"/>
  <c r="I255" i="3"/>
  <c r="H255" i="3"/>
  <c r="N254" i="3"/>
  <c r="M254" i="3"/>
  <c r="L254" i="3"/>
  <c r="K254" i="3"/>
  <c r="J254" i="3"/>
  <c r="I254" i="3"/>
  <c r="H254" i="3"/>
  <c r="N253" i="3"/>
  <c r="M253" i="3"/>
  <c r="L253" i="3"/>
  <c r="K253" i="3"/>
  <c r="J253" i="3"/>
  <c r="I253" i="3"/>
  <c r="H253" i="3"/>
  <c r="N252" i="3"/>
  <c r="M252" i="3"/>
  <c r="L252" i="3"/>
  <c r="K252" i="3"/>
  <c r="J252" i="3"/>
  <c r="I252" i="3"/>
  <c r="H252" i="3"/>
  <c r="N251" i="3"/>
  <c r="M251" i="3"/>
  <c r="L251" i="3"/>
  <c r="K251" i="3"/>
  <c r="J251" i="3"/>
  <c r="I251" i="3"/>
  <c r="H251" i="3"/>
  <c r="N250" i="3"/>
  <c r="M250" i="3"/>
  <c r="L250" i="3"/>
  <c r="K250" i="3"/>
  <c r="J250" i="3"/>
  <c r="I250" i="3"/>
  <c r="H250" i="3"/>
  <c r="N249" i="3"/>
  <c r="M249" i="3"/>
  <c r="L249" i="3"/>
  <c r="K249" i="3"/>
  <c r="J249" i="3"/>
  <c r="I249" i="3"/>
  <c r="H249" i="3"/>
  <c r="N248" i="3"/>
  <c r="M248" i="3"/>
  <c r="L248" i="3"/>
  <c r="K248" i="3"/>
  <c r="J248" i="3"/>
  <c r="I248" i="3"/>
  <c r="H248" i="3"/>
  <c r="N247" i="3"/>
  <c r="M247" i="3"/>
  <c r="L247" i="3"/>
  <c r="K247" i="3"/>
  <c r="J247" i="3"/>
  <c r="I247" i="3"/>
  <c r="H247" i="3"/>
  <c r="N246" i="3"/>
  <c r="M246" i="3"/>
  <c r="L246" i="3"/>
  <c r="K246" i="3"/>
  <c r="J246" i="3"/>
  <c r="I246" i="3"/>
  <c r="H246" i="3"/>
  <c r="N245" i="3"/>
  <c r="M245" i="3"/>
  <c r="L245" i="3"/>
  <c r="K245" i="3"/>
  <c r="J245" i="3"/>
  <c r="I245" i="3"/>
  <c r="H245" i="3"/>
  <c r="N244" i="3"/>
  <c r="M244" i="3"/>
  <c r="L244" i="3"/>
  <c r="K244" i="3"/>
  <c r="J244" i="3"/>
  <c r="I244" i="3"/>
  <c r="H244" i="3"/>
  <c r="N243" i="3"/>
  <c r="M243" i="3"/>
  <c r="L243" i="3"/>
  <c r="K243" i="3"/>
  <c r="J243" i="3"/>
  <c r="I243" i="3"/>
  <c r="H243" i="3"/>
  <c r="N242" i="3"/>
  <c r="M242" i="3"/>
  <c r="L242" i="3"/>
  <c r="K242" i="3"/>
  <c r="J242" i="3"/>
  <c r="I242" i="3"/>
  <c r="H242" i="3"/>
  <c r="N241" i="3"/>
  <c r="M241" i="3"/>
  <c r="L241" i="3"/>
  <c r="K241" i="3"/>
  <c r="J241" i="3"/>
  <c r="I241" i="3"/>
  <c r="H241" i="3"/>
  <c r="N240" i="3"/>
  <c r="M240" i="3"/>
  <c r="L240" i="3"/>
  <c r="K240" i="3"/>
  <c r="J240" i="3"/>
  <c r="I240" i="3"/>
  <c r="H240" i="3"/>
  <c r="N239" i="3"/>
  <c r="M239" i="3"/>
  <c r="L239" i="3"/>
  <c r="K239" i="3"/>
  <c r="J239" i="3"/>
  <c r="I239" i="3"/>
  <c r="H239" i="3"/>
  <c r="N238" i="3"/>
  <c r="M238" i="3"/>
  <c r="L238" i="3"/>
  <c r="K238" i="3"/>
  <c r="J238" i="3"/>
  <c r="I238" i="3"/>
  <c r="H238" i="3"/>
  <c r="N237" i="3"/>
  <c r="M237" i="3"/>
  <c r="L237" i="3"/>
  <c r="K237" i="3"/>
  <c r="J237" i="3"/>
  <c r="I237" i="3"/>
  <c r="H237" i="3"/>
  <c r="N236" i="3"/>
  <c r="M236" i="3"/>
  <c r="L236" i="3"/>
  <c r="K236" i="3"/>
  <c r="J236" i="3"/>
  <c r="I236" i="3"/>
  <c r="H236" i="3"/>
  <c r="N235" i="3"/>
  <c r="M235" i="3"/>
  <c r="L235" i="3"/>
  <c r="K235" i="3"/>
  <c r="J235" i="3"/>
  <c r="I235" i="3"/>
  <c r="H235" i="3"/>
  <c r="N234" i="3"/>
  <c r="M234" i="3"/>
  <c r="L234" i="3"/>
  <c r="K234" i="3"/>
  <c r="J234" i="3"/>
  <c r="I234" i="3"/>
  <c r="H234" i="3"/>
  <c r="N233" i="3"/>
  <c r="M233" i="3"/>
  <c r="L233" i="3"/>
  <c r="K233" i="3"/>
  <c r="J233" i="3"/>
  <c r="I233" i="3"/>
  <c r="H233" i="3"/>
  <c r="N232" i="3"/>
  <c r="M232" i="3"/>
  <c r="L232" i="3"/>
  <c r="K232" i="3"/>
  <c r="J232" i="3"/>
  <c r="I232" i="3"/>
  <c r="H232" i="3"/>
  <c r="N231" i="3"/>
  <c r="M231" i="3"/>
  <c r="L231" i="3"/>
  <c r="K231" i="3"/>
  <c r="J231" i="3"/>
  <c r="I231" i="3"/>
  <c r="H231" i="3"/>
  <c r="N230" i="3"/>
  <c r="M230" i="3"/>
  <c r="L230" i="3"/>
  <c r="K230" i="3"/>
  <c r="J230" i="3"/>
  <c r="I230" i="3"/>
  <c r="H230" i="3"/>
  <c r="N229" i="3"/>
  <c r="M229" i="3"/>
  <c r="L229" i="3"/>
  <c r="K229" i="3"/>
  <c r="J229" i="3"/>
  <c r="I229" i="3"/>
  <c r="H229" i="3"/>
  <c r="N228" i="3"/>
  <c r="M228" i="3"/>
  <c r="L228" i="3"/>
  <c r="K228" i="3"/>
  <c r="J228" i="3"/>
  <c r="I228" i="3"/>
  <c r="H228" i="3"/>
  <c r="N227" i="3"/>
  <c r="M227" i="3"/>
  <c r="L227" i="3"/>
  <c r="K227" i="3"/>
  <c r="J227" i="3"/>
  <c r="I227" i="3"/>
  <c r="H227" i="3"/>
  <c r="N226" i="3"/>
  <c r="M226" i="3"/>
  <c r="L226" i="3"/>
  <c r="K226" i="3"/>
  <c r="J226" i="3"/>
  <c r="I226" i="3"/>
  <c r="H226" i="3"/>
  <c r="N225" i="3"/>
  <c r="M225" i="3"/>
  <c r="L225" i="3"/>
  <c r="K225" i="3"/>
  <c r="J225" i="3"/>
  <c r="I225" i="3"/>
  <c r="H225" i="3"/>
  <c r="N224" i="3"/>
  <c r="M224" i="3"/>
  <c r="L224" i="3"/>
  <c r="K224" i="3"/>
  <c r="J224" i="3"/>
  <c r="I224" i="3"/>
  <c r="H224" i="3"/>
  <c r="N223" i="3"/>
  <c r="M223" i="3"/>
  <c r="L223" i="3"/>
  <c r="K223" i="3"/>
  <c r="J223" i="3"/>
  <c r="I223" i="3"/>
  <c r="H223" i="3"/>
  <c r="N222" i="3"/>
  <c r="M222" i="3"/>
  <c r="L222" i="3"/>
  <c r="K222" i="3"/>
  <c r="J222" i="3"/>
  <c r="I222" i="3"/>
  <c r="H222" i="3"/>
  <c r="N221" i="3"/>
  <c r="M221" i="3"/>
  <c r="L221" i="3"/>
  <c r="K221" i="3"/>
  <c r="J221" i="3"/>
  <c r="I221" i="3"/>
  <c r="H221" i="3"/>
  <c r="N220" i="3"/>
  <c r="M220" i="3"/>
  <c r="L220" i="3"/>
  <c r="K220" i="3"/>
  <c r="J220" i="3"/>
  <c r="I220" i="3"/>
  <c r="H220" i="3"/>
  <c r="N219" i="3"/>
  <c r="M219" i="3"/>
  <c r="L219" i="3"/>
  <c r="K219" i="3"/>
  <c r="J219" i="3"/>
  <c r="I219" i="3"/>
  <c r="H219" i="3"/>
  <c r="N218" i="3"/>
  <c r="M218" i="3"/>
  <c r="L218" i="3"/>
  <c r="K218" i="3"/>
  <c r="J218" i="3"/>
  <c r="I218" i="3"/>
  <c r="H218" i="3"/>
  <c r="N217" i="3"/>
  <c r="M217" i="3"/>
  <c r="L217" i="3"/>
  <c r="K217" i="3"/>
  <c r="J217" i="3"/>
  <c r="I217" i="3"/>
  <c r="H217" i="3"/>
  <c r="N216" i="3"/>
  <c r="M216" i="3"/>
  <c r="L216" i="3"/>
  <c r="K216" i="3"/>
  <c r="J216" i="3"/>
  <c r="I216" i="3"/>
  <c r="H216" i="3"/>
  <c r="N215" i="3"/>
  <c r="M215" i="3"/>
  <c r="L215" i="3"/>
  <c r="K215" i="3"/>
  <c r="J215" i="3"/>
  <c r="I215" i="3"/>
  <c r="H215" i="3"/>
  <c r="N214" i="3"/>
  <c r="M214" i="3"/>
  <c r="L214" i="3"/>
  <c r="K214" i="3"/>
  <c r="J214" i="3"/>
  <c r="I214" i="3"/>
  <c r="H214" i="3"/>
  <c r="N213" i="3"/>
  <c r="M213" i="3"/>
  <c r="L213" i="3"/>
  <c r="K213" i="3"/>
  <c r="J213" i="3"/>
  <c r="I213" i="3"/>
  <c r="H213" i="3"/>
  <c r="N212" i="3"/>
  <c r="M212" i="3"/>
  <c r="L212" i="3"/>
  <c r="K212" i="3"/>
  <c r="J212" i="3"/>
  <c r="I212" i="3"/>
  <c r="H212" i="3"/>
  <c r="N211" i="3"/>
  <c r="M211" i="3"/>
  <c r="L211" i="3"/>
  <c r="K211" i="3"/>
  <c r="J211" i="3"/>
  <c r="I211" i="3"/>
  <c r="H211" i="3"/>
  <c r="N210" i="3"/>
  <c r="M210" i="3"/>
  <c r="L210" i="3"/>
  <c r="K210" i="3"/>
  <c r="J210" i="3"/>
  <c r="I210" i="3"/>
  <c r="H210" i="3"/>
  <c r="N209" i="3"/>
  <c r="M209" i="3"/>
  <c r="L209" i="3"/>
  <c r="K209" i="3"/>
  <c r="J209" i="3"/>
  <c r="I209" i="3"/>
  <c r="H209" i="3"/>
  <c r="N208" i="3"/>
  <c r="M208" i="3"/>
  <c r="L208" i="3"/>
  <c r="K208" i="3"/>
  <c r="J208" i="3"/>
  <c r="I208" i="3"/>
  <c r="H208" i="3"/>
  <c r="N207" i="3"/>
  <c r="M207" i="3"/>
  <c r="L207" i="3"/>
  <c r="K207" i="3"/>
  <c r="J207" i="3"/>
  <c r="I207" i="3"/>
  <c r="H207" i="3"/>
  <c r="N206" i="3"/>
  <c r="M206" i="3"/>
  <c r="L206" i="3"/>
  <c r="K206" i="3"/>
  <c r="J206" i="3"/>
  <c r="I206" i="3"/>
  <c r="H206" i="3"/>
  <c r="N205" i="3"/>
  <c r="M205" i="3"/>
  <c r="L205" i="3"/>
  <c r="K205" i="3"/>
  <c r="J205" i="3"/>
  <c r="I205" i="3"/>
  <c r="H205" i="3"/>
  <c r="N204" i="3"/>
  <c r="M204" i="3"/>
  <c r="L204" i="3"/>
  <c r="K204" i="3"/>
  <c r="J204" i="3"/>
  <c r="I204" i="3"/>
  <c r="H204" i="3"/>
  <c r="N203" i="3"/>
  <c r="M203" i="3"/>
  <c r="L203" i="3"/>
  <c r="K203" i="3"/>
  <c r="J203" i="3"/>
  <c r="I203" i="3"/>
  <c r="H203" i="3"/>
  <c r="N202" i="3"/>
  <c r="M202" i="3"/>
  <c r="L202" i="3"/>
  <c r="K202" i="3"/>
  <c r="J202" i="3"/>
  <c r="I202" i="3"/>
  <c r="H202" i="3"/>
  <c r="N201" i="3"/>
  <c r="M201" i="3"/>
  <c r="L201" i="3"/>
  <c r="K201" i="3"/>
  <c r="J201" i="3"/>
  <c r="I201" i="3"/>
  <c r="H201" i="3"/>
  <c r="N200" i="3"/>
  <c r="M200" i="3"/>
  <c r="L200" i="3"/>
  <c r="K200" i="3"/>
  <c r="J200" i="3"/>
  <c r="I200" i="3"/>
  <c r="H200" i="3"/>
  <c r="N199" i="3"/>
  <c r="M199" i="3"/>
  <c r="L199" i="3"/>
  <c r="K199" i="3"/>
  <c r="J199" i="3"/>
  <c r="I199" i="3"/>
  <c r="H199" i="3"/>
  <c r="N198" i="3"/>
  <c r="M198" i="3"/>
  <c r="L198" i="3"/>
  <c r="K198" i="3"/>
  <c r="J198" i="3"/>
  <c r="I198" i="3"/>
  <c r="H198" i="3"/>
  <c r="N197" i="3"/>
  <c r="M197" i="3"/>
  <c r="L197" i="3"/>
  <c r="K197" i="3"/>
  <c r="J197" i="3"/>
  <c r="I197" i="3"/>
  <c r="H197" i="3"/>
  <c r="N196" i="3"/>
  <c r="M196" i="3"/>
  <c r="L196" i="3"/>
  <c r="K196" i="3"/>
  <c r="J196" i="3"/>
  <c r="I196" i="3"/>
  <c r="H196" i="3"/>
  <c r="N195" i="3"/>
  <c r="M195" i="3"/>
  <c r="L195" i="3"/>
  <c r="K195" i="3"/>
  <c r="J195" i="3"/>
  <c r="I195" i="3"/>
  <c r="H195" i="3"/>
  <c r="N194" i="3"/>
  <c r="M194" i="3"/>
  <c r="L194" i="3"/>
  <c r="K194" i="3"/>
  <c r="J194" i="3"/>
  <c r="I194" i="3"/>
  <c r="H194" i="3"/>
  <c r="N193" i="3"/>
  <c r="M193" i="3"/>
  <c r="L193" i="3"/>
  <c r="K193" i="3"/>
  <c r="J193" i="3"/>
  <c r="I193" i="3"/>
  <c r="H193" i="3"/>
  <c r="N192" i="3"/>
  <c r="M192" i="3"/>
  <c r="L192" i="3"/>
  <c r="K192" i="3"/>
  <c r="J192" i="3"/>
  <c r="I192" i="3"/>
  <c r="H192" i="3"/>
  <c r="N191" i="3"/>
  <c r="M191" i="3"/>
  <c r="L191" i="3"/>
  <c r="K191" i="3"/>
  <c r="J191" i="3"/>
  <c r="I191" i="3"/>
  <c r="H191" i="3"/>
  <c r="N190" i="3"/>
  <c r="M190" i="3"/>
  <c r="L190" i="3"/>
  <c r="K190" i="3"/>
  <c r="J190" i="3"/>
  <c r="I190" i="3"/>
  <c r="H190" i="3"/>
  <c r="N189" i="3"/>
  <c r="M189" i="3"/>
  <c r="L189" i="3"/>
  <c r="K189" i="3"/>
  <c r="J189" i="3"/>
  <c r="I189" i="3"/>
  <c r="H189" i="3"/>
  <c r="S188" i="3"/>
  <c r="N188" i="3"/>
  <c r="M188" i="3"/>
  <c r="L188" i="3"/>
  <c r="K188" i="3"/>
  <c r="J188" i="3"/>
  <c r="I188" i="3"/>
  <c r="H188" i="3"/>
  <c r="N187" i="3"/>
  <c r="M187" i="3"/>
  <c r="L187" i="3"/>
  <c r="K187" i="3"/>
  <c r="J187" i="3"/>
  <c r="I187" i="3"/>
  <c r="H187" i="3"/>
  <c r="N186" i="3"/>
  <c r="M186" i="3"/>
  <c r="L186" i="3"/>
  <c r="K186" i="3"/>
  <c r="J186" i="3"/>
  <c r="I186" i="3"/>
  <c r="H186" i="3"/>
  <c r="N185" i="3"/>
  <c r="M185" i="3"/>
  <c r="L185" i="3"/>
  <c r="K185" i="3"/>
  <c r="J185" i="3"/>
  <c r="I185" i="3"/>
  <c r="H185" i="3"/>
  <c r="N184" i="3"/>
  <c r="M184" i="3"/>
  <c r="L184" i="3"/>
  <c r="K184" i="3"/>
  <c r="J184" i="3"/>
  <c r="I184" i="3"/>
  <c r="H184" i="3"/>
  <c r="N183" i="3"/>
  <c r="M183" i="3"/>
  <c r="L183" i="3"/>
  <c r="K183" i="3"/>
  <c r="J183" i="3"/>
  <c r="I183" i="3"/>
  <c r="H183" i="3"/>
  <c r="N182" i="3"/>
  <c r="M182" i="3"/>
  <c r="L182" i="3"/>
  <c r="K182" i="3"/>
  <c r="J182" i="3"/>
  <c r="I182" i="3"/>
  <c r="H182" i="3"/>
  <c r="N181" i="3"/>
  <c r="M181" i="3"/>
  <c r="L181" i="3"/>
  <c r="K181" i="3"/>
  <c r="J181" i="3"/>
  <c r="I181" i="3"/>
  <c r="H181" i="3"/>
  <c r="N180" i="3"/>
  <c r="M180" i="3"/>
  <c r="L180" i="3"/>
  <c r="K180" i="3"/>
  <c r="J180" i="3"/>
  <c r="I180" i="3"/>
  <c r="H180" i="3"/>
  <c r="N179" i="3"/>
  <c r="M179" i="3"/>
  <c r="L179" i="3"/>
  <c r="K179" i="3"/>
  <c r="J179" i="3"/>
  <c r="I179" i="3"/>
  <c r="H179" i="3"/>
  <c r="N178" i="3"/>
  <c r="M178" i="3"/>
  <c r="L178" i="3"/>
  <c r="K178" i="3"/>
  <c r="J178" i="3"/>
  <c r="I178" i="3"/>
  <c r="H178" i="3"/>
  <c r="N177" i="3"/>
  <c r="M177" i="3"/>
  <c r="L177" i="3"/>
  <c r="K177" i="3"/>
  <c r="J177" i="3"/>
  <c r="I177" i="3"/>
  <c r="H177" i="3"/>
  <c r="N176" i="3"/>
  <c r="M176" i="3"/>
  <c r="L176" i="3"/>
  <c r="K176" i="3"/>
  <c r="J176" i="3"/>
  <c r="I176" i="3"/>
  <c r="H176" i="3"/>
  <c r="N175" i="3"/>
  <c r="M175" i="3"/>
  <c r="L175" i="3"/>
  <c r="K175" i="3"/>
  <c r="J175" i="3"/>
  <c r="I175" i="3"/>
  <c r="H175" i="3"/>
  <c r="N174" i="3"/>
  <c r="M174" i="3"/>
  <c r="L174" i="3"/>
  <c r="K174" i="3"/>
  <c r="J174" i="3"/>
  <c r="I174" i="3"/>
  <c r="H174" i="3"/>
  <c r="N173" i="3"/>
  <c r="M173" i="3"/>
  <c r="L173" i="3"/>
  <c r="K173" i="3"/>
  <c r="J173" i="3"/>
  <c r="I173" i="3"/>
  <c r="H173" i="3"/>
  <c r="N172" i="3"/>
  <c r="M172" i="3"/>
  <c r="L172" i="3"/>
  <c r="K172" i="3"/>
  <c r="J172" i="3"/>
  <c r="I172" i="3"/>
  <c r="H172" i="3"/>
  <c r="N171" i="3"/>
  <c r="M171" i="3"/>
  <c r="L171" i="3"/>
  <c r="K171" i="3"/>
  <c r="J171" i="3"/>
  <c r="I171" i="3"/>
  <c r="H171" i="3"/>
  <c r="N170" i="3"/>
  <c r="M170" i="3"/>
  <c r="L170" i="3"/>
  <c r="K170" i="3"/>
  <c r="J170" i="3"/>
  <c r="I170" i="3"/>
  <c r="H170" i="3"/>
  <c r="N169" i="3"/>
  <c r="M169" i="3"/>
  <c r="L169" i="3"/>
  <c r="K169" i="3"/>
  <c r="J169" i="3"/>
  <c r="I169" i="3"/>
  <c r="H169" i="3"/>
  <c r="N168" i="3"/>
  <c r="M168" i="3"/>
  <c r="L168" i="3"/>
  <c r="K168" i="3"/>
  <c r="J168" i="3"/>
  <c r="I168" i="3"/>
  <c r="H168" i="3"/>
  <c r="N167" i="3"/>
  <c r="M167" i="3"/>
  <c r="L167" i="3"/>
  <c r="K167" i="3"/>
  <c r="J167" i="3"/>
  <c r="I167" i="3"/>
  <c r="H167" i="3"/>
  <c r="N166" i="3"/>
  <c r="M166" i="3"/>
  <c r="L166" i="3"/>
  <c r="K166" i="3"/>
  <c r="J166" i="3"/>
  <c r="I166" i="3"/>
  <c r="H166" i="3"/>
  <c r="N165" i="3"/>
  <c r="M165" i="3"/>
  <c r="L165" i="3"/>
  <c r="K165" i="3"/>
  <c r="J165" i="3"/>
  <c r="I165" i="3"/>
  <c r="H165" i="3"/>
  <c r="N164" i="3"/>
  <c r="M164" i="3"/>
  <c r="L164" i="3"/>
  <c r="K164" i="3"/>
  <c r="J164" i="3"/>
  <c r="I164" i="3"/>
  <c r="H164" i="3"/>
  <c r="N163" i="3"/>
  <c r="M163" i="3"/>
  <c r="L163" i="3"/>
  <c r="K163" i="3"/>
  <c r="J163" i="3"/>
  <c r="I163" i="3"/>
  <c r="H163" i="3"/>
  <c r="N162" i="3"/>
  <c r="M162" i="3"/>
  <c r="L162" i="3"/>
  <c r="K162" i="3"/>
  <c r="J162" i="3"/>
  <c r="I162" i="3"/>
  <c r="H162" i="3"/>
  <c r="N161" i="3"/>
  <c r="M161" i="3"/>
  <c r="L161" i="3"/>
  <c r="K161" i="3"/>
  <c r="J161" i="3"/>
  <c r="I161" i="3"/>
  <c r="H161" i="3"/>
  <c r="N160" i="3"/>
  <c r="M160" i="3"/>
  <c r="L160" i="3"/>
  <c r="K160" i="3"/>
  <c r="J160" i="3"/>
  <c r="I160" i="3"/>
  <c r="H160" i="3"/>
  <c r="N159" i="3"/>
  <c r="M159" i="3"/>
  <c r="L159" i="3"/>
  <c r="K159" i="3"/>
  <c r="J159" i="3"/>
  <c r="I159" i="3"/>
  <c r="H159" i="3"/>
  <c r="N158" i="3"/>
  <c r="M158" i="3"/>
  <c r="L158" i="3"/>
  <c r="K158" i="3"/>
  <c r="J158" i="3"/>
  <c r="I158" i="3"/>
  <c r="H158" i="3"/>
  <c r="N157" i="3"/>
  <c r="M157" i="3"/>
  <c r="L157" i="3"/>
  <c r="K157" i="3"/>
  <c r="J157" i="3"/>
  <c r="I157" i="3"/>
  <c r="H157" i="3"/>
  <c r="N156" i="3"/>
  <c r="M156" i="3"/>
  <c r="L156" i="3"/>
  <c r="K156" i="3"/>
  <c r="J156" i="3"/>
  <c r="I156" i="3"/>
  <c r="H156" i="3"/>
  <c r="N155" i="3"/>
  <c r="M155" i="3"/>
  <c r="L155" i="3"/>
  <c r="K155" i="3"/>
  <c r="J155" i="3"/>
  <c r="I155" i="3"/>
  <c r="H155" i="3"/>
  <c r="N154" i="3"/>
  <c r="M154" i="3"/>
  <c r="L154" i="3"/>
  <c r="K154" i="3"/>
  <c r="J154" i="3"/>
  <c r="I154" i="3"/>
  <c r="H154" i="3"/>
  <c r="N153" i="3"/>
  <c r="M153" i="3"/>
  <c r="L153" i="3"/>
  <c r="K153" i="3"/>
  <c r="J153" i="3"/>
  <c r="I153" i="3"/>
  <c r="H153" i="3"/>
  <c r="N152" i="3"/>
  <c r="M152" i="3"/>
  <c r="L152" i="3"/>
  <c r="K152" i="3"/>
  <c r="J152" i="3"/>
  <c r="I152" i="3"/>
  <c r="H152" i="3"/>
  <c r="N151" i="3"/>
  <c r="M151" i="3"/>
  <c r="L151" i="3"/>
  <c r="K151" i="3"/>
  <c r="J151" i="3"/>
  <c r="I151" i="3"/>
  <c r="H151" i="3"/>
  <c r="N150" i="3"/>
  <c r="M150" i="3"/>
  <c r="L150" i="3"/>
  <c r="K150" i="3"/>
  <c r="J150" i="3"/>
  <c r="I150" i="3"/>
  <c r="H150" i="3"/>
  <c r="N149" i="3"/>
  <c r="M149" i="3"/>
  <c r="L149" i="3"/>
  <c r="K149" i="3"/>
  <c r="J149" i="3"/>
  <c r="I149" i="3"/>
  <c r="H149" i="3"/>
  <c r="N148" i="3"/>
  <c r="M148" i="3"/>
  <c r="L148" i="3"/>
  <c r="K148" i="3"/>
  <c r="J148" i="3"/>
  <c r="I148" i="3"/>
  <c r="H148" i="3"/>
  <c r="N147" i="3"/>
  <c r="M147" i="3"/>
  <c r="L147" i="3"/>
  <c r="K147" i="3"/>
  <c r="J147" i="3"/>
  <c r="I147" i="3"/>
  <c r="H147" i="3"/>
  <c r="N146" i="3"/>
  <c r="M146" i="3"/>
  <c r="L146" i="3"/>
  <c r="K146" i="3"/>
  <c r="J146" i="3"/>
  <c r="I146" i="3"/>
  <c r="H146" i="3"/>
  <c r="N145" i="3"/>
  <c r="M145" i="3"/>
  <c r="L145" i="3"/>
  <c r="K145" i="3"/>
  <c r="J145" i="3"/>
  <c r="I145" i="3"/>
  <c r="H145" i="3"/>
  <c r="N144" i="3"/>
  <c r="M144" i="3"/>
  <c r="L144" i="3"/>
  <c r="K144" i="3"/>
  <c r="J144" i="3"/>
  <c r="I144" i="3"/>
  <c r="H144" i="3"/>
  <c r="N143" i="3"/>
  <c r="M143" i="3"/>
  <c r="L143" i="3"/>
  <c r="K143" i="3"/>
  <c r="J143" i="3"/>
  <c r="I143" i="3"/>
  <c r="H143" i="3"/>
  <c r="N142" i="3"/>
  <c r="M142" i="3"/>
  <c r="L142" i="3"/>
  <c r="K142" i="3"/>
  <c r="J142" i="3"/>
  <c r="I142" i="3"/>
  <c r="H142" i="3"/>
  <c r="N141" i="3"/>
  <c r="M141" i="3"/>
  <c r="L141" i="3"/>
  <c r="K141" i="3"/>
  <c r="J141" i="3"/>
  <c r="I141" i="3"/>
  <c r="H141" i="3"/>
  <c r="N140" i="3"/>
  <c r="M140" i="3"/>
  <c r="L140" i="3"/>
  <c r="K140" i="3"/>
  <c r="J140" i="3"/>
  <c r="I140" i="3"/>
  <c r="H140" i="3"/>
  <c r="N139" i="3"/>
  <c r="M139" i="3"/>
  <c r="L139" i="3"/>
  <c r="K139" i="3"/>
  <c r="J139" i="3"/>
  <c r="I139" i="3"/>
  <c r="H139" i="3"/>
  <c r="N138" i="3"/>
  <c r="M138" i="3"/>
  <c r="L138" i="3"/>
  <c r="K138" i="3"/>
  <c r="J138" i="3"/>
  <c r="I138" i="3"/>
  <c r="H138" i="3"/>
  <c r="N137" i="3"/>
  <c r="M137" i="3"/>
  <c r="L137" i="3"/>
  <c r="K137" i="3"/>
  <c r="J137" i="3"/>
  <c r="I137" i="3"/>
  <c r="H137" i="3"/>
  <c r="N136" i="3"/>
  <c r="M136" i="3"/>
  <c r="L136" i="3"/>
  <c r="K136" i="3"/>
  <c r="J136" i="3"/>
  <c r="I136" i="3"/>
  <c r="H136" i="3"/>
  <c r="N135" i="3"/>
  <c r="M135" i="3"/>
  <c r="L135" i="3"/>
  <c r="K135" i="3"/>
  <c r="J135" i="3"/>
  <c r="I135" i="3"/>
  <c r="H135" i="3"/>
  <c r="N134" i="3"/>
  <c r="M134" i="3"/>
  <c r="L134" i="3"/>
  <c r="K134" i="3"/>
  <c r="J134" i="3"/>
  <c r="I134" i="3"/>
  <c r="H134" i="3"/>
  <c r="N133" i="3"/>
  <c r="M133" i="3"/>
  <c r="L133" i="3"/>
  <c r="K133" i="3"/>
  <c r="J133" i="3"/>
  <c r="I133" i="3"/>
  <c r="H133" i="3"/>
  <c r="N132" i="3"/>
  <c r="M132" i="3"/>
  <c r="L132" i="3"/>
  <c r="K132" i="3"/>
  <c r="J132" i="3"/>
  <c r="I132" i="3"/>
  <c r="H132" i="3"/>
  <c r="N131" i="3"/>
  <c r="M131" i="3"/>
  <c r="L131" i="3"/>
  <c r="K131" i="3"/>
  <c r="J131" i="3"/>
  <c r="I131" i="3"/>
  <c r="H131" i="3"/>
  <c r="N130" i="3"/>
  <c r="M130" i="3"/>
  <c r="L130" i="3"/>
  <c r="K130" i="3"/>
  <c r="J130" i="3"/>
  <c r="I130" i="3"/>
  <c r="H130" i="3"/>
  <c r="N129" i="3"/>
  <c r="M129" i="3"/>
  <c r="L129" i="3"/>
  <c r="K129" i="3"/>
  <c r="J129" i="3"/>
  <c r="I129" i="3"/>
  <c r="H129" i="3"/>
  <c r="N128" i="3"/>
  <c r="M128" i="3"/>
  <c r="L128" i="3"/>
  <c r="K128" i="3"/>
  <c r="J128" i="3"/>
  <c r="I128" i="3"/>
  <c r="H128" i="3"/>
  <c r="N127" i="3"/>
  <c r="M127" i="3"/>
  <c r="L127" i="3"/>
  <c r="K127" i="3"/>
  <c r="J127" i="3"/>
  <c r="I127" i="3"/>
  <c r="H127" i="3"/>
  <c r="N126" i="3"/>
  <c r="M126" i="3"/>
  <c r="L126" i="3"/>
  <c r="K126" i="3"/>
  <c r="J126" i="3"/>
  <c r="I126" i="3"/>
  <c r="H126" i="3"/>
  <c r="N125" i="3"/>
  <c r="M125" i="3"/>
  <c r="L125" i="3"/>
  <c r="K125" i="3"/>
  <c r="J125" i="3"/>
  <c r="I125" i="3"/>
  <c r="H125" i="3"/>
  <c r="N124" i="3"/>
  <c r="M124" i="3"/>
  <c r="L124" i="3"/>
  <c r="K124" i="3"/>
  <c r="J124" i="3"/>
  <c r="I124" i="3"/>
  <c r="H124" i="3"/>
  <c r="N123" i="3"/>
  <c r="M123" i="3"/>
  <c r="L123" i="3"/>
  <c r="K123" i="3"/>
  <c r="J123" i="3"/>
  <c r="I123" i="3"/>
  <c r="H123" i="3"/>
  <c r="N122" i="3"/>
  <c r="M122" i="3"/>
  <c r="L122" i="3"/>
  <c r="K122" i="3"/>
  <c r="J122" i="3"/>
  <c r="I122" i="3"/>
  <c r="H122" i="3"/>
  <c r="N121" i="3"/>
  <c r="M121" i="3"/>
  <c r="L121" i="3"/>
  <c r="K121" i="3"/>
  <c r="J121" i="3"/>
  <c r="I121" i="3"/>
  <c r="H121" i="3"/>
  <c r="N120" i="3"/>
  <c r="M120" i="3"/>
  <c r="L120" i="3"/>
  <c r="K120" i="3"/>
  <c r="J120" i="3"/>
  <c r="I120" i="3"/>
  <c r="H120" i="3"/>
  <c r="N119" i="3"/>
  <c r="M119" i="3"/>
  <c r="L119" i="3"/>
  <c r="K119" i="3"/>
  <c r="J119" i="3"/>
  <c r="I119" i="3"/>
  <c r="H119" i="3"/>
  <c r="N118" i="3"/>
  <c r="M118" i="3"/>
  <c r="L118" i="3"/>
  <c r="K118" i="3"/>
  <c r="J118" i="3"/>
  <c r="I118" i="3"/>
  <c r="H118" i="3"/>
  <c r="N117" i="3"/>
  <c r="M117" i="3"/>
  <c r="L117" i="3"/>
  <c r="K117" i="3"/>
  <c r="J117" i="3"/>
  <c r="I117" i="3"/>
  <c r="H117" i="3"/>
  <c r="N116" i="3"/>
  <c r="M116" i="3"/>
  <c r="L116" i="3"/>
  <c r="K116" i="3"/>
  <c r="J116" i="3"/>
  <c r="I116" i="3"/>
  <c r="H116" i="3"/>
  <c r="N115" i="3"/>
  <c r="M115" i="3"/>
  <c r="L115" i="3"/>
  <c r="K115" i="3"/>
  <c r="J115" i="3"/>
  <c r="I115" i="3"/>
  <c r="H115" i="3"/>
  <c r="N114" i="3"/>
  <c r="M114" i="3"/>
  <c r="L114" i="3"/>
  <c r="K114" i="3"/>
  <c r="J114" i="3"/>
  <c r="I114" i="3"/>
  <c r="H114" i="3"/>
  <c r="N113" i="3"/>
  <c r="M113" i="3"/>
  <c r="L113" i="3"/>
  <c r="K113" i="3"/>
  <c r="J113" i="3"/>
  <c r="I113" i="3"/>
  <c r="H113" i="3"/>
  <c r="N112" i="3"/>
  <c r="M112" i="3"/>
  <c r="L112" i="3"/>
  <c r="K112" i="3"/>
  <c r="J112" i="3"/>
  <c r="I112" i="3"/>
  <c r="H112" i="3"/>
  <c r="N111" i="3"/>
  <c r="M111" i="3"/>
  <c r="L111" i="3"/>
  <c r="K111" i="3"/>
  <c r="J111" i="3"/>
  <c r="I111" i="3"/>
  <c r="H111" i="3"/>
  <c r="N110" i="3"/>
  <c r="M110" i="3"/>
  <c r="L110" i="3"/>
  <c r="K110" i="3"/>
  <c r="J110" i="3"/>
  <c r="I110" i="3"/>
  <c r="H110" i="3"/>
  <c r="N109" i="3"/>
  <c r="M109" i="3"/>
  <c r="L109" i="3"/>
  <c r="K109" i="3"/>
  <c r="J109" i="3"/>
  <c r="I109" i="3"/>
  <c r="H109" i="3"/>
  <c r="N108" i="3"/>
  <c r="M108" i="3"/>
  <c r="L108" i="3"/>
  <c r="K108" i="3"/>
  <c r="J108" i="3"/>
  <c r="I108" i="3"/>
  <c r="H108" i="3"/>
  <c r="N107" i="3"/>
  <c r="M107" i="3"/>
  <c r="L107" i="3"/>
  <c r="K107" i="3"/>
  <c r="J107" i="3"/>
  <c r="I107" i="3"/>
  <c r="H107" i="3"/>
  <c r="N106" i="3"/>
  <c r="M106" i="3"/>
  <c r="L106" i="3"/>
  <c r="K106" i="3"/>
  <c r="J106" i="3"/>
  <c r="I106" i="3"/>
  <c r="H106" i="3"/>
  <c r="N105" i="3"/>
  <c r="M105" i="3"/>
  <c r="L105" i="3"/>
  <c r="K105" i="3"/>
  <c r="J105" i="3"/>
  <c r="I105" i="3"/>
  <c r="H105" i="3"/>
  <c r="N104" i="3"/>
  <c r="M104" i="3"/>
  <c r="L104" i="3"/>
  <c r="K104" i="3"/>
  <c r="J104" i="3"/>
  <c r="I104" i="3"/>
  <c r="H104" i="3"/>
  <c r="N103" i="3"/>
  <c r="M103" i="3"/>
  <c r="L103" i="3"/>
  <c r="K103" i="3"/>
  <c r="J103" i="3"/>
  <c r="I103" i="3"/>
  <c r="H103" i="3"/>
  <c r="N102" i="3"/>
  <c r="M102" i="3"/>
  <c r="L102" i="3"/>
  <c r="K102" i="3"/>
  <c r="J102" i="3"/>
  <c r="I102" i="3"/>
  <c r="H102" i="3"/>
  <c r="N101" i="3"/>
  <c r="M101" i="3"/>
  <c r="L101" i="3"/>
  <c r="K101" i="3"/>
  <c r="J101" i="3"/>
  <c r="I101" i="3"/>
  <c r="H101" i="3"/>
  <c r="S100" i="3"/>
  <c r="N100" i="3"/>
  <c r="M100" i="3"/>
  <c r="L100" i="3"/>
  <c r="K100" i="3"/>
  <c r="J100" i="3"/>
  <c r="I100" i="3"/>
  <c r="H100" i="3"/>
  <c r="N99" i="3"/>
  <c r="M99" i="3"/>
  <c r="L99" i="3"/>
  <c r="K99" i="3"/>
  <c r="J99" i="3"/>
  <c r="I99" i="3"/>
  <c r="H99" i="3"/>
  <c r="N98" i="3"/>
  <c r="M98" i="3"/>
  <c r="L98" i="3"/>
  <c r="K98" i="3"/>
  <c r="J98" i="3"/>
  <c r="I98" i="3"/>
  <c r="H98" i="3"/>
  <c r="N97" i="3"/>
  <c r="M97" i="3"/>
  <c r="L97" i="3"/>
  <c r="K97" i="3"/>
  <c r="J97" i="3"/>
  <c r="I97" i="3"/>
  <c r="H97" i="3"/>
  <c r="N96" i="3"/>
  <c r="M96" i="3"/>
  <c r="L96" i="3"/>
  <c r="K96" i="3"/>
  <c r="J96" i="3"/>
  <c r="I96" i="3"/>
  <c r="H96" i="3"/>
  <c r="N95" i="3"/>
  <c r="M95" i="3"/>
  <c r="L95" i="3"/>
  <c r="K95" i="3"/>
  <c r="J95" i="3"/>
  <c r="I95" i="3"/>
  <c r="H95" i="3"/>
  <c r="N94" i="3"/>
  <c r="M94" i="3"/>
  <c r="L94" i="3"/>
  <c r="K94" i="3"/>
  <c r="J94" i="3"/>
  <c r="I94" i="3"/>
  <c r="H94" i="3"/>
  <c r="N93" i="3"/>
  <c r="M93" i="3"/>
  <c r="L93" i="3"/>
  <c r="K93" i="3"/>
  <c r="J93" i="3"/>
  <c r="I93" i="3"/>
  <c r="H93" i="3"/>
  <c r="N92" i="3"/>
  <c r="M92" i="3"/>
  <c r="L92" i="3"/>
  <c r="K92" i="3"/>
  <c r="J92" i="3"/>
  <c r="I92" i="3"/>
  <c r="H92" i="3"/>
  <c r="N91" i="3"/>
  <c r="M91" i="3"/>
  <c r="L91" i="3"/>
  <c r="K91" i="3"/>
  <c r="J91" i="3"/>
  <c r="I91" i="3"/>
  <c r="H91" i="3"/>
  <c r="N90" i="3"/>
  <c r="M90" i="3"/>
  <c r="L90" i="3"/>
  <c r="K90" i="3"/>
  <c r="J90" i="3"/>
  <c r="I90" i="3"/>
  <c r="H90" i="3"/>
  <c r="N89" i="3"/>
  <c r="M89" i="3"/>
  <c r="L89" i="3"/>
  <c r="K89" i="3"/>
  <c r="J89" i="3"/>
  <c r="I89" i="3"/>
  <c r="H89" i="3"/>
  <c r="N88" i="3"/>
  <c r="M88" i="3"/>
  <c r="L88" i="3"/>
  <c r="K88" i="3"/>
  <c r="J88" i="3"/>
  <c r="I88" i="3"/>
  <c r="H88" i="3"/>
  <c r="N87" i="3"/>
  <c r="M87" i="3"/>
  <c r="L87" i="3"/>
  <c r="K87" i="3"/>
  <c r="J87" i="3"/>
  <c r="I87" i="3"/>
  <c r="H87" i="3"/>
  <c r="N86" i="3"/>
  <c r="M86" i="3"/>
  <c r="L86" i="3"/>
  <c r="K86" i="3"/>
  <c r="J86" i="3"/>
  <c r="I86" i="3"/>
  <c r="H86" i="3"/>
  <c r="N85" i="3"/>
  <c r="M85" i="3"/>
  <c r="L85" i="3"/>
  <c r="K85" i="3"/>
  <c r="J85" i="3"/>
  <c r="I85" i="3"/>
  <c r="H85" i="3"/>
  <c r="N84" i="3"/>
  <c r="M84" i="3"/>
  <c r="L84" i="3"/>
  <c r="K84" i="3"/>
  <c r="J84" i="3"/>
  <c r="I84" i="3"/>
  <c r="H84" i="3"/>
  <c r="N83" i="3"/>
  <c r="M83" i="3"/>
  <c r="L83" i="3"/>
  <c r="K83" i="3"/>
  <c r="J83" i="3"/>
  <c r="I83" i="3"/>
  <c r="H83" i="3"/>
  <c r="N82" i="3"/>
  <c r="M82" i="3"/>
  <c r="L82" i="3"/>
  <c r="K82" i="3"/>
  <c r="J82" i="3"/>
  <c r="I82" i="3"/>
  <c r="H82" i="3"/>
  <c r="N81" i="3"/>
  <c r="M81" i="3"/>
  <c r="L81" i="3"/>
  <c r="K81" i="3"/>
  <c r="J81" i="3"/>
  <c r="I81" i="3"/>
  <c r="H81" i="3"/>
  <c r="N80" i="3"/>
  <c r="M80" i="3"/>
  <c r="L80" i="3"/>
  <c r="K80" i="3"/>
  <c r="J80" i="3"/>
  <c r="I80" i="3"/>
  <c r="H80" i="3"/>
  <c r="N79" i="3"/>
  <c r="M79" i="3"/>
  <c r="L79" i="3"/>
  <c r="K79" i="3"/>
  <c r="J79" i="3"/>
  <c r="I79" i="3"/>
  <c r="H79" i="3"/>
  <c r="N78" i="3"/>
  <c r="M78" i="3"/>
  <c r="L78" i="3"/>
  <c r="K78" i="3"/>
  <c r="J78" i="3"/>
  <c r="I78" i="3"/>
  <c r="H78" i="3"/>
  <c r="N77" i="3"/>
  <c r="M77" i="3"/>
  <c r="L77" i="3"/>
  <c r="K77" i="3"/>
  <c r="J77" i="3"/>
  <c r="I77" i="3"/>
  <c r="H77" i="3"/>
  <c r="N76" i="3"/>
  <c r="M76" i="3"/>
  <c r="L76" i="3"/>
  <c r="K76" i="3"/>
  <c r="J76" i="3"/>
  <c r="I76" i="3"/>
  <c r="H76" i="3"/>
  <c r="N75" i="3"/>
  <c r="M75" i="3"/>
  <c r="L75" i="3"/>
  <c r="K75" i="3"/>
  <c r="J75" i="3"/>
  <c r="I75" i="3"/>
  <c r="H75" i="3"/>
  <c r="N74" i="3"/>
  <c r="M74" i="3"/>
  <c r="L74" i="3"/>
  <c r="K74" i="3"/>
  <c r="J74" i="3"/>
  <c r="I74" i="3"/>
  <c r="H74" i="3"/>
  <c r="N73" i="3"/>
  <c r="M73" i="3"/>
  <c r="L73" i="3"/>
  <c r="K73" i="3"/>
  <c r="J73" i="3"/>
  <c r="I73" i="3"/>
  <c r="H73" i="3"/>
  <c r="N72" i="3"/>
  <c r="M72" i="3"/>
  <c r="L72" i="3"/>
  <c r="K72" i="3"/>
  <c r="J72" i="3"/>
  <c r="I72" i="3"/>
  <c r="H72" i="3"/>
  <c r="N71" i="3"/>
  <c r="M71" i="3"/>
  <c r="L71" i="3"/>
  <c r="K71" i="3"/>
  <c r="J71" i="3"/>
  <c r="I71" i="3"/>
  <c r="H71" i="3"/>
  <c r="N70" i="3"/>
  <c r="M70" i="3"/>
  <c r="L70" i="3"/>
  <c r="K70" i="3"/>
  <c r="J70" i="3"/>
  <c r="I70" i="3"/>
  <c r="H70" i="3"/>
  <c r="N69" i="3"/>
  <c r="M69" i="3"/>
  <c r="L69" i="3"/>
  <c r="K69" i="3"/>
  <c r="J69" i="3"/>
  <c r="I69" i="3"/>
  <c r="H69" i="3"/>
  <c r="N68" i="3"/>
  <c r="M68" i="3"/>
  <c r="L68" i="3"/>
  <c r="K68" i="3"/>
  <c r="J68" i="3"/>
  <c r="I68" i="3"/>
  <c r="H68" i="3"/>
  <c r="N67" i="3"/>
  <c r="M67" i="3"/>
  <c r="L67" i="3"/>
  <c r="K67" i="3"/>
  <c r="J67" i="3"/>
  <c r="I67" i="3"/>
  <c r="H67" i="3"/>
  <c r="N66" i="3"/>
  <c r="M66" i="3"/>
  <c r="L66" i="3"/>
  <c r="K66" i="3"/>
  <c r="J66" i="3"/>
  <c r="I66" i="3"/>
  <c r="H66" i="3"/>
  <c r="N65" i="3"/>
  <c r="M65" i="3"/>
  <c r="L65" i="3"/>
  <c r="K65" i="3"/>
  <c r="J65" i="3"/>
  <c r="I65" i="3"/>
  <c r="H65" i="3"/>
  <c r="N64" i="3"/>
  <c r="M64" i="3"/>
  <c r="L64" i="3"/>
  <c r="K64" i="3"/>
  <c r="J64" i="3"/>
  <c r="I64" i="3"/>
  <c r="H64" i="3"/>
  <c r="N63" i="3"/>
  <c r="M63" i="3"/>
  <c r="L63" i="3"/>
  <c r="K63" i="3"/>
  <c r="J63" i="3"/>
  <c r="I63" i="3"/>
  <c r="H63" i="3"/>
  <c r="N62" i="3"/>
  <c r="M62" i="3"/>
  <c r="L62" i="3"/>
  <c r="K62" i="3"/>
  <c r="J62" i="3"/>
  <c r="I62" i="3"/>
  <c r="H62" i="3"/>
  <c r="N61" i="3"/>
  <c r="M61" i="3"/>
  <c r="L61" i="3"/>
  <c r="K61" i="3"/>
  <c r="J61" i="3"/>
  <c r="I61" i="3"/>
  <c r="H61" i="3"/>
  <c r="N60" i="3"/>
  <c r="M60" i="3"/>
  <c r="L60" i="3"/>
  <c r="K60" i="3"/>
  <c r="J60" i="3"/>
  <c r="I60" i="3"/>
  <c r="H60" i="3"/>
  <c r="N59" i="3"/>
  <c r="M59" i="3"/>
  <c r="L59" i="3"/>
  <c r="K59" i="3"/>
  <c r="J59" i="3"/>
  <c r="I59" i="3"/>
  <c r="H59" i="3"/>
  <c r="N58" i="3"/>
  <c r="M58" i="3"/>
  <c r="L58" i="3"/>
  <c r="K58" i="3"/>
  <c r="J58" i="3"/>
  <c r="I58" i="3"/>
  <c r="H58" i="3"/>
  <c r="N57" i="3"/>
  <c r="M57" i="3"/>
  <c r="L57" i="3"/>
  <c r="K57" i="3"/>
  <c r="J57" i="3"/>
  <c r="I57" i="3"/>
  <c r="H57" i="3"/>
  <c r="N56" i="3"/>
  <c r="M56" i="3"/>
  <c r="L56" i="3"/>
  <c r="K56" i="3"/>
  <c r="J56" i="3"/>
  <c r="I56" i="3"/>
  <c r="H56" i="3"/>
  <c r="N55" i="3"/>
  <c r="M55" i="3"/>
  <c r="L55" i="3"/>
  <c r="K55" i="3"/>
  <c r="J55" i="3"/>
  <c r="I55" i="3"/>
  <c r="H55" i="3"/>
  <c r="N54" i="3"/>
  <c r="M54" i="3"/>
  <c r="L54" i="3"/>
  <c r="K54" i="3"/>
  <c r="J54" i="3"/>
  <c r="I54" i="3"/>
  <c r="H54" i="3"/>
  <c r="N53" i="3"/>
  <c r="M53" i="3"/>
  <c r="L53" i="3"/>
  <c r="K53" i="3"/>
  <c r="J53" i="3"/>
  <c r="I53" i="3"/>
  <c r="H53" i="3"/>
  <c r="N52" i="3"/>
  <c r="M52" i="3"/>
  <c r="L52" i="3"/>
  <c r="K52" i="3"/>
  <c r="J52" i="3"/>
  <c r="I52" i="3"/>
  <c r="H52" i="3"/>
  <c r="N51" i="3"/>
  <c r="M51" i="3"/>
  <c r="L51" i="3"/>
  <c r="K51" i="3"/>
  <c r="J51" i="3"/>
  <c r="I51" i="3"/>
  <c r="H51" i="3"/>
  <c r="N50" i="3"/>
  <c r="M50" i="3"/>
  <c r="L50" i="3"/>
  <c r="K50" i="3"/>
  <c r="J50" i="3"/>
  <c r="I50" i="3"/>
  <c r="H50" i="3"/>
  <c r="N49" i="3"/>
  <c r="M49" i="3"/>
  <c r="L49" i="3"/>
  <c r="K49" i="3"/>
  <c r="J49" i="3"/>
  <c r="I49" i="3"/>
  <c r="H49" i="3"/>
  <c r="N48" i="3"/>
  <c r="M48" i="3"/>
  <c r="L48" i="3"/>
  <c r="K48" i="3"/>
  <c r="J48" i="3"/>
  <c r="I48" i="3"/>
  <c r="H48" i="3"/>
  <c r="N47" i="3"/>
  <c r="M47" i="3"/>
  <c r="L47" i="3"/>
  <c r="K47" i="3"/>
  <c r="J47" i="3"/>
  <c r="I47" i="3"/>
  <c r="H47" i="3"/>
  <c r="S46" i="3"/>
  <c r="N46" i="3"/>
  <c r="M46" i="3"/>
  <c r="L46" i="3"/>
  <c r="K46" i="3"/>
  <c r="J46" i="3"/>
  <c r="I46" i="3"/>
  <c r="H46" i="3"/>
  <c r="N45" i="3"/>
  <c r="M45" i="3"/>
  <c r="L45" i="3"/>
  <c r="K45" i="3"/>
  <c r="J45" i="3"/>
  <c r="I45" i="3"/>
  <c r="H45" i="3"/>
  <c r="N44" i="3"/>
  <c r="M44" i="3"/>
  <c r="L44" i="3"/>
  <c r="K44" i="3"/>
  <c r="J44" i="3"/>
  <c r="I44" i="3"/>
  <c r="H44" i="3"/>
  <c r="N43" i="3"/>
  <c r="M43" i="3"/>
  <c r="L43" i="3"/>
  <c r="K43" i="3"/>
  <c r="J43" i="3"/>
  <c r="I43" i="3"/>
  <c r="H43" i="3"/>
  <c r="N42" i="3"/>
  <c r="M42" i="3"/>
  <c r="L42" i="3"/>
  <c r="K42" i="3"/>
  <c r="J42" i="3"/>
  <c r="I42" i="3"/>
  <c r="H42" i="3"/>
  <c r="N41" i="3"/>
  <c r="M41" i="3"/>
  <c r="L41" i="3"/>
  <c r="K41" i="3"/>
  <c r="J41" i="3"/>
  <c r="I41" i="3"/>
  <c r="H41" i="3"/>
  <c r="N40" i="3"/>
  <c r="M40" i="3"/>
  <c r="L40" i="3"/>
  <c r="K40" i="3"/>
  <c r="J40" i="3"/>
  <c r="I40" i="3"/>
  <c r="H40" i="3"/>
  <c r="S39" i="3"/>
  <c r="N39" i="3"/>
  <c r="M39" i="3"/>
  <c r="L39" i="3"/>
  <c r="K39" i="3"/>
  <c r="J39" i="3"/>
  <c r="I39" i="3"/>
  <c r="H39" i="3"/>
  <c r="N38" i="3"/>
  <c r="M38" i="3"/>
  <c r="L38" i="3"/>
  <c r="K38" i="3"/>
  <c r="J38" i="3"/>
  <c r="I38" i="3"/>
  <c r="H38" i="3"/>
  <c r="N37" i="3"/>
  <c r="M37" i="3"/>
  <c r="L37" i="3"/>
  <c r="K37" i="3"/>
  <c r="J37" i="3"/>
  <c r="I37" i="3"/>
  <c r="H37" i="3"/>
  <c r="N36" i="3"/>
  <c r="M36" i="3"/>
  <c r="L36" i="3"/>
  <c r="K36" i="3"/>
  <c r="J36" i="3"/>
  <c r="I36" i="3"/>
  <c r="H36" i="3"/>
  <c r="N35" i="3"/>
  <c r="M35" i="3"/>
  <c r="L35" i="3"/>
  <c r="K35" i="3"/>
  <c r="J35" i="3"/>
  <c r="I35" i="3"/>
  <c r="H35" i="3"/>
  <c r="N34" i="3"/>
  <c r="M34" i="3"/>
  <c r="L34" i="3"/>
  <c r="K34" i="3"/>
  <c r="J34" i="3"/>
  <c r="I34" i="3"/>
  <c r="H34" i="3"/>
  <c r="N33" i="3"/>
  <c r="M33" i="3"/>
  <c r="L33" i="3"/>
  <c r="K33" i="3"/>
  <c r="J33" i="3"/>
  <c r="I33" i="3"/>
  <c r="H33" i="3"/>
  <c r="N32" i="3"/>
  <c r="M32" i="3"/>
  <c r="L32" i="3"/>
  <c r="K32" i="3"/>
  <c r="J32" i="3"/>
  <c r="I32" i="3"/>
  <c r="H32" i="3"/>
  <c r="N31" i="3"/>
  <c r="M31" i="3"/>
  <c r="L31" i="3"/>
  <c r="K31" i="3"/>
  <c r="J31" i="3"/>
  <c r="I31" i="3"/>
  <c r="H31" i="3"/>
  <c r="N30" i="3"/>
  <c r="M30" i="3"/>
  <c r="L30" i="3"/>
  <c r="K30" i="3"/>
  <c r="J30" i="3"/>
  <c r="I30" i="3"/>
  <c r="H30" i="3"/>
  <c r="N29" i="3"/>
  <c r="M29" i="3"/>
  <c r="L29" i="3"/>
  <c r="K29" i="3"/>
  <c r="J29" i="3"/>
  <c r="I29" i="3"/>
  <c r="H29" i="3"/>
  <c r="N28" i="3"/>
  <c r="M28" i="3"/>
  <c r="L28" i="3"/>
  <c r="K28" i="3"/>
  <c r="J28" i="3"/>
  <c r="I28" i="3"/>
  <c r="H28" i="3"/>
  <c r="N27" i="3"/>
  <c r="M27" i="3"/>
  <c r="L27" i="3"/>
  <c r="K27" i="3"/>
  <c r="J27" i="3"/>
  <c r="I27" i="3"/>
  <c r="H27" i="3"/>
  <c r="N26" i="3"/>
  <c r="M26" i="3"/>
  <c r="L26" i="3"/>
  <c r="K26" i="3"/>
  <c r="J26" i="3"/>
  <c r="I26" i="3"/>
  <c r="H26" i="3"/>
  <c r="N25" i="3"/>
  <c r="M25" i="3"/>
  <c r="L25" i="3"/>
  <c r="K25" i="3"/>
  <c r="J25" i="3"/>
  <c r="I25" i="3"/>
  <c r="H25" i="3"/>
  <c r="N24" i="3"/>
  <c r="M24" i="3"/>
  <c r="L24" i="3"/>
  <c r="K24" i="3"/>
  <c r="J24" i="3"/>
  <c r="I24" i="3"/>
  <c r="H24" i="3"/>
  <c r="N23" i="3"/>
  <c r="M23" i="3"/>
  <c r="L23" i="3"/>
  <c r="K23" i="3"/>
  <c r="J23" i="3"/>
  <c r="I23" i="3"/>
  <c r="H23" i="3"/>
  <c r="N22" i="3"/>
  <c r="M22" i="3"/>
  <c r="L22" i="3"/>
  <c r="K22" i="3"/>
  <c r="J22" i="3"/>
  <c r="I22" i="3"/>
  <c r="H22" i="3"/>
  <c r="N21" i="3"/>
  <c r="M21" i="3"/>
  <c r="L21" i="3"/>
  <c r="K21" i="3"/>
  <c r="J21" i="3"/>
  <c r="I21" i="3"/>
  <c r="H21" i="3"/>
  <c r="N20" i="3"/>
  <c r="M20" i="3"/>
  <c r="L20" i="3"/>
  <c r="K20" i="3"/>
  <c r="J20" i="3"/>
  <c r="I20" i="3"/>
  <c r="H20" i="3"/>
  <c r="N19" i="3"/>
  <c r="M19" i="3"/>
  <c r="L19" i="3"/>
  <c r="K19" i="3"/>
  <c r="J19" i="3"/>
  <c r="I19" i="3"/>
  <c r="H19" i="3"/>
  <c r="N18" i="3"/>
  <c r="M18" i="3"/>
  <c r="L18" i="3"/>
  <c r="K18" i="3"/>
  <c r="J18" i="3"/>
  <c r="I18" i="3"/>
  <c r="H18" i="3"/>
  <c r="N17" i="3"/>
  <c r="M17" i="3"/>
  <c r="L17" i="3"/>
  <c r="K17" i="3"/>
  <c r="J17" i="3"/>
  <c r="I17" i="3"/>
  <c r="H17" i="3"/>
  <c r="N16" i="3"/>
  <c r="M16" i="3"/>
  <c r="L16" i="3"/>
  <c r="K16" i="3"/>
  <c r="J16" i="3"/>
  <c r="I16" i="3"/>
  <c r="H16" i="3"/>
  <c r="N15" i="3"/>
  <c r="M15" i="3"/>
  <c r="L15" i="3"/>
  <c r="K15" i="3"/>
  <c r="J15" i="3"/>
  <c r="I15" i="3"/>
  <c r="H15" i="3"/>
  <c r="N14" i="3"/>
  <c r="M14" i="3"/>
  <c r="L14" i="3"/>
  <c r="K14" i="3"/>
  <c r="J14" i="3"/>
  <c r="I14" i="3"/>
  <c r="H14" i="3"/>
  <c r="N13" i="3"/>
  <c r="M13" i="3"/>
  <c r="L13" i="3"/>
  <c r="K13" i="3"/>
  <c r="J13" i="3"/>
  <c r="I13" i="3"/>
  <c r="H13" i="3"/>
  <c r="N12" i="3"/>
  <c r="M12" i="3"/>
  <c r="L12" i="3"/>
  <c r="K12" i="3"/>
  <c r="J12" i="3"/>
  <c r="I12" i="3"/>
  <c r="H12" i="3"/>
  <c r="N11" i="3"/>
  <c r="M11" i="3"/>
  <c r="L11" i="3"/>
  <c r="K11" i="3"/>
  <c r="J11" i="3"/>
  <c r="I11" i="3"/>
  <c r="H11" i="3"/>
  <c r="N10" i="3"/>
  <c r="M10" i="3"/>
  <c r="L10" i="3"/>
  <c r="K10" i="3"/>
  <c r="J10" i="3"/>
  <c r="I10" i="3"/>
  <c r="H10" i="3"/>
  <c r="N9" i="3"/>
  <c r="M9" i="3"/>
  <c r="L9" i="3"/>
  <c r="K9" i="3"/>
  <c r="J9" i="3"/>
  <c r="I9" i="3"/>
  <c r="H9" i="3"/>
  <c r="N8" i="3"/>
  <c r="M8" i="3"/>
  <c r="L8" i="3"/>
  <c r="K8" i="3"/>
  <c r="J8" i="3"/>
  <c r="I8" i="3"/>
  <c r="H8" i="3"/>
  <c r="N7" i="3"/>
  <c r="M7" i="3"/>
  <c r="L7" i="3"/>
  <c r="K7" i="3"/>
  <c r="J7" i="3"/>
  <c r="I7" i="3"/>
  <c r="H7" i="3"/>
  <c r="N6" i="3"/>
  <c r="M6" i="3"/>
  <c r="L6" i="3"/>
  <c r="K6" i="3"/>
  <c r="J6" i="3"/>
  <c r="I6" i="3"/>
  <c r="H6" i="3"/>
  <c r="S5" i="3"/>
  <c r="N5" i="3"/>
  <c r="M5" i="3"/>
  <c r="L5" i="3"/>
  <c r="K5" i="3"/>
  <c r="J5" i="3"/>
  <c r="I5" i="3"/>
  <c r="H5" i="3"/>
  <c r="N4" i="3"/>
  <c r="M4" i="3"/>
  <c r="L4" i="3"/>
  <c r="K4" i="3"/>
  <c r="J4" i="3"/>
  <c r="I4" i="3"/>
  <c r="H4" i="3"/>
  <c r="N3" i="3"/>
  <c r="M3" i="3"/>
  <c r="L3" i="3"/>
  <c r="K3" i="3"/>
  <c r="J3" i="3"/>
  <c r="I3" i="3"/>
  <c r="H3" i="3"/>
  <c r="X3" i="11" l="1"/>
  <c r="X8" i="11"/>
  <c r="U17" i="11"/>
  <c r="U18" i="11"/>
  <c r="W20" i="11"/>
  <c r="X21" i="11"/>
  <c r="X30" i="11"/>
  <c r="W39" i="11"/>
  <c r="V49" i="11"/>
  <c r="V51" i="11"/>
  <c r="X69" i="11"/>
  <c r="U77" i="11"/>
  <c r="V85" i="11"/>
  <c r="U92" i="11"/>
  <c r="X102" i="11"/>
  <c r="U110" i="11"/>
  <c r="V114" i="11"/>
  <c r="T114" i="11" s="1"/>
  <c r="W116" i="11"/>
  <c r="X122" i="11"/>
  <c r="V135" i="11"/>
  <c r="V157" i="11"/>
  <c r="U171" i="11"/>
  <c r="U179" i="11"/>
  <c r="X4" i="11"/>
  <c r="W22" i="11"/>
  <c r="U33" i="11"/>
  <c r="W34" i="11"/>
  <c r="X39" i="11"/>
  <c r="W65" i="11"/>
  <c r="X80" i="11"/>
  <c r="U81" i="11"/>
  <c r="X82" i="11"/>
  <c r="X90" i="11"/>
  <c r="W93" i="11"/>
  <c r="X95" i="11"/>
  <c r="U106" i="11"/>
  <c r="W114" i="11"/>
  <c r="X116" i="11"/>
  <c r="X135" i="11"/>
  <c r="W138" i="11"/>
  <c r="X154" i="11"/>
  <c r="W170" i="11"/>
  <c r="X171" i="11"/>
  <c r="X179" i="11"/>
  <c r="X211" i="11"/>
  <c r="U7" i="11"/>
  <c r="V9" i="11"/>
  <c r="X22" i="11"/>
  <c r="X23" i="11"/>
  <c r="V25" i="11"/>
  <c r="W26" i="11"/>
  <c r="U35" i="11"/>
  <c r="W38" i="11"/>
  <c r="U50" i="11"/>
  <c r="U53" i="11"/>
  <c r="U69" i="11"/>
  <c r="W74" i="11"/>
  <c r="W78" i="11"/>
  <c r="X79" i="11"/>
  <c r="X81" i="11"/>
  <c r="U93" i="11"/>
  <c r="W111" i="11"/>
  <c r="X115" i="11"/>
  <c r="W124" i="11"/>
  <c r="V125" i="11"/>
  <c r="W133" i="11"/>
  <c r="U141" i="11"/>
  <c r="W161" i="11"/>
  <c r="U187" i="11"/>
  <c r="V7" i="11"/>
  <c r="W12" i="11"/>
  <c r="X13" i="11"/>
  <c r="X18" i="11"/>
  <c r="X25" i="11"/>
  <c r="X27" i="11"/>
  <c r="W31" i="11"/>
  <c r="X38" i="11"/>
  <c r="V62" i="11"/>
  <c r="X62" i="11"/>
  <c r="U66" i="11"/>
  <c r="W67" i="11"/>
  <c r="X72" i="11"/>
  <c r="W73" i="11"/>
  <c r="X87" i="11"/>
  <c r="X101" i="11"/>
  <c r="W105" i="11"/>
  <c r="W115" i="11"/>
  <c r="X117" i="11"/>
  <c r="U121" i="11"/>
  <c r="V132" i="11"/>
  <c r="W6" i="11"/>
  <c r="U11" i="11"/>
  <c r="U26" i="11"/>
  <c r="V28" i="11"/>
  <c r="X29" i="11"/>
  <c r="X31" i="11"/>
  <c r="U37" i="11"/>
  <c r="W41" i="11"/>
  <c r="V43" i="11"/>
  <c r="X53" i="11"/>
  <c r="U60" i="11"/>
  <c r="U68" i="11"/>
  <c r="X99" i="11"/>
  <c r="W132" i="11"/>
  <c r="X139" i="11"/>
  <c r="U140" i="11"/>
  <c r="U159" i="11"/>
  <c r="V174" i="11"/>
  <c r="W177" i="11"/>
  <c r="W185" i="11"/>
  <c r="V187" i="11"/>
  <c r="W210" i="11"/>
  <c r="X57" i="11"/>
  <c r="X5" i="11"/>
  <c r="V17" i="11"/>
  <c r="X19" i="11"/>
  <c r="U22" i="11"/>
  <c r="U30" i="11"/>
  <c r="X34" i="11"/>
  <c r="X43" i="11"/>
  <c r="X46" i="11"/>
  <c r="U47" i="11"/>
  <c r="X49" i="11"/>
  <c r="V56" i="11"/>
  <c r="U63" i="11"/>
  <c r="U82" i="11"/>
  <c r="U95" i="11"/>
  <c r="V102" i="11"/>
  <c r="T102" i="11" s="1"/>
  <c r="W102" i="11"/>
  <c r="W106" i="11"/>
  <c r="X114" i="11"/>
  <c r="W119" i="11"/>
  <c r="W120" i="11"/>
  <c r="V122" i="11"/>
  <c r="T122" i="11" s="1"/>
  <c r="U138" i="11"/>
  <c r="W145" i="11"/>
  <c r="X170" i="11"/>
  <c r="V182" i="11"/>
  <c r="U188" i="11"/>
  <c r="T38" i="11"/>
  <c r="U3" i="11"/>
  <c r="W5" i="11"/>
  <c r="U8" i="11"/>
  <c r="W10" i="11"/>
  <c r="V11" i="11"/>
  <c r="W15" i="11"/>
  <c r="X17" i="11"/>
  <c r="T17" i="11" s="1"/>
  <c r="W25" i="11"/>
  <c r="W30" i="11"/>
  <c r="T30" i="11" s="1"/>
  <c r="V33" i="11"/>
  <c r="W35" i="11"/>
  <c r="V38" i="11"/>
  <c r="U41" i="11"/>
  <c r="U42" i="11"/>
  <c r="W43" i="11"/>
  <c r="T43" i="11" s="1"/>
  <c r="V53" i="11"/>
  <c r="X56" i="11"/>
  <c r="U57" i="11"/>
  <c r="X59" i="11"/>
  <c r="W60" i="11"/>
  <c r="U65" i="11"/>
  <c r="W79" i="11"/>
  <c r="V80" i="11"/>
  <c r="U86" i="11"/>
  <c r="W86" i="11"/>
  <c r="X94" i="11"/>
  <c r="U104" i="11"/>
  <c r="X104" i="11"/>
  <c r="U109" i="11"/>
  <c r="X109" i="11"/>
  <c r="W118" i="11"/>
  <c r="U118" i="11"/>
  <c r="V118" i="11"/>
  <c r="X118" i="11"/>
  <c r="X119" i="11"/>
  <c r="V119" i="11"/>
  <c r="X124" i="11"/>
  <c r="V124" i="11"/>
  <c r="X129" i="11"/>
  <c r="W129" i="11"/>
  <c r="W134" i="11"/>
  <c r="X134" i="11"/>
  <c r="U134" i="11"/>
  <c r="T134" i="11" s="1"/>
  <c r="V134" i="11"/>
  <c r="W135" i="11"/>
  <c r="V140" i="11"/>
  <c r="W141" i="11"/>
  <c r="U146" i="11"/>
  <c r="V146" i="11"/>
  <c r="X153" i="11"/>
  <c r="V154" i="11"/>
  <c r="V160" i="11"/>
  <c r="X167" i="11"/>
  <c r="W167" i="11"/>
  <c r="W183" i="11"/>
  <c r="U184" i="11"/>
  <c r="V3" i="11"/>
  <c r="U10" i="11"/>
  <c r="W11" i="11"/>
  <c r="U20" i="11"/>
  <c r="X20" i="11"/>
  <c r="W23" i="11"/>
  <c r="W33" i="11"/>
  <c r="V36" i="11"/>
  <c r="V41" i="11"/>
  <c r="V46" i="11"/>
  <c r="U46" i="11"/>
  <c r="T46" i="11" s="1"/>
  <c r="W50" i="11"/>
  <c r="W52" i="11"/>
  <c r="X64" i="11"/>
  <c r="V64" i="11"/>
  <c r="U64" i="11"/>
  <c r="V65" i="11"/>
  <c r="W69" i="11"/>
  <c r="T69" i="11" s="1"/>
  <c r="V72" i="11"/>
  <c r="U72" i="11"/>
  <c r="W80" i="11"/>
  <c r="X84" i="11"/>
  <c r="U84" i="11"/>
  <c r="W89" i="11"/>
  <c r="U89" i="11"/>
  <c r="T89" i="11" s="1"/>
  <c r="V94" i="11"/>
  <c r="W98" i="11"/>
  <c r="U113" i="11"/>
  <c r="X123" i="11"/>
  <c r="W140" i="11"/>
  <c r="X141" i="11"/>
  <c r="U152" i="11"/>
  <c r="X152" i="11"/>
  <c r="W152" i="11"/>
  <c r="W154" i="11"/>
  <c r="U160" i="11"/>
  <c r="W160" i="11"/>
  <c r="X165" i="11"/>
  <c r="U173" i="11"/>
  <c r="V173" i="11"/>
  <c r="W173" i="11"/>
  <c r="X173" i="11"/>
  <c r="W174" i="11"/>
  <c r="U174" i="11"/>
  <c r="X174" i="11"/>
  <c r="V181" i="11"/>
  <c r="T181" i="11" s="1"/>
  <c r="W3" i="11"/>
  <c r="W8" i="11"/>
  <c r="U9" i="11"/>
  <c r="T9" i="11" s="1"/>
  <c r="X11" i="11"/>
  <c r="V15" i="11"/>
  <c r="U28" i="11"/>
  <c r="X28" i="11"/>
  <c r="X33" i="11"/>
  <c r="W36" i="11"/>
  <c r="U51" i="11"/>
  <c r="X52" i="11"/>
  <c r="U52" i="11"/>
  <c r="U58" i="11"/>
  <c r="T62" i="11"/>
  <c r="X65" i="11"/>
  <c r="X77" i="11"/>
  <c r="W77" i="11"/>
  <c r="V77" i="11"/>
  <c r="T77" i="11" s="1"/>
  <c r="X83" i="11"/>
  <c r="W83" i="11"/>
  <c r="V98" i="11"/>
  <c r="X103" i="11"/>
  <c r="U103" i="11"/>
  <c r="U123" i="11"/>
  <c r="W181" i="11"/>
  <c r="X36" i="11"/>
  <c r="X47" i="11"/>
  <c r="W47" i="11"/>
  <c r="V47" i="11"/>
  <c r="T47" i="11" s="1"/>
  <c r="V58" i="11"/>
  <c r="V76" i="11"/>
  <c r="U76" i="11"/>
  <c r="V88" i="11"/>
  <c r="U88" i="11"/>
  <c r="X181" i="11"/>
  <c r="W9" i="11"/>
  <c r="X16" i="11"/>
  <c r="W16" i="11"/>
  <c r="V16" i="11"/>
  <c r="T16" i="11" s="1"/>
  <c r="W51" i="11"/>
  <c r="W58" i="11"/>
  <c r="V82" i="11"/>
  <c r="U111" i="11"/>
  <c r="V111" i="11"/>
  <c r="X121" i="11"/>
  <c r="W121" i="11"/>
  <c r="T121" i="11" s="1"/>
  <c r="W126" i="11"/>
  <c r="X126" i="11"/>
  <c r="U126" i="11"/>
  <c r="X132" i="11"/>
  <c r="T132" i="11" s="1"/>
  <c r="U143" i="11"/>
  <c r="V143" i="11"/>
  <c r="W150" i="11"/>
  <c r="U150" i="11"/>
  <c r="T150" i="11" s="1"/>
  <c r="X150" i="11"/>
  <c r="V164" i="11"/>
  <c r="T164" i="11" s="1"/>
  <c r="X210" i="11"/>
  <c r="U210" i="11"/>
  <c r="V210" i="11"/>
  <c r="V19" i="11"/>
  <c r="T19" i="11" s="1"/>
  <c r="X24" i="11"/>
  <c r="W24" i="11"/>
  <c r="V24" i="11"/>
  <c r="W44" i="11"/>
  <c r="U44" i="11"/>
  <c r="V45" i="11"/>
  <c r="T45" i="11" s="1"/>
  <c r="X55" i="11"/>
  <c r="W55" i="11"/>
  <c r="V55" i="11"/>
  <c r="X61" i="11"/>
  <c r="W61" i="11"/>
  <c r="U74" i="11"/>
  <c r="V74" i="11"/>
  <c r="U79" i="11"/>
  <c r="W82" i="11"/>
  <c r="W87" i="11"/>
  <c r="T87" i="11" s="1"/>
  <c r="U96" i="11"/>
  <c r="V96" i="11"/>
  <c r="W96" i="11"/>
  <c r="X127" i="11"/>
  <c r="W127" i="11"/>
  <c r="V127" i="11"/>
  <c r="T127" i="11" s="1"/>
  <c r="V133" i="11"/>
  <c r="X151" i="11"/>
  <c r="W151" i="11"/>
  <c r="V151" i="11"/>
  <c r="X164" i="11"/>
  <c r="X180" i="11"/>
  <c r="U180" i="11"/>
  <c r="W184" i="11"/>
  <c r="W4" i="11"/>
  <c r="U5" i="11"/>
  <c r="T5" i="11" s="1"/>
  <c r="W7" i="11"/>
  <c r="T7" i="11" s="1"/>
  <c r="X10" i="11"/>
  <c r="U12" i="11"/>
  <c r="W13" i="11"/>
  <c r="T13" i="11" s="1"/>
  <c r="W19" i="11"/>
  <c r="V22" i="11"/>
  <c r="T22" i="11" s="1"/>
  <c r="U25" i="11"/>
  <c r="V27" i="11"/>
  <c r="X32" i="11"/>
  <c r="W32" i="11"/>
  <c r="V32" i="11"/>
  <c r="T32" i="11" s="1"/>
  <c r="X37" i="11"/>
  <c r="W45" i="11"/>
  <c r="V48" i="11"/>
  <c r="W54" i="11"/>
  <c r="V54" i="11"/>
  <c r="U56" i="11"/>
  <c r="U67" i="11"/>
  <c r="X67" i="11"/>
  <c r="X71" i="11"/>
  <c r="X78" i="11"/>
  <c r="X86" i="11"/>
  <c r="W97" i="11"/>
  <c r="X97" i="11"/>
  <c r="V97" i="11"/>
  <c r="W101" i="11"/>
  <c r="V104" i="11"/>
  <c r="V109" i="11"/>
  <c r="U129" i="11"/>
  <c r="T129" i="11" s="1"/>
  <c r="U135" i="11"/>
  <c r="T135" i="11" s="1"/>
  <c r="X140" i="11"/>
  <c r="T140" i="11" s="1"/>
  <c r="W146" i="11"/>
  <c r="V149" i="11"/>
  <c r="W149" i="11"/>
  <c r="W153" i="11"/>
  <c r="U155" i="11"/>
  <c r="X155" i="11"/>
  <c r="X160" i="11"/>
  <c r="V162" i="11"/>
  <c r="U162" i="11"/>
  <c r="U163" i="11"/>
  <c r="X163" i="11"/>
  <c r="U167" i="11"/>
  <c r="X184" i="11"/>
  <c r="V20" i="11"/>
  <c r="W27" i="11"/>
  <c r="U34" i="11"/>
  <c r="X35" i="11"/>
  <c r="V35" i="11"/>
  <c r="X40" i="11"/>
  <c r="W40" i="11"/>
  <c r="V40" i="11"/>
  <c r="T40" i="11" s="1"/>
  <c r="W46" i="11"/>
  <c r="U48" i="11"/>
  <c r="T48" i="11" s="1"/>
  <c r="V59" i="11"/>
  <c r="X60" i="11"/>
  <c r="T60" i="11" s="1"/>
  <c r="V60" i="11"/>
  <c r="W64" i="11"/>
  <c r="W71" i="11"/>
  <c r="W72" i="11"/>
  <c r="U75" i="11"/>
  <c r="X75" i="11"/>
  <c r="W75" i="11"/>
  <c r="V79" i="11"/>
  <c r="U80" i="11"/>
  <c r="V84" i="11"/>
  <c r="V89" i="11"/>
  <c r="W94" i="11"/>
  <c r="U101" i="11"/>
  <c r="T101" i="11" s="1"/>
  <c r="W104" i="11"/>
  <c r="W109" i="11"/>
  <c r="U119" i="11"/>
  <c r="U124" i="11"/>
  <c r="V129" i="11"/>
  <c r="U131" i="11"/>
  <c r="X131" i="11"/>
  <c r="V141" i="11"/>
  <c r="T141" i="11" s="1"/>
  <c r="X146" i="11"/>
  <c r="U154" i="11"/>
  <c r="V167" i="11"/>
  <c r="V184" i="11"/>
  <c r="V86" i="11"/>
  <c r="X88" i="11"/>
  <c r="U91" i="11"/>
  <c r="W91" i="11"/>
  <c r="X93" i="11"/>
  <c r="X98" i="11"/>
  <c r="W103" i="11"/>
  <c r="V106" i="11"/>
  <c r="T106" i="11" s="1"/>
  <c r="W108" i="11"/>
  <c r="W113" i="11"/>
  <c r="W125" i="11"/>
  <c r="U128" i="11"/>
  <c r="T128" i="11" s="1"/>
  <c r="V131" i="11"/>
  <c r="U136" i="11"/>
  <c r="W136" i="11"/>
  <c r="X137" i="11"/>
  <c r="V137" i="11"/>
  <c r="W156" i="11"/>
  <c r="V156" i="11"/>
  <c r="W159" i="11"/>
  <c r="W166" i="11"/>
  <c r="U166" i="11"/>
  <c r="T166" i="11" s="1"/>
  <c r="X166" i="11"/>
  <c r="U176" i="11"/>
  <c r="U183" i="11"/>
  <c r="V21" i="11"/>
  <c r="V29" i="11"/>
  <c r="V37" i="11"/>
  <c r="T37" i="11" s="1"/>
  <c r="W56" i="11"/>
  <c r="X63" i="11"/>
  <c r="T63" i="11" s="1"/>
  <c r="W70" i="11"/>
  <c r="U70" i="11"/>
  <c r="V73" i="11"/>
  <c r="V78" i="11"/>
  <c r="T78" i="11" s="1"/>
  <c r="U85" i="11"/>
  <c r="X85" i="11"/>
  <c r="V90" i="11"/>
  <c r="T90" i="11" s="1"/>
  <c r="V95" i="11"/>
  <c r="U98" i="11"/>
  <c r="X100" i="11"/>
  <c r="V100" i="11"/>
  <c r="V107" i="11"/>
  <c r="U115" i="11"/>
  <c r="W117" i="11"/>
  <c r="T117" i="11" s="1"/>
  <c r="V120" i="11"/>
  <c r="W122" i="11"/>
  <c r="U130" i="11"/>
  <c r="X130" i="11"/>
  <c r="X136" i="11"/>
  <c r="U139" i="11"/>
  <c r="T139" i="11" s="1"/>
  <c r="U145" i="11"/>
  <c r="V147" i="11"/>
  <c r="V148" i="11"/>
  <c r="T148" i="11" s="1"/>
  <c r="W158" i="11"/>
  <c r="U158" i="11"/>
  <c r="X158" i="11"/>
  <c r="V168" i="11"/>
  <c r="V178" i="11"/>
  <c r="U178" i="11"/>
  <c r="V186" i="11"/>
  <c r="V209" i="11"/>
  <c r="U209" i="11"/>
  <c r="X209" i="11"/>
  <c r="V211" i="11"/>
  <c r="U211" i="11"/>
  <c r="V4" i="11"/>
  <c r="T4" i="11" s="1"/>
  <c r="V6" i="11"/>
  <c r="T6" i="11" s="1"/>
  <c r="V8" i="11"/>
  <c r="V10" i="11"/>
  <c r="V12" i="11"/>
  <c r="U15" i="11"/>
  <c r="T15" i="11" s="1"/>
  <c r="V18" i="11"/>
  <c r="T18" i="11" s="1"/>
  <c r="W21" i="11"/>
  <c r="T21" i="11" s="1"/>
  <c r="U23" i="11"/>
  <c r="T23" i="11" s="1"/>
  <c r="V26" i="11"/>
  <c r="T26" i="11" s="1"/>
  <c r="W29" i="11"/>
  <c r="U31" i="11"/>
  <c r="T31" i="11" s="1"/>
  <c r="V34" i="11"/>
  <c r="W37" i="11"/>
  <c r="U39" i="11"/>
  <c r="T39" i="11" s="1"/>
  <c r="X42" i="11"/>
  <c r="V42" i="11"/>
  <c r="V61" i="11"/>
  <c r="X66" i="11"/>
  <c r="W66" i="11"/>
  <c r="V66" i="11"/>
  <c r="W68" i="11"/>
  <c r="V71" i="11"/>
  <c r="T71" i="11" s="1"/>
  <c r="X73" i="11"/>
  <c r="W90" i="11"/>
  <c r="V93" i="11"/>
  <c r="T93" i="11" s="1"/>
  <c r="W95" i="11"/>
  <c r="W100" i="11"/>
  <c r="U105" i="11"/>
  <c r="U107" i="11"/>
  <c r="W110" i="11"/>
  <c r="X110" i="11"/>
  <c r="V110" i="11"/>
  <c r="X112" i="11"/>
  <c r="V115" i="11"/>
  <c r="W128" i="11"/>
  <c r="U133" i="11"/>
  <c r="X133" i="11"/>
  <c r="V139" i="11"/>
  <c r="X144" i="11"/>
  <c r="X148" i="11"/>
  <c r="U168" i="11"/>
  <c r="T168" i="11" s="1"/>
  <c r="U169" i="11"/>
  <c r="W172" i="11"/>
  <c r="X172" i="11"/>
  <c r="V172" i="11"/>
  <c r="W176" i="11"/>
  <c r="W182" i="11"/>
  <c r="U182" i="11"/>
  <c r="X182" i="11"/>
  <c r="W42" i="11"/>
  <c r="V44" i="11"/>
  <c r="X50" i="11"/>
  <c r="V50" i="11"/>
  <c r="V52" i="11"/>
  <c r="U54" i="11"/>
  <c r="X54" i="11"/>
  <c r="X76" i="11"/>
  <c r="W76" i="11"/>
  <c r="U83" i="11"/>
  <c r="V83" i="11"/>
  <c r="W88" i="11"/>
  <c r="V91" i="11"/>
  <c r="X108" i="11"/>
  <c r="V108" i="11"/>
  <c r="T108" i="11" s="1"/>
  <c r="X113" i="11"/>
  <c r="V113" i="11"/>
  <c r="U120" i="11"/>
  <c r="X120" i="11"/>
  <c r="V128" i="11"/>
  <c r="X128" i="11"/>
  <c r="V136" i="11"/>
  <c r="U137" i="11"/>
  <c r="X145" i="11"/>
  <c r="X147" i="11"/>
  <c r="U147" i="11"/>
  <c r="V155" i="11"/>
  <c r="U156" i="11"/>
  <c r="X159" i="11"/>
  <c r="V159" i="11"/>
  <c r="X162" i="11"/>
  <c r="U165" i="11"/>
  <c r="W165" i="11"/>
  <c r="V165" i="11"/>
  <c r="V166" i="11"/>
  <c r="X169" i="11"/>
  <c r="V176" i="11"/>
  <c r="X176" i="11"/>
  <c r="U186" i="11"/>
  <c r="X186" i="11"/>
  <c r="U49" i="11"/>
  <c r="T49" i="11" s="1"/>
  <c r="W57" i="11"/>
  <c r="V57" i="11"/>
  <c r="U61" i="11"/>
  <c r="X68" i="11"/>
  <c r="V68" i="11"/>
  <c r="U99" i="11"/>
  <c r="W99" i="11"/>
  <c r="V103" i="11"/>
  <c r="U112" i="11"/>
  <c r="W112" i="11"/>
  <c r="U116" i="11"/>
  <c r="T116" i="11" s="1"/>
  <c r="V123" i="11"/>
  <c r="W123" i="11"/>
  <c r="V138" i="11"/>
  <c r="T138" i="11" s="1"/>
  <c r="W142" i="11"/>
  <c r="T142" i="11" s="1"/>
  <c r="X142" i="11"/>
  <c r="V142" i="11"/>
  <c r="V144" i="11"/>
  <c r="U149" i="11"/>
  <c r="X149" i="11"/>
  <c r="W162" i="11"/>
  <c r="V170" i="11"/>
  <c r="T170" i="11" s="1"/>
  <c r="X175" i="11"/>
  <c r="V175" i="11"/>
  <c r="W180" i="11"/>
  <c r="V180" i="11"/>
  <c r="X185" i="11"/>
  <c r="U59" i="11"/>
  <c r="W59" i="11"/>
  <c r="V70" i="11"/>
  <c r="W81" i="11"/>
  <c r="V81" i="11"/>
  <c r="X92" i="11"/>
  <c r="V92" i="11"/>
  <c r="T92" i="11" s="1"/>
  <c r="X105" i="11"/>
  <c r="V105" i="11"/>
  <c r="U125" i="11"/>
  <c r="X125" i="11"/>
  <c r="U144" i="11"/>
  <c r="V152" i="11"/>
  <c r="U157" i="11"/>
  <c r="X157" i="11"/>
  <c r="W175" i="11"/>
  <c r="X183" i="11"/>
  <c r="V183" i="11"/>
  <c r="X188" i="11"/>
  <c r="W188" i="11"/>
  <c r="V188" i="11"/>
  <c r="W131" i="11"/>
  <c r="W139" i="11"/>
  <c r="W147" i="11"/>
  <c r="W155" i="11"/>
  <c r="W163" i="11"/>
  <c r="W171" i="11"/>
  <c r="T171" i="11" s="1"/>
  <c r="W179" i="11"/>
  <c r="T179" i="11" s="1"/>
  <c r="W187" i="11"/>
  <c r="T187" i="11" s="1"/>
  <c r="V145" i="11"/>
  <c r="V153" i="11"/>
  <c r="T153" i="11" s="1"/>
  <c r="V161" i="11"/>
  <c r="T161" i="11" s="1"/>
  <c r="V169" i="11"/>
  <c r="V177" i="11"/>
  <c r="T177" i="11" s="1"/>
  <c r="V185" i="11"/>
  <c r="T185" i="11" s="1"/>
  <c r="T11" i="11" l="1"/>
  <c r="T8" i="11"/>
  <c r="T81" i="11"/>
  <c r="T94" i="11"/>
  <c r="T10" i="11"/>
  <c r="T33" i="11"/>
  <c r="T79" i="11"/>
  <c r="T125" i="11"/>
  <c r="T68" i="11"/>
  <c r="T159" i="11"/>
  <c r="T54" i="11"/>
  <c r="T211" i="11"/>
  <c r="T100" i="11"/>
  <c r="T73" i="11"/>
  <c r="T180" i="11"/>
  <c r="T44" i="11"/>
  <c r="T111" i="11"/>
  <c r="T173" i="11"/>
  <c r="T64" i="11"/>
  <c r="T36" i="11"/>
  <c r="T53" i="11"/>
  <c r="T82" i="11"/>
  <c r="T155" i="11"/>
  <c r="T175" i="11"/>
  <c r="T149" i="11"/>
  <c r="T61" i="11"/>
  <c r="T156" i="11"/>
  <c r="T50" i="11"/>
  <c r="T172" i="11"/>
  <c r="T165" i="11"/>
  <c r="T29" i="11"/>
  <c r="T66" i="11"/>
  <c r="T95" i="11"/>
  <c r="T70" i="11"/>
  <c r="T35" i="11"/>
  <c r="T59" i="11"/>
  <c r="T91" i="11"/>
  <c r="T75" i="11"/>
  <c r="T103" i="11"/>
  <c r="T152" i="11"/>
  <c r="T57" i="11"/>
  <c r="T28" i="11"/>
  <c r="T184" i="11"/>
  <c r="T88" i="11"/>
  <c r="T3" i="11"/>
  <c r="T105" i="11"/>
  <c r="T158" i="11"/>
  <c r="T130" i="11"/>
  <c r="T174" i="11"/>
  <c r="T86" i="11"/>
  <c r="T157" i="11"/>
  <c r="T112" i="11"/>
  <c r="T147" i="11"/>
  <c r="T120" i="11"/>
  <c r="T83" i="11"/>
  <c r="T176" i="11"/>
  <c r="T67" i="11"/>
  <c r="T74" i="11"/>
  <c r="T210" i="11"/>
  <c r="T58" i="11"/>
  <c r="T84" i="11"/>
  <c r="T133" i="11"/>
  <c r="T209" i="11"/>
  <c r="T98" i="11"/>
  <c r="T183" i="11"/>
  <c r="T131" i="11"/>
  <c r="T167" i="11"/>
  <c r="T12" i="11"/>
  <c r="T143" i="11"/>
  <c r="T160" i="11"/>
  <c r="T146" i="11"/>
  <c r="T118" i="11"/>
  <c r="T188" i="11"/>
  <c r="T169" i="11"/>
  <c r="T124" i="11"/>
  <c r="T80" i="11"/>
  <c r="T163" i="11"/>
  <c r="T97" i="11"/>
  <c r="T56" i="11"/>
  <c r="T24" i="11"/>
  <c r="T76" i="11"/>
  <c r="T52" i="11"/>
  <c r="T42" i="11"/>
  <c r="T107" i="11"/>
  <c r="T144" i="11"/>
  <c r="T27" i="11"/>
  <c r="T126" i="11"/>
  <c r="T113" i="11"/>
  <c r="T41" i="11"/>
  <c r="T136" i="11"/>
  <c r="T154" i="11"/>
  <c r="T119" i="11"/>
  <c r="T162" i="11"/>
  <c r="T151" i="11"/>
  <c r="T109" i="11"/>
  <c r="T65" i="11"/>
  <c r="T99" i="11"/>
  <c r="T186" i="11"/>
  <c r="T137" i="11"/>
  <c r="T182" i="11"/>
  <c r="T110" i="11"/>
  <c r="T178" i="11"/>
  <c r="T145" i="11"/>
  <c r="T115" i="11"/>
  <c r="T85" i="11"/>
  <c r="T34" i="11"/>
  <c r="T25" i="11"/>
  <c r="T96" i="11"/>
  <c r="T55" i="11"/>
  <c r="T123" i="11"/>
  <c r="T51" i="11"/>
  <c r="T72" i="11"/>
  <c r="T20" i="11"/>
  <c r="T10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29" authorId="0" shapeId="0" xr:uid="{00000000-0006-0000-0700-000001000000}">
      <text>
        <r>
          <rPr>
            <sz val="10"/>
            <color rgb="FF000000"/>
            <rFont val="Arial"/>
            <family val="2"/>
            <scheme val="minor"/>
          </rPr>
          <t xml:space="preserve">Might not be accurate
</t>
        </r>
      </text>
    </comment>
    <comment ref="F238" authorId="0" shapeId="0" xr:uid="{00000000-0006-0000-0700-000002000000}">
      <text>
        <r>
          <rPr>
            <sz val="10"/>
            <color rgb="FF000000"/>
            <rFont val="Arial"/>
            <family val="2"/>
            <scheme val="minor"/>
          </rPr>
          <t xml:space="preserve">Left in Feb 2024 </t>
        </r>
      </text>
    </comment>
    <comment ref="F241" authorId="0" shapeId="0" xr:uid="{00000000-0006-0000-0700-000003000000}">
      <text>
        <r>
          <rPr>
            <sz val="10"/>
            <color rgb="FF000000"/>
            <rFont val="Arial"/>
            <family val="2"/>
            <scheme val="minor"/>
          </rPr>
          <t>Might not be accurate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447" authorId="0" shapeId="0" xr:uid="{00000000-0006-0000-0B00-000001000000}">
      <text>
        <r>
          <rPr>
            <sz val="10"/>
            <color rgb="FF000000"/>
            <rFont val="Arial"/>
            <family val="2"/>
            <scheme val="minor"/>
          </rPr>
          <t>Not sure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936DA-0DDF-CB4B-9BC6-FDAE57C70E87}" keepAlive="1" name="Query - countries" description="Connection to the 'countries' query in the workbook." type="5" refreshedVersion="8" background="1" saveData="1">
    <dbPr connection="Provider=Microsoft.Mashup.OleDb.1;Data Source=$Workbook$;Location=countries;Extended Properties=&quot;&quot;" command="SELECT * FROM [countries]"/>
  </connection>
</connections>
</file>

<file path=xl/sharedStrings.xml><?xml version="1.0" encoding="utf-8"?>
<sst xmlns="http://schemas.openxmlformats.org/spreadsheetml/2006/main" count="32474" uniqueCount="11032">
  <si>
    <t>Contact</t>
  </si>
  <si>
    <t>Organization</t>
  </si>
  <si>
    <t>Padang Tags</t>
  </si>
  <si>
    <t>NO</t>
  </si>
  <si>
    <t>First Name</t>
  </si>
  <si>
    <t>Last Name</t>
  </si>
  <si>
    <t>Email</t>
  </si>
  <si>
    <t>Title</t>
  </si>
  <si>
    <t>Name</t>
  </si>
  <si>
    <t>Type</t>
  </si>
  <si>
    <t>Tier</t>
  </si>
  <si>
    <t>Country</t>
  </si>
  <si>
    <t>Source</t>
  </si>
  <si>
    <t>Jan</t>
  </si>
  <si>
    <t>Reinmueller</t>
  </si>
  <si>
    <t>jreinmueller@microsoft.com</t>
  </si>
  <si>
    <t>Head of Digital Value Creation, Digital Natives / APAC</t>
  </si>
  <si>
    <t>-</t>
  </si>
  <si>
    <t>Microsoft</t>
  </si>
  <si>
    <t>Digital Services</t>
  </si>
  <si>
    <t>Corporate</t>
  </si>
  <si>
    <t>Tier 1 - Speakers/Judge/Panelist</t>
  </si>
  <si>
    <t>AL</t>
  </si>
  <si>
    <t>Singapore</t>
  </si>
  <si>
    <t>KICC</t>
  </si>
  <si>
    <t>Theodora</t>
  </si>
  <si>
    <t>Lai</t>
  </si>
  <si>
    <t>theodora@tembusupartners.com</t>
  </si>
  <si>
    <t>Director</t>
  </si>
  <si>
    <t>Tembusu Partners</t>
  </si>
  <si>
    <t>Finance</t>
  </si>
  <si>
    <t>Investor</t>
  </si>
  <si>
    <t>Yvonne</t>
  </si>
  <si>
    <t>Lim</t>
  </si>
  <si>
    <t>Yvonne_Lim@imda.gov.sg</t>
  </si>
  <si>
    <t>Infocomm Media Development Authority (IMDA)</t>
  </si>
  <si>
    <t>Government</t>
  </si>
  <si>
    <t xml:space="preserve">Doug	</t>
  </si>
  <si>
    <t>Kang</t>
  </si>
  <si>
    <t>yongdokk@gmail.com</t>
  </si>
  <si>
    <t>VP, APAC</t>
  </si>
  <si>
    <t>Basware</t>
  </si>
  <si>
    <t>Ecosystem Influencer</t>
  </si>
  <si>
    <t>Tier 2 - Experts</t>
  </si>
  <si>
    <t>Anuj</t>
  </si>
  <si>
    <t>Maheshwari</t>
  </si>
  <si>
    <t>anuj@temasek.com.sg</t>
  </si>
  <si>
    <t>Managing Director, Head of Agri-Food</t>
  </si>
  <si>
    <t>Temasek</t>
  </si>
  <si>
    <t>Agriculture</t>
  </si>
  <si>
    <t>Countdown to 2030</t>
  </si>
  <si>
    <t>Steve</t>
  </si>
  <si>
    <t>Melhuish</t>
  </si>
  <si>
    <t>steve@planetrise.com</t>
  </si>
  <si>
    <t>Founder &amp; CEO, Founding Partner</t>
  </si>
  <si>
    <t>Planet Rise, Wavemaker</t>
  </si>
  <si>
    <t>Elizabeth</t>
  </si>
  <si>
    <t>Hernandez</t>
  </si>
  <si>
    <t>elizabeth.hernandez@corteva.com</t>
  </si>
  <si>
    <t>Head of External Affairs and Sustainability, Asia Pacific</t>
  </si>
  <si>
    <t>Corteva Agriscience</t>
  </si>
  <si>
    <t>Francesca</t>
  </si>
  <si>
    <t>Chua</t>
  </si>
  <si>
    <t>francesca_chua@enterprisesg.gov.sg</t>
  </si>
  <si>
    <t>Senior Development Partner, Northeast Asia</t>
  </si>
  <si>
    <t>Enterprise Singapore</t>
  </si>
  <si>
    <t>Joseph</t>
  </si>
  <si>
    <t>Zhang</t>
  </si>
  <si>
    <t>joseph_zhang@enterprisesg.gov.sg</t>
  </si>
  <si>
    <t>Executive Director, Northeast Asia &amp; Oceania | Leisure, Hospitality &amp; Education | Business Services</t>
  </si>
  <si>
    <t>Lester</t>
  </si>
  <si>
    <t>Leong</t>
  </si>
  <si>
    <t>lester_leong@imda.gov.sg</t>
  </si>
  <si>
    <t>Assistant Director</t>
  </si>
  <si>
    <t xml:space="preserve"> </t>
  </si>
  <si>
    <t>Review and update the contact list, fill up/update organization info for easier search in the future.</t>
  </si>
  <si>
    <t xml:space="preserve">For the ones have changed the job, update the new job info for them. And find the new contacts for the organisation. </t>
  </si>
  <si>
    <t>Steps:</t>
  </si>
  <si>
    <t xml:space="preserve">1. Find LinkedIn URL: Search Name + Organisation name on google or LinkedIn. </t>
  </si>
  <si>
    <t>2. If LinkedIn URL is not available, find contact from website, based on the domain in the email address, ususally the startups founders, exectives info are available on the website.</t>
  </si>
  <si>
    <t>3. Update the contact's latest job info and organisation name</t>
  </si>
  <si>
    <t>4. Check if the email address is still valid, if not, find the email address by Hunter or other tools.</t>
  </si>
  <si>
    <t xml:space="preserve">4. Fill up the organisation info, refer to their website, linkedin page or Tracxn, google etc.  Areas of interests is mostly for Investors. Notes is the one liner of company description. Read through tags tab for suitable type, industry and tech tags (up to 3). </t>
  </si>
  <si>
    <t>Data entry guidelines</t>
  </si>
  <si>
    <t>Mandatory</t>
  </si>
  <si>
    <t>Format</t>
  </si>
  <si>
    <t>Remark</t>
  </si>
  <si>
    <t>Y</t>
  </si>
  <si>
    <t>Proper Case</t>
  </si>
  <si>
    <t>LinkedIn</t>
  </si>
  <si>
    <t>Personal homepage, e.g. https://www.linkedin.com/in/xxxxxxx/</t>
  </si>
  <si>
    <t>Organisation</t>
  </si>
  <si>
    <t>Website</t>
  </si>
  <si>
    <r>
      <rPr>
        <sz val="9"/>
        <rFont val="Ubuntu"/>
      </rPr>
      <t xml:space="preserve">Domain only, </t>
    </r>
    <r>
      <rPr>
        <u/>
        <sz val="9"/>
        <color rgb="FF1155CC"/>
        <rFont val="Ubuntu"/>
      </rPr>
      <t>https://www.abc.vc</t>
    </r>
  </si>
  <si>
    <t>If website is not available, use linkedin page URL instead.</t>
  </si>
  <si>
    <t>Refer to the list in tab - Tags</t>
  </si>
  <si>
    <t>Areas of Interests</t>
  </si>
  <si>
    <t>Investors</t>
  </si>
  <si>
    <t>Proper Case, divide by comma</t>
  </si>
  <si>
    <t>Geo, stage, sector, tech focuses.</t>
  </si>
  <si>
    <t>Industry</t>
  </si>
  <si>
    <t>Tech Tags</t>
  </si>
  <si>
    <t>Startups</t>
  </si>
  <si>
    <t>Notes</t>
  </si>
  <si>
    <t>Sentence Case</t>
  </si>
  <si>
    <t>One liner of company description</t>
  </si>
  <si>
    <t>Contact location</t>
  </si>
  <si>
    <t>General Email</t>
  </si>
  <si>
    <t>Areas</t>
  </si>
  <si>
    <t>Past projects, newspaper, etc.</t>
  </si>
  <si>
    <t>After update, how to remark</t>
  </si>
  <si>
    <t>Linkedin URL</t>
  </si>
  <si>
    <t>Position</t>
  </si>
  <si>
    <t>Company Emai</t>
  </si>
  <si>
    <t>Personal Email</t>
  </si>
  <si>
    <t>Website/LinkedIn</t>
  </si>
  <si>
    <t>Organisation Info</t>
  </si>
  <si>
    <t>Generic Email</t>
  </si>
  <si>
    <t>To add</t>
  </si>
  <si>
    <t>Y/N</t>
  </si>
  <si>
    <t>To add - LinkedIn not available</t>
  </si>
  <si>
    <t>N</t>
  </si>
  <si>
    <t>To add - Contact email not found</t>
  </si>
  <si>
    <t>To add - Contact Not Found</t>
  </si>
  <si>
    <t>To add - Company LinkedIn available</t>
  </si>
  <si>
    <t>To delete - Website/LinkedIn not available</t>
  </si>
  <si>
    <t>To add - Individual</t>
  </si>
  <si>
    <t>Not sure - Individual</t>
  </si>
  <si>
    <t>To delete - Individual</t>
  </si>
  <si>
    <t>WIP - Updating</t>
  </si>
  <si>
    <t>Tags</t>
  </si>
  <si>
    <t>Email Validity</t>
  </si>
  <si>
    <t>Reuben</t>
  </si>
  <si>
    <t>Bakker</t>
  </si>
  <si>
    <t>reuben_bakker@uss-ieo.sg</t>
  </si>
  <si>
    <t>staff</t>
  </si>
  <si>
    <t>https://www.linkedin.com/in/reubenmbakker/?originalSubdomain=sg</t>
  </si>
  <si>
    <t>ASTAR</t>
  </si>
  <si>
    <t>Smart Cities &amp; Industries</t>
  </si>
  <si>
    <t>BEAMP Industry Engagement 2</t>
  </si>
  <si>
    <t>Tina</t>
  </si>
  <si>
    <t>tina_chua@uss-ieo.sg</t>
  </si>
  <si>
    <t>Deputy Director, USS Innovation &amp; Enterprise Office (ASTAR)</t>
  </si>
  <si>
    <t>https://www.linkedin.com/in/tina-chua-b9b151a5/?originalSubdomain=sg</t>
  </si>
  <si>
    <t>John</t>
  </si>
  <si>
    <t>Min</t>
  </si>
  <si>
    <t>john@consultant.com.sg</t>
  </si>
  <si>
    <t>Adjunct lecturer</t>
  </si>
  <si>
    <t>https://www.linkedin.com/in/johnminn/?originalSubdomain=sg</t>
  </si>
  <si>
    <t>BCA Academy</t>
  </si>
  <si>
    <t>Jeremy</t>
  </si>
  <si>
    <t>Ang</t>
  </si>
  <si>
    <t>jeremyangkk@gmail.com</t>
  </si>
  <si>
    <t>Research Fellow</t>
  </si>
  <si>
    <t>Nanyang Technological University</t>
  </si>
  <si>
    <t>Lynette</t>
  </si>
  <si>
    <t>Cheah</t>
  </si>
  <si>
    <t>lynette@sutd.edu.sg</t>
  </si>
  <si>
    <t>​Adjunct Professor, Engineering Systems and Design</t>
  </si>
  <si>
    <t>https://www.linkedin.com/in/lynettecheah/?originalSubdomain=au</t>
  </si>
  <si>
    <t>SUTD</t>
  </si>
  <si>
    <t>Tier 2 - Expert (Mentor)</t>
  </si>
  <si>
    <t>SMC20 Invite List</t>
  </si>
  <si>
    <t>Aman (Chauhan)</t>
  </si>
  <si>
    <t>Singh</t>
  </si>
  <si>
    <t>amanuwc@uwcsea.edu.sg</t>
  </si>
  <si>
    <t>Director of Campuses Development</t>
  </si>
  <si>
    <t>https://www.linkedin.com/in/aman-singh-chauhan-3b945822/</t>
  </si>
  <si>
    <t>United World College Of South East Asia</t>
  </si>
  <si>
    <t>Adrian</t>
  </si>
  <si>
    <t>Chong</t>
  </si>
  <si>
    <t>bdgczma@nus.edu.sg</t>
  </si>
  <si>
    <t>Assistant Professor, Built Environment</t>
  </si>
  <si>
    <t>NUS</t>
  </si>
  <si>
    <t>UK Green Building Webinar 0324</t>
  </si>
  <si>
    <t>Yanliang</t>
  </si>
  <si>
    <t>ylzhang@nus.edu.sg</t>
  </si>
  <si>
    <t>Adjunct Associate Professor, Built Environment</t>
  </si>
  <si>
    <t>Lup Wai</t>
  </si>
  <si>
    <t>Chew</t>
  </si>
  <si>
    <t>lupwai@nus.edu.sg</t>
  </si>
  <si>
    <t>Vincent</t>
  </si>
  <si>
    <t>Gan</t>
  </si>
  <si>
    <t>vincent.gan@nus.edu.sg</t>
  </si>
  <si>
    <t>Kwok Wei</t>
  </si>
  <si>
    <t>Shah</t>
  </si>
  <si>
    <t>bdgskw@nus.edu.sg</t>
  </si>
  <si>
    <t>Maomao</t>
  </si>
  <si>
    <t>Hu</t>
  </si>
  <si>
    <t>maomaohu@nus.edu.sg</t>
  </si>
  <si>
    <t>Sitaraman Chandra</t>
  </si>
  <si>
    <t>Sekhar</t>
  </si>
  <si>
    <t>bdgscs@nus.edu.sg</t>
  </si>
  <si>
    <t>Professor, Built Environment</t>
  </si>
  <si>
    <t>Nyuk Hien</t>
  </si>
  <si>
    <t>Wong</t>
  </si>
  <si>
    <t>bdgwnh@nus.edu.sg</t>
  </si>
  <si>
    <t>Siew Eang</t>
  </si>
  <si>
    <t>Lee</t>
  </si>
  <si>
    <t>bdgleese@nus.edu.sg</t>
  </si>
  <si>
    <t>Associate Professor, Built Environment</t>
  </si>
  <si>
    <t>NUS - Centre for Integrated Building Energy and Sustainability in the Tropics (CiBEST)</t>
  </si>
  <si>
    <t>Chandra</t>
  </si>
  <si>
    <t>Professor, Built Environment
CiBEST Co-Director</t>
  </si>
  <si>
    <t>Kok Wai (David)</t>
  </si>
  <si>
    <t>Cheong</t>
  </si>
  <si>
    <t>bdgckw@nus.edu.sg</t>
  </si>
  <si>
    <t>Associate Professor, Built Environment
CiBEST Co-Director</t>
  </si>
  <si>
    <t>Poh Seng</t>
  </si>
  <si>
    <t>mpelps@nus.edu.sg</t>
  </si>
  <si>
    <t>Associate Professor, Mechanical Engineering
ESI Director</t>
  </si>
  <si>
    <t>NUS - Energy Studies Institute</t>
  </si>
  <si>
    <t>Khee Poh</t>
  </si>
  <si>
    <t>Lam</t>
  </si>
  <si>
    <t>akilkp@nus.edu.sg</t>
  </si>
  <si>
    <t>Provost's Chair Professor of Architecture and the Built Environment</t>
  </si>
  <si>
    <t>NUS - Institute of Real Estate &amp; Urban Studies</t>
  </si>
  <si>
    <t>Stephen</t>
  </si>
  <si>
    <t>Tay</t>
  </si>
  <si>
    <t>stephen.tay@nus.edu.sg</t>
  </si>
  <si>
    <t>Associate Professor, Built Environment
Adjunct Researcher @SERIS</t>
  </si>
  <si>
    <t>NUS - Solar Energy Research Institute of Singapore</t>
  </si>
  <si>
    <t>Carlos</t>
  </si>
  <si>
    <t>Rodriguez</t>
  </si>
  <si>
    <t>carlos.rodriguez@nus.edu.sg</t>
  </si>
  <si>
    <t>Head, Solar System Technology Group at Solar Energy Research Institute of Singapore</t>
  </si>
  <si>
    <t>Clement</t>
  </si>
  <si>
    <t>carlos.clement@nus.edu.sg</t>
  </si>
  <si>
    <t>Head, Building Integrated Photovoltaics Group
PV Modules for Urban Solar Cluster</t>
  </si>
  <si>
    <t>Alex</t>
  </si>
  <si>
    <t>alex.chong@ntu.edu.sg</t>
  </si>
  <si>
    <t>Programme Director
Electrification, Grids Testing &amp; Certification
Smart &amp; Sustainable Buildings</t>
  </si>
  <si>
    <t>NTU - Energy Research Institute</t>
  </si>
  <si>
    <t>Kelvin</t>
  </si>
  <si>
    <t>Tan</t>
  </si>
  <si>
    <t>kelvin.tan@ntu.edu.sg</t>
  </si>
  <si>
    <t>Deputy Programme Director
ERI@N Accelerator Programme - EcoLabs Centre of Innovation for Energy</t>
  </si>
  <si>
    <t>Liang Mong</t>
  </si>
  <si>
    <t>Koh</t>
  </si>
  <si>
    <t>ELMKOH@ntu.edu.sg</t>
  </si>
  <si>
    <t>Programme Director
Multi Energy Systems and Grids, and
Smart Grids &amp; Power Electronics Consortium Singapore​ (SPECS)</t>
  </si>
  <si>
    <t>Kai Sang</t>
  </si>
  <si>
    <t>Lock</t>
  </si>
  <si>
    <t>lockks@gmail.com, kaisang.lock@singaporetech.edu.sg</t>
  </si>
  <si>
    <t>Professor, Engineering
Head, Energy Efficiency Technology Centre (EETC)</t>
  </si>
  <si>
    <t>SIT</t>
  </si>
  <si>
    <t>Steve Kardinal</t>
  </si>
  <si>
    <t>Jusuf</t>
  </si>
  <si>
    <t>stevekj@singaporetech.edu.sg</t>
  </si>
  <si>
    <t>Associate Professor, Engineering
Chairman, Sustainability Education Committee</t>
  </si>
  <si>
    <t>Szu-Cheng</t>
  </si>
  <si>
    <t>Chien</t>
  </si>
  <si>
    <t>szucheng.chien@singaporetech.edu.sg</t>
  </si>
  <si>
    <t>Associate Professor, Engineering</t>
  </si>
  <si>
    <t>Lee Siang</t>
  </si>
  <si>
    <t>Tai</t>
  </si>
  <si>
    <t>leesiang_tai@sutd.edu.sg</t>
  </si>
  <si>
    <t>Head of Pillar, Architecture and Sustainable Design, Director, DesignZ, and Programme Director, Design and Artificial Intelligence</t>
  </si>
  <si>
    <t>Erwin</t>
  </si>
  <si>
    <t>Viray</t>
  </si>
  <si>
    <t>erwin_viray@sutd.edu.sg</t>
  </si>
  <si>
    <t>Professor and Chief Sustainability Officer, Architecture and Sustainable Design</t>
  </si>
  <si>
    <t>Thomas</t>
  </si>
  <si>
    <t>Schroepfer</t>
  </si>
  <si>
    <t>thomas.schroepfer@sutd.edu.sg</t>
  </si>
  <si>
    <t>Professor, Co-Director (SUTD-JTC I³ Centre), Director (AAL) &amp; Founding Associate Head of Pillar (ASD)</t>
  </si>
  <si>
    <t>Frederick Peter</t>
  </si>
  <si>
    <t>Ortner</t>
  </si>
  <si>
    <t>peter_ortner@sutd.edu.sg</t>
  </si>
  <si>
    <t>Assistant Professor, M.Arch and PhD Programme Coordinator, Architecture and Sustainable Design</t>
  </si>
  <si>
    <t>Kai</t>
  </si>
  <si>
    <t>Zheng</t>
  </si>
  <si>
    <t>kai_zheng@sutd.edu.sg</t>
  </si>
  <si>
    <t>Lecturer, Architecture and Sustainable Design</t>
  </si>
  <si>
    <t>King Wang</t>
  </si>
  <si>
    <t>Poon</t>
  </si>
  <si>
    <t>poonkingwang@sutd.edu.sg</t>
  </si>
  <si>
    <t>SUTD - LKY Centre for Innovative Cities</t>
  </si>
  <si>
    <t>Shaochun</t>
  </si>
  <si>
    <t>Ye</t>
  </si>
  <si>
    <t>ye_shaochun@nmc.a-star.edu.sg</t>
  </si>
  <si>
    <t>Senior Scientist I</t>
  </si>
  <si>
    <t>ASTAR - National Metrology centre</t>
  </si>
  <si>
    <t>Peter</t>
  </si>
  <si>
    <t>Godfrey</t>
  </si>
  <si>
    <t>pgodfrey@energyinst.org</t>
  </si>
  <si>
    <t>Managing Director APAC</t>
  </si>
  <si>
    <t>UK Energy Institute Singapore</t>
  </si>
  <si>
    <t>Gee</t>
  </si>
  <si>
    <t>TAN_Gee@hdb.gov.sg</t>
  </si>
  <si>
    <t>HDB - Centre of Building Research</t>
  </si>
  <si>
    <t>Weizhao</t>
  </si>
  <si>
    <t>TAN_Weizhao@hdb.gov.sg</t>
  </si>
  <si>
    <t>Deputy Director, Urban Sustainability Research</t>
  </si>
  <si>
    <t>Faizal</t>
  </si>
  <si>
    <t>Zulkefli</t>
  </si>
  <si>
    <t>faizal.zulkefli@ntu.edu.sg</t>
  </si>
  <si>
    <t>Programme Director
Smart &amp; Sustainable Building Technologies</t>
  </si>
  <si>
    <t>Andi (Yusuf)</t>
  </si>
  <si>
    <t>Ong</t>
  </si>
  <si>
    <t>schumi1986@gmail.com</t>
  </si>
  <si>
    <t>Senior Engineer</t>
  </si>
  <si>
    <t>https://www.linkedin.com/in/ong-andi-yusuf/?originalSubdomain=sg</t>
  </si>
  <si>
    <t>Aecom</t>
  </si>
  <si>
    <t>Jonathan</t>
  </si>
  <si>
    <t>jonathan.koh@allgreen.com.sg</t>
  </si>
  <si>
    <t>Senior Manager, Operations</t>
  </si>
  <si>
    <t>Allgreen Properties</t>
  </si>
  <si>
    <t>BEAMP 0623 Networking</t>
  </si>
  <si>
    <t>Hua Liang</t>
  </si>
  <si>
    <t>Hong</t>
  </si>
  <si>
    <t>honghl@allgreen.com.sg</t>
  </si>
  <si>
    <t>Senior GM, Head Projects (Retail &amp; Commercial)</t>
  </si>
  <si>
    <t>https://www.linkedin.com/in/hong-hua-liang-43331383/?originalSubdomain=sg</t>
  </si>
  <si>
    <t>Eric</t>
  </si>
  <si>
    <t>Cheng</t>
  </si>
  <si>
    <t>ericchength@hotmail.com</t>
  </si>
  <si>
    <t>General Manager</t>
  </si>
  <si>
    <t>https://www.linkedin.com/in/angkasa-eric-cheng-4b786891/?originalSubdomain=sg</t>
  </si>
  <si>
    <t>Angkasa Daehan Steel</t>
  </si>
  <si>
    <t>Denis</t>
  </si>
  <si>
    <t>Jung</t>
  </si>
  <si>
    <t>shjung@angkasa.com.sg</t>
  </si>
  <si>
    <t>Marketing Director</t>
  </si>
  <si>
    <t>Ricky</t>
  </si>
  <si>
    <t>Chan</t>
  </si>
  <si>
    <t>ricky.chan@anrde.com</t>
  </si>
  <si>
    <t>https://www.linkedin.com/in/ricky-chan-9b616961/?originalSubdomain=sg</t>
  </si>
  <si>
    <t>ANR Design Engineer</t>
  </si>
  <si>
    <t>Lin Ming</t>
  </si>
  <si>
    <t>See</t>
  </si>
  <si>
    <t>see.linming@arup.com</t>
  </si>
  <si>
    <t>Principal</t>
  </si>
  <si>
    <t>https://www.linkedin.com/in/lin-ming-see-5aa89724/</t>
  </si>
  <si>
    <t>Arup</t>
  </si>
  <si>
    <t>Keith</t>
  </si>
  <si>
    <t>Kee</t>
  </si>
  <si>
    <t>keithkee@gmail.com</t>
  </si>
  <si>
    <t>Business Director/ Project Manager</t>
  </si>
  <si>
    <t>https://www.linkedin.com/in/keekeith/?originalSubdomain=sg</t>
  </si>
  <si>
    <t>Asian Resources</t>
  </si>
  <si>
    <t>Liak</t>
  </si>
  <si>
    <t>Goh</t>
  </si>
  <si>
    <t>liak.goh@aurecongroup.com</t>
  </si>
  <si>
    <t>https://www.linkedin.com/in/liak-khiang-goh/?originalSubdomain=sg</t>
  </si>
  <si>
    <t>Aurecon Group</t>
  </si>
  <si>
    <t>Elizabeth Pansy</t>
  </si>
  <si>
    <t>Peh</t>
  </si>
  <si>
    <t>elizabethpansy.peh@aurecongroup.com</t>
  </si>
  <si>
    <t>Digital BIM Consultant Modelling</t>
  </si>
  <si>
    <t>https://www.linkedin.com/in/elizabeth-pansy-peh-192156120/?originalSubdomain=sg</t>
  </si>
  <si>
    <t>Tuan</t>
  </si>
  <si>
    <t>Nguyen</t>
  </si>
  <si>
    <t>tuanis@amazon.com</t>
  </si>
  <si>
    <t>Business Development Manager, Public Sector Startups Asia Pacific</t>
  </si>
  <si>
    <t>https://www.linkedin.com/in/nguyenat/?originalSubdomain=sg</t>
  </si>
  <si>
    <t>AWS</t>
  </si>
  <si>
    <t>Kanika</t>
  </si>
  <si>
    <t>Kataria</t>
  </si>
  <si>
    <t>kanika.kataria@bbp.sg</t>
  </si>
  <si>
    <t>Product Manager</t>
  </si>
  <si>
    <t>https://www.linkedin.com/in/kanikakataria/</t>
  </si>
  <si>
    <t>BBP</t>
  </si>
  <si>
    <t>Ivan</t>
  </si>
  <si>
    <t>Tang</t>
  </si>
  <si>
    <t>ivan@bim.com.sg</t>
  </si>
  <si>
    <t>Director, Digitalization</t>
  </si>
  <si>
    <t>https://www.linkedin.com/in/tangit/?originalSubdomain=sg</t>
  </si>
  <si>
    <t>BIMECO</t>
  </si>
  <si>
    <t>Liz</t>
  </si>
  <si>
    <t>liz.chua@boustead.sg</t>
  </si>
  <si>
    <t>Assistant Innovation manager</t>
  </si>
  <si>
    <t>https://www.linkedin.com/in/lzchua/?originalSubdomain=sg</t>
  </si>
  <si>
    <t>Boustead Projects</t>
  </si>
  <si>
    <t>Ping Quen</t>
  </si>
  <si>
    <t>Yong</t>
  </si>
  <si>
    <t>yongpq@bsd.com.sg</t>
  </si>
  <si>
    <t>https://www.linkedin.com/in/pingquen-yong-67446a21b/?originalSubdomain=sg</t>
  </si>
  <si>
    <t>BSD</t>
  </si>
  <si>
    <t>Kenneth</t>
  </si>
  <si>
    <t>Su</t>
  </si>
  <si>
    <t>kenneth.su@bureauveritas.com</t>
  </si>
  <si>
    <t>Digital Transformation Specialist</t>
  </si>
  <si>
    <t>https://www.linkedin.com/in/kenneth-su-90a32270/?originalSubdomain=sg</t>
  </si>
  <si>
    <t>Bureau Veritas</t>
  </si>
  <si>
    <t>Ng</t>
  </si>
  <si>
    <t>alex.ngkk@capitaland.com</t>
  </si>
  <si>
    <t>AVP</t>
  </si>
  <si>
    <t>https://www.linkedin.com/in/alex-kok-kay-ng-b0243253/?originalSubdomain=sg</t>
  </si>
  <si>
    <t>Capitaland</t>
  </si>
  <si>
    <t>Ting</t>
  </si>
  <si>
    <t>adrian.ting@capitaland.com</t>
  </si>
  <si>
    <t>Head, Building Technology Solutions</t>
  </si>
  <si>
    <t>https://www.linkedin.com/in/adrian-ting-03a40452/?originalSubdomain=sg</t>
  </si>
  <si>
    <t>Ted</t>
  </si>
  <si>
    <t>Howland</t>
  </si>
  <si>
    <t>ted.howland@capitaland.com</t>
  </si>
  <si>
    <t>Vice President, Group Sustainability</t>
  </si>
  <si>
    <t>https://www.linkedin.com/in/ted-howland-8500002/?originalSubdomain=sg</t>
  </si>
  <si>
    <t>Capitaland Development</t>
  </si>
  <si>
    <t>Alan</t>
  </si>
  <si>
    <t>Foo</t>
  </si>
  <si>
    <t>alan.foo@capitaland.com</t>
  </si>
  <si>
    <t>AVP, Engineering &amp; Sustainability</t>
  </si>
  <si>
    <t>Chin Seng</t>
  </si>
  <si>
    <t>Yap</t>
  </si>
  <si>
    <t>chinsengyap@carescertification.com</t>
  </si>
  <si>
    <t>Regional Operation Manager (East Asia)</t>
  </si>
  <si>
    <t>https://www.linkedin.com/in/chin-seng-yap-842621157/?originalSubdomain=my</t>
  </si>
  <si>
    <t>Cares Certification (Pfaps)</t>
  </si>
  <si>
    <t>Hwee Yean</t>
  </si>
  <si>
    <t>Teo</t>
  </si>
  <si>
    <t>teohy@cbm.com.sg</t>
  </si>
  <si>
    <t>CEO</t>
  </si>
  <si>
    <t>https://www.linkedin.com/in/teo-hwee-yean-39187654/?originalSubdomain=sg</t>
  </si>
  <si>
    <t>CBM Solutions</t>
  </si>
  <si>
    <t>Kwok Soon</t>
  </si>
  <si>
    <t>kwoksoon.koh@cbre.com</t>
  </si>
  <si>
    <t>Energy &amp; Sustainability Snr Mgr</t>
  </si>
  <si>
    <t>https://www.linkedin.com/in/kwok-soon-koh/?originalSubdomain=sg</t>
  </si>
  <si>
    <t>CBRE GWS</t>
  </si>
  <si>
    <t>Hock Heng</t>
  </si>
  <si>
    <t>lee_hock_heng@certisgroup.com</t>
  </si>
  <si>
    <t>SVP Certis Integrated Services</t>
  </si>
  <si>
    <t>https://www.linkedin.com/in/lee-hock-heng-27259859/?originalSubdomain=sg</t>
  </si>
  <si>
    <t>Certis</t>
  </si>
  <si>
    <t>Tricia</t>
  </si>
  <si>
    <t>Sheu</t>
  </si>
  <si>
    <t>tricia.sheu@charltonmartin.com</t>
  </si>
  <si>
    <t>Consultant</t>
  </si>
  <si>
    <t>Charlton Martin Consultants</t>
  </si>
  <si>
    <t>Bijay</t>
  </si>
  <si>
    <t>bijay.joseph@chuanlim.com</t>
  </si>
  <si>
    <t>https://www.linkedin.com/in/bijay-joseph-94b2bb8b/?originalSubdomain=sg</t>
  </si>
  <si>
    <t>Chuan Lim Construction</t>
  </si>
  <si>
    <t>Christopher</t>
  </si>
  <si>
    <t>Vitug</t>
  </si>
  <si>
    <t>crisay@chyejoo.com.sg</t>
  </si>
  <si>
    <t>SNR. COMMERCIAL ENGINEERING MANAGER</t>
  </si>
  <si>
    <t>https://www.linkedin.com/in/crisvitug/?originalSubdomain=sg</t>
  </si>
  <si>
    <t>Chye Joo Construction</t>
  </si>
  <si>
    <t>Avril</t>
  </si>
  <si>
    <t>Yean</t>
  </si>
  <si>
    <t>avril.yean@cdl.com.sg</t>
  </si>
  <si>
    <t>Group Innovation Manager</t>
  </si>
  <si>
    <t>https://www.linkedin.com/in/avril-yean-9735771a6/?originalSubdomain=sg</t>
  </si>
  <si>
    <t>City Developments</t>
  </si>
  <si>
    <t>Susan</t>
  </si>
  <si>
    <t>susan.lim@cdl.com.sg</t>
  </si>
  <si>
    <t>Snr Manager</t>
  </si>
  <si>
    <t>https://www.linkedin.com/in/susan-lim-46ab8b73/?originalSubdomain=sg</t>
  </si>
  <si>
    <t>Ke-Vin</t>
  </si>
  <si>
    <t>ke-vinlim@cdl.com.sg</t>
  </si>
  <si>
    <t>Head, Group Innovation</t>
  </si>
  <si>
    <t>https://www.linkedin.com/in/ke-vin-lim-14641017/?originalSubdomain=sg</t>
  </si>
  <si>
    <t>Jo</t>
  </si>
  <si>
    <t>jo.tan@cdl.com.sg</t>
  </si>
  <si>
    <t>Manager</t>
  </si>
  <si>
    <t>https://www.linkedin.com/in/jobina-tan-46881420/?originalSubdomain=sg</t>
  </si>
  <si>
    <t>Kian Chuan</t>
  </si>
  <si>
    <t>kianchuan.tan@cdl.com.sg</t>
  </si>
  <si>
    <t>AVP Green Building, Decarbonisation</t>
  </si>
  <si>
    <t>https://www.linkedin.com/in/kian-chuan-tan-715246245/?originalSubdomain=sg</t>
  </si>
  <si>
    <t>Lawrence</t>
  </si>
  <si>
    <t>Kwok</t>
  </si>
  <si>
    <t>lawrence.kwok@cdl.com.sg</t>
  </si>
  <si>
    <t>Vice President</t>
  </si>
  <si>
    <t>Bryan</t>
  </si>
  <si>
    <t>Cheung</t>
  </si>
  <si>
    <t>bryan.cheung@cloudtim.com</t>
  </si>
  <si>
    <t>Managing Director</t>
  </si>
  <si>
    <t>Cloudtim Singapore</t>
  </si>
  <si>
    <t>Xuan</t>
  </si>
  <si>
    <t>Qiu</t>
  </si>
  <si>
    <t>qiuxuan@comfort.com.sg</t>
  </si>
  <si>
    <t>Assistant General Manager</t>
  </si>
  <si>
    <t>https://www.linkedin.com/in/xuan-qiu-9a3785141/?originalSubdomain=sg</t>
  </si>
  <si>
    <t>Comfort Management</t>
  </si>
  <si>
    <t>Tee</t>
  </si>
  <si>
    <t>kelvin.tee@coninco.com.sg</t>
  </si>
  <si>
    <t>Group Executive Director</t>
  </si>
  <si>
    <t>https://www.linkedin.com/in/tee-cs-kelvin-039376227/?originalSubdomain=sg</t>
  </si>
  <si>
    <t>Coninco Holdings</t>
  </si>
  <si>
    <t>Huong Tek</t>
  </si>
  <si>
    <t>huongtek.ting@coninco.com.sg</t>
  </si>
  <si>
    <t>https://www.linkedin.com/in/ting-huong-tek-a80070148/?originalSubdomain=sg</t>
  </si>
  <si>
    <t>Jimmy</t>
  </si>
  <si>
    <t>Liu</t>
  </si>
  <si>
    <t>jimmy.liu@cpgcorp.com.sg</t>
  </si>
  <si>
    <t>VP of CnI Division</t>
  </si>
  <si>
    <t>https://www.linkedin.com/in/jimmy-wing-tim-liu-a926a0127/?originalSubdomain=sg</t>
  </si>
  <si>
    <t>CPG Consultants</t>
  </si>
  <si>
    <t>Kok Ming</t>
  </si>
  <si>
    <t>tang.kok.ming@cpgcorp.com.sg</t>
  </si>
  <si>
    <t>VP</t>
  </si>
  <si>
    <t>https://www.linkedin.com/in/kok-ming-tang-11299720a/?originalSubdomain=sg</t>
  </si>
  <si>
    <t>Chaofeng</t>
  </si>
  <si>
    <t>Li</t>
  </si>
  <si>
    <t>li.chaofeng@cpgfm.com.sg</t>
  </si>
  <si>
    <t>Senior Vice President</t>
  </si>
  <si>
    <t>https://www.linkedin.com/in/li-chaofeng-alan-11784677/?originalSubdomain=sg</t>
  </si>
  <si>
    <t>CPG Facilities Management</t>
  </si>
  <si>
    <t>Dongkeun</t>
  </si>
  <si>
    <t>dklee@daraebiz.com</t>
  </si>
  <si>
    <t>Patent attorney</t>
  </si>
  <si>
    <t>Darae biz</t>
  </si>
  <si>
    <t>Yi Show</t>
  </si>
  <si>
    <t>Han</t>
  </si>
  <si>
    <t>hanyishow@dpa.com.sg</t>
  </si>
  <si>
    <t>https://www.linkedin.com/in/yishowhan/?originalSubdomain=sg</t>
  </si>
  <si>
    <t>DP Architects</t>
  </si>
  <si>
    <t>Alvin</t>
  </si>
  <si>
    <t>alvin@earth-in-mind.com</t>
  </si>
  <si>
    <t>Principal Consultant</t>
  </si>
  <si>
    <t>https://www.linkedin.com/in/alvincheong77/</t>
  </si>
  <si>
    <t>Earth-In-Mind</t>
  </si>
  <si>
    <t>Alexander</t>
  </si>
  <si>
    <t>Bahr</t>
  </si>
  <si>
    <t>alb@dtss2-t-07.com</t>
  </si>
  <si>
    <t>Construction Manager</t>
  </si>
  <si>
    <t>https://www.linkedin.com/in/alexander-bahr-a35a7026b/?originalSubdomain=sg</t>
  </si>
  <si>
    <t>Ed. Zublin AG</t>
  </si>
  <si>
    <t>Sherly</t>
  </si>
  <si>
    <t>Wijaya</t>
  </si>
  <si>
    <t>sherly.wijaya@element.com</t>
  </si>
  <si>
    <t>https://www.linkedin.com/in/sherly-wijaya-054470163/?originalSubdomain=sg</t>
  </si>
  <si>
    <t>Element</t>
  </si>
  <si>
    <t>Weng Chuen</t>
  </si>
  <si>
    <t>wclai@emservices.com.sg</t>
  </si>
  <si>
    <t>https://www.linkedin.com/in/lai-weng-chuen-a79a3a3/?originalSubdomain=sg</t>
  </si>
  <si>
    <t>EM Services</t>
  </si>
  <si>
    <t>Andy</t>
  </si>
  <si>
    <t>andychew@emservices.com.sg</t>
  </si>
  <si>
    <t>GM (Business Development &amp; Marketing)</t>
  </si>
  <si>
    <t>https://www.linkedin.com/in/andychew190/?originalSubdomain=sg</t>
  </si>
  <si>
    <t>Jiaqi</t>
  </si>
  <si>
    <t>Chen</t>
  </si>
  <si>
    <t>jiaqi.chen@engie.com</t>
  </si>
  <si>
    <t>Head of Business Development</t>
  </si>
  <si>
    <t>https://www.linkedin.com/in/jiaqi-chen1/?originalSubdomain=sg</t>
  </si>
  <si>
    <t>ENGIE Services Singapore</t>
  </si>
  <si>
    <t>Desmond</t>
  </si>
  <si>
    <t>des@excel-precast.com.sg</t>
  </si>
  <si>
    <t>CAD Manager cum IT Administrator</t>
  </si>
  <si>
    <t>Excel Precast</t>
  </si>
  <si>
    <t>Wai Kin</t>
  </si>
  <si>
    <t>Mak</t>
  </si>
  <si>
    <t>waikin.mak@excel-precast.com.sg</t>
  </si>
  <si>
    <t>Design Engineer</t>
  </si>
  <si>
    <t>Choong Guide</t>
  </si>
  <si>
    <t>ng@excel-precast.com.sg</t>
  </si>
  <si>
    <t>Senior Manager, Technical</t>
  </si>
  <si>
    <t>Hock Seng</t>
  </si>
  <si>
    <t>khs@exceltec.com.sg</t>
  </si>
  <si>
    <t>https://www.linkedin.com/in/hock-seng-koh-859630100/?originalSubdomain=sg</t>
  </si>
  <si>
    <t>Exceltec Property Management</t>
  </si>
  <si>
    <t>Jeff</t>
  </si>
  <si>
    <t>Chiang</t>
  </si>
  <si>
    <t>jeffchiang@exceltec.com.sg</t>
  </si>
  <si>
    <t>Associate Director, Product Innovation &amp; Sustainability</t>
  </si>
  <si>
    <t>https://www.linkedin.com/in/jeffchiang1/?originalSubdomain=sg</t>
  </si>
  <si>
    <t>Herrera</t>
  </si>
  <si>
    <t>alvinsazon.herrera@exyte.net</t>
  </si>
  <si>
    <t>Designer 1</t>
  </si>
  <si>
    <t>https://www.linkedin.com/in/alvin-herrera-vin/?originalSubdomain=sg</t>
  </si>
  <si>
    <t>Exyte Singapore</t>
  </si>
  <si>
    <t>Weiliang</t>
  </si>
  <si>
    <t>weiliang.chen@exyte.net</t>
  </si>
  <si>
    <t>https://www.linkedin.com/in/weiliang-chen-575b142a1/?trk=public_profile_samename-profile&amp;originalSubdomain=sg</t>
  </si>
  <si>
    <t>Qi Qi</t>
  </si>
  <si>
    <t>Oh</t>
  </si>
  <si>
    <t>qiqi.oh@exyte.net</t>
  </si>
  <si>
    <t>AI Engineer</t>
  </si>
  <si>
    <t>https://www.linkedin.com/in/ohqiqi/?originalSubdomain=sg</t>
  </si>
  <si>
    <t>Angela</t>
  </si>
  <si>
    <t>angela.ong@exyte.net</t>
  </si>
  <si>
    <t>Senior Engineer, ELV</t>
  </si>
  <si>
    <t>Yuan Chun</t>
  </si>
  <si>
    <t>Kew</t>
  </si>
  <si>
    <t>yuanchun.kew@frasersproperty.com</t>
  </si>
  <si>
    <t>https://www.linkedin.com/in/kew-yuan-chun-a2583275/?originalSubdomain=sg</t>
  </si>
  <si>
    <t>Frasers Property</t>
  </si>
  <si>
    <t>Chin Hong</t>
  </si>
  <si>
    <t>Pang</t>
  </si>
  <si>
    <t>chinhong.pang@frasersproperty.com</t>
  </si>
  <si>
    <t>SVP, Group Sustainability</t>
  </si>
  <si>
    <t>https://www.linkedin.com/in/chin-hong-pang-179b801a/?originalSubdomain=sg</t>
  </si>
  <si>
    <t>Jahabar</t>
  </si>
  <si>
    <t>Nizamudeen</t>
  </si>
  <si>
    <t>nizam@gw-group.com</t>
  </si>
  <si>
    <t>Senior Operations Manager</t>
  </si>
  <si>
    <t>https://www.linkedin.com/in/mohamed-nizamudeen-7b1a0ba8/?originalSubdomain=sg</t>
  </si>
  <si>
    <t>G&amp;W Precast</t>
  </si>
  <si>
    <t>adrianong@gw-group.com</t>
  </si>
  <si>
    <t>Assistant Technical Manager</t>
  </si>
  <si>
    <t>Pm</t>
  </si>
  <si>
    <t>chanpm@gw-group.com</t>
  </si>
  <si>
    <t>Executive Director</t>
  </si>
  <si>
    <t>Derrick</t>
  </si>
  <si>
    <t>derrickteo@gw-group.com</t>
  </si>
  <si>
    <t>Jianxin</t>
  </si>
  <si>
    <t>Niu</t>
  </si>
  <si>
    <t>general@geoalliance.com.sg</t>
  </si>
  <si>
    <t>https://www.linkedin.com/in/jianxin-niu-99b7aa48/?originalSubdomain=sg</t>
  </si>
  <si>
    <t>GeoAlliance Consultants</t>
  </si>
  <si>
    <t>Sern Wei</t>
  </si>
  <si>
    <t>Yee</t>
  </si>
  <si>
    <t>sernwei.yee@ginchia.com.sg</t>
  </si>
  <si>
    <t>Gin Chia Co</t>
  </si>
  <si>
    <t>Henry</t>
  </si>
  <si>
    <t>tee.henry@gmail.com</t>
  </si>
  <si>
    <t>https://www.linkedin.com/in/henry-tee-7538651/?originalSubdomain=sg</t>
  </si>
  <si>
    <t>Global Netvision</t>
  </si>
  <si>
    <t>Eapen</t>
  </si>
  <si>
    <t>elizabeth@greenaconsultants.com</t>
  </si>
  <si>
    <t>ESD Consultant</t>
  </si>
  <si>
    <t>Greena Consultants</t>
  </si>
  <si>
    <t>Omar</t>
  </si>
  <si>
    <t>Elrawy</t>
  </si>
  <si>
    <t>omar@greenaconsultants.com</t>
  </si>
  <si>
    <t>Partner, Team Lead</t>
  </si>
  <si>
    <t>Salomee</t>
  </si>
  <si>
    <t>Hinque</t>
  </si>
  <si>
    <t>salomee.hinque@gmail.com</t>
  </si>
  <si>
    <t>ESD consultant</t>
  </si>
  <si>
    <t>Yew Chien</t>
  </si>
  <si>
    <t>eugene@greenaconsultants.com</t>
  </si>
  <si>
    <t>ESD Consultant, Engineer</t>
  </si>
  <si>
    <t>Nick</t>
  </si>
  <si>
    <t>nick.wong@greyform.sg</t>
  </si>
  <si>
    <t>Production Manager</t>
  </si>
  <si>
    <t>Greyform</t>
  </si>
  <si>
    <t>Chongmin</t>
  </si>
  <si>
    <t>Zhou</t>
  </si>
  <si>
    <t>chongmin.zhou@greyform.sg</t>
  </si>
  <si>
    <t>project manager</t>
  </si>
  <si>
    <t>Bp</t>
  </si>
  <si>
    <t>Loh</t>
  </si>
  <si>
    <t>bploh@hassellstudio.com</t>
  </si>
  <si>
    <t>Senior Associate</t>
  </si>
  <si>
    <t>Hassell</t>
  </si>
  <si>
    <t>Edward</t>
  </si>
  <si>
    <t>Barrow</t>
  </si>
  <si>
    <t>ebarrow@hkland.com</t>
  </si>
  <si>
    <t>Property Manager</t>
  </si>
  <si>
    <t>Hongkong Land</t>
  </si>
  <si>
    <t>Norisman</t>
  </si>
  <si>
    <t>Johari</t>
  </si>
  <si>
    <t>norisman@hkland.com</t>
  </si>
  <si>
    <t>Hongsui</t>
  </si>
  <si>
    <t>Lin</t>
  </si>
  <si>
    <t>hongsui@idarchitects.com.sg</t>
  </si>
  <si>
    <t>ID Architects</t>
  </si>
  <si>
    <t>Bee Keong</t>
  </si>
  <si>
    <t>bk.ng@innovativepolymers.com</t>
  </si>
  <si>
    <t>Innovative Polymers</t>
  </si>
  <si>
    <t>Jaclyn</t>
  </si>
  <si>
    <t>jaclyn.lee@jylce.com</t>
  </si>
  <si>
    <t>J.Y. Lee Consulting Engineers</t>
  </si>
  <si>
    <t>Kenny</t>
  </si>
  <si>
    <t>Low</t>
  </si>
  <si>
    <t>kennylowsh@gmail.com</t>
  </si>
  <si>
    <t>Sustainable Manager</t>
  </si>
  <si>
    <t>JLL</t>
  </si>
  <si>
    <t>Terence</t>
  </si>
  <si>
    <t>terence.tan@jci.com</t>
  </si>
  <si>
    <t>Director, Digital Solutions, SEA</t>
  </si>
  <si>
    <t>Johnson Controls</t>
  </si>
  <si>
    <t>Benjamin</t>
  </si>
  <si>
    <t>benjamin.lai@kaer.com</t>
  </si>
  <si>
    <t>Director - Strategy and Transformation</t>
  </si>
  <si>
    <t>Kaer</t>
  </si>
  <si>
    <t>Junya</t>
  </si>
  <si>
    <t>Morita</t>
  </si>
  <si>
    <t>j.morita@kajima.com.sg</t>
  </si>
  <si>
    <t>Chief Research Engineer, Head of Smart Buildings</t>
  </si>
  <si>
    <t>Kajima Corporation</t>
  </si>
  <si>
    <t>Szue Hann</t>
  </si>
  <si>
    <t>szuehann.tan@keppelland.com</t>
  </si>
  <si>
    <t>Head, Sustainability</t>
  </si>
  <si>
    <t>Keppel Land</t>
  </si>
  <si>
    <t>Justin</t>
  </si>
  <si>
    <t>justinchew@kimly.com.sg</t>
  </si>
  <si>
    <t>Senio r Manager</t>
  </si>
  <si>
    <t>Kimly Construction</t>
  </si>
  <si>
    <t>Jerry</t>
  </si>
  <si>
    <t>Law Ming Hui</t>
  </si>
  <si>
    <t>jerry.lawmh@ktcgroup.com.sg</t>
  </si>
  <si>
    <t>DIGITAL ENGINEERING MANAGER</t>
  </si>
  <si>
    <t>KTC Civil Engineering &amp; Construction</t>
  </si>
  <si>
    <t>Leroy</t>
  </si>
  <si>
    <t>leroy.tan@lendlease.com</t>
  </si>
  <si>
    <t>Customer Success Manager</t>
  </si>
  <si>
    <t>Lendlease</t>
  </si>
  <si>
    <t>Choon Yong</t>
  </si>
  <si>
    <t>choonyong.tan@lendlease.com</t>
  </si>
  <si>
    <t>Sustainability Manager</t>
  </si>
  <si>
    <t>Venky</t>
  </si>
  <si>
    <t>Solaimalai</t>
  </si>
  <si>
    <t>venkatachalam.solaimalai@lendlease.com</t>
  </si>
  <si>
    <t>Regional Head of Technical Management</t>
  </si>
  <si>
    <t>Kar Leong</t>
  </si>
  <si>
    <t>jason.chan@leviat.com</t>
  </si>
  <si>
    <t>Technical sales consultant</t>
  </si>
  <si>
    <t>Leviat (Formerly Known As Halfen Moment)</t>
  </si>
  <si>
    <t>Janice</t>
  </si>
  <si>
    <t>janice.tay@leviat.com</t>
  </si>
  <si>
    <t>technical sales consultant</t>
  </si>
  <si>
    <t>Jack</t>
  </si>
  <si>
    <t>jack.chong@leviat.com</t>
  </si>
  <si>
    <t>Specification Manager</t>
  </si>
  <si>
    <t>Patrick</t>
  </si>
  <si>
    <t>patrick.ong@leviat.com</t>
  </si>
  <si>
    <t>Country General Manager</t>
  </si>
  <si>
    <t>Junarto Mintaredja</t>
  </si>
  <si>
    <t>Ifah</t>
  </si>
  <si>
    <t>junarto.ifah@leviat.com</t>
  </si>
  <si>
    <t>Senior Technical Engineer</t>
  </si>
  <si>
    <t>Jason</t>
  </si>
  <si>
    <t>jasonl@mmoser.com</t>
  </si>
  <si>
    <t>Associate Director</t>
  </si>
  <si>
    <t>M Moser Associates</t>
  </si>
  <si>
    <t>leejayhom@hotmail.com</t>
  </si>
  <si>
    <t>Associate Director &amp; Principal</t>
  </si>
  <si>
    <t>Sharon</t>
  </si>
  <si>
    <t>Baptist</t>
  </si>
  <si>
    <t>sharon.baptist@mapletree.com.sg</t>
  </si>
  <si>
    <t>Mapletree Investment</t>
  </si>
  <si>
    <t>Jun Wei</t>
  </si>
  <si>
    <t>kenny.lee@mapletree.com.sg</t>
  </si>
  <si>
    <t>Senior Manager</t>
  </si>
  <si>
    <t>Joy</t>
  </si>
  <si>
    <t>Seah</t>
  </si>
  <si>
    <t>joyseah@modonline.com</t>
  </si>
  <si>
    <t>Ministry Of Design</t>
  </si>
  <si>
    <t>Colin</t>
  </si>
  <si>
    <t>colinseah@modonline.com</t>
  </si>
  <si>
    <t>Rao</t>
  </si>
  <si>
    <t>Gudivada</t>
  </si>
  <si>
    <t>rao@mlioncorp.com</t>
  </si>
  <si>
    <t>Vice President, Software Engineering</t>
  </si>
  <si>
    <t>Mlion Corporation</t>
  </si>
  <si>
    <t>eric@mlioncorp.com</t>
  </si>
  <si>
    <t>Chairman &amp; CEO</t>
  </si>
  <si>
    <t>Kaiyea</t>
  </si>
  <si>
    <t>Soh</t>
  </si>
  <si>
    <t>kaiyea.soh@mottmac.com</t>
  </si>
  <si>
    <t>General Manager, Asia</t>
  </si>
  <si>
    <t>Mott MacDonald Singapore</t>
  </si>
  <si>
    <t>Suwanto</t>
  </si>
  <si>
    <t>Santoso</t>
  </si>
  <si>
    <t>suwanto@nexwave.com.sg</t>
  </si>
  <si>
    <t>NexWave Technologies</t>
  </si>
  <si>
    <t>David</t>
  </si>
  <si>
    <t>Ho</t>
  </si>
  <si>
    <t>david.ho@nxgen.asia</t>
  </si>
  <si>
    <t>Group Managing Director</t>
  </si>
  <si>
    <t>Nxgen Communications</t>
  </si>
  <si>
    <t>Yong Chin</t>
  </si>
  <si>
    <t>info@nyc-architects.co</t>
  </si>
  <si>
    <t>NYC Architects</t>
  </si>
  <si>
    <t>Siew Loong</t>
  </si>
  <si>
    <t>siewloong_ng@obayashi.com.sg</t>
  </si>
  <si>
    <t>Head of Virtual Design &amp; Construction</t>
  </si>
  <si>
    <t>Obayashi Singapore</t>
  </si>
  <si>
    <t>Shusaku</t>
  </si>
  <si>
    <t>Kawamoto</t>
  </si>
  <si>
    <t>kawamoto_shusaku@obayashi-asia.com</t>
  </si>
  <si>
    <t>Wendy</t>
  </si>
  <si>
    <t>wendypang@olympiangroups.com</t>
  </si>
  <si>
    <t>Head Admin</t>
  </si>
  <si>
    <t>Olympian Property Management</t>
  </si>
  <si>
    <t>Daniel</t>
  </si>
  <si>
    <t>danieltan@olympiangroups.com</t>
  </si>
  <si>
    <t>Area Director</t>
  </si>
  <si>
    <t>jonathan@olympiangroups.com</t>
  </si>
  <si>
    <t>Director Operations</t>
  </si>
  <si>
    <t>Dennis</t>
  </si>
  <si>
    <t>dennis@olympiangroups.com</t>
  </si>
  <si>
    <t>Daniels</t>
  </si>
  <si>
    <t>chandra.daniels@group.ong-ong.com</t>
  </si>
  <si>
    <t>ONG&amp;ONG Group</t>
  </si>
  <si>
    <t>Mah</t>
  </si>
  <si>
    <t>benjamin.mah@oracle.com</t>
  </si>
  <si>
    <t>Head, ESG practice</t>
  </si>
  <si>
    <t>Oracle</t>
  </si>
  <si>
    <t>Hoi Liong</t>
  </si>
  <si>
    <t>Yiong</t>
  </si>
  <si>
    <t>hlyiong@ptcon.com.sg</t>
  </si>
  <si>
    <t>P&amp;T Consultants</t>
  </si>
  <si>
    <t>hong.chen@panunited.com.sg</t>
  </si>
  <si>
    <t>Pan-United Concrete</t>
  </si>
  <si>
    <t>Nicholas</t>
  </si>
  <si>
    <t>Eo</t>
  </si>
  <si>
    <t>nicholas.eo@mail.penta-ocean.co.jp</t>
  </si>
  <si>
    <t>BIM Specialist</t>
  </si>
  <si>
    <t>Penta-Ocean Construction</t>
  </si>
  <si>
    <t>Wee Jie</t>
  </si>
  <si>
    <t>chew.weejie@perennialholdings.com</t>
  </si>
  <si>
    <t>Assistant Vice President</t>
  </si>
  <si>
    <t>Perennial Holdings</t>
  </si>
  <si>
    <t>Su Lin</t>
  </si>
  <si>
    <t>Wee</t>
  </si>
  <si>
    <t>sulin.wee@pgim.com</t>
  </si>
  <si>
    <t>PGIM Real Estate</t>
  </si>
  <si>
    <t>Saransh</t>
  </si>
  <si>
    <t>Shrivastava</t>
  </si>
  <si>
    <t>sshrivastava@pinnacleinfotech.com</t>
  </si>
  <si>
    <t>BIM Manager</t>
  </si>
  <si>
    <t>Pinnacle Bim Technology</t>
  </si>
  <si>
    <t>Ankit</t>
  </si>
  <si>
    <t>Sv</t>
  </si>
  <si>
    <t>ankit@pinnacleinfotech.com</t>
  </si>
  <si>
    <t>Architect</t>
  </si>
  <si>
    <t>Priyanka</t>
  </si>
  <si>
    <t>Drolia</t>
  </si>
  <si>
    <t>priyankad@pinnacleinfotech.com</t>
  </si>
  <si>
    <t>Operations Manager</t>
  </si>
  <si>
    <t>Kamakshi</t>
  </si>
  <si>
    <t>Shukla</t>
  </si>
  <si>
    <t>kshukla@pinnacleinfotech.com</t>
  </si>
  <si>
    <t>BIM Architect</t>
  </si>
  <si>
    <t>alex.lim@pmlink.com.sg</t>
  </si>
  <si>
    <t>Senior Project Manager</t>
  </si>
  <si>
    <t>PM Link</t>
  </si>
  <si>
    <t>Liping</t>
  </si>
  <si>
    <t>eng70774@gmail.com</t>
  </si>
  <si>
    <t>GM</t>
  </si>
  <si>
    <t>Precast Concrete</t>
  </si>
  <si>
    <t>Jannet</t>
  </si>
  <si>
    <t>Ann</t>
  </si>
  <si>
    <t>jannetann@premierproperty.com.sg</t>
  </si>
  <si>
    <t>Premier Property Consultancy</t>
  </si>
  <si>
    <t>Rothman</t>
  </si>
  <si>
    <t>rothmanlim@premierproperty.com.sg</t>
  </si>
  <si>
    <t>Sager</t>
  </si>
  <si>
    <t>Tangaveloo</t>
  </si>
  <si>
    <t>sager@premierproperty.com.sg</t>
  </si>
  <si>
    <t>Kow Tze</t>
  </si>
  <si>
    <t>Voo</t>
  </si>
  <si>
    <t>ktvoo@premierproperty.com.sg</t>
  </si>
  <si>
    <t>Liau</t>
  </si>
  <si>
    <t>alvinliau@prose-architects.com</t>
  </si>
  <si>
    <t>Principal architect</t>
  </si>
  <si>
    <t>Prose Architects</t>
  </si>
  <si>
    <t>Richard</t>
  </si>
  <si>
    <t>richardl@globalpsa.com</t>
  </si>
  <si>
    <t>PSA Singapore</t>
  </si>
  <si>
    <t>Glen</t>
  </si>
  <si>
    <t>Choo</t>
  </si>
  <si>
    <t>glenchoo@globalpsa.com</t>
  </si>
  <si>
    <t>Manager (Civil Engineering)</t>
  </si>
  <si>
    <t>Kong Hui</t>
  </si>
  <si>
    <t>khteo@globalpsa.com</t>
  </si>
  <si>
    <t>Jun Xian</t>
  </si>
  <si>
    <t>Chia</t>
  </si>
  <si>
    <t>cjunxian@globalpsa.com</t>
  </si>
  <si>
    <t>Deputy Manager</t>
  </si>
  <si>
    <t>David.goh@ptvgroup.com</t>
  </si>
  <si>
    <t>Regional Managing Director</t>
  </si>
  <si>
    <t>PTV Group</t>
  </si>
  <si>
    <t>Sylvia</t>
  </si>
  <si>
    <t>Chai</t>
  </si>
  <si>
    <t>schai@ratec.org</t>
  </si>
  <si>
    <t>Head, Technical and Engineering</t>
  </si>
  <si>
    <t>Ratec Asia</t>
  </si>
  <si>
    <t>Raymond</t>
  </si>
  <si>
    <t>rchan@ratec.org</t>
  </si>
  <si>
    <t>Charu</t>
  </si>
  <si>
    <t>Kokate</t>
  </si>
  <si>
    <t>ckokate@safdiearchitects.com</t>
  </si>
  <si>
    <t>Partner</t>
  </si>
  <si>
    <t>Safdie Architects</t>
  </si>
  <si>
    <t>Wee Fong</t>
  </si>
  <si>
    <t>weefong.lim@samwoh.com.sg</t>
  </si>
  <si>
    <t>Samwoh Corporation</t>
  </si>
  <si>
    <t>Tang Kai</t>
  </si>
  <si>
    <t>Chang</t>
  </si>
  <si>
    <t>tk.chang@erectgroup.com</t>
  </si>
  <si>
    <t>Sante Crane &amp; Equipment</t>
  </si>
  <si>
    <t>Monica</t>
  </si>
  <si>
    <t>monica.tancag@gmail.com</t>
  </si>
  <si>
    <t>Strata Manager</t>
  </si>
  <si>
    <t>Savills Property Management</t>
  </si>
  <si>
    <t>Tien Hock</t>
  </si>
  <si>
    <t>limth@sbstransit.com.sg</t>
  </si>
  <si>
    <t>CEO, SBST Bus Business</t>
  </si>
  <si>
    <t>SBS Transit</t>
  </si>
  <si>
    <t>Tier 1 - Speaker/Judge/Panelist</t>
  </si>
  <si>
    <t>SMC22 Demo Day</t>
  </si>
  <si>
    <t>ivanpang@sbstransit.com.sg</t>
  </si>
  <si>
    <t>Head Bus Engineering</t>
  </si>
  <si>
    <t>Pin Kai</t>
  </si>
  <si>
    <t>gohpk@sbstransit.com.sg</t>
  </si>
  <si>
    <t>Head of Bus Development</t>
  </si>
  <si>
    <t>Boon Hong</t>
  </si>
  <si>
    <t>kohboonhong@sbstransit.com.sg</t>
  </si>
  <si>
    <t>Bus Engineering/Maintenance Ops.</t>
  </si>
  <si>
    <t>Boon Yeow</t>
  </si>
  <si>
    <t>kohby@sbstransit.com.sg</t>
  </si>
  <si>
    <t>Head of Engineering</t>
  </si>
  <si>
    <t>Shaun</t>
  </si>
  <si>
    <t>Liew</t>
  </si>
  <si>
    <t>shaunliew@sbstransit.com.sg</t>
  </si>
  <si>
    <t>Dy Head of Ops</t>
  </si>
  <si>
    <t>Mak Kok</t>
  </si>
  <si>
    <t>Nam</t>
  </si>
  <si>
    <t>makkn@sbstransit.com.sg</t>
  </si>
  <si>
    <t>Foo Chan</t>
  </si>
  <si>
    <t>wong.foochan@sembcorp.com</t>
  </si>
  <si>
    <t>Head Corporate Development / Secuirty</t>
  </si>
  <si>
    <t>Sembcorp Specialised Construction</t>
  </si>
  <si>
    <t>Ck</t>
  </si>
  <si>
    <t>Teoh</t>
  </si>
  <si>
    <t>teoh.ck@shimz.biz</t>
  </si>
  <si>
    <t>Deputy GM</t>
  </si>
  <si>
    <t>Shimizu Corporation</t>
  </si>
  <si>
    <t>Magdalene</t>
  </si>
  <si>
    <t>Heng</t>
  </si>
  <si>
    <t>magdalene.heng@singaporeland.com</t>
  </si>
  <si>
    <t>AGM, Project Management</t>
  </si>
  <si>
    <t>Singapore Land Group</t>
  </si>
  <si>
    <t>vincent.tan@singaporeland.com</t>
  </si>
  <si>
    <t>GM, Project Management</t>
  </si>
  <si>
    <t>nicholas.loh@singaporeland.com.sg</t>
  </si>
  <si>
    <t>Head of Building Management Services</t>
  </si>
  <si>
    <t>Peng Kuan</t>
  </si>
  <si>
    <t>pengkuan.tan@strides.com.sg</t>
  </si>
  <si>
    <t>President, Engineering and Chief Digital Transformation Officer</t>
  </si>
  <si>
    <t>SMRT</t>
  </si>
  <si>
    <t>Hui Min</t>
  </si>
  <si>
    <t>weehuimin@smrt.com.sg</t>
  </si>
  <si>
    <t>Manager, SERI</t>
  </si>
  <si>
    <t>Xinwei</t>
  </si>
  <si>
    <t>xinwei.chen@strides.com.sg</t>
  </si>
  <si>
    <t>Strides</t>
  </si>
  <si>
    <t>Keng Soon</t>
  </si>
  <si>
    <t>kscheong@smrt.com.sg</t>
  </si>
  <si>
    <t>SMRT Trains</t>
  </si>
  <si>
    <t>Chin</t>
  </si>
  <si>
    <t>richard.chin@strides.com.sg</t>
  </si>
  <si>
    <t>joseph.foo@strides.com.sg</t>
  </si>
  <si>
    <t>Strides Frontier</t>
  </si>
  <si>
    <t>Maggie</t>
  </si>
  <si>
    <t>Hoe</t>
  </si>
  <si>
    <t>maggie@smrt.com.sg</t>
  </si>
  <si>
    <t>Senior Engineer, Digital Systems</t>
  </si>
  <si>
    <t>Choon Siong</t>
  </si>
  <si>
    <t>Kho</t>
  </si>
  <si>
    <t>khocs@smrt.com.sg</t>
  </si>
  <si>
    <t>Digital Systems</t>
  </si>
  <si>
    <t>Gui Ju</t>
  </si>
  <si>
    <t>Khoo</t>
  </si>
  <si>
    <t>khooguiju@smrt.com.sg</t>
  </si>
  <si>
    <t>SERI</t>
  </si>
  <si>
    <t>Hyen Chee</t>
  </si>
  <si>
    <t>Kwek</t>
  </si>
  <si>
    <t>hyenchee.kwek@smrt.com.sg</t>
  </si>
  <si>
    <t>stephen@smrt.com.sg</t>
  </si>
  <si>
    <t>GM, Strides Engineering</t>
  </si>
  <si>
    <t>Clarence</t>
  </si>
  <si>
    <t>Lew</t>
  </si>
  <si>
    <t>clarencelew@smrt.com.sg</t>
  </si>
  <si>
    <t>Sruthi</t>
  </si>
  <si>
    <t>Marpu</t>
  </si>
  <si>
    <t>marpusruthi@smrt.com.sg</t>
  </si>
  <si>
    <t>Tian Chi</t>
  </si>
  <si>
    <t>Pan</t>
  </si>
  <si>
    <t>pantianchi@smrt.com.sg</t>
  </si>
  <si>
    <t>Clyde Jimenez</t>
  </si>
  <si>
    <t>Ramirez</t>
  </si>
  <si>
    <t>clyderamirez@smrt.com.sg</t>
  </si>
  <si>
    <t>Michael</t>
  </si>
  <si>
    <t>Sim</t>
  </si>
  <si>
    <t>michael.sim@stellarlifestyle.com.sg</t>
  </si>
  <si>
    <t>Experience</t>
  </si>
  <si>
    <t>Andrew</t>
  </si>
  <si>
    <t>andrew.tan@stellarlifestyle.com.sg</t>
  </si>
  <si>
    <t>Eng Hwa</t>
  </si>
  <si>
    <t>enghwa@strides.com.sg</t>
  </si>
  <si>
    <t>Director Business Planning, Strides Engineering</t>
  </si>
  <si>
    <t>Kian Leong</t>
  </si>
  <si>
    <t>tankianleong@smrt.com.sg</t>
  </si>
  <si>
    <t>Eugene</t>
  </si>
  <si>
    <t>Teh</t>
  </si>
  <si>
    <t>eugeneteh@smrt.com.sg</t>
  </si>
  <si>
    <t>Engineering</t>
  </si>
  <si>
    <t>Chwee Leng</t>
  </si>
  <si>
    <t>teo.chweeleng@smrt.com.sg</t>
  </si>
  <si>
    <t>Boon Cheong</t>
  </si>
  <si>
    <t>Toh</t>
  </si>
  <si>
    <t>booncheong.toh@strides.com.sg</t>
  </si>
  <si>
    <t>Tong</t>
  </si>
  <si>
    <t>thomas.tong@strides.com.sg</t>
  </si>
  <si>
    <t>Lieu Shi</t>
  </si>
  <si>
    <t>Yang</t>
  </si>
  <si>
    <t>lieushiyang@smrt.com.sg</t>
  </si>
  <si>
    <t>Ajay</t>
  </si>
  <si>
    <t>ajay@smrt.com.sg</t>
  </si>
  <si>
    <t>Eve</t>
  </si>
  <si>
    <t>ibsie.h@gmail.com</t>
  </si>
  <si>
    <t>Nigel</t>
  </si>
  <si>
    <t>nigelybng@gmail.com</t>
  </si>
  <si>
    <t>Stephanie</t>
  </si>
  <si>
    <t>stephaniemoconnell@outlook.com</t>
  </si>
  <si>
    <t>Kelley</t>
  </si>
  <si>
    <t>kelley.sim@smrt.com.sg</t>
  </si>
  <si>
    <t>andrewtan@smrt.com.sg</t>
  </si>
  <si>
    <t>Director Business Planning</t>
  </si>
  <si>
    <t>Alvi</t>
  </si>
  <si>
    <t>Isra Bin Suhali</t>
  </si>
  <si>
    <t>alvi.bs@soilinvestigation.com.sg</t>
  </si>
  <si>
    <t>Instrumentation Engineer</t>
  </si>
  <si>
    <t>Soil Investigation</t>
  </si>
  <si>
    <t>Kok Leong</t>
  </si>
  <si>
    <t>scott.cheng@soilinvestigation.com.sg</t>
  </si>
  <si>
    <t>Teck Chun</t>
  </si>
  <si>
    <t>Ding</t>
  </si>
  <si>
    <t>teckchun@soilinvestigation.com.sg</t>
  </si>
  <si>
    <t>Project Engineer</t>
  </si>
  <si>
    <t>King Wei</t>
  </si>
  <si>
    <t>kingwei@soilinvestigation.com.sg</t>
  </si>
  <si>
    <t>Project Manager</t>
  </si>
  <si>
    <t>Ji Tian</t>
  </si>
  <si>
    <t>lew.jitian@soilinvestigation.com.sg</t>
  </si>
  <si>
    <t>Zhi Yang</t>
  </si>
  <si>
    <t>Shang</t>
  </si>
  <si>
    <t>zhiyang@soilinvestigation.com.sg</t>
  </si>
  <si>
    <t>GI Manager</t>
  </si>
  <si>
    <t>Bee Eik</t>
  </si>
  <si>
    <t>beeeik@soilinvestigation.com.sg</t>
  </si>
  <si>
    <t>Geophysicist</t>
  </si>
  <si>
    <t>Ame</t>
  </si>
  <si>
    <t>Me Kyaw</t>
  </si>
  <si>
    <t>ame.mekyaw@soilbuild.com</t>
  </si>
  <si>
    <t>BIM</t>
  </si>
  <si>
    <t>Soilbuild Construction Group</t>
  </si>
  <si>
    <t>Paing</t>
  </si>
  <si>
    <t>Htet</t>
  </si>
  <si>
    <t>ted.painghtet@precastconcrete.com.sg</t>
  </si>
  <si>
    <t>Digital Innovation Engineer</t>
  </si>
  <si>
    <t>david.koh@soilbuild.com</t>
  </si>
  <si>
    <t>IT Executive</t>
  </si>
  <si>
    <t>Soe Min</t>
  </si>
  <si>
    <t>Tun</t>
  </si>
  <si>
    <t>soe.mintun@soilbuild.com</t>
  </si>
  <si>
    <t>Senior BIM Manager</t>
  </si>
  <si>
    <t>Wai</t>
  </si>
  <si>
    <t>Yan</t>
  </si>
  <si>
    <t>wai.yantun@soilbuild.com</t>
  </si>
  <si>
    <t>BIM MODELER</t>
  </si>
  <si>
    <t>Giles</t>
  </si>
  <si>
    <t>gilescbh@spgroup.com.sg</t>
  </si>
  <si>
    <t>Business Development Director</t>
  </si>
  <si>
    <t>SP Group</t>
  </si>
  <si>
    <t>Saiyidah</t>
  </si>
  <si>
    <t>Rahman</t>
  </si>
  <si>
    <t>nursaiyidahbar@spgroup.com.sg</t>
  </si>
  <si>
    <t>Sales operations manager</t>
  </si>
  <si>
    <t>nicholaslpm@spgroup.com.sg</t>
  </si>
  <si>
    <t>Corporate Development and Strategy</t>
  </si>
  <si>
    <t>Jona</t>
  </si>
  <si>
    <t>Neo</t>
  </si>
  <si>
    <t>jonanct@spgroup.com.sg</t>
  </si>
  <si>
    <t>Sydney</t>
  </si>
  <si>
    <t>Shi</t>
  </si>
  <si>
    <t>sydneysh@spgroup.com.sg</t>
  </si>
  <si>
    <t>Assistant Director (Product Development)</t>
  </si>
  <si>
    <t>Jie Er</t>
  </si>
  <si>
    <t>wongjieer@spgroup.com.sg</t>
  </si>
  <si>
    <t>Teong Chuan (Tc)</t>
  </si>
  <si>
    <t>Yeo</t>
  </si>
  <si>
    <t>teongchuan.yeo@sttelemediagdc.com</t>
  </si>
  <si>
    <t>Head R&amp;D</t>
  </si>
  <si>
    <t>STT Global Data Centre</t>
  </si>
  <si>
    <t>Joyce</t>
  </si>
  <si>
    <t>Ooi</t>
  </si>
  <si>
    <t>joyce.ooi@sttelemediagdc.com</t>
  </si>
  <si>
    <t>Tsubasa</t>
  </si>
  <si>
    <t>Bolt</t>
  </si>
  <si>
    <t>tsubasa.bolt@surbanajurong.com</t>
  </si>
  <si>
    <t>Senior ESD Consultant</t>
  </si>
  <si>
    <t>Surbana Jurong Group</t>
  </si>
  <si>
    <t>Praveen</t>
  </si>
  <si>
    <t>Hassan Chandrashekar</t>
  </si>
  <si>
    <t>praveen.hassan@surbanajurong.com</t>
  </si>
  <si>
    <t>Director, Sustainability &amp; Resilience office</t>
  </si>
  <si>
    <t>Cher Khern</t>
  </si>
  <si>
    <t>cksim@syswelltech.com</t>
  </si>
  <si>
    <t>Technical Manager</t>
  </si>
  <si>
    <t>Syswell Technology</t>
  </si>
  <si>
    <t>St George</t>
  </si>
  <si>
    <t>justin@syswelltech.com</t>
  </si>
  <si>
    <t>Will</t>
  </si>
  <si>
    <t>wtstrategyconsulting@gmail.com</t>
  </si>
  <si>
    <t>Tam Yao Technologies</t>
  </si>
  <si>
    <t>Sze Chong Benjamin</t>
  </si>
  <si>
    <t>benjaminlee@teambuild.com.sg</t>
  </si>
  <si>
    <t>Project Director</t>
  </si>
  <si>
    <t>Teambuild Engineering And Construction</t>
  </si>
  <si>
    <t>Ronald</t>
  </si>
  <si>
    <t>ronald.seah@gmail.com</t>
  </si>
  <si>
    <t>Chairman</t>
  </si>
  <si>
    <t>Telechoice International</t>
  </si>
  <si>
    <t>Hew</t>
  </si>
  <si>
    <t>uce@unipac.sg</t>
  </si>
  <si>
    <t>Managing Partner</t>
  </si>
  <si>
    <t>Unipac Consulting Engineers</t>
  </si>
  <si>
    <t>Stacia</t>
  </si>
  <si>
    <t>stacia_tan@wohhup.com</t>
  </si>
  <si>
    <t>Deputy Investment Manager</t>
  </si>
  <si>
    <t>Woh Hup</t>
  </si>
  <si>
    <t>Austyn</t>
  </si>
  <si>
    <t>austyn_yong@wohhup.com</t>
  </si>
  <si>
    <t>Director of Financial Investments</t>
  </si>
  <si>
    <t>Abhay</t>
  </si>
  <si>
    <t>Jha</t>
  </si>
  <si>
    <t>abhayjha2006@gmail.com</t>
  </si>
  <si>
    <t>Sr Principal Mechanical Engineer</t>
  </si>
  <si>
    <t>Worley</t>
  </si>
  <si>
    <t>Chay</t>
  </si>
  <si>
    <t>kelvinchay@yitac.com.sg</t>
  </si>
  <si>
    <t>Yitac (S)</t>
  </si>
  <si>
    <t>Cassidy</t>
  </si>
  <si>
    <t>nigel.j.cassidy@gmail.com</t>
  </si>
  <si>
    <t>Technical Director</t>
  </si>
  <si>
    <t>Hankelow Consultancy</t>
  </si>
  <si>
    <t>Ngian Chung</t>
  </si>
  <si>
    <t>wong_ngian_chung@bca.gov.sg</t>
  </si>
  <si>
    <t>Principal Manager</t>
  </si>
  <si>
    <t>BCA</t>
  </si>
  <si>
    <t>Zhimin</t>
  </si>
  <si>
    <t>chen_zhimin@bca.gov.sg</t>
  </si>
  <si>
    <t>Deputy Director</t>
  </si>
  <si>
    <t>Dr Edward</t>
  </si>
  <si>
    <t>edward_ang@bca.gov.sg</t>
  </si>
  <si>
    <t>Anand</t>
  </si>
  <si>
    <t>anand_daniel@edb.gov.sg</t>
  </si>
  <si>
    <t>Assistant VP</t>
  </si>
  <si>
    <t>https://www.linkedin.com/in/daniel-fernandez-82a850a4/?originalSubdomain=sg</t>
  </si>
  <si>
    <t>EDB</t>
  </si>
  <si>
    <t>Tse</t>
  </si>
  <si>
    <t>jeremy_tse@edb.gov.sg</t>
  </si>
  <si>
    <t>Account Manager</t>
  </si>
  <si>
    <t>Dingzhi</t>
  </si>
  <si>
    <t>han_dingzhi@enterprisesg.gov.sg</t>
  </si>
  <si>
    <t>Ivy</t>
  </si>
  <si>
    <t>ivy_ng@enterprisesg.gov.sg</t>
  </si>
  <si>
    <t>Assistant Development Partner</t>
  </si>
  <si>
    <t>Vernice</t>
  </si>
  <si>
    <t>vernice_ng@enterprisesg.gov.sg</t>
  </si>
  <si>
    <t>Development Partner</t>
  </si>
  <si>
    <t>Dawn</t>
  </si>
  <si>
    <t>Yip</t>
  </si>
  <si>
    <t>dawn_yip@enterprisesg.gov.sg</t>
  </si>
  <si>
    <t>Chung Ming</t>
  </si>
  <si>
    <t>Law</t>
  </si>
  <si>
    <t>law_chung_ming@enterprisesg.gov.sg</t>
  </si>
  <si>
    <t>Executive Director, Transport &amp; Logistics Division</t>
  </si>
  <si>
    <t>eugene_wong@enterprisesg.gov.sg</t>
  </si>
  <si>
    <t>Meng Tiong</t>
  </si>
  <si>
    <t>soh_meng_tiong@htx.gov.sg</t>
  </si>
  <si>
    <t>Principal Specialist</t>
  </si>
  <si>
    <t>Home Team Science and Technology Agency</t>
  </si>
  <si>
    <t>Heru Santoso</t>
  </si>
  <si>
    <t>Soedarsono</t>
  </si>
  <si>
    <t>heru_santoso_soedarsono@hdb.gov.sg</t>
  </si>
  <si>
    <t>Director (Smart and Sustainability Research)</t>
  </si>
  <si>
    <t>Housing &amp; Development Board</t>
  </si>
  <si>
    <t>Kiong</t>
  </si>
  <si>
    <t>john_kiong@jtc.gov.sg</t>
  </si>
  <si>
    <t>Principal Project Manager</t>
  </si>
  <si>
    <t>JTC Corporation</t>
  </si>
  <si>
    <t>Kok Mun</t>
  </si>
  <si>
    <t>Lum</t>
  </si>
  <si>
    <t>lum_kok_mun@jtc.gov.sg</t>
  </si>
  <si>
    <t>Wee Shann</t>
  </si>
  <si>
    <t>lam_wee_shann@lta.gov.sg</t>
  </si>
  <si>
    <t>Deputy Chief Executive (Technology)</t>
  </si>
  <si>
    <t>Land Transport Authority</t>
  </si>
  <si>
    <t>Su Fen</t>
  </si>
  <si>
    <t>ong_su_fen@lta.gov.sg</t>
  </si>
  <si>
    <t>Manager, Public Transport Promotion</t>
  </si>
  <si>
    <t>https://www.linkedin.com/in/su-fen-ong/?originalSubdomain=sg</t>
  </si>
  <si>
    <t>Priscilla</t>
  </si>
  <si>
    <t>priscilla_py_chan@lta.gov.sg</t>
  </si>
  <si>
    <t>Deputy Group Director, Public Transport</t>
  </si>
  <si>
    <t>Matthew</t>
  </si>
  <si>
    <t>matthew_cheah@lta.gov.sg</t>
  </si>
  <si>
    <t>PRINCIPAL MANAGER, Active Mobility Group</t>
  </si>
  <si>
    <t>Qiaofen</t>
  </si>
  <si>
    <t>chen_qiaofen@lta.gov.sg</t>
  </si>
  <si>
    <t>DEPUTY MANAGER, Active Mobility Group</t>
  </si>
  <si>
    <t>Angelina</t>
  </si>
  <si>
    <t>angelina_choo@lta.gov.sg</t>
  </si>
  <si>
    <t>Irene</t>
  </si>
  <si>
    <t>irene_chua@lta.gov.sg</t>
  </si>
  <si>
    <t>https://www.linkedin.com/in/irene-chua-9985374b/?originalSubdomain=sg</t>
  </si>
  <si>
    <t>Moira</t>
  </si>
  <si>
    <t>EE</t>
  </si>
  <si>
    <t>moira_ee@lta.gov.sg</t>
  </si>
  <si>
    <t>Executive Planner, Active Mobility Group</t>
  </si>
  <si>
    <t>Lydia</t>
  </si>
  <si>
    <t>Fu</t>
  </si>
  <si>
    <t>lydia_fu@lta.gov.sg</t>
  </si>
  <si>
    <t>Senior Manager, Public Transport Promotion</t>
  </si>
  <si>
    <t>Guan Hui</t>
  </si>
  <si>
    <t>goh_guan_hui@lta.gov.sg</t>
  </si>
  <si>
    <t>Deputy Director, Public Transport Promotion</t>
  </si>
  <si>
    <t>Lee Ming</t>
  </si>
  <si>
    <t>goh_lee_ming@lta.gov.sg</t>
  </si>
  <si>
    <t>Evan</t>
  </si>
  <si>
    <t>Gwee</t>
  </si>
  <si>
    <t>evan_gwee@lta.gov.sg</t>
  </si>
  <si>
    <t>Executive Director, Singapore Rail Academy</t>
  </si>
  <si>
    <t>Abdullah</t>
  </si>
  <si>
    <t>Kamarudin</t>
  </si>
  <si>
    <t>abdullah_kamarudin@lta.gov.sg</t>
  </si>
  <si>
    <t>Executive Engineer, Active Mobility Group</t>
  </si>
  <si>
    <t>Puay Ping</t>
  </si>
  <si>
    <t>koh_puay_ping@lta.gov.sg</t>
  </si>
  <si>
    <t>Wilson</t>
  </si>
  <si>
    <t>wilson_lim@lta.gov.sg</t>
  </si>
  <si>
    <t>Nah</t>
  </si>
  <si>
    <t>shaun_nah@lta.gov.sg</t>
  </si>
  <si>
    <t>Manager, Active Mobility Group</t>
  </si>
  <si>
    <t>keith_ng@lta.gov.sg</t>
  </si>
  <si>
    <t>Grace</t>
  </si>
  <si>
    <t>grace_ong@lta.gov.sg</t>
  </si>
  <si>
    <t>Director Transportation Technology</t>
  </si>
  <si>
    <t>https://www.linkedin.com/in/grace-ong-6845445/?originalSubdomain=sg</t>
  </si>
  <si>
    <t>Poh</t>
  </si>
  <si>
    <t>patrick_poh@lta.gov.sg</t>
  </si>
  <si>
    <t>Director, Research &amp; Technology</t>
  </si>
  <si>
    <t>Xiaomeng</t>
  </si>
  <si>
    <t>shi_xiaomeng@lta.gov.sg</t>
  </si>
  <si>
    <t>Victor</t>
  </si>
  <si>
    <t>Shu</t>
  </si>
  <si>
    <t>victor_shu@lta.gov.sg</t>
  </si>
  <si>
    <t>Caroline</t>
  </si>
  <si>
    <t>Sia</t>
  </si>
  <si>
    <t>caroline_sia@lta.gov.sg</t>
  </si>
  <si>
    <t>Deputy Manager, Public Transport Promotion</t>
  </si>
  <si>
    <t>Soong</t>
  </si>
  <si>
    <t>jerry_soong@lta.gov.sg</t>
  </si>
  <si>
    <t>Assistant Manager, Public Transport Promotion</t>
  </si>
  <si>
    <t>Chien Yeow</t>
  </si>
  <si>
    <t>tan_chien_yeow@lta.gov.sg</t>
  </si>
  <si>
    <t>Assistant Manager</t>
  </si>
  <si>
    <t>Min Shuang</t>
  </si>
  <si>
    <t>tan_min_shuang@lta.gov.sg</t>
  </si>
  <si>
    <t>joyce_tay@lta.gov.sg</t>
  </si>
  <si>
    <t>Director, Public Transport Promotion &amp; Ticketing</t>
  </si>
  <si>
    <t>Joel</t>
  </si>
  <si>
    <t>joel_teo@lta.gov.sg</t>
  </si>
  <si>
    <t>Senior manager, Transport Research</t>
  </si>
  <si>
    <t>Tham</t>
  </si>
  <si>
    <t>thomas_tham@lta.gov.sg</t>
  </si>
  <si>
    <t>Wang</t>
  </si>
  <si>
    <t>dawn_wang@lta.gov.sg</t>
  </si>
  <si>
    <t>kenneth_wong@lta.gov.sg</t>
  </si>
  <si>
    <t>DEPUTY GROUP DIRECTOR, Active Mobility Group</t>
  </si>
  <si>
    <t>Yun Jie</t>
  </si>
  <si>
    <t>wong_yun_jie@lta.gov.sg</t>
  </si>
  <si>
    <t>Hui Jin</t>
  </si>
  <si>
    <t>yap_hui_jin@lta.gov.sg</t>
  </si>
  <si>
    <t>Deputy Director, Active Mobility Group</t>
  </si>
  <si>
    <t>GOH_Guan_Hui@lta.gov.sg</t>
  </si>
  <si>
    <t>Calvin</t>
  </si>
  <si>
    <t>Chung</t>
  </si>
  <si>
    <t>calvin_chung@mnd.gov.sg</t>
  </si>
  <si>
    <t>CTO/SD (Research &amp; Development)</t>
  </si>
  <si>
    <t>https://www.linkedin.com/in/calvin-chung-640a758b/?originalSubdomain=sg</t>
  </si>
  <si>
    <t>Ministry Of National Development</t>
  </si>
  <si>
    <t>Seow</t>
  </si>
  <si>
    <t>justin.seow@sgenable.sg</t>
  </si>
  <si>
    <t>SG Enable</t>
  </si>
  <si>
    <t>alvin.tan@sgenable.sg</t>
  </si>
  <si>
    <t>Head, Technology Catalyst</t>
  </si>
  <si>
    <t>Mohit</t>
  </si>
  <si>
    <t>Sindhwani</t>
  </si>
  <si>
    <t>mohits@quantuminventions.com</t>
  </si>
  <si>
    <t>1st Vice President</t>
  </si>
  <si>
    <t>ITSS</t>
  </si>
  <si>
    <t>Mary</t>
  </si>
  <si>
    <t>marychin@itssingapore.org.sg</t>
  </si>
  <si>
    <t>Secretariat</t>
  </si>
  <si>
    <t>https://www.linkedin.com/in/mary-chin-789a851b9/?originalSubdomain=sg</t>
  </si>
  <si>
    <t>Kai Shi</t>
  </si>
  <si>
    <t>Fwok</t>
  </si>
  <si>
    <t>kai_shi_fwok@sifma.org.sg</t>
  </si>
  <si>
    <t>Manager (Strategic Outreach And Development)</t>
  </si>
  <si>
    <t>SIFMA</t>
  </si>
  <si>
    <t>James</t>
  </si>
  <si>
    <t>james_tan@sgbc.sg</t>
  </si>
  <si>
    <t>Singapore Green Building Council</t>
  </si>
  <si>
    <t>Patricia</t>
  </si>
  <si>
    <t>Nordstrom</t>
  </si>
  <si>
    <t>patricia@pnptc.com</t>
  </si>
  <si>
    <t>Snr Director, Corporate Partnerships Apac</t>
  </si>
  <si>
    <t>Plug &amp; Play</t>
  </si>
  <si>
    <t>Chee</t>
  </si>
  <si>
    <t>benjamin@ies-inca.com</t>
  </si>
  <si>
    <t>https://www.linkedin.com/in/benjamin-ies-inca/</t>
  </si>
  <si>
    <t>IES INCA</t>
  </si>
  <si>
    <t>Helen</t>
  </si>
  <si>
    <t>helen@acv.vc</t>
  </si>
  <si>
    <t>AC Ventures</t>
  </si>
  <si>
    <t>Jugnu</t>
  </si>
  <si>
    <t>Pati</t>
  </si>
  <si>
    <t>jpati@adb.org</t>
  </si>
  <si>
    <t>Fund Manager</t>
  </si>
  <si>
    <t>ADB Ventures</t>
  </si>
  <si>
    <t>Charlie</t>
  </si>
  <si>
    <t>Ill</t>
  </si>
  <si>
    <t>charlie.ill@investible.com</t>
  </si>
  <si>
    <t>CIO</t>
  </si>
  <si>
    <t>https://www.linkedin.com/in/charlieill/</t>
  </si>
  <si>
    <t>Investible</t>
  </si>
  <si>
    <t>Khairu</t>
  </si>
  <si>
    <t>Rejal</t>
  </si>
  <si>
    <t>khairu@investible.com</t>
  </si>
  <si>
    <t>Investment</t>
  </si>
  <si>
    <t>Shingo</t>
  </si>
  <si>
    <t>Hori</t>
  </si>
  <si>
    <t>s.hori@kajima.com.sg</t>
  </si>
  <si>
    <t>Kajima Ventures</t>
  </si>
  <si>
    <t>clarence@origgin.com</t>
  </si>
  <si>
    <t>Origgin Ventures</t>
  </si>
  <si>
    <t>Rachel</t>
  </si>
  <si>
    <t>rachel@origgin.com</t>
  </si>
  <si>
    <t>Venture Creator</t>
  </si>
  <si>
    <t>lynette.lee@sc.com</t>
  </si>
  <si>
    <t>SC Venture member</t>
  </si>
  <si>
    <t>https://www.linkedin.com/in/lynetteleesingapore/</t>
  </si>
  <si>
    <t>SC Ventures</t>
  </si>
  <si>
    <t>andrew.chia@tarongagroup.com</t>
  </si>
  <si>
    <t>Senior Investment Manager</t>
  </si>
  <si>
    <t>Taronga Ventures</t>
  </si>
  <si>
    <t>Dwayne</t>
  </si>
  <si>
    <t>Kaan</t>
  </si>
  <si>
    <t>dwayne.kaan@tarongagroup.com</t>
  </si>
  <si>
    <t>Program Manager</t>
  </si>
  <si>
    <t>Piers</t>
  </si>
  <si>
    <t>Sell</t>
  </si>
  <si>
    <t>pierssell@temasek.com.sg</t>
  </si>
  <si>
    <t>Chee Wee</t>
  </si>
  <si>
    <t>cheewee@temasek.com.sg</t>
  </si>
  <si>
    <t>Felix</t>
  </si>
  <si>
    <t>felixtan@temasek.com.sg</t>
  </si>
  <si>
    <t>Director - Investment</t>
  </si>
  <si>
    <t>Benedict</t>
  </si>
  <si>
    <t>btan@vertexventures.com</t>
  </si>
  <si>
    <t>Associate</t>
  </si>
  <si>
    <t>Vertex Ventures</t>
  </si>
  <si>
    <t>Zi Xin</t>
  </si>
  <si>
    <t>zixin.lee@vertexventures.com</t>
  </si>
  <si>
    <t>Quo</t>
  </si>
  <si>
    <t>sharon.quo@dalberg.com</t>
  </si>
  <si>
    <t>Program Consultant</t>
  </si>
  <si>
    <t>Dalberg Advisors</t>
  </si>
  <si>
    <t>Chng</t>
  </si>
  <si>
    <t>benjamin@allocatespace.co</t>
  </si>
  <si>
    <t>Channel Manager</t>
  </si>
  <si>
    <t>https://www.linkedin.com/in/benjaminchng/?originalSubdomain=sg</t>
  </si>
  <si>
    <t>Allocate Space</t>
  </si>
  <si>
    <t>Qingyang</t>
  </si>
  <si>
    <t>qingyang.chang@concreteai.io</t>
  </si>
  <si>
    <t>Co-Founder, CEO</t>
  </si>
  <si>
    <t>https://www.linkedin.com/in/qingyang-chang/?originalSubdomain=sg</t>
  </si>
  <si>
    <t>ConcreteAI</t>
  </si>
  <si>
    <t>Rakesh</t>
  </si>
  <si>
    <t>Patni</t>
  </si>
  <si>
    <t>rakesh@augmenteed.tech</t>
  </si>
  <si>
    <t>CCO</t>
  </si>
  <si>
    <t>https://www.linkedin.com/in/rakeshpatni/?originalSubdomain=sg</t>
  </si>
  <si>
    <t>Augmenteed</t>
  </si>
  <si>
    <t>BEAMP3</t>
  </si>
  <si>
    <t>Bill</t>
  </si>
  <si>
    <t>bill@azendian.com</t>
  </si>
  <si>
    <t>Founder &amp; CEO</t>
  </si>
  <si>
    <t>Azendian</t>
  </si>
  <si>
    <t>Liak Huat</t>
  </si>
  <si>
    <t>liakhuat.koh@azendian.com</t>
  </si>
  <si>
    <t>Executive Director, Operations And Chief Architect</t>
  </si>
  <si>
    <t>Bruno</t>
  </si>
  <si>
    <t>Johnson</t>
  </si>
  <si>
    <t>b.johnson@cascoda.com</t>
  </si>
  <si>
    <t>Cascoda</t>
  </si>
  <si>
    <t>UKSBP</t>
  </si>
  <si>
    <t>Stevan</t>
  </si>
  <si>
    <t>Lukic</t>
  </si>
  <si>
    <t>stevan@civils.ai</t>
  </si>
  <si>
    <t>Founder</t>
  </si>
  <si>
    <t>Civils.ai</t>
  </si>
  <si>
    <t>BEAMP5 Interest List</t>
  </si>
  <si>
    <t>petertan@blueincube.com</t>
  </si>
  <si>
    <t>Claritas Technology</t>
  </si>
  <si>
    <t>Blackwell</t>
  </si>
  <si>
    <t>Richard@che-uk.com</t>
  </si>
  <si>
    <t>CEO / Co-Founder</t>
  </si>
  <si>
    <t>CrowdHouse Energy</t>
  </si>
  <si>
    <t>Putra</t>
  </si>
  <si>
    <t>Sadli</t>
  </si>
  <si>
    <t>putra@datavis.sg</t>
  </si>
  <si>
    <t>Co-Founder &amp; Director</t>
  </si>
  <si>
    <t>Datavis</t>
  </si>
  <si>
    <t>Jiayi</t>
  </si>
  <si>
    <t>jiayi.chong@dconstruct.ai</t>
  </si>
  <si>
    <t>CTO</t>
  </si>
  <si>
    <t>dConstruct Robotics</t>
  </si>
  <si>
    <t>Hazel</t>
  </si>
  <si>
    <t>Kwon</t>
  </si>
  <si>
    <t>hazel.kwon@dconstruct.studio</t>
  </si>
  <si>
    <t>Lead Designer</t>
  </si>
  <si>
    <t>Ben</t>
  </si>
  <si>
    <t>Harrington</t>
  </si>
  <si>
    <t>ben.harrington@ecocentric.energy</t>
  </si>
  <si>
    <t>Ecocentric</t>
  </si>
  <si>
    <t>Anton</t>
  </si>
  <si>
    <t>Menkveld</t>
  </si>
  <si>
    <t>anton.menkveld@ecocentric.energy</t>
  </si>
  <si>
    <t>Luis</t>
  </si>
  <si>
    <t>Martinez</t>
  </si>
  <si>
    <t>luis@frontlinec.com</t>
  </si>
  <si>
    <t>Frontline</t>
  </si>
  <si>
    <t>BEAMP</t>
  </si>
  <si>
    <t>Subramanian</t>
  </si>
  <si>
    <t>Sathyamoorthy</t>
  </si>
  <si>
    <t>subramaniansathyamoorthy@gmail.com</t>
  </si>
  <si>
    <t>Geocore Solutions</t>
  </si>
  <si>
    <t>Juan Wei</t>
  </si>
  <si>
    <t>juanweikoh@gmail.com</t>
  </si>
  <si>
    <t>Koo</t>
  </si>
  <si>
    <t>shaun@h3dynamics.com</t>
  </si>
  <si>
    <t>CEO &amp; Co-Founder</t>
  </si>
  <si>
    <t>H3 Dynamics</t>
  </si>
  <si>
    <t>BEAMP4</t>
  </si>
  <si>
    <t>Ryan</t>
  </si>
  <si>
    <t>ryan@vrcollab.com</t>
  </si>
  <si>
    <t>INFR/VRCOLLAB (VRcollab)</t>
  </si>
  <si>
    <t>Yiwei</t>
  </si>
  <si>
    <t>Gong</t>
  </si>
  <si>
    <t>yiwei@vrcollab.com</t>
  </si>
  <si>
    <t>Co-Founder, Managing Director</t>
  </si>
  <si>
    <t>Galvin</t>
  </si>
  <si>
    <t>Widjaja</t>
  </si>
  <si>
    <t>galvin@lauretta.io</t>
  </si>
  <si>
    <t>Lauretta.io</t>
  </si>
  <si>
    <t>Poh Boon</t>
  </si>
  <si>
    <t>Phua</t>
  </si>
  <si>
    <t>ppohboon@lighthaus.com.sg</t>
  </si>
  <si>
    <t>Founder, CTO</t>
  </si>
  <si>
    <t>LightHaus Photonics</t>
  </si>
  <si>
    <t>kelvin.ong@littlegreenranger.com</t>
  </si>
  <si>
    <t>Sales Manager</t>
  </si>
  <si>
    <t>Little Green Ranger</t>
  </si>
  <si>
    <t>kenneth.ong@littlegreenranger.com</t>
  </si>
  <si>
    <t>Sonny</t>
  </si>
  <si>
    <t>Basangan</t>
  </si>
  <si>
    <t>sonny@gush.earth</t>
  </si>
  <si>
    <t>Personal Assistant to Directors</t>
  </si>
  <si>
    <t>Gush (Livinwall)</t>
  </si>
  <si>
    <t>Xiao</t>
  </si>
  <si>
    <t>lawrence.xiao@nika.eco</t>
  </si>
  <si>
    <t>Co-founder, CEO</t>
  </si>
  <si>
    <t>Nika.eco</t>
  </si>
  <si>
    <t>Jon</t>
  </si>
  <si>
    <t>Wah</t>
  </si>
  <si>
    <t>jon@nika.eco</t>
  </si>
  <si>
    <t>Co-founder, President</t>
  </si>
  <si>
    <t>Ernesto</t>
  </si>
  <si>
    <t>Macatangay</t>
  </si>
  <si>
    <t>ernesto.macatangay@oaktreepower.com</t>
  </si>
  <si>
    <t>Operations Analyst</t>
  </si>
  <si>
    <t>Oaktree Power</t>
  </si>
  <si>
    <t>Campion</t>
  </si>
  <si>
    <t>will@offgrid.works</t>
  </si>
  <si>
    <t>Offgrid Works</t>
  </si>
  <si>
    <t>Chris</t>
  </si>
  <si>
    <t>chris@operva.ai</t>
  </si>
  <si>
    <t>Operva AI</t>
  </si>
  <si>
    <t>Rob</t>
  </si>
  <si>
    <t>Atkin</t>
  </si>
  <si>
    <t>r.atkin@pirta.com</t>
  </si>
  <si>
    <t>Founder and Director of R&amp;D</t>
  </si>
  <si>
    <t>Pirta</t>
  </si>
  <si>
    <t>Pritesh</t>
  </si>
  <si>
    <t>pritesh.shah@btrlyf.com</t>
  </si>
  <si>
    <t>Director, Global Partnerships and Business Development</t>
  </si>
  <si>
    <t>Qi Square</t>
  </si>
  <si>
    <t>Siviter</t>
  </si>
  <si>
    <t>jonathan@teconversion.com</t>
  </si>
  <si>
    <t>https://www.linkedin.com/in/jonathan-siviter-8b053625/?originalSubdomain=uk</t>
  </si>
  <si>
    <t>Thermoelectric Conversion Systems</t>
  </si>
  <si>
    <t>Jerome</t>
  </si>
  <si>
    <t>Lombardi</t>
  </si>
  <si>
    <t>jerome67@nus.edu.sg</t>
  </si>
  <si>
    <t>UrbaX</t>
  </si>
  <si>
    <t>Niall</t>
  </si>
  <si>
    <t>Williams</t>
  </si>
  <si>
    <t>niall@wateroffsets.co.uk</t>
  </si>
  <si>
    <t>Water Offsets</t>
  </si>
  <si>
    <t>Kush</t>
  </si>
  <si>
    <t>Agarwal</t>
  </si>
  <si>
    <t>kush@wavescan.sg</t>
  </si>
  <si>
    <t>WaveScan</t>
  </si>
  <si>
    <t>jeremy@xjeralabs.com</t>
  </si>
  <si>
    <t>Co-Founder</t>
  </si>
  <si>
    <t>Xjera Labs</t>
  </si>
  <si>
    <t>Ethan</t>
  </si>
  <si>
    <t>Chu</t>
  </si>
  <si>
    <t>ethan@xjeralabs.com</t>
  </si>
  <si>
    <t>Hari</t>
  </si>
  <si>
    <t>Nair</t>
  </si>
  <si>
    <t>h.nair@zunocarbon.com</t>
  </si>
  <si>
    <t>Zunocarbon</t>
  </si>
  <si>
    <t>j.wong@zunocarbon.com</t>
  </si>
  <si>
    <t>VP Engineering &amp; Co-Founder</t>
  </si>
  <si>
    <t>yean@sgtech.org.sg</t>
  </si>
  <si>
    <t>SGTech</t>
  </si>
  <si>
    <t>wilson@sgtech.org.sg</t>
  </si>
  <si>
    <t>Director, Industry Alliance &amp; Operations</t>
  </si>
  <si>
    <t>SMC2020 Invite List</t>
  </si>
  <si>
    <t>Paul</t>
  </si>
  <si>
    <t>Hodgson</t>
  </si>
  <si>
    <t>Not working anymore</t>
  </si>
  <si>
    <t>https://www.linkedin.com/in/pauljhodgson/?originalSubdomain=au</t>
  </si>
  <si>
    <t>Scaling Green Hydrogen Cooperative Research Centre (CRC)</t>
  </si>
  <si>
    <t>Green Economy &amp; Sustainability</t>
  </si>
  <si>
    <t>The List</t>
  </si>
  <si>
    <t>Nicole</t>
  </si>
  <si>
    <t>Yazbek-Martin</t>
  </si>
  <si>
    <t>nicole.yazbek-martin@asfi.org.au</t>
  </si>
  <si>
    <t>Head of Taxonomy and Natural Capital</t>
  </si>
  <si>
    <t>https://www.linkedin.com/in/nicole-yazbek-martin-040262b2/</t>
  </si>
  <si>
    <t>Australian Sustainable Finance Institute (ASFI)</t>
  </si>
  <si>
    <t>Amelia</t>
  </si>
  <si>
    <t>Fyfield</t>
  </si>
  <si>
    <t>amelia.fyfield@csiro.au</t>
  </si>
  <si>
    <t>Counsellor, Singapore / Country Director, Indonesia</t>
  </si>
  <si>
    <t>https://www.linkedin.com/in/amelia-fyfield/?originalSubdomain=sg</t>
  </si>
  <si>
    <t>CSIRO</t>
  </si>
  <si>
    <t>AustCham Singapore</t>
  </si>
  <si>
    <t>Professor May</t>
  </si>
  <si>
    <t>Tan-Mullins</t>
  </si>
  <si>
    <t>may.tan-mullins@jcu.edu.au</t>
  </si>
  <si>
    <t>Chief Sustainability Officer</t>
  </si>
  <si>
    <t>https://www.linkedin.com/in/may-tan-mullins-a3130a139/?originalSubdomain=sg</t>
  </si>
  <si>
    <t>James Cook University</t>
  </si>
  <si>
    <t>Joanne</t>
  </si>
  <si>
    <t>Flinn</t>
  </si>
  <si>
    <t>joanne@the-esg-institute.com</t>
  </si>
  <si>
    <t>Chairwoman</t>
  </si>
  <si>
    <t>https://www.linkedin.com/in/joanne-flinn/?originalSubdomain=sg</t>
  </si>
  <si>
    <t>The ESG Institute</t>
  </si>
  <si>
    <t>Anderson</t>
  </si>
  <si>
    <t>michael.anderson@graincorp.com.au</t>
  </si>
  <si>
    <t>Head of Sustainability</t>
  </si>
  <si>
    <t>https://www.linkedin.com/in/michael-anderson-66545a6/?originalSubdomain=au</t>
  </si>
  <si>
    <t>Graincorp</t>
  </si>
  <si>
    <t>Sustainability leaders summit Speaker</t>
  </si>
  <si>
    <t>Ashima</t>
  </si>
  <si>
    <t>Taneja</t>
  </si>
  <si>
    <t>ashima.taneja@bhp.com</t>
  </si>
  <si>
    <t>Head of Maritime Safety Sustainability &amp; Technical</t>
  </si>
  <si>
    <t>https://www.linkedin.com/in/ashimataneja1912/?originalSubdomain=sg</t>
  </si>
  <si>
    <t>BHP</t>
  </si>
  <si>
    <t>Tim</t>
  </si>
  <si>
    <t>Rodsted</t>
  </si>
  <si>
    <t>tim.rodsted@bluescopesteel.com</t>
  </si>
  <si>
    <t>https://www.linkedin.com/in/timrodsted/?originalSubdomain=au</t>
  </si>
  <si>
    <t>BlueScope</t>
  </si>
  <si>
    <t>Paolo</t>
  </si>
  <si>
    <t>Bevilacqua</t>
  </si>
  <si>
    <t>paolo.bevilacqua@frasersproperty.com</t>
  </si>
  <si>
    <t>Group Head of Sustainability</t>
  </si>
  <si>
    <t>https://www.linkedin.com/in/paolo-bevilacqua-2ab7b310/?originalSubdomain=au</t>
  </si>
  <si>
    <t>Sheridan</t>
  </si>
  <si>
    <t>ann.sheridan@lendlease.com</t>
  </si>
  <si>
    <t>Sustainability</t>
  </si>
  <si>
    <t>NA</t>
  </si>
  <si>
    <t>LendLease</t>
  </si>
  <si>
    <t>Cate</t>
  </si>
  <si>
    <t>Harris</t>
  </si>
  <si>
    <t>cate.harris@lendlease.com</t>
  </si>
  <si>
    <t>https://www.linkedin.com/in/cate-harris-b4b51227/?originalSubdomain=au</t>
  </si>
  <si>
    <t>Dale</t>
  </si>
  <si>
    <t>Connor</t>
  </si>
  <si>
    <t>dale.connor@lendlease.com</t>
  </si>
  <si>
    <t>CEO australia</t>
  </si>
  <si>
    <t>https://www.linkedin.com/in/daleconnor/?originalSubdomain=au</t>
  </si>
  <si>
    <t>Kunal</t>
  </si>
  <si>
    <t>Narula</t>
  </si>
  <si>
    <t>karann@mercantilepacific.com</t>
  </si>
  <si>
    <t>Group CEO</t>
  </si>
  <si>
    <t>https://www.linkedin.com/in/kunal-narula-7101856/?originalSubdomain=sg</t>
  </si>
  <si>
    <t>Mercantile Pacific Asia</t>
  </si>
  <si>
    <t>Newspaper</t>
  </si>
  <si>
    <t>Ria</t>
  </si>
  <si>
    <t>Coburn</t>
  </si>
  <si>
    <t>rcoburn@wsgc.com</t>
  </si>
  <si>
    <t>Sustainability &amp; Environmental Impact Manager</t>
  </si>
  <si>
    <t>https://www.linkedin.com/in/ria-coburn-85544744/?originalSubdomain=sg</t>
  </si>
  <si>
    <t>Williams Sonoma</t>
  </si>
  <si>
    <t>Brooke</t>
  </si>
  <si>
    <t>Donnelly</t>
  </si>
  <si>
    <t>brooke.donnelly@coles.com.au</t>
  </si>
  <si>
    <t>General Manager, Sustainability</t>
  </si>
  <si>
    <t>https://www.linkedin.com/in/brooke-donnelly-ceo-transformation-strategy-growth-productstewardship-sustainability-environment/?originalSubdomain=au</t>
  </si>
  <si>
    <t>Coles</t>
  </si>
  <si>
    <t>Olivia</t>
  </si>
  <si>
    <t>Whitaker</t>
  </si>
  <si>
    <t>olivia.whitaker@loreal.com</t>
  </si>
  <si>
    <t>https://www.linkedin.com/in/olivia-whitaker-003941111/?originalSubdomain=au</t>
  </si>
  <si>
    <t>L’Oreal Australia and New Zealand</t>
  </si>
  <si>
    <t>Fiona</t>
  </si>
  <si>
    <t>Lawrie</t>
  </si>
  <si>
    <t>flawrie@officeworks.com.au</t>
  </si>
  <si>
    <t>Head of ESG &amp; Corporate Affairs</t>
  </si>
  <si>
    <t>https://www.linkedin.com/in/fiona-lawrie-97914939/</t>
  </si>
  <si>
    <t>Officeworks</t>
  </si>
  <si>
    <t>Winkle</t>
  </si>
  <si>
    <t>awinkle@rmwilliams.com.au</t>
  </si>
  <si>
    <t>Chief Sustainability and Strategy  Officer</t>
  </si>
  <si>
    <t>https://www.linkedin.com/in/angelawinkle/?originalSubdomain=au</t>
  </si>
  <si>
    <t>RM Williams</t>
  </si>
  <si>
    <t>Kim</t>
  </si>
  <si>
    <t>https://www.linkedin.com/in/daniel-kim-68b75067/?originalSubdomain=au</t>
  </si>
  <si>
    <t>ARK Energy Corporation</t>
  </si>
  <si>
    <t>Karin</t>
  </si>
  <si>
    <t>Stark</t>
  </si>
  <si>
    <t>https://www.linkedin.com/in/karin-stark-7679752a/?originalSubdomain=au</t>
  </si>
  <si>
    <t>Farm Renewables Consulting</t>
  </si>
  <si>
    <t>Barrett</t>
  </si>
  <si>
    <t>paul.barrett@hysata.com</t>
  </si>
  <si>
    <t>https://www.linkedin.com/in/barrettp/?originalSubdomain=au</t>
  </si>
  <si>
    <t>Hysata</t>
  </si>
  <si>
    <t>Marcus</t>
  </si>
  <si>
    <t>Dawe</t>
  </si>
  <si>
    <t>marcus.dawe@mineralcarbonation.com</t>
  </si>
  <si>
    <t>CEO &amp; Magaing Director</t>
  </si>
  <si>
    <t>https://www.linkedin.com/in/marcusdawe/?originalSubdomain=au</t>
  </si>
  <si>
    <t>Mineral Carbonation International</t>
  </si>
  <si>
    <t>Sophia Hamblin</t>
  </si>
  <si>
    <t>sophia@mineralcarbonation.com</t>
  </si>
  <si>
    <t>COO</t>
  </si>
  <si>
    <t>https://www.linkedin.com/in/sophia-hamblin-wang-37509b80/?originalSubdomain=au</t>
  </si>
  <si>
    <t>Sean</t>
  </si>
  <si>
    <t>seanchua75@yahoo.com.sg</t>
  </si>
  <si>
    <t>Managing Derictor</t>
  </si>
  <si>
    <t>https://www.linkedin.com/in/sean-chua-8789995/?originalSubdomain=sg</t>
  </si>
  <si>
    <t>PS Energy Group</t>
  </si>
  <si>
    <t>Luan</t>
  </si>
  <si>
    <t>Atkinson</t>
  </si>
  <si>
    <t>luan.atkinson@renewable-metals.com</t>
  </si>
  <si>
    <t>https://www.linkedin.com/in/luan-atkinson/?originalSubdomain=au</t>
  </si>
  <si>
    <t>Renewable Metals</t>
  </si>
  <si>
    <t>Mark</t>
  </si>
  <si>
    <t>Urbani</t>
  </si>
  <si>
    <t>mark.urbani@renewable-metals.com</t>
  </si>
  <si>
    <t>Co-Founder &amp; CTO</t>
  </si>
  <si>
    <t>https://www.linkedin.com/in/mark-urbani/?originalSubdomain=au</t>
  </si>
  <si>
    <t>Craig</t>
  </si>
  <si>
    <t>Wood</t>
  </si>
  <si>
    <t>craig.wood@vastsolar.com</t>
  </si>
  <si>
    <t>https://www.linkedin.com/in/craig-wood-59bb3a111/?originalSubdomain=au</t>
  </si>
  <si>
    <t>Vast Solar</t>
  </si>
  <si>
    <t>Tom</t>
  </si>
  <si>
    <t>Northcott</t>
  </si>
  <si>
    <t>tnorthcott@veccogroup.com.au</t>
  </si>
  <si>
    <t>Founder &amp; Managing Director</t>
  </si>
  <si>
    <t>https://www.linkedin.com/in/tom-northcott-6a0b5829/</t>
  </si>
  <si>
    <t>Vecco Group</t>
  </si>
  <si>
    <t>Russell</t>
  </si>
  <si>
    <t>Savage</t>
  </si>
  <si>
    <t>rsavage@ampol.com.sg</t>
  </si>
  <si>
    <t>Business development - Low fuel emission</t>
  </si>
  <si>
    <t>https://www.linkedin.com/in/russell-savage-/?originalSubdomain=sg</t>
  </si>
  <si>
    <t>Ampol</t>
  </si>
  <si>
    <t>Murfitt</t>
  </si>
  <si>
    <t>fiona.murfitt@evolutionmining.com.au</t>
  </si>
  <si>
    <t>Vice President, Sustainability</t>
  </si>
  <si>
    <t>https://www.linkedin.com/in/fionamurfitt/?originalSubdomain=au</t>
  </si>
  <si>
    <t>Evolution Mining</t>
  </si>
  <si>
    <t>Karen</t>
  </si>
  <si>
    <t>Durand</t>
  </si>
  <si>
    <t>karen.durand@incitecpivot.com.au</t>
  </si>
  <si>
    <t>Corporate Sustainability Manager</t>
  </si>
  <si>
    <t>https://www.linkedin.com/in/karen-durand-0953065a/?originalSubdomain=au</t>
  </si>
  <si>
    <t>Incitec Pivot</t>
  </si>
  <si>
    <t>Tok</t>
  </si>
  <si>
    <t>jason.tok@ghd.com</t>
  </si>
  <si>
    <t>Market Leader, Advisory</t>
  </si>
  <si>
    <t>https://www.linkedin.com/in/jasontok/?originalSubdomain=sg</t>
  </si>
  <si>
    <t>GHD</t>
  </si>
  <si>
    <t>T</t>
  </si>
  <si>
    <t>MAX</t>
  </si>
  <si>
    <t>max@kgs.com.sg</t>
  </si>
  <si>
    <t>Co- Founder &amp; Operations Director</t>
  </si>
  <si>
    <t>https://www.linkedin.com/in/t-max-470a34184/?originalSubdomain=sg</t>
  </si>
  <si>
    <t>KGS</t>
  </si>
  <si>
    <t>benjamin.soh@hashstacs.io</t>
  </si>
  <si>
    <t>Co-Founder &amp; Managing Director</t>
  </si>
  <si>
    <t>https://www.linkedin.com/in/benjamin-soh-68924b148/?originalSubdomain=sg</t>
  </si>
  <si>
    <t>Stacs</t>
  </si>
  <si>
    <t>Robin</t>
  </si>
  <si>
    <t>Mellon</t>
  </si>
  <si>
    <t>robin@bettersydney.com.au</t>
  </si>
  <si>
    <t>Chief Executive Officer</t>
  </si>
  <si>
    <t>https://www.linkedin.com/in/bettersydney/?originalSubdomain=au</t>
  </si>
  <si>
    <t>Better Sydney</t>
  </si>
  <si>
    <t>Shruti</t>
  </si>
  <si>
    <t>Choudhary</t>
  </si>
  <si>
    <t>shruti.choudhary@edgeenvironment.com</t>
  </si>
  <si>
    <t>Principal, ESG &amp; Strategy</t>
  </si>
  <si>
    <t>https://www.linkedin.com/in/shruti-choudhary-055b0569/?originalSubdomain=au</t>
  </si>
  <si>
    <t>Edge Impact</t>
  </si>
  <si>
    <t>Naomi</t>
  </si>
  <si>
    <t>Vowels</t>
  </si>
  <si>
    <t>naomi.vowels@gmail.com</t>
  </si>
  <si>
    <t>https://www.linkedin.com/in/naomivowels/?originalSubdomain=sg</t>
  </si>
  <si>
    <t>Givvable</t>
  </si>
  <si>
    <t>Tara</t>
  </si>
  <si>
    <t>Oakley</t>
  </si>
  <si>
    <t>t.oakley@southpole.com</t>
  </si>
  <si>
    <t>Head of Commercial, Oceania</t>
  </si>
  <si>
    <t>https://www.linkedin.com/in/taraoakley/</t>
  </si>
  <si>
    <t>South Pole</t>
  </si>
  <si>
    <t>Venter</t>
  </si>
  <si>
    <t>cventer@benevity.com</t>
  </si>
  <si>
    <t>Managing Director, Australia &amp; New Zealand</t>
  </si>
  <si>
    <t>https://www.linkedin.com/in/venterchris/</t>
  </si>
  <si>
    <t>Benevity</t>
  </si>
  <si>
    <t>Evans</t>
  </si>
  <si>
    <t>mark.evans@anz.com</t>
  </si>
  <si>
    <t>https://www.linkedin.com/in/mark-evans-96677b235/?originalSubdomain=sg</t>
  </si>
  <si>
    <t>Australia and New Zealand Banking Group Limited</t>
  </si>
  <si>
    <t>Stella Saris</t>
  </si>
  <si>
    <t>Chow</t>
  </si>
  <si>
    <t>stella.saris-chow@anz.co.nz</t>
  </si>
  <si>
    <t>Head of Sustainable Finance, International</t>
  </si>
  <si>
    <t>https://www.linkedin.com/in/stellasaris/?originalSubdomain=sg</t>
  </si>
  <si>
    <t>Scott</t>
  </si>
  <si>
    <t>Speedie</t>
  </si>
  <si>
    <t>scott.speedie@cba.com.au</t>
  </si>
  <si>
    <t>Regional Head, Asia &amp; New Zealand Managing Director &amp; Country Head, Singapore</t>
  </si>
  <si>
    <t>https://www.linkedin.com/in/scott-speedie-gaicd-4b5a4916/?originalSubdomain=sg</t>
  </si>
  <si>
    <t>Coomonwealth Bank of Australia</t>
  </si>
  <si>
    <t>Helge</t>
  </si>
  <si>
    <t>Muenkel</t>
  </si>
  <si>
    <t>helgemuenkel@dbs.com</t>
  </si>
  <si>
    <t>https://www.linkedin.com/in/helge-muenkel-cfa-a643bb7/?originalSubdomain=sg</t>
  </si>
  <si>
    <t>DBS</t>
  </si>
  <si>
    <t>Mariam</t>
  </si>
  <si>
    <t>Ashroff</t>
  </si>
  <si>
    <t>mariam.ashroff@lgt.com</t>
  </si>
  <si>
    <t>Head of Sustainability Management for Asia</t>
  </si>
  <si>
    <t>https://www.linkedin.com/in/mariam-ashroff-60764813/?originalSubdomain=hk</t>
  </si>
  <si>
    <t>LGT Private Banking</t>
  </si>
  <si>
    <t>Ko Wen</t>
  </si>
  <si>
    <t>chiakw2001@yahoo.com.sg</t>
  </si>
  <si>
    <t>Executive Diretor, Head of Sustainability</t>
  </si>
  <si>
    <t>https://www.linkedin.com/in/ko-wen-chia-76aa9112/?originalSubdomain=sg</t>
  </si>
  <si>
    <t>Singlife</t>
  </si>
  <si>
    <t>eric.lim@uobgroup.com, limerlimer@gmail.com</t>
  </si>
  <si>
    <t>https://www.linkedin.com/in/limeric/?originalSubdomain=sg</t>
  </si>
  <si>
    <t>UOB</t>
  </si>
  <si>
    <t>Melissa</t>
  </si>
  <si>
    <t>Moi</t>
  </si>
  <si>
    <t>melissakerzia.moi@uobgroup.com</t>
  </si>
  <si>
    <t>Head of Sustainability Business</t>
  </si>
  <si>
    <t>https://www.linkedin.com/in/melissa-moi/?originalSubdomain=sg</t>
  </si>
  <si>
    <t>Siobhan</t>
  </si>
  <si>
    <t>Toohill</t>
  </si>
  <si>
    <t>stoohill@westpac.com.au</t>
  </si>
  <si>
    <t>https://www.linkedin.com/in/siobhantoohill/?originalSubdomain=au</t>
  </si>
  <si>
    <t>Westpac Group</t>
  </si>
  <si>
    <t>Jodi</t>
  </si>
  <si>
    <t>Litzenberger</t>
  </si>
  <si>
    <t>jodi.litzenberger@gyg.com.au</t>
  </si>
  <si>
    <t>https://www.linkedin.com/in/jodilitzenberger/?originalSubdomain=au</t>
  </si>
  <si>
    <t>Guzman y Gomez</t>
  </si>
  <si>
    <t>Kym</t>
  </si>
  <si>
    <t>Beeston</t>
  </si>
  <si>
    <t>kbeeston@patties.com.au</t>
  </si>
  <si>
    <t>Head of Legal &amp; ESG</t>
  </si>
  <si>
    <t>https://www.linkedin.com/in/kym-beeston-53422221/?originalSubdomain=au</t>
  </si>
  <si>
    <t>Patties Food</t>
  </si>
  <si>
    <t>Castauro</t>
  </si>
  <si>
    <t>patrick.castauro@csl.com.au</t>
  </si>
  <si>
    <t>Senior Director, Sustainability &amp; Social Impact</t>
  </si>
  <si>
    <t>https://www.linkedin.com/in/patrick-castauro-34ab1414/?originalSubdomain=au</t>
  </si>
  <si>
    <t>CSL</t>
  </si>
  <si>
    <t>Roslyn</t>
  </si>
  <si>
    <t>Toms</t>
  </si>
  <si>
    <t>r.toms@nib.com.au</t>
  </si>
  <si>
    <t>Group Executive, Legal &amp; Chief Risk Officer</t>
  </si>
  <si>
    <t>https://www.linkedin.com/in/roslyn-toms-54283b135/?originalSubdomain=au</t>
  </si>
  <si>
    <t>nib</t>
  </si>
  <si>
    <t>Leach</t>
  </si>
  <si>
    <t>leachsiobhan@ramsayhealth.com</t>
  </si>
  <si>
    <t>Group Sustainability Officer</t>
  </si>
  <si>
    <t>https://www.linkedin.com/in/siobhan-leach-6a264213/?originalSubdomain=au</t>
  </si>
  <si>
    <t>Ramsay Health Care</t>
  </si>
  <si>
    <t>Young</t>
  </si>
  <si>
    <t>david.young@accor.com</t>
  </si>
  <si>
    <t>Director of ESG</t>
  </si>
  <si>
    <t>https://www.linkedin.com/in/david-young1/?originalSubdomain=au</t>
  </si>
  <si>
    <t>Accor Pacific</t>
  </si>
  <si>
    <t>Dan</t>
  </si>
  <si>
    <t>Holland</t>
  </si>
  <si>
    <t>dan.holland@edg.com.au</t>
  </si>
  <si>
    <t>Director, Corporate Affairs &amp; Sustainability</t>
  </si>
  <si>
    <t>Endeavour Group</t>
  </si>
  <si>
    <t>Sven</t>
  </si>
  <si>
    <t>Wiltink</t>
  </si>
  <si>
    <t>sven.wiltink@radissonhotels.com</t>
  </si>
  <si>
    <t>Global Senior Director Sustainability</t>
  </si>
  <si>
    <t>https://www.linkedin.com/in/sven-wiltink/?originalSubdomain=be</t>
  </si>
  <si>
    <t>Radisson Hotel Group (BE)</t>
  </si>
  <si>
    <t>Hoare</t>
  </si>
  <si>
    <t>andrew.hoare@fmgl.com.au</t>
  </si>
  <si>
    <t>Head of Shipping</t>
  </si>
  <si>
    <t>https://www.linkedin.com/in/asdfasdf1/</t>
  </si>
  <si>
    <t>Fortescue Future Industries</t>
  </si>
  <si>
    <t>Cassie</t>
  </si>
  <si>
    <t>Fong</t>
  </si>
  <si>
    <t>cassie@starhub.com</t>
  </si>
  <si>
    <t>Head, Corporate Communications &amp; Sustainability</t>
  </si>
  <si>
    <t>https://www.linkedin.com/in/cassie-fong-b94828133/?originalSubdomain=sg</t>
  </si>
  <si>
    <t>StarHub</t>
  </si>
  <si>
    <t>Smith</t>
  </si>
  <si>
    <t>stephensmith2@nbnco.com.au</t>
  </si>
  <si>
    <t>https://www.linkedin.com/in/stephen-smith-07816433/?originalSubdomain=au</t>
  </si>
  <si>
    <t>nbn Australia</t>
  </si>
  <si>
    <t>Maisano</t>
  </si>
  <si>
    <t>helen.maisano@optus.com.au</t>
  </si>
  <si>
    <t>Senior Director, Group Sustainability</t>
  </si>
  <si>
    <t>https://www.linkedin.com/in/helen-maisano-479978a/?originalSubdomain=au</t>
  </si>
  <si>
    <t>Optus</t>
  </si>
  <si>
    <t>Justine</t>
  </si>
  <si>
    <t>Rowe</t>
  </si>
  <si>
    <t>justine.rowe@team.telstra.com</t>
  </si>
  <si>
    <t>https://www.linkedin.com/in/justine-rowe-57030291/</t>
  </si>
  <si>
    <t>Telstra</t>
  </si>
  <si>
    <t>Louisa</t>
  </si>
  <si>
    <t>Harris-Baxter</t>
  </si>
  <si>
    <t>louisa.harrisbaxter@vocus.com.au</t>
  </si>
  <si>
    <t>Head of ESG</t>
  </si>
  <si>
    <t>https://www.linkedin.com/in/louisa-harris-baxter-45b30a16/?originalSubdomain=au</t>
  </si>
  <si>
    <t>Vocus Group</t>
  </si>
  <si>
    <t>Brace</t>
  </si>
  <si>
    <t>chris.brace@yvw.com.au</t>
  </si>
  <si>
    <t>https://www.linkedin.com/in/chris-brace-6b47123a/?originalSubdomain=au</t>
  </si>
  <si>
    <t>Yarra Valley Water</t>
  </si>
  <si>
    <t>Clare</t>
  </si>
  <si>
    <t>clare.anderson@worley.com</t>
  </si>
  <si>
    <t>Group Director, Sustainability Performance</t>
  </si>
  <si>
    <t>https://www.linkedin.com/in/clarejanderson/?originalSubdomain=au</t>
  </si>
  <si>
    <t>lynette.ryan@capgemini.com</t>
  </si>
  <si>
    <t>VP, Head of Sustainable Future</t>
  </si>
  <si>
    <t>https://www.linkedin.com/in/lynette-ryan-b5a12a15/?originalSubdomain=au</t>
  </si>
  <si>
    <t>Capgemini</t>
  </si>
  <si>
    <t>Ramana</t>
  </si>
  <si>
    <t>ramana.james@dexus.com</t>
  </si>
  <si>
    <t>https://www.linkedin.com/in/ramanarain/?originalSubdomain=au</t>
  </si>
  <si>
    <t>Dexus</t>
  </si>
  <si>
    <t>Sarah</t>
  </si>
  <si>
    <t>Clarke</t>
  </si>
  <si>
    <t>sarah.clarke@mirvac.com</t>
  </si>
  <si>
    <t>Group General Manager, Sustainability</t>
  </si>
  <si>
    <t>https://www.linkedin.com/in/mssarahclarke/?originalSubdomain=au</t>
  </si>
  <si>
    <t>Mirvac</t>
  </si>
  <si>
    <t>Penny</t>
  </si>
  <si>
    <t>Barker</t>
  </si>
  <si>
    <t>penny.barker@stockland.com.au</t>
  </si>
  <si>
    <t>Stockland</t>
  </si>
  <si>
    <t>Htay</t>
  </si>
  <si>
    <t>Aung</t>
  </si>
  <si>
    <t>htay@anywheel.sg</t>
  </si>
  <si>
    <t>https://www.linkedin.com/in/htayaungyang/?originalSubdomain=sg</t>
  </si>
  <si>
    <t>Anywheel</t>
  </si>
  <si>
    <t>Walker</t>
  </si>
  <si>
    <t>nick.walker@melair.com.au</t>
  </si>
  <si>
    <t>Head of Environment &amp; Sustainability</t>
  </si>
  <si>
    <t>https://www.linkedin.com/in/nick-walker-60323515/?originalSubdomain=au</t>
  </si>
  <si>
    <t>Melbourne Airport</t>
  </si>
  <si>
    <t>christopher.soh@austrade.gov.au</t>
  </si>
  <si>
    <t>Business Development Director, Singapore</t>
  </si>
  <si>
    <t>https://www.linkedin.com/in/christopher-soh-96225232/?originalSubdomain=sg</t>
  </si>
  <si>
    <t>Australian Trade and Investment Commission</t>
  </si>
  <si>
    <t>irene.tay@austrade.gov.au</t>
  </si>
  <si>
    <t>Prissie</t>
  </si>
  <si>
    <t>prissie.chan@austrade.gov.au</t>
  </si>
  <si>
    <t>Business Development Manager</t>
  </si>
  <si>
    <t>https://www.linkedin.com/in/prissie-chan-1531aa1a4/?originalSubdomain=sg</t>
  </si>
  <si>
    <t>Skulley</t>
  </si>
  <si>
    <t>stephen.skulley@austrade.gov.au</t>
  </si>
  <si>
    <t>Senior Trade &amp; Investment Cmmissioner</t>
  </si>
  <si>
    <t>https://www.linkedin.com/in/sskulley/?originalSubdomain=sg</t>
  </si>
  <si>
    <t>Allaster</t>
  </si>
  <si>
    <t>Cox</t>
  </si>
  <si>
    <t>allaster.cox@dfat.gov.au</t>
  </si>
  <si>
    <t>High Commissioner to Singapore</t>
  </si>
  <si>
    <t>https://www.linkedin.com/in/allaster-cox-38b07255/?originalSubdomain=sg</t>
  </si>
  <si>
    <t>Australian High Commission</t>
  </si>
  <si>
    <t>Middleton</t>
  </si>
  <si>
    <t>middleton@embassy.gov.au</t>
  </si>
  <si>
    <t>First Secretary (Economic)</t>
  </si>
  <si>
    <t>https://www.linkedin.com/in/james-middleton-85a0b425/?originalSubdomain=sg</t>
  </si>
  <si>
    <t>Lambden</t>
  </si>
  <si>
    <t>michael.lambden@melbournewater.com.au</t>
  </si>
  <si>
    <t>Head of Sustainable Futures</t>
  </si>
  <si>
    <t>https://www.linkedin.com/in/michael-lambden-43961b14/?originalSubdomain=au</t>
  </si>
  <si>
    <t>Melbourne Water</t>
  </si>
  <si>
    <t>Matt</t>
  </si>
  <si>
    <t>Genever</t>
  </si>
  <si>
    <t>matt.genever@sustainability.vic.gov.au</t>
  </si>
  <si>
    <t>Interim Chief Executive Officer</t>
  </si>
  <si>
    <t>https://www.linkedin.com/in/matt-genever-4b176b17/?originalSubdomain=au</t>
  </si>
  <si>
    <t>Sustainability Victoria</t>
  </si>
  <si>
    <t>mnicholas@tennis.com.au</t>
  </si>
  <si>
    <t>Director of Sustainability</t>
  </si>
  <si>
    <t>https://www.linkedin.com/in/matthew-nicholas-4a645122/?originalSubdomain=au</t>
  </si>
  <si>
    <t>Tennis Australia</t>
  </si>
  <si>
    <t>Mizrahi</t>
  </si>
  <si>
    <t>susan.mizrahi@unglobalcompact.org.au</t>
  </si>
  <si>
    <t>Non-Executive Director</t>
  </si>
  <si>
    <t>https://www.linkedin.com/in/susanmizrahi/?originalSubdomain=au</t>
  </si>
  <si>
    <t>United Nations Global Compact Network Australia</t>
  </si>
  <si>
    <t>Cameron</t>
  </si>
  <si>
    <t>andrew@enzyme.consulting</t>
  </si>
  <si>
    <t>https://www.linkedin.com/in/andrewsecameron/?originalSubdomain=sg</t>
  </si>
  <si>
    <t>Enzyme</t>
  </si>
  <si>
    <t>Megan</t>
  </si>
  <si>
    <t>Fisher</t>
  </si>
  <si>
    <t>megan@energylab.org.au</t>
  </si>
  <si>
    <t>https://www.linkedin.com/in/megansfisher/?originalSubdomain=au</t>
  </si>
  <si>
    <t>Energylab</t>
  </si>
  <si>
    <t>Miller</t>
  </si>
  <si>
    <t>stephen_miller@sttelemedia.com</t>
  </si>
  <si>
    <t>President &amp; Group CEO</t>
  </si>
  <si>
    <t>https://www.linkedin.com/in/stephenmiller713/?originalSubdomain=sg</t>
  </si>
  <si>
    <t>Singapore Technologies Telemedia Pte Ltd</t>
  </si>
  <si>
    <t>Rebecca</t>
  </si>
  <si>
    <t>Jinks</t>
  </si>
  <si>
    <t>rebecca.jinks@tarongagroup.com</t>
  </si>
  <si>
    <t>Director, ESG &amp; Sustainability</t>
  </si>
  <si>
    <t>https://www.linkedin.com/in/rebeccajinks/?originalSubdomain=au</t>
  </si>
  <si>
    <t>Ken</t>
  </si>
  <si>
    <t>Hickson</t>
  </si>
  <si>
    <t>kenhickson@sustain-ability-showcase.com</t>
  </si>
  <si>
    <t>https://www.linkedin.com/in/kenhicksonabccarbon/</t>
  </si>
  <si>
    <t>Sustain Ability Showcase Consultancy Asia Pte Ltd</t>
  </si>
  <si>
    <t>Sheila</t>
  </si>
  <si>
    <t>https://www.linkedin.com/in/makingchange/?originalSubdomain=au</t>
  </si>
  <si>
    <t>FIFA Women’s World Cup 2023</t>
  </si>
  <si>
    <t>Neeraj</t>
  </si>
  <si>
    <t>Das</t>
  </si>
  <si>
    <t>neeraj.das@elecsome.com</t>
  </si>
  <si>
    <t>https://www.linkedin.com/in/neerajdas/?originalSubdomain=au</t>
  </si>
  <si>
    <t>Elecsome</t>
  </si>
  <si>
    <t>Didi</t>
  </si>
  <si>
    <t>gandidi@hotmail.com</t>
  </si>
  <si>
    <t>https://www.linkedin.com/in/didi-gan-b0613130/?originalSubdomain=sg</t>
  </si>
  <si>
    <t>N&amp;E Innovations</t>
  </si>
  <si>
    <t>Bob</t>
  </si>
  <si>
    <t>Criner</t>
  </si>
  <si>
    <t>bc@stralis.aero</t>
  </si>
  <si>
    <t>Co-Founder &amp; CEO</t>
  </si>
  <si>
    <t>https://www.linkedin.com/in/bobcriner/</t>
  </si>
  <si>
    <t>Stralis Aircraft</t>
  </si>
  <si>
    <t>SG-AU Green Economy Meetup 0624</t>
  </si>
  <si>
    <t>Climate Tech</t>
  </si>
  <si>
    <t>Cleantech</t>
  </si>
  <si>
    <t>Renewable Energy</t>
  </si>
  <si>
    <t>Startup / SME (SP)</t>
  </si>
  <si>
    <t>Academia and Research</t>
  </si>
  <si>
    <t>Accounting software</t>
  </si>
  <si>
    <t>Expert - Speaker/Judge/Panelist</t>
  </si>
  <si>
    <t>Australia</t>
  </si>
  <si>
    <t>Solar power</t>
  </si>
  <si>
    <t>Corporate / SME (DD)</t>
  </si>
  <si>
    <t>Built Environment</t>
  </si>
  <si>
    <t>Advanced Manufacturing</t>
  </si>
  <si>
    <t>5G telecom</t>
  </si>
  <si>
    <t>Expert - Mentor</t>
  </si>
  <si>
    <t>DC</t>
  </si>
  <si>
    <t>Indonesia</t>
  </si>
  <si>
    <t>Wind energy</t>
  </si>
  <si>
    <t>Consumer Goods</t>
  </si>
  <si>
    <t>Agritech</t>
  </si>
  <si>
    <t>AdTech</t>
  </si>
  <si>
    <t>Expert - General</t>
  </si>
  <si>
    <t>DS</t>
  </si>
  <si>
    <t>Malaysia</t>
  </si>
  <si>
    <t>Hydroelectric power</t>
  </si>
  <si>
    <t>Analytics and Business Intelligence</t>
  </si>
  <si>
    <t>APIs</t>
  </si>
  <si>
    <t>Outreach - Warm</t>
  </si>
  <si>
    <t>MG</t>
  </si>
  <si>
    <t>New Zealand</t>
  </si>
  <si>
    <t>Geothermal energy</t>
  </si>
  <si>
    <t>E-commerce</t>
  </si>
  <si>
    <t>Artificial Intelligence and Machine Learning (AI/ML)</t>
  </si>
  <si>
    <t>Architecture Tech</t>
  </si>
  <si>
    <t>Outreach - Active</t>
  </si>
  <si>
    <t>Biomass and bioenergy</t>
  </si>
  <si>
    <t>Media / Publications</t>
  </si>
  <si>
    <t>Education</t>
  </si>
  <si>
    <t>Augmented Reality</t>
  </si>
  <si>
    <t>Autonomous Vehicles</t>
  </si>
  <si>
    <t>Outreach - Inactive</t>
  </si>
  <si>
    <t>UK</t>
  </si>
  <si>
    <t>Energy Storage</t>
  </si>
  <si>
    <t>Industry Groups</t>
  </si>
  <si>
    <t>Energy and Chemicals</t>
  </si>
  <si>
    <t>Big Data</t>
  </si>
  <si>
    <t>B2B payments</t>
  </si>
  <si>
    <t>Event Guest</t>
  </si>
  <si>
    <t>Battery technology</t>
  </si>
  <si>
    <t>Innovation hubs / Accelerators / Incubators</t>
  </si>
  <si>
    <t>Biotechnology</t>
  </si>
  <si>
    <t>BD - Active</t>
  </si>
  <si>
    <t>Energy storage systems</t>
  </si>
  <si>
    <t>Tech Groups / Orgs / Associations</t>
  </si>
  <si>
    <t>Environment and Sustainability</t>
  </si>
  <si>
    <t>Blockchain</t>
  </si>
  <si>
    <t>Cognitive computing</t>
  </si>
  <si>
    <t>Energy Efficiency</t>
  </si>
  <si>
    <t>Innovation Catalysts</t>
  </si>
  <si>
    <t>Events</t>
  </si>
  <si>
    <t>Bots</t>
  </si>
  <si>
    <t>Content Access Software</t>
  </si>
  <si>
    <t>Smart buildings</t>
  </si>
  <si>
    <t>Smart buildings and home automation</t>
  </si>
  <si>
    <t>Others</t>
  </si>
  <si>
    <t>Developer Tools</t>
  </si>
  <si>
    <t>Energy-efficient appliances</t>
  </si>
  <si>
    <t>Energy-efficient lighting</t>
  </si>
  <si>
    <t>Individual</t>
  </si>
  <si>
    <t>Food and Beverage</t>
  </si>
  <si>
    <t>Cloud and DevOps</t>
  </si>
  <si>
    <t>Femtech</t>
  </si>
  <si>
    <t>Industrial energy efficiency solutions</t>
  </si>
  <si>
    <t>HVAC (Heating, Ventilation, and Air Conditioning) systems</t>
  </si>
  <si>
    <t>Government and Military</t>
  </si>
  <si>
    <t>Construction Tech</t>
  </si>
  <si>
    <t>Infratech</t>
  </si>
  <si>
    <t>Electric Transportation</t>
  </si>
  <si>
    <t>Healthcare</t>
  </si>
  <si>
    <t>Content Management and E-commerce Platforms</t>
  </si>
  <si>
    <t>Insurtech</t>
  </si>
  <si>
    <t>Electric vehicles (EVs)</t>
  </si>
  <si>
    <t>Hospitality</t>
  </si>
  <si>
    <t>Customer Relationship Management</t>
  </si>
  <si>
    <t>Investing Tools</t>
  </si>
  <si>
    <t>Charging infrastructure</t>
  </si>
  <si>
    <t>Industry (Heavy)</t>
  </si>
  <si>
    <t>Cybersecurity</t>
  </si>
  <si>
    <t>Legal Tech</t>
  </si>
  <si>
    <t>Smart Grids</t>
  </si>
  <si>
    <t>Industry (Light)</t>
  </si>
  <si>
    <t>Deep Tech</t>
  </si>
  <si>
    <t>Intelligent electricity distribution systems</t>
  </si>
  <si>
    <t>Infocomm</t>
  </si>
  <si>
    <t>Document Management</t>
  </si>
  <si>
    <t>Messaging</t>
  </si>
  <si>
    <t>Water and Wastewater Treatment</t>
  </si>
  <si>
    <t>Infrastructure</t>
  </si>
  <si>
    <t>Drones</t>
  </si>
  <si>
    <t>Micro-mobility</t>
  </si>
  <si>
    <t>Water purification technologies</t>
  </si>
  <si>
    <t>Advanced water purification technologies</t>
  </si>
  <si>
    <t>Marine and Offshore</t>
  </si>
  <si>
    <t>E-payments</t>
  </si>
  <si>
    <t>Mobile Devices</t>
  </si>
  <si>
    <t>Wastewater treatment innovations</t>
  </si>
  <si>
    <t>Materials</t>
  </si>
  <si>
    <t>Edutech</t>
  </si>
  <si>
    <t>Multimedia Software</t>
  </si>
  <si>
    <t>Waste Management</t>
  </si>
  <si>
    <t>Media</t>
  </si>
  <si>
    <t>Fintech</t>
  </si>
  <si>
    <t>Nanotechnology</t>
  </si>
  <si>
    <t>Recycling technologies</t>
  </si>
  <si>
    <t>Non-Profit</t>
  </si>
  <si>
    <t>Foodtech</t>
  </si>
  <si>
    <t>Navigation and Mapping</t>
  </si>
  <si>
    <t>Waste-to-energy solutions</t>
  </si>
  <si>
    <t>Other</t>
  </si>
  <si>
    <t>Games</t>
  </si>
  <si>
    <t>Networking Solutions</t>
  </si>
  <si>
    <t>Circular economy practices</t>
  </si>
  <si>
    <t>Professional Services</t>
  </si>
  <si>
    <t>Graphics Software</t>
  </si>
  <si>
    <t>No Code</t>
  </si>
  <si>
    <t>Green Building</t>
  </si>
  <si>
    <t>Real Estate and Properties</t>
  </si>
  <si>
    <t>Healthtech</t>
  </si>
  <si>
    <t>Open Source</t>
  </si>
  <si>
    <t>Sustainable architecture</t>
  </si>
  <si>
    <t>Science, Research and Development</t>
  </si>
  <si>
    <t>Human Resource Tech</t>
  </si>
  <si>
    <t>Green construction materials</t>
  </si>
  <si>
    <t>Energy-efficient building designs</t>
  </si>
  <si>
    <t>Security</t>
  </si>
  <si>
    <t>Internet of Things (IoT)</t>
  </si>
  <si>
    <t>P2P networks</t>
  </si>
  <si>
    <t>Supply Chain and Logistics</t>
  </si>
  <si>
    <t>Laser Tech</t>
  </si>
  <si>
    <t>Presentation Software</t>
  </si>
  <si>
    <t>Carbon Capture and Storage (CCS)</t>
  </si>
  <si>
    <t>Transportation</t>
  </si>
  <si>
    <t>Medtech</t>
  </si>
  <si>
    <t>Privacy Software</t>
  </si>
  <si>
    <t>Technologies to capture and store carbon dioxide emissions</t>
  </si>
  <si>
    <t>Travel and Tourism</t>
  </si>
  <si>
    <t>Mobility Tech</t>
  </si>
  <si>
    <t>Productivity Tools</t>
  </si>
  <si>
    <t>Environmental Monitoring</t>
  </si>
  <si>
    <t>Operating System</t>
  </si>
  <si>
    <t>Programming Language Translators</t>
  </si>
  <si>
    <t>Remote sensing technologies</t>
  </si>
  <si>
    <t>Proptech</t>
  </si>
  <si>
    <t>Prototyping Tools</t>
  </si>
  <si>
    <t>Air and water quality monitoring</t>
  </si>
  <si>
    <t>Robotics</t>
  </si>
  <si>
    <t>Regtech</t>
  </si>
  <si>
    <t>Agriculture Technology (AgTech)</t>
  </si>
  <si>
    <t>Sensor Tech</t>
  </si>
  <si>
    <t>Precision agriculture</t>
  </si>
  <si>
    <t>Task, Team and Project Management Software</t>
  </si>
  <si>
    <t>Ridesharing</t>
  </si>
  <si>
    <t>Sustainable farming practices</t>
  </si>
  <si>
    <t>Virtual Reality</t>
  </si>
  <si>
    <t>Search Tools</t>
  </si>
  <si>
    <t>Climate Analytics</t>
  </si>
  <si>
    <t>Wearables</t>
  </si>
  <si>
    <t>Social Media Tools</t>
  </si>
  <si>
    <t>Data analytics for climate modeling</t>
  </si>
  <si>
    <t>Natural Language Processing</t>
  </si>
  <si>
    <t>Spreadsheet Software</t>
  </si>
  <si>
    <t>Climate risk assessment tools</t>
  </si>
  <si>
    <t>Customer Support Tools</t>
  </si>
  <si>
    <t>Text Editors</t>
  </si>
  <si>
    <t>Ocean and Marine Conservation</t>
  </si>
  <si>
    <t>Audio and Video Tech</t>
  </si>
  <si>
    <t>Voice tech</t>
  </si>
  <si>
    <t>Technologies to address ocean pollution</t>
  </si>
  <si>
    <t>Technologies addressing ocean pollution</t>
  </si>
  <si>
    <t>Martech</t>
  </si>
  <si>
    <t>Web Tools</t>
  </si>
  <si>
    <t>Sustainable fisheries management</t>
  </si>
  <si>
    <t>RFID, NFC and Bluetooth Tech</t>
  </si>
  <si>
    <t>Circular Economy Solutions</t>
  </si>
  <si>
    <t>3D printing</t>
  </si>
  <si>
    <t>Reusable packaging</t>
  </si>
  <si>
    <t>Product lifecycle management</t>
  </si>
  <si>
    <t>Climate Finance</t>
  </si>
  <si>
    <t>Investment in sustainable projects</t>
  </si>
  <si>
    <t>Green bonds and financing mechanisms</t>
  </si>
  <si>
    <t>Nature-Based Solutions</t>
  </si>
  <si>
    <t>Restoration of ecosystems</t>
  </si>
  <si>
    <t>Reforestation and afforestation projects</t>
  </si>
  <si>
    <t>Carbon Market Platforms</t>
  </si>
  <si>
    <t>Sustainable and eco-friendly chemical processes</t>
  </si>
  <si>
    <t>Climate Education and Awareness</t>
  </si>
  <si>
    <t>Technologies promoting climate literacy and awareness</t>
  </si>
  <si>
    <t>Filter</t>
  </si>
  <si>
    <t>Status</t>
  </si>
  <si>
    <t>Company Name</t>
  </si>
  <si>
    <t>Organization Type</t>
  </si>
  <si>
    <t>Description</t>
  </si>
  <si>
    <t>Batch</t>
  </si>
  <si>
    <t>Applicable</t>
  </si>
  <si>
    <t>KW1</t>
  </si>
  <si>
    <t>KW2</t>
  </si>
  <si>
    <t>KW3</t>
  </si>
  <si>
    <t>KW4</t>
  </si>
  <si>
    <t>/</t>
  </si>
  <si>
    <t>Not Found</t>
  </si>
  <si>
    <t>Hankelow Consultancy likely offers consulting services, potentially specializing in areas such as management, strategy, or finance, catering to businesses seeking expert advice and solutions.</t>
  </si>
  <si>
    <t>Associated with member emails</t>
  </si>
  <si>
    <t>Ac Biode</t>
  </si>
  <si>
    <t>https://acbiode.com</t>
  </si>
  <si>
    <t>Material Science and Electronics</t>
  </si>
  <si>
    <t>Manufacturer of standalone alternating current batteries</t>
  </si>
  <si>
    <t>Luxembourg</t>
  </si>
  <si>
    <t>Bric Agriculture Information Technology Co.</t>
  </si>
  <si>
    <t>https://accfutures.com</t>
  </si>
  <si>
    <t>Data Analytics</t>
  </si>
  <si>
    <t>Big data platforms for industrial planning and decision-making, market analysis, product sales, financial services, and so on.</t>
  </si>
  <si>
    <t>China</t>
  </si>
  <si>
    <t>Accure</t>
  </si>
  <si>
    <t>https://accure.net</t>
  </si>
  <si>
    <t>Battery Intelligence, Energy</t>
  </si>
  <si>
    <t>Provider of analytics platform for optimizing battery operations</t>
  </si>
  <si>
    <t>Germany</t>
  </si>
  <si>
    <t>Adasa &amp; Inctrl</t>
  </si>
  <si>
    <t>https://adasasistemas.com, inctrl.com</t>
  </si>
  <si>
    <t>Climate Tech, operating system</t>
  </si>
  <si>
    <t>Provider of water management and strengthen weather services</t>
  </si>
  <si>
    <t>Spain &amp; Canada</t>
  </si>
  <si>
    <t>https://aecom.com</t>
  </si>
  <si>
    <t>Aespada</t>
  </si>
  <si>
    <t>https://aespada.io</t>
  </si>
  <si>
    <t>Construction Tech, Enterprise SAAS</t>
  </si>
  <si>
    <t>Digitalization of material logistics &amp; workers for construction sites</t>
  </si>
  <si>
    <t>Agnext Technologies Private Limited</t>
  </si>
  <si>
    <t>https://agnext.com</t>
  </si>
  <si>
    <t>AI, Data Analytics, IoT</t>
  </si>
  <si>
    <t>SaaS platform for quality assessment and traceability</t>
  </si>
  <si>
    <t>India</t>
  </si>
  <si>
    <t>Dehaat</t>
  </si>
  <si>
    <t>https://agrevolution.in</t>
  </si>
  <si>
    <t>Marketplace</t>
  </si>
  <si>
    <t>Technology enabled farmers' platform to provide them complete end to end agricultural services</t>
  </si>
  <si>
    <t>Agunity</t>
  </si>
  <si>
    <t>https://agunity.com</t>
  </si>
  <si>
    <t>Fintech, Digital Tool</t>
  </si>
  <si>
    <t>Agricultural production and farm management; Market access; Processing</t>
  </si>
  <si>
    <t>Ailytics</t>
  </si>
  <si>
    <t>https://ailytics.ai</t>
  </si>
  <si>
    <t>Artificial Intelligence and Machine Learning (AI/ML), Construction Tech and Data</t>
  </si>
  <si>
    <t>AI-driven construction analytics software for site monitoring</t>
  </si>
  <si>
    <t>Airsquire</t>
  </si>
  <si>
    <t>https://airsquire.ai</t>
  </si>
  <si>
    <t>AI-based design and construction verification platform for the construction industry</t>
  </si>
  <si>
    <t>Alitapower</t>
  </si>
  <si>
    <t>https://alitapower.com</t>
  </si>
  <si>
    <t>Energy Storage, Battery</t>
  </si>
  <si>
    <t>https://allgreen.com.sg</t>
  </si>
  <si>
    <t>https://allocatespace.co</t>
  </si>
  <si>
    <t>Space Automation &amp; Maintenance</t>
  </si>
  <si>
    <t>https://anrde.com</t>
  </si>
  <si>
    <t>Argyle Asia</t>
  </si>
  <si>
    <t>https://argyle-asia.com</t>
  </si>
  <si>
    <t>Digital Construction, Construction Tech</t>
  </si>
  <si>
    <t>Construction delivery and Project Management Services</t>
  </si>
  <si>
    <t>Aspire</t>
  </si>
  <si>
    <t>https://aspireapp.com</t>
  </si>
  <si>
    <t>Financial Services Outreach: Revolving Credit Line for SMEs</t>
  </si>
  <si>
    <t>https://aurecongroup.com</t>
  </si>
  <si>
    <t>Autofleet</t>
  </si>
  <si>
    <t>https://autofleet.io</t>
  </si>
  <si>
    <t>Mobility Tech, Artifical Intelligence</t>
  </si>
  <si>
    <t>AI-enabled fleet utilization and management solutions</t>
  </si>
  <si>
    <t>Israel</t>
  </si>
  <si>
    <t>Axon Vibe</t>
  </si>
  <si>
    <t>https://axonvibe.com</t>
  </si>
  <si>
    <t>Provide a smartphone-based multi-modal mobility platform to public transport operators and authorities, that matches customers’ predicted travel patterns with real-time traffic on roads and rail to offer more efficient and less polluting travel options.</t>
  </si>
  <si>
    <t>Lucerne, Switzerland</t>
  </si>
  <si>
    <t>info@axonvibe.com</t>
  </si>
  <si>
    <t>https://bbp.sg</t>
  </si>
  <si>
    <t>Bentley Systems, Incorporated</t>
  </si>
  <si>
    <t>https://bentley.com</t>
  </si>
  <si>
    <t>Provider of cloud-based designing software for the construction industry</t>
  </si>
  <si>
    <t>USA</t>
  </si>
  <si>
    <t>Bharatrohan Airborne Innovations Private Limited</t>
  </si>
  <si>
    <t>https://bharatrohan.in</t>
  </si>
  <si>
    <t>Drone</t>
  </si>
  <si>
    <t>Agricultural production and farm management; Quality control; ICT platform for Decision Support System based on UAV/Drones, Advanced Remote Sensing and Machine Learning</t>
  </si>
  <si>
    <t>Bia Power</t>
  </si>
  <si>
    <t>https://biapower.io</t>
  </si>
  <si>
    <t>Energy Storage Tech, Battery</t>
  </si>
  <si>
    <t>Developer of battery packs for the autonomous vehicle industry using commercial and off-the-shelf battery cells</t>
  </si>
  <si>
    <t>Spain</t>
  </si>
  <si>
    <t>Biatech</t>
  </si>
  <si>
    <t>https://biatech.sg</t>
  </si>
  <si>
    <t>Medical Tech</t>
  </si>
  <si>
    <t>Developer of robotic spinal decompression devices for the treatment of spinal diseases</t>
  </si>
  <si>
    <t>https://bim.com.sg</t>
  </si>
  <si>
    <t>BitsXBites</t>
  </si>
  <si>
    <t>https://bitsxbites.com</t>
  </si>
  <si>
    <t>Food &amp; Agri</t>
  </si>
  <si>
    <t>Venture Capital Fund focused on Food &amp; Beverage sector</t>
  </si>
  <si>
    <t>yo@bitsxbites.com</t>
  </si>
  <si>
    <t>Robert Bosch (Sea)</t>
  </si>
  <si>
    <t>https://bosch.com.sg</t>
  </si>
  <si>
    <t>Electric mobility, Vehicle</t>
  </si>
  <si>
    <t>Provider of electric mobility &amp; connected vehicle solutions</t>
  </si>
  <si>
    <t>https://boustead.sg</t>
  </si>
  <si>
    <t>https://bsd.com.sg</t>
  </si>
  <si>
    <t>https://bureauveritas.com</t>
  </si>
  <si>
    <t>Testing, Inspection and Certification service</t>
  </si>
  <si>
    <t>C-ASEAN</t>
  </si>
  <si>
    <t>https://c-asean.org</t>
  </si>
  <si>
    <t>Provide a networking platform for collaboration among business leaders and young generation across the region in support of the development of ASEAN community through various connectivity initiatives.</t>
  </si>
  <si>
    <t>Thailand</t>
  </si>
  <si>
    <t>askme@c-asean.org</t>
  </si>
  <si>
    <t>https://capitaland.com</t>
  </si>
  <si>
    <t>https://carescertification.com</t>
  </si>
  <si>
    <t>Product certification for Steel for the Reinforcement of Concrete and Specialist Builders, and management systems certification for quality.</t>
  </si>
  <si>
    <t>https://cascoda.com</t>
  </si>
  <si>
    <t>Climate Tech, Energy Efficiency</t>
  </si>
  <si>
    <t>Energy System</t>
  </si>
  <si>
    <t>Catalonia Trade &amp; Investment</t>
  </si>
  <si>
    <t>https://catalonia.com</t>
  </si>
  <si>
    <t>Government agency for foreign investment</t>
  </si>
  <si>
    <t>emelich@catalonia.com</t>
  </si>
  <si>
    <t>https://cbm.com.sg</t>
  </si>
  <si>
    <t xml:space="preserve">Green solutions, green building, energy efficiency etc. </t>
  </si>
  <si>
    <t>CDL</t>
  </si>
  <si>
    <t>https://cdl.com.sg</t>
  </si>
  <si>
    <t>https://certisgroup.com</t>
  </si>
  <si>
    <t>Provide armed security officers</t>
  </si>
  <si>
    <t>https://charltonmartin.com</t>
  </si>
  <si>
    <t>Construction Contract Consultancy</t>
  </si>
  <si>
    <t>https://che-uk.com</t>
  </si>
  <si>
    <t>Climate Tech, Renewable Energy</t>
  </si>
  <si>
    <t>Renewable Energy, Solar</t>
  </si>
  <si>
    <t>https://chuanlim.com</t>
  </si>
  <si>
    <t>https://chyejoo.com.sg</t>
  </si>
  <si>
    <t>Citics</t>
  </si>
  <si>
    <t>https://citics.vn</t>
  </si>
  <si>
    <t xml:space="preserve"> IoT, PropTech</t>
  </si>
  <si>
    <t>Data &amp; Al-Enabled Analytics: Big Data, Real Estate Evaluation</t>
  </si>
  <si>
    <t>Vietnam</t>
  </si>
  <si>
    <t>Clever Solar Devices</t>
  </si>
  <si>
    <t>https://cleversd.com</t>
  </si>
  <si>
    <t>Renewable Energy Tech</t>
  </si>
  <si>
    <t>Provider of AI-driven solar power plant monitoring solutions</t>
  </si>
  <si>
    <t>https://comfort.com.sg</t>
  </si>
  <si>
    <t>Efficiency Improvement, Efficiency Upkeeping, Green Mark consultancy</t>
  </si>
  <si>
    <t>https://coninco.com.sg</t>
  </si>
  <si>
    <t>https://cpgcorp.com.sg</t>
  </si>
  <si>
    <t>https://cpgfm.com.sg</t>
  </si>
  <si>
    <t>Facilities Management</t>
  </si>
  <si>
    <t>Credolab</t>
  </si>
  <si>
    <t>https://credolab.com</t>
  </si>
  <si>
    <t>IoT, Data Analytics, Security</t>
  </si>
  <si>
    <t>Data &amp; AI-Enabled Analytics: Credit Scoring</t>
  </si>
  <si>
    <t>Cropin Technology Solutions</t>
  </si>
  <si>
    <t>https://cropin.com</t>
  </si>
  <si>
    <t>Digitalization, Data Analytics, IoT</t>
  </si>
  <si>
    <t>Agricultural production and farm management; Quality control; Crop Disease Management, Crop Identification</t>
  </si>
  <si>
    <t>Pt Crowde Membangun Bangsa</t>
  </si>
  <si>
    <t>https://crowde.co</t>
  </si>
  <si>
    <t>P2P Lending, Marketplace</t>
  </si>
  <si>
    <t>Digital ecosystem that connect lenders, farmers, and agricultural supply stores to simplify the transaction.</t>
  </si>
  <si>
    <t>Curium Life Tech</t>
  </si>
  <si>
    <t>https://curium.life</t>
  </si>
  <si>
    <t>Higher Intelligence safer surgery</t>
  </si>
  <si>
    <t>https://dalberg.com</t>
  </si>
  <si>
    <t>Dalberg Advisors provides consulting services focusing on social impact and sustainable development, assisting governments, foundations, and corporations in addressing global challenges.</t>
  </si>
  <si>
    <t>https://daraebiz.com</t>
  </si>
  <si>
    <t>IP consulting</t>
  </si>
  <si>
    <t>Deep Trekker</t>
  </si>
  <si>
    <t>https://deeptrekker.com</t>
  </si>
  <si>
    <t>Maritime Tech, Logistics Tech</t>
  </si>
  <si>
    <t>Provider of deep sea exploration robots</t>
  </si>
  <si>
    <t>Canada</t>
  </si>
  <si>
    <t>Dhi Water &amp; Environment (S)</t>
  </si>
  <si>
    <t>https://dhigroup.com</t>
  </si>
  <si>
    <t>Waste &amp; water Management</t>
  </si>
  <si>
    <t>Provider of water management services</t>
  </si>
  <si>
    <t>Denmark</t>
  </si>
  <si>
    <t>Distinct Horizon</t>
  </si>
  <si>
    <t>https://distincthorizon.net</t>
  </si>
  <si>
    <t>Machinery, Manufacturing</t>
  </si>
  <si>
    <t>Agricultural production and farm management</t>
  </si>
  <si>
    <t>https://dpa.com.sg</t>
  </si>
  <si>
    <t>https://dtss2-t-07.com</t>
  </si>
  <si>
    <t>Eachmile Tecnhologies</t>
  </si>
  <si>
    <t>https://eachmile.co</t>
  </si>
  <si>
    <t>Supply Chain</t>
  </si>
  <si>
    <t>Agricultural production and farm management; Market access; Logistics</t>
  </si>
  <si>
    <t>https://earth-in-mind.com</t>
  </si>
  <si>
    <t>Consultancy service to design energy-efficient buildings, working with architects and consultants in building designs</t>
  </si>
  <si>
    <t>https://ecocentric.energy</t>
  </si>
  <si>
    <t>Climate Tech, Energy Efficiency, Artificial Intelligence and Machine Learning (AI/ML), Big Data</t>
  </si>
  <si>
    <t>Energy Efficiency, AI &amp; Big Data</t>
  </si>
  <si>
    <t>Ecozen Solutions</t>
  </si>
  <si>
    <t>https://ecozensolutions.com</t>
  </si>
  <si>
    <t>Supply chain, Sustainability, AgriTech</t>
  </si>
  <si>
    <t>Post harvest management</t>
  </si>
  <si>
    <t>https://element.com</t>
  </si>
  <si>
    <t>Testing, Inspection and Certification</t>
  </si>
  <si>
    <t>Elixia Tech Solutions</t>
  </si>
  <si>
    <t>https://elixiatech.com</t>
  </si>
  <si>
    <t>Artificial Intelligence and Machine Learning (AI/ML), Bots</t>
  </si>
  <si>
    <t>Quality control, Logistics automation, Cold Chain Compliance</t>
  </si>
  <si>
    <t>Emohealth</t>
  </si>
  <si>
    <t>https://emohealth.asia</t>
  </si>
  <si>
    <t>Medical Tech, Healthcare IT</t>
  </si>
  <si>
    <t>Provider of seniors remote monitoring app for caregivers</t>
  </si>
  <si>
    <t>https://emservices.com.sg</t>
  </si>
  <si>
    <t>Estate management: Engineering products and services, Real estate services.</t>
  </si>
  <si>
    <t>https://energyinst.org</t>
  </si>
  <si>
    <t>Climate Tech, Renewable Energy, Energy Efficiency</t>
  </si>
  <si>
    <t>Enexor Bioenergy</t>
  </si>
  <si>
    <t>https://enexor.com</t>
  </si>
  <si>
    <t>Waste Management Tech</t>
  </si>
  <si>
    <t>Provider of solutions to convert organic waste into energy</t>
  </si>
  <si>
    <t>United States</t>
  </si>
  <si>
    <t>https://engie.com</t>
  </si>
  <si>
    <t>Smart Buildings, Energy and Utilities</t>
  </si>
  <si>
    <t>Envirosuite</t>
  </si>
  <si>
    <t>https://envirosuite.com</t>
  </si>
  <si>
    <t>Water &amp; Waste Management Tech</t>
  </si>
  <si>
    <t>Environmental compliance management solution</t>
  </si>
  <si>
    <t>https://erectgroup.com</t>
  </si>
  <si>
    <t>Ergos</t>
  </si>
  <si>
    <t>https://ergos.in</t>
  </si>
  <si>
    <t>FinTech, Trading Assets, Banking</t>
  </si>
  <si>
    <t>Market access; Packaging &amp; Preservation; Warehousing at farm gate for small farmer, allowing them to access institutional finance on warehoused commodity and access upcountry buyer even for 100kg through Ergos electronic platform</t>
  </si>
  <si>
    <t>https://excel-precast.com.sg</t>
  </si>
  <si>
    <t>https://exceltec.com.sg</t>
  </si>
  <si>
    <t>Property and Facilities Management Company</t>
  </si>
  <si>
    <t>https://exyte.net</t>
  </si>
  <si>
    <t xml:space="preserve">An engineering, procurement, and construction (EPC) company, design and deliver high-tech facilities for our clients. </t>
  </si>
  <si>
    <t>Farmart</t>
  </si>
  <si>
    <t>https://farmart.co</t>
  </si>
  <si>
    <t>AgriFintech platform that helps farmers get access to low-cost digital credit by linking credit to purchase of inputs</t>
  </si>
  <si>
    <t>Firefly Life Sciences (Consortium)</t>
  </si>
  <si>
    <t>https://fireflylifesciences.com</t>
  </si>
  <si>
    <t>Food &amp; Agri Tech, Crop Tech</t>
  </si>
  <si>
    <t>Manufacturer and supplier of biological farm inputs</t>
  </si>
  <si>
    <t>https://frontlinec.com</t>
  </si>
  <si>
    <t>Constrction Tech, Task, Team and Project Management Software</t>
  </si>
  <si>
    <t>AI, Construction Project Management</t>
  </si>
  <si>
    <t>Genrobotic Innovations</t>
  </si>
  <si>
    <t>https://genrobotics.org</t>
  </si>
  <si>
    <t>Robotics, Waste &amp; water management</t>
  </si>
  <si>
    <t>Developer of sewer cleaning robots</t>
  </si>
  <si>
    <t>https://geoalliance.com.sg</t>
  </si>
  <si>
    <t>https://ginchia.com.sg</t>
  </si>
  <si>
    <t>Glife Technologies</t>
  </si>
  <si>
    <t>https://glife.com.sg</t>
  </si>
  <si>
    <t xml:space="preserve">B2B/B2C fresh produce direct procurement platform </t>
  </si>
  <si>
    <t>https://globalpsa.com</t>
  </si>
  <si>
    <t>Port and Terminal</t>
  </si>
  <si>
    <t>Granusmart</t>
  </si>
  <si>
    <t>https://granusmart.com</t>
  </si>
  <si>
    <t>GranuSmart provides an easy-to-use solution capable of performing multiple tests simultaneously, thus enabling fast, cost effective and accurate testing to be carried out. Our solution is built on deep learning and uses data analytics to revolutionise granular food quality control.</t>
  </si>
  <si>
    <t>https://greenaconsultants.com</t>
  </si>
  <si>
    <t>Sustainability consultancy from certifying green buildings to strategising sustainability</t>
  </si>
  <si>
    <t>https://greyform.sg</t>
  </si>
  <si>
    <t>https://group.ong-ong.com</t>
  </si>
  <si>
    <t>https://gush.earth</t>
  </si>
  <si>
    <t>Constrction Tech, Climate Tech, Green Building</t>
  </si>
  <si>
    <t>Construction materials, Film, Painting, Coating</t>
  </si>
  <si>
    <t>https://gw-group.com</t>
  </si>
  <si>
    <t>Hara</t>
  </si>
  <si>
    <t>https://haratoken.io</t>
  </si>
  <si>
    <t>Agricultural production and farm management; Market access</t>
  </si>
  <si>
    <t>https://hassellstudio.com</t>
  </si>
  <si>
    <t>https://hdb.gov.sg</t>
  </si>
  <si>
    <t>Construction Tech, Climate Tech, Energy Efficiency</t>
  </si>
  <si>
    <t>https://hkland.com</t>
  </si>
  <si>
    <t>Associated with member linkedins</t>
  </si>
  <si>
    <t>5Desire</t>
  </si>
  <si>
    <t>http://5desire.com</t>
  </si>
  <si>
    <t>Rising funds consulting</t>
  </si>
  <si>
    <t>A consulting firm to support startups to raise funds from Venture Capitals</t>
  </si>
  <si>
    <t>contact@5desire.com</t>
  </si>
  <si>
    <t>Startup support</t>
  </si>
  <si>
    <t>Azimuth</t>
  </si>
  <si>
    <t>http://azimuth-tech.com/</t>
  </si>
  <si>
    <t>Azimuth provides a complete range of solutions from Welding Positioning &amp; Handling Automation Equipment, Heavy Duty Hardness Testing, Racking and Auto-Transport Cart System, to Gas Test Pit, Hydro-Test Bunker, MPI Dark Room setup.</t>
  </si>
  <si>
    <t>Berlin Startup Academy</t>
  </si>
  <si>
    <t>http://berlinstartupacademy.com/</t>
  </si>
  <si>
    <t>Berlin’s boutique, independent Startup Accelerator.</t>
  </si>
  <si>
    <t>Org Only</t>
  </si>
  <si>
    <t>Bigfoot Internet Ventures</t>
  </si>
  <si>
    <t>http://bigfootventures.com/</t>
  </si>
  <si>
    <t>Communications, technology, education, entertainment, new media, consumer tech</t>
  </si>
  <si>
    <t>Corporate-backed venture capital firm focused on consumer tech and multiple sectors</t>
  </si>
  <si>
    <t>info@bigfootventures.com</t>
  </si>
  <si>
    <t>Crystal Horse Investments</t>
  </si>
  <si>
    <t>http://ch-investments.com.sg/</t>
  </si>
  <si>
    <t>Early-stage, Founders, SEA, Internet, mobile, data</t>
  </si>
  <si>
    <t>Crystal Horse Investments is an angel group based in Singapore. They make seed investments in the internet, mobile, and data sectors across Southeast Asia.</t>
  </si>
  <si>
    <t>NHG Centre for Medical Technologies &amp; Innovation (CMTi)</t>
  </si>
  <si>
    <t>http://corp.nhg.com.sg/CMTI/Pages/About-CMTi.aspx</t>
  </si>
  <si>
    <t>leader in public healthcare in Singapore</t>
  </si>
  <si>
    <t>CtrlWorks</t>
  </si>
  <si>
    <t>http://ctrlworks.com/</t>
  </si>
  <si>
    <t>Specialises in robotic solutions for various industries.</t>
  </si>
  <si>
    <t>contact@ctrlworks.com</t>
  </si>
  <si>
    <t>Cyberport</t>
  </si>
  <si>
    <t>http://cyberport.hk/en/offices/office_leasing</t>
  </si>
  <si>
    <t>Startup accelerator &amp; incubator</t>
  </si>
  <si>
    <t>Hong Kong</t>
  </si>
  <si>
    <t>enquiry@cyberport.hk</t>
  </si>
  <si>
    <t>Not Available</t>
  </si>
  <si>
    <t>The Entrepreneurs Lab</t>
  </si>
  <si>
    <t>http://entrepreneurslab.com.my/</t>
  </si>
  <si>
    <t>French Tech Philippines</t>
  </si>
  <si>
    <t>http://frenchtech-philippines.com/</t>
  </si>
  <si>
    <t>Philippines</t>
  </si>
  <si>
    <t>frenchtechphils@gmail.com</t>
  </si>
  <si>
    <t>Get in the ring</t>
  </si>
  <si>
    <t>http://getinthering.co/</t>
  </si>
  <si>
    <t>Event organiser connecting to startups, corporates, and governments</t>
  </si>
  <si>
    <t>Netherlands / Global</t>
  </si>
  <si>
    <t>battle@gitr.co</t>
  </si>
  <si>
    <t>ideosource</t>
  </si>
  <si>
    <t>http://ideosource.com</t>
  </si>
  <si>
    <t>Tech, all stage</t>
  </si>
  <si>
    <t>Tech focused VC firm investing in early to late stage companies in Indonesia</t>
  </si>
  <si>
    <t>portfolio@ideosource.com</t>
  </si>
  <si>
    <t>ISOTEC Holdings Pte. Ltd</t>
  </si>
  <si>
    <t>http://isotecgroup.com/</t>
  </si>
  <si>
    <t>Engineering, Manufacturing</t>
  </si>
  <si>
    <t>Provides engineering and manufacturing solutions.</t>
  </si>
  <si>
    <t>http://jll.com</t>
  </si>
  <si>
    <t>Property consultancy, listing platform</t>
  </si>
  <si>
    <t>Consultancy</t>
  </si>
  <si>
    <t>Not in use</t>
  </si>
  <si>
    <t>CO.</t>
  </si>
  <si>
    <t>http://jointhe.co/</t>
  </si>
  <si>
    <t>A vibrant and inviting event and workspace with the vision of celebrating diversity and the birth of ideas through new connections and collaborations.</t>
  </si>
  <si>
    <t>dx@jointhe.co</t>
  </si>
  <si>
    <t>Co-working space</t>
  </si>
  <si>
    <t>Kolaborasi</t>
  </si>
  <si>
    <t>http://kolaborasi.co</t>
  </si>
  <si>
    <t>Startup incubator</t>
  </si>
  <si>
    <t>Kolaborasi is an Indonesia focused venture studio holding who empowers HYPER Founders to ideate, incubate, and validate enduring great business to grow and influence positive change for humanity in scalable manner.</t>
  </si>
  <si>
    <t>contact@kolaborasi.co</t>
  </si>
  <si>
    <t>French Tech ASEAN</t>
  </si>
  <si>
    <t>http://lafrenchtech.com/</t>
  </si>
  <si>
    <t>Hardware</t>
  </si>
  <si>
    <t>Accelerator firm focused on hardware sector</t>
  </si>
  <si>
    <t>ASEAN</t>
  </si>
  <si>
    <t>frenchtech@finances.gouv.fr</t>
  </si>
  <si>
    <t>Merah Putih</t>
  </si>
  <si>
    <t>http://merahputih.co.id</t>
  </si>
  <si>
    <t>Indonesia geography</t>
  </si>
  <si>
    <t>VC and incubator company investing in geographies such as Indonesia</t>
  </si>
  <si>
    <t>INFO@MERAHPUTIH.CO.ID</t>
  </si>
  <si>
    <t>NewDartagnan</t>
  </si>
  <si>
    <t>http://newdartagnan.com/</t>
  </si>
  <si>
    <t>Contests and promotion platform for start-ups</t>
  </si>
  <si>
    <t>France</t>
  </si>
  <si>
    <t>contact@newdartagnan.com</t>
  </si>
  <si>
    <t>Paper &amp; Toast</t>
  </si>
  <si>
    <t>http://paperandtoast.com/</t>
  </si>
  <si>
    <t>PAPER + TOAST coworking space Malaysia is your one-stop solution to make your work productive and conducive.</t>
  </si>
  <si>
    <t>friends@paperandtoast.com</t>
  </si>
  <si>
    <t>Phandeeyar</t>
  </si>
  <si>
    <t>http://phandeeyar.org/</t>
  </si>
  <si>
    <t>An innovation lab that is spearheading the development of Myanmar's tech ecosystem.</t>
  </si>
  <si>
    <t>Myanmar</t>
  </si>
  <si>
    <t>opendevmm@phandeeyar.org</t>
  </si>
  <si>
    <t>Polish Berlin Tech</t>
  </si>
  <si>
    <t>http://polishberlintech.com/</t>
  </si>
  <si>
    <t>Polish Berlin Tech connects Polish startups with the Berlin tech ecosystem. They facilitate collaboration, networking, and growth opportunities for companies looking to expand internationally.</t>
  </si>
  <si>
    <t>NUS - School of Continuing and Lifelong Education</t>
  </si>
  <si>
    <t>http://scale.nus.edu.sg/</t>
  </si>
  <si>
    <t>To provide opportunities for lifelong learners to stay relevant and competitive in the global workplace, through innovative continuing education offerings</t>
  </si>
  <si>
    <t>http://sgenable.sg/</t>
  </si>
  <si>
    <t xml:space="preserve">SG Enable, the focal agency for disability and inclusion in Singapore, enables persons with disabilities to live, learn, work and play in an inclusive society. </t>
  </si>
  <si>
    <t>http://singapore.embassy.gov.au/</t>
  </si>
  <si>
    <t>The Australian High Commission is the official representative of the Australian Government in Singapore.</t>
  </si>
  <si>
    <t>Singapore Polytechnic</t>
  </si>
  <si>
    <t>http://sp.edu.sg</t>
  </si>
  <si>
    <t>University offering various courses &amp; degrees in polytechnic</t>
  </si>
  <si>
    <t>Startup.ch</t>
  </si>
  <si>
    <t>http://startup.ch</t>
  </si>
  <si>
    <t>A platform supporting the Swiss startup ecosystem, providing resources, networking opportunities, and events to entrepreneurs, investors, and stakeholders to foster innovation and growth in Switzerland's startup landscape.</t>
  </si>
  <si>
    <t>Switzerland</t>
  </si>
  <si>
    <t>Startups.be</t>
  </si>
  <si>
    <t>http://startups.be</t>
  </si>
  <si>
    <t>An organization fostering the Belgian startup ecosystem, offering support, networking, and advocacy to startups, investors, and corporate partners to drive entrepreneurship and innovation in Belgium.</t>
  </si>
  <si>
    <t>Belgium</t>
  </si>
  <si>
    <t>SunRice</t>
  </si>
  <si>
    <t>http://sunrice.com.au/</t>
  </si>
  <si>
    <t>Food</t>
  </si>
  <si>
    <t>Food Production</t>
  </si>
  <si>
    <t>Produces and distributes rice and related food products.</t>
  </si>
  <si>
    <t>Unltd Indonesia</t>
  </si>
  <si>
    <t>http://unltd-indonesia.org/</t>
  </si>
  <si>
    <t>Run programs for supporting early stage social enterprises in Indonesia.</t>
  </si>
  <si>
    <t>info@unltd-indonesia.org</t>
  </si>
  <si>
    <t>http://uwcsea.edu.sg/</t>
  </si>
  <si>
    <t>Vietnam Climate Innovation Center</t>
  </si>
  <si>
    <t>http://vietnamcic.org/about/vcic-team</t>
  </si>
  <si>
    <t>Incubation, Commercialization, Acceleration, Market Connection and Technology Transfer at Vietnam Climate Innovation Center</t>
  </si>
  <si>
    <t>info@vietnamcic.org</t>
  </si>
  <si>
    <t>http://www.a-star.edu.sg/</t>
  </si>
  <si>
    <t>Singapore's lead public sector agency that spearheads economic oriented research to advance scientific discovery and develop innovative technology.</t>
  </si>
  <si>
    <t>http://www.accor.com/</t>
  </si>
  <si>
    <t>Accor Pacific is a leading provider of hotels and resorts in the Australia Pacific region. With over 300 hotels, they offer island escapes, luxury stays, and iconic beach destinations.</t>
  </si>
  <si>
    <t>Accredify</t>
  </si>
  <si>
    <t>http://www.accredify.io/</t>
  </si>
  <si>
    <t>Cloud-based records and document management tool for providers</t>
  </si>
  <si>
    <t>Accuron Technologies</t>
  </si>
  <si>
    <t>http://www.accuron.com/</t>
  </si>
  <si>
    <t>Provide Precision engineering solutions</t>
  </si>
  <si>
    <t>ACE SG</t>
  </si>
  <si>
    <t>http://www.ace.sg/</t>
  </si>
  <si>
    <t>National voice for the Singapore startup ecosystem, and a key trade association representing the interests of startups in Singapore.</t>
  </si>
  <si>
    <t>secretariat@aces.org.sg</t>
  </si>
  <si>
    <t>AiNed</t>
  </si>
  <si>
    <t>http://www.ained.nl/</t>
  </si>
  <si>
    <t xml:space="preserve">The National Growth Fund project AiNed promotes the development and application of AI in Dutch businesses and governments. </t>
  </si>
  <si>
    <t>Netherlands</t>
  </si>
  <si>
    <t>info@ained.nl</t>
  </si>
  <si>
    <t>Arc &amp; Co.</t>
  </si>
  <si>
    <t>http://www.arcandco.com</t>
  </si>
  <si>
    <t>A specialist debt advisory with offices in Mayfair, London and Oxfordshire, providing specialist advice on real estate, marine and aviation assets.</t>
  </si>
  <si>
    <t>http://www.asfi.org.au/</t>
  </si>
  <si>
    <t>A joint industry-government initiative to develop an Australian sustainable finance taxonomy</t>
  </si>
  <si>
    <t>Asian Data Science</t>
  </si>
  <si>
    <t>http://www.asiandatascience.com</t>
  </si>
  <si>
    <t>Big Data, Analytics and Business Intelligence</t>
  </si>
  <si>
    <t>A data science talent matching portal for data science professionals and organizations in Asia.</t>
  </si>
  <si>
    <t>hello@asiandatascience.com</t>
  </si>
  <si>
    <t>August Global Partners</t>
  </si>
  <si>
    <t>http://www.augustglobalpartners.com/</t>
  </si>
  <si>
    <t>healthcare</t>
  </si>
  <si>
    <t>Venture capital firm focused on healthcare investments</t>
  </si>
  <si>
    <t>http://www.bcaa.edu.sg/</t>
  </si>
  <si>
    <t>BCA Academy is the academic arm of goverment agency Building and Construction Authority</t>
  </si>
  <si>
    <t>Bee well Indonesia</t>
  </si>
  <si>
    <t>http://www.beewell.id/</t>
  </si>
  <si>
    <t>Bee Well is a part of Lemonpotts. Promoting Student Health and School Wellness to build a healthier, safer, and a more sustainable environment.</t>
  </si>
  <si>
    <t>http://www.bhp.com/</t>
  </si>
  <si>
    <t>Provider of multinational mining, metals, and natural gas petroleum services</t>
  </si>
  <si>
    <t>BioMelbourne Network</t>
  </si>
  <si>
    <t>http://www.biomelbourne.org/</t>
  </si>
  <si>
    <t>BioMelbourne Network is the peak body in the Victorian healthtech industry, driving engagement and growth in research, innovation, commercialisation and manufacturing through local and international networks.</t>
  </si>
  <si>
    <t>Biotronik</t>
  </si>
  <si>
    <t>http://www.biotronik.com/</t>
  </si>
  <si>
    <t>Biotronik is a cardiovascular biomedical research and technology company, headquartered in Berlin, Germany. The company offers equipment for diagnosis, treatment, and therapy support in the areas of cardiac rhythm management, electrophysiology, and vascular intervention.</t>
  </si>
  <si>
    <t>Germany/Global</t>
  </si>
  <si>
    <t>BMZ</t>
  </si>
  <si>
    <t>http://www.bmz.de/</t>
  </si>
  <si>
    <t>BMZ is responsible for German development policy</t>
  </si>
  <si>
    <t>Boot Up</t>
  </si>
  <si>
    <t>http://www.bootupworld.com/</t>
  </si>
  <si>
    <t>Startup accelerator &amp; incubator operating across the US</t>
  </si>
  <si>
    <t>info@bootupworld.com</t>
  </si>
  <si>
    <t>Builders</t>
  </si>
  <si>
    <t>http://www.builders.studio/</t>
  </si>
  <si>
    <t>A corporate venture builder, focus on software companies</t>
  </si>
  <si>
    <t>hello@builders.studio</t>
  </si>
  <si>
    <t>Capital Square Partners</t>
  </si>
  <si>
    <t>http://www.capitalsquarepartners.com/</t>
  </si>
  <si>
    <t>Telecommunications, Media &amp; Technology (TMT), Healthcare, Consumer and Business services, SEA, India</t>
  </si>
  <si>
    <t>Capital Square Partners invests in telecommunications, media &amp;amp; technology (TMT), healthcare, consumer &amp;amp; business services, and education sectors in South and Southeast Asia.</t>
  </si>
  <si>
    <t>CelcomDigi</t>
  </si>
  <si>
    <t>http://www.celcomdigi.com/</t>
  </si>
  <si>
    <t>Provider of mobile network telecommunication services</t>
  </si>
  <si>
    <t>Chemetall</t>
  </si>
  <si>
    <t>http://www.chemetall.com</t>
  </si>
  <si>
    <t>A leading supplier of applied surface treatment technologies for metal, plastic, and glass substrates.</t>
  </si>
  <si>
    <t>Chora Design</t>
  </si>
  <si>
    <t>http://www.chora.design/</t>
  </si>
  <si>
    <t>CHÔRA Design helps people and organisations navigate a world of rapidly increasing complexity through strategic and transformative innovation.</t>
  </si>
  <si>
    <t>hello@chora.design</t>
  </si>
  <si>
    <t>Daimler Chrysler</t>
  </si>
  <si>
    <t>http://www.chrysler.com/</t>
  </si>
  <si>
    <t>Brand of luxury car</t>
  </si>
  <si>
    <t>Singapore / Germany</t>
  </si>
  <si>
    <t>Commonwealth Bank of Australia</t>
  </si>
  <si>
    <t>http://www.commbank.com.au/</t>
  </si>
  <si>
    <t>Commercial Bank</t>
  </si>
  <si>
    <t>Concircle</t>
  </si>
  <si>
    <t>http://www.concircle.com/</t>
  </si>
  <si>
    <t>Digitalization solutions, Supply chain management, Enterprise operations, Manufacturing</t>
  </si>
  <si>
    <t>Concircle is a consulting firm for digitalization solutions especially in the areas of supply chain management, enterprise operations and manufacturing. The focus is on manufacturing industrial companies.</t>
  </si>
  <si>
    <t>Austria</t>
  </si>
  <si>
    <t>office@concircle.com</t>
  </si>
  <si>
    <t>Convergence Ventures</t>
  </si>
  <si>
    <t>http://www.convergencevc.com/</t>
  </si>
  <si>
    <t>Early-stage, Tech companies, consumer businesses, B2B, digital media, fintech, and SME industries.</t>
  </si>
  <si>
    <t>Early stage technology venture fund focused on investing in Indonesia’s digital disruptors.</t>
  </si>
  <si>
    <t>Loh &amp; Sons Paint Co. (S) Pte. Ltd</t>
  </si>
  <si>
    <t>http://www.cougarpaint.com/</t>
  </si>
  <si>
    <t>Paints, coatings</t>
  </si>
  <si>
    <t>Manufactures high-quality paints and coatings for various industrial and commercial applications.</t>
  </si>
  <si>
    <t>sales.cp@cougarpaint.com</t>
  </si>
  <si>
    <t>Cyber Army</t>
  </si>
  <si>
    <t>http://www.cyberarmy.id/</t>
  </si>
  <si>
    <t>Security testing for accessing vulnerabilities and bugs</t>
  </si>
  <si>
    <t>hello@cyberarmy.id, business@cyberarmy.id</t>
  </si>
  <si>
    <t>Naver D2 Startup Factory</t>
  </si>
  <si>
    <t>http://www.d2startup.com/</t>
  </si>
  <si>
    <t>Technology</t>
  </si>
  <si>
    <t>A technology startup accelerator made by Naver</t>
  </si>
  <si>
    <t>Korea</t>
  </si>
  <si>
    <t>d2startup@navercorp.com</t>
  </si>
  <si>
    <t>http://www.datavis.sg/</t>
  </si>
  <si>
    <t>AI-based data analytics and visualization software. Streamline any data-driven processes on a single, unified Digital Architecture Platform.</t>
  </si>
  <si>
    <t>Department for Trade and Investment</t>
  </si>
  <si>
    <t>http://www.dti.sa.gov.au/</t>
  </si>
  <si>
    <t>Investments and growth exports in south australia</t>
  </si>
  <si>
    <t>Digital Ventures</t>
  </si>
  <si>
    <t>http://www.dv.co.th/index.php</t>
  </si>
  <si>
    <t>FinTech, Blockchain, E-payments</t>
  </si>
  <si>
    <t>Blockchain-based payment processing solutions for banks and businesses</t>
  </si>
  <si>
    <t>hello@dv.co.th</t>
  </si>
  <si>
    <t>http://www.edgeimpact.global/</t>
  </si>
  <si>
    <t>Edge Impact provides tailored sustainability solutions for businesses. They focus on education, assessment, benchmarking, and feedback to drive positive change.</t>
  </si>
  <si>
    <t>EEST</t>
  </si>
  <si>
    <t>http://www.eest-auto.com</t>
  </si>
  <si>
    <t>Produces the innovate bolted parts and assembles to various industrial carts, which is unique in the market.</t>
  </si>
  <si>
    <t>http://www.elecsome.com/</t>
  </si>
  <si>
    <t>Australia's first Solar Panel upcycling plant that operates by transforming End-of-Life Solar Panels into higher value products. Local Manufacturing Heros</t>
  </si>
  <si>
    <t>Emakase</t>
  </si>
  <si>
    <t>http://www.emakase.co/</t>
  </si>
  <si>
    <t>Emakase is an innovation and business consulting firm. With the desire to contribute in the building of high potential generations of small and medium enterprises in Vietnam</t>
  </si>
  <si>
    <t>http://www.energylab.org.au/</t>
  </si>
  <si>
    <t>Climate tech</t>
  </si>
  <si>
    <t>Australia’s largest climate tech startup accelerator and innovation ecosystem</t>
  </si>
  <si>
    <t>http://www.enterprisesg.gov.sg/</t>
  </si>
  <si>
    <t>Government agency focuses on enterprise development</t>
  </si>
  <si>
    <t>FocusTech Ventures</t>
  </si>
  <si>
    <t>http://www.focustechventures.com/</t>
  </si>
  <si>
    <t>Interactive digital media, IoT, Data-driven B2B SaaS</t>
  </si>
  <si>
    <t>An entrepreneur-led private investment company with deep roots in precision engineering &amp; technology. FTV focuses primarily on data-driven B2B SaaS and IoT solutions.</t>
  </si>
  <si>
    <t>http://www.fortescue.com/</t>
  </si>
  <si>
    <t>Developer of solar and wind energy projects</t>
  </si>
  <si>
    <t>http://www.frasersproperty.com/</t>
  </si>
  <si>
    <t>Provider of residential &amp; commercial property developers and management services</t>
  </si>
  <si>
    <t>Fullerton Health</t>
  </si>
  <si>
    <t>http://www.fullertonhealth.com/</t>
  </si>
  <si>
    <t>Healthcare group engaged in the areas of primary care, diagnostics, and specialty care</t>
  </si>
  <si>
    <t>Galvanize Climate Solutions</t>
  </si>
  <si>
    <t>http://www.galvanizeclimate.com/</t>
  </si>
  <si>
    <t>Climate</t>
  </si>
  <si>
    <t>Climate-focused global investment firm</t>
  </si>
  <si>
    <t>info@gcsllc.com</t>
  </si>
  <si>
    <t>Geek Girls Myanmar</t>
  </si>
  <si>
    <t>http://www.geekgirlsmyanmar.com/</t>
  </si>
  <si>
    <t>GenenTech</t>
  </si>
  <si>
    <t>http://www.gene.com/</t>
  </si>
  <si>
    <t>R&amp;D company focused on manufacturing drugs for multiple therapeutic areas</t>
  </si>
  <si>
    <t>hardy.alexander@gene.com</t>
  </si>
  <si>
    <t>Genesis MedTech Group</t>
  </si>
  <si>
    <t>http://www.genesismedtech.com/</t>
  </si>
  <si>
    <t>HealthTech, Medtech</t>
  </si>
  <si>
    <t>Make quality healthcare more affordable and accessible for healthcare practitioners and patients around the world</t>
  </si>
  <si>
    <t>http://www.givvable.com/</t>
  </si>
  <si>
    <t>Sustainability, Automation</t>
  </si>
  <si>
    <t xml:space="preserve">Environment and Sustainability </t>
  </si>
  <si>
    <t>Provider of solutions for managing sustainable sourcing</t>
  </si>
  <si>
    <t>Global Innovation Catalyst</t>
  </si>
  <si>
    <t>http://www.globalinnovationcatalyst.com/</t>
  </si>
  <si>
    <t>Global Innovation Catalyst provides the mentorship, curriculum and network to bring the innovation economy to the world.</t>
  </si>
  <si>
    <t>hello@globalinnovationcatalyst.com</t>
  </si>
  <si>
    <t>Glorybene</t>
  </si>
  <si>
    <t>http://www.glorybene.com/</t>
  </si>
  <si>
    <t>Focuses on high-efficiency power control system in smart cities. The system is an artificial intelligence technology that combines perception, awareness, etc. in the Internet of Things, under the premise of health and environmental protection.</t>
  </si>
  <si>
    <t>GSR Ventures</t>
  </si>
  <si>
    <t>http://www.gsrventures.com/</t>
  </si>
  <si>
    <t>Consumer goods and services, enterprise, healthcare</t>
  </si>
  <si>
    <t>Early-stage venture firms focus on investing in companies that apply AI to drive transformation in Healthcare, Enterprise, Consumer and Fintech sectors.</t>
  </si>
  <si>
    <t>Hong Kong Metropolitan University</t>
  </si>
  <si>
    <t>http://www.hkmu.edu.hk/</t>
  </si>
  <si>
    <t>University offering multiple courses across diversified streams</t>
  </si>
  <si>
    <t>http://www.hmtower.com.br/</t>
  </si>
  <si>
    <t xml:space="preserve">An international association football competition </t>
  </si>
  <si>
    <t>http://www.hysata.com/</t>
  </si>
  <si>
    <t>Hydrogen</t>
  </si>
  <si>
    <t>IdeaSpace Ventures</t>
  </si>
  <si>
    <t>http://www.ideaspace.vc/</t>
  </si>
  <si>
    <t>Science and Technology</t>
  </si>
  <si>
    <t>IdeaSpace Philippines runs an accelerator for early-stage science and technology startups solving emerging market issues in the Philippines and around Southeast Asia</t>
  </si>
  <si>
    <t>hello@ideaspacefoundation.org</t>
  </si>
  <si>
    <t>iGlobe Partners</t>
  </si>
  <si>
    <t>http://www.iglobepartners.com/</t>
  </si>
  <si>
    <t>Early Stage, Tech and Life science</t>
  </si>
  <si>
    <t>Tech and life Science focused early stage VC firm investing in the US</t>
  </si>
  <si>
    <t>IMDA</t>
  </si>
  <si>
    <t>http://www.imda.gov.sg/</t>
  </si>
  <si>
    <t>Government agency focused on media sectors</t>
  </si>
  <si>
    <t>Integrated Manufacturing Services Providers (IMSPI)</t>
  </si>
  <si>
    <t>http://www.imspi.net/</t>
  </si>
  <si>
    <t>Food &amp; Beverages Manufacturing</t>
  </si>
  <si>
    <t>Insead</t>
  </si>
  <si>
    <t>http://www.insead.edu/</t>
  </si>
  <si>
    <t>Educational institute</t>
  </si>
  <si>
    <t>Intensel</t>
  </si>
  <si>
    <t>http://www.intensel.net/</t>
  </si>
  <si>
    <t>Climate Tech, Climate Analytics</t>
  </si>
  <si>
    <t>Software solution to measure portfolio and asset level risks related to climate change</t>
  </si>
  <si>
    <t>Intouch</t>
  </si>
  <si>
    <t>http://www.intouchcompany.com/</t>
  </si>
  <si>
    <t>Technology, media, telecommunication, startups</t>
  </si>
  <si>
    <t>A holding company operating by investing in technology, media and telecommunication businesses</t>
  </si>
  <si>
    <t>ir-intouch@intouchcompany.com</t>
  </si>
  <si>
    <t>http://www.investible.com/</t>
  </si>
  <si>
    <t>Early stage, Tech companies, Pre-seed to growth, Climate Tech</t>
  </si>
  <si>
    <t>Early-stage venture capital in Australia, Southeast Asia and the world</t>
  </si>
  <si>
    <t>Australia/Singapore</t>
  </si>
  <si>
    <t>IPONE</t>
  </si>
  <si>
    <t>http://www.ipone.com/</t>
  </si>
  <si>
    <t>All things related to mobility and its part</t>
  </si>
  <si>
    <t>info@ipone.fr</t>
  </si>
  <si>
    <t>Disco</t>
  </si>
  <si>
    <t>http://www.itsdisco.com/</t>
  </si>
  <si>
    <t>The worlds first social media app for music discovery.</t>
  </si>
  <si>
    <t>England</t>
  </si>
  <si>
    <t>Jubilee Capital Management</t>
  </si>
  <si>
    <t>http://www.jcmvc.com/</t>
  </si>
  <si>
    <t>AI, blockchain, IoT, robotics, financial services, travel, urban, lifestyle solutions, early stage, tech startups</t>
  </si>
  <si>
    <t>Invests in early stage tech startups that are at the forefront of delivering innovative, disruptive solutions in their industry—including financial services, travel, urban, lifestyle and other sectors—and across different markets.</t>
  </si>
  <si>
    <t>Journey Life sciences</t>
  </si>
  <si>
    <t>http://www.journeylifesciecnes.com/</t>
  </si>
  <si>
    <t>Journey Life Sciences is focused on broadening the use unique psychoactive compounds beginning with chronic pain</t>
  </si>
  <si>
    <t>Kape Technologies</t>
  </si>
  <si>
    <t>http://www.kape.com/</t>
  </si>
  <si>
    <t>Digital security</t>
  </si>
  <si>
    <t>A leading privacy-first digital security software provider offering a suite of solutions to protect consumers’ digital lives.</t>
  </si>
  <si>
    <t>KK Fund</t>
  </si>
  <si>
    <t>http://www.kkfund.co/</t>
  </si>
  <si>
    <t>Internet, mobile, Seed stage, South East Asia, Hong Kong and Taiwan.</t>
  </si>
  <si>
    <t>Invest in seed stage internet and mobile startups across South East Asia, Hong Kong and Taiwan.</t>
  </si>
  <si>
    <t>KKH</t>
  </si>
  <si>
    <t>http://www.kkh.com.sg/</t>
  </si>
  <si>
    <t>Standalone multispeciality hospital</t>
  </si>
  <si>
    <t>Knovel Engineering</t>
  </si>
  <si>
    <t>http://www.knoveleng.com/</t>
  </si>
  <si>
    <t>Provider of AI &amp; mobile application development, cloud, and other services</t>
  </si>
  <si>
    <t>Krungsri</t>
  </si>
  <si>
    <t>http://www.krungsri.com/</t>
  </si>
  <si>
    <t>Commercial bank</t>
  </si>
  <si>
    <t>Bangkok</t>
  </si>
  <si>
    <t>LianBio</t>
  </si>
  <si>
    <t>http://www.lianbio.com/</t>
  </si>
  <si>
    <t>Biotechnology, Medtech</t>
  </si>
  <si>
    <t>LianBio is a biotechnology company focused on bringing paradigm-shifting medicines to patients.</t>
  </si>
  <si>
    <t>EFESO Nordics</t>
  </si>
  <si>
    <t>http://www.linkedin.com/company/efeso-nordics</t>
  </si>
  <si>
    <t>EFESO Consulting Group which is a global consulting company specialized in Operations Strategy, Performance Improvement and Industry 4.0.</t>
  </si>
  <si>
    <t>Sweden</t>
  </si>
  <si>
    <t>MANN + HUMMEL</t>
  </si>
  <si>
    <t>http://www.mann-hummel.com/</t>
  </si>
  <si>
    <t>Mobility Tech, Advance manufacturing</t>
  </si>
  <si>
    <t>Manufacturer and supplier of filter components</t>
  </si>
  <si>
    <t>MCI</t>
  </si>
  <si>
    <t>http://www.mci.gov.sg/</t>
  </si>
  <si>
    <t>http://www.mcicarbon.com/</t>
  </si>
  <si>
    <t>Climate Tech, Carbon Capture and Storage (CCS)</t>
  </si>
  <si>
    <t>Decarbonising Heavy Industry with Mineral Carbonation</t>
  </si>
  <si>
    <t>MedGlow</t>
  </si>
  <si>
    <t>http://www.medglow.de/</t>
  </si>
  <si>
    <t>Beauty &amp; cosmetics healthclinic parlour</t>
  </si>
  <si>
    <t>vongaso@medglow.de</t>
  </si>
  <si>
    <t>META Innovation Lab</t>
  </si>
  <si>
    <t>http://www.metainnovationlab.com/</t>
  </si>
  <si>
    <t>META Innovation Lab is a design thinking consultancy to support organizations in experimenting new ideas through human-centered approach</t>
  </si>
  <si>
    <t>Jakarta</t>
  </si>
  <si>
    <t>Mitsui &amp; co</t>
  </si>
  <si>
    <t>http://www.mitsui.com/</t>
  </si>
  <si>
    <t>Provider of traditional conglomerate services</t>
  </si>
  <si>
    <t>Japan</t>
  </si>
  <si>
    <t>MOH Holdings</t>
  </si>
  <si>
    <t>http://www.mohh.com.sg/</t>
  </si>
  <si>
    <t>MOH Holdings is the holding company of Singapore's public healthcare institutions, overseeing effective and efficient distribution of resources to deliver value-based healthcare.</t>
  </si>
  <si>
    <t>Boost</t>
  </si>
  <si>
    <t>http://www.myboost.co/</t>
  </si>
  <si>
    <t>Mobile wallet application from Malaysia</t>
  </si>
  <si>
    <t>Malaysia/SEA</t>
  </si>
  <si>
    <t>Myr Labs</t>
  </si>
  <si>
    <t>http://www.myrmidonlaboratories.com/</t>
  </si>
  <si>
    <t>Robotics, Internet of Things (IoT), Artificial Intelligence and Machine Learning (AI/ML)</t>
  </si>
  <si>
    <t>MyrLabs is an A*STAR spin-off that creates cutting edge hardware and algorithms, expertise in Computer Science, Advanced Mathematics, Embedded Systems, and Robotics.</t>
  </si>
  <si>
    <t>New Life Stories</t>
  </si>
  <si>
    <t>http://www.newlifestories.org.sg/</t>
  </si>
  <si>
    <t>Aims to provide children of incarcerated parents with essential reading and pro-social skills to ensure that they are not left behind in their crucial early years of development.</t>
  </si>
  <si>
    <t>hello@newlifestories.org.sg</t>
  </si>
  <si>
    <t>National Heritage Board</t>
  </si>
  <si>
    <t>http://www.nhb.gov.sg/</t>
  </si>
  <si>
    <t>Museums, interpretative centres, heritage institutions and precincts.</t>
  </si>
  <si>
    <t>Nomura</t>
  </si>
  <si>
    <t>http://www.nomura.com/</t>
  </si>
  <si>
    <t>A global financial services group</t>
  </si>
  <si>
    <t>Noventi Health SE</t>
  </si>
  <si>
    <t>http://www.noventi.de/</t>
  </si>
  <si>
    <t>Digitalized Healthcare market</t>
  </si>
  <si>
    <t>info@noventi.de</t>
  </si>
  <si>
    <t>NTUitive</t>
  </si>
  <si>
    <t>http://www.ntuitive.sg/</t>
  </si>
  <si>
    <t>Startup acceleration &amp; Incubation</t>
  </si>
  <si>
    <t>University backed startup incubator</t>
  </si>
  <si>
    <t>ntuitiveinfo@ntuitive.sg</t>
  </si>
  <si>
    <t>OCBC</t>
  </si>
  <si>
    <t>http://www.ocbc.com/</t>
  </si>
  <si>
    <t>Leading financial and banking service provider</t>
  </si>
  <si>
    <t>Oliver Wyman</t>
  </si>
  <si>
    <t>http://www.oliverwyman.com/</t>
  </si>
  <si>
    <t>A global leader in management consulting. Expertise in strategy, operations, risk management, and organization transformation</t>
  </si>
  <si>
    <t>On Group</t>
  </si>
  <si>
    <t>http://www.on.app/</t>
  </si>
  <si>
    <t>App-based shipping platform for e-commerce businesses</t>
  </si>
  <si>
    <t>hotro@on.app</t>
  </si>
  <si>
    <t>Open Government Products</t>
  </si>
  <si>
    <t>http://www.open.gov.sg/</t>
  </si>
  <si>
    <t>General</t>
  </si>
  <si>
    <t>Singapore / Global</t>
  </si>
  <si>
    <t>Phaos Technology</t>
  </si>
  <si>
    <t>http://www.phaostech.com/</t>
  </si>
  <si>
    <t>Phaostech is a leader in advanced microscopy technology. Cutting-edge optical technologies, emphasising both research and development, in order to democratise their accessibility to the wider consumer base.</t>
  </si>
  <si>
    <t>pitchIN</t>
  </si>
  <si>
    <t>http://www.pitchin.my/</t>
  </si>
  <si>
    <t>Reward-based crowdfunding platform for creative projects</t>
  </si>
  <si>
    <t>Philip Morris International</t>
  </si>
  <si>
    <t>http://www.pmi.com/</t>
  </si>
  <si>
    <t>Manufacturer of multi-category tobacco products</t>
  </si>
  <si>
    <t>Indonesia/USA</t>
  </si>
  <si>
    <t>Plastic Recycling Association of Singapore (PRAS)</t>
  </si>
  <si>
    <t>http://www.pras.org.sg/</t>
  </si>
  <si>
    <t>Recycling, Sustainability</t>
  </si>
  <si>
    <t>PRAS promotes plastic recycling and sustainability practices in Singapore.</t>
  </si>
  <si>
    <t>PsiQuantum</t>
  </si>
  <si>
    <t>http://www.psiquantum.com/</t>
  </si>
  <si>
    <t>Developer of photon-based universal quantum computers</t>
  </si>
  <si>
    <t>Center for Piublic Integrity</t>
  </si>
  <si>
    <t>http://www.publicintegrity.org/</t>
  </si>
  <si>
    <t>We are a nonpartisan and nonprofit news organization dedicated to investigating systems that contribute to inequality in our country.</t>
  </si>
  <si>
    <t>Washington</t>
  </si>
  <si>
    <t>http://www.radissonhotels.com/</t>
  </si>
  <si>
    <t>Radisson Hotel Group is a global hotel chain with a portfolio of more than 1,400 hotels in over 120 countries.</t>
  </si>
  <si>
    <t>Europe</t>
  </si>
  <si>
    <t>RB Investments</t>
  </si>
  <si>
    <t>http://www.rbworld.com/</t>
  </si>
  <si>
    <t>Internet, mobile, IT, consumer products and services, hospitality, financial services, manufacturing</t>
  </si>
  <si>
    <t>A boutique venture fund, focusing on building long-term relashionships with uniquely passionate Entrepreneurs.</t>
  </si>
  <si>
    <t>contact@rbworld.com</t>
  </si>
  <si>
    <t>http://www.renewable-metals.com/</t>
  </si>
  <si>
    <t>Climate Tech, Circular Economy Solutions</t>
  </si>
  <si>
    <t>Unique alkali recycling process recovers critical minerals from old batteries so they can be used again and again.</t>
  </si>
  <si>
    <t>SAP</t>
  </si>
  <si>
    <t>http://www.sap.com/</t>
  </si>
  <si>
    <t>Cloud and DevOps, Artificial Intelligence and Machine Learning (AI/ML)</t>
  </si>
  <si>
    <t>Provider of cloud and AI-based platform offering ERP software and solutions</t>
  </si>
  <si>
    <t>SGInnovate</t>
  </si>
  <si>
    <t>http://www.sginnovate.com/</t>
  </si>
  <si>
    <t>Deep Tech, Artificial Intelligence, Biotechnology, Cybersecurity, IoT, Robotics, Quantum Computing</t>
  </si>
  <si>
    <t>VC funds investing in deep tech startups</t>
  </si>
  <si>
    <t>SingHealth</t>
  </si>
  <si>
    <t>http://www.singhealth.com.sg/</t>
  </si>
  <si>
    <t>Provider of digital healthcare services platform for patient</t>
  </si>
  <si>
    <t>Smart power Myanmar</t>
  </si>
  <si>
    <t>http://www.smartpowermyanmar.org/</t>
  </si>
  <si>
    <t>Smart Power Myanmar has one goal: accelerate electrification through catalysing new sources of investment, knowledge and know-how, to end energy poverty and promote economic opportunity in Myanmar.</t>
  </si>
  <si>
    <t>SMU</t>
  </si>
  <si>
    <t>http://www.smu.sg/</t>
  </si>
  <si>
    <t>enquiry@smu.edu.sg</t>
  </si>
  <si>
    <t>Social Innovation Park</t>
  </si>
  <si>
    <t>http://www.socialinnovationpark.org/</t>
  </si>
  <si>
    <t>Social innovation, Social entrepreneurship, Sustainability</t>
  </si>
  <si>
    <t>Social Innovation Park is a non-profit organization promoting social entrepreneurship and sustainable development. They collaborate with startups, NGOs, and government agencies. Their tech focus includes impact measurement, social innovation, and community building.</t>
  </si>
  <si>
    <t>partnership@socialinnovationpark.org</t>
  </si>
  <si>
    <t>StartupsHK</t>
  </si>
  <si>
    <t>http://www.startupshk.com/</t>
  </si>
  <si>
    <t>Internet, mobile startups</t>
  </si>
  <si>
    <t>StartupsHK is an organization empowering the community of Hong Kong's internet and mobile start-ups by holding meet-ups, annual conferences and monthly networking events for entrepreneurs, founders, and investors in the tech space.</t>
  </si>
  <si>
    <t>http://www.sustain-ability-showcase.com/</t>
  </si>
  <si>
    <t>Sustainability consultancy</t>
  </si>
  <si>
    <t>http://www.sustainability.vic.gov.au/</t>
  </si>
  <si>
    <t>Sustainability Victoria is a state government agency in Australia, promoting sustainability and waste reduction.</t>
  </si>
  <si>
    <t>Startup Vietnam Foundation</t>
  </si>
  <si>
    <t>http://www.svf.org.vn/</t>
  </si>
  <si>
    <t>Non-profit development organization aim to boost Vietnam economic growth via Innovation ecosystem &amp; Entrepreneurship</t>
  </si>
  <si>
    <t>hello@svf.org.vn</t>
  </si>
  <si>
    <t>Swiss Tech Association</t>
  </si>
  <si>
    <t>http://www.swisstechassociation.ch</t>
  </si>
  <si>
    <t>The Swiss Tech Association accelerates the international success of tech start-ups based in Switzerland.</t>
  </si>
  <si>
    <t>contact@swisstechassociation.ch</t>
  </si>
  <si>
    <t>http://www.temasek.com.sg/</t>
  </si>
  <si>
    <t>Financial services, telecommunications, media &amp; technology, consumer &amp; real estate, transportation &amp; industrials, life sciences &amp; agribusiness, energy &amp; resources, Mobility Tech, Proptech, Agritech</t>
  </si>
  <si>
    <t>Temasek, is a global investment company owned by the Government of Singapore.</t>
  </si>
  <si>
    <t>http://www.the-esg-institute.com/</t>
  </si>
  <si>
    <t>Accelerate action to Net Zero</t>
  </si>
  <si>
    <t>The Orange Hive Community</t>
  </si>
  <si>
    <t>http://www.theorangehive.com/</t>
  </si>
  <si>
    <t>Creatives, Entrepreneurs, Innovators, Community</t>
  </si>
  <si>
    <t>The Orange Hive Community is a collaborative space for creatives, entrepreneurs, and innovators. They provide co-working facilities, events, and networking. Their tech focus lies in creative industries, design thinking, and collaboration.</t>
  </si>
  <si>
    <t>The Walt Disney</t>
  </si>
  <si>
    <t>http://www.thewaltdisneycompany.com/</t>
  </si>
  <si>
    <t>A media and entertainment conglomerate</t>
  </si>
  <si>
    <t>X Node</t>
  </si>
  <si>
    <t>http://www.thexnode.com/</t>
  </si>
  <si>
    <t>Global Entrepreneurship and Innovation platform</t>
  </si>
  <si>
    <t>contact@thexnode.com</t>
  </si>
  <si>
    <t>Temasek Polytechnic</t>
  </si>
  <si>
    <t>http://www.tp.edu.sg/</t>
  </si>
  <si>
    <t>Tsinghua University</t>
  </si>
  <si>
    <t>http://www.tsinghua.edu.cn/</t>
  </si>
  <si>
    <t>University offering various courses &amp; degrees across diversified streams</t>
  </si>
  <si>
    <t>webmaster@tsinghua.edu.cn</t>
  </si>
  <si>
    <t>Unilever</t>
  </si>
  <si>
    <t>http://www.unilever.com/</t>
  </si>
  <si>
    <t>Brand of multi-category food and beverages products and consumer goods</t>
  </si>
  <si>
    <t>http://www.vastsolar.com/</t>
  </si>
  <si>
    <t>A world-leader in concentrated solar thermal power, delivering clean, dispatchable power and heat, and green fuels.</t>
  </si>
  <si>
    <t>http://www.veccogroup.com.au/</t>
  </si>
  <si>
    <t xml:space="preserve">Unique production and manufacturing processes produces sustainable high purity vanadium and alumina to be used by battery companies around the world. </t>
  </si>
  <si>
    <t>Japan Academic Society for Ventures and Entrepreneurs (JASVE)</t>
  </si>
  <si>
    <t>http://www.venture-ac.ne.jp/en/about.html</t>
  </si>
  <si>
    <t>jasve@venture-ac.ne.jp</t>
  </si>
  <si>
    <t>http://www.westpac.com.au/</t>
  </si>
  <si>
    <t>Westpac Group is one of Australia’s largest banks, offering banking, financial, and insurance services.</t>
  </si>
  <si>
    <t>Xora Innovations</t>
  </si>
  <si>
    <t>http://www.xora.vc/</t>
  </si>
  <si>
    <t>Deep tech, innovative science &amp; technology</t>
  </si>
  <si>
    <t>We invest in disruptive, world-changing deep tech ventures</t>
  </si>
  <si>
    <t>YesWeHack</t>
  </si>
  <si>
    <t>http://www.yeswehack.com/</t>
  </si>
  <si>
    <t>Yes We Hack provides a bug bounty program, IT security job board and curated aggregation of bug bounty programs on the internet.</t>
  </si>
  <si>
    <t>NASSCOM</t>
  </si>
  <si>
    <t>https://10000startups.com/</t>
  </si>
  <si>
    <t>Provides support for Startup business ideas in India, it helps incubate and raise funding.</t>
  </si>
  <si>
    <t>reach@10000startups.com</t>
  </si>
  <si>
    <t>36ZERO Vision</t>
  </si>
  <si>
    <t>https://36zerovision.com/</t>
  </si>
  <si>
    <t>Artificial Intelligence and Machine Learning (AI/ML), Advanced Manufacturing</t>
  </si>
  <si>
    <t xml:space="preserve">Provider of AI-based software solutions for visual quality automation. It provides three different modules as Smart Image Acquisition, Fault Inspection, and Norm Verification. </t>
  </si>
  <si>
    <t>info@36zerovision.com</t>
  </si>
  <si>
    <t>3G&amp;S Technologies</t>
  </si>
  <si>
    <t>https://3gands.com/</t>
  </si>
  <si>
    <t>Climate Tech, Renewable Energy, Green Hydrogen, CCSU</t>
  </si>
  <si>
    <t>Commercializing liquid-phase Electrochemical Reforming (ECR) to make Green Hydrogen cost-competitive and adding Carbon Capture and Reuse (CCR) to make recycled carbon valuable.</t>
  </si>
  <si>
    <t>500 Global</t>
  </si>
  <si>
    <t>https://500.co/</t>
  </si>
  <si>
    <t>Early-stage, Tech companies</t>
  </si>
  <si>
    <t>Venture capital and accelerator firm focused on tech startups</t>
  </si>
  <si>
    <t>917 Ventures</t>
  </si>
  <si>
    <t>https://917ventures.com/</t>
  </si>
  <si>
    <t>Early Stage</t>
  </si>
  <si>
    <t>Startup studio and venture capital fund focused on early-stage investments</t>
  </si>
  <si>
    <t>hello@917ventures.com</t>
  </si>
  <si>
    <t>Accelerating Asia</t>
  </si>
  <si>
    <t>https://acceleratingasia.com/</t>
  </si>
  <si>
    <t>Pre-Series A, startups, SEA</t>
  </si>
  <si>
    <t>The leading early-stage venture capital fund in Southeast Asia and South Asia with a focus on pre-Series A startups.</t>
  </si>
  <si>
    <t>team@acceleratingasia.com</t>
  </si>
  <si>
    <t>https://acv.vc/</t>
  </si>
  <si>
    <t>Early-stage, Tech companies, Indonesia, ASEAN, Consumer businesses, B2B, Digital media, Fintech, and SME.</t>
  </si>
  <si>
    <t>An early-stage technology venture fund that focuses on investing in Indonesia’s digital disruptors.</t>
  </si>
  <si>
    <t>Singapore/Indonesia</t>
  </si>
  <si>
    <t>Advario</t>
  </si>
  <si>
    <t>https://advario.com/</t>
  </si>
  <si>
    <t>Energy storage, logistics</t>
  </si>
  <si>
    <t>Cleantech, Energy Tech</t>
  </si>
  <si>
    <t>Provides sustainable liquid storage solutions and aims to be a leader in the energy transition with a strong focus on ESG standards.</t>
  </si>
  <si>
    <t xml:space="preserve">Aespada
</t>
  </si>
  <si>
    <t>https://aespada.io/</t>
  </si>
  <si>
    <t>Construction, Technology</t>
  </si>
  <si>
    <t>Uses technology to enhance productivity and safety in construction.</t>
  </si>
  <si>
    <t>enquiry@aespada.sg</t>
  </si>
  <si>
    <t>Aeterni</t>
  </si>
  <si>
    <t>https://aeterni.eco/</t>
  </si>
  <si>
    <t>Sustainability Consulting &amp; Impact Advisory</t>
  </si>
  <si>
    <t>enquiries@aeterni.eco</t>
  </si>
  <si>
    <t>Afi Labs</t>
  </si>
  <si>
    <t>https://afi.io/</t>
  </si>
  <si>
    <t>Logistics, Transportation</t>
  </si>
  <si>
    <t>Software consulting company that specialises in building transportation and logistics management software</t>
  </si>
  <si>
    <t>sales@afi.io</t>
  </si>
  <si>
    <t>Agaeti</t>
  </si>
  <si>
    <t>https://agaeti.vc/</t>
  </si>
  <si>
    <t>Early-stage</t>
  </si>
  <si>
    <t>Early stage venture capital firm founded by seasoned entrepreneurs and investors who have extensive industry experiences in Southeast Asia.</t>
  </si>
  <si>
    <t>Agrikrew Pte. Ltd.</t>
  </si>
  <si>
    <t>https://agrikrew.com/</t>
  </si>
  <si>
    <t>Agritech, sustainable farming</t>
  </si>
  <si>
    <t>Agritech, Cleantech</t>
  </si>
  <si>
    <t>Develops technology solutions to promote sustainable and efficient farming practices.</t>
  </si>
  <si>
    <t>Aichat</t>
  </si>
  <si>
    <t>https://aichat.com/</t>
  </si>
  <si>
    <t>Martech, Bots, Artificial Intelligence and Machine Learning (AI/ML), Customer Support Tools</t>
  </si>
  <si>
    <t>Developer of AI powered chatbot platform for marketing and sales teams</t>
  </si>
  <si>
    <t>ASUS Intelligent Cloud Services (AICS)</t>
  </si>
  <si>
    <t>https://aics.asus.com/</t>
  </si>
  <si>
    <t>Provide revolutionary healthcare solutions in Software as a Service (SaaS) models, utilizing cutting-edge AI technology in natural language processing, computer vision, deep learning, and big data analytics.</t>
  </si>
  <si>
    <t>Airmaker</t>
  </si>
  <si>
    <t>https://airmaker.sg/</t>
  </si>
  <si>
    <t>Healthcare, IoT</t>
  </si>
  <si>
    <t>An IoT-focused accelerator for Digital Health and Wellness and Smart Nation startups.</t>
  </si>
  <si>
    <t>Airmaker - Smart Urban Co-Innovation Lab</t>
  </si>
  <si>
    <t>https://airmaker.sg/coinnovation-lab/</t>
  </si>
  <si>
    <t>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t>
  </si>
  <si>
    <t>AI Singapore</t>
  </si>
  <si>
    <t>https://aisingapore.org/</t>
  </si>
  <si>
    <t>AI Singapore brings together all Singapore-based research institutions and the vibrant ecosystem of AI start-ups and companies developing AI products to perform use-inspired research, grow knowledge, create tools, and develop the talent to power Singapore’s AI efforts.</t>
  </si>
  <si>
    <t>Albatha Group</t>
  </si>
  <si>
    <t>https://albatha.com/</t>
  </si>
  <si>
    <t>Automotive, healthcare, manufacturing, engineering, electronics, FMCG, food, real estate</t>
  </si>
  <si>
    <t>A modern yet traditional family-owned conglomerate company based in the United Arab Emirates. Over 30 autonomous companies - specializing in sectors such as automotive, healthcare, manufacturing, engineering, electronics, FMCG, food, and real estate.</t>
  </si>
  <si>
    <t>UAE</t>
  </si>
  <si>
    <t>Algoritma</t>
  </si>
  <si>
    <t>https://algorit.ma/</t>
  </si>
  <si>
    <t>Data science education center</t>
  </si>
  <si>
    <t>community@algorit.ma</t>
  </si>
  <si>
    <t>Altent Renewables</t>
  </si>
  <si>
    <t>https://altentrenewables.com/</t>
  </si>
  <si>
    <t>Climate Tech, Waste Management, Renewable Energy</t>
  </si>
  <si>
    <t>Altent Renewables is a startup developing the most efficient solution to turn wet waste into clean fuels.</t>
  </si>
  <si>
    <t>Alteria Capital Advisors LLP</t>
  </si>
  <si>
    <t>https://alteriacapital.com/</t>
  </si>
  <si>
    <t>Early-Stage, Tech startups, Consumer good, Healthcare</t>
  </si>
  <si>
    <t>Alteria Capital Advisors LLP is a venture debt fund that provides financing to early-stage startups. They focus on sectors such as technology, consumer goods, and healthcare. Their tech focus involves growth-stage funding, debt financing, and startup support.</t>
  </si>
  <si>
    <t>mail@alteriacapital.com</t>
  </si>
  <si>
    <t>Altermind</t>
  </si>
  <si>
    <t>https://altermind.com/</t>
  </si>
  <si>
    <t>Strategy consultancy</t>
  </si>
  <si>
    <t>Altermind is a boutique strategy consultancy, the global team of business consultants and academic experts provides corporate leaders with tailored, multi-faceted and actionable advice.</t>
  </si>
  <si>
    <t>London</t>
  </si>
  <si>
    <t>london@altermind.com</t>
  </si>
  <si>
    <t>Alterpacks</t>
  </si>
  <si>
    <t>https://alterpacks.com/</t>
  </si>
  <si>
    <t>Climate Tech, Waste Management</t>
  </si>
  <si>
    <t>Provider of organic waste recycling services</t>
  </si>
  <si>
    <t>NUS - Centre for Additive Manufacturing</t>
  </si>
  <si>
    <t>https://am.nus.edu.sg/</t>
  </si>
  <si>
    <t>AM.NUS is the only multi-disciplinary Additive Manufacturing (AM) centre in an Institute of Higher Learning in Singapore which comprises the following Faculties (Medicine, Science, Dentistry and Design &amp; Engineering). The Centre is supported by NUS and National Additive Manufacturing Cluster (NAMIC) and Singapore Economic Development Board.</t>
  </si>
  <si>
    <t>Angphotorion</t>
  </si>
  <si>
    <t>https://angphotorion.com/</t>
  </si>
  <si>
    <t>Photonics, advanced materials</t>
  </si>
  <si>
    <t>Advanced Manufacturing, Nanotechnology</t>
  </si>
  <si>
    <t>Develops advanced photonics and materials technologies for various high-tech applications.</t>
  </si>
  <si>
    <t>Anthill Ventures</t>
  </si>
  <si>
    <t>https://anthillventures.com/</t>
  </si>
  <si>
    <t>Early stage, Media, Urban Tech, Health Tech</t>
  </si>
  <si>
    <t>Invests in, and scales, early-stage companies in Media, Urban Tech and Health Tech.</t>
  </si>
  <si>
    <t>Anvarta</t>
  </si>
  <si>
    <t>https://anvarta.com/</t>
  </si>
  <si>
    <t>Energy efficiency, Environmental consulting</t>
  </si>
  <si>
    <t>Artificial Intelligence and Machine Learning (AI/ML), Cleantech</t>
  </si>
  <si>
    <t>Provides AI-driven solutions for improving energy efficiency in industrial processes.</t>
  </si>
  <si>
    <t>APAC Med</t>
  </si>
  <si>
    <t>https://apacmed.org/</t>
  </si>
  <si>
    <t xml:space="preserve">The Asia Pacific Medical Technology Association (APACMed) represents manufacturers and suppliers of medical equipment, devices and in-vitro diagnostics, industry associations and other key stakeholders associated with the medical technology industry in Asia Pacific. </t>
  </si>
  <si>
    <t>APFM (Association of Property and Facility Managers)</t>
  </si>
  <si>
    <t>https://apfm.org.sg/</t>
  </si>
  <si>
    <t>promote the standard and practice of property and facility management.</t>
  </si>
  <si>
    <t>secretariat@apfm.mygbiz.com</t>
  </si>
  <si>
    <t>AquAffirm Ltd</t>
  </si>
  <si>
    <t>https://aquaffirm.com/</t>
  </si>
  <si>
    <t>Water quality, environmental tech</t>
  </si>
  <si>
    <t>Water Tech, Cleantech</t>
  </si>
  <si>
    <t>Develops portable water quality testing solutions for ensuring safe drinking water.</t>
  </si>
  <si>
    <t>United Kingdom</t>
  </si>
  <si>
    <t>ArchiTek</t>
  </si>
  <si>
    <t>https://architek.ai/</t>
  </si>
  <si>
    <t>Provider of AI-enabled vision processing unit system for multiple industries</t>
  </si>
  <si>
    <t>https://arkenergy.com.au/</t>
  </si>
  <si>
    <t>A leading provider of renewable energy solutions, pioneering sustainable power generation and distribution. Wind, Solar, Hydrogen.</t>
  </si>
  <si>
    <t>Arteria Ventures</t>
  </si>
  <si>
    <t>https://arteria.ventures/</t>
  </si>
  <si>
    <t>Arteria Ventures is a space where, A-type personalities, engineers and creatives get together and work towards a shared goal; challenge the status-quo, push the technology forward, and crazy enough to think they could change the world.</t>
  </si>
  <si>
    <t>Turkey</t>
  </si>
  <si>
    <t>The Asia Foundation Indonesia</t>
  </si>
  <si>
    <t>https://asiafoundation.org/</t>
  </si>
  <si>
    <t>Work on governance, climate action, gender equality, education and leadership, inclusive growth, and international cooperation.</t>
  </si>
  <si>
    <t>indonesia.general@asiafoundation.org</t>
  </si>
  <si>
    <t>The Asia Foundation Singapore</t>
  </si>
  <si>
    <t>The Asia Foundation is a nonprofit international development organization committed to improving lives and expanding opportunities across Asia and the Pacific.</t>
  </si>
  <si>
    <t>singapore.general@asiafoundation.org</t>
  </si>
  <si>
    <t>Asia Labs</t>
  </si>
  <si>
    <t>https://asialabs.sg/</t>
  </si>
  <si>
    <t>Scientific Research, Laboratory Services</t>
  </si>
  <si>
    <t>Biotechnology, Healthtech</t>
  </si>
  <si>
    <t>Asia Labs offers advanced laboratory services and scientific research capabilities to various industries.</t>
  </si>
  <si>
    <t>contact@asialabs.sg</t>
  </si>
  <si>
    <t>Medtronic</t>
  </si>
  <si>
    <t>https://asiapac.medtronic.com</t>
  </si>
  <si>
    <t>Developer of medical equipment for chronic diseases</t>
  </si>
  <si>
    <t>rs.indiainsidesales@medtronic.com</t>
  </si>
  <si>
    <t>Asia Venture Group</t>
  </si>
  <si>
    <t>https://asiaventuregroup.com/</t>
  </si>
  <si>
    <t>Online markets, digital distribution models, Tech startups</t>
  </si>
  <si>
    <t>Venture capital firm focused on tech startups</t>
  </si>
  <si>
    <t>contact@asiaventuregroup.com</t>
  </si>
  <si>
    <t>AUN-ADERA</t>
  </si>
  <si>
    <t>https://aun-adera.net/</t>
  </si>
  <si>
    <t>Provide a platform for critical scholarship, research and exchange on ASEAN environments.</t>
  </si>
  <si>
    <t>Amazon Web Services</t>
  </si>
  <si>
    <t>https://aws.amazon.com/</t>
  </si>
  <si>
    <t>AI and cloud based services for enterprises</t>
  </si>
  <si>
    <t>Ayala Corporation</t>
  </si>
  <si>
    <t>https://ayala.com/</t>
  </si>
  <si>
    <t>Real estate, Banking, Telecommunications, Power</t>
  </si>
  <si>
    <t>Ayala Corporation is a conglomerate based in the Philippines. They operate in various sectors, including real estate, banking, and telecommunications. Their tech focus spans areas such as digital transformation, infrastructure, and financial services.</t>
  </si>
  <si>
    <t>https://azendian.com/</t>
  </si>
  <si>
    <t>Climate Tech, Energy Efficiency, Artificial Intelligence and Machine Learning (AI/ML)</t>
  </si>
  <si>
    <t>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t>
  </si>
  <si>
    <t>B Capital Group</t>
  </si>
  <si>
    <t>https://b.capital/</t>
  </si>
  <si>
    <t>Multi Stage, Healthcare, Consumer Services, Enterprise, FinTech, Healthcare IT &amp; Saas, Digital Healthcare, Biotechnology &amp; Bio-IT, Healthcare Insurance and Payment Model, Energy, Transportation, Industry, Built environment, Food &amp; land use, Carbon/climate management</t>
  </si>
  <si>
    <t>B Capital Group is a venture capital firm that invests in growth-stage companies. They focus on technology, healthcare, and consumer services. Their tech focus includes scalable platforms, digital health, and innovation.</t>
  </si>
  <si>
    <t>BECIS</t>
  </si>
  <si>
    <t>https://be-cis.com/</t>
  </si>
  <si>
    <t>Energy Solutions, Sustainability</t>
  </si>
  <si>
    <t>Delivers energy solutions focusing on sustainability.</t>
  </si>
  <si>
    <t>Beeplanet Factory</t>
  </si>
  <si>
    <t>https://beeplanetfactory.com/en/</t>
  </si>
  <si>
    <t xml:space="preserve">Manufacturer of sustainable automotive batteries, reusing lithium-ion batteries from electric vehicles. </t>
  </si>
  <si>
    <t>Brick and Mortar Ventures</t>
  </si>
  <si>
    <t>https://brickmortar.vc/</t>
  </si>
  <si>
    <t>Enables emerging companies developing innovative software and hardware solutions for the industries of architecture, engineering, construction, and facilities management.</t>
  </si>
  <si>
    <t>media@brickmortar.vc, info@brickmortar.vc</t>
  </si>
  <si>
    <t>Fuji Bridex</t>
  </si>
  <si>
    <t>https://bridex.fujielectric.com/</t>
  </si>
  <si>
    <t>Engineering, Electrical Systems</t>
  </si>
  <si>
    <t>Offers engineering and electrical systems solutions.</t>
  </si>
  <si>
    <t>sales@bridex.fujielectric .com</t>
  </si>
  <si>
    <t>Brightspace AI</t>
  </si>
  <si>
    <t>https://brightspace.ai/</t>
  </si>
  <si>
    <t>AI, software development</t>
  </si>
  <si>
    <t>Artificial Intelligence and Machine Learning (AI/ML), Cloud and DevOps</t>
  </si>
  <si>
    <t>Develops AI-powered software solutions to enhance business operations and productivity.</t>
  </si>
  <si>
    <t>BRI Ventures</t>
  </si>
  <si>
    <t>https://briventures.id/</t>
  </si>
  <si>
    <t>Startup, Digital, Finance</t>
  </si>
  <si>
    <t>BRI Ventures (BVI) is a corporate venture capital initiative backed by Bank Rakyat Indonesia, with headquarters in Jakarta, Indonesia. The firm is established as an independent entity with its own funding processes.</t>
  </si>
  <si>
    <t>NUS Business School</t>
  </si>
  <si>
    <t>https://bschool.nus.edu.sg/</t>
  </si>
  <si>
    <t>Advance knowledge and develop leaders so as to serve business and society.</t>
  </si>
  <si>
    <t>Building System and Diagnostics Pte Ltd</t>
  </si>
  <si>
    <t>https://bsd.com.sg/</t>
  </si>
  <si>
    <t>Built environment, diagnostics</t>
  </si>
  <si>
    <t>Construction Tech, Cleantech</t>
  </si>
  <si>
    <t>Provides diagnostic and monitoring solutions for building systems to enhance sustainability and efficiency.</t>
  </si>
  <si>
    <t>Building 4.0 CRC</t>
  </si>
  <si>
    <t>https://building4pointzero.org</t>
  </si>
  <si>
    <t>Better buildings and new efficiencies through technology and collaboration</t>
  </si>
  <si>
    <t>info@building40crc.org</t>
  </si>
  <si>
    <t>Building Ventures</t>
  </si>
  <si>
    <t>https://buildingventures.com/</t>
  </si>
  <si>
    <t>Built environment</t>
  </si>
  <si>
    <t>Offers the perfect mix of capital, mentorship and industry connections.</t>
  </si>
  <si>
    <t>Built Environment Plus</t>
  </si>
  <si>
    <t>https://builtenvironmentplus.org/</t>
  </si>
  <si>
    <t>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t>
  </si>
  <si>
    <t>allison@builtenvironmentplus.org</t>
  </si>
  <si>
    <t>Canopy Power</t>
  </si>
  <si>
    <t>https://canopypower.com/</t>
  </si>
  <si>
    <t>Renewable Energy, Off-Grid Power</t>
  </si>
  <si>
    <t>Provides off-grid renewable energy solutions for remote areas.</t>
  </si>
  <si>
    <t>contact@canopypower.com</t>
  </si>
  <si>
    <t>Rakuten Ventures</t>
  </si>
  <si>
    <t>https://capital.rakuten.com/</t>
  </si>
  <si>
    <t>IT service, advertisement technology, e-commerce, audio, AI, internet software service</t>
  </si>
  <si>
    <t>Rakuten Capital is the corporate venture capital arm of Rakuten Group, supporting tech startups globally.</t>
  </si>
  <si>
    <t>Cvendish Consulting</t>
  </si>
  <si>
    <t>https://cavendishconsulting.com/</t>
  </si>
  <si>
    <t>Communications consultancy. Corporate and political specialists.</t>
  </si>
  <si>
    <t>Gangwon center for creative innovation</t>
  </si>
  <si>
    <t>https://ccei.creativekorea.or.kr/gangwon/</t>
  </si>
  <si>
    <t>Center for Innovation</t>
  </si>
  <si>
    <t>gangwon_ccei@ccei.kr</t>
  </si>
  <si>
    <t>Choo Chiang Holdings</t>
  </si>
  <si>
    <t>https://ccm.sg/</t>
  </si>
  <si>
    <t>Retails and distributes electrical products and accessories for residential and industrial use.</t>
  </si>
  <si>
    <t>Cedge Ventures</t>
  </si>
  <si>
    <t>https://cedgeventures.com/</t>
  </si>
  <si>
    <t>Cedge Ventures is an early-stage centric, sector-agnostic VC firm.</t>
  </si>
  <si>
    <t>Cell Vec</t>
  </si>
  <si>
    <t>https://cellvec.com/</t>
  </si>
  <si>
    <t>Gene therapy contract development and manufacturing organization</t>
  </si>
  <si>
    <t>Cisco-NUS Corporate Laboratory</t>
  </si>
  <si>
    <t>https://cisco-nus.nus.edu.sg/</t>
  </si>
  <si>
    <t>Artificial Intelligence and Machine Learning (AI/ML), Healthtech, Cybersecurity</t>
  </si>
  <si>
    <t>Boost innovation and research in key technology areas, including areas like artificial intelligence (AI), healthcare, urban infrastructure and cybersecurity.</t>
  </si>
  <si>
    <t>https://civils.ai/</t>
  </si>
  <si>
    <t>Artificial Intelligence and Machine Learning (AI/ML), Document Management</t>
  </si>
  <si>
    <t>Construction Document Automation. AI-powered platform offering databases related to construction and infrastructure design. The platform helps users search for construction data and project references to access engineering data and expertise.</t>
  </si>
  <si>
    <t>info@civils.ai</t>
  </si>
  <si>
    <t>Cocoon Capital</t>
  </si>
  <si>
    <t>https://cocooncap.com/</t>
  </si>
  <si>
    <t>Early-stage, Tech companies, B2B enterprise, Deep tech</t>
  </si>
  <si>
    <t>Cocoon Capital partners with extraordinary, enterprise, and deep-tech founders in Southeast Asia who Dare to Change™.</t>
  </si>
  <si>
    <t>Coda Strategy</t>
  </si>
  <si>
    <t>https://codastrat.com/</t>
  </si>
  <si>
    <t>Business transformation</t>
  </si>
  <si>
    <t>Coda Strategy is a strategic advisory firm that assists organizations in business transformation. They provide insights, market analysis, and growth strategies. Their tech focus involves digitalization, data-driven decision-making, and innovation.</t>
  </si>
  <si>
    <t>Advisory</t>
  </si>
  <si>
    <t>ComfortDelGro Corporation Australia</t>
  </si>
  <si>
    <t>https://comfortdelgro.com.au/</t>
  </si>
  <si>
    <t>Transportation, Services</t>
  </si>
  <si>
    <t>Operates transportation and related services.</t>
  </si>
  <si>
    <t>CoVentured</t>
  </si>
  <si>
    <t>https://coventured.com/</t>
  </si>
  <si>
    <t>Business solution provider specializing in fostering collaborative innovation for corporations across the globe.</t>
  </si>
  <si>
    <t>info@coventured.com</t>
  </si>
  <si>
    <t>Cornerstone Venture Partners Fund (CSVP Fund)</t>
  </si>
  <si>
    <t>https://csvpfund.com/</t>
  </si>
  <si>
    <t>Venture Capital, Technology</t>
  </si>
  <si>
    <t>Invests in early-stage technology companies.</t>
  </si>
  <si>
    <t>contact@csvpfund.com</t>
  </si>
  <si>
    <t>Dataconomy Media</t>
  </si>
  <si>
    <t>https://dataconomy.com/</t>
  </si>
  <si>
    <t>Data-driven technology</t>
  </si>
  <si>
    <t>The leading portal for news, events and expert opinion from the world of data-driven technology.</t>
  </si>
  <si>
    <t>Data Economy</t>
  </si>
  <si>
    <t>https://dataeconomy.io/</t>
  </si>
  <si>
    <t>Data &amp; Analytics company</t>
  </si>
  <si>
    <t>Data Science SG</t>
  </si>
  <si>
    <t>https://datascience.sg/</t>
  </si>
  <si>
    <t>Data Science</t>
  </si>
  <si>
    <t>A user group for anyone interested in data science to interact and share their skills and know-how.</t>
  </si>
  <si>
    <t>datasciencesg@gmail.com</t>
  </si>
  <si>
    <t>Data Seer</t>
  </si>
  <si>
    <t>https://dataseer.ai/</t>
  </si>
  <si>
    <t>Artificial Intelligence and Machine Learning (AI/ML), Natural Language Processing</t>
  </si>
  <si>
    <t xml:space="preserve">DataSeer is an open-source project developed with the support of the Sloan Foundation. DataSeer enables fast, efficient, and scalable promotion of data sharing. </t>
  </si>
  <si>
    <t>info@dataseer.ai</t>
  </si>
  <si>
    <t>Decacorn Capital</t>
  </si>
  <si>
    <t>https://decacorn.vc/</t>
  </si>
  <si>
    <t>AI &amp; Big Data, Cloud &amp; Edge, Blockchain, Space Tech, Robotics &amp; Automation, Genomics</t>
  </si>
  <si>
    <t>Decacorn Capital invests in early-stage startups across various sectors.</t>
  </si>
  <si>
    <t>DEV Korea</t>
  </si>
  <si>
    <t>https://dev-korea.com/</t>
  </si>
  <si>
    <t>Providing high-quality job opportunities in the tech industry to talented individuals both within and outside of Korea.</t>
  </si>
  <si>
    <t>info@devkorea.vc</t>
  </si>
  <si>
    <t>Foreign Office Australia</t>
  </si>
  <si>
    <t>https://dfat.gov.au/pages/default.aspx</t>
  </si>
  <si>
    <t>legalisations.australia@dfat.gov.au</t>
  </si>
  <si>
    <t>Department of Information and Communications Technology (DICT)</t>
  </si>
  <si>
    <t>https://dict.gov.ph/</t>
  </si>
  <si>
    <t>Government department responsible for information and communications technology</t>
  </si>
  <si>
    <t>information@dict.gov.ph</t>
  </si>
  <si>
    <t>Draper Startup House</t>
  </si>
  <si>
    <t>https://draperstartuphouse.com/</t>
  </si>
  <si>
    <t>Early Stage, Tech</t>
  </si>
  <si>
    <t>Venture capital fund and accelerator focused on early-stage tech startups</t>
  </si>
  <si>
    <t>Singapore / Vietnam</t>
  </si>
  <si>
    <t>Dubai Smart CIty Accelerator</t>
  </si>
  <si>
    <t>https://dubaismartcity.org/</t>
  </si>
  <si>
    <t>The leading program supporting innovative companies in the IoT &amp; Connectivity, Urban Automation &amp; Mobility, Artificial Intelligence, Blockchain, Open City Data, Sustainable Cities &amp; Living, Smart Government, and Smart Retail industry.</t>
  </si>
  <si>
    <t>Durapower Group</t>
  </si>
  <si>
    <t>https://durapowergroup.com/</t>
  </si>
  <si>
    <t>Battery Solutions, Energy Storage</t>
  </si>
  <si>
    <t>Energy Tech</t>
  </si>
  <si>
    <t>Develops battery solutions for energy storage applications.</t>
  </si>
  <si>
    <t>inquiries@hendrickscorp.com</t>
  </si>
  <si>
    <t>Earth Systems</t>
  </si>
  <si>
    <t>https://earthsystems.com.au/</t>
  </si>
  <si>
    <t>Environmental consulting, water management</t>
  </si>
  <si>
    <t>Offers environmental consulting services, specializing in water management and sustainability projects.</t>
  </si>
  <si>
    <t>East Ventures</t>
  </si>
  <si>
    <t>https://east.vc/</t>
  </si>
  <si>
    <t>IT, Seed, Growth, SEA, Agritech, Commerce, Crypto, D2C, Edtech, F&amp;B, Fintech, Healthtech, Logistics, SaaS</t>
  </si>
  <si>
    <t>Provides multi-stage investment, from Seed to Growth stage investments, for over 300 tech companies across Southeast Asia.</t>
  </si>
  <si>
    <t>Eco Connection</t>
  </si>
  <si>
    <t>https://eco-connection.sg/</t>
  </si>
  <si>
    <t>To empower facilities with sustainable &amp; smart solutions, enhancing operational efficiency and promoting sustainability.</t>
  </si>
  <si>
    <t>Eco Connection Pte Ltd</t>
  </si>
  <si>
    <t>Environmental Services</t>
  </si>
  <si>
    <t>Offers eco-friendly products and services.</t>
  </si>
  <si>
    <t>sales@eco-connection.sg</t>
  </si>
  <si>
    <t>EcoLabs</t>
  </si>
  <si>
    <t>https://ecolabs.sg/</t>
  </si>
  <si>
    <t>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t>
  </si>
  <si>
    <t>ecolabs.info@ntu.edu.sg</t>
  </si>
  <si>
    <t>EDBI</t>
  </si>
  <si>
    <t>https://edbi.com/</t>
  </si>
  <si>
    <t>Healthcare, ICT, SME, SG, Asia</t>
  </si>
  <si>
    <t>A Singapore-based global investor in select high growth technology sectors ranging from Information &amp; Communication Technology (ICT), Emerging Technology (ET), Healthcare (HC) and promising Singapore SMEs in strategic industries.</t>
  </si>
  <si>
    <t>EGG Accelerator by Hatcher+</t>
  </si>
  <si>
    <t>https://egg.hatcher.com/</t>
  </si>
  <si>
    <t>AI &amp; ML Accelerator</t>
  </si>
  <si>
    <t>Startup accelerator and incubator</t>
  </si>
  <si>
    <t>elev8</t>
  </si>
  <si>
    <t>https://elev8.vc/</t>
  </si>
  <si>
    <t>Early Stage, Technology</t>
  </si>
  <si>
    <t>Venture capital firm focused on early stage tech startups</t>
  </si>
  <si>
    <t>Creww Inc</t>
  </si>
  <si>
    <t>https://en.creww.in/</t>
  </si>
  <si>
    <t>Sector agnostic startup accelerator</t>
  </si>
  <si>
    <t>info@creww.me</t>
  </si>
  <si>
    <t>ENEReady</t>
  </si>
  <si>
    <t>https://eneready.ai/</t>
  </si>
  <si>
    <t>Focuses on renewable energy solutions and technology.</t>
  </si>
  <si>
    <t>contact@eneready.ai</t>
  </si>
  <si>
    <t>Engineering for Good</t>
  </si>
  <si>
    <t>https://engineeringgood.org/</t>
  </si>
  <si>
    <t>Singapore's exclusive tech &amp; engineering non-profit</t>
  </si>
  <si>
    <t>partnerships@engineeringgood.org</t>
  </si>
  <si>
    <t>Enjinstarter</t>
  </si>
  <si>
    <t>https://enjinstarter.com/</t>
  </si>
  <si>
    <t>Incubator, Launchpad &amp; Web3 Advisory Specialist</t>
  </si>
  <si>
    <t>Enjinstarter is a next-generation ecosystem and launchpad for promising Web3 gaming, AI, entertainment, climate, and metaverse projects.</t>
  </si>
  <si>
    <t>NUS Enterprise</t>
  </si>
  <si>
    <t>https://enterprise.nus.edu.sg/</t>
  </si>
  <si>
    <t>Startup Accelerator &amp; Incubator</t>
  </si>
  <si>
    <t>NUS Enterprise, the entrepreneurial arm of the National University of Singapore (NUS), plays a pivotal role in advancing innovation and entrepreneurship at NUS and beyond.</t>
  </si>
  <si>
    <t>https://enzyme.consulting/</t>
  </si>
  <si>
    <t>AgriTech</t>
  </si>
  <si>
    <t>Accelerating Action in Food Systems</t>
  </si>
  <si>
    <t>Equal Dreams</t>
  </si>
  <si>
    <t>https://equaldreams.sg/</t>
  </si>
  <si>
    <t>Provides disability, accessibility and consultancy services and creates platforms for disabled people to pursue passion projects.</t>
  </si>
  <si>
    <t>Energy Systems Catapult</t>
  </si>
  <si>
    <t>https://es.catapult.org.uk/</t>
  </si>
  <si>
    <t>Energy Systems Catapult is an independent research and technology organisation to accelerate Net Zero energy innovation.</t>
  </si>
  <si>
    <t>Etavolt</t>
  </si>
  <si>
    <t>https://etavolt.com/</t>
  </si>
  <si>
    <t>Energy Storage, Renewable Energy</t>
  </si>
  <si>
    <t>Specializes in energy storage systems and renewable energy solutions.</t>
  </si>
  <si>
    <t>info@etavolt.com</t>
  </si>
  <si>
    <t>EU-India Innocenter</t>
  </si>
  <si>
    <t>https://euindiainnocenter.eu/</t>
  </si>
  <si>
    <t>Accelerator &amp; incubator focused on multiple sectors</t>
  </si>
  <si>
    <t>Global</t>
  </si>
  <si>
    <t>hello@euindiainnocenter.eu</t>
  </si>
  <si>
    <t>Rainmaking Expand</t>
  </si>
  <si>
    <t>https://expand.rainmakingapac.com/</t>
  </si>
  <si>
    <t xml:space="preserve">Rainmaking Expand runs multiple programmes for startups &amp; SMEs looking to expand and accelerate market entry into multiple locations. </t>
  </si>
  <si>
    <t>EZPack Water Ltd.</t>
  </si>
  <si>
    <t>https://ezpackwater.com/</t>
  </si>
  <si>
    <t>Water storage, emergency water supply</t>
  </si>
  <si>
    <t>Water Tech</t>
  </si>
  <si>
    <t>Provides innovative water storage and emergency water supply solutions for various applications.</t>
  </si>
  <si>
    <t>info@ezpackwater.com</t>
  </si>
  <si>
    <t>Proteco Machines</t>
  </si>
  <si>
    <t>https://facadecleaningmachine.com/</t>
  </si>
  <si>
    <t>Construction Tech, Proptech</t>
  </si>
  <si>
    <t>Developer of facade cleaning machines</t>
  </si>
  <si>
    <t>Poland</t>
  </si>
  <si>
    <t>Factory Berlin</t>
  </si>
  <si>
    <t>https://factoryberlin.com/</t>
  </si>
  <si>
    <t>A member-only business club for investors, founders and innovators. Spaces, events, programs and partnerships empower members to build the next generation of tech businesses.</t>
  </si>
  <si>
    <t>Stoof Tweewielers</t>
  </si>
  <si>
    <t>https://fietsvanstoof.nl/</t>
  </si>
  <si>
    <t>Purchasing or leasing an electric bicycle</t>
  </si>
  <si>
    <t>info@fietsvanstoof.nl</t>
  </si>
  <si>
    <t>Fifth Wall</t>
  </si>
  <si>
    <t>https://fifthwall.com/</t>
  </si>
  <si>
    <t>Real estate, Smart building, energy efficiency, climate tech, aging buildings and infrastructure, inaccessible housing markets, unreliable supply chains</t>
  </si>
  <si>
    <t>Fifth Wall is the largest venture capital firm focused on the global real estate industry and property technology for the Built World.</t>
  </si>
  <si>
    <t>Fintech News Singapore</t>
  </si>
  <si>
    <t>https://fintechnews.sg/</t>
  </si>
  <si>
    <t>Informs daily about financial technology - i.e. Mobile Payment, Personal Finance, Bitcoin, Blockchain, Robo Advisor and Lending.</t>
  </si>
  <si>
    <t>Singapore /Vietnam</t>
  </si>
  <si>
    <t>Flex</t>
  </si>
  <si>
    <t>https://flex.com/</t>
  </si>
  <si>
    <t>Supply chain and manufacturing solution providers</t>
  </si>
  <si>
    <t>Flexisolve Technology</t>
  </si>
  <si>
    <t>https://flexisolve.com/</t>
  </si>
  <si>
    <t>Supplier of gas processing and detection systems for oil and gas industries</t>
  </si>
  <si>
    <t>Fremantle Commercial Diving</t>
  </si>
  <si>
    <t>https://fremantlecommercialdiving.com.au/</t>
  </si>
  <si>
    <t>Robotics, Water Management, Construction Tech</t>
  </si>
  <si>
    <t>Gentrack</t>
  </si>
  <si>
    <t>https://gentrack.com/</t>
  </si>
  <si>
    <t>Utility Management, Software</t>
  </si>
  <si>
    <t>Utility</t>
  </si>
  <si>
    <t>Develops software for utility management and customer engagement.</t>
  </si>
  <si>
    <t>press@gentrack.com</t>
  </si>
  <si>
    <t>GenZero</t>
  </si>
  <si>
    <t>https://genzero.co/</t>
  </si>
  <si>
    <t>Sustainability, Investment</t>
  </si>
  <si>
    <t>Invests in projects and companies that drive sustainability.</t>
  </si>
  <si>
    <t>https://geocoresolutions.com/</t>
  </si>
  <si>
    <t>Constrction Tech, Artificial Intelligence and Machine Learning (AI/ML)</t>
  </si>
  <si>
    <t>AI-based Excavated soils Classification</t>
  </si>
  <si>
    <t>German Tech</t>
  </si>
  <si>
    <t>https://german.tech/</t>
  </si>
  <si>
    <t>Supports medium-sized businesses, corporations and public institutions as a partner for innovation and combines startup spirit with the power of the established German economy.</t>
  </si>
  <si>
    <t>Girls in Tech</t>
  </si>
  <si>
    <t>https://girlsintech.org/</t>
  </si>
  <si>
    <t>Supporting women in Tech</t>
  </si>
  <si>
    <t>USA/Global</t>
  </si>
  <si>
    <t>Global Ground Consulting</t>
  </si>
  <si>
    <t>https://global-ground.com/</t>
  </si>
  <si>
    <t>A consultancy firm focussing on regulatory compliance, AML/CFT, sanctions and policy advice for FinTech, banks, international financial institutions, governments and multilateral organisations.</t>
  </si>
  <si>
    <t>Estonia</t>
  </si>
  <si>
    <t>Leave a Nest Singapore</t>
  </si>
  <si>
    <t>https://global.lne.st/</t>
  </si>
  <si>
    <t>Deep tech</t>
  </si>
  <si>
    <t>Leave a Nest provides science and technology education, HR development, start-ups planning, and consultation services.</t>
  </si>
  <si>
    <t>Japan/Singapore</t>
  </si>
  <si>
    <t>Global Victoria</t>
  </si>
  <si>
    <t>https://global.vic.gov.au/</t>
  </si>
  <si>
    <t>Trade, Investment, Economic Development</t>
  </si>
  <si>
    <t>Facilitates trade and investment opportunities for businesses in Victoria.</t>
  </si>
  <si>
    <t>Go-Ahead Singapore</t>
  </si>
  <si>
    <t>https://go-aheadsingapore.com/</t>
  </si>
  <si>
    <t>Providing safe and reliable bus services for all commuters, delivered by a content workforce.</t>
  </si>
  <si>
    <t>Gobi Partners</t>
  </si>
  <si>
    <t>https://gobi.vc/</t>
  </si>
  <si>
    <t>Early to growth stages, Entrepreneurs, Asia, Emerging market</t>
  </si>
  <si>
    <t>Gobi Partners is an Asia-focused venture capital firm with US$1.6 billion in assets under management (AUM). Headquartered in Kuala Lumpur and Hong Kong, the firm supports entrepreneurs from the early to growth stages and focuses on emerging and underserved markets.</t>
  </si>
  <si>
    <t>Singapore/Malaysia/HK</t>
  </si>
  <si>
    <t>Google</t>
  </si>
  <si>
    <t>https://google.com</t>
  </si>
  <si>
    <t>Technology, Internet Services</t>
  </si>
  <si>
    <t>Provides internet-related services and products.</t>
  </si>
  <si>
    <t>Grayscale Ventures</t>
  </si>
  <si>
    <t>https://grayscale.vc/</t>
  </si>
  <si>
    <t>Cryptocurrency, Decentralized Finance, Startups, NFTs, Blockchain infrastructure, Smart contracts, tokenization, Crypto ecosystems.</t>
  </si>
  <si>
    <t>Grayscale Ventures is a venture capital firm that invests in blockchain and cryptocurrency projects. They support startups working on decentralized finance, NFTs, and blockchain infrastructure. Their tech focus includes smart contracts, tokenization, and crypto ecosystems.</t>
  </si>
  <si>
    <t>ventures@grayscale.vc</t>
  </si>
  <si>
    <t>Greenitio Pte. Ltd.</t>
  </si>
  <si>
    <t>https://greenitio.com/</t>
  </si>
  <si>
    <t>Sustainable construction</t>
  </si>
  <si>
    <t>Cleantech, Construction Tech</t>
  </si>
  <si>
    <t>Develops eco-friendly construction materials and technologies to promote sustainable building practices.</t>
  </si>
  <si>
    <t>Groundup.Ai</t>
  </si>
  <si>
    <t>https://groundup.ai/</t>
  </si>
  <si>
    <t>Predictive Maintenance, IoT Sensors</t>
  </si>
  <si>
    <t>Advanced Manufacturing, Artificial Intelligence and Machine Learning (AI/ML), Internet of Things (IoT)</t>
  </si>
  <si>
    <t>Groundup.ai is the leading Industrial Al expert and go-to partner for machine maintenance and workplace safety Al solutions.</t>
  </si>
  <si>
    <t>HAX</t>
  </si>
  <si>
    <t>https://hax.co/program</t>
  </si>
  <si>
    <t>program for early stage hard tech startups.</t>
  </si>
  <si>
    <t>Singapore, United Kingdom</t>
  </si>
  <si>
    <t>Heartware Network</t>
  </si>
  <si>
    <t>https://heartware.org/</t>
  </si>
  <si>
    <t>Youth</t>
  </si>
  <si>
    <t>Inspiring &amp; empowering youths in Singapore.</t>
  </si>
  <si>
    <t>admin@heartware-network.org</t>
  </si>
  <si>
    <t>Hello Tomorrow</t>
  </si>
  <si>
    <t>https://hello-tomorrow.org/</t>
  </si>
  <si>
    <t>Scouting deep tech solutions worldwide, Building a collaborative ecosystem, Innovation consulting &amp; services, and deep tech observatory services.</t>
  </si>
  <si>
    <t>contact@hello-tomorrow.org</t>
  </si>
  <si>
    <t>Hendricks Corp Pte Ltd</t>
  </si>
  <si>
    <t>https://hendrickscorp.com/</t>
  </si>
  <si>
    <t>Specializes in engineering and manufacturing services.</t>
  </si>
  <si>
    <t>soh.jebsen@isotec.com.sg</t>
  </si>
  <si>
    <t>Hertzwell</t>
  </si>
  <si>
    <t>https://hertzwell.com/</t>
  </si>
  <si>
    <t>Radar Technology, Sensors</t>
  </si>
  <si>
    <t>Sensor Tech, Mobility Tech</t>
  </si>
  <si>
    <t>Develops radar technology and sensors for various applications.</t>
  </si>
  <si>
    <t>hello@hertzwell.com</t>
  </si>
  <si>
    <t>High Road Innovation Center</t>
  </si>
  <si>
    <t>https://highroad.center/</t>
  </si>
  <si>
    <t>High Road Innovation Center invests in extraordinary early-stage startups with exceptional founders and cutting-edge technologies. They actively support startups through their Launchpad program, providing mentoring and acceleration.</t>
  </si>
  <si>
    <t>contact@highroad.center</t>
  </si>
  <si>
    <t>HighTech Startbahn</t>
  </si>
  <si>
    <t>https://hightech-startbahn.com/</t>
  </si>
  <si>
    <t>Venture capital-backed sector-agnostic accelerator focused on deep-tech startups</t>
  </si>
  <si>
    <t>Europe/Denmark</t>
  </si>
  <si>
    <t>info@hightech-startbahn.de</t>
  </si>
  <si>
    <t>Howdy App</t>
  </si>
  <si>
    <t>https://howdy.care/</t>
  </si>
  <si>
    <t>Mental Health Care</t>
  </si>
  <si>
    <t>Healthtech, Human Resource Tech</t>
  </si>
  <si>
    <t>Provider of employees wellbeing services</t>
  </si>
  <si>
    <t>https://hydrogencrc.com.au/</t>
  </si>
  <si>
    <t>Center of Industry Accelerator and Patent Development Strategy (IAPS)</t>
  </si>
  <si>
    <t>https://iaps.ord.nycu.edu.tw/</t>
  </si>
  <si>
    <t>A startup accelerator devoted to empower and advance the growth of early-stage, growth-driven tech startups.</t>
  </si>
  <si>
    <t>Taiwan</t>
  </si>
  <si>
    <t>https://ies-inca.com/</t>
  </si>
  <si>
    <t>IES-Incubator and Accelerator (IES-INCA) is a strategic initiative by The Institution of Engineers, Singapore (IES) to support engineers in technopreneurship.</t>
  </si>
  <si>
    <t>SMU Institute of Innovation &amp; Entrepreneurship (IIE)</t>
  </si>
  <si>
    <t>https://iie.smu.edu.sg/</t>
  </si>
  <si>
    <t>SMU Institute of Innovation and Entrepreneurship (IIE) develops the next generation of entrepreneurs through educational programmes, mentorship, and incubation.</t>
  </si>
  <si>
    <t>IIX Foundation</t>
  </si>
  <si>
    <t>https://iixfoundation.org/</t>
  </si>
  <si>
    <t>Women focused</t>
  </si>
  <si>
    <t>Organization dedicated to supporting women across all stages of their journey to empowerment.</t>
  </si>
  <si>
    <t>Impact hub Yangon</t>
  </si>
  <si>
    <t>https://impacthubyangon.net/</t>
  </si>
  <si>
    <t>Impact Hub is a global network of locally-founded/-operated impact innovation incubators, accelerators, coworking spaces</t>
  </si>
  <si>
    <t>Incube-8</t>
  </si>
  <si>
    <t>https://incube-8.com/</t>
  </si>
  <si>
    <t>Ideal workspace provider, we offer essential solutions to start and smoothen your operations in Malaysia, including company formation, outsourced accounting, website development and other business auxiliary services.</t>
  </si>
  <si>
    <t>info@incube-8.com</t>
  </si>
  <si>
    <t>Indra Water</t>
  </si>
  <si>
    <t>https://indrawater.com/</t>
  </si>
  <si>
    <t>Water purification, environmental tech</t>
  </si>
  <si>
    <t>Cleantech, Water Tech</t>
  </si>
  <si>
    <t>Specializes in advanced water purification technologies to address water scarcity and pollution.</t>
  </si>
  <si>
    <t>Innofactory</t>
  </si>
  <si>
    <t>https://innofactory.co/</t>
  </si>
  <si>
    <t>A platform of tech innovation initiatives in Indonesia. As a technology innovation hub in Indonesia, we enable key actors in the tech startup ecosystem to meet, collaborate and scale together.</t>
  </si>
  <si>
    <t>jakarta@innofactory.co, verdi@innofactory.co</t>
  </si>
  <si>
    <t>Innolab Asia</t>
  </si>
  <si>
    <t>https://innolab.asia/</t>
  </si>
  <si>
    <t>Create an innovative collaboration platform that brings together all stakeholders in one innovation ecosystem, InnoLab Asia is dedicated to fostering a culture of collaboration and success.</t>
  </si>
  <si>
    <t>hello@innolab.asia</t>
  </si>
  <si>
    <t>Singtel Innov8</t>
  </si>
  <si>
    <t>https://innov8.singtel.com/</t>
  </si>
  <si>
    <t>Network capabilities, next generation devices, digital content services, enablers to enhance customer experience, Singapore, US, Israel and China</t>
  </si>
  <si>
    <t>Focuses its investments on technologies and solutions that lead to quantum changes in network capabilities, next generation devices, digital content services and enablers to enhance customer experience.</t>
  </si>
  <si>
    <t>InnoVen Capital</t>
  </si>
  <si>
    <t>https://innovencapital.com/</t>
  </si>
  <si>
    <t>Start-up, Growth stage companies, Agritech, Automobile, Co-working/ living, eCommerce, Digital Media, Education Technology, Enterprise Technology, Fashion, Fintech, F&amp;B, Healthtech, Logistics, Telecommunications, Travel and Hospitality</t>
  </si>
  <si>
    <t xml:space="preserve">InnoVen Capital SEA is the leading venture debt provider to start-up and growth stage companies in the region. </t>
  </si>
  <si>
    <t>Inseadalum Ventures</t>
  </si>
  <si>
    <t>https://inseadalumventures.com/</t>
  </si>
  <si>
    <t>Alumni fund, Pre-seed</t>
  </si>
  <si>
    <t>The first INSEAD alumni fund. We do pre-seed investments in high-growth companies globally across all sectors. At least one founder must be an INSEAD alum.</t>
  </si>
  <si>
    <t>plans@inseadalumventures.com</t>
  </si>
  <si>
    <t>Ilocos Sur Polytechnic State College</t>
  </si>
  <si>
    <t>https://ispsc.edu.ph/</t>
  </si>
  <si>
    <t>Education, research</t>
  </si>
  <si>
    <t>Offers a variety of technology-focused educational programs and engages in research across multiple disciplines.</t>
  </si>
  <si>
    <t>op@ispsc.edu.ph</t>
  </si>
  <si>
    <t>https://itssingapore.org.sg/</t>
  </si>
  <si>
    <t>Intelligent Transportation Society (ITS) Singapore promots innovation and technology adoption in transportation, enhancing efficiency and safety through intelligent solutions and collaborations.</t>
  </si>
  <si>
    <t>Institut Teknologi Telkom Purwokerto</t>
  </si>
  <si>
    <t>https://ittelkom-pwt.ac.id/</t>
  </si>
  <si>
    <t>Education, technology</t>
  </si>
  <si>
    <t>Offers technology-focused education programs and research in various engineering and IT fields.</t>
  </si>
  <si>
    <t>IYKRA</t>
  </si>
  <si>
    <t>https://iykra.com/</t>
  </si>
  <si>
    <t>IYKRA is a capability provider in data, tech, and business areas for corporations and individual professionals. They aim to solve talent and capability gaps in the 4th Industrial Revolution era.</t>
  </si>
  <si>
    <t>contact@iykra.com</t>
  </si>
  <si>
    <t>JETRO (Japan External Trade Organization)</t>
  </si>
  <si>
    <t>https://jetro.go.jp</t>
  </si>
  <si>
    <t>Provider of trade and investment promotion services</t>
  </si>
  <si>
    <t>Knowunity</t>
  </si>
  <si>
    <t>https://jobs.knowunity.com/</t>
  </si>
  <si>
    <t>Online learning platform for school subjects</t>
  </si>
  <si>
    <t>Berlin</t>
  </si>
  <si>
    <t>Jumpstart</t>
  </si>
  <si>
    <t>https://jumpstartmedtech.sg/</t>
  </si>
  <si>
    <t>JUMPstart or the Joint University MedTech Programme, is Singapore’s only University accelerator for regulated Medical Devices. Founded by NUS, NTU and SUTD, and supported by the Singapore Government’s economic development agency, Enterprise Singapore, we provide comprehensive support to pre-start-ups and start-ups from the universities across business and product development.</t>
  </si>
  <si>
    <t>Japan Venture Capital Association</t>
  </si>
  <si>
    <t>https://jvca.jp/</t>
  </si>
  <si>
    <t>Association focused on development of the venture capital and private equity industries</t>
  </si>
  <si>
    <t>jimukyoku@jvca.jp</t>
  </si>
  <si>
    <t>Korea Startup Center Singapore</t>
  </si>
  <si>
    <t>https://k-startupcenter.org/eng/CMS/Contents/Contents.do?mCode=MN025</t>
  </si>
  <si>
    <t>Launchpad for Korean SMEs and start ups to plug into Singapore’s</t>
  </si>
  <si>
    <t>Singapore/Korea</t>
  </si>
  <si>
    <t>Kenzap</t>
  </si>
  <si>
    <t>https://kenzap.com/</t>
  </si>
  <si>
    <t>Infrastructure as a Service platform where industry professionals can collaborate and build scalable SaaS solutions for organisations of all sizes.</t>
  </si>
  <si>
    <t>Kickstart Ventures</t>
  </si>
  <si>
    <t>https://kickstart.ph/</t>
  </si>
  <si>
    <t>SaaS, fin-tech, health-tech, ed-tech, eCommerce, marketplace, digital lifestyle</t>
  </si>
  <si>
    <t>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t>
  </si>
  <si>
    <t>Singapore/Philippines</t>
  </si>
  <si>
    <t>info@startupsesame.com</t>
  </si>
  <si>
    <t>Korea International Trade Association(KITA)</t>
  </si>
  <si>
    <t>https://kita.org/</t>
  </si>
  <si>
    <t>A leading trade organization promoting international trade and business partnerships for Korean companies, facilitating market access, export promotion, and trade information services to foster global economic growth and competitiveness.</t>
  </si>
  <si>
    <t>tradehelp@kita.net</t>
  </si>
  <si>
    <t>Kite Magnetics</t>
  </si>
  <si>
    <t>https://kitemagnetics.com/</t>
  </si>
  <si>
    <t>Electric motors, renewable energy</t>
  </si>
  <si>
    <t>Develops high-performance electric motors using advanced magnetic materials for electric aircraft.</t>
  </si>
  <si>
    <t>Impact Hub KL</t>
  </si>
  <si>
    <t>https://kualalumpur.impacthub.net/</t>
  </si>
  <si>
    <t>support@impacthub.net</t>
  </si>
  <si>
    <t>Kuok Group Singapore</t>
  </si>
  <si>
    <t>https://kuokgroup.com.sg/</t>
  </si>
  <si>
    <t>Property development, Logistics, Sustainable agriculture, Real estate, Shipping, Agribusiness</t>
  </si>
  <si>
    <t>Kuok Group Singapore is a diversified conglomerate with interests in real estate, shipping, and agribusiness. Their tech focus spans areas such as property development, logistics, and sustainable agriculture.</t>
  </si>
  <si>
    <t>IE University</t>
  </si>
  <si>
    <t>https://landings.ie.edu/schoolland-ie-all-pathways-t2-cro-d?mrasn=997937.1242658.jSaChxPP&amp;searchsocialaud_ieuniversity_allp_brand&amp;gclid=16ec94922a6e11e48789f17500450980&amp;gclsrc=3p.ds&amp;msclkid=16ec94922a6e11e48789f17500450980</t>
  </si>
  <si>
    <t>Higher Educational Institution</t>
  </si>
  <si>
    <t>DataPrivacyOffice@ie.edu</t>
  </si>
  <si>
    <t>Latin Leap</t>
  </si>
  <si>
    <t>https://latinleap.vc/</t>
  </si>
  <si>
    <t>Latin America, Asian, tech businesses</t>
  </si>
  <si>
    <t>Leap2Latam is the commercial market entry enabler in Latin America for Asian tech businesses.</t>
  </si>
  <si>
    <t>https://lauretta.io/</t>
  </si>
  <si>
    <t>Big Data, Analytics and Business Intelligence, Artificial Intelligence and Machine Learning (AI/ML)</t>
  </si>
  <si>
    <t>Lauretta is an AI system that leverages state of the art deep learning and computer vision technology to address the next generation needs of smart buildings and spaces.</t>
  </si>
  <si>
    <t>Lightrus Pte Ltd</t>
  </si>
  <si>
    <t>https://lightrus.com/</t>
  </si>
  <si>
    <t>Lighting Solutions</t>
  </si>
  <si>
    <t>Advanced Manufacturing, Construction Tech</t>
  </si>
  <si>
    <t>Provides innovative lighting solutions.</t>
  </si>
  <si>
    <t>info@lightrus.com</t>
  </si>
  <si>
    <t>Lindo</t>
  </si>
  <si>
    <t>https://lindo.ai/</t>
  </si>
  <si>
    <t>AI, healthtech</t>
  </si>
  <si>
    <t>Artificial Intelligence and Machine Learning (AI/ML), Healthtech</t>
  </si>
  <si>
    <t>Utilizes AI to provide mental health support through digital platforms, enhancing accessibility and effectiveness of mental health care.</t>
  </si>
  <si>
    <t>Living Carbon PBC</t>
  </si>
  <si>
    <t>https://livingcarbon.com/</t>
  </si>
  <si>
    <t>Carbon sequestration, biotechnology</t>
  </si>
  <si>
    <t>Biotechnology, Climate Tech</t>
  </si>
  <si>
    <t>Uses biotechnology to enhance the carbon absorption capacity of plants, aiming to mitigate climate change.</t>
  </si>
  <si>
    <t>https://lkycic.sutd.edu.sg/</t>
  </si>
  <si>
    <t>Smart city &amp; Urbanisation</t>
  </si>
  <si>
    <t>A research institute in the Singapore University of Technology and Design. The Centre seeks to stimulate thinking and research on the critical issues of cities and urbanisation and explore the integrated use of technology, design and policy to provide urban solutions.</t>
  </si>
  <si>
    <t>Luminate Consultancy</t>
  </si>
  <si>
    <t>https://luminateconsultancy.com/</t>
  </si>
  <si>
    <t>Communications consultancy focused on building consensus for projects across the Development, Infrastructure and Energy sectors.</t>
  </si>
  <si>
    <t>Lyte Ventures</t>
  </si>
  <si>
    <t>https://lyte.co/</t>
  </si>
  <si>
    <t>Early stage, Startups, Consumer Tech, Digital Media, E-commerce</t>
  </si>
  <si>
    <t>Lyte Ventures is an investment firm that supports early-stage startups. They focus on consumer technology, e-commerce, and digital media. Their tech focus includes user experience design, marketplace platforms, and content distribution.</t>
  </si>
  <si>
    <t>support@lyte.co</t>
  </si>
  <si>
    <t>MDEC</t>
  </si>
  <si>
    <t>https://mdec.my/</t>
  </si>
  <si>
    <t>Innovation / Startup Ecosystem Players</t>
  </si>
  <si>
    <t>Malaysia Digital Economy Corporation (MDEC) is the agency under the Ministry of Digital, leading the digital transformation of the economy since 1996, aiming to enable a progressive, innovation-led digital economy</t>
  </si>
  <si>
    <t>clic@mdec.com.my</t>
  </si>
  <si>
    <t>MDI Ventures</t>
  </si>
  <si>
    <t>https://mdi.vc/</t>
  </si>
  <si>
    <t>Healthcare, Fintech, Logistics, the new Consumer retail, and Food Tech</t>
  </si>
  <si>
    <t>Corporate-backed venture capital fund</t>
  </si>
  <si>
    <t>NUS - Yong Loon Lin School of Medicine</t>
  </si>
  <si>
    <t>https://medicine.nus.edu.sg/</t>
  </si>
  <si>
    <t xml:space="preserve">The NUS Yong Loo Lin School of Medicine is Singapore’s first and largest medical school. </t>
  </si>
  <si>
    <t>Melt Ventures</t>
  </si>
  <si>
    <t>https://melt.ventures/</t>
  </si>
  <si>
    <t>CleanTech, Industrial IoT, Advanced Manufacturing</t>
  </si>
  <si>
    <t>Melt Ventures believes hardware is the new software, providing venture capital, expertise and advice to advanced manufacturing-focused Australian startups with global ambitions, investment focus is on CleanTech, Industrial IoT and Advanced Manufacturing</t>
  </si>
  <si>
    <t>https://mercantilepacific.com/</t>
  </si>
  <si>
    <t>Refurbished Tech</t>
  </si>
  <si>
    <t>Device life-cycle management, Circular economy, Refurbished Tech</t>
  </si>
  <si>
    <t>MiRXES</t>
  </si>
  <si>
    <t>https://mirxes.com/</t>
  </si>
  <si>
    <t>RNA technology company, spun off from ASTAR</t>
  </si>
  <si>
    <t>Moonshot</t>
  </si>
  <si>
    <t>https://moonshotspace.co/</t>
  </si>
  <si>
    <t>Space-tech</t>
  </si>
  <si>
    <t>A global alliance of 40+ space pioneers each investing our time, money and connections to level up new space-tech founders, operators and investors through special programs and other opportunities.</t>
  </si>
  <si>
    <t>MRANTI</t>
  </si>
  <si>
    <t>https://mranti.my/</t>
  </si>
  <si>
    <t>Malaysian Research Accelerator for Technology &amp; Innovation (MRANTI) is Malaysia’s central research &amp; innovation commercialisation agency that accelerates ideas to market.</t>
  </si>
  <si>
    <t>hello@mranti.my</t>
  </si>
  <si>
    <t>Mt. Alvernia Hospital</t>
  </si>
  <si>
    <t>https://mtalvernia.sg/</t>
  </si>
  <si>
    <t>Multispeciality hospital</t>
  </si>
  <si>
    <t>Mycotech Pte. Ltd</t>
  </si>
  <si>
    <t>https://mycl.bio/</t>
  </si>
  <si>
    <t>Biotechnology, sustainable materials</t>
  </si>
  <si>
    <t>Biotechnology, Cleantech</t>
  </si>
  <si>
    <t>Uses mycelium technology to create sustainable building materials and products.</t>
  </si>
  <si>
    <t>Mycotech Pte.Ltd.</t>
  </si>
  <si>
    <t>National Additive Manufacturing Innovation Cluster</t>
  </si>
  <si>
    <t>https://namic.sg/about-namic/</t>
  </si>
  <si>
    <t>Manufacturing</t>
  </si>
  <si>
    <t>NAMIC aims to accelerate the adoption of hybrid and digital additive manufacturing technologies under Singapore’s Manufacturing and Economy 2030 Vision</t>
  </si>
  <si>
    <t>namicinfo@ntu.edu.sg</t>
  </si>
  <si>
    <t>Narwhale Ventures</t>
  </si>
  <si>
    <t>https://narwhale.ventures/</t>
  </si>
  <si>
    <t>Venture Capital, Finance</t>
  </si>
  <si>
    <t>An ocean economy-focused impact-driven venture capital strategy providing early-stage financing to startups active in offshore renewable energy, marine mobility and sustainable ecosystems.</t>
  </si>
  <si>
    <t>Naver Group</t>
  </si>
  <si>
    <t>https://navercorp.com/</t>
  </si>
  <si>
    <t>Digital business conglomerate in the field of technology</t>
  </si>
  <si>
    <t>New Cities</t>
  </si>
  <si>
    <t>https://newcities.org/</t>
  </si>
  <si>
    <t>Housing, Environment, Mobility, Wellbeing</t>
  </si>
  <si>
    <t>NewCities is a global nonprofit committed to shaping a better urban future.</t>
  </si>
  <si>
    <t>contact@newcities.org</t>
  </si>
  <si>
    <t>NextBillion.ai</t>
  </si>
  <si>
    <t>https://nextbillion.ai/</t>
  </si>
  <si>
    <t>AI, Mapping Solutions</t>
  </si>
  <si>
    <t>Artificial Intelligence and Machine Learning (AI/ML), Navigation and Mapping</t>
  </si>
  <si>
    <t>Develops AI and mapping solutions for various applications.</t>
  </si>
  <si>
    <t>support@nextbillion.ai</t>
  </si>
  <si>
    <t>NHIC</t>
  </si>
  <si>
    <t>https://nhic.sg/</t>
  </si>
  <si>
    <t>Provider of translational funding and strategic guidance services to accelerate healthcare innovation</t>
  </si>
  <si>
    <t>Nubatt Pte Ltd</t>
  </si>
  <si>
    <t>https://nubatt.com/</t>
  </si>
  <si>
    <t>Energy storage, battery technology</t>
  </si>
  <si>
    <t>Energy Tech, Battery Technology</t>
  </si>
  <si>
    <t>Develops innovative energy storage solutions and battery technologies for various applications.</t>
  </si>
  <si>
    <t>Nurasa</t>
  </si>
  <si>
    <t>https://nurasa.com/</t>
  </si>
  <si>
    <t>A wholly-owned company of Temasek, aims to delight consumers across Asia with tasty, fresh, traceable and sustainable food by accelerating the commercialisation of sustainable foods in the region.</t>
  </si>
  <si>
    <t>NUS - Technology Transfer and Innovation (TTI)</t>
  </si>
  <si>
    <t>https://nus.edu.sg/tti</t>
  </si>
  <si>
    <t>Technology Transfer and Innovation (TTI) is the technology translation and commercialisation arm of the National University of Singapore (NUS).</t>
  </si>
  <si>
    <t>New Venture Scouting</t>
  </si>
  <si>
    <t>https://nvs.co.at/</t>
  </si>
  <si>
    <t>Corporate and startup innovation</t>
  </si>
  <si>
    <t>office@nvs.co.at</t>
  </si>
  <si>
    <t>OCEAN SUN PTE. LTD.</t>
  </si>
  <si>
    <t>https://oceansun.no/</t>
  </si>
  <si>
    <t>Renewable energy, solar technology</t>
  </si>
  <si>
    <t>Provides innovative floating solar solutions to optimize solar energy production on water bodies.</t>
  </si>
  <si>
    <t>Norway</t>
  </si>
  <si>
    <t>Outsourced Chief Sustainability Officer Asia</t>
  </si>
  <si>
    <t>https://ocso.asia/</t>
  </si>
  <si>
    <t>Sustainability, Consultancy</t>
  </si>
  <si>
    <t>Provides sustainability consultancy services for businesses in Asia.</t>
  </si>
  <si>
    <t>ODO Group</t>
  </si>
  <si>
    <t>https://odoplatforms.com/</t>
  </si>
  <si>
    <t>Cybersecurity, Big Data, Analytics and Business Intelligence, Artificial Intelligence and Machine Learning (AI/ML)</t>
  </si>
  <si>
    <t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t>
  </si>
  <si>
    <t>Okeanos Group, LLC.</t>
  </si>
  <si>
    <t>https://okeanosgroup.com/</t>
  </si>
  <si>
    <t>Sustainable materials, packaging</t>
  </si>
  <si>
    <t>Innovates in creating sustainable packaging materials to replace single-use plastics.</t>
  </si>
  <si>
    <t>Opsis</t>
  </si>
  <si>
    <t>https://opsis.ai/</t>
  </si>
  <si>
    <t>Emotion AI</t>
  </si>
  <si>
    <t>Digital services</t>
  </si>
  <si>
    <t>Sensor Tech, Artificial Intelligence and Machine Learning (AI/ML)</t>
  </si>
  <si>
    <t>Opsis is an A*STAR spin-off that  developed software solutions for facial expression analysis and emotion recognition using artificial intelligence.</t>
  </si>
  <si>
    <t>Pahlawan Pte Ltd</t>
  </si>
  <si>
    <t>https://pahlawan.com.sg/</t>
  </si>
  <si>
    <t>Real Estate</t>
  </si>
  <si>
    <t>Engages in real estate development and management.</t>
  </si>
  <si>
    <t>enquiry@pahlawan.com.sg</t>
  </si>
  <si>
    <t>Pan-United Concrete Pte Ltd</t>
  </si>
  <si>
    <t>https://panunited.com.sg/</t>
  </si>
  <si>
    <t>Construction materials, concrete</t>
  </si>
  <si>
    <t>Produces innovative concrete solutions, enhancing sustainability and performance in construction projects.</t>
  </si>
  <si>
    <t>Partech</t>
  </si>
  <si>
    <t>https://partechpartners.com/</t>
  </si>
  <si>
    <t>Tech, digital</t>
  </si>
  <si>
    <t>A global tech investment firm</t>
  </si>
  <si>
    <t>https://pattiesfoods.com.au/</t>
  </si>
  <si>
    <t>Patties Foods is an Australian company that produces meat pies, baked goods, frozen fruits, and pre-made desserts. Represented by brands like Four’n Twenty, Herbert Adams, and Nanna’s, they are known for their iconic meat pies and pastry products.</t>
  </si>
  <si>
    <t>Perfect Pitch Deck</t>
  </si>
  <si>
    <t>https://perfectpitchdeck.com/</t>
  </si>
  <si>
    <t>Pitch deck Consulting</t>
  </si>
  <si>
    <t>Pitch deck consulting</t>
  </si>
  <si>
    <t>Portugal, UK</t>
  </si>
  <si>
    <t>Phantm</t>
  </si>
  <si>
    <t>https://phantm.io/</t>
  </si>
  <si>
    <t>AI, data analytics</t>
  </si>
  <si>
    <t>Artificial Intelligence and Machine Learning (AI/ML), Analytics and Business Intelligence</t>
  </si>
  <si>
    <t>Provides AI-driven solutions for data analytics, improving decision-making processes in various industries.</t>
  </si>
  <si>
    <t>Pinmicro</t>
  </si>
  <si>
    <t>https://pinmicro.com/</t>
  </si>
  <si>
    <t>Digital Twin, Internet of Things (IoT)</t>
  </si>
  <si>
    <t>Pinmicro helps organizations create Digital Twins of business operations using highly accurate real-time location systems [RTLS] and IoT data.</t>
  </si>
  <si>
    <t>Planet Protector</t>
  </si>
  <si>
    <t>https://planetprotectorpackaging.com/</t>
  </si>
  <si>
    <t>Sustainable packaging</t>
  </si>
  <si>
    <t>Cleantech, Climate Tech</t>
  </si>
  <si>
    <t>Produces biodegradable insulated packaging from waste wool, providing a sustainable alternative to polystyrene.</t>
  </si>
  <si>
    <t>Pollinate</t>
  </si>
  <si>
    <t>https://pollinate.edu.sg/</t>
  </si>
  <si>
    <t>IHL</t>
  </si>
  <si>
    <t>Pollinate is a joint initiative of Ngee Ann Polytechnic, Singapore Polytechnic, Temasek Polytechnic, and the Institute of Technical Education (ITE) that is intended to promote innovation and entrepreneurship by helping students and alumni build their businesses.</t>
  </si>
  <si>
    <t>Pollination</t>
  </si>
  <si>
    <t>https://pollinationgroup.com/</t>
  </si>
  <si>
    <t>Climate Change, Sustainability</t>
  </si>
  <si>
    <t>Advises on climate change and sustainable investment strategies.</t>
  </si>
  <si>
    <t>contact@pollinationgroup.com</t>
  </si>
  <si>
    <t>Practical Venture Capital</t>
  </si>
  <si>
    <t>https://practicalvc.com/</t>
  </si>
  <si>
    <t>A VC secondary firm providing liquidity to LPs and GPs.</t>
  </si>
  <si>
    <t>Cynapto Technologies (Precog)</t>
  </si>
  <si>
    <t>https://precogos.com/</t>
  </si>
  <si>
    <t>An artificial intelligence computer vision-based platform that helps businesses augment surveillance infrastructure for business intelligence.</t>
  </si>
  <si>
    <t>ProfilePrint Pte Ltd</t>
  </si>
  <si>
    <t>https://profileprint.ai/</t>
  </si>
  <si>
    <t>Foodtech, AI</t>
  </si>
  <si>
    <t>Artificial Intelligence and Machine Learning (AI/ML), Foodtech</t>
  </si>
  <si>
    <t>Utilizes AI to provide rapid and accurate profiling of food products for quality and safety assurance.</t>
  </si>
  <si>
    <t>https://psenergy.com.sg/</t>
  </si>
  <si>
    <t>Green fuel, Biofuel, Renewable fuel</t>
  </si>
  <si>
    <t>Pure Active Water Pte. Ltd.</t>
  </si>
  <si>
    <t>https://pureactivewater.com/</t>
  </si>
  <si>
    <t>Specializes in advanced water purification technologies for safe and clean water.</t>
  </si>
  <si>
    <t>Qualgro</t>
  </si>
  <si>
    <t>https://qualgro.com/</t>
  </si>
  <si>
    <t>Early stage, Startups, Entrepreneurs, B2B, Data/AI, and Software, SEA</t>
  </si>
  <si>
    <t>A leading tech Venture Capital (VC) firm in Southeast Asia, in areas such as B2B, Data/AI, and Software. We invest across Southeast Asia, mainly at Series A &amp; B.</t>
  </si>
  <si>
    <t>Questo</t>
  </si>
  <si>
    <t>https://questoapp.com/</t>
  </si>
  <si>
    <t>Game</t>
  </si>
  <si>
    <t>City exploration games</t>
  </si>
  <si>
    <t>Romania</t>
  </si>
  <si>
    <t>REAPRA</t>
  </si>
  <si>
    <t>https://reapra.com/</t>
  </si>
  <si>
    <t>Agriculture, aviation, education, healthcare, hospitality, real estates, travel and venture capital.</t>
  </si>
  <si>
    <t>A venture builder and investment group based in Asia Pacific, nurture entrepreneurs into industry leaders through research and practice, we aim to</t>
  </si>
  <si>
    <t>Real Estate Developers' Association of Singapore (REDAS)</t>
  </si>
  <si>
    <t>https://redas.com/</t>
  </si>
  <si>
    <t>Singapore’s premier business association in the real estate and development industry, members comprising developers, builders, real estate consultancies and allied professionals, bankers, REITs and fund managers.</t>
  </si>
  <si>
    <t>redas_secretariat@redas.com</t>
  </si>
  <si>
    <t>Resolution Capital</t>
  </si>
  <si>
    <t>https://rescap.com/</t>
  </si>
  <si>
    <t>Real Estate, Asset Management, Property Funds</t>
  </si>
  <si>
    <t>Resolution Capital is a real estate investment management firm. They specialize in commercial real estate, property funds, and asset management. Their tech focus involves property valuation, portfolio optimization, and market analysis.</t>
  </si>
  <si>
    <t>RESync</t>
  </si>
  <si>
    <t>https://resynctech.com/</t>
  </si>
  <si>
    <t>Energy Management, IoT</t>
  </si>
  <si>
    <t>Energy Tech, Internet of Things (IoT)</t>
  </si>
  <si>
    <t>Provides energy management solutions using IoT technology.</t>
  </si>
  <si>
    <t>info@resynctech.com</t>
  </si>
  <si>
    <t>Singapore Centre for Environmental Life Sciences Engineering (SCELSE)</t>
  </si>
  <si>
    <t>https://scelse.sg/</t>
  </si>
  <si>
    <t>SCELSE is a research institute focused on environmental microbiology and biotechnology. They collaborate with industry partners to address environmental challenges. Their tech focus lies in microbial genomics, bioremediation, and sustainable solutions.</t>
  </si>
  <si>
    <t>Enquiries@ntu.edu.sg</t>
  </si>
  <si>
    <t>Singapore Chemical Industry Council (SCIC)</t>
  </si>
  <si>
    <t>https://scic.sg/</t>
  </si>
  <si>
    <t>Chemical Industry, Industrial Standards</t>
  </si>
  <si>
    <t>Advanced Manufacturing, Cleantech</t>
  </si>
  <si>
    <t>SCIC represents the interests of the chemical industry in Singapore, promoting standards, safety, and sustainability.</t>
  </si>
  <si>
    <t>https://scventures.io/</t>
  </si>
  <si>
    <t>A corporate venture capital arm of Standard Chartered Bank, investing in innovative startups shaping the future of finance and technology.</t>
  </si>
  <si>
    <t>Singapore Data Science Consortium (SDSC)</t>
  </si>
  <si>
    <t>https://sdsc.sg/</t>
  </si>
  <si>
    <t>Promoting and advancing data science capabilities in Singapore.</t>
  </si>
  <si>
    <t>sdsc@nus.edu.sg</t>
  </si>
  <si>
    <t>Singapore-ETH Centre</t>
  </si>
  <si>
    <t>https://sec.ethz.ch/</t>
  </si>
  <si>
    <t>Urban sustainability, resilience and health</t>
  </si>
  <si>
    <t>Singapore-​ETH Centre aims to provide practical solutions to some of the most pressing challenges, bringing together principal investigators and researchers from diverse disciplines and backgrounds.</t>
  </si>
  <si>
    <t>SenSING</t>
  </si>
  <si>
    <t>https://sensing.online/</t>
  </si>
  <si>
    <t>Sensors, Technology</t>
  </si>
  <si>
    <t>Sensor Tech, Internet of Things (IoT)</t>
  </si>
  <si>
    <t>Develops advanced sensor technology for various applications.</t>
  </si>
  <si>
    <t>Shopee</t>
  </si>
  <si>
    <t>https://shopee.sg/</t>
  </si>
  <si>
    <t>Leading e-commerce platform in Southeast Asia and Taiwan</t>
  </si>
  <si>
    <t>AutomationSG</t>
  </si>
  <si>
    <t>https://siaa.org/</t>
  </si>
  <si>
    <t>Internet of Things (IoT), Robotics</t>
  </si>
  <si>
    <t>A professional association for companies and professionals in the Automation, Internet-of-Things (IoT) and Robotics sectors.</t>
  </si>
  <si>
    <t>Sifted</t>
  </si>
  <si>
    <t>https://sifted.eu/</t>
  </si>
  <si>
    <t>Sifted is a news platform covering European startups and tech companies. They provide insights, analysis, and stories about the latest trends, innovations, and challenges in the startup world.</t>
  </si>
  <si>
    <t>Susquehanna Asia Venture Capital</t>
  </si>
  <si>
    <t>https://sig-asiavc.com/</t>
  </si>
  <si>
    <t>Entrepreneurs</t>
  </si>
  <si>
    <t>SIG venture capital and invested and is funded by entrepreneurs. Their capital comes from Susquehanna International Group, LLP (SIG), one of the world’s largest privately-held financial services firms.</t>
  </si>
  <si>
    <t>dataqueries@sig.com</t>
  </si>
  <si>
    <t>BLOCK71/NUS Enterprise</t>
  </si>
  <si>
    <t>https://singapore.block71.co/</t>
  </si>
  <si>
    <t>Financial service social media</t>
  </si>
  <si>
    <t>Social platform for tech based financial services community</t>
  </si>
  <si>
    <t>singapore@block71.co</t>
  </si>
  <si>
    <t>Girls in Tech Singapore</t>
  </si>
  <si>
    <t>https://singapore.girlsintech.org/</t>
  </si>
  <si>
    <t>Support women in tech</t>
  </si>
  <si>
    <t>https://singlife.com/</t>
  </si>
  <si>
    <t>A digital insurance company offering innovative financial solutions for individuals and families.</t>
  </si>
  <si>
    <t>Sistema Asia Capital</t>
  </si>
  <si>
    <t>https://sistemaasiacapital.com/</t>
  </si>
  <si>
    <t>Consumer Tech, Enterprise Tech</t>
  </si>
  <si>
    <t>Sistema Asia Capital is a Private Equity firm investing in India and SE Asia's rapidly emerging startup ecosystem.</t>
  </si>
  <si>
    <t>Skystar Capital</t>
  </si>
  <si>
    <t>https://skystar.vc/</t>
  </si>
  <si>
    <t>Tech focus, early stage</t>
  </si>
  <si>
    <t>Skystar Capital is an early-stage VC firm committed to supporting tech entrepreneurs to create a lasting and profound positive difference in Southeast Asia and Indonesia.</t>
  </si>
  <si>
    <t>Smart Urban Co-Innovation Lab</t>
  </si>
  <si>
    <t>https://smartlab.expert</t>
  </si>
  <si>
    <t>Industry Innovation, Smart Cities</t>
  </si>
  <si>
    <t>Advance manufacturing, MedTech, Healthtech, Mobility Tech</t>
  </si>
  <si>
    <t>The Smart Urban Co-Innovation Lab is Southeast Asia’s first industry-led lab for smart city solutions development</t>
  </si>
  <si>
    <t>innovationcatalyst@smartlab.expert</t>
  </si>
  <si>
    <t>Hashstacs</t>
  </si>
  <si>
    <t>https://stacs.io/</t>
  </si>
  <si>
    <t>Blockchain, Fintech</t>
  </si>
  <si>
    <t>Blockchain-based solutions for financial industries.</t>
  </si>
  <si>
    <t>support@stacs.io</t>
  </si>
  <si>
    <t>Stacs developed the ESGpedia platform, which powers various national and regional ESG registries. Sustainability data collecting.</t>
  </si>
  <si>
    <t>Staple Ai</t>
  </si>
  <si>
    <t>https://staple.io/</t>
  </si>
  <si>
    <t>Document Management, Artificial Intelligence and Machine Learning (AI/ML)</t>
  </si>
  <si>
    <t xml:space="preserve">Staple develops cognitive AI to read, interpret and extract structured data from documents at scale, regardless of layout or language. </t>
  </si>
  <si>
    <t>Start2 Group (formerly German Entrepreneurship)</t>
  </si>
  <si>
    <t>https://start2.group/</t>
  </si>
  <si>
    <t xml:space="preserve">Formerly known as German Entrepreneurship Asia, specializes in creating collaboration structures between governments, corporates, investors, startups, and universities within global innovation ecosystems. </t>
  </si>
  <si>
    <t>StartUP @ Taipei</t>
  </si>
  <si>
    <t>https://startup.taipei/</t>
  </si>
  <si>
    <t>An initiative by the Taipei City Government that provides resources, support, and networking opportunities to help startups in Taipei thrive and succeed.</t>
  </si>
  <si>
    <t>teso@gov.taipei</t>
  </si>
  <si>
    <t>Startup - VN Express</t>
  </si>
  <si>
    <t>https://startup.vnexpress.net/</t>
  </si>
  <si>
    <t>Online horizontal media platform</t>
  </si>
  <si>
    <t>congdong@vnexpress.net</t>
  </si>
  <si>
    <t>Startup Bangkok</t>
  </si>
  <si>
    <t>https://startupbangkok.com/</t>
  </si>
  <si>
    <t>Online social community for startups</t>
  </si>
  <si>
    <t>Specialist Trade Alliance of Singapore (STAS)</t>
  </si>
  <si>
    <t>https://stas.org.sg/</t>
  </si>
  <si>
    <t>Specialists Trade Alliance of Singapore is an industry association representing the specialists contractors and suppliers in the building and construction industry</t>
  </si>
  <si>
    <t>Specialists Trade Alliance of Singapore</t>
  </si>
  <si>
    <t>An industry association representing the specialists contractors and suppliers in the building and construction industry</t>
  </si>
  <si>
    <t>Station F</t>
  </si>
  <si>
    <t>https://stationf.co/</t>
  </si>
  <si>
    <t>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t>
  </si>
  <si>
    <t>Stoic Capital</t>
  </si>
  <si>
    <t>https://stoic.com.sg/</t>
  </si>
  <si>
    <t>Early Stage, Deep Tech</t>
  </si>
  <si>
    <t>Investment management driven by data-based analytics.</t>
  </si>
  <si>
    <t>https://stralis.aero/</t>
  </si>
  <si>
    <t>Emission free hydrogen electric aircraft</t>
  </si>
  <si>
    <t>https://sutd.edu.sg/</t>
  </si>
  <si>
    <t>SUTD is a university specializing in design, engineering, and technology.</t>
  </si>
  <si>
    <t>Taiwan Tech Arena</t>
  </si>
  <si>
    <t>https://taiwanarena.tech/</t>
  </si>
  <si>
    <t>Startup Ecosystem</t>
  </si>
  <si>
    <t>Taiwan Tech Arena is an initiative supporting tech startups in Taiwan. They offer resources, mentorship, and networking opportunities. Their tech focus involves innovation, startups, and global market access.</t>
  </si>
  <si>
    <t>info@taiwanarena.tech</t>
  </si>
  <si>
    <t>https://tarongagroup.com/</t>
  </si>
  <si>
    <t>Seed to series A startups, Proptech, Smart Dities</t>
  </si>
  <si>
    <t>Taronga Ventures invests in proptech and real estate technology startups.</t>
  </si>
  <si>
    <t>TBM Co., Ltd.</t>
  </si>
  <si>
    <t>https://tb-m.com/</t>
  </si>
  <si>
    <t>Sustainable materials, recycling</t>
  </si>
  <si>
    <t>Develops LIMEX, an eco-friendly alternative to plastic and paper, and CirculeX for material recycling to address environmental challenges.</t>
  </si>
  <si>
    <t>Team8</t>
  </si>
  <si>
    <t>https://team8.vc/</t>
  </si>
  <si>
    <t>Cybersecurity, Startups, Threat Intelligence</t>
  </si>
  <si>
    <t>Team8 is a venture group that builds and invests in cybersecurity startups. They focus on threat intelligence, network security, and data protection. Their tech focus revolves around cyber defense, machine learning, and security infrastructure.</t>
  </si>
  <si>
    <t>info@team8.vc</t>
  </si>
  <si>
    <t>Tech 7 Venture Studio</t>
  </si>
  <si>
    <t>https://tech7.org.il/</t>
  </si>
  <si>
    <t>The ecosystem catalyst of Beersheba, offers a variety of services including Incubation Acceleration, R&amp;D, Investment, International programs, a Cyber community, and an Urban hub.</t>
  </si>
  <si>
    <t>TechFounders</t>
  </si>
  <si>
    <t>https://techfounders.com/</t>
  </si>
  <si>
    <t>TechFounders is an accelerator program based in Munich, Germany. It supports early-stage tech startups by providing mentorship, resources, and access to corporate partners.</t>
  </si>
  <si>
    <t>SUTD - Teamsek Labs</t>
  </si>
  <si>
    <t>https://temasek-labs.sutd.edu.sg/</t>
  </si>
  <si>
    <t>Cutting edge research on defence &amp; Security</t>
  </si>
  <si>
    <t>temasek_labs@sutd.edu.sg</t>
  </si>
  <si>
    <t>https://tembusupartners.com/</t>
  </si>
  <si>
    <t>Education, healthcare, technology, oil, gas</t>
  </si>
  <si>
    <t>A leading boutique private equity investment firm backing early to growth stage ventures across Asia.</t>
  </si>
  <si>
    <t>Thai Fintech</t>
  </si>
  <si>
    <t>https://thaifintech.org/</t>
  </si>
  <si>
    <t>A community with a mission to drive financial technology industry in Thailand.</t>
  </si>
  <si>
    <t>contact@thaifintech.org</t>
  </si>
  <si>
    <t>The Center of Applied Data Science</t>
  </si>
  <si>
    <t>https://thecads.com/</t>
  </si>
  <si>
    <t>Human Resource Tech, Big Data, Analytics and Business Intelligence</t>
  </si>
  <si>
    <t>A Skill Intelligence Platform™ (SIP) helps organization HR in skills-first data literacy, hire and upskill talent, and develop data-driven strategies.</t>
  </si>
  <si>
    <t>engage@cads.ai</t>
  </si>
  <si>
    <t>TNW Program</t>
  </si>
  <si>
    <t>https://thenextweb.com/programs</t>
  </si>
  <si>
    <t>TNW Programs is a digital transformation and innovation consultancy operated by TNW. The consultancy connects corporates, governments, investors, and startups to foster innovation and accelerate digital transformation.</t>
  </si>
  <si>
    <t>Theseus Development</t>
  </si>
  <si>
    <t>https://theseusdev.com/</t>
  </si>
  <si>
    <t>Real estate, property development</t>
  </si>
  <si>
    <t>Focuses on sustainable and innovative real estate and property development projects.</t>
  </si>
  <si>
    <t>Ghana</t>
  </si>
  <si>
    <t>Thrive Ventures</t>
  </si>
  <si>
    <t>https://thrivecap.com/</t>
  </si>
  <si>
    <t>Help Real Estate investors diversify their portfolio with high ROI Digital Real Estate.</t>
  </si>
  <si>
    <t>Tohlao</t>
  </si>
  <si>
    <t>https://tohlao.com/</t>
  </si>
  <si>
    <t>Coworking Space &amp; Private Working Space, Virtual Office, Meeting Room Facilities, Event Space, Secretarial / Personal Assistant Services</t>
  </si>
  <si>
    <t>Laos</t>
  </si>
  <si>
    <t>info@tohlao.com</t>
  </si>
  <si>
    <t>Tom Roche &amp; Associates</t>
  </si>
  <si>
    <t>https://tomrocheassociates.com/</t>
  </si>
  <si>
    <t>Staffing and Recruiting</t>
  </si>
  <si>
    <t>Tom Roche &amp; Associates is a leading executive search firm with coverage across Singapore, Hong Kong and Australia.</t>
  </si>
  <si>
    <t>Toyota Mobility Foundation</t>
  </si>
  <si>
    <t>https://toyotamobilityfoundation.org/</t>
  </si>
  <si>
    <t>Utilizes Toyota’s expertise in technology, safety, and the environment, working in partnership with universities, governments, non-profit organizations, research institutions and other organizations to address mobility issues around the world.</t>
  </si>
  <si>
    <t>Tracifier (Minaz E-Commerce Services Ug)</t>
  </si>
  <si>
    <t>https://tracifier.com/</t>
  </si>
  <si>
    <t>Smart Packaging</t>
  </si>
  <si>
    <t>Martech, Internet of Things (IoT)</t>
  </si>
  <si>
    <t xml:space="preserve">Tracifier’s Product Transparency Wallet empowers brands to enhance customer engagement and build stronger connections through revolutionary information sharing. </t>
  </si>
  <si>
    <t>Tria</t>
  </si>
  <si>
    <t>https://tria.solutions/</t>
  </si>
  <si>
    <t>Innovative and sustainable packaging solutions from product, services to end-to-end ecosystem.</t>
  </si>
  <si>
    <t>Tribeca Capital</t>
  </si>
  <si>
    <t>https://tribecaip.com/</t>
  </si>
  <si>
    <t>Venture Capital, Investment</t>
  </si>
  <si>
    <t>Venture capital firm focusing on growth-stage companies.</t>
  </si>
  <si>
    <t>Truely</t>
  </si>
  <si>
    <t>https://truely.com/</t>
  </si>
  <si>
    <t>Networking solutions</t>
  </si>
  <si>
    <t>Truely eSIM: Access best local rates globally. No more high roaming fees or SIM troubles!</t>
  </si>
  <si>
    <t>TrustCapital</t>
  </si>
  <si>
    <t>https://trustcapital.sg/</t>
  </si>
  <si>
    <t>Real estate, commercial office, logistics, PBSA and retail sectors</t>
  </si>
  <si>
    <t>TrustCapital is a company providing real estate advisory and investment management services.</t>
  </si>
  <si>
    <t>TTC AgriS</t>
  </si>
  <si>
    <t>https://ttcagris.com.vn/</t>
  </si>
  <si>
    <t>Agriculture, food production</t>
  </si>
  <si>
    <t>Engages in sustainable agriculture and food production, aiming to improve food security.</t>
  </si>
  <si>
    <t>ULI</t>
  </si>
  <si>
    <t>https://uli.org/</t>
  </si>
  <si>
    <t>Urban Land Institute is the oldest and largest network of cross-disciplinary real estate and land use experts in the world.</t>
  </si>
  <si>
    <t>Universal Fuel Technologies</t>
  </si>
  <si>
    <t>https://unifuel.tech/</t>
  </si>
  <si>
    <t>Alternative fuels, renewable energy</t>
  </si>
  <si>
    <t>Develops alternative fuel technologies to support renewable energy adoption and reduce dependency on fossil fuels.</t>
  </si>
  <si>
    <t>PLUS (Platform Usaha Sosial)</t>
  </si>
  <si>
    <t>https://usahasosial.com/</t>
  </si>
  <si>
    <t>PLUS seeks to support the growth of impact in Indonesia through social entrepreneurship and social innovation.</t>
  </si>
  <si>
    <t>V2 Foods</t>
  </si>
  <si>
    <t>https://v2food.com/</t>
  </si>
  <si>
    <t>Plant-Based Foods, Sustainability</t>
  </si>
  <si>
    <t>Produces plant-based meat alternatives promoting sustainability.</t>
  </si>
  <si>
    <t>https://ventures.adb.org/</t>
  </si>
  <si>
    <t>Early-stage, Tech companies, Climate Tech, Clean Energy</t>
  </si>
  <si>
    <t>Venture capital arm of the Asian Development Bank (ADB) which focuses on investing in early-stage technology companies solving big problems in emerging Asia-Pacific.</t>
  </si>
  <si>
    <t>Verily</t>
  </si>
  <si>
    <t>https://verily.com/</t>
  </si>
  <si>
    <t>Life Sciences, Healthcare, Genomics</t>
  </si>
  <si>
    <t>Biotechnology, Wearables, Analytics and Business Intelligence</t>
  </si>
  <si>
    <t>Verily, a subsidiary of Alphabet Inc., focuses on life sciences and healthcare technology. They work on projects related to genomics, clinical research, and disease prevention. Their tech focus includes wearable health devices, data analytics, and biomedical engineering.</t>
  </si>
  <si>
    <t>info@verily.com</t>
  </si>
  <si>
    <t>VFlowTech</t>
  </si>
  <si>
    <t>https://vflowtech.com/</t>
  </si>
  <si>
    <t>Energy</t>
  </si>
  <si>
    <t>Develops vanadium redox flow batteries for energy storage.</t>
  </si>
  <si>
    <t>info@vflowtech.com</t>
  </si>
  <si>
    <t>Vynn Capital</t>
  </si>
  <si>
    <t>https://vynncapital.com/</t>
  </si>
  <si>
    <t>Early stage, SEA, Supply Chain, Mobility, Logistics, Travel, FMCG</t>
  </si>
  <si>
    <t>Vynn Capital is a Southeast Asia focused early stage venture capital firm investing in early stage tech startups. As a sector focused investor, Vynn Capital is eyeing on the Supply Chain and Mobility industries including but not limited to Logistics, Travel, FMCG.</t>
  </si>
  <si>
    <t>Wavecrest</t>
  </si>
  <si>
    <t>https://wavecrest.org/</t>
  </si>
  <si>
    <t>A non-profit organisation that aims to break down barriers for high-ability children regardless of financial background.</t>
  </si>
  <si>
    <t>Wavemaker Impact</t>
  </si>
  <si>
    <t>https://wavemakerimpact.com/</t>
  </si>
  <si>
    <t>Early-stage startups, Climate Tech, Sustainability-focused businesses</t>
  </si>
  <si>
    <t>Wavemaker Impact (WMi) is the first VC backed climate venture builder in SouthEast Asia. WMi co-founds sustainability-focused businesses with proven entrepreneurs.</t>
  </si>
  <si>
    <t>Weavair</t>
  </si>
  <si>
    <t>https://weavair.com/</t>
  </si>
  <si>
    <t>Internet of Things (IoT), Climate Tech, Environmental Monitoring</t>
  </si>
  <si>
    <t>Provider of a air quality monitoring system based om IoT sensors. WeavAir offers a digital platform for direct measurement, reporting and verification of greenhouse gas emissions for more effective ESG investment &amp; energy transition implementation, financing &amp; insurance.</t>
  </si>
  <si>
    <t>36 KR Global</t>
  </si>
  <si>
    <t>https://www.36krglobal.com/</t>
  </si>
  <si>
    <t>Startup</t>
  </si>
  <si>
    <t>Innovation / Startup Ecosystem Players. 36Kr Global is committed to establishing ties between global stakeholders and providing the most vital information about China's tech scene and capital markets.</t>
  </si>
  <si>
    <t>Global/Singapore</t>
  </si>
  <si>
    <t>50 Partners</t>
  </si>
  <si>
    <t>https://www.50partners.fr/</t>
  </si>
  <si>
    <t>Tech companies</t>
  </si>
  <si>
    <t>Ecosystem for innovative tech projects</t>
  </si>
  <si>
    <t>ASTAR - Molecular Engineering Lab</t>
  </si>
  <si>
    <t>https://www.a-star.edu.sg/imcb/imcb-research/molecular-engineering-lab</t>
  </si>
  <si>
    <t>Synthetic Biology, Therapeutics and Bioengineering.</t>
  </si>
  <si>
    <t>Molecular Engineering Lab, cutting-edge research in Molecular Biotechnology, informatics, nucleic acid-based therapeutics, bioengineering come together.</t>
  </si>
  <si>
    <t>https://www.a-star.edu.sg/nmc</t>
  </si>
  <si>
    <t>The national measurement institute of Singapore, dedicated to advancing measurement science for an innovative and competitive economy.</t>
  </si>
  <si>
    <t>ASTAR - Singapore Biodesign</t>
  </si>
  <si>
    <t>https://www.a-star.edu.sg/sb</t>
  </si>
  <si>
    <t>Singapore Biodesign, a National-level talent development platform and global affiliate of the renowned Stanford Byers Center for Biodesign, focuses on bringing economic benefits and healthcare value through its healthtech innovation training.</t>
  </si>
  <si>
    <t>Aardvark Design Labs</t>
  </si>
  <si>
    <t>https://www.aardvarkdesignlabs.com/</t>
  </si>
  <si>
    <t>Aardvark Design Labs is a human-centered design consultancy.</t>
  </si>
  <si>
    <t>hello@aardvarkdesignlabs.com</t>
  </si>
  <si>
    <t>Abbott</t>
  </si>
  <si>
    <t>https://www.abbott.com.sg/</t>
  </si>
  <si>
    <t>Developer of medical devices, generic pharmaceuticals, and nutrition products</t>
  </si>
  <si>
    <t>Accelerice</t>
  </si>
  <si>
    <t>https://www.accelerice.com/</t>
  </si>
  <si>
    <t>Indonesia's First Food Innovation and Knowledge Hub</t>
  </si>
  <si>
    <t>ADEI (Asosiasi Digital Entrepreneur Indonesia)</t>
  </si>
  <si>
    <t>https://www.adei.or.id/</t>
  </si>
  <si>
    <t>Analytics and Business Intelligence, Internet of Things</t>
  </si>
  <si>
    <t>The ADEI was established by a coalition of business professionals, academics, and individuals from the digital sphere with the aim of motivating MSME players to swiftly embrace the digital realm.</t>
  </si>
  <si>
    <t>sekretariat@adei.or.id</t>
  </si>
  <si>
    <t>Techstyle Materials, Inc.</t>
  </si>
  <si>
    <t>https://www.adeptmaterials.com/</t>
  </si>
  <si>
    <t>Advanced materials, textiles</t>
  </si>
  <si>
    <t>Innovates in advanced textile materials, focusing on sustainability and performance.</t>
  </si>
  <si>
    <t>Advanced MedTech</t>
  </si>
  <si>
    <t>https://www.advanced-medtech.com/</t>
  </si>
  <si>
    <t>MedTech</t>
  </si>
  <si>
    <t>Medical Tech, Health Tech</t>
  </si>
  <si>
    <t>Advanced MedTech is the largest, high growth medtech company with a well-established global footprint.</t>
  </si>
  <si>
    <t>Aera VC</t>
  </si>
  <si>
    <t>https://www.aera.vc/</t>
  </si>
  <si>
    <t>Venture capital firm investing in technology and sustainability-focused startups.</t>
  </si>
  <si>
    <t>hello@aera.vc</t>
  </si>
  <si>
    <t>Ai4impact</t>
  </si>
  <si>
    <t>https://www.ai4impact.org/</t>
  </si>
  <si>
    <t>Help people, including non-programmers, learn AI and build applications for solving real-world challenges</t>
  </si>
  <si>
    <t>ai4impact@gmail.com</t>
  </si>
  <si>
    <t>AIA</t>
  </si>
  <si>
    <t>https://www.aia.com.hk/</t>
  </si>
  <si>
    <t>Provider of life, health, and general insurance services</t>
  </si>
  <si>
    <t>AITventures</t>
  </si>
  <si>
    <t>https://www.aitventures.sg/</t>
  </si>
  <si>
    <t>Seed &amp; early-stage, IT Internet sector</t>
  </si>
  <si>
    <t>Seed &amp; early-stage micro VC firm investing in IT and internet sectors</t>
  </si>
  <si>
    <t>AKI (Asosiasi Kontraktor Indonesia)</t>
  </si>
  <si>
    <t>https://www.aki.or.id/</t>
  </si>
  <si>
    <t>Indonesian Contractors Association</t>
  </si>
  <si>
    <t>akinet@aki.or.id</t>
  </si>
  <si>
    <t>Alchemist Material inc.</t>
  </si>
  <si>
    <t>https://www.alchemist-material.com/</t>
  </si>
  <si>
    <t>Advanced materials, nanotechnology</t>
  </si>
  <si>
    <t>Nanotechnology, Advanced Manufacturing</t>
  </si>
  <si>
    <t>Innovates in the field of advanced materials, focusing on nanotechnology for various industrial applications.</t>
  </si>
  <si>
    <t>Alcon</t>
  </si>
  <si>
    <t>https://www.alcon.com/</t>
  </si>
  <si>
    <t>Developer of a wide range of eye care products</t>
  </si>
  <si>
    <t>Aleph Digital Technologies Pte Ltd</t>
  </si>
  <si>
    <t>https://www.alephtech.ai/</t>
  </si>
  <si>
    <t>Fintech, digital banking</t>
  </si>
  <si>
    <t>Offers digital banking solutions and fintech services to enhance financial accessibility and efficiency.</t>
  </si>
  <si>
    <t>Alpha JWC Ventures</t>
  </si>
  <si>
    <t>https://www.alphajwc.com/en/</t>
  </si>
  <si>
    <t>Early-to-growth, SEA</t>
  </si>
  <si>
    <t>A Southeast Asian early-to-growth stage venture capital firm</t>
  </si>
  <si>
    <t>Alps Ventures</t>
  </si>
  <si>
    <t>https://www.alpsvp.com/</t>
  </si>
  <si>
    <t>Alps Venture Partners is a global valuation services and corporate finance firm. We offer a bouquet of Tax Compliance and Financial Reporting Valuations</t>
  </si>
  <si>
    <t>Amgen Singapore</t>
  </si>
  <si>
    <t>https://www.amgen.com.sg/</t>
  </si>
  <si>
    <t>Developer of pharmaceutical products for treating multiple diseases</t>
  </si>
  <si>
    <t>https://www.ampol.com.au/</t>
  </si>
  <si>
    <t>Supplier of petroleum products, Oil &amp; Gas</t>
  </si>
  <si>
    <t>Anapi (acquired by Aetna Insurance Brokers)</t>
  </si>
  <si>
    <t>https://www.anapi.co/</t>
  </si>
  <si>
    <t>Anapi is the easiest way to insure any startup or small business.</t>
  </si>
  <si>
    <t>ANB Venture Partners</t>
  </si>
  <si>
    <t>https://www.anbinvestment.sg/</t>
  </si>
  <si>
    <t>Early stage, Startups, Healthcare, Consumer services.</t>
  </si>
  <si>
    <t>ANB Venture Partners is a venture capital firm investing in early-stage startups. They focus on technology, healthcare, and consumer services. Their tech focus includes innovative software, healthtech, and market disruption.</t>
  </si>
  <si>
    <t>Andalus Ventures</t>
  </si>
  <si>
    <t>https://www.andalus-ventures.com/</t>
  </si>
  <si>
    <t>Healthcare, Food &amp; Beverage, Consumer goods, Finance</t>
  </si>
  <si>
    <t>A Venture Builder that specialises in the ideation, launching and scaling of technologically forward Muslim-led startups.</t>
  </si>
  <si>
    <t>https://www.angkasa.com.sg/</t>
  </si>
  <si>
    <t>Antler</t>
  </si>
  <si>
    <t>https://www.antler.co/</t>
  </si>
  <si>
    <t>Early Stage, General</t>
  </si>
  <si>
    <t>Startup accelerator focused on early-stage companies</t>
  </si>
  <si>
    <t>https://www.anywheel.sg/</t>
  </si>
  <si>
    <t>Sharing electric scooter, bicycle, Eco friendly transportation</t>
  </si>
  <si>
    <t>https://www.anz.com.au/</t>
  </si>
  <si>
    <t>ANZ provide banking and financial products and services</t>
  </si>
  <si>
    <t>Apeiron Bioenergy</t>
  </si>
  <si>
    <t>https://www.apeironbioenergy.com/</t>
  </si>
  <si>
    <t>Bioenergy</t>
  </si>
  <si>
    <t>Focuses on converting waste oils into biofuels.</t>
  </si>
  <si>
    <t>aa.enquiry@apeironbioenergy.com</t>
  </si>
  <si>
    <t>APW</t>
  </si>
  <si>
    <t>https://www.apw.my/</t>
  </si>
  <si>
    <t>APW was first established in 1952 as Art Printing Works, a commercial printing factory.</t>
  </si>
  <si>
    <t>hello@apw.my</t>
  </si>
  <si>
    <t>Arcstone</t>
  </si>
  <si>
    <t>https://www.arcstone.co/</t>
  </si>
  <si>
    <t>Industry 4.0</t>
  </si>
  <si>
    <t>Arcstone is a leading manufacturing software company, enabling Digital Manufacturing and Supply Chain Transformation through software solutions in the age of Industry 4.0</t>
  </si>
  <si>
    <t>Artesian</t>
  </si>
  <si>
    <t>https://www.artesianinvest.com/</t>
  </si>
  <si>
    <t>climate, agrifood, health, AI, and multiple sectors</t>
  </si>
  <si>
    <t>Venture capital and private debt fund focused on climate, agrifood, health, AI, and multiple sectors</t>
  </si>
  <si>
    <t>jeremy@artesianinvest.com</t>
  </si>
  <si>
    <t>Artichoke Capital</t>
  </si>
  <si>
    <t>https://www.artichoke.capital</t>
  </si>
  <si>
    <t>Agriculture, Sustainable Farming, Foodtech, Startups, Food supply chains, Agritech, Food traceability, Agricultural automation.</t>
  </si>
  <si>
    <t>Artichoke Capital is a venture capital firm that invests in agriculture and foodtech startups. They focus on innovations related to sustainable farming, food supply chains, and agritech. Their tech focus involves precision agriculture, food traceability, and agricultural automation.</t>
  </si>
  <si>
    <t>hello@artichoke.capital</t>
  </si>
  <si>
    <t>https://www.arup.com</t>
  </si>
  <si>
    <t>Dedicated to sustainable development, Arup is a collective of designers, consultants and experts working across 140 countries.</t>
  </si>
  <si>
    <t>USA/Singapore</t>
  </si>
  <si>
    <t>Atomionics</t>
  </si>
  <si>
    <t>https://www.atomionics.com/</t>
  </si>
  <si>
    <t>Quantum Sensors</t>
  </si>
  <si>
    <t>Quantum Technology</t>
  </si>
  <si>
    <t>Designs and manufactures quantum sensors for precision measurements.</t>
  </si>
  <si>
    <t>https://www.augmenteed.tech/</t>
  </si>
  <si>
    <t>Building cutting-edge software that empowers companies to unlock new pathways to Industry 4.0. Digitize workflows</t>
  </si>
  <si>
    <t>AustCham</t>
  </si>
  <si>
    <t>https://www.austcham.org.sg/</t>
  </si>
  <si>
    <t>Trade, Business Development</t>
  </si>
  <si>
    <t>Promotes trade and business development between Australia and other countries.</t>
  </si>
  <si>
    <t>info@austcham.org.sg</t>
  </si>
  <si>
    <t>https://www.austrade.gov.au</t>
  </si>
  <si>
    <t>Provider of financial regulatory services</t>
  </si>
  <si>
    <t>Australian Trade and Investment Commission (Austrade Singapore)</t>
  </si>
  <si>
    <t>Asia Pacific Youth Development Foundation</t>
  </si>
  <si>
    <t>https://www.ayfhk.org/en/home/</t>
  </si>
  <si>
    <t>Youth focused</t>
  </si>
  <si>
    <t>A nonprofit organisation that focuses on youth development and social innovation in Asia</t>
  </si>
  <si>
    <t>edward@ayfhk.org</t>
  </si>
  <si>
    <t>Bangkok Ventures</t>
  </si>
  <si>
    <t>https://www.bangkok.ventures/</t>
  </si>
  <si>
    <t>Early stage, SEA</t>
  </si>
  <si>
    <t>A leading organization in innovation consulting, technology transfer and implementation, helping startups in Southeast Asia access early stage capital</t>
  </si>
  <si>
    <t>hello@bangkok.ventures</t>
  </si>
  <si>
    <t>Baxter International</t>
  </si>
  <si>
    <t>https://www.baxter.com/</t>
  </si>
  <si>
    <t>Provides biosciences, medication delivery and renal products. Health Care, Medical Equipment Manufacturing.</t>
  </si>
  <si>
    <t>Becton Dickinson</t>
  </si>
  <si>
    <t>https://www.bd.com/en-us</t>
  </si>
  <si>
    <t>One of the largest global medical technology companies in the world and is advancing the world of health by improving medical discovery, diagnostics and the delivery of care.</t>
  </si>
  <si>
    <t>Beanstalk</t>
  </si>
  <si>
    <t>https://www.beanstalkagtech.com/</t>
  </si>
  <si>
    <t>AgTech</t>
  </si>
  <si>
    <t>Provider of investment advisory, ecosystem development, and venture growth services for food sector</t>
  </si>
  <si>
    <t>will@beanstalkagtech.com</t>
  </si>
  <si>
    <t>https://www.benevity.com/</t>
  </si>
  <si>
    <t>Customer Relationship Management, Task, Team and Project Management Software</t>
  </si>
  <si>
    <t>Benevity provides corporate purpose software to enable sustainable supply chains, human rights, and modern slavery solutions, enables employee, customers giving, volunteering, and cause marketing programs.</t>
  </si>
  <si>
    <t>BetaGroup</t>
  </si>
  <si>
    <t>https://www.betagroup.co.uk/</t>
  </si>
  <si>
    <t>Provides skills training for traders, portfolio managers and analysts in the world's leading financial institutions.</t>
  </si>
  <si>
    <t>https://www.bettersydney.com.au/</t>
  </si>
  <si>
    <t>Better Sydney offers training, collaboration, and support for sustainable supply chains, human rights, and modern slavery solutions. They focus on education, training, collaboration, and analysis for a more sustainable future.</t>
  </si>
  <si>
    <t>Bioataraxis Ltd.</t>
  </si>
  <si>
    <t>https://www.bioatx.com/</t>
  </si>
  <si>
    <t>Biotechnology, health</t>
  </si>
  <si>
    <t>Develops biotechnological solutions aimed at improving health and wellness.</t>
  </si>
  <si>
    <t>Biotech Connection</t>
  </si>
  <si>
    <t>https://www.biotechconnection-sg.org/</t>
  </si>
  <si>
    <t>Biotechnology, Medtech, Healthtech</t>
  </si>
  <si>
    <t>A non-profit organisation that aims to promote and support entrepreneurship in life sciences, biotech, medtech and healthcare</t>
  </si>
  <si>
    <t>BlockTexx</t>
  </si>
  <si>
    <t>https://www.blocktexx.com/</t>
  </si>
  <si>
    <t>Blockchain, Cleantech</t>
  </si>
  <si>
    <t>Recycles textiles and other materials to promote sustainability.</t>
  </si>
  <si>
    <t>curious@blocktexx.com</t>
  </si>
  <si>
    <t>https://www.blueincube.com/</t>
  </si>
  <si>
    <t>Drone, Analytics and Business Intelligence</t>
  </si>
  <si>
    <t>Smart Cities, Building Inspection</t>
  </si>
  <si>
    <t>https://www.bluescope.com/</t>
  </si>
  <si>
    <t>A leading international supplier of steel products and solutions</t>
  </si>
  <si>
    <t>Biro Oktroi Roosseno Singapore</t>
  </si>
  <si>
    <t>https://www.borinternational.com/</t>
  </si>
  <si>
    <t>Intellectual property, patents, trademarks</t>
  </si>
  <si>
    <t xml:space="preserve">Serve both foreign and domestic clients in managing their regional IP portfolios. Specialise in intellectual property law, with a focus in patents and trademarks. </t>
  </si>
  <si>
    <t>Boston Scientific</t>
  </si>
  <si>
    <t>https://www.bostonscientific.com/</t>
  </si>
  <si>
    <t>Wide range of medical devices</t>
  </si>
  <si>
    <t>Brandhaus Capital</t>
  </si>
  <si>
    <t>https://www.brandhaus.com.sg/</t>
  </si>
  <si>
    <t>Early-stage, Working capital to SMEs</t>
  </si>
  <si>
    <t>Brandhaus Capital supports early-stage startups across various sectors.</t>
  </si>
  <si>
    <t>https://www.btrlyf.com/</t>
  </si>
  <si>
    <t>BtrLyf  (Better Life) is an AI-enabled assessment and marketplace platform to plan and achieve super-low energy, net zero and green certified buildings, quickly and at super-low costs.</t>
  </si>
  <si>
    <t>Qi Square Pte Ltd</t>
  </si>
  <si>
    <t>https://www.btrlyf.com/about-us</t>
  </si>
  <si>
    <t>Energy efficiency, building tech</t>
  </si>
  <si>
    <t>Provides solutions for enhancing energy efficiency in buildings through advanced technologies.</t>
  </si>
  <si>
    <t>Burda Principal Investments Pte Ltd.</t>
  </si>
  <si>
    <t>https://www.burdaprincipalinvestments.com/</t>
  </si>
  <si>
    <t>Brand led commerce (DTC), Cybersecurity, Fintech, Instant Delivery, Marketplace, Media invention, SaaS, Platform, AI&amp;Data</t>
  </si>
  <si>
    <t>Burda Principal Investments (BPI), a division of Hubert Burda Media, provides long term growth equity for fast growing digital technology and media companies.</t>
  </si>
  <si>
    <t>C-Loop</t>
  </si>
  <si>
    <t>https://www.c-loop.com.au/</t>
  </si>
  <si>
    <t>Waste management, recycling</t>
  </si>
  <si>
    <t>Provides technology for efficient waste management and recycling, promoting circular economy principles.</t>
  </si>
  <si>
    <t>Caliche Inventions Private Limited</t>
  </si>
  <si>
    <t>https://www.calicheglobal.com/</t>
  </si>
  <si>
    <t>Specializes in water purification technologies to address water scarcity and pollution.</t>
  </si>
  <si>
    <t>https://www.capgemini.com/</t>
  </si>
  <si>
    <t>Capgemini is a global leader in digital transformation, consulting, technology, and engineering services. They provide insights, client stories, and future-shaping projects to help businesses thrive.</t>
  </si>
  <si>
    <t>Cap Vista</t>
  </si>
  <si>
    <t>https://www.capvista.com.sg/</t>
  </si>
  <si>
    <t>Advanced communications, sensors, cybersecurity, artificial intelligence, robotics, quantum, advanced materials</t>
  </si>
  <si>
    <t>The strategic investment arm of Singapore's Defence Science and Technology Agency (DSTA), focusing on partnering and growing early-stage startups to support Singapore's national security,</t>
  </si>
  <si>
    <t>contactus@capvista.com.sg</t>
  </si>
  <si>
    <t>Cargill</t>
  </si>
  <si>
    <t>https://www.cargill.com/</t>
  </si>
  <si>
    <t>A family company providing food, ingredients, agricultural solutions and industrial products to nourish the world.</t>
  </si>
  <si>
    <t>CBRE SG</t>
  </si>
  <si>
    <t>https://www.cbre.com.sg/</t>
  </si>
  <si>
    <t>CBRE is the global leader in commercial real estate services and investment.</t>
  </si>
  <si>
    <t>Singapore/SEA</t>
  </si>
  <si>
    <t>https://www.cbre.com/</t>
  </si>
  <si>
    <t>CBRE Global Workplace Solutions specializes in providing integrated facilities management, workplace solutions, and real estate services to help clients optimize their workplaces, enhance operational efficiency, improve employee experience, and drive business performance.</t>
  </si>
  <si>
    <t>CCm Technologies Ltd.</t>
  </si>
  <si>
    <t>https://www.ccmtechnologies.co.uk/</t>
  </si>
  <si>
    <t>Carbon capture, sustainability</t>
  </si>
  <si>
    <t>Climate Tech, Cleantech</t>
  </si>
  <si>
    <t>Focuses on carbon capture and utilization technologies to reduce environmental impact.</t>
  </si>
  <si>
    <t>Chang Chun Group</t>
  </si>
  <si>
    <t>https://www.ccp.com.tw/</t>
  </si>
  <si>
    <t>Chemicals, materials</t>
  </si>
  <si>
    <t>Produces a wide range of chemicals and advanced materials for various industries, emphasizing sustainability.</t>
  </si>
  <si>
    <t>CEMEX Ventures</t>
  </si>
  <si>
    <t>https://www.cemexventures.com/</t>
  </si>
  <si>
    <t>Sustainable construction materials, Consturction Tech</t>
  </si>
  <si>
    <t>The Corporate Venture Capital (CVC) and open innovation unit of Cemex, a leading sustainable construction materials and solutions company</t>
  </si>
  <si>
    <t>Cento Ventures</t>
  </si>
  <si>
    <t>https://www.cento.vc/</t>
  </si>
  <si>
    <t>Early-stage, Tech companies, Healthcare, consumer tech</t>
  </si>
  <si>
    <t>Cento Ventures invests in technology startups in Southeast Asia.</t>
  </si>
  <si>
    <t>invitations@cento.vc</t>
  </si>
  <si>
    <t>CGH Centre for Innovation</t>
  </si>
  <si>
    <t>https://www.cgh.com.sg/</t>
  </si>
  <si>
    <t>Centre for Healthcare Innovation (CHI)</t>
  </si>
  <si>
    <t>https://www.chi.sg/</t>
  </si>
  <si>
    <t>Healthcare Innovation</t>
  </si>
  <si>
    <t>The Centre for Healthcare Innovation (CHI) drives healthcare advancement through research, innovation, education, and collaboration.</t>
  </si>
  <si>
    <t>China EV100</t>
  </si>
  <si>
    <t>https://www.chinaev100.com/</t>
  </si>
  <si>
    <t>Electric Mobility, Sustainability, Advocacy</t>
  </si>
  <si>
    <t>China EV100 is an organization promoting electric mobility in China. They collaborate with industry stakeholders, policymakers, and research institutions. Their tech focus includes electric vehicles, charging infrastructure, and sustainable transport.</t>
  </si>
  <si>
    <t>Clifford Capital</t>
  </si>
  <si>
    <t>https://www.cliffordcapitalholdings.sg/</t>
  </si>
  <si>
    <t>Specialist financing and distribution platform for real assets globally across the debt capital structure, headquartered in Singapore</t>
  </si>
  <si>
    <t>enquiry@ccholdings.sg</t>
  </si>
  <si>
    <t>https://www.cloudtim.com/</t>
  </si>
  <si>
    <t>Software as a Service (SaaS), Social Media, Internet of Things (IoT), Product Management, Game &amp; Entertainment, Digitization Transformation</t>
  </si>
  <si>
    <t xml:space="preserve">Software Innovation and Cloud IT Services, help businesses elevate their value through custom software development, product design, QA and consultancy services. </t>
  </si>
  <si>
    <t>CNH Industrial</t>
  </si>
  <si>
    <t>https://www.cnhindustrial.com/</t>
  </si>
  <si>
    <t>Industrial equipment, agriculture</t>
  </si>
  <si>
    <t>Advanced Manufacturing, Agritech</t>
  </si>
  <si>
    <t>Designs and manufactures agricultural and construction equipment, focusing on innovation and sustainability.</t>
  </si>
  <si>
    <t>https://www.coles.com.au/</t>
  </si>
  <si>
    <t>Coles Supermarket is a major Australian grocery retailer. They offer online shopping, half-price specials, fresh produce, and household essentials.</t>
  </si>
  <si>
    <t>Commonwealth Bank</t>
  </si>
  <si>
    <t>https://www.commbank.com.au/</t>
  </si>
  <si>
    <t>Banking, Finance</t>
  </si>
  <si>
    <t>Offers a wide range of financial services and products.</t>
  </si>
  <si>
    <t>Common Ground</t>
  </si>
  <si>
    <t>https://www.commonground.work/</t>
  </si>
  <si>
    <t>Startup community</t>
  </si>
  <si>
    <t>Provider of managed co-working spaces</t>
  </si>
  <si>
    <t>info@commonground.work</t>
  </si>
  <si>
    <t>Concrete.ai</t>
  </si>
  <si>
    <t>https://www.concrete.ai/</t>
  </si>
  <si>
    <t>Construction</t>
  </si>
  <si>
    <t>Artificial Intelligence and Machine Learning (AI/ML), Climate Tech, Construction Tech</t>
  </si>
  <si>
    <t>Utilizes AI in concrete production and management.</t>
  </si>
  <si>
    <t>contact@concrete.ai</t>
  </si>
  <si>
    <t>https://www.concreteai.io/</t>
  </si>
  <si>
    <t>Construction Tech, Sensor Tech, Artificial Intelligence and Machine Learning (AI/ML), Internet of Things (IoT)</t>
  </si>
  <si>
    <t>AI-Powered Concrete Sensor that monitors concrete strength and temperature development in real-time</t>
  </si>
  <si>
    <t>Continental</t>
  </si>
  <si>
    <t>https://www.continental.com/</t>
  </si>
  <si>
    <t>Develops pioneering technologies and services for sustainable and connected mobility of people and their goods.</t>
  </si>
  <si>
    <t>CrazyWize</t>
  </si>
  <si>
    <t>https://www.crazywize.com/</t>
  </si>
  <si>
    <t>Training, coaching, transformation, and development skills</t>
  </si>
  <si>
    <t>CrazyWize is a consulting firm based in Paris, France. They specialize in providing training, coaching, transformation, and development skills</t>
  </si>
  <si>
    <t>Singapore / France</t>
  </si>
  <si>
    <t>https://www.csiro.au/en/</t>
  </si>
  <si>
    <t>Food, Agriculture, Business consulting</t>
  </si>
  <si>
    <t>Australia's national science agency and innovation catalyst, solving the greatest challenges through innovative science and technology.</t>
  </si>
  <si>
    <t>https://www.csl.com/</t>
  </si>
  <si>
    <t>CSL is a global biotech company specializing in plasma-derived therapies, vaccines, and recombinant proteins. They focus on improving health and saving lives.</t>
  </si>
  <si>
    <t>Cuprina</t>
  </si>
  <si>
    <t>https://www.cuprina.com.sg/</t>
  </si>
  <si>
    <t>Singapore-based MedTech company that specialises in the development of products to treat chronic wounds.</t>
  </si>
  <si>
    <t>CyberAgent</t>
  </si>
  <si>
    <t>https://www.cyberagent.co.jp/en/</t>
  </si>
  <si>
    <t>Digital media, Internet Advertising, Game, Investment Development</t>
  </si>
  <si>
    <t>cav_public@ext.cyberagent.co.jp</t>
  </si>
  <si>
    <t>Damson Capital</t>
  </si>
  <si>
    <t>https://www.damson.sg/</t>
  </si>
  <si>
    <t>Social enterprises</t>
  </si>
  <si>
    <t>An impact investment holding company and business advisory, focused on developing social enterprises in Asia with strong potential to scale impact across communities in need as well as deliver strong financial returns.</t>
  </si>
  <si>
    <t>Data Kind SG</t>
  </si>
  <si>
    <t>https://www.datakind.org/</t>
  </si>
  <si>
    <t>Data Science, AI</t>
  </si>
  <si>
    <t>Data Kind SG collaborates with nonprofits to use data science for social impact.</t>
  </si>
  <si>
    <t>Datakrew</t>
  </si>
  <si>
    <t>https://www.datakrew.com/</t>
  </si>
  <si>
    <t>Mobility Tech, Artificial Intelligence and Machine Learning (AI/ML), Deep Tech</t>
  </si>
  <si>
    <t>Datakrew is a deep-tech IP-backed company, focusing on real-time EV battery analytics and diagnostics using IoT and AI.</t>
  </si>
  <si>
    <t>Datarobot</t>
  </si>
  <si>
    <t>https://www.datarobot.com/</t>
  </si>
  <si>
    <t>Artifical Intelligence, Analytics and Business Intelligence</t>
  </si>
  <si>
    <t>DataRobot takes the risk out of production predictive analytics. Eliminates common rookie errors by new data scientists. Capture and report metadata, algorithms and parameters. Preserve and protect project knowledge when staff changes.</t>
  </si>
  <si>
    <t>Digital Built Environment Institute</t>
  </si>
  <si>
    <t>https://www.dbei.org/about-us/</t>
  </si>
  <si>
    <t>The Digital Built Environment Institute is a not-for profit global organization dedicated to the advancement of people, processes and technology, and the improvement of productivity, efficiency, and sustainability for the built environment and the AECO industry.</t>
  </si>
  <si>
    <t>https://www.dbs.com.sg/</t>
  </si>
  <si>
    <t>DBS is a commercial bank.</t>
  </si>
  <si>
    <t>https://www.dconstruct.co/</t>
  </si>
  <si>
    <t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t>
  </si>
  <si>
    <t>Digital Economy Promotion Agency</t>
  </si>
  <si>
    <t>https://www.depa.or.th</t>
  </si>
  <si>
    <t>Digital Economy Promotion Agency (depa) of Thailand</t>
  </si>
  <si>
    <t>Deutsche Startups</t>
  </si>
  <si>
    <t>https://www.deutsche-startups.de/</t>
  </si>
  <si>
    <t>Supplies information and news on the German internet startup scene on a daily basis.</t>
  </si>
  <si>
    <t>ahuesing@deutsche-startups.de</t>
  </si>
  <si>
    <t>DevNetwork</t>
  </si>
  <si>
    <t>https://www.devnetwork.com/</t>
  </si>
  <si>
    <t>The organization for technical professionals: developers, engineers, software architects, IT, CTOs &amp; technical leaders.</t>
  </si>
  <si>
    <t>https://www.dexus.com/</t>
  </si>
  <si>
    <t>Dexus is a leading Australian real estate investment trust (REIT). They own, manage, and develop office, industrial, and retail properties across Australia.</t>
  </si>
  <si>
    <t>Diageo</t>
  </si>
  <si>
    <t>https://www.diageo.com/</t>
  </si>
  <si>
    <t>A leading producer of alcoholic beverages, known for brands like Guinness, Johnnie Walker, and Smirnoff.</t>
  </si>
  <si>
    <t>Digitalbuild</t>
  </si>
  <si>
    <t>https://www.digitalbuild.com.sg/</t>
  </si>
  <si>
    <t>Construction Tech, Task, Team and Project Management Software</t>
  </si>
  <si>
    <t>Digitize and optimize construction work processes.</t>
  </si>
  <si>
    <t>DP Façade</t>
  </si>
  <si>
    <t>https://www.dpfacade.com.sg/</t>
  </si>
  <si>
    <t>Building Facades, Construction</t>
  </si>
  <si>
    <t>DP Façade provides comprehensive solutions for building facades, focusing on design, engineering, and construction.</t>
  </si>
  <si>
    <t>dpf@dpfacade.com.sg</t>
  </si>
  <si>
    <t>Drager</t>
  </si>
  <si>
    <t>https://www.draeger.com</t>
  </si>
  <si>
    <t>Suite of Safety and Medical Equipment</t>
  </si>
  <si>
    <t>DataDriven</t>
  </si>
  <si>
    <t>https://www.drivendata.org/</t>
  </si>
  <si>
    <t>DataDriven hosts data science competitions that create AI solutions for social good.</t>
  </si>
  <si>
    <t>DSG Consumer Partners</t>
  </si>
  <si>
    <t>https://www.dsgcp.com/</t>
  </si>
  <si>
    <t>Consumer business, India, SEA</t>
  </si>
  <si>
    <t>Focusing on identifying, investing in, and growing consumer businesses in India &amp; Southeast Asia.</t>
  </si>
  <si>
    <t>Deep-Tech Venture Partners (DTVP)</t>
  </si>
  <si>
    <t>https://www.dtvp.sg/</t>
  </si>
  <si>
    <t>Deep Tech, Innovation, Startups</t>
  </si>
  <si>
    <t>Deep-Tech Venture Partners (DTVP) invests in deep-tech startups. They specialize in areas such as artificial intelligence, quantum computing, and advanced materials. Their tech focus revolves around cutting-edge innovations and disruptive technologies.</t>
  </si>
  <si>
    <t>contact@dtvp.sg</t>
  </si>
  <si>
    <t>Dubai Chamber of Commerce &amp; Industry</t>
  </si>
  <si>
    <t>https://www.dubaichamber.com/</t>
  </si>
  <si>
    <t>Committed to strengthening Dubai's business environment, improving advocacy effectiveness, attracting foreign investments and international companies to Dubai, and supporting Dubai-based companies with global expansion.</t>
  </si>
  <si>
    <t>Duke-NUS Medical School</t>
  </si>
  <si>
    <t>https://www.duke-nus.edu.sg/</t>
  </si>
  <si>
    <t>Duke-NUS Medical School, a partnership between Duke University and the National University of Singapore, offers pioneering medical education and research to develop healthcare leaders and advance patient care through interdisciplinary collaboration and technology.</t>
  </si>
  <si>
    <t>Dutch Basecamp</t>
  </si>
  <si>
    <t>https://www.dutchbasecamp.org/</t>
  </si>
  <si>
    <t>DutchBasecamp helps startups and scale-ups</t>
  </si>
  <si>
    <t>info@dutchbasecamp.org</t>
  </si>
  <si>
    <t>Dutch Startup Association</t>
  </si>
  <si>
    <t>https://www.dutchstartupassociation.nl/</t>
  </si>
  <si>
    <t>The largest independent advocacy group for startups and scale-ups in the Netherlands.</t>
  </si>
  <si>
    <t>Diagnostics Development Hub</t>
  </si>
  <si>
    <t>https://www.dxdhub.sg/</t>
  </si>
  <si>
    <t>HealthTech</t>
  </si>
  <si>
    <t>An end-to-end productisation partner dedicated to transforming the MedTech landscape in Singapore, through innovative solutions from both local and regional partners.</t>
  </si>
  <si>
    <t>enquiry@dxdhub.sg</t>
  </si>
  <si>
    <t>Eco-Business</t>
  </si>
  <si>
    <t>https://www.eco-business.com/</t>
  </si>
  <si>
    <t>Sustainability, Media</t>
  </si>
  <si>
    <t>Media platform focused on sustainability news and insights.</t>
  </si>
  <si>
    <t>news@eco-business.com</t>
  </si>
  <si>
    <t>EcoMotion@Israel Innovation Institute</t>
  </si>
  <si>
    <t>https://www.ecomotion.org.il/</t>
  </si>
  <si>
    <t>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t>
  </si>
  <si>
    <t>Federal Department of Foreign Affairs FDFA</t>
  </si>
  <si>
    <t>https://www.eda.admin.ch/</t>
  </si>
  <si>
    <t>The primary governmental body responsible for Switzerland's foreign relations, facilitating diplomacy, international cooperation, and representing Swiss interests abroad through diplomatic missions and multilateral engagements.</t>
  </si>
  <si>
    <t>https://www.edb.gov.sg/</t>
  </si>
  <si>
    <t>A statutory board under the Ministry of Trade and Industry of the Government of Singapore that plans and executes strategies to sustain Singapore as a leading global hub for business and investment.</t>
  </si>
  <si>
    <t>Eden Strategy Institute</t>
  </si>
  <si>
    <t>https://www.edenstrategyinstitute.com/</t>
  </si>
  <si>
    <t>Social innovation</t>
  </si>
  <si>
    <t>Asia's Leader in Social Innovation Consulting</t>
  </si>
  <si>
    <t>eduCLaaS</t>
  </si>
  <si>
    <t>https://www.educlaas.com/</t>
  </si>
  <si>
    <t>Edutech, Analytics and Business Intelligence</t>
  </si>
  <si>
    <t>eduCLaaS offers cloud-based education solutions for schools and educational institutions. They provide tools for virtual classrooms, learning management, and student engagement. Their tech focus revolves around edtech, cloud computing, and data analytics.</t>
  </si>
  <si>
    <t>ibt@educlaas.com</t>
  </si>
  <si>
    <t>Axiobots by Elid</t>
  </si>
  <si>
    <t>https://www.elid.com.sg/</t>
  </si>
  <si>
    <t>Construction Tech, Robotics</t>
  </si>
  <si>
    <t>Innovative automated robotic cleaning and painting system for the construction sector for both indoor and outdoor deployment.</t>
  </si>
  <si>
    <t>EMA</t>
  </si>
  <si>
    <t>https://www.ema.gov.sg/</t>
  </si>
  <si>
    <t>Energy Market, Regulation</t>
  </si>
  <si>
    <t>Energy Tech, Cleantech</t>
  </si>
  <si>
    <t>The Energy Market Authority (EMA) is a statutory board under the Ministry of Trade and Industry of Singapore, responsible for ensuring a reliable and secure energy supply.</t>
  </si>
  <si>
    <t>Emergo by UL</t>
  </si>
  <si>
    <t>https://www.emergobyul.com/</t>
  </si>
  <si>
    <t>A leading consulting firm specializing in global regulatory compliance and human factors for products in the medical industry.</t>
  </si>
  <si>
    <t>https://www.endeavourgroup.com.au/</t>
  </si>
  <si>
    <t>Endeavour Group is a leading Australian retailer and hospitality group. They operate liquor stores, hotels, and gaming venues.</t>
  </si>
  <si>
    <t>ENERTIME</t>
  </si>
  <si>
    <t>https://www.enertime.com/</t>
  </si>
  <si>
    <t>Energy efficiency, renewable energy</t>
  </si>
  <si>
    <t>Provides innovative ORC (Organic Rankine Cycle) technology solutions for converting heat into electricity, optimizing energy recovery.</t>
  </si>
  <si>
    <t>Enertime SA</t>
  </si>
  <si>
    <t xml:space="preserve">Enzyme Consulting </t>
  </si>
  <si>
    <t>https://www.enzyme.consulting/</t>
  </si>
  <si>
    <t>Consulting, Technology</t>
  </si>
  <si>
    <t>Offers consulting services with a focus on technology.</t>
  </si>
  <si>
    <t>https://www.evolutionmining.com.au/</t>
  </si>
  <si>
    <t>Evolution Mining is a gold mining company with operations in Australia and Canada. They focus on sustainable mining practices and community engagement.</t>
  </si>
  <si>
    <t>EY</t>
  </si>
  <si>
    <t>https://www.ey.com/</t>
  </si>
  <si>
    <t>Consulting, Finance, Technology</t>
  </si>
  <si>
    <t>EY (Ernst &amp; Young) is a global professional services firm providing consulting, audit, tax, and advisory services. They serve clients across diverse industries, including finance, technology, and healthcare. Their tech focus spans areas such as digital transformation, data analytics, and risk management.</t>
  </si>
  <si>
    <t>Fabrica Ai</t>
  </si>
  <si>
    <t>https://www.fabrica.ai/</t>
  </si>
  <si>
    <t>Developer of an AI-powered tile grouting robot</t>
  </si>
  <si>
    <t>Startup Korea 101</t>
  </si>
  <si>
    <t>https://www.facebook.com/allaboutkstartup</t>
  </si>
  <si>
    <t>Provides information and resources about the Korean startup ecosystem</t>
  </si>
  <si>
    <t>coolpoet@gmail.com</t>
  </si>
  <si>
    <t>Young Entrepreneur Association of Laos (Yeal)</t>
  </si>
  <si>
    <t>https://www.facebook.com/p/Young-Entrepreneur-Association-of-Laos-%E0%BA%AA%E0%BA%97%E0%BB%9C-100067214764641/</t>
  </si>
  <si>
    <t>admin@yeal.org</t>
  </si>
  <si>
    <t>Far East Capital</t>
  </si>
  <si>
    <t>https://www.fareast.capital/</t>
  </si>
  <si>
    <t>IT</t>
  </si>
  <si>
    <t>Family office and investment vehicle of Far East Organization, one of the largest private real estate developers in Singapore.</t>
  </si>
  <si>
    <t>https://www.farmrenewables.com.au/</t>
  </si>
  <si>
    <t>French Chamber of Commerce in Singapore (FCCS)</t>
  </si>
  <si>
    <t>https://www.fccsingapore.com/</t>
  </si>
  <si>
    <t>One of the most active Chambers in Asia, the French Chamber is a private association that promotes mutually beneficial trade relations between Singapore &amp; France.</t>
  </si>
  <si>
    <t>Fingerprint for Success (F4S)</t>
  </si>
  <si>
    <t>https://www.fingerprintforsuccess.com/</t>
  </si>
  <si>
    <t>Leadership Development, Coaching, Behavioral Insights</t>
  </si>
  <si>
    <t>Fingerprint for Success (F4S) offers personalized coaching and development for individuals and organizations. They use data-driven insights to enhance leadership skills, team dynamics, and personal growth. Their tech focus involves behavioral analytics and psychometric assessments.</t>
  </si>
  <si>
    <t>hello@f4s.com</t>
  </si>
  <si>
    <t>Fintonia Group</t>
  </si>
  <si>
    <t>https://www.fintoniagroup.com/</t>
  </si>
  <si>
    <t>Financial services, telecom, media, technology, business services, education, industrial, manufacturing, consumer</t>
  </si>
  <si>
    <t>Providing funds and wealth management, and merchant banking solutions.</t>
  </si>
  <si>
    <t>Firstminute Capital</t>
  </si>
  <si>
    <t>https://www.firstminute.capital/</t>
  </si>
  <si>
    <t>Seed stage</t>
  </si>
  <si>
    <t>$400m AUM seed fund backed by over 130 unicorn founders investing across Europe and the US.</t>
  </si>
  <si>
    <t>FKS Food and Agri</t>
  </si>
  <si>
    <t>https://www.fksfoodagri.com/</t>
  </si>
  <si>
    <t>Food production, agriculture</t>
  </si>
  <si>
    <t>Engages in food production and agricultural activities, focusing on sustainability and food security.</t>
  </si>
  <si>
    <t>Fluid Ai</t>
  </si>
  <si>
    <t>https://www.fluid.ai/</t>
  </si>
  <si>
    <t>Artificial Intelligence and Machine Learning (AI/ML), Analytics and Business Intelligence, Task, Team and Project Management Software</t>
  </si>
  <si>
    <t>Fluid AI offers Conversational AI solutions &amp; AI Analytics for business decisioning.</t>
  </si>
  <si>
    <t>Foustech Ventures</t>
  </si>
  <si>
    <t>https://www.focustechventures.com/</t>
  </si>
  <si>
    <t>Seed stage venture creation firm in Singapore . Its investment focus is on Interactive Digital Media and the broader Internet of Things</t>
  </si>
  <si>
    <t>Founded X</t>
  </si>
  <si>
    <t>https://www.founderx.com/</t>
  </si>
  <si>
    <t>The Founder Institute's exclusive VIP gathering of alumni, mentors, local leaders, investors, and partners from our global network.</t>
  </si>
  <si>
    <t>Fresenius Medical Care</t>
  </si>
  <si>
    <t>https://www.freseniusmedicalcare.asia/</t>
  </si>
  <si>
    <t>Developer of products and services for people with acute and chronic kidney failure</t>
  </si>
  <si>
    <t>Galen Growth</t>
  </si>
  <si>
    <t>https://www.galengrowth.com/</t>
  </si>
  <si>
    <t>Healthtech, Analytics and Business Intelligence</t>
  </si>
  <si>
    <t>Provider of data analytics services for healthcare providers</t>
  </si>
  <si>
    <t>Gds Instruments</t>
  </si>
  <si>
    <t>https://www.gdsinstruments.com/</t>
  </si>
  <si>
    <t>GDS Instruments (A division of Global Digital Systems Ltd) designs, develops and manufactures material testing machines and software used for the computer-controlled testing of soils and rocks.</t>
  </si>
  <si>
    <t>Genesis Alternative Ventures</t>
  </si>
  <si>
    <t>https://www.genesisventures.co/</t>
  </si>
  <si>
    <t>Startup, Growth stage</t>
  </si>
  <si>
    <t>Southeast Asia's leading private lender to venture and growth stage companies funded by tier-one VCs.</t>
  </si>
  <si>
    <t>Gen Singapore</t>
  </si>
  <si>
    <t>https://www.genglobal.org/</t>
  </si>
  <si>
    <t>Startup Program, Startup Innovation and Accelerator</t>
  </si>
  <si>
    <t>The Global Entrepreneurship Network (GEN) operates a platform of projects and programs in 180+ countries aimed at making it easier for anyone, anywhere to start and scale a business.</t>
  </si>
  <si>
    <t>genesis@genglobal.org</t>
  </si>
  <si>
    <t>Gentree Fund</t>
  </si>
  <si>
    <t>https://www.gentree.asia/</t>
  </si>
  <si>
    <t>Sustainability, Renewable Energy, Environmental conservation, Social enterprises, Clean Tech, Green innovation</t>
  </si>
  <si>
    <t>Gentree Fund is an investment firm that supports sustainable and impact-driven startups. They focus on sectors like renewable energy, environmental conservation, and social enterprises. Their tech focus includes clean technologies, impact measurement, and green innovation.</t>
  </si>
  <si>
    <t>enquiries@gentree.asia</t>
  </si>
  <si>
    <t>German Startups Group</t>
  </si>
  <si>
    <t>https://www.german-startups.com/</t>
  </si>
  <si>
    <t>Early stage, Growth stage, Tech companies, Europe</t>
  </si>
  <si>
    <t>VC firm investing in early &amp; growth stage tech companies in Europe.</t>
  </si>
  <si>
    <t>German Accelerator</t>
  </si>
  <si>
    <t>https://www.germanaccelerator.com/</t>
  </si>
  <si>
    <t>German Accelerator is a program supported by the German Federal Ministry for Economic Affairs and Energy to help German tech startups internationalize.</t>
  </si>
  <si>
    <t>Intently (YC W23)</t>
  </si>
  <si>
    <t>https://www.getintently.ai/</t>
  </si>
  <si>
    <t>Martech, Artificial Intelligence and Machine Learning (AI/ML)</t>
  </si>
  <si>
    <t>Intently helps you leverage your closest network of connections, founders and existing investors to find intro paths to desired VC partners and portfolio founders without any manual work</t>
  </si>
  <si>
    <t>partner@ruvento.com</t>
  </si>
  <si>
    <t>GGV Capital</t>
  </si>
  <si>
    <t>https://www.ggvc.com/</t>
  </si>
  <si>
    <t>Consumer/new retail, social/digital &amp; internet, enterprise/cloud, frontier tech</t>
  </si>
  <si>
    <t>Focused on early-to-growth investments in technology companies.</t>
  </si>
  <si>
    <t>https://www.ghd.com/</t>
  </si>
  <si>
    <t>Provides engineering and construction services</t>
  </si>
  <si>
    <t>Ghim Li</t>
  </si>
  <si>
    <t>https://www.ghimli.com/</t>
  </si>
  <si>
    <t>Textiles, apparel</t>
  </si>
  <si>
    <t>Manufactures textiles and apparel, offering integrated services from design to distribution.</t>
  </si>
  <si>
    <t>GIC</t>
  </si>
  <si>
    <t>https://www.gic.com.sg/</t>
  </si>
  <si>
    <t>Broad</t>
  </si>
  <si>
    <t>Investing globally, for Singapore. One of the three investment entities in Singapore that manage Singapore's reserves, alongside the Monetary Authority of Singapore (MAS) and Temasek.</t>
  </si>
  <si>
    <t>GIZ</t>
  </si>
  <si>
    <t>https://www.giz.de/</t>
  </si>
  <si>
    <t>GIZ provides advisory services for worldwide sustainable development. It offers services in the areas of management, rural development, sustainable infrastructure, security, reconstruction &amp; peace, social development, governance &amp; democracy, environment &amp; climate change, and economic development &amp; employment. It caters to the governments, companies, international institutions, and private foundations.</t>
  </si>
  <si>
    <t>GlobalData Plc</t>
  </si>
  <si>
    <t>https://www.globaldata.com/</t>
  </si>
  <si>
    <t>Business Intlligence, Data Analytics</t>
  </si>
  <si>
    <t>Provider of online research intelligence, reports and analytics for the multi sector</t>
  </si>
  <si>
    <t>mike.danson@globaldata.com</t>
  </si>
  <si>
    <t>Global Founders Capital</t>
  </si>
  <si>
    <t>https://www.globalfounderscapital.com/</t>
  </si>
  <si>
    <t>Internet, retail, financial software, media, communication, IT</t>
  </si>
  <si>
    <t>A globally oriented, stage agnostic venture capital firm that empowers gifted entrepreneurs worldwide.</t>
  </si>
  <si>
    <t>Glutamat</t>
  </si>
  <si>
    <t>https://www.glutamat.co/</t>
  </si>
  <si>
    <t>Branding, PR, Digital marketing</t>
  </si>
  <si>
    <t>Glutamat is a communications agency based in Germany. They specialize in branding, public relations, and digital marketing. Their tech focus includes social media management, content creation, and online campaigns.</t>
  </si>
  <si>
    <t>hello@glutamat.co</t>
  </si>
  <si>
    <t>Agency</t>
  </si>
  <si>
    <t>Golden Equator Capital</t>
  </si>
  <si>
    <t>https://www.goldenequatorcapital.com/</t>
  </si>
  <si>
    <t>Education, Fintech, Food &amp; Beverage, Healthcare, Human Resources, Media &amp; Entertainment, Property, SEA, North Asia</t>
  </si>
  <si>
    <t>A fund management firm that invests in high-growth ventures that create positive social and commercial impact.</t>
  </si>
  <si>
    <t>contact@goldenequator.com</t>
  </si>
  <si>
    <t>Golden Gate Ventures</t>
  </si>
  <si>
    <t>https://www.goldengate.vc/</t>
  </si>
  <si>
    <t>Mobile, SaaS, e-commerce, fintech, IoT, tech, telecommunications, media</t>
  </si>
  <si>
    <t>A SouthEast Asian venture capital firm founded in 2011 that brings together knowledge and experience from Silicon Valley with passion and ambition for Southeast Asia.</t>
  </si>
  <si>
    <t>Sembcorp GoNetZero</t>
  </si>
  <si>
    <t>https://www.gonetzero.ai/</t>
  </si>
  <si>
    <t>Decarbonization, Renewable Energy</t>
  </si>
  <si>
    <t>Provides decarbonization solutions and renewable energy certificates.</t>
  </si>
  <si>
    <t>Foreign, Commonwealth and Development Office</t>
  </si>
  <si>
    <t>https://www.gov.uk/government/organisations/foreign-commonwealth-development-office</t>
  </si>
  <si>
    <t>Science policy; Tech policy; International relations; Innovation adviser; partnership &amp; collaborations; R&amp;D funding etc.</t>
  </si>
  <si>
    <t>British High Commission Singapore</t>
  </si>
  <si>
    <t>https://www.gov.uk/world/organisations/british-high-commission-singapore</t>
  </si>
  <si>
    <t>The British High Commission in Singapore maintains and develops relations between the UK and Singapore</t>
  </si>
  <si>
    <t>George P. Johnson</t>
  </si>
  <si>
    <t>https://www.gpj.com/</t>
  </si>
  <si>
    <t>Marketing</t>
  </si>
  <si>
    <t>Marketing agency, specializes in event marketing and brand marketing.</t>
  </si>
  <si>
    <t>Grab Ventures</t>
  </si>
  <si>
    <t>https://www.grab.com/</t>
  </si>
  <si>
    <t>AI, payments, logistics, food tech, drones, transportation, growth stage</t>
  </si>
  <si>
    <t>Support growth-stage technology companies by helping them develop and scale technologies that will solve transportation, logistics, food and payments challenges in Southeast Asia.</t>
  </si>
  <si>
    <t>https://www.graincorp.com.au/</t>
  </si>
  <si>
    <t>Graincorp is an Australian agribusiness company specializing in grain storage, handling, and logistics. They play a vital role in the food supply chain.</t>
  </si>
  <si>
    <t>PT Harapan Interaksi Swadaya</t>
  </si>
  <si>
    <t>https://www.greenhope.co/</t>
  </si>
  <si>
    <t>Environmental services, sustainability</t>
  </si>
  <si>
    <t>Provides environmental services and sustainability solutions in Indonesia.</t>
  </si>
  <si>
    <t>Green Koncepts</t>
  </si>
  <si>
    <t>https://www.greenkoncepts.com/</t>
  </si>
  <si>
    <t>Green Technology</t>
  </si>
  <si>
    <t>Offers sustainable technology solutions for businesses.</t>
  </si>
  <si>
    <t>info@greenkoncepts.com</t>
  </si>
  <si>
    <t>Grow Asia</t>
  </si>
  <si>
    <t>https://www.growasia.org/</t>
  </si>
  <si>
    <t>Convene, facilitate, and scale efforts that promote more inclusive, resilient and sustainable food systems.</t>
  </si>
  <si>
    <t>Greensoil PropTech Ventures</t>
  </si>
  <si>
    <t>https://www.gspv.vc/</t>
  </si>
  <si>
    <t xml:space="preserve">Proptech </t>
  </si>
  <si>
    <t>Invests in high performing proptech companies</t>
  </si>
  <si>
    <t>info@gspv.vc</t>
  </si>
  <si>
    <t>GTR Ventures</t>
  </si>
  <si>
    <t>https://www.gtrventures.co/</t>
  </si>
  <si>
    <t>The world’s first venture advisory, venture-building and investment platform specialised in trade and supply chain</t>
  </si>
  <si>
    <t>Gupshup</t>
  </si>
  <si>
    <t>https://www.gupshup.io/</t>
  </si>
  <si>
    <t>Martech, Bots, Customer Relationship Management, Customer Support Tools</t>
  </si>
  <si>
    <t>A Conversational Engagement Platform empowering businesses to engage meaningfully with customers across commerce, marketing and support use-cases on 30+ channels</t>
  </si>
  <si>
    <t>https://www.guzmanygomez.com.au/</t>
  </si>
  <si>
    <t>Guzman y Gomez is a fast-food chain specializing in Mexican cuisine. They focus on fresh ingredients, sustainability, and community engagement.</t>
  </si>
  <si>
    <t>H3 Zoom.AI by H3 Dynamics</t>
  </si>
  <si>
    <t>https://www.h3dynamics.com/</t>
  </si>
  <si>
    <t>Robots, Drones</t>
  </si>
  <si>
    <t>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t>
  </si>
  <si>
    <t>Hach Company</t>
  </si>
  <si>
    <t>https://www.hach.com/</t>
  </si>
  <si>
    <t>Climate Tech, Environmental Monitoring</t>
  </si>
  <si>
    <t>Hach Company manufactures and distributes analytical instruments and reagents used to test the quality of water and other liquid solutions.</t>
  </si>
  <si>
    <t>Halyard</t>
  </si>
  <si>
    <t>https://www.halyardhealth.com/</t>
  </si>
  <si>
    <t>Portfolio of products for infection prevention, pain management, digestive health</t>
  </si>
  <si>
    <t>Hatch Blue</t>
  </si>
  <si>
    <t>https://www.hatch.blue/</t>
  </si>
  <si>
    <t>Aquaculture, nutrition, health, genetics and biotech, production, tech</t>
  </si>
  <si>
    <t>A Global Catalyst For Aquaculture And Alternative Seafood Innovation.</t>
  </si>
  <si>
    <t>HealthWay Family of Brands</t>
  </si>
  <si>
    <t>https://www.healthway.com/</t>
  </si>
  <si>
    <t>The global leader in air purification solutions.</t>
  </si>
  <si>
    <t>Helicap</t>
  </si>
  <si>
    <t>https://www.helicap.com/</t>
  </si>
  <si>
    <t>FinTech</t>
  </si>
  <si>
    <t>Fintech fund management investment platforms specialising in the alternative lending space in Southeast Asia, Hong Kong, and Australia.</t>
  </si>
  <si>
    <t>Hera Capital</t>
  </si>
  <si>
    <t>https://www.hera-capital.com/</t>
  </si>
  <si>
    <t>Consumer-retail, media, digital, agritech, sustainable food and new mobility verticals, SEA, small-to-mid size</t>
  </si>
  <si>
    <t>Focuses on growth capital investments in small-to-mid sized companies within the South-East Asian region, current investment focus is on sustainable impact investing, especially in the agritech, sustainable food and new mobility verticals.</t>
  </si>
  <si>
    <t>Hong Kong Science &amp; Technology Park (HKSTP)</t>
  </si>
  <si>
    <t>https://www.hkstp.org/</t>
  </si>
  <si>
    <t>HKSTP fosters research, innovation &amp; technology developments in Hong Kong, while bridging startups through business incubator programmes.</t>
  </si>
  <si>
    <t>HOPE Technik</t>
  </si>
  <si>
    <t>https://www.hopetechnik.com/</t>
  </si>
  <si>
    <t>Robtics</t>
  </si>
  <si>
    <t>The leading engineering system integrators for robotics and automation.</t>
  </si>
  <si>
    <t>info@hopetechnik.com</t>
  </si>
  <si>
    <t>Huawei Cloud APAC</t>
  </si>
  <si>
    <t>https://www.huaweicloud.com/</t>
  </si>
  <si>
    <t>Cloud based platform offering a suite of cyber security solutions</t>
  </si>
  <si>
    <t>Hubba Thailand</t>
  </si>
  <si>
    <t>https://www.hubbathailand.com/</t>
  </si>
  <si>
    <t>Co-working space in Thailand</t>
  </si>
  <si>
    <t>charle@hubbathailand.com</t>
  </si>
  <si>
    <t>Huckle Tree</t>
  </si>
  <si>
    <t>https://www.huckletree.com/</t>
  </si>
  <si>
    <t>Huckle Tree creates workspaces that help innovative businesses thrive. They offer community-driven and design-led workspaces in London, Manchester, and Dublin. Their hubs bring people together, build connections, and enhance creativity.</t>
  </si>
  <si>
    <t>Ice House Corp</t>
  </si>
  <si>
    <t>https://www.icehousecorp.com</t>
  </si>
  <si>
    <t>Mobile Apps</t>
  </si>
  <si>
    <t>Mobile application development services</t>
  </si>
  <si>
    <t>info@icehousecorp.com</t>
  </si>
  <si>
    <t>I Cube Innovation</t>
  </si>
  <si>
    <t>https://www.icubeelevators.com/</t>
  </si>
  <si>
    <t>web application development, system integration, software product automation, website design, search engine optimization, cloud server management</t>
  </si>
  <si>
    <t>IT services for software applications development</t>
  </si>
  <si>
    <t>icube@icubeinnovation.com</t>
  </si>
  <si>
    <t>Institution of Engineers (IES)</t>
  </si>
  <si>
    <t>https://www.ies.org.sg/</t>
  </si>
  <si>
    <t>The national society for engineers in Singapore.</t>
  </si>
  <si>
    <t>IFJ</t>
  </si>
  <si>
    <t>https://www.ifj.ch/</t>
  </si>
  <si>
    <t>Incorporate and accelarate</t>
  </si>
  <si>
    <t>IFJ supports entrepreneurs in planning and founding new companies and celebrating market success.</t>
  </si>
  <si>
    <t>info@ifj.ch</t>
  </si>
  <si>
    <t>Iglobepartners</t>
  </si>
  <si>
    <t>https://www.iglobepartners.com/</t>
  </si>
  <si>
    <t>Gaming, VR, E-Commerce, FinTech, Life Science, Startups</t>
  </si>
  <si>
    <t>IHH Healthcare</t>
  </si>
  <si>
    <t>https://www.ihhhealthcare.com/</t>
  </si>
  <si>
    <t>Chain of multispecialty hospitals</t>
  </si>
  <si>
    <t>Malaysia/Singapore</t>
  </si>
  <si>
    <t>https://www.imda.gov.sg/</t>
  </si>
  <si>
    <t>Tech, Media, Communication</t>
  </si>
  <si>
    <t>As a statutory board under the Ministry of Communications and Information, IMDA drives the innovation of Singapore’s tech, media and communication landscapes for a vibrant economy and digitally inclusive society.</t>
  </si>
  <si>
    <t>IMDA - Pixel</t>
  </si>
  <si>
    <t>https://www.imda.gov.sg/how-we-can-help/pixel</t>
  </si>
  <si>
    <t>AR/VR, AI/Data, the Internet of Things, and 5G</t>
  </si>
  <si>
    <t>PIXEL is IMDA’s 28k sqft innovation space in Singapore for corporates and start-ups to learn about the latest technology and ideate, experiment, and build user-centric digital products.</t>
  </si>
  <si>
    <t>Impact Hub Manila</t>
  </si>
  <si>
    <t>https://www.impacthub.ph/</t>
  </si>
  <si>
    <t>manila@impacthub.net</t>
  </si>
  <si>
    <t>Improbable</t>
  </si>
  <si>
    <t>https://www.improbable.io/</t>
  </si>
  <si>
    <t>Spatial Computing, Simulation, Virtual Worlds</t>
  </si>
  <si>
    <t>Game, Virtual Reality, Open Source</t>
  </si>
  <si>
    <t>Developer of metaverse. Improbable is a company that specializes in spatial computing and virtual worlds. They create large-scale simulations and virtual environments for various sectors, including gaming, defense, and urban planning.</t>
  </si>
  <si>
    <t>London, UK</t>
  </si>
  <si>
    <t>https://www.incitecpivot.com.au/</t>
  </si>
  <si>
    <t>Incitec Pivot is an industrial chemicals company. They produce fertilizers, explosives, and industrial chemicals for agriculture and mining.</t>
  </si>
  <si>
    <t>MAD Incubator</t>
  </si>
  <si>
    <t>https://www.incubator.com.my/</t>
  </si>
  <si>
    <t>MAD Incubator provides incubation services for startups, helping them grow and succeed. They offer mentorship, networking, and resources to support early-stage companies.</t>
  </si>
  <si>
    <t>enquiry@incubator.com.my</t>
  </si>
  <si>
    <t>IncuVest</t>
  </si>
  <si>
    <t>https://www.incuvestasia.com/</t>
  </si>
  <si>
    <t>Deep-tech startups, Smart City, Enterprise, and HealthTech spaces.</t>
  </si>
  <si>
    <t>Venture capital-backed accelerator focused on health tech, smart city, and multiple sectors</t>
  </si>
  <si>
    <t>Infineon Technologies</t>
  </si>
  <si>
    <t>https://www.infineon.com/</t>
  </si>
  <si>
    <t>A global semiconductor leader in power systems and IoT,</t>
  </si>
  <si>
    <t>support@infineon.com</t>
  </si>
  <si>
    <t>Innosight Ventures</t>
  </si>
  <si>
    <t>https://www.innosight.com/</t>
  </si>
  <si>
    <t>Transformation</t>
  </si>
  <si>
    <t>Innosight is a strategy and innovation consulting firm that helps organizations navigate disruptive change and manage strategic transformation.</t>
  </si>
  <si>
    <t>info-sg@innosight.com</t>
  </si>
  <si>
    <t>Osaka Innovation Hub</t>
  </si>
  <si>
    <t>https://www.innovation-osaka.jp/</t>
  </si>
  <si>
    <t>The Osaka City government-backed startup community</t>
  </si>
  <si>
    <t>mirainno@innovation-osaka.jp</t>
  </si>
  <si>
    <t>Insignia Ventures Partners</t>
  </si>
  <si>
    <t>https://www.insignia.vc/</t>
  </si>
  <si>
    <t>Early-to-growth stage, tech, SEA, Global, B2B ecommerce, Commerce, Consumer, Cryptocurrency, Education, Enterprise, Fintech, Gaming, Healthcare, Logistics, Marketplaces, Proptech</t>
  </si>
  <si>
    <t>A Southeast Asian early-to-growth stage technology venture capital firm, manages capital from premier institutional investors including sovereign wealth funds, foundations, university endowments and renowned family offices from Asia, Europe and North America.</t>
  </si>
  <si>
    <t>hello@insignia.vc</t>
  </si>
  <si>
    <t>High Commission of Canada in Singapore</t>
  </si>
  <si>
    <t>https://www.international.gc.ca/country-pays/singapore-singapour/singapore-singapour.aspx?lang=eng</t>
  </si>
  <si>
    <t>Provide services to Canadians visiting and living in Singapore.</t>
  </si>
  <si>
    <t>Investigate VC</t>
  </si>
  <si>
    <t>https://www.investigatevc.com/</t>
  </si>
  <si>
    <t>Network effects, SEA, Seed to Series B</t>
  </si>
  <si>
    <t>Focus on startups with strong network effects in SEA and invest in Seed to Series B.</t>
  </si>
  <si>
    <t>Investment NSW</t>
  </si>
  <si>
    <t>https://www.investment.nsw.gov.au/</t>
  </si>
  <si>
    <t>Startups, Infrastructure, Smart cities</t>
  </si>
  <si>
    <t>Investment NSW is a government agency promoting investment opportunities in New South Wales, Australia. They focus on attracting businesses, startups, and infrastructure projects. Their tech focus includes smart cities, infrastructure development, and economic growth</t>
  </si>
  <si>
    <t>NSW</t>
  </si>
  <si>
    <t>IPI Singapore</t>
  </si>
  <si>
    <t>https://www.ipi-singapore.org/</t>
  </si>
  <si>
    <t xml:space="preserve">IPI is a subsidiary of Enterprise Singapore, and an innovation catalyst that creates opportunities for enterprises to grow beyond boundaries. </t>
  </si>
  <si>
    <t>IQVIA</t>
  </si>
  <si>
    <t>https://www.iqvia.com/</t>
  </si>
  <si>
    <t>AI based brand management and customer engagement solutions for biopharma research</t>
  </si>
  <si>
    <t>Island Concrete</t>
  </si>
  <si>
    <t>https://www.islandconcrete.com.sg/</t>
  </si>
  <si>
    <t>Construction, concrete</t>
  </si>
  <si>
    <t>Provides ready-mix concrete solutions for various construction projects in Singapore.</t>
  </si>
  <si>
    <t>J-Startup</t>
  </si>
  <si>
    <t>https://www.j-startup.go.jp</t>
  </si>
  <si>
    <t>Innovation Center</t>
  </si>
  <si>
    <t>Government-led startup support program aimed at nurturing and promoting successful startups in the global market</t>
  </si>
  <si>
    <t>JETRO_J-Startup@jetro.go.jp</t>
  </si>
  <si>
    <t>January Capital</t>
  </si>
  <si>
    <t>https://www.january.capital/</t>
  </si>
  <si>
    <t>Logistics, Digital, Asia</t>
  </si>
  <si>
    <t>Invests in technology companies that are powering the digitisation of commerce and work in Asia.</t>
  </si>
  <si>
    <t>Japfa</t>
  </si>
  <si>
    <t>https://www.japfa.com/</t>
  </si>
  <si>
    <t>Agri-food, animal protein</t>
  </si>
  <si>
    <t>Produces and supplies high-quality animal protein products, focusing on sustainability and efficiency.</t>
  </si>
  <si>
    <t>https://www.jcu.edu.sg/</t>
  </si>
  <si>
    <t>A prestigious institution renowned for its world-class research and education in fields such as marine science, tropical biology, and medicine.</t>
  </si>
  <si>
    <t>Jetro Startup</t>
  </si>
  <si>
    <t>https://www.jetro.go.jp/singapore/</t>
  </si>
  <si>
    <t>JETRO Startup supports Japanese startups in scaling globally. They offer acceleration programs, mentoring, and connections. Their portfolio includes promising startups in various industries, from healthcare to logistics and energy.</t>
  </si>
  <si>
    <t>JFC日本政策金融公库</t>
  </si>
  <si>
    <t>https://www.jfc.go.jp/</t>
  </si>
  <si>
    <t>SME Financing, Consulting, Economic Development</t>
  </si>
  <si>
    <t>JFC (Japan Finance Corporation) is a government financial institution in Japan. They provide financing, guarantees, and consulting services to support small and medium-sized enterprises (SMEs). Their tech focus involves business development, financial planning, and SME support.</t>
  </si>
  <si>
    <t>Johnson &amp; Johnson</t>
  </si>
  <si>
    <t>https://www.jnj.com/</t>
  </si>
  <si>
    <t>Manufacturer and supplier of beauty care products, medical devices, and pharmaceutical products</t>
  </si>
  <si>
    <t>Entrepreneur First</t>
  </si>
  <si>
    <t>https://www.joinef.com/</t>
  </si>
  <si>
    <t>Multiple sector</t>
  </si>
  <si>
    <t>Startup accelerator focused on multiple sectors. Invests in exceptional individuals to build startups from scratch.</t>
  </si>
  <si>
    <t>JTC</t>
  </si>
  <si>
    <t>https://www.jtc.gov.sg/</t>
  </si>
  <si>
    <t>Industrial Infrastructure, Urban Development</t>
  </si>
  <si>
    <t>Proptech, Construction Tech</t>
  </si>
  <si>
    <t>JTC is Singapore's lead agency in the planning, promotion, and development of a dynamic industrial landscape.</t>
  </si>
  <si>
    <t>Jungle Ventures</t>
  </si>
  <si>
    <t>https://www.jungle.vc/</t>
  </si>
  <si>
    <t>Consumer, B2B, and Software tech, early to growth stage, India &amp; Southeast Asia</t>
  </si>
  <si>
    <t>Invests in regional or global technology category leaders from Asia</t>
  </si>
  <si>
    <t>K3 Ventures</t>
  </si>
  <si>
    <t>https://www.k3ventures.com/</t>
  </si>
  <si>
    <t>Early stage, Tech companpies</t>
  </si>
  <si>
    <t>Invests in technology start-ups led by visionary founders</t>
  </si>
  <si>
    <t>https://www.kajima.com.sg/</t>
  </si>
  <si>
    <t>Early Stage, Construction Tech, Proptech</t>
  </si>
  <si>
    <t>Venture capital firm backed by Kajima</t>
  </si>
  <si>
    <t>Keppel Corporation</t>
  </si>
  <si>
    <t>https://www.kepcorp.com/</t>
  </si>
  <si>
    <t>Infrastructure, energy</t>
  </si>
  <si>
    <t>Diversified company with operations in offshore &amp; marine, property, infrastructure, and investments.</t>
  </si>
  <si>
    <t>Keppel (Real Estate)</t>
  </si>
  <si>
    <t>https://www.keppel.com/</t>
  </si>
  <si>
    <t>Develops and manages real estate properties.</t>
  </si>
  <si>
    <t>contactus@keppel.com</t>
  </si>
  <si>
    <t>https://www.kgs.com.sg/</t>
  </si>
  <si>
    <t>Battery, E-waste recycling</t>
  </si>
  <si>
    <t>Kolibra Capital</t>
  </si>
  <si>
    <t>https://www.kolibracapital.com/</t>
  </si>
  <si>
    <t>Post Seed</t>
  </si>
  <si>
    <t>A collaborative venture capital that invests in both global and Indonesian start-ups</t>
  </si>
  <si>
    <t>info@kolibracapital.com</t>
  </si>
  <si>
    <t>PT ReservoAir Konservasi Indonesia</t>
  </si>
  <si>
    <t>https://www.konservasi-id.org/</t>
  </si>
  <si>
    <t>Water conservation, environmental tech</t>
  </si>
  <si>
    <t>Focuses on water conservation and environmental technologies to promote sustainable water use.</t>
  </si>
  <si>
    <t>Launch Garage</t>
  </si>
  <si>
    <t>https://www.launchgarage.com/</t>
  </si>
  <si>
    <t>https://www.lendlease.com/</t>
  </si>
  <si>
    <t>https://www.lgt.com/</t>
  </si>
  <si>
    <t>Diversified financial services firm</t>
  </si>
  <si>
    <t>Lidl &amp; Kaufland Asia</t>
  </si>
  <si>
    <t>https://www.lidl.asia/</t>
  </si>
  <si>
    <t>Retail, supply chain</t>
  </si>
  <si>
    <t>Supply Chain Tech</t>
  </si>
  <si>
    <t>Manages sourcing and supply chain operations for Lidl and Kaufland, ensuring quality and efficiency.</t>
  </si>
  <si>
    <t>https://www.lighthaus.com.sg/</t>
  </si>
  <si>
    <t>Deep Tech, Laser Tech</t>
  </si>
  <si>
    <t>Hyperspectral Imaging, Laser Vibrometers</t>
  </si>
  <si>
    <t>LinHart Group</t>
  </si>
  <si>
    <t>https://www.linhartgrp.com/</t>
  </si>
  <si>
    <t>Leadership Development</t>
  </si>
  <si>
    <t>LinHart Group is a strategic advisory firm, helps CEOs, Boards, Owners, and Senior Executives tackle their toughest leadership and organizational development challenges and opportunities.</t>
  </si>
  <si>
    <t>ALTUS Digital Capital</t>
  </si>
  <si>
    <t>https://www.linkedin.com/company/altusdigitalcapital/</t>
  </si>
  <si>
    <t>Mobile, cloud, big data</t>
  </si>
  <si>
    <t>Tech-focused VC investments funding companies in Southeast Asia</t>
  </si>
  <si>
    <t>Obayashi Asia Digital Lab</t>
  </si>
  <si>
    <t>https://www.linkedin.com/company/asia-digital-lab/</t>
  </si>
  <si>
    <t>Workplace wellbeing, sustainability and clean energy</t>
  </si>
  <si>
    <t>Asia Digital Lab is the Asia innovation arm of Obayashi Corporation responsible for finding and developing technologies and partnerships in construction (building, civil) and related fields, including workplace wellbeing, sustainability and clean energy).</t>
  </si>
  <si>
    <t>Avanto Ventures</t>
  </si>
  <si>
    <t>https://www.linkedin.com/company/avanto-ventures-oy/</t>
  </si>
  <si>
    <t>Avanto Ventures is your partner in innovation. We discover, create and scale new businesses, and renew existing ones with corporations, entrepreneurs and investors</t>
  </si>
  <si>
    <t>Finland</t>
  </si>
  <si>
    <t>samuli@avantoventures.com</t>
  </si>
  <si>
    <t>IndigoHub Bandung (formerly Bandung Digital Valley)</t>
  </si>
  <si>
    <t>https://www.linkedin.com/company/bandung-digital-valley/</t>
  </si>
  <si>
    <t>IndigoHub Bandung (formerly Bandung Digital Valley) is part of Indigo as a startup incubator &amp; co-working space aimed to accelerate the growth of digital creative industry in Indonesia.</t>
  </si>
  <si>
    <t>ChildEX</t>
  </si>
  <si>
    <t>https://www.linkedin.com/company/childex/</t>
  </si>
  <si>
    <t>Adult leadership development by leveraging CHILD-like fearless EXploration.</t>
  </si>
  <si>
    <t>Hastartupistiot</t>
  </si>
  <si>
    <t>https://www.linkedin.com/company/hastartupistiot/</t>
  </si>
  <si>
    <t>Women startup founders community</t>
  </si>
  <si>
    <t>A podcast that aims to amplify the voice of women entrepreneurs in Israel, to fight women underrepresentation in tech, and inspire.</t>
  </si>
  <si>
    <t>ina1st@gmail.com</t>
  </si>
  <si>
    <t>IMagine IMpact</t>
  </si>
  <si>
    <t>https://www.linkedin.com/company/imagine-impact-consulting/</t>
  </si>
  <si>
    <t>A boutique consulting firm specializing in ESG &amp; impact strategy, measurement, and innovation.</t>
  </si>
  <si>
    <t>Indonesia Entrepreneur Centre</t>
  </si>
  <si>
    <t>https://www.linkedin.com/company/indonesia-entrepreneur-center/</t>
  </si>
  <si>
    <t>Indonesia Entrepreneurship Center is a place where Indonesia's entrepreneurs and business owners can expand their knowledge and network while supporting each other to grow through webinars, online workshops, etc.</t>
  </si>
  <si>
    <t>hello@idec.co.id</t>
  </si>
  <si>
    <t>Innotech Ventures</t>
  </si>
  <si>
    <t>https://www.linkedin.com/company/innotechventures/</t>
  </si>
  <si>
    <t>Help entrepreneurs turn their own ideas and visions into successful companies with fundraising and networking guidance.</t>
  </si>
  <si>
    <t>Innovator SG</t>
  </si>
  <si>
    <t>https://www.linkedin.com/company/innovator-sg/</t>
  </si>
  <si>
    <t>Business consultancy</t>
  </si>
  <si>
    <t>Helping clients with rapid prototyping, creating internal innovation labs, digital product development support, process design and restructuring, service improvement, operations management and analysis, and the design and development of (automated) decision support systems.</t>
  </si>
  <si>
    <t>Red Dot Ventures</t>
  </si>
  <si>
    <t>https://www.linkedin.com/company/red-dot-ventures-pte-ltd/about/</t>
  </si>
  <si>
    <t>Medtech, Fintech, Cleantech, Edtech, Advanced industrial materials &amp; manufacturing, IT, ICT, IDM, Big Data, and IoT solutions</t>
  </si>
  <si>
    <t>Red Dot Ventures is a buy-side early stage venture capital fund that invests SGD600k per company.</t>
  </si>
  <si>
    <t>RVP Group</t>
  </si>
  <si>
    <t>https://www.linkedin.com/company/rvp-venture-group/</t>
  </si>
  <si>
    <t>Growth stage, Tech companies, SEA, Europe</t>
  </si>
  <si>
    <t>Growth stage tech-focused VC firm investing primarily in SEA and Europe</t>
  </si>
  <si>
    <t>Saigon Innovation Hub</t>
  </si>
  <si>
    <t>https://www.linkedin.com/company/saigon-innovation-hub/about/</t>
  </si>
  <si>
    <t xml:space="preserve">A government-back agency under the Department of Science and Technology of Ho Chi Minh City with the mission to establish Ho Chi Minh City into a startup and innovation hub of South East Asia. </t>
  </si>
  <si>
    <t>vuha.sihub@gmail.com</t>
  </si>
  <si>
    <t>Singapore Agri-Food Innovation Lab (SAIL)</t>
  </si>
  <si>
    <t>https://www.linkedin.com/company/sail-agrilab/</t>
  </si>
  <si>
    <t>SAIL launched by NTU Singapore, in partnership with Enterprise Singapore (ESG), aims to accelerate innovation and reap the growing economic opportunities in the agri-food sector</t>
  </si>
  <si>
    <t>Seristine Holdings</t>
  </si>
  <si>
    <t>https://www.linkedin.com/company/seristine-group</t>
  </si>
  <si>
    <t>Real estate, land, agriculture, F&amp;B, tech, mining</t>
  </si>
  <si>
    <t>Invests in Real Estate Development, Land Investment and Agriculture. In addition, also has investments in several other industries such as F&amp;B, technology &amp; mining.</t>
  </si>
  <si>
    <t>Seristine Group</t>
  </si>
  <si>
    <t>https://www.linkedin.com/company/seristine-group/about/</t>
  </si>
  <si>
    <t>Softbank China &amp; India Holdings</t>
  </si>
  <si>
    <t>https://www.linkedin.com/company/softbank-china-&amp;-india-holdings/</t>
  </si>
  <si>
    <t>Media, software, mobile, artificial intelligence, machine learning, Big Data, EdTech, FinTech, Virtual reality, and E-Commerce</t>
  </si>
  <si>
    <t>A venture capital arm of Softbank.</t>
  </si>
  <si>
    <t>TechHub</t>
  </si>
  <si>
    <t>https://www.linkedin.com/company/techhub/</t>
  </si>
  <si>
    <t>Tech Community</t>
  </si>
  <si>
    <t>Provides co-working space and resources for startups in multiple locations</t>
  </si>
  <si>
    <t>Waypoint Ventures</t>
  </si>
  <si>
    <t>https://www.linkedin.com/company/waypoint-ventures/</t>
  </si>
  <si>
    <t>Cloud and social media infrastructure, automotive, IT, retail, Germany, Southeast Asia, and China, Growth stage</t>
  </si>
  <si>
    <t>The core geography is Germany, Southeast Asia, and China, supports companies to achieve their growth aspiration</t>
  </si>
  <si>
    <t>https://www.littlegreenranger.com/</t>
  </si>
  <si>
    <t>Little Green Ranger leverages on technology to provide clean energy solutions using solar panels and lithium ion batteries to reduce harmful direct emission, noise pollutions, health issues and excessive CO2 emission to the environment.</t>
  </si>
  <si>
    <t>https://www.loreal.com/</t>
  </si>
  <si>
    <t>L’Oreal is a global beauty and cosmetics company. Their Australian and New Zealand operations focus on innovative products and sustainability.</t>
  </si>
  <si>
    <t>LUX Photonics Consortium</t>
  </si>
  <si>
    <t>https://www.luxphotonicsconsortium-sg.org/</t>
  </si>
  <si>
    <t>LUX Photonics Consortium is an initiative by NTU and NUS ; and is supported by the National Research Foundation, Prime Minister’s Office, Singapore. The Consortium serves as a “Catalyst” to propel Singapore’s photonics industry to be a world leader in light-enabled technology that drives life-changing innovations.</t>
  </si>
  <si>
    <t>M Venture Partners</t>
  </si>
  <si>
    <t>https://www.m-venturepartners.com/</t>
  </si>
  <si>
    <t>Early-stage venture capital firm</t>
  </si>
  <si>
    <t>Maha Chemicals</t>
  </si>
  <si>
    <t>https://www.mahachem.com/</t>
  </si>
  <si>
    <t>Specialty chemicals</t>
  </si>
  <si>
    <t>Distributes specialty chemicals and provides technical solutions across various industries.</t>
  </si>
  <si>
    <t>Manila Angel Investors Network (Main.PH)</t>
  </si>
  <si>
    <t>https://www.main.ph/</t>
  </si>
  <si>
    <t xml:space="preserve">Startups, Pre-seed, Seed, Series A </t>
  </si>
  <si>
    <t>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t>
  </si>
  <si>
    <t>info@main.ph</t>
  </si>
  <si>
    <t>Makers Fund</t>
  </si>
  <si>
    <t>https://www.makersfund.com/</t>
  </si>
  <si>
    <t>Entertainment, Gaming, Esports, VR, AR</t>
  </si>
  <si>
    <t>Makers Fund is a venture capital firm that invests in interactive entertainment companies. They focus on gaming, esports, virtual reality, and augmented reality. Their tech focus lies in gaming technology, content creation, and platform development.</t>
  </si>
  <si>
    <t>info@makersfund.com</t>
  </si>
  <si>
    <t>Manor Group</t>
  </si>
  <si>
    <t>https://www.manor.asia/</t>
  </si>
  <si>
    <t>Hospitality, F&amp;B</t>
  </si>
  <si>
    <t>Manor Group is a Singapore-based hospitality investment and development company that has evolved from focusing on residential projects to currently being predominantly involved in the hospitality and F&amp;B segments.</t>
  </si>
  <si>
    <t>MATH</t>
  </si>
  <si>
    <t>https://www.math.group/</t>
  </si>
  <si>
    <t>Marketing and technology</t>
  </si>
  <si>
    <t xml:space="preserve">A marketing and technology consulting that apply exact sciences to improve the relationship between brands and people. </t>
  </si>
  <si>
    <t>Brazil</t>
  </si>
  <si>
    <t>helpme@openstartups.net</t>
  </si>
  <si>
    <t>Mclaren</t>
  </si>
  <si>
    <t>https://www.mclaren.com/</t>
  </si>
  <si>
    <t>Brand of luxury sports car</t>
  </si>
  <si>
    <t>Covidien</t>
  </si>
  <si>
    <t>https://www.medtronic.com/covidien/en-us/index.html</t>
  </si>
  <si>
    <t>Health Care, Medical device</t>
  </si>
  <si>
    <t>Medical devices for minimally invasive therapies</t>
  </si>
  <si>
    <t>Ireland</t>
  </si>
  <si>
    <t>amit.perets@medtronic.com</t>
  </si>
  <si>
    <t>Tokyo Tech Startups</t>
  </si>
  <si>
    <t>https://www.meetup.com/StartupTokyo/</t>
  </si>
  <si>
    <t>A group of entrepreneurs/engineers who have a strong interest in tech and startups.</t>
  </si>
  <si>
    <t>Meet Ventures</t>
  </si>
  <si>
    <t>https://www.meetventures.com/</t>
  </si>
  <si>
    <t>Early stage, Startups, Pre-seed, Seed stage</t>
  </si>
  <si>
    <t>Meet Ventures is an innovation consultancy firm and early-stage startup investor. We specialise in running accelerator programs and market access programs for corporates and government agencies.</t>
  </si>
  <si>
    <t>Singapore/Indonesia/Malaysia</t>
  </si>
  <si>
    <t>Megawatts Engineering Services</t>
  </si>
  <si>
    <t>https://www.megawatts.com.sg/</t>
  </si>
  <si>
    <t>Engineering Services</t>
  </si>
  <si>
    <t>Offers a range of engineering services.</t>
  </si>
  <si>
    <t>info@megawatts.com.sg</t>
  </si>
  <si>
    <t>Meiro</t>
  </si>
  <si>
    <t>https://www.meiro.io/</t>
  </si>
  <si>
    <t>Customer Data, Marketing Technology, CDP</t>
  </si>
  <si>
    <t>Martech, Big Data, Analytics and Business Intelligence</t>
  </si>
  <si>
    <t>Meiro provides a customer data platform (CDP) for businesses. They help companies collect, unify, and analyze customer data from various sources. Their tech focus involves data integration, personalization, and marketing analytics.</t>
  </si>
  <si>
    <t>hello@meiro.io</t>
  </si>
  <si>
    <t>Mekong Capital</t>
  </si>
  <si>
    <t>https://www.mekongcapital.com/</t>
  </si>
  <si>
    <t>Consumer Goods, Retail, Hospitality, Digital transformation, E-commerce, supply chain optimization, SEA</t>
  </si>
  <si>
    <t>Mekong Capital is a private equity firm that invests in consumer-driven businesses across Southeast Asia. They focus on sectors such as retail, hospitality, and consumer goods. Their tech focus includes digital transformation, e-commerce, and supply chain optimization.</t>
  </si>
  <si>
    <t>info@mekongcapital.com</t>
  </si>
  <si>
    <t>https://www.melbourneairport.com.au/</t>
  </si>
  <si>
    <t>Melbourne Airport is a major international airport in Australia. It serves as a gateway to Melbourne and the surrounding region.</t>
  </si>
  <si>
    <t>https://www.melbournewater.com.au/</t>
  </si>
  <si>
    <t>Melbourne Water is a government-owned utility responsible for water supply, sewage treatment, and waterway management in Melbourne.</t>
  </si>
  <si>
    <t>(Michelin Group) Societe Des Matieres Premieres Tropicales Pte Ltd</t>
  </si>
  <si>
    <t>https://www.michelin.com/</t>
  </si>
  <si>
    <t>Rubber, tyres</t>
  </si>
  <si>
    <t>Produces and distributes tires and sustainable rubber products, focusing on mobility solutions.</t>
  </si>
  <si>
    <t>Microlumbia Impact Fund</t>
  </si>
  <si>
    <t>https://www.microlumbia.org/</t>
  </si>
  <si>
    <t>Sustainability, Clean Energy, Social Impact</t>
  </si>
  <si>
    <t>Microlumbia Impact Fund is an investment organization with a mission to drive positive social and environmental impact. They invest in sustainable businesses, clean energy, and social enterprises. Their tech focus includes sustainability solutions and impact measurement tools.</t>
  </si>
  <si>
    <t>New York</t>
  </si>
  <si>
    <t>info@microlumbia.org</t>
  </si>
  <si>
    <t>Micron Technology</t>
  </si>
  <si>
    <t>https://www.micron.com/</t>
  </si>
  <si>
    <t>Semiconductors, memory storage</t>
  </si>
  <si>
    <t>Develops innovative memory and storage solutions for various applications, including computing and mobile devices.</t>
  </si>
  <si>
    <t>https://www.mirvac.com/</t>
  </si>
  <si>
    <t>Mirvac is an Australian property development and investment company. They focus on sustainable urban development and community building.</t>
  </si>
  <si>
    <t>MISSION+</t>
  </si>
  <si>
    <t>https://www.mission.plus/</t>
  </si>
  <si>
    <t>Tech</t>
  </si>
  <si>
    <t>Provides technology solutions and innovations.</t>
  </si>
  <si>
    <t>hello@mission.plus</t>
  </si>
  <si>
    <t>MLA (Meat &amp; Livestock Australia)</t>
  </si>
  <si>
    <t>https://www.mla.com.au/</t>
  </si>
  <si>
    <t>Livestock</t>
  </si>
  <si>
    <t>Offers livestock research and development services</t>
  </si>
  <si>
    <t>info@mla.com.au</t>
  </si>
  <si>
    <t>Mobility Fund</t>
  </si>
  <si>
    <t>https://www.mobility.fund/</t>
  </si>
  <si>
    <t>Urban transportation, Smart Mobility, Electric vehicles, Mobility-as-a-service, Data-driven solutions, Sustainable transport</t>
  </si>
  <si>
    <t>MobilityFund is an investment platform that supports mobility startups. They focus on innovations related to urban transportation, smart mobility, and electric vehicles. Their tech focus includes mobility-as-a-service, data-driven solutions, and sustainable transport.</t>
  </si>
  <si>
    <t>info@mobility.fund</t>
  </si>
  <si>
    <t>MOH</t>
  </si>
  <si>
    <t>https://www.moh.gov.sg/</t>
  </si>
  <si>
    <t>Ministry of Health (MOH) is an innovative, people-centred organisation for healthcare and medical</t>
  </si>
  <si>
    <t>MOHT</t>
  </si>
  <si>
    <t>https://www.moht.com.sg/</t>
  </si>
  <si>
    <t>The MOH Office for Healthcare Transformation is an agile unit with the mandate to take an experimental and evidence based approach to redesigning healthcare in Singapore</t>
  </si>
  <si>
    <t>Monk's Hill Ventures</t>
  </si>
  <si>
    <t>https://www.monkshill.com/</t>
  </si>
  <si>
    <t>Early stage, Tech companpies, SEA, Series A</t>
  </si>
  <si>
    <t>Investing in early-stage tech companies, primarily pre-Series A and Series A, in Southeast Asia.</t>
  </si>
  <si>
    <t>reach.us@monkshill.com</t>
  </si>
  <si>
    <t>Moody's</t>
  </si>
  <si>
    <t>https://www.moodys.com/</t>
  </si>
  <si>
    <t>Finance, Risk Assessment, Analytics</t>
  </si>
  <si>
    <t>A global credit rating agency. They assess the creditworthiness of companies, governments, and financial instruments. Their tech focus involves financial analytics, risk assessment, and credit modeling.</t>
  </si>
  <si>
    <t>clientservices@moodys.com</t>
  </si>
  <si>
    <t>Moovita</t>
  </si>
  <si>
    <t>https://www.moovita.com/</t>
  </si>
  <si>
    <t>Autonomous Vehicles, Transportation</t>
  </si>
  <si>
    <t>Designs autonomous vehicle solutions for transportation.</t>
  </si>
  <si>
    <t>info@moovita.com</t>
  </si>
  <si>
    <t>National Agency for Technology Entrepreneurship and Commercialization Development (NATEC)</t>
  </si>
  <si>
    <t>https://www.most.gov.vn/en/pages/OrganDetail.aspx?tochucID=2712</t>
  </si>
  <si>
    <t>bbt@most.gov.vn</t>
  </si>
  <si>
    <t>Malaysia Technology Development Corporation</t>
  </si>
  <si>
    <t>https://www.mtdc.com.my/</t>
  </si>
  <si>
    <t>Venture capital &amp; private equity firm focused on tech companies</t>
  </si>
  <si>
    <t>comms@mtdc.com.my</t>
  </si>
  <si>
    <t>MUFG</t>
  </si>
  <si>
    <t>https://www.mufg.jp/english/index.html</t>
  </si>
  <si>
    <t>Mitsubishi UFJ Financial Group is a leading global financial services group and one of the largest banking institutions in Japan.</t>
  </si>
  <si>
    <t>NAB Asia</t>
  </si>
  <si>
    <t>https://www.nab.com.au/</t>
  </si>
  <si>
    <t>nabcn_enquiry@nabasia.com</t>
  </si>
  <si>
    <t>https://www.nbnco.com.au/</t>
  </si>
  <si>
    <t>nbn Australia is the company responsible for building and operating the National Broadband Network (NBN) in Australia.</t>
  </si>
  <si>
    <t>National Cancer Centre Singapore</t>
  </si>
  <si>
    <t>https://www.nccs.com.sg/</t>
  </si>
  <si>
    <t>Offer our patients hope of a cancer-free tomorrow, by having the best people, providing the best care, doing the best research and leading cancer education.</t>
  </si>
  <si>
    <t>corporate@nccs.com.sg</t>
  </si>
  <si>
    <t>National Dental Centre Singapore</t>
  </si>
  <si>
    <t>https://www.ndcs.com.sg/</t>
  </si>
  <si>
    <t>Provides multidisciplinary specialist care for complex dental conditions. Our services encompass oral and maxillofacial surgery, orthodontics, prosthodontics, endodontics, periodontics, and paediatric dentistry.</t>
  </si>
  <si>
    <t>NEC Corporation</t>
  </si>
  <si>
    <t>https://www.nec.com/</t>
  </si>
  <si>
    <t>Cloud-based IT and networking solutions provider. It offers a range of ICT solutions and services across categories including biometric authentication, big data analytics, cloud, smart energy, computers, and storage equipment, integrated IT infrastructure, embedded systems, software, and more.</t>
  </si>
  <si>
    <t>Singapore/Global</t>
  </si>
  <si>
    <t>Neste</t>
  </si>
  <si>
    <t>https://www.neste.com/</t>
  </si>
  <si>
    <t>Renewable Energy, Sustainability</t>
  </si>
  <si>
    <t>Produces renewable fuels and sustainable products.</t>
  </si>
  <si>
    <t>University of Newcastle</t>
  </si>
  <si>
    <t>https://www.newcastle.edu.au/</t>
  </si>
  <si>
    <t>A world-class university in Australia with a strong focus on student experience, excellence in teaching, and research.</t>
  </si>
  <si>
    <t>https://www.nexwavetelecoms.com/</t>
  </si>
  <si>
    <t>Telecom</t>
  </si>
  <si>
    <t>Contact center</t>
  </si>
  <si>
    <t>National Healthcare Group Polyclinics</t>
  </si>
  <si>
    <t>https://www.nhgp.com.sg/</t>
  </si>
  <si>
    <t>NHGP provides a comprehensive range of health services for the family, functioning as a one stop health centre providing treatment for acute medical conditions, management of chronic diseases, ​​​women and children health services and dental care.</t>
  </si>
  <si>
    <t>National Innovation Agency (NIA)</t>
  </si>
  <si>
    <t>https://www.nia.or.th/</t>
  </si>
  <si>
    <t>Provider of money transfer and working capital management services</t>
  </si>
  <si>
    <t>info@nia.or.th</t>
  </si>
  <si>
    <t>https://www.nib.com.au/</t>
  </si>
  <si>
    <t>nib is a health insurance provider in Australia. They offer private health insurance and related services.</t>
  </si>
  <si>
    <t>NIKA ESG PTE LTD</t>
  </si>
  <si>
    <t>https://www.nika.eco/</t>
  </si>
  <si>
    <t>ESG reporting, sustainability</t>
  </si>
  <si>
    <t>Analytics and Business Intelligence, Climate Tech</t>
  </si>
  <si>
    <t>Provides tools for ESG (Environmental, Social, Governance) reporting and sustainability management.</t>
  </si>
  <si>
    <t>Climate Tech, Climate Analytics, Artificial Intelligence and Machine Learning (AI/ML)</t>
  </si>
  <si>
    <t>Geospatial climate data and carbon modelling powered by AI. Analyse and predict carbon opportunities and risks.</t>
  </si>
  <si>
    <t>National Medical Research Council</t>
  </si>
  <si>
    <t>https://www.nmrc.gov.sg/</t>
  </si>
  <si>
    <t>Council focused on development &amp; advancement of medical research</t>
  </si>
  <si>
    <t>moh_nmrc@moh.gov.sg</t>
  </si>
  <si>
    <t>Noble Prog</t>
  </si>
  <si>
    <t>https://www.nobleprog.com.sg/</t>
  </si>
  <si>
    <t>Artificial Intelligence, Cloud, Big Data, Programming, Statistics and Management</t>
  </si>
  <si>
    <t>NobleProg provides comprehensive training and consultancy solutions in Artificial Intelligence, Cloud, Big Data, Programming, Statistics and Management.</t>
  </si>
  <si>
    <t>Nordic Innovation House Singapore</t>
  </si>
  <si>
    <t>https://www.nordicinnovationhouse.com/</t>
  </si>
  <si>
    <t>Heathcare &amp; Medical</t>
  </si>
  <si>
    <t>Nova by Saint Gobain</t>
  </si>
  <si>
    <t>https://www.nova-saint-gobain.com/</t>
  </si>
  <si>
    <t>Mobility, Industry, Construction</t>
  </si>
  <si>
    <t>NOVA is the venture arm of Saint-Gobain, one of the world’s largest building materials companies and manufacturer of innovative material solutions.</t>
  </si>
  <si>
    <t>Ngee Ann Polytechnic</t>
  </si>
  <si>
    <t>https://www.np.edu.sg/</t>
  </si>
  <si>
    <t>Ngee Ann Polytechnic is a post-secondary education institution and statutory board under the purview of the Ministry of Education in Singapore.</t>
  </si>
  <si>
    <t>NSCC</t>
  </si>
  <si>
    <t>https://www.nscc.sg/</t>
  </si>
  <si>
    <t>High performance computing</t>
  </si>
  <si>
    <t>A National Research Infrastructure funded by the National Research Foundation (NRF), we support the HPC research needs of the public and private sectors, including research institutes, institutes of higher learning (IHLs), government agencies and companies.</t>
  </si>
  <si>
    <t>https://www.ntu.edu.sg/</t>
  </si>
  <si>
    <t>NTU</t>
  </si>
  <si>
    <t>Leading Higher educational institute</t>
  </si>
  <si>
    <t>National University Health System (Singapore)</t>
  </si>
  <si>
    <t>https://www.nuhs.edu.sg/</t>
  </si>
  <si>
    <t>Academic and regional health system</t>
  </si>
  <si>
    <t>https://www.nus.edu.sg/</t>
  </si>
  <si>
    <t>global@nus.edu.sg</t>
  </si>
  <si>
    <t>Danone Nutricia, Precison Nutrition D-Lab</t>
  </si>
  <si>
    <t>https://www.nutriciaresearch.com/</t>
  </si>
  <si>
    <t>Healthtech, Foodtech, Medtech</t>
  </si>
  <si>
    <t>Research and innovation organization within Danone, expertise cover life science, food science, hydration science and technology.</t>
  </si>
  <si>
    <t>https://www.nxg-c.com/</t>
  </si>
  <si>
    <t>Nxusworld (Kaaryaka)</t>
  </si>
  <si>
    <t>https://www.nxusworld.com/</t>
  </si>
  <si>
    <t>Digital transformation platform offering suite solutions</t>
  </si>
  <si>
    <t>NYP</t>
  </si>
  <si>
    <t>https://www.nyp.edu.sg/</t>
  </si>
  <si>
    <t xml:space="preserve">Nanyang Polytechnic's (NYP) academic schools offer quality education and training through 40 full-time diploma courses and common entry programmes. </t>
  </si>
  <si>
    <t>NY Tech Alliance</t>
  </si>
  <si>
    <t>https://www.nytech.org/</t>
  </si>
  <si>
    <t>NY Tech Alliance fosters collaboration and innovation in New York’s tech community. They organize events, provide resources, and connect startups, investors, and tech enthusiasts.</t>
  </si>
  <si>
    <t>https://www.officeworks.com.au/</t>
  </si>
  <si>
    <t>Officeworks is Australia’s largest supplier of office and stationery products. They offer a wide range of office supplies, stationery, furniture, and technology products at low prices.</t>
  </si>
  <si>
    <t>Olympus</t>
  </si>
  <si>
    <t>https://www.olympus.com.sg/</t>
  </si>
  <si>
    <t>Manufacturer of imaging and surgical products</t>
  </si>
  <si>
    <t>Omron Aisa Pacific</t>
  </si>
  <si>
    <t>https://www.omron.com/apac/en/</t>
  </si>
  <si>
    <t>Robotics and Deep tech</t>
  </si>
  <si>
    <t>Developer of sensing and control solutions for industrial automation applications</t>
  </si>
  <si>
    <t>Open Innovation Network</t>
  </si>
  <si>
    <t>https://www.openinnovationnetwork.sg/</t>
  </si>
  <si>
    <t>Startup ecosystem</t>
  </si>
  <si>
    <t>Directory of challenges proposed by companies or agencies inviting solutions from other organisations or individuals.</t>
  </si>
  <si>
    <t>Openspace Ventures</t>
  </si>
  <si>
    <t>https://www.openspace.vc/</t>
  </si>
  <si>
    <t>Early stage, Tech companpies, SEA</t>
  </si>
  <si>
    <t>Venture capital fund investing in early-stage technology startups</t>
  </si>
  <si>
    <t>100 Open Startups</t>
  </si>
  <si>
    <t>https://www.openstartups.net/en/</t>
  </si>
  <si>
    <t>Startup, open innovation</t>
  </si>
  <si>
    <t>A corporate-startup engagement platform created and maintained by more than 100 global leading organizations</t>
  </si>
  <si>
    <t>Optofidelity</t>
  </si>
  <si>
    <t>https://www.optofidelity.com/</t>
  </si>
  <si>
    <t>Provider of test and measurement automation and machine vision robots</t>
  </si>
  <si>
    <t>https://www.optus.com.au/</t>
  </si>
  <si>
    <t>Optus is a leading Australian telecommunications company. They provide mobile, home internet, nbn, and entertainment services. With Australia’s fastest 5G mobile network, they offer value and unique solutions for everyday connectivity.</t>
  </si>
  <si>
    <t>https://www.oracle.com/sg/</t>
  </si>
  <si>
    <t>Oracle offers a comprehensive and fully integrated stack of cloud applications and cloud platform services.</t>
  </si>
  <si>
    <t>https://www.origgin.com/</t>
  </si>
  <si>
    <t>Advanced materials, robotics, drones, photonics and quantum computing</t>
  </si>
  <si>
    <t>Deep Tech, Artificial Intelligence and Machine Learning (AI/ML), Blockchain, Biotechnology</t>
  </si>
  <si>
    <t>Funding and commercialising exciting Deep-Tech solutions via Venture Co-Creation (VCC).</t>
  </si>
  <si>
    <t>Pandan Investments</t>
  </si>
  <si>
    <t>https://www.pandan.vc/</t>
  </si>
  <si>
    <t>Technology, Real Estate, Media</t>
  </si>
  <si>
    <t>A multi-domain investor with a preference for technology, real estate, and media</t>
  </si>
  <si>
    <t>Parastruct GmbH</t>
  </si>
  <si>
    <t>https://www.parastruct.org/</t>
  </si>
  <si>
    <t>Construction technology, 3D printing</t>
  </si>
  <si>
    <t>Construction Tech, 3D Printing</t>
  </si>
  <si>
    <t>Specializes in construction technologies including 3D printing to enhance building efficiency and sustainability.</t>
  </si>
  <si>
    <t>Penta-Ocean</t>
  </si>
  <si>
    <t>https://www.penta-ocean.co.jp/</t>
  </si>
  <si>
    <t>Marine Construction, Civil Engineering</t>
  </si>
  <si>
    <t>Penta-Ocean is a leading contractor in marine and civil engineering projects, known for its innovative construction techniques.</t>
  </si>
  <si>
    <t>PlanRadar</t>
  </si>
  <si>
    <t>https://www.planradar.com/</t>
  </si>
  <si>
    <t>SaaS-driven documentation management solutions for construction professionals</t>
  </si>
  <si>
    <t>Austria/Malaysia</t>
  </si>
  <si>
    <t>Playmaker Ventures</t>
  </si>
  <si>
    <t>https://www.playmaker.vc/</t>
  </si>
  <si>
    <t>Seed stage, startups, sports, media, Asia</t>
  </si>
  <si>
    <t>Playmaker Ventures invests in sports and media startups. They focus on companies that disrupt the sports industry through technology, data, and innovation.</t>
  </si>
  <si>
    <t>Polygain</t>
  </si>
  <si>
    <t>https://www.polygain.com/</t>
  </si>
  <si>
    <t>Provider of methane emission-controlling feed supplements for livestock animals</t>
  </si>
  <si>
    <t>Proterra Investment Partners</t>
  </si>
  <si>
    <t>https://www.proterrapartners.com/</t>
  </si>
  <si>
    <t>Agriculture, food, metals, mining</t>
  </si>
  <si>
    <t>Proterra Investment Partners is an alternative investment manager focused on private equity investments in the natural resource sectors of agriculture, food, and metals and mining.</t>
  </si>
  <si>
    <t>https://www.ptvgroup.com/</t>
  </si>
  <si>
    <t>PTV Group provides software solutions and consulting services to empower mobility for a cleaner and smarter future.</t>
  </si>
  <si>
    <t>PWC</t>
  </si>
  <si>
    <t>https://www.pwc.com/</t>
  </si>
  <si>
    <t>Financial audit, strategy consulting, cloud transformation, and M&amp;A services, organizational design, people analytics, workforce strategy, digital operation, and risk assurance.</t>
  </si>
  <si>
    <t>Pylon City</t>
  </si>
  <si>
    <t>https://www.pylon.city/</t>
  </si>
  <si>
    <t>Smart Cities, Infrastructure</t>
  </si>
  <si>
    <t>Focuses on smart city infrastructure and technology.</t>
  </si>
  <si>
    <t>info@pyloncity.com</t>
  </si>
  <si>
    <t>QCP Capital</t>
  </si>
  <si>
    <t>https://www.qcp.capital/</t>
  </si>
  <si>
    <t>Cryptocurrency, Digital asset</t>
  </si>
  <si>
    <t>QCP Capital is a proprietary trading firm and liquidity provider in the cryptocurrency and digital asset markets.</t>
  </si>
  <si>
    <t>R3I Capital</t>
  </si>
  <si>
    <t>https://www.r3icapital.ai/</t>
  </si>
  <si>
    <t>Seed Stage, Sustinability</t>
  </si>
  <si>
    <t>Seed-stage sustainable development fund</t>
  </si>
  <si>
    <t>https://www.ramsayhealth.com/</t>
  </si>
  <si>
    <t>Ramsay Health Care is one of the largest private hospital operators in the world, providing a wide range of medical services.</t>
  </si>
  <si>
    <t>RATP</t>
  </si>
  <si>
    <t>https://www.ratp.fr/en</t>
  </si>
  <si>
    <t>Public transport in Paris and Île-de-France. The RATP Group, is a state-owned company that operates public transport systems.</t>
  </si>
  <si>
    <t>Red Dot Analytics</t>
  </si>
  <si>
    <t>https://www.rda.ai/</t>
  </si>
  <si>
    <t>AI, Data Analytics</t>
  </si>
  <si>
    <t>Analytics and Business Intelligence, Artificial Intelligence and Machine Learning (AI/ML)</t>
  </si>
  <si>
    <t>Specializes in AI and data analytics solutions.</t>
  </si>
  <si>
    <t>contact@rda.ai</t>
  </si>
  <si>
    <t>Reckitt</t>
  </si>
  <si>
    <t>https://www.reckitt.com/</t>
  </si>
  <si>
    <t>Manufactures, markets, and sells health, hygiene, and home products</t>
  </si>
  <si>
    <t>media&amp;pr@reckitt.com</t>
  </si>
  <si>
    <t>RHL Ventures</t>
  </si>
  <si>
    <t>https://www.rhl.ventures/</t>
  </si>
  <si>
    <t>Multi-Stage, SEA</t>
  </si>
  <si>
    <t>A Multi-Stage Venture Capital Investing Across Southeast Asia</t>
  </si>
  <si>
    <t>Royal Institution of Chartered Surveyors (RICS)</t>
  </si>
  <si>
    <t>https://www.rics.org/asean/</t>
  </si>
  <si>
    <t>Real estate, Construction</t>
  </si>
  <si>
    <t>RICS is committed to promoting professionalism, ethics, and sustainability in real estate and construction. Set qualifications and independently regulate chartered professionals and firms, building trust and confidence with clients and consumers.</t>
  </si>
  <si>
    <t>APAC</t>
  </si>
  <si>
    <t>Ritz Venture</t>
  </si>
  <si>
    <t>https://www.ritzventurecapital.com/</t>
  </si>
  <si>
    <t>Venture Capital</t>
  </si>
  <si>
    <t>Investment firm focused on early-stage ventures.</t>
  </si>
  <si>
    <t>inquiry@ritzvcapital.com</t>
  </si>
  <si>
    <t>RITZ VENTURE INTERNATIONAL (S) PTE LTD</t>
  </si>
  <si>
    <t>Professional services, venture capital</t>
  </si>
  <si>
    <t>Provides venture capital and professional services to startups and growing businesses.</t>
  </si>
  <si>
    <t>https://www.rmwilliams.com.au/</t>
  </si>
  <si>
    <t>RM Williams is an Australian brand known for its high-quality leather goods, including boots, clothing, and accessories.</t>
  </si>
  <si>
    <t>Roche</t>
  </si>
  <si>
    <t>https://www.roche.com/</t>
  </si>
  <si>
    <t>The world’s largest biotech companies, a leading provider of in-vitro diagnostics and a global supplier of transformative innovative solutions across major disease areas.</t>
  </si>
  <si>
    <t>Switzerland/Singapore</t>
  </si>
  <si>
    <t>Roquette</t>
  </si>
  <si>
    <t>https://www.roquette.com/</t>
  </si>
  <si>
    <t>A family-owned global leader in plant-based ingredients and a leading provider of pharmaceutical excipients.</t>
  </si>
  <si>
    <t>Republic Polytechnic</t>
  </si>
  <si>
    <t>https://www.rp.edu.sg/</t>
  </si>
  <si>
    <t>Switzerland Global Enterprise</t>
  </si>
  <si>
    <t>https://www.s-ge.com/</t>
  </si>
  <si>
    <t>Switzerland Global Enterprise (S-GE) is the official Swiss organization for export and investment promotion.</t>
  </si>
  <si>
    <t>Singapore / Switzerland</t>
  </si>
  <si>
    <t>SAMARA Consulting</t>
  </si>
  <si>
    <t>https://www.samaraconsulting.info/</t>
  </si>
  <si>
    <t>Fund Raising Advisory, M&amp;A, Strategic Advisory to European investors targeting South East Asia, Financial Valuation, Angel Investments</t>
  </si>
  <si>
    <t>A full suite Financial Advisory firm, focusing on Venture Capital &amp; Cross-border M&amp;A between Europe &amp; Asia.</t>
  </si>
  <si>
    <t>saysamara7@gmail.com</t>
  </si>
  <si>
    <t>SATS</t>
  </si>
  <si>
    <t>https://www.sats.com.sg/</t>
  </si>
  <si>
    <t>Logistics</t>
  </si>
  <si>
    <t>Aviation Services</t>
  </si>
  <si>
    <t>Offers ground handling and food services for aviation.</t>
  </si>
  <si>
    <t>info_enquiry@sats.com.sg</t>
  </si>
  <si>
    <t>Seoul Business Agency</t>
  </si>
  <si>
    <t>https://www.sba.seoul.kr/</t>
  </si>
  <si>
    <t>SBA fosters global start-up companies and supports investment to innovate the start-up ecosystem of Seoul. The best accelerator in the public sector.</t>
  </si>
  <si>
    <t>startup_hub@sba.seoul.kr</t>
  </si>
  <si>
    <t>Singapore Business Federation Infrastructure Community</t>
  </si>
  <si>
    <t>https://www.sbf.org.sg/</t>
  </si>
  <si>
    <t>The SBF is managed by a council, with a government-appointed board of trustees. Apex business chamber championing the interests of the Singapore business community in the areas of trade, investment and industrial relations.</t>
  </si>
  <si>
    <t>Singapore Contractors Association Ltd</t>
  </si>
  <si>
    <t>https://www.scal.com.sg/</t>
  </si>
  <si>
    <t>Representing more than 3,000 construction firms and allied businesses in Singapore.</t>
  </si>
  <si>
    <t>Supply Chain and Logistics Academy, SCALA</t>
  </si>
  <si>
    <t>https://www.scala.com.sg/</t>
  </si>
  <si>
    <t>SCALA provides supply chain education and professional development. They offer training programs, certifications, and industry insights. Their tech focus involves logistics optimization, data analytics, and inventory management.</t>
  </si>
  <si>
    <t>enquiries@scala.com.sg</t>
  </si>
  <si>
    <t>Supply Chain Angels by YCH Group</t>
  </si>
  <si>
    <t>https://www.scangels.com.sg/</t>
  </si>
  <si>
    <t>Corporate venture arm investing in logistics and supply chain startups.</t>
  </si>
  <si>
    <t>SCF Global</t>
  </si>
  <si>
    <t>https://www.scf-global.com/</t>
  </si>
  <si>
    <t>SCF Global is an international logistics consultancy services provider and Systems Integrator that delivers cost-effective, reliable, simple, proven processes and solutions</t>
  </si>
  <si>
    <t>Singapore Clinical Research Institute</t>
  </si>
  <si>
    <t>https://www.scri.edu.sg/</t>
  </si>
  <si>
    <t>Commitment to advancing clinical research, essential infrastructure support for not-for-profit-sector research</t>
  </si>
  <si>
    <t>Seedx</t>
  </si>
  <si>
    <t>https://www.seedx.li/</t>
  </si>
  <si>
    <t>Early stage, European, Finance</t>
  </si>
  <si>
    <t>A European-focused venture capital firm</t>
  </si>
  <si>
    <t>SensorFlow</t>
  </si>
  <si>
    <t>https://www.sensorflow.co/</t>
  </si>
  <si>
    <t>IoT, Energy Efficiency</t>
  </si>
  <si>
    <t>Internet of Things (IoT), Cleantech</t>
  </si>
  <si>
    <t>Offers IoT-based energy efficiency solutions.</t>
  </si>
  <si>
    <t>info@sensorflow.co</t>
  </si>
  <si>
    <t>Seoul Startup</t>
  </si>
  <si>
    <t>https://www.seoulstartups.com/</t>
  </si>
  <si>
    <t>Seoul Startup supports the startup ecosystem in Seoul, South Korea. They provide resources, networking, and programs to help startups thrive in the vibrant and dynamic city.</t>
  </si>
  <si>
    <t>ask@seoulstartups.com</t>
  </si>
  <si>
    <t>Sustainable Future Ventures</t>
  </si>
  <si>
    <t>https://www.sfv.vc/</t>
  </si>
  <si>
    <t>Sustainable built environment</t>
  </si>
  <si>
    <t>Sustainable Future Ventures focuses on sustainable and impact-driven startups.</t>
  </si>
  <si>
    <t>hello@sfv.vc</t>
  </si>
  <si>
    <t>https://www.sgbc.sg/</t>
  </si>
  <si>
    <t>Green building design, practices and technologies to achieve environmental sustainability in the building and construction industry.</t>
  </si>
  <si>
    <t>Singapore Fashion Council (SFC)</t>
  </si>
  <si>
    <t>https://www.sgfashioncouncil.org.sg/</t>
  </si>
  <si>
    <t>Fashion Industry, Design, Retail</t>
  </si>
  <si>
    <t>SFC supports the growth and global positioning of the Singapore fashion industry through initiatives and partnerships.</t>
  </si>
  <si>
    <t>Singapore General Hospital</t>
  </si>
  <si>
    <t>https://www.sgh.com.sg/</t>
  </si>
  <si>
    <t>SGH is wholly owned by the government of Singapore and the flagship hospital of the public healthcare system.</t>
  </si>
  <si>
    <t>https://www.sgtech.org.sg/</t>
  </si>
  <si>
    <t>The leading trade association for Singapore's tech industry</t>
  </si>
  <si>
    <t>She-VC</t>
  </si>
  <si>
    <t>https://www.she-vc.com/</t>
  </si>
  <si>
    <t>Women Entrepreneurship, Diversity, Startups</t>
  </si>
  <si>
    <t>She-VC is an investment platform supporting women-led startups. They focus on empowering female entrepreneurs across various sectors. Their tech focus includes gender diversity, mentorship, and network building.</t>
  </si>
  <si>
    <t>NOVARE by Shimizu</t>
  </si>
  <si>
    <t>https://www.shimz.co.jp/en/company/about/news-release/2023/2023028.html</t>
  </si>
  <si>
    <t>Smart Innovation Ecosystem NOVARE is Shimizu’s Innovation Hub for Business Structure, Technology, and Talent. Promoting innovation, such as R&amp;D through industry-government-academia collaboration and operation and management of an accelerator program, an internal recruitment, and a corporate venturing.</t>
  </si>
  <si>
    <t>Shing Leck Engineering</t>
  </si>
  <si>
    <t>https://www.shingleck.com/</t>
  </si>
  <si>
    <t>Engineering services</t>
  </si>
  <si>
    <t>Provides comprehensive engineering services, including design, fabrication, and installation for various industries.</t>
  </si>
  <si>
    <t>Siemens Healthineers</t>
  </si>
  <si>
    <t>https://www.siemens-healthineers.com/</t>
  </si>
  <si>
    <t>A leading medtech company</t>
  </si>
  <si>
    <t>Singapore International Facility Management Association (SIFMA)</t>
  </si>
  <si>
    <t>https://www.sifma.org.sg/</t>
  </si>
  <si>
    <t>SIFMA serves to represent the Facility Management (FM) companies and individuals and be the voice of the FM sector.</t>
  </si>
  <si>
    <t>Simpple (Formerly IFSC Vertiklean / Clean-Kong)</t>
  </si>
  <si>
    <t>https://www.simpple.ai/</t>
  </si>
  <si>
    <t>PropTech, Internet of Things (IoT), Robotics</t>
  </si>
  <si>
    <t>An advanced solution provider in the property-technology (PropTech) sector. Our proprietary ecosystem enhances efficiency by integrating IoT devices, robotic solutions, and the workforce, in areas such as building maintenance, security surveillance and janitorial services.</t>
  </si>
  <si>
    <t>Singapore International Airlines (SIA)</t>
  </si>
  <si>
    <t>https://www.singaporeair.com/</t>
  </si>
  <si>
    <t>Airline based in Singapore</t>
  </si>
  <si>
    <t>https://www.singaporetech.edu.sg/</t>
  </si>
  <si>
    <t>SIT is an autonomous university in Singapore that offers applied learning with extensive work-study degrees.</t>
  </si>
  <si>
    <t>SingHealth - Organisation Transformation and Informatics</t>
  </si>
  <si>
    <t>https://www.singhealth.com.sg/careers/singhealth-hq/Pages/Organisational-Transformation--Informatics.aspx</t>
  </si>
  <si>
    <t>The Office of Digital Strategy conceptualises and implements SingHealth’s enterprise digital strategy, working in close collaboration internally with our institutions and externally with healthcare and IT industry players to support SingHealth’s digital transformation journey.</t>
  </si>
  <si>
    <t>SingHealth - Office of Research</t>
  </si>
  <si>
    <t>https://www.singhealth.com.sg/research-and-innovation</t>
  </si>
  <si>
    <t>MedTech, Healthtech</t>
  </si>
  <si>
    <t>As a top academic healthcare cluster, basic scientists and clinical researchers within the AMC work together and specialises in disease areas that most affect our population.</t>
  </si>
  <si>
    <t>SingHealth - Medical Technology Office (MTO)</t>
  </si>
  <si>
    <t>https://www.singhealthdukenus.com.sg/research/mto/medical-technology-office-homepage</t>
  </si>
  <si>
    <t>MTO adapts the successful Stanford Biodesign methodology for unmet clinical needs identification and IDEO brainstorming techniques for the invention of solutions.</t>
  </si>
  <si>
    <t>SingHealth - Intellectual Property</t>
  </si>
  <si>
    <t>https://www.singhealthdukenus.com.sg/research/ship/singhealth-intellectual-property-(ship)-homepage</t>
  </si>
  <si>
    <t>SingHealth Intellectual Property (SHIP) is an office composed of specialists in patenting, licensing, business development, and commercial matters who are experienced in transferring technologies from the healthcare and life sciences.</t>
  </si>
  <si>
    <t>Singnergy</t>
  </si>
  <si>
    <t>https://www.singnergy.com/</t>
  </si>
  <si>
    <t>Sustainability, Renewable Energy</t>
  </si>
  <si>
    <t>Provides renewable energy and sustainability solutions.</t>
  </si>
  <si>
    <t>enquiry@singnergy.com</t>
  </si>
  <si>
    <t>SingTel</t>
  </si>
  <si>
    <t>https://www.singtel.com/</t>
  </si>
  <si>
    <t>Singtel is a leading telecommunications company based in Singapore. They provide services such as mobile communication, broadband, and cloud solutions. Their tech focus spans areas like network infrastructure, 5G, and digital services.</t>
  </si>
  <si>
    <t>SLA</t>
  </si>
  <si>
    <t>https://www.sla.gov.sg/</t>
  </si>
  <si>
    <t>PT. Sukses Mantap Sejahtera</t>
  </si>
  <si>
    <t>https://www.smsagro.com/</t>
  </si>
  <si>
    <t>Palm oil production</t>
  </si>
  <si>
    <t>Specializes in palm oil production and its derivatives, focusing on sustainable agricultural practices.</t>
  </si>
  <si>
    <t>Sociowash</t>
  </si>
  <si>
    <t>https://www.sociowash.com/</t>
  </si>
  <si>
    <t>Advertising</t>
  </si>
  <si>
    <t>Advertising Agency</t>
  </si>
  <si>
    <t>ouremail@gmail.com</t>
  </si>
  <si>
    <t>Soda Vision</t>
  </si>
  <si>
    <t>https://www.sodavision.com/</t>
  </si>
  <si>
    <t xml:space="preserve">Soda Vision is a young and energetic technology company focused strongly on Vision Technologies. We offer products and solutions in three technology domains: Machine Vision, Robotic Vision, and Computer Vision. </t>
  </si>
  <si>
    <t>https://www.southpole.com/</t>
  </si>
  <si>
    <t>South Pole is a sustainability solutions provider, specializing in climate change mitigation and renewable energy projects.</t>
  </si>
  <si>
    <t>Office for Space Technology &amp; Industry, Singapore (OSTIn)</t>
  </si>
  <si>
    <t>https://www.space.gov.sg/</t>
  </si>
  <si>
    <t>Space Technology &amp; Industry</t>
  </si>
  <si>
    <t>SPH</t>
  </si>
  <si>
    <t>https://www.sph.com.sg/</t>
  </si>
  <si>
    <t>SPH is a media company with interests in print, digital, and broadcasting.</t>
  </si>
  <si>
    <t>https://www.starhub.com/</t>
  </si>
  <si>
    <t>A leading homegrown Singapore company that delivers world-class communications, entertainment and digital services.</t>
  </si>
  <si>
    <t>Startup Alliance Korea</t>
  </si>
  <si>
    <t>https://www.startupall.kr/</t>
  </si>
  <si>
    <t>Supports the growth of the Korean startup ecosystem</t>
  </si>
  <si>
    <t>contact@startupall.kr</t>
  </si>
  <si>
    <t>Startup Bootcamp</t>
  </si>
  <si>
    <t>https://www.startupbootcamp.org/</t>
  </si>
  <si>
    <t>Offers intensive startup acceleration programs globally</t>
  </si>
  <si>
    <t>marketing@startupbootcamp.org</t>
  </si>
  <si>
    <t>Startup Brunei</t>
  </si>
  <si>
    <t>https://www.startupbrunei.com/</t>
  </si>
  <si>
    <t>Startup Brunei is a venture builder that runs a mentorship-run accelerator program, educates and value-adds the start-up ecosystem with our corporate partners and networks.</t>
  </si>
  <si>
    <t>Brunei</t>
  </si>
  <si>
    <t>ask@startupbrunei.com</t>
  </si>
  <si>
    <t>Startup Embassy</t>
  </si>
  <si>
    <t>https://www.startupembassy.com/</t>
  </si>
  <si>
    <t>Provides co-working spaces and resources for startups</t>
  </si>
  <si>
    <t>hello@startupembassy.com</t>
  </si>
  <si>
    <t>Startup Factory</t>
  </si>
  <si>
    <t>https://www.startupfactory.be/</t>
  </si>
  <si>
    <t>A Brussels-based studio dedicated to building and incubating new ventures by providing resources such as business operations, design, marketing, and development.</t>
  </si>
  <si>
    <t>Startup Grind Hong Kong</t>
  </si>
  <si>
    <t>https://www.startupgrind.com/hong-kong/</t>
  </si>
  <si>
    <t>Startup Community</t>
  </si>
  <si>
    <t>Startup Grind Singapore</t>
  </si>
  <si>
    <t>https://www.startupgrind.com/singapore/</t>
  </si>
  <si>
    <t>Hosts monthly startup events to teach, inspire, and connect entrepreneurs.</t>
  </si>
  <si>
    <t>Startup Nation Central - Israel</t>
  </si>
  <si>
    <t>https://www.startupnationcentral.org/</t>
  </si>
  <si>
    <t>Promotes Israeli innovation and entrepreneurship globally</t>
  </si>
  <si>
    <t>Startup Sesame</t>
  </si>
  <si>
    <t>https://www.startupsesame.com/corporates/</t>
  </si>
  <si>
    <t>Startup Sesame is the leading agency dedicated to Tech events in Europe; composed of specialists in the fields of innovation and business networking.</t>
  </si>
  <si>
    <t>Taiwan Startup Stadium</t>
  </si>
  <si>
    <t>https://www.startupstadium.tw/</t>
  </si>
  <si>
    <t>ask@startupstadium.tw</t>
  </si>
  <si>
    <t xml:space="preserve">Stemly </t>
  </si>
  <si>
    <t>https://www.stemly.ai/</t>
  </si>
  <si>
    <t>AI/ML</t>
  </si>
  <si>
    <t>Provides AI and machine learning solutions for businesses.</t>
  </si>
  <si>
    <t>hello@stemly.ai</t>
  </si>
  <si>
    <t>https://www.stockland.com.au/</t>
  </si>
  <si>
    <t>Stockland is a diversified property group that develops, owns, and manages residential, retail, and commercial properties.</t>
  </si>
  <si>
    <t>https://www.sttelemedia.com/</t>
  </si>
  <si>
    <t xml:space="preserve">Communications, Media, Data Centres, Infrastructure Technology </t>
  </si>
  <si>
    <t>A Singapore-headquartered strategic investor specialising in Communications and Media, Data Centres and Infrastructure Technology businesses globally.</t>
  </si>
  <si>
    <t>https://www.sttelemediagdc.com/</t>
  </si>
  <si>
    <t>One of the world’s fastest-growing data centre providers. ST Telemedia is a portfolio company of Temasek Holdings</t>
  </si>
  <si>
    <t>Sunbo Partners</t>
  </si>
  <si>
    <t>https://www.sunbonpartners.com/</t>
  </si>
  <si>
    <t>Startups, Green energy, EV Value Chain, ICT solution, Bio</t>
  </si>
  <si>
    <t>Sunbo Angel Partners is a global venture capital firm investing, mentoring and connecting startups to key stakeholders.</t>
  </si>
  <si>
    <t>Superfoods Valley</t>
  </si>
  <si>
    <t>https://www.superfoodsvalley.com/</t>
  </si>
  <si>
    <t>Developer of plant-based superfood products</t>
  </si>
  <si>
    <t>SUTD - Venture, Innovation and Entrepreneurship (VIE)</t>
  </si>
  <si>
    <t>https://www.sutdvie.com/</t>
  </si>
  <si>
    <t>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t>
  </si>
  <si>
    <t>SUTW Impact</t>
  </si>
  <si>
    <t>https://www.sutwimpact.org/</t>
  </si>
  <si>
    <t>Impact Consulting</t>
  </si>
  <si>
    <t>Coaching and training millennial professionals</t>
  </si>
  <si>
    <t>SWAT Mobility</t>
  </si>
  <si>
    <t>https://www.swatmobility.com/</t>
  </si>
  <si>
    <t>SWAT Mobility is a mobility solution firm that provides demand-responsive, ride-sharing services in high-capacity vehicles.</t>
  </si>
  <si>
    <t>Syngenta</t>
  </si>
  <si>
    <t>https://www.syngenta.com/en</t>
  </si>
  <si>
    <t>Syngenta is a global agribusiness company specializing in crop protection and seeds.</t>
  </si>
  <si>
    <t>T-Bot</t>
  </si>
  <si>
    <t>https://www.t-bot.tech/</t>
  </si>
  <si>
    <t>Provider of 3D printing for construction materials.</t>
  </si>
  <si>
    <t>https://www.tamyaotech.co/</t>
  </si>
  <si>
    <t>Internet of Things (IoT), Proptech, Healthtech</t>
  </si>
  <si>
    <t>Tam Yao technologies, serving the IoT Industry 4.0 &amp; Smart City Solution, the field of post-epidemic era epidemic prevention and clean technology. Offering smart IoT energy solution.</t>
  </si>
  <si>
    <t>(Tata Steel) TS Procurement Company Pte Ltd</t>
  </si>
  <si>
    <t>https://www.tatasteel.com/</t>
  </si>
  <si>
    <t>Steel production, materials</t>
  </si>
  <si>
    <t>Part of Tata Steel, focuses on steel production and procurement, emphasizing innovation and sustainability.</t>
  </si>
  <si>
    <t>Tatler Asia Group</t>
  </si>
  <si>
    <t>https://www.tatlerasia.com/</t>
  </si>
  <si>
    <t>Tatler Asia is a digital platform and magazine that features luxury lifestyles among elites and communities. It provides daily updates on fashion, fine dining, and more. Tatler Asia also hosts events to celebrate the best of Asia</t>
  </si>
  <si>
    <t>editor-sg@tatlerasia.com</t>
  </si>
  <si>
    <t>TechAviv</t>
  </si>
  <si>
    <t>https://www.techaviv.com/</t>
  </si>
  <si>
    <t>TechAviv is a global startup community that connects Israeli startup founders and investors. It facilitates networking, knowledge sharing, and collaboration.</t>
  </si>
  <si>
    <t>Tech for Good</t>
  </si>
  <si>
    <t>https://www.techforgood.org/</t>
  </si>
  <si>
    <t>Tech for Good refers to the use of technology to address social and environmental challenges. It focuses on creating positive impact and sustainable solutions.</t>
  </si>
  <si>
    <t>TechGrind</t>
  </si>
  <si>
    <t>https://www.techgrind.asia/</t>
  </si>
  <si>
    <t>IT, Technology, Startup ecosystem</t>
  </si>
  <si>
    <t>An ASEAN technology startup ecosystem. First tech startup incubator in Southeast Asia; first ASEAN angel syndicate; and VC fund for seed/series-A.</t>
  </si>
  <si>
    <t>singapore@techgrind.asia</t>
  </si>
  <si>
    <t>Tech Society Group</t>
  </si>
  <si>
    <t>https://www.techsocietygroup.com/</t>
  </si>
  <si>
    <t>Tech Society Group promotes technology and innovation in the community.</t>
  </si>
  <si>
    <t>Techstars</t>
  </si>
  <si>
    <t>https://www.techstars.com/</t>
  </si>
  <si>
    <t>The world's most active pre-seed investor, by operating accelerator programs and venture capital funds, as well as by connecting startups, investors, corporations, and cities to help build thriving startup communities.</t>
  </si>
  <si>
    <t>USA/SG</t>
  </si>
  <si>
    <t>Techstars London</t>
  </si>
  <si>
    <t>https://www.techstars.com/accelerators/london</t>
  </si>
  <si>
    <t>HealthTech, FinTech, Web3, CleanTech, Miami, Silicon Valley, Lagos, London, Pre-seed</t>
  </si>
  <si>
    <t>Pre-seed investor</t>
  </si>
  <si>
    <t>https://www.teconversion.com/</t>
  </si>
  <si>
    <t>sales@teconversion.com</t>
  </si>
  <si>
    <t>https://www.telechoice.com.sg/</t>
  </si>
  <si>
    <t>A leading regional provider of network engineering services and supplier of specialised telecommunication products to fixed and mobile operators.</t>
  </si>
  <si>
    <t>https://www.telstra.com.au/</t>
  </si>
  <si>
    <t>Telstra is Australia’s largest telecommunications company, providing mobile, internet, and other communication services.</t>
  </si>
  <si>
    <t>Temasek Foundation</t>
  </si>
  <si>
    <t>https://www.temasekfoundation.org.sg/</t>
  </si>
  <si>
    <t>Uplifting Lives</t>
  </si>
  <si>
    <t>Continually shaped by emerging trends in social demographics, geopolitical developments, science and technology, and environmental change.</t>
  </si>
  <si>
    <t>Temenos</t>
  </si>
  <si>
    <t>https://www.temenos.com/</t>
  </si>
  <si>
    <t>Developer of AI and cloud-based banking software suite</t>
  </si>
  <si>
    <t>Tenity</t>
  </si>
  <si>
    <t>https://www.tenity.com/</t>
  </si>
  <si>
    <t>Early stage, FinTech, InsurTech, RegTech</t>
  </si>
  <si>
    <t>Tenity is a global innovation ecosystem and early-stage investor making innovation work and advancing the future of finance.</t>
  </si>
  <si>
    <t>Singapore/Switzerland</t>
  </si>
  <si>
    <t>https://www.tennis.com.au/</t>
  </si>
  <si>
    <t>Tennis Australia is the governing body for tennis in Australia, organizing major tennis events and promoting the sport.</t>
  </si>
  <si>
    <t>TX Entrepreneur Partners</t>
  </si>
  <si>
    <t>https://www.tepweb.jp/english/organization-page/</t>
  </si>
  <si>
    <t>TX Entrepreneur Partners ( TEP) is a startup supporting organization established on Novemb er 19, 2009 with the aim to commercialize and promote Japanese advanced technologies for pr actical use in society</t>
  </si>
  <si>
    <t>contact@tepweb.jp</t>
  </si>
  <si>
    <t>The GEAR</t>
  </si>
  <si>
    <t>https://www.thegear.sg/</t>
  </si>
  <si>
    <t>The GEAR is Kajima's first regional HQ, overseas R&amp;D centre, and built environment innovation hub.</t>
  </si>
  <si>
    <t>The Good Life Medical Center</t>
  </si>
  <si>
    <t>https://www.thegoodlifehealth.sg/</t>
  </si>
  <si>
    <t>Provides information and resources on healthy aging, such as brain health, nutrition, bone and joint health, and resources for seniors. They also offer self-assessment tools to help people assess their risk for various illnesses.</t>
  </si>
  <si>
    <t>clinic@tglmc.com.sg</t>
  </si>
  <si>
    <t>The Radical Fund</t>
  </si>
  <si>
    <t>https://www.theradicalfund.com/</t>
  </si>
  <si>
    <t>Venture capital firm investing in innovative companies.</t>
  </si>
  <si>
    <t>connect@radical-asia.com</t>
  </si>
  <si>
    <t>StartupX</t>
  </si>
  <si>
    <t>https://www.thestartupx.com/</t>
  </si>
  <si>
    <t xml:space="preserve">StartupX is an innovation, venture and startup enabler. </t>
  </si>
  <si>
    <t>Tictap</t>
  </si>
  <si>
    <t>https://www.tictap.me/en/</t>
  </si>
  <si>
    <t>Martech, Internet of Things (IoT), RFID, NFC and Bluetooth Tech</t>
  </si>
  <si>
    <t>TicTAP is a marketing platform that creates web apps with NFC tags and QR codes for direct access to digital content.</t>
  </si>
  <si>
    <t>Tin Men</t>
  </si>
  <si>
    <t>https://www.tinmen.asia/</t>
  </si>
  <si>
    <t>B2B industrial technologies</t>
  </si>
  <si>
    <t>B2B tech companies</t>
  </si>
  <si>
    <t>Trade and Investment Queensland</t>
  </si>
  <si>
    <t>https://www.tiq.qld.gov.au/</t>
  </si>
  <si>
    <t>Promotes trade, investment, and economic development in Queensland.</t>
  </si>
  <si>
    <t>Toll Group</t>
  </si>
  <si>
    <t>https://www.tollgroup.com/</t>
  </si>
  <si>
    <t>Provider of air, ocean, road &amp; rail transportation, supply chain, and logistics services</t>
  </si>
  <si>
    <t>Tower transit</t>
  </si>
  <si>
    <t>https://www.towertransit.sg/</t>
  </si>
  <si>
    <t>A local Bus Operator and employer of choice, serving communities in Singapore</t>
  </si>
  <si>
    <t>The Polyolefin Company</t>
  </si>
  <si>
    <t>https://www.tpc.com.sg/</t>
  </si>
  <si>
    <t>Plastics, polyolefin production</t>
  </si>
  <si>
    <t>Produces polyolefins for various applications, focusing on innovation and environmental responsibility.</t>
  </si>
  <si>
    <t>Transitry Pte.Ltd</t>
  </si>
  <si>
    <t>https://www.transitry.com/</t>
  </si>
  <si>
    <t>Transportation technology</t>
  </si>
  <si>
    <t>Mobility Tech, Logistics Tech</t>
  </si>
  <si>
    <t>Provides solutions for efficient and sustainable urban transportation systems.</t>
  </si>
  <si>
    <t>Transparently.AI</t>
  </si>
  <si>
    <t>https://www.transparently.ai/</t>
  </si>
  <si>
    <t>Accounting software, Artificial Intelligence and Machine Learning (AI/ML)</t>
  </si>
  <si>
    <t>Transparently.AI is a provider of AI solution for early detection of accounting manipulation and fraud</t>
  </si>
  <si>
    <t>Trendlines</t>
  </si>
  <si>
    <t>https://www.trendlines.com/</t>
  </si>
  <si>
    <t>Healthtech, Agritech, Biotechnology</t>
  </si>
  <si>
    <t>Trendlines is a venture capital firm that invests in medical and agricultural startups. They focus on innovations related to healthtech, agritech, and biotechnology. Their tech focus includes product development, clinical trials, and sustainable agriculture.</t>
  </si>
  <si>
    <t>info@trendlines.com</t>
  </si>
  <si>
    <t>Tritech Consultant (S)</t>
  </si>
  <si>
    <t>https://www.tritech.com.sg/</t>
  </si>
  <si>
    <t>Climate Tech, Water and Wastewater Treatment</t>
  </si>
  <si>
    <t>One Stop Integrated Service Provider for Smart Urban Development and Water &amp; Environmental Protection.</t>
  </si>
  <si>
    <t>general@tritech.com.sg</t>
  </si>
  <si>
    <t>TRIVE</t>
  </si>
  <si>
    <t>https://www.trive.vc/</t>
  </si>
  <si>
    <t>Deep tech, blockchain, AI, data science, marketplaces, fintech, healthtech</t>
  </si>
  <si>
    <t>Invest In Technologies To Improve The Health And Wealth Of People In Southeast Asia.</t>
  </si>
  <si>
    <t>Tan Tock Seng Hospital</t>
  </si>
  <si>
    <t>https://www.ttsh.com.sg/</t>
  </si>
  <si>
    <t>The flagship hospital of the National Healthcare Group and part of Singapore’s Public Healthcare System.</t>
  </si>
  <si>
    <t>TTSH - Clinical Research &amp; Innovation Office (CRIO)</t>
  </si>
  <si>
    <t>https://www.ttsh.com.sg/Healthcare-Professionals/Research-Innovation/About-CRIO/Pages/default.aspx</t>
  </si>
  <si>
    <t>​The Clinical Research &amp; Innovation Office (CRIO) promotes and coordinates research activities in TTSH</t>
  </si>
  <si>
    <t>UITP</t>
  </si>
  <si>
    <t>https://www.uitp.org/</t>
  </si>
  <si>
    <t>Electric mobility, Public Transport, Sustainability, Smart cities</t>
  </si>
  <si>
    <t>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t>
  </si>
  <si>
    <t>info@uitp.org</t>
  </si>
  <si>
    <t>United Nations Human Rights</t>
  </si>
  <si>
    <t>https://www.un.org/en/global-issues/human-rights</t>
  </si>
  <si>
    <t>The Office of the UN High Commissioner for Human Rights (OHCHR) represents the world's commitment to universal ideals of human dignity. We have a unique mandate from the international community to promote and protect all human rights.</t>
  </si>
  <si>
    <t>https://www.unglobalcompact.org.au/</t>
  </si>
  <si>
    <t>The United Nations Global Compact Network Australia is a local network of businesses committed to sustainable practices.</t>
  </si>
  <si>
    <t>https://www.uobgroup.com/</t>
  </si>
  <si>
    <t>The University of Queensland</t>
  </si>
  <si>
    <t>https://www.uq.edu.au/</t>
  </si>
  <si>
    <t>University based Research</t>
  </si>
  <si>
    <t>admissions@uq.edu.au</t>
  </si>
  <si>
    <t>Urban-X</t>
  </si>
  <si>
    <t>https://www.urban-x.com/</t>
  </si>
  <si>
    <t>Urbantech</t>
  </si>
  <si>
    <t>Urban Us Ventures and Mini backed startup accelerator</t>
  </si>
  <si>
    <t>hello@urban-x.com</t>
  </si>
  <si>
    <t>Urban Innovation Fund</t>
  </si>
  <si>
    <t>https://www.urbaninnovationfund.com/</t>
  </si>
  <si>
    <t>Seed-stage sector-agnostic</t>
  </si>
  <si>
    <t>Seed-stage sector-agnostic VC firm investing primarily in the US</t>
  </si>
  <si>
    <t>info@urbaninnovationfund.com</t>
  </si>
  <si>
    <t>Veeva Systems</t>
  </si>
  <si>
    <t>https://www.veeva.com/</t>
  </si>
  <si>
    <t>A leader in cloud-based software for the global life sciences industry</t>
  </si>
  <si>
    <t>Vena Energy</t>
  </si>
  <si>
    <t>https://www.venaenergy.com/contact-us/</t>
  </si>
  <si>
    <t>Develops and manages renewable energy projects.</t>
  </si>
  <si>
    <t>enquiries@venaenergy.com</t>
  </si>
  <si>
    <t>Venturra</t>
  </si>
  <si>
    <t>https://www.venturra.com/</t>
  </si>
  <si>
    <t>E-commerce, fintech, healthcare, education, Early-stage, SEA</t>
  </si>
  <si>
    <t>Focus on early-stage investments, back founders that have the dream to reshape markets with disruptive new business models that change industries.</t>
  </si>
  <si>
    <t>contact@venturra.com</t>
  </si>
  <si>
    <t>https://www.vertexventures.sg/</t>
  </si>
  <si>
    <t>Startups, Technology, Healthcare, Healthtech, Climate tech, Fintech</t>
  </si>
  <si>
    <t>Vertex Ventures is a venture capital firm investing in high-growth startups. They focus on technology, healthcare, and consumer services. Their tech focus includes scalable platforms, digital health, and enterprise software.</t>
  </si>
  <si>
    <t>vertexesg@vertexventures.com</t>
  </si>
  <si>
    <t>https://www.vi-kang.com/</t>
  </si>
  <si>
    <t>MedTech, Biotechnology</t>
  </si>
  <si>
    <t>Food waste to products</t>
  </si>
  <si>
    <t>Via ID by Mobivia</t>
  </si>
  <si>
    <t>https://www.via-id.com/en/</t>
  </si>
  <si>
    <t>Early stage, France, Europe, Micromobility, Electric vehicles, Connected vehicles, Service platforms, Circular economy</t>
  </si>
  <si>
    <t>Mobility</t>
  </si>
  <si>
    <t>A business accelerator that supports in the long term projects related to new modes of mobility: daily, smart and sustainable. Part of Mobivia, European leader for automobile services and new mobility solutions (Norauto, Midas, ATU etc.).</t>
  </si>
  <si>
    <t>hello@via-id.com</t>
  </si>
  <si>
    <t>https://www.vocus.com.au/</t>
  </si>
  <si>
    <t>Vocus Group is an Australian telecommunications and network services provider.</t>
  </si>
  <si>
    <t xml:space="preserve">Dept of Jobs, Tourism &amp; innovation, Western Australia Government </t>
  </si>
  <si>
    <t>https://www.wa.gov.au/organisation/department-of-jobs-tourism-science-and-innovation</t>
  </si>
  <si>
    <t>Employment, Tourism, Innovation, Economic Development</t>
  </si>
  <si>
    <t>Supports job creation, tourism, and innovation in Western Australia.</t>
  </si>
  <si>
    <t>jtsi@jtsi.wa.gov.au</t>
  </si>
  <si>
    <t>Women Entrepreneur Awards</t>
  </si>
  <si>
    <t>https://www.wea-sg.com/</t>
  </si>
  <si>
    <t>Women Entrepreneur</t>
  </si>
  <si>
    <t xml:space="preserve">Women Entrepreneur Awards (WEA) started with a singular mission to celebrate the entrepreneurial spirit of women in Singapore. </t>
  </si>
  <si>
    <t>Westcom Bio-Tech</t>
  </si>
  <si>
    <t>https://www.westcom.sg/</t>
  </si>
  <si>
    <t>Climate Tech, Waste management</t>
  </si>
  <si>
    <t>Generates Circular Economy through the technology development of food waste-to-compost treatment with on-site bio-digestion, avoiding carbon dioxide and other greenhouse gases emission.</t>
  </si>
  <si>
    <t>WHub</t>
  </si>
  <si>
    <t>https://www.whub.io/</t>
  </si>
  <si>
    <t>WHub (whub.io), Hong Kong’s biggest startup community and power connector, is a platform showcasing startups to accelerate their business through meaningful connections to the resources they need to grow.</t>
  </si>
  <si>
    <t>hello@whub.io</t>
  </si>
  <si>
    <t>https://www.williams-sonomainc.com/</t>
  </si>
  <si>
    <t>A leading retailer offering high-quality kitchenware, home furnishings, and gourmet food products.</t>
  </si>
  <si>
    <t>Woamy Oy</t>
  </si>
  <si>
    <t>https://www.woamy.com/</t>
  </si>
  <si>
    <t>Develops sustainable foam materials for packaging and other applications, replacing traditional plastics.</t>
  </si>
  <si>
    <t>Contact@woamy.com</t>
  </si>
  <si>
    <t>WOMAG</t>
  </si>
  <si>
    <t>https://www.womagasia.com/</t>
  </si>
  <si>
    <t>A professional network of women and men promoting gender awareness in the food and agriculture ecosystem in Asia</t>
  </si>
  <si>
    <t>https://www.worley.com/</t>
  </si>
  <si>
    <t xml:space="preserve">A global professional services company that provides a range of engineering, project delivery, and consulting services to various industries, with a focus on the energy, chemicals, resources, and environmental sectors. </t>
  </si>
  <si>
    <t>WPP</t>
  </si>
  <si>
    <t>https://www.wpp.com/</t>
  </si>
  <si>
    <t>Provider of content marketing services</t>
  </si>
  <si>
    <t>Wunder Mobility</t>
  </si>
  <si>
    <t>https://www.wundermobility.com/</t>
  </si>
  <si>
    <t>Provider of IoT and Saas-enabled comprehensive multi-category mobility management software solutions</t>
  </si>
  <si>
    <t>https://www.yitac.com.sg/</t>
  </si>
  <si>
    <t xml:space="preserve">YiTac(S) Pte Ltd is a supplier for building materials as well as a dependable engineering solutions provider to the building and construction industry. </t>
  </si>
  <si>
    <t>https://www.yvw.com.au/</t>
  </si>
  <si>
    <t>Yarra Valley Water is a water utility company serving the Melbourne metropolitan area.</t>
  </si>
  <si>
    <t>Wallvision B.V.</t>
  </si>
  <si>
    <t>https://www.zigzagsolar.nl/</t>
  </si>
  <si>
    <t>Construction, smart surfaces</t>
  </si>
  <si>
    <t>Specializes in creating smart, interactive wall surfaces for modern buildings and environments.</t>
  </si>
  <si>
    <t>Zuhlke Engineering</t>
  </si>
  <si>
    <t>https://www.zuehlke.com/</t>
  </si>
  <si>
    <t>Sustainability transformation, Strategy and business innovation, digital solutions and applications, and device and systems engineering</t>
  </si>
  <si>
    <t>Zühlke is a global innovation service provider, specialise in strategy and business innovation, digital solutions and applications, and device and systems engineering.</t>
  </si>
  <si>
    <t>singapore@zuhlke.com</t>
  </si>
  <si>
    <t>Zuellig Pharma</t>
  </si>
  <si>
    <t>https://www.zuelligpharma.com/</t>
  </si>
  <si>
    <t>Zuellig Pharma is Asia's leading healthcare solutions company offering a broad range of healthcare solutions</t>
  </si>
  <si>
    <t>https://www.zunocarbon.com/</t>
  </si>
  <si>
    <t>Zuno Carbon is an AI-powered end-to-end ESG management solution to help organizations navigate the ESG mess.</t>
  </si>
  <si>
    <t>https://www1.bca.gov.sg/</t>
  </si>
  <si>
    <t>Deloitte</t>
  </si>
  <si>
    <t>https://www2.deloitte.com/sg/en.html</t>
  </si>
  <si>
    <t>Provider of audit, financial advisory, risk management, and tax services</t>
  </si>
  <si>
    <t>Xefco</t>
  </si>
  <si>
    <t>https://xefco.com/</t>
  </si>
  <si>
    <t>Advanced manufacturing, textiles</t>
  </si>
  <si>
    <t>Innovates in advanced manufacturing processes for textiles, focusing on sustainable production methods.</t>
  </si>
  <si>
    <t>Zacua Ventures</t>
  </si>
  <si>
    <t>https://zacuaventures.com/</t>
  </si>
  <si>
    <t>Sustainable Construction</t>
  </si>
  <si>
    <t>Investing in the next generation of built environment entrepreneurs</t>
  </si>
  <si>
    <t>gdpr@zacuaventures.com</t>
  </si>
  <si>
    <t>https://htx.gov.sg</t>
  </si>
  <si>
    <t>HUBUD</t>
  </si>
  <si>
    <t>https://hubud.org</t>
  </si>
  <si>
    <t>Hubud is a coworking space and community that’s leading the global movement of location independence in life + business.</t>
  </si>
  <si>
    <t>team@hubud.org</t>
  </si>
  <si>
    <t>Beijing Ican Technology</t>
  </si>
  <si>
    <t>https://icanag.com</t>
  </si>
  <si>
    <t>Intelligent decision-making cloud platform that analyse and process historical and real-time information data to provide advice for production management.</t>
  </si>
  <si>
    <t>https://idarchitects.com.sg</t>
  </si>
  <si>
    <t>Touchless Id</t>
  </si>
  <si>
    <t>https://identy.io</t>
  </si>
  <si>
    <t>Cybersecurity, Surveillance technology</t>
  </si>
  <si>
    <t>Data &amp; Al-Enabled Analytics: Customer Identity through Biometrics</t>
  </si>
  <si>
    <t>Impact Terra</t>
  </si>
  <si>
    <t>https://impactterra.com</t>
  </si>
  <si>
    <t>IoT, Data Analytics</t>
  </si>
  <si>
    <t>Agricultural production and farm management; Market access; Access to finance</t>
  </si>
  <si>
    <t>https://innovativepolymers.com</t>
  </si>
  <si>
    <t>Intello Labs</t>
  </si>
  <si>
    <t>https://intellolabs.com</t>
  </si>
  <si>
    <t>Digitalization, AI, ML, Computer vision</t>
  </si>
  <si>
    <t>Quality control; Other(Grading and inspection)</t>
  </si>
  <si>
    <t>Interloan Joint Stock Company</t>
  </si>
  <si>
    <t>https://interloan.vn</t>
  </si>
  <si>
    <t>Financial Services Outreach: P2P Lending</t>
  </si>
  <si>
    <t>support@interloan.vn</t>
  </si>
  <si>
    <t>Eutech Cybernetics</t>
  </si>
  <si>
    <t>https://iviva.com</t>
  </si>
  <si>
    <t>Construction Tech, Property Management</t>
  </si>
  <si>
    <t>Workspace management solutions</t>
  </si>
  <si>
    <t>Ch2M Hill Singapore</t>
  </si>
  <si>
    <t>https://jacobs.com</t>
  </si>
  <si>
    <t>Construction Tech, Manufacturing Services</t>
  </si>
  <si>
    <t>Professional, technical, and construction service provider</t>
  </si>
  <si>
    <t>Jai Kisan</t>
  </si>
  <si>
    <t>https://jai-kisan.com</t>
  </si>
  <si>
    <t>Alternative credit scoring and connecting agri stakeholders</t>
  </si>
  <si>
    <t>Joint Analytical Systems (S)</t>
  </si>
  <si>
    <t>https://jas-sg.com</t>
  </si>
  <si>
    <t>Joint Analytical Systems is a laboratory equipment provider that supports lab items and customises lab solutions.</t>
  </si>
  <si>
    <t>Jayalaxmi Agrotech</t>
  </si>
  <si>
    <t>https://jayalaxmiagrotech.com</t>
  </si>
  <si>
    <t>Crop management, Digitalization</t>
  </si>
  <si>
    <t>Jayalaxmi Agro Tech is rural based social entrepreneur startup provides smart farming solutions for farmers in regional language. Their crop specific mobile apps impacting one farmer every 6th minute in India.</t>
  </si>
  <si>
    <t>https://jci.com</t>
  </si>
  <si>
    <t>Climate Tech, Energy Efficiency, Renewable Energy</t>
  </si>
  <si>
    <t>Smart building</t>
  </si>
  <si>
    <t>Bluesky Proponent (Formerly Jet Corporation)</t>
  </si>
  <si>
    <t>https://jettechnology.com.au</t>
  </si>
  <si>
    <t>Organic Waste Processing, Organic Resources Recovery, Reduce Carbon</t>
  </si>
  <si>
    <t>https://jylce.com</t>
  </si>
  <si>
    <t>https://kaer.com</t>
  </si>
  <si>
    <t>Climate Tech, Energy Efficiency, Green Building</t>
  </si>
  <si>
    <t>Cooling as a Service</t>
  </si>
  <si>
    <t>https://kajima.com.sg</t>
  </si>
  <si>
    <t>https://kimly.com.sg</t>
  </si>
  <si>
    <t>https://ktcgroup.com.sg</t>
  </si>
  <si>
    <t>Kwr Water Research Institute &amp; H2I Hydroinformatics Institute</t>
  </si>
  <si>
    <t>https://kwrwater.nl, h2i.sg</t>
  </si>
  <si>
    <t>Climate Tech, Sience and Biotechnology</t>
  </si>
  <si>
    <t>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t>
  </si>
  <si>
    <t>The Netherlands</t>
  </si>
  <si>
    <t>https://leviat.com</t>
  </si>
  <si>
    <t>https://lta.gov.sg</t>
  </si>
  <si>
    <t>https://mail.penta-ocean.co.jp</t>
  </si>
  <si>
    <t>https://mapletree.com.sg</t>
  </si>
  <si>
    <t>Real Estate Investment</t>
  </si>
  <si>
    <t>Mcfly</t>
  </si>
  <si>
    <t>https://mcfly.com.cn</t>
  </si>
  <si>
    <t>Localized intelligent agricultural drone for real-time monitoring &amp; plant protection</t>
  </si>
  <si>
    <t>Microgrid Labs</t>
  </si>
  <si>
    <t>https://microgridlabs.com, myevopt.com</t>
  </si>
  <si>
    <t>Smart grid, electric vehicle, energy storage tech</t>
  </si>
  <si>
    <t>Provider of microgrid implementation solutions</t>
  </si>
  <si>
    <t>https://mlioncorp.com</t>
  </si>
  <si>
    <t>https://mmoser.com</t>
  </si>
  <si>
    <t>https://mnd.gov.sg</t>
  </si>
  <si>
    <t>https://modonline.com</t>
  </si>
  <si>
    <t>https://mottmac.com</t>
  </si>
  <si>
    <t>Consulting, Engineering project</t>
  </si>
  <si>
    <t>Provides engineering and managementt consultancy services</t>
  </si>
  <si>
    <t>Newcastle Research &amp; Innovation Institute</t>
  </si>
  <si>
    <t>https://ncl.ac.uk</t>
  </si>
  <si>
    <t>Innovation, Research</t>
  </si>
  <si>
    <t>Caspian Partners</t>
  </si>
  <si>
    <t>NOT AVAILABLE</t>
  </si>
  <si>
    <t>hello@themenectar.com</t>
  </si>
  <si>
    <t>Coris AM</t>
  </si>
  <si>
    <t>FinTech, blockchain</t>
  </si>
  <si>
    <t>Cuasia</t>
  </si>
  <si>
    <t>team@cuasia.co</t>
  </si>
  <si>
    <t>FinShi Capital</t>
  </si>
  <si>
    <t>welcome@finshi.capital</t>
  </si>
  <si>
    <t>Interested to develop integrated retirement village cum aged care with medical amenities</t>
  </si>
  <si>
    <t>GREE Ventures</t>
  </si>
  <si>
    <t>Iccus.ai</t>
  </si>
  <si>
    <t>Impiro</t>
  </si>
  <si>
    <t>Telecom, F&amp;B, logistics, health &amp; fitness, renewable energy, fintech</t>
  </si>
  <si>
    <t>Investment company driving growth in diverse sectors through strategic partnerships.</t>
  </si>
  <si>
    <t>Kathrein Ventures</t>
  </si>
  <si>
    <t>Seed capital, Early stage, Tech companpies</t>
  </si>
  <si>
    <t>Provides 'seed capital' and business consulting services to technology startup companies.</t>
  </si>
  <si>
    <t>National Big Data Association Team</t>
  </si>
  <si>
    <t>support@nbdamalaysia.org</t>
  </si>
  <si>
    <t>Nook</t>
  </si>
  <si>
    <t>Sirius Venture Capital</t>
  </si>
  <si>
    <t>SoGal Ventures</t>
  </si>
  <si>
    <t>Early startups</t>
  </si>
  <si>
    <t>A women-led, next-gen venture capital firm investing in very early startups in North America and Asia. We focus on world-class women &amp; diverse entrepreneurs building billion-dollar businesses that change how we live, work, and stay healthy.</t>
  </si>
  <si>
    <t>The Protege</t>
  </si>
  <si>
    <t>Notpla</t>
  </si>
  <si>
    <t>https://notpla.com</t>
  </si>
  <si>
    <t>Advance material, Packaging Tech</t>
  </si>
  <si>
    <t>Manufacturer of seaweed-based bioplastics</t>
  </si>
  <si>
    <t>https://ntu.edu.sg</t>
  </si>
  <si>
    <t>Nunam Technologies</t>
  </si>
  <si>
    <t>https://nunam.com</t>
  </si>
  <si>
    <t>Battery, Energy storage Tech</t>
  </si>
  <si>
    <t>Lithium-ion based technology solutions provider for energy storage</t>
  </si>
  <si>
    <t>https://nus.edu.sg</t>
  </si>
  <si>
    <t>Prop Tech</t>
  </si>
  <si>
    <t>Smart Cities</t>
  </si>
  <si>
    <t>Built Environment/Materials</t>
  </si>
  <si>
    <t>Constrction Tech, Climate Tech</t>
  </si>
  <si>
    <t>UrbaX is an innovative materials technology platform leveraging nanoengineering to turn low value materials into high-performance, sustainable binders. The applications include adhesives, green cement, mortars, and specialty concretes.</t>
  </si>
  <si>
    <t>https://nyc-architects.co</t>
  </si>
  <si>
    <t>https://oaktreepower.com</t>
  </si>
  <si>
    <t>https://obayashi.com.sg</t>
  </si>
  <si>
    <t>https://offgrid.works</t>
  </si>
  <si>
    <t>https://olympiangroups.com</t>
  </si>
  <si>
    <t>Building upgrade &amp; retrofit works</t>
  </si>
  <si>
    <t>https://operva.ai</t>
  </si>
  <si>
    <t>Construction Tech, Proptech, Drone</t>
  </si>
  <si>
    <t>Inspection &amp; mapping. Provider of drone-based flight planning solutions</t>
  </si>
  <si>
    <t>Orinno Technology</t>
  </si>
  <si>
    <t>https://orinnotech.com</t>
  </si>
  <si>
    <t xml:space="preserve">Provider of entomology tools. </t>
  </si>
  <si>
    <t>Pan-United</t>
  </si>
  <si>
    <t>https://panunited.com.sg</t>
  </si>
  <si>
    <t>Payfazz</t>
  </si>
  <si>
    <t>https://payfazz.com</t>
  </si>
  <si>
    <t>Financial Services Outreach: Agent-based Banking</t>
  </si>
  <si>
    <t>https://perennialholdings.com</t>
  </si>
  <si>
    <t>https://pgim.com</t>
  </si>
  <si>
    <t>Real Estate Investment Service</t>
  </si>
  <si>
    <t>https://pinnacleinfotech.com</t>
  </si>
  <si>
    <t>https://pirta.com</t>
  </si>
  <si>
    <t>Construction materials, Paint, Coating, and Adhesive</t>
  </si>
  <si>
    <t>https://pmlink.com.sg</t>
  </si>
  <si>
    <t>https://pnptc.com</t>
  </si>
  <si>
    <t>Plug &amp; Play is a global innovation platform and venture capital firm, connecting startups with corporate partners and investors to foster innovation and drive business growth.</t>
  </si>
  <si>
    <t>https://precastconcrete.com.sg</t>
  </si>
  <si>
    <t>https://premierproperty.com.sg</t>
  </si>
  <si>
    <t>Property Consultancy</t>
  </si>
  <si>
    <t>Promethean Power Systems</t>
  </si>
  <si>
    <t>http://promethean-power.com/</t>
  </si>
  <si>
    <t>Storage, Energy</t>
  </si>
  <si>
    <t>Agricultural production and farm management; Market access; Packaging &amp; Preservation</t>
  </si>
  <si>
    <t>https://prose-architects.com/</t>
  </si>
  <si>
    <t>https://ptcon.com.sg/</t>
  </si>
  <si>
    <t>Pula Advisors</t>
  </si>
  <si>
    <t>https://pula-advisors.com/</t>
  </si>
  <si>
    <t>Insurance</t>
  </si>
  <si>
    <t>Insurance - We develop and distribute insurance products and tailored agronomy advice that protects farmers from risk of yield loss and grows their incomes.</t>
  </si>
  <si>
    <t>https://ratec.org/</t>
  </si>
  <si>
    <t>Recharge Xolution</t>
  </si>
  <si>
    <t>https://rexharge.net/</t>
  </si>
  <si>
    <t>Electric mobility, Vehicle, smart grid</t>
  </si>
  <si>
    <t>Developer of electric vehicle charging station network</t>
  </si>
  <si>
    <t>Rhea'S Factory</t>
  </si>
  <si>
    <t>https://rheasfactory.com/</t>
  </si>
  <si>
    <t>Waste management, Plastic</t>
  </si>
  <si>
    <t>Protecting planet with discarded plastic</t>
  </si>
  <si>
    <t>Royal HaskoningDHV</t>
  </si>
  <si>
    <t>https://royalhaskoningdhv.com/</t>
  </si>
  <si>
    <t xml:space="preserve">An independent consulting engineering company. Provider of asset management, strategy, architecture, maritime, and digital consulting services. </t>
  </si>
  <si>
    <t>info@pl.rhdhv.com</t>
  </si>
  <si>
    <t>https://safdiearchitects.com/</t>
  </si>
  <si>
    <t>https://samwoh.com.sg/</t>
  </si>
  <si>
    <t>https://savills.com.sg/</t>
  </si>
  <si>
    <t>Property listing platform.</t>
  </si>
  <si>
    <t>https://sbstransit.com.sg/</t>
  </si>
  <si>
    <t>Seab Power</t>
  </si>
  <si>
    <t>https://seabenergy.com/</t>
  </si>
  <si>
    <t>Waste Management Tech, Energy and organic</t>
  </si>
  <si>
    <t>Developer of energy from micro waste</t>
  </si>
  <si>
    <t>https://sembcorp.com/</t>
  </si>
  <si>
    <t>Senecio</t>
  </si>
  <si>
    <t>https://senecio-robotics.com/</t>
  </si>
  <si>
    <t>Developer of healthtech solutions for eradicating mosquito born diseases</t>
  </si>
  <si>
    <t>https://shimz.biz/</t>
  </si>
  <si>
    <t>https://sifma.org.sg/</t>
  </si>
  <si>
    <t>Securities Industry and Financial Markets Association (SIFMA) advocates for fair and efficient capital markets, representing banks, broker-dealers, and asset managers.</t>
  </si>
  <si>
    <t>https://singaporeland.com/</t>
  </si>
  <si>
    <t>Skinive</t>
  </si>
  <si>
    <t>https://Skinive.com/</t>
  </si>
  <si>
    <t>Provider of AI-based application for tracking skin health</t>
  </si>
  <si>
    <t>https://soilbuild.com/</t>
  </si>
  <si>
    <t>https://soilinvestigation.com.sg/</t>
  </si>
  <si>
    <t>Sp Group</t>
  </si>
  <si>
    <t>https://spgroup.com.sg/</t>
  </si>
  <si>
    <t>Startupbootcamp</t>
  </si>
  <si>
    <t>https://startupbootcamp.org/</t>
  </si>
  <si>
    <t>startup accelerator</t>
  </si>
  <si>
    <t>Startupbootcamp is a global network of industry-focused accelerators.</t>
  </si>
  <si>
    <t>Stellapps Technologies</t>
  </si>
  <si>
    <t>https://stellapps.com/</t>
  </si>
  <si>
    <t>IoT, Marketplace</t>
  </si>
  <si>
    <t>One-stop dairy supply chain digitisation by IoT</t>
  </si>
  <si>
    <t>https://strides.com.sg/</t>
  </si>
  <si>
    <t>https://surbanajurong.com/</t>
  </si>
  <si>
    <t>https://syswelltech.com/</t>
  </si>
  <si>
    <t>Optical sensing solutions for geotechnical, structural health monitoring and other applications</t>
  </si>
  <si>
    <t>Tagvance</t>
  </si>
  <si>
    <t>https://tagvance.com/</t>
  </si>
  <si>
    <t>Asset tracking, Mining operations</t>
  </si>
  <si>
    <t>Provides real-time asset tracking solutions for underground mining operations</t>
  </si>
  <si>
    <t>https://teambuild.com.sg/</t>
  </si>
  <si>
    <t>Tookitaki Holdings</t>
  </si>
  <si>
    <t>https://tookitaki.ai/</t>
  </si>
  <si>
    <t>Regtech, Artificial Intelligence and Machine Learning (AI/ML)</t>
  </si>
  <si>
    <t>Tookitaki offers financial crime detection and prevention to banks and fintech companies to help them transform their AML and compliance technology needs.</t>
  </si>
  <si>
    <t>Trusting Social</t>
  </si>
  <si>
    <t>https://trustingsocial.com/</t>
  </si>
  <si>
    <t>Banking, Data Analytics</t>
  </si>
  <si>
    <t>Grameen Intel Social Business (Brand Name: Technology For Social Impact)</t>
  </si>
  <si>
    <t>https://tsi.com.bd/</t>
  </si>
  <si>
    <t>Social Impact, Solution</t>
  </si>
  <si>
    <t>Agricultural production and farm management; Market access; Farmer Income</t>
  </si>
  <si>
    <t>Bangladesh</t>
  </si>
  <si>
    <t>Tun Yat</t>
  </si>
  <si>
    <t>https://tunyat.com/</t>
  </si>
  <si>
    <t>Marketplace, Lending</t>
  </si>
  <si>
    <t>Agricultural production and farm management; Logistics; Agrifintech</t>
  </si>
  <si>
    <t>Beijing Bochuang Linkage Technology</t>
  </si>
  <si>
    <t>https://uml-tech.com/</t>
  </si>
  <si>
    <t>Upgraded software and hardware solutions for traditional agricultural machinery</t>
  </si>
  <si>
    <t>https://unipac.sg/</t>
  </si>
  <si>
    <t>Vebits</t>
  </si>
  <si>
    <t>https://vebits.com/</t>
  </si>
  <si>
    <t>Artifical Intelligence, Connected vehicle, Road Transport technology</t>
  </si>
  <si>
    <t>Developer of AI-based safe driving &amp; transportation technologies</t>
  </si>
  <si>
    <t>Vehant Technologies</t>
  </si>
  <si>
    <t>https://vehant.com/</t>
  </si>
  <si>
    <t>Smart cities, Road transport tech</t>
  </si>
  <si>
    <t>AI-enabled security and traffic enforcement solutions</t>
  </si>
  <si>
    <t>Verismart</t>
  </si>
  <si>
    <t>https://verismart.ai/</t>
  </si>
  <si>
    <t>Data Analytics, Cybersecurity</t>
  </si>
  <si>
    <t>Cyber Security: Secure Data Transfer using Blockchain</t>
  </si>
  <si>
    <t>Viact</t>
  </si>
  <si>
    <t>https://viact.ai/</t>
  </si>
  <si>
    <t>Construction tech, Real estate tech</t>
  </si>
  <si>
    <t>AIoT cloud platform to automate construction monitoring, safety &amp; productivity</t>
  </si>
  <si>
    <t>HK China</t>
  </si>
  <si>
    <t>Vietnam Blockchain Corporation</t>
  </si>
  <si>
    <t>https://vietnamblockchain.asia/</t>
  </si>
  <si>
    <t>Cyber Security: Secure Data Exchange</t>
  </si>
  <si>
    <t>https://vrcollab.com/</t>
  </si>
  <si>
    <t>Virtual reality, Constrction Tech</t>
  </si>
  <si>
    <t>Provider of cloud and VR-based multi-user tools for BIM applications</t>
  </si>
  <si>
    <t>Wannatalk</t>
  </si>
  <si>
    <t>https://wannatalk.ai/</t>
  </si>
  <si>
    <t>Fintech, Security</t>
  </si>
  <si>
    <t>Financial Services Outreach: Payment using Facial Recognition</t>
  </si>
  <si>
    <t>steph@wannatalk.ai</t>
  </si>
  <si>
    <t>https://wateroffsets.co.uk/</t>
  </si>
  <si>
    <t>Water Neutrality</t>
  </si>
  <si>
    <t>https://wavescan.sg/</t>
  </si>
  <si>
    <t>Smart Cities, Inspection, Building, Aerospace, Pipe</t>
  </si>
  <si>
    <t>Wellthy Therapeutics</t>
  </si>
  <si>
    <t>https://wellthytherapeutics.com/</t>
  </si>
  <si>
    <t>Provider of a health monitoring app for chronic health patients and providers</t>
  </si>
  <si>
    <t>Winsys</t>
  </si>
  <si>
    <t>https://winsys.com.sg/</t>
  </si>
  <si>
    <t>Construction Tech, Building Material</t>
  </si>
  <si>
    <t>Provider of window and door fabrication software for construction professionals</t>
  </si>
  <si>
    <t>https://wohhup.com/</t>
  </si>
  <si>
    <t>DiMeLED</t>
  </si>
  <si>
    <t>https://www.dimeled.com/</t>
  </si>
  <si>
    <t>Lighting Solutions, LED Technology</t>
  </si>
  <si>
    <t>DiMeLED specialises in innovative LED lighting solutions for a wide range of applications.</t>
  </si>
  <si>
    <t>FinTech Association of Malaysia (FAOM)</t>
  </si>
  <si>
    <t>https://www.fintechmalaysia.org//</t>
  </si>
  <si>
    <t>Fintech Association of Malaysia, non-profit association</t>
  </si>
  <si>
    <t>office@fintechmalaysia.org</t>
  </si>
  <si>
    <t>Gan partners</t>
  </si>
  <si>
    <t>https://www.gan.co/</t>
  </si>
  <si>
    <t>Sector-agnostic accelerator focused on startups</t>
  </si>
  <si>
    <t>hello@gan.co</t>
  </si>
  <si>
    <t>Plug and Play</t>
  </si>
  <si>
    <t>https://www.plugandplaytechcenter.com/</t>
  </si>
  <si>
    <t>Multiple sector, Startups</t>
  </si>
  <si>
    <t>Venture capital firm and startup accelerator focused on multiple sectors</t>
  </si>
  <si>
    <t>https://xjeralabs.com/</t>
  </si>
  <si>
    <t>Protech, Audio and Video Tech</t>
  </si>
  <si>
    <t>Smart Cities &amp; AI-based Automation Solutions</t>
  </si>
  <si>
    <t>Pili Seal</t>
  </si>
  <si>
    <t>https://youtube.com/watch?v=WkpUv3dMuWU/</t>
  </si>
  <si>
    <t>Sustainable materials from waste material</t>
  </si>
  <si>
    <t>[Seris] National University of Singapore (acting through its Solar Energy Research Institute of Singapore)</t>
  </si>
  <si>
    <t>Solar energy, renewable energy</t>
  </si>
  <si>
    <t>Focuses on solar energy research and development to advance photovoltaic technologies.</t>
  </si>
  <si>
    <t>CIRCRETE PTE. LTD.</t>
  </si>
  <si>
    <t>Circular economy, construction waste</t>
  </si>
  <si>
    <t>Provides circular economy solutions by recycling construction waste into new building materials.</t>
  </si>
  <si>
    <t>Marino Solar Pte Ltd</t>
  </si>
  <si>
    <t>Solar energy</t>
  </si>
  <si>
    <t>Specializes in solar energy solutions, focusing on residential and commercial solar installations.</t>
  </si>
  <si>
    <t>TheSignal.asia</t>
  </si>
  <si>
    <t>Banking, Economics</t>
  </si>
  <si>
    <t>Geolutions</t>
  </si>
  <si>
    <t>Geotechnical Engineering, Environmental Solutions</t>
  </si>
  <si>
    <t>Geolutions provides geotechnical engineering services and environmental solutions for sustainable development projects.</t>
  </si>
  <si>
    <t>TMS Alliances</t>
  </si>
  <si>
    <t>Industrial Services, Maintenance Solutions</t>
  </si>
  <si>
    <t>TMS Alliances provides industrial services and maintenance solutions for heavy industries.</t>
  </si>
  <si>
    <t>Dyson</t>
  </si>
  <si>
    <t>https://www.dyson.com</t>
  </si>
  <si>
    <t>Consumer Electronics, Home Appliances</t>
  </si>
  <si>
    <t>Advanced Manufacturing, Robotics</t>
  </si>
  <si>
    <t>Dyson specializes in innovative home appliances such as vacuum cleaners, air purifiers, and hand dryers.</t>
  </si>
  <si>
    <t>Hitachi</t>
  </si>
  <si>
    <t>https://www.hitachi.com</t>
  </si>
  <si>
    <t>Electronics, Information Technology</t>
  </si>
  <si>
    <t>Advanced Manufacturing, IoT</t>
  </si>
  <si>
    <t>Hitachi is a multinational conglomerate known for its electronics, IT services, and social infrastructure.</t>
  </si>
  <si>
    <t>Nidec Singapore</t>
  </si>
  <si>
    <t>https://www.nidec.com</t>
  </si>
  <si>
    <t>Motors, Electronics</t>
  </si>
  <si>
    <t>Nidec is a leading manufacturer of electric motors and related components.</t>
  </si>
  <si>
    <t>ABB</t>
  </si>
  <si>
    <t>https://global.abb</t>
  </si>
  <si>
    <t>Robotics, Automation, Power</t>
  </si>
  <si>
    <t>Robotics, IoT</t>
  </si>
  <si>
    <t>ABB provides industrial automation, robotics, and power solutions.</t>
  </si>
  <si>
    <t>Siemens</t>
  </si>
  <si>
    <t>https://www.siemens.com</t>
  </si>
  <si>
    <t>Engineering, Electronics, Automation</t>
  </si>
  <si>
    <t>Siemens is a global powerhouse in electronics and electrical engineering, operating in various sectors.</t>
  </si>
  <si>
    <t>Winston Engineering Corporation</t>
  </si>
  <si>
    <t>https://www.winstonengineering.com</t>
  </si>
  <si>
    <t>Pumps, Engineering Services</t>
  </si>
  <si>
    <t>Winston Engineering specializes in providing pump solutions and engineering services.</t>
  </si>
  <si>
    <t>Panasonic</t>
  </si>
  <si>
    <t>https://www.panasonic.com</t>
  </si>
  <si>
    <t>Consumer Electronics, Housing, Automotive</t>
  </si>
  <si>
    <t>Panasonic offers a wide range of products, including electronics, housing solutions, and automotive parts.</t>
  </si>
  <si>
    <t>Hyundai</t>
  </si>
  <si>
    <t>https://www.hyundai.com</t>
  </si>
  <si>
    <t>Automotive, Construction, Engineering</t>
  </si>
  <si>
    <t>Advanced Manufacturing, Mobility Tech</t>
  </si>
  <si>
    <t>Hyundai is a major global player in the automotive industry, also involved in construction and engineering.</t>
  </si>
  <si>
    <t>South Korea</t>
  </si>
  <si>
    <t>Philips</t>
  </si>
  <si>
    <t>https://www.philips.com</t>
  </si>
  <si>
    <t>Healthcare, Consumer Electronics</t>
  </si>
  <si>
    <t>Healthtech, Advanced Manufacturing</t>
  </si>
  <si>
    <t>Philips focuses on healthcare technologies, consumer electronics, and lighting solutions.</t>
  </si>
  <si>
    <t>ARTC</t>
  </si>
  <si>
    <t>https://www.a-star.edu.sg/artc</t>
  </si>
  <si>
    <t>Remanufacturing, R&amp;D</t>
  </si>
  <si>
    <t>ARTC provides advanced manufacturing and remanufacturing solutions through R&amp;D collaborations.</t>
  </si>
  <si>
    <t>ST Engineering</t>
  </si>
  <si>
    <t>https://www.stengg.com</t>
  </si>
  <si>
    <t>Aerospace, Electronics, Defense</t>
  </si>
  <si>
    <t>ST Engineering offers integrated engineering solutions in aerospace, electronics, and defense.</t>
  </si>
  <si>
    <t>GSK</t>
  </si>
  <si>
    <t>https://www.gsk.com</t>
  </si>
  <si>
    <t>Pharmaceuticals, Healthcare</t>
  </si>
  <si>
    <t>GSK is a global healthcare company specializing in pharmaceuticals, vaccines, and consumer healthcare.</t>
  </si>
  <si>
    <t>Pfizer</t>
  </si>
  <si>
    <t>https://www.pfizer.com</t>
  </si>
  <si>
    <t>Pfizer is a leading pharmaceutical company known for its innovative medicines and vaccines.</t>
  </si>
  <si>
    <t>Sanofi-Aventis</t>
  </si>
  <si>
    <t>https://www.sanofi.com</t>
  </si>
  <si>
    <t>Sanofi is a global healthcare leader focused on patient needs and therapeutic solutions.</t>
  </si>
  <si>
    <t>BioNTech</t>
  </si>
  <si>
    <t>https://biontech.de</t>
  </si>
  <si>
    <t>Biotechnology, Immunotherapy</t>
  </si>
  <si>
    <t>BioNTech is a biotechnology company developing immunotherapies for cancer and infectious diseases.</t>
  </si>
  <si>
    <t>WuXi Biologics</t>
  </si>
  <si>
    <t>https://www.wuxibiologics.com</t>
  </si>
  <si>
    <t>Biologics, Pharmaceuticals</t>
  </si>
  <si>
    <t>WuXi Biologics provides open-access biologics technology platforms for various healthcare solutions.</t>
  </si>
  <si>
    <t>Lonza</t>
  </si>
  <si>
    <t>https://www.lonza.com</t>
  </si>
  <si>
    <t>Biopharmaceuticals, Biotechnology</t>
  </si>
  <si>
    <t>Lonza is a global provider of integrated healthcare solutions, supplying biopharmaceuticals and biotech products.</t>
  </si>
  <si>
    <t>AbbVie</t>
  </si>
  <si>
    <t>https://www.abbvie.com</t>
  </si>
  <si>
    <t>Biopharmaceuticals, Healthcare</t>
  </si>
  <si>
    <t>AbbVie is a research-driven biopharmaceutical company focusing on complex and serious health conditions.</t>
  </si>
  <si>
    <t>Novartis</t>
  </si>
  <si>
    <t>https://www.novartis.com</t>
  </si>
  <si>
    <t>Novartis is a global healthcare company that provides solutions to address the evolving needs of patients.</t>
  </si>
  <si>
    <t>Roche Singapore</t>
  </si>
  <si>
    <t>https://www.roche.com</t>
  </si>
  <si>
    <t>Pharmaceuticals, Diagnostics</t>
  </si>
  <si>
    <t>Roche is a leader in research-focused healthcare with strengths in pharmaceuticals and diagnostics.</t>
  </si>
  <si>
    <t>AstraZeneca</t>
  </si>
  <si>
    <t>https://www.astrazeneca.com</t>
  </si>
  <si>
    <t>Pharmaceuticals, Biotechnology</t>
  </si>
  <si>
    <t>AstraZeneca focuses on the discovery, development, and commercialization of prescription medicines.</t>
  </si>
  <si>
    <t>Genscript Biotech Corporation</t>
  </si>
  <si>
    <t>https://www.genscript.com</t>
  </si>
  <si>
    <t>Biotechnology, Biopharmaceuticals</t>
  </si>
  <si>
    <t>Genscript is a leading biotech company specializing in gene synthesis, peptide synthesis, and protein engineering.</t>
  </si>
  <si>
    <t>Zuellig Pharma Holdings</t>
  </si>
  <si>
    <t>https://www.zuelligpharma.com</t>
  </si>
  <si>
    <t>Pharmaceuticals, Distribution</t>
  </si>
  <si>
    <t>Healthtech, Supply Chain Tech</t>
  </si>
  <si>
    <t>Zuellig Pharma provides healthcare services and solutions, focusing on distribution and digital healthcare.</t>
  </si>
  <si>
    <t>Novo Nordisk Pharma</t>
  </si>
  <si>
    <t>https://www.novonordisk.com</t>
  </si>
  <si>
    <t>Novo Nordisk is a global healthcare company with a focus on diabetes care and other chronic diseases.</t>
  </si>
  <si>
    <t>Hyphens Pharma</t>
  </si>
  <si>
    <t>https://www.hyphens.com.sg</t>
  </si>
  <si>
    <t>Pharmaceuticals, Consumer Healthcare</t>
  </si>
  <si>
    <t>Hyphens Pharma markets and distributes specialty pharmaceutical products and consumer healthcare goods.</t>
  </si>
  <si>
    <t>Alcon Singapore Manufacturing</t>
  </si>
  <si>
    <t>https://www.alcon.com</t>
  </si>
  <si>
    <t>Eye Care, Medical Devices</t>
  </si>
  <si>
    <t>Medtech, Advanced Manufacturing</t>
  </si>
  <si>
    <t>Alcon is a global leader in eye care, providing surgical and vision care products.</t>
  </si>
  <si>
    <t>Teva Pharmaceuticals</t>
  </si>
  <si>
    <t>https://www.tevapharm.com</t>
  </si>
  <si>
    <t>Pharmaceuticals, Generics</t>
  </si>
  <si>
    <t>Teva is a leading global pharmaceutical company specializing in generic medicines and innovative therapies.</t>
  </si>
  <si>
    <t>MSD (Merck &amp; Co.)</t>
  </si>
  <si>
    <t>https://www.msd.com</t>
  </si>
  <si>
    <t>MSD (Merck &amp; Co.) is a global healthcare company that delivers innovative health solutions through medicines, vaccines, and biologics.</t>
  </si>
  <si>
    <t>DHL</t>
  </si>
  <si>
    <t>https://www.dhl.com</t>
  </si>
  <si>
    <t>Logistics, Courier Services</t>
  </si>
  <si>
    <t>Internet of Things (IoT), Robotics, Analytics and Business Intelligence</t>
  </si>
  <si>
    <t>DHL provides international express mail, freight forwarding, and supply chain management services.</t>
  </si>
  <si>
    <t>YCH Group</t>
  </si>
  <si>
    <t>https://www.ych.com</t>
  </si>
  <si>
    <t>Supply Chain Management, Logistics</t>
  </si>
  <si>
    <t>YCH Group offers integrated end-to-end supply chain management solutions.</t>
  </si>
  <si>
    <t>FedEx</t>
  </si>
  <si>
    <t>https://www.fedex.com</t>
  </si>
  <si>
    <t>FedEx offers courier delivery services and express mail services globally.</t>
  </si>
  <si>
    <t>UPS</t>
  </si>
  <si>
    <t>https://www.ups.com</t>
  </si>
  <si>
    <t>UPS provides global package delivery and supply chain management solutions.</t>
  </si>
  <si>
    <t>Bolloré Logistics</t>
  </si>
  <si>
    <t>https://www.bollore-logistics.com</t>
  </si>
  <si>
    <t>Logistics, Supply Chain Management</t>
  </si>
  <si>
    <t>Bolloré Logistics offers global supply chain and logistics solutions.</t>
  </si>
  <si>
    <t>CEVA Logistics</t>
  </si>
  <si>
    <t>https://www.cevalogistics.com</t>
  </si>
  <si>
    <t>Freight Management, Supply Chain Solutions</t>
  </si>
  <si>
    <t>CEVA Logistics provides global supply chain management and logistics services.</t>
  </si>
  <si>
    <t>AgriGate</t>
  </si>
  <si>
    <t>https://agrigateglobal.com.au/</t>
  </si>
  <si>
    <t>Agriculture, Logistics</t>
  </si>
  <si>
    <t>Agritech, Internet of Things (IoT)</t>
  </si>
  <si>
    <t>AgriGate provides technology solutions for agricultural logistics and supply chain management.</t>
  </si>
  <si>
    <t>Geneco</t>
  </si>
  <si>
    <t>https://www.geneco.sg</t>
  </si>
  <si>
    <t>Energy, Electricity</t>
  </si>
  <si>
    <t>Geneco provides electricity services and sustainable energy solutions.</t>
  </si>
  <si>
    <t>The Straits Times</t>
  </si>
  <si>
    <t>https://www.straitstimes.com</t>
  </si>
  <si>
    <t>News, Media</t>
  </si>
  <si>
    <t>Content Management and E-commerce Platforms, Analytics and Business Intelligence</t>
  </si>
  <si>
    <t>The Straits Times is a leading newspaper and online news platform in Singapore.</t>
  </si>
  <si>
    <t>The Business Times</t>
  </si>
  <si>
    <t>https://www.businesstimes.com.sg</t>
  </si>
  <si>
    <t>Business News, Finance</t>
  </si>
  <si>
    <t>The Business Times provides news and analysis on business and finance topics.</t>
  </si>
  <si>
    <t>Aviation Sustainability Forum</t>
  </si>
  <si>
    <t>https://aviationsustainabilityforum.com</t>
  </si>
  <si>
    <t>Aviation, Sustainability</t>
  </si>
  <si>
    <t>The Aviation Sustainability Forum focuses on sustainable practices within the aviation industry.</t>
  </si>
  <si>
    <t>Singapore Tourism Board</t>
  </si>
  <si>
    <t>https://www.stb.gov.sg</t>
  </si>
  <si>
    <t>Tourism, Marketing</t>
  </si>
  <si>
    <t>Martech, Analytics and Business Intelligence</t>
  </si>
  <si>
    <t>The Singapore Tourism Board promotes Singapore as a travel destination and manages tourism development.</t>
  </si>
  <si>
    <t>Marina Bay Sands</t>
  </si>
  <si>
    <t>https://www.marinabaysands.com</t>
  </si>
  <si>
    <t>Hospitality, Entertainment</t>
  </si>
  <si>
    <t>Advanced Manufacturing, Analytics and Business Intelligence</t>
  </si>
  <si>
    <t>Marina Bay Sands is an integrated resort featuring a hotel, casino, and convention center.</t>
  </si>
  <si>
    <t>PARKROYAL COLLECTION</t>
  </si>
  <si>
    <t>Hospitality, Sustainability</t>
  </si>
  <si>
    <t>PARKROYAL COLLECTION is a hotel brand focused on sustainable luxury and eco-friendly practices.</t>
  </si>
  <si>
    <t>Changi Airport Group</t>
  </si>
  <si>
    <t>https://www.changiairport.com</t>
  </si>
  <si>
    <t>Aviation, Airport Management</t>
  </si>
  <si>
    <t>Internet of Things (IoT), Analytics and Business Intelligence</t>
  </si>
  <si>
    <t>Changi Airport Group manages Singapore Changi Airport and its operations.</t>
  </si>
  <si>
    <t>ISS World</t>
  </si>
  <si>
    <t>https://www.issworld.com</t>
  </si>
  <si>
    <t>Facilities Management, Cleaning Services</t>
  </si>
  <si>
    <t>Robotics, Internet of Things (IoT)</t>
  </si>
  <si>
    <t>ISS World provides facility management, cleaning, and workplace services.</t>
  </si>
  <si>
    <t>NHG</t>
  </si>
  <si>
    <t>https://www.nhg.com.sg</t>
  </si>
  <si>
    <t>Healthcare, Medical Services</t>
  </si>
  <si>
    <t>Healthtech, Medtech</t>
  </si>
  <si>
    <t>NHG (National Healthcare Group) is a leading healthcare provider in Singapore.</t>
  </si>
  <si>
    <t>Parkway Pantai</t>
  </si>
  <si>
    <t>https://www.parkwaypantai.com</t>
  </si>
  <si>
    <t>Parkway Pantai operates hospitals and healthcare facilities in Asia.</t>
  </si>
  <si>
    <t>St Luke's Healthcare</t>
  </si>
  <si>
    <r>
      <rPr>
        <sz val="9"/>
        <rFont val="Ubuntu"/>
      </rPr>
      <t xml:space="preserve"> </t>
    </r>
    <r>
      <rPr>
        <u/>
        <sz val="9"/>
        <color rgb="FF1155CC"/>
        <rFont val="Ubuntu"/>
      </rPr>
      <t>https://www.slh.org.sg</t>
    </r>
  </si>
  <si>
    <t>Healthcare, Elderly Care</t>
  </si>
  <si>
    <t>St Luke's Healthcare provides medical and eldercare services in Singapore.</t>
  </si>
  <si>
    <t>Singapore Food Agency</t>
  </si>
  <si>
    <t>https://www.sfa.gov.sg</t>
  </si>
  <si>
    <t>Food Safety, Agriculture</t>
  </si>
  <si>
    <t>Foodtech, Agritech</t>
  </si>
  <si>
    <t>The Singapore Food Agency oversees food safety and security in Singapore.</t>
  </si>
  <si>
    <t>Olam International</t>
  </si>
  <si>
    <t>https://www.olamgroup.com</t>
  </si>
  <si>
    <t>Agriculture, Food Ingredients</t>
  </si>
  <si>
    <t>Agritech, Analytics and Business Intelligence</t>
  </si>
  <si>
    <t>Olam International is a leading food and agri-business supplying food ingredients, feed, and fibre.</t>
  </si>
  <si>
    <t>Wilmar International</t>
  </si>
  <si>
    <t>https://www.wilmar-international.com</t>
  </si>
  <si>
    <t>Agribusiness, Food Processing</t>
  </si>
  <si>
    <t>Agritech, Advanced Manufacturing</t>
  </si>
  <si>
    <t>Wilmar International is Asia's leading agribusiness group, involved in palm oil cultivation, edible oils refining, and more.</t>
  </si>
  <si>
    <t>ABC Impact</t>
  </si>
  <si>
    <t>https://www.abcimpact.com</t>
  </si>
  <si>
    <t>Impact Investment, Sustainability</t>
  </si>
  <si>
    <t>ABC Impact invests in companies that deliver measurable social and environmental impact.</t>
  </si>
  <si>
    <t>Silverstrand</t>
  </si>
  <si>
    <t>https://www.silverstrand.co</t>
  </si>
  <si>
    <t>Silverstrand Capital is focused on impact investments in sustainability and environmental sectors.</t>
  </si>
  <si>
    <t>NatureVest</t>
  </si>
  <si>
    <t>https://www.naturevesttnc.org</t>
  </si>
  <si>
    <t>Conservation Finance</t>
  </si>
  <si>
    <t>NatureVest is the impact investment unit of The Nature Conservancy, focusing on conservation finance.</t>
  </si>
  <si>
    <t>Golden Agri-Resources</t>
  </si>
  <si>
    <t>https://www.goldenagri.com.sg</t>
  </si>
  <si>
    <t>Palm Oil Production, Agribusiness</t>
  </si>
  <si>
    <t>Golden Agri-Resources is one of the leading palm oil plantation companies.</t>
  </si>
  <si>
    <t>Sime Darby Plantation</t>
  </si>
  <si>
    <t>https://www.simedarbyplantation.com</t>
  </si>
  <si>
    <t>Sime Darby Plantation is the world’s largest producer of sustainable palm oil.</t>
  </si>
  <si>
    <t>The Ascott</t>
  </si>
  <si>
    <t>https://www.discoverasr.com/en</t>
  </si>
  <si>
    <t>TürkTraktör</t>
  </si>
  <si>
    <t>https://www.turktraktor.com.tr/</t>
  </si>
  <si>
    <t>Provider of electric tractors</t>
  </si>
  <si>
    <t>Matchabuilder</t>
  </si>
  <si>
    <t>https://matchabuilder.com/</t>
  </si>
  <si>
    <t>Building materials platform that adds value to businesses via customer retention, engagement and O2O(Online to Offline) marketing</t>
  </si>
  <si>
    <t>#</t>
  </si>
  <si>
    <t>Contact Number</t>
  </si>
  <si>
    <t>Other Contact</t>
  </si>
  <si>
    <t>Projects Participated</t>
  </si>
  <si>
    <t>CSO</t>
  </si>
  <si>
    <t>CS</t>
  </si>
  <si>
    <t>Darshan</t>
  </si>
  <si>
    <t>Virupaksha</t>
  </si>
  <si>
    <t>darshan@nunam.com</t>
  </si>
  <si>
    <t>https://www.linkedin.com/in/darshanvirupaksha/?originalSubdomain=in</t>
  </si>
  <si>
    <t>+91-9945670936</t>
  </si>
  <si>
    <t>OSIC 2023</t>
  </si>
  <si>
    <t>TotalEnergies</t>
  </si>
  <si>
    <t>New Markets for Repurposed EV Batteries</t>
  </si>
  <si>
    <t>Winner</t>
  </si>
  <si>
    <t>Junxing</t>
  </si>
  <si>
    <t>Huang</t>
  </si>
  <si>
    <t>juanwong000@gmail.com</t>
  </si>
  <si>
    <t>https://www.linkedin.com/in/junxing-huang-to-be-excellent/</t>
  </si>
  <si>
    <t>Enrique</t>
  </si>
  <si>
    <t>Morgades</t>
  </si>
  <si>
    <t>enrique.morgades@beeplanetfactory.com</t>
  </si>
  <si>
    <t>Chief Strategy and Growth Officer</t>
  </si>
  <si>
    <t>https://www.linkedin.com/in/enrique-morgades-prat/?locale=en_US</t>
  </si>
  <si>
    <t>+34 696 703 0384</t>
  </si>
  <si>
    <t>Sandra</t>
  </si>
  <si>
    <t>Sassow</t>
  </si>
  <si>
    <t>sandrasassow@seabenergy.com</t>
  </si>
  <si>
    <t>https://www.linkedin.com/in/sandrasassow/?originalSubdomain=uk</t>
  </si>
  <si>
    <t>+44 20 3003 5086</t>
  </si>
  <si>
    <t>Greater Penetration of Distributed Generation Systems</t>
  </si>
  <si>
    <t>Laura</t>
  </si>
  <si>
    <t>Marion</t>
  </si>
  <si>
    <t>laura@biapower.io</t>
  </si>
  <si>
    <t>https://www.linkedin.com/in/laura-marion-73322949/?originalSubdomain=es</t>
  </si>
  <si>
    <t>+34 611 810 232</t>
  </si>
  <si>
    <t>Head of Product, Roby Moyan, roby@biapower.io</t>
  </si>
  <si>
    <t>Bluecharge</t>
  </si>
  <si>
    <t>Better Infrastructure and Greener Energy for EV Charging</t>
  </si>
  <si>
    <t>Lalit</t>
  </si>
  <si>
    <t>Chauhan</t>
  </si>
  <si>
    <t>lalit@microgridlabs.com</t>
  </si>
  <si>
    <t>Country Manager</t>
  </si>
  <si>
    <t>https://www.linkedin.com/in/lalit-chauhan/?originalSubdomain=sa</t>
  </si>
  <si>
    <t>+91 9818107315</t>
  </si>
  <si>
    <t>SDN BHD</t>
  </si>
  <si>
    <t>support@rexharge.net</t>
  </si>
  <si>
    <t>https://www.linkedin.com/company/rexharge-xolutions-sdn-bhd/about/</t>
  </si>
  <si>
    <t>Mark Kennedy</t>
  </si>
  <si>
    <t>Bantugon</t>
  </si>
  <si>
    <t>markkennedy09bantugon@gmail.com</t>
  </si>
  <si>
    <t>Inventor and Founder</t>
  </si>
  <si>
    <t>https://www.linkedin.com/in/engr-mark-kennedy-bantugon-5879a5212/?originalSubdomain=ph</t>
  </si>
  <si>
    <t>Hutchinson</t>
  </si>
  <si>
    <t>Green Raw Material for Manufacturing</t>
  </si>
  <si>
    <t>Robert</t>
  </si>
  <si>
    <t>Kunzmann</t>
  </si>
  <si>
    <t>robert.kunzmann@acbiode.com</t>
  </si>
  <si>
    <t>https://www.linkedin.com/in/robertfirebreath/</t>
  </si>
  <si>
    <t>AC Biode</t>
  </si>
  <si>
    <t>Olivier</t>
  </si>
  <si>
    <t>Ceberio</t>
  </si>
  <si>
    <t>oceberio@gmail.com</t>
  </si>
  <si>
    <t>Co-Founder &amp; COO</t>
  </si>
  <si>
    <t>https://www.linkedin.com/in/oceberio/</t>
  </si>
  <si>
    <t>Grajewski</t>
  </si>
  <si>
    <t>robertg@enexor.com</t>
  </si>
  <si>
    <t>Strategic Advisor</t>
  </si>
  <si>
    <t>https://www.linkedin.com/in/rgrajewski/details/experience/</t>
  </si>
  <si>
    <t>OSIC 2022</t>
  </si>
  <si>
    <t>Turn Waste into Energy or Other By-products</t>
  </si>
  <si>
    <t>Wan</t>
  </si>
  <si>
    <t>benjamin.wan@altentrenewables.com</t>
  </si>
  <si>
    <t>https://www.linkedin.com/in/benjamin-wan-altent/?originalSubdomain=sg</t>
  </si>
  <si>
    <t>Herman</t>
  </si>
  <si>
    <t>hc1668@gmail.com</t>
  </si>
  <si>
    <t>International Marketing Lead</t>
  </si>
  <si>
    <t>Wean Sin</t>
  </si>
  <si>
    <t>Cheow</t>
  </si>
  <si>
    <t>weansin.cheow@westcom.sg</t>
  </si>
  <si>
    <t>Scientific Advisor</t>
  </si>
  <si>
    <t>Qingyao</t>
  </si>
  <si>
    <t>qingyao.lin@triafoodware.com</t>
  </si>
  <si>
    <t>https://www.linkedin.com/in/linqingyao023/?originalSubdomain=sg</t>
  </si>
  <si>
    <t>+65 84682038</t>
  </si>
  <si>
    <t>Create Circularity of Consumer Products</t>
  </si>
  <si>
    <t>karen@alterpacks.com</t>
  </si>
  <si>
    <t>https://www.linkedin.com/in/karen-cheah-04b906a/</t>
  </si>
  <si>
    <t>Priyadarshini</t>
  </si>
  <si>
    <t>Mahalingashetty</t>
  </si>
  <si>
    <t>priya@fireflyid.com</t>
  </si>
  <si>
    <t>https://www.linkedin.com/in/priya-c-mahalingashetty-9aa996b9/?utm_source=share&amp;utm_campaign=share_via&amp;utm_content=profile&amp;utm_medium=android_app</t>
  </si>
  <si>
    <t>Pierre</t>
  </si>
  <si>
    <t>Paslier</t>
  </si>
  <si>
    <t>pierre@notpla.com</t>
  </si>
  <si>
    <t>Co-Founder &amp; Co-CEO</t>
  </si>
  <si>
    <t>https://www.linkedin.com/in/pierrepaslier/</t>
  </si>
  <si>
    <t>https://www.linkedin.com/in/benjaminchng/?utm_source=share&amp;utm_campaign=share_via&amp;utm_content=profile&amp;utm_medium=android_app</t>
  </si>
  <si>
    <t>BEAMP 5 Industry Engagement</t>
  </si>
  <si>
    <t>Showcase</t>
  </si>
  <si>
    <t>https://www.linkedin.com/in/bill-lee-8516821/?originalSubdomain=sg</t>
  </si>
  <si>
    <t>Executive Director, Operations And Chief Architect, Koh Liak Huat, liakhuat.koh@azendian.com</t>
  </si>
  <si>
    <t>https://www.linkedin.com/in/jiayichong/?originalSubdomain=sg</t>
  </si>
  <si>
    <t>Dconstruct Robotics</t>
  </si>
  <si>
    <t>Lead Designer, Hazel Kwon, hazel.kuok@dconstruct.tech, hazel.kwon@dconstruct.studio
hannah.tay@dconstruct.studio
chinn@dconstruct.tech</t>
  </si>
  <si>
    <t>https://www.linkedin.com/in/juanwei-koh/</t>
  </si>
  <si>
    <t>GeoCore Solutions</t>
  </si>
  <si>
    <t>CTO, Subramanian Sathyamoorthy, Subramaniansathyamoorthy@gmail.com</t>
  </si>
  <si>
    <t>https://www.linkedin.com/in/ryanliewyr/?originalSubdomain=sg</t>
  </si>
  <si>
    <t>Co-Founder, Managing Director, Gong Yiwei, YIWEI@VRCOLLAB.COM</t>
  </si>
  <si>
    <t>https://www.linkedin.com/in/kelvin-ong-2211a273/?originalSubdomain=sg</t>
  </si>
  <si>
    <t>https://www.linkedin.com/in/xdl/</t>
  </si>
  <si>
    <t>Nika.Eco</t>
  </si>
  <si>
    <t xml:space="preserve">
Co-founder, President, Jon Wah, Jon@nika.eco</t>
  </si>
  <si>
    <t>https://www.linkedin.com/in/chris-chua-sg/?originalSubdomain=sg</t>
  </si>
  <si>
    <t>Operva Ai</t>
  </si>
  <si>
    <t>Director, Global Partnerships And Business Development</t>
  </si>
  <si>
    <t>https://www.linkedin.com/in/priteshpshah/?originalSubdomain=sg</t>
  </si>
  <si>
    <t>https://www.linkedin.com/in/jerome-enrico-lombardi-ph-d-46b3a221/?originalSubdomain=sg</t>
  </si>
  <si>
    <t>Urbax</t>
  </si>
  <si>
    <t>Jean Christophe</t>
  </si>
  <si>
    <t>j.christophe.li@gmail.com</t>
  </si>
  <si>
    <t>https://www.linkedin.com/in/jeanchristopheli/</t>
  </si>
  <si>
    <t>(65) 92286558</t>
  </si>
  <si>
    <t>BEAMP 4</t>
  </si>
  <si>
    <t>Obayashi</t>
  </si>
  <si>
    <t>Automated Collection of Carbon Emission Data</t>
  </si>
  <si>
    <t>Wei Zhuang</t>
  </si>
  <si>
    <t>weizhuang.tan@ailytics.ai</t>
  </si>
  <si>
    <t>https://www.linkedin.com/in/wei-zhuang-tan/?originalSubdomain=sg</t>
  </si>
  <si>
    <t>(+65) 98285628</t>
  </si>
  <si>
    <t>Tiong Seng Contractor</t>
  </si>
  <si>
    <t>AI-based Video Analytics for Progress Monitoring</t>
  </si>
  <si>
    <t>Co-Founder &amp;CEO</t>
  </si>
  <si>
    <t>(+65) 91874661</t>
  </si>
  <si>
    <t>Zhiyong</t>
  </si>
  <si>
    <t>zhangzhiyong@granusmart.com</t>
  </si>
  <si>
    <t>https://www.linkedin.com/in/zhiyong-zhang-b7158312a/?originalSubdomain=sg</t>
  </si>
  <si>
    <t>(65) 84819880</t>
  </si>
  <si>
    <t>Hitchins</t>
  </si>
  <si>
    <t>Intelligent Remote Monitoring System for Waterproofing</t>
  </si>
  <si>
    <t>Francis</t>
  </si>
  <si>
    <t>francistan@azimuth-tech.com</t>
  </si>
  <si>
    <t>https://www.linkedin.com/in/francis-tan-9320736/?originalSubdomain=sg</t>
  </si>
  <si>
    <t>(9338) 8216</t>
  </si>
  <si>
    <t>Automated Concrete Grinding for Wall and Ceiling Surfaces</t>
  </si>
  <si>
    <t>Chuan Lim Engineering (CLE)</t>
  </si>
  <si>
    <t>Automated Installation of Noise Barriers</t>
  </si>
  <si>
    <t>Concreteai</t>
  </si>
  <si>
    <t>(65) 86973456</t>
  </si>
  <si>
    <t>Precast Concrete (SoilBuild)</t>
  </si>
  <si>
    <t>Digital Test of Concrete Strength Development in Precast Production / Improved Construction Process</t>
  </si>
  <si>
    <t>Keefe Wayne</t>
  </si>
  <si>
    <t>keefe@fabrica.ai</t>
  </si>
  <si>
    <t>Co-Founder &amp; COO and CFO</t>
  </si>
  <si>
    <t>https://www.linkedin.com/in/keefewayneteo/?originalSubdomain=sg</t>
  </si>
  <si>
    <t>(65) 91730030</t>
  </si>
  <si>
    <t>Woh Hup, BHCC, Dragages, Gin Chia, Soilbuild</t>
  </si>
  <si>
    <t>Automated Floor Tile Grouting / Improved Construction Process</t>
  </si>
  <si>
    <t>eugeneyeo@winsys.com.sg</t>
  </si>
  <si>
    <t>https://www.linkedin.com/in/eugene-yeo-67a51415/?originalSubdomain=sg</t>
  </si>
  <si>
    <t>(65) 97471171</t>
  </si>
  <si>
    <t>Greyform (Straits Construction)</t>
  </si>
  <si>
    <t>Referencing and Marking for Fabrication of Prefabricated Bathroom Units</t>
  </si>
  <si>
    <t>https://www.linkedin.com/in/jeremy-heng-3679742a7/?trk=public_post_feed-actor-image&amp;originalSubdomain=sg</t>
  </si>
  <si>
    <t>(65) 91119025</t>
  </si>
  <si>
    <t>Automated Inspection of Precast Components</t>
  </si>
  <si>
    <t>Kyle</t>
  </si>
  <si>
    <t>kyle@airsquire.ai</t>
  </si>
  <si>
    <t>CEO And Co-Founder</t>
  </si>
  <si>
    <t>https://www.linkedin.com/in/kyletankl/?originalSubdomain=sg</t>
  </si>
  <si>
    <t>BEAMP 4 Demo Day</t>
  </si>
  <si>
    <t>Site Management</t>
  </si>
  <si>
    <t>Can</t>
  </si>
  <si>
    <t>Kiral</t>
  </si>
  <si>
    <t>ckiral@tagvance.com</t>
  </si>
  <si>
    <t>https://www.linkedin.com/in/ckiral/?originalSubdomain=sg</t>
  </si>
  <si>
    <t>marcus@vebits.com</t>
  </si>
  <si>
    <t>https://www.linkedin.com/in/marcus-chen/?originalSubdomain=sg</t>
  </si>
  <si>
    <t>Smart Infrastructure Inspection</t>
  </si>
  <si>
    <t>lester@gush.earth</t>
  </si>
  <si>
    <t>https://www.linkedin.com/in/lesterlky</t>
  </si>
  <si>
    <t>Material Innovation</t>
  </si>
  <si>
    <t xml:space="preserve">Chief Executive Officer/ Co-Founder at H3 Zoom.AI by H3 Dynamics </t>
  </si>
  <si>
    <t>https://www.linkedin.com/in/shaunkoo/</t>
  </si>
  <si>
    <t>Tze Tao</t>
  </si>
  <si>
    <t>t.bot.technologies@gmail.com</t>
  </si>
  <si>
    <t>https://www.linkedin.com/in/tantzetao/?originalSubdomain=sg</t>
  </si>
  <si>
    <t>Hadden</t>
  </si>
  <si>
    <t>james.hadden@argyle-asia.com</t>
  </si>
  <si>
    <t>https://www.linkedin.com/in/jameshadden18/</t>
  </si>
  <si>
    <t>BEAMP 3</t>
  </si>
  <si>
    <t>Layout Information Gathering for As-built Services in the Ceiling Space</t>
  </si>
  <si>
    <t>Erwan</t>
  </si>
  <si>
    <t>Bodescot</t>
  </si>
  <si>
    <t>erwan@augmenteed.tech</t>
  </si>
  <si>
    <t>Director | Lead Energy Insights, Sustainability, Future of Operations AP, WW Mining</t>
  </si>
  <si>
    <t>https://www.linkedin.com/in/erwanbodescot/</t>
  </si>
  <si>
    <t>Hong Leong Holdings Limited,
King Hup Construction</t>
  </si>
  <si>
    <t>Progress Monitoring for Cabinet Installation</t>
  </si>
  <si>
    <t>Ramamoorthy</t>
  </si>
  <si>
    <t>Rajendran</t>
  </si>
  <si>
    <t>nilakram@yahoo.com</t>
  </si>
  <si>
    <t>https://www.linkedin.com/in/ramamoorthy-rajendran-9746a87/?originalSubdomain=sg</t>
  </si>
  <si>
    <t>CKR Contract Services</t>
  </si>
  <si>
    <t>Unit Layout Plan Optimisation for PPVC Projects</t>
  </si>
  <si>
    <t>kenneth@elid.net</t>
  </si>
  <si>
    <t>Integrated Approach to Building Facade Cleaning, Inspection &amp; Repair</t>
  </si>
  <si>
    <t xml:space="preserve">Phua </t>
  </si>
  <si>
    <t>https://www.linkedin.com/in/phuapohboon/?originalSubdomain=sg</t>
  </si>
  <si>
    <t>Lighthaus Photonics</t>
  </si>
  <si>
    <t>Building and Construction Authority</t>
  </si>
  <si>
    <t>Close-up Inspection of Building Facades</t>
  </si>
  <si>
    <t>alex@groundup.ai</t>
  </si>
  <si>
    <t>COO &amp; Co-Founder</t>
  </si>
  <si>
    <t>https://www.linkedin.com/in/alexwongsg/?originalSubdomain=sg</t>
  </si>
  <si>
    <t>Chuan Lim Engineering</t>
  </si>
  <si>
    <t>Excavator Usage Monitoring</t>
  </si>
  <si>
    <t>Santarli Construction</t>
  </si>
  <si>
    <t>Lifting Schedule Optimisation for Tower Cranes</t>
  </si>
  <si>
    <t>Common Data Environment System for Construction Management</t>
  </si>
  <si>
    <t>China Construction (South Pacific) Development Co</t>
  </si>
  <si>
    <t>Drone Photogrammetry for Site Monitoring</t>
  </si>
  <si>
    <t>Tiong Seng Group</t>
  </si>
  <si>
    <t>3D-Printed Bespoke Building Components</t>
  </si>
  <si>
    <t>Aloysius</t>
  </si>
  <si>
    <t>aloysius@ifsc.sg</t>
  </si>
  <si>
    <t>https://www.linkedin.com/in/aloysius-chong-11175790/</t>
  </si>
  <si>
    <t>9100 8417</t>
  </si>
  <si>
    <t>Augmented Reality Visualisation for Precast Element Installation and Inspection</t>
  </si>
  <si>
    <t>https://www.linkedin.com/in/yiwei-gong/?originalSubdomain=sg</t>
  </si>
  <si>
    <t>9372 5824</t>
  </si>
  <si>
    <t>Housing and Development Board</t>
  </si>
  <si>
    <t>Automated Addition and Alteration work plans submission processing</t>
  </si>
  <si>
    <t>Bhishma</t>
  </si>
  <si>
    <t>bhishma@cleversd.com</t>
  </si>
  <si>
    <t>https://www.linkedin.com/in/bhishmahernandez/?originalSubdomain=es</t>
  </si>
  <si>
    <t>info@cleversd.com
alexandra@cleversd.com
jose@cleversd.com</t>
  </si>
  <si>
    <t>Infinite City Challenge 2021</t>
  </si>
  <si>
    <t>Infineon - AWS</t>
  </si>
  <si>
    <t>How might we improve our renewable energy infrastructure (for example, electric vehicle charging stations, solar pumps, wind turbines, etc.), so that it can be more efficient and convenient for both consumers and service workers?</t>
  </si>
  <si>
    <t>Sumanta</t>
  </si>
  <si>
    <t>Bose</t>
  </si>
  <si>
    <t>sumanta@datakrew.com</t>
  </si>
  <si>
    <t>https://www.linkedin.com/in/sumanta-bose/?utm_source=share&amp;utm_campaign=share_via&amp;utm_content=profile&amp;utm_medium=android_app</t>
  </si>
  <si>
    <t>How might Building Management Systems (BMS) respond more quickly and accurately to changing requirements and conditions, so that building operators can optimise building security, climate control (temperature), lighting, ventilation, and the distribution of occupants in the building?</t>
  </si>
  <si>
    <t>Sebastian</t>
  </si>
  <si>
    <t>sebastian@emohealth.asia</t>
  </si>
  <si>
    <t>https://www.linkedin.com/in/sebastiantanyj/?utm_source=share&amp;utm_campaign=share_via&amp;utm_content=profile&amp;utm_medium=android_app</t>
  </si>
  <si>
    <t>jingyi@emohealth.asia</t>
  </si>
  <si>
    <t xml:space="preserve">How might smart assistive technology boost the wellbeing of our seniors and prevent accidents at home, so that we can support their healthy and active ageing? </t>
  </si>
  <si>
    <t>Mohib</t>
  </si>
  <si>
    <t>Sheth</t>
  </si>
  <si>
    <t>mohib@cynapto.com</t>
  </si>
  <si>
    <t>https://www.linkedin.com/in/mohibsheth/details/experience/</t>
  </si>
  <si>
    <t>India OIC 2022</t>
  </si>
  <si>
    <t>How might we explore and integrate new technologies and behavioural analytics solutions to enhance existing protocols and improve the safety of workers whilst they perform works at height, including external building facade cleaning?</t>
  </si>
  <si>
    <t>Witold</t>
  </si>
  <si>
    <t>Żołna</t>
  </si>
  <si>
    <t>info@protecomachines.pl</t>
  </si>
  <si>
    <t>TVS Motors</t>
  </si>
  <si>
    <t>How might we set up a future ready manufacturing facility to achieve ZERO defect assembly lines with automated inspection using computer vision and Hand Motion Analysis (HMA)?</t>
  </si>
  <si>
    <t>Hession</t>
  </si>
  <si>
    <t>chris.hession@biatech.sg</t>
  </si>
  <si>
    <t>CEO &amp; Founder</t>
  </si>
  <si>
    <t>https://www.linkedin.com/in/chris-hession-353b142a/?originalSubdomain=sg</t>
  </si>
  <si>
    <t>EID Parry</t>
  </si>
  <si>
    <t>How might we combine sugar with Stevia and other natural sweeteners to reduce calories while preserving the sweetness of sugar?</t>
  </si>
  <si>
    <t>Balachandran</t>
  </si>
  <si>
    <t>Seetharam</t>
  </si>
  <si>
    <t>balu@curium.life</t>
  </si>
  <si>
    <t>https://www.linkedin.com/in/balu-bala/?originalSubdomain=in</t>
  </si>
  <si>
    <t>HCG</t>
  </si>
  <si>
    <t>How might we leverage radiomics and deep machine learning models for therapeutic response prediction of head and neck cancer?</t>
  </si>
  <si>
    <t>Eng Chian</t>
  </si>
  <si>
    <t>engchian.yeo@gmail.com</t>
  </si>
  <si>
    <t>https://www.linkedin.com/in/eng-chian-yeo-5a751219/?originalSubdomain=sg</t>
  </si>
  <si>
    <t>DS Group</t>
  </si>
  <si>
    <t>How might we develop an integrated low-cost technology solution to protect high-value assets from theft and fire in remote locations?</t>
  </si>
  <si>
    <t>Kirill</t>
  </si>
  <si>
    <t>Sokol</t>
  </si>
  <si>
    <t>kirill@skinive.com</t>
  </si>
  <si>
    <t>https://www.linkedin.com/in/malkielfalcone/?originalSubdomain=nl</t>
  </si>
  <si>
    <t>Apollo 247</t>
  </si>
  <si>
    <t>How might we diagnose skin conditions using smartphone cameras powered by dermatology image recognition technology, to better serve patients remotely?</t>
  </si>
  <si>
    <t>Abhishek</t>
  </si>
  <si>
    <t>abhishek@wellthy.care</t>
  </si>
  <si>
    <t>https://www.linkedin.com/in/abhinshah/?originalSubdomain=in</t>
  </si>
  <si>
    <t>How might we help patients with high blood pressure(hypertension) to better manage their condition by making lifestyle improvements and following medication routine effectively?</t>
  </si>
  <si>
    <t>Paritosh</t>
  </si>
  <si>
    <t>Srivastava</t>
  </si>
  <si>
    <t>paritosh@nxusworld.com</t>
  </si>
  <si>
    <t>SEA OIC 2022</t>
  </si>
  <si>
    <t>Apical</t>
  </si>
  <si>
    <t xml:space="preserve">How might a palm oil ecosystem platform provide visibility of programmes that benefit smallholder farmers, so that they can be well-supported by downstream stakeholders and encourage collaborations between them? </t>
  </si>
  <si>
    <t>Ow</t>
  </si>
  <si>
    <t>ao@opsis.sg</t>
  </si>
  <si>
    <t>https://www.linkedin.com/in/andrewowhh/?originalSubdomain=sg</t>
  </si>
  <si>
    <t>How might we accurately identify emotions of self-service customers, so as to better respond to and engage with each customer?</t>
  </si>
  <si>
    <t>Ravindranath</t>
  </si>
  <si>
    <t>Ange Veetil</t>
  </si>
  <si>
    <t>ravi@pinmicro.com</t>
  </si>
  <si>
    <t>https://www.linkedin.com/in/raviav/?originalSubdomain=in</t>
  </si>
  <si>
    <t>How might we monitor and track assets accurately, seamlessly, and in real time?</t>
  </si>
  <si>
    <t>Gunasingham</t>
  </si>
  <si>
    <t>hari@ecyber.com</t>
  </si>
  <si>
    <t>https://www.linkedin.com/in/hari-gunasingham-822a284/?originalSubdomain=sg</t>
  </si>
  <si>
    <t>NDP</t>
  </si>
  <si>
    <t>How might a community app foster a Nongsa Digital Park (NDP) community, so as to enable workers at NDP to conveniently access facilities and services, and easily connect to their peers?</t>
  </si>
  <si>
    <t>Kai-Philipp</t>
  </si>
  <si>
    <t>Kairies</t>
  </si>
  <si>
    <t>kp.kairies@accure.net</t>
  </si>
  <si>
    <t>https://www.linkedin.com/in/kpkairies/?originalSubdomain=de</t>
  </si>
  <si>
    <t>+49 15206683955</t>
  </si>
  <si>
    <t>SCG</t>
  </si>
  <si>
    <t>How might we diagnose, monitor and maintain battery health and performance, and repurpose Electric Vehicle batteries into Stationary Energy Storage System solutions?</t>
  </si>
  <si>
    <t>Gary</t>
  </si>
  <si>
    <t>surendra.singh@viact.ai</t>
  </si>
  <si>
    <t>https://www.linkedin.com/in/garyckng/?originalSubdomain=hk</t>
  </si>
  <si>
    <t>Sime Darby</t>
  </si>
  <si>
    <t>How might we mechanise construction through new materials or technologies which require less labour and are more suited for automation?</t>
  </si>
  <si>
    <t>Mina</t>
  </si>
  <si>
    <t>Kordi</t>
  </si>
  <si>
    <t>mina.kordi@tracifier.com</t>
  </si>
  <si>
    <t>https://www.linkedin.com/in/mina-kordi/?originalSubdomain=de</t>
  </si>
  <si>
    <t>Sunway</t>
  </si>
  <si>
    <t>How might an online platform enable Sunway XFarms&amp;#39; agri-preneurs to access international markets and manage a cross-border supply chain?</t>
  </si>
  <si>
    <t>Kester</t>
  </si>
  <si>
    <t>kester@aichat.com</t>
  </si>
  <si>
    <t>https://www.linkedin.com/in/kesterpoh/?originalSubdomain=sg</t>
  </si>
  <si>
    <t>TMG</t>
  </si>
  <si>
    <t>How might we improve the chatbot to better interact with and understand the customer, and offer a better experience?</t>
  </si>
  <si>
    <t>Vivekanand</t>
  </si>
  <si>
    <t/>
  </si>
  <si>
    <t>vivekanand@vehant.com</t>
  </si>
  <si>
    <t>Associate Architect</t>
  </si>
  <si>
    <t>https://www.linkedin.com/in/sendtovivekanand/?originalSubdomain=in</t>
  </si>
  <si>
    <t>SMC 2022</t>
  </si>
  <si>
    <t>SBS</t>
  </si>
  <si>
    <t>Early Detection of Bus Undercarriage Defects</t>
  </si>
  <si>
    <t xml:space="preserve">Goknur </t>
  </si>
  <si>
    <t>Sirin-Jubin</t>
  </si>
  <si>
    <t xml:space="preserve"> goknur.sirin@geotwin.io </t>
  </si>
  <si>
    <t>https://www.linkedin.com/in/mjubin/?utm_source=share&amp;utm_campaign=share_via&amp;utm_content=profile&amp;utm_medium=android_app</t>
  </si>
  <si>
    <t>GeoTwin</t>
  </si>
  <si>
    <t>geotwin.io</t>
  </si>
  <si>
    <t>Information Technology</t>
  </si>
  <si>
    <t>Martech, Artifical Intelligence, Data</t>
  </si>
  <si>
    <t>Provide a software-as-a service (SaaS, B2B) platform with a highly innovative AI/digital-twin/metaverse enablers.</t>
  </si>
  <si>
    <t>LTA</t>
  </si>
  <si>
    <t>Encouragement of Off-Peak Travel</t>
  </si>
  <si>
    <t>Gabriel</t>
  </si>
  <si>
    <t>g@myrlabs.com</t>
  </si>
  <si>
    <t>https://www.linkedin.com/in/gabrielyee/?originalSubdomain=sg</t>
  </si>
  <si>
    <t>Inclusive Wayfinding Experience Within Stations</t>
  </si>
  <si>
    <t>Natalia</t>
  </si>
  <si>
    <t>Mykhaylova</t>
  </si>
  <si>
    <t>natalia@weavair.com</t>
  </si>
  <si>
    <t>https://www.linkedin.com/in/natalia-mykhaylova/?originalSubdomain=sg</t>
  </si>
  <si>
    <t>Monitoring Utilisation Rates of Bicycle Parking Facilities</t>
  </si>
  <si>
    <t>Pavel</t>
  </si>
  <si>
    <t>Lukasenko</t>
  </si>
  <si>
    <t>pavel@kenzap.com</t>
  </si>
  <si>
    <t>https://www.linkedin.com/in/pavel-l-204bba30/?trk=org-employees&amp;originalSubdomain=sg</t>
  </si>
  <si>
    <t>Improved Data Capture Methods for Maintenance Purposes</t>
  </si>
  <si>
    <t>Willson</t>
  </si>
  <si>
    <t>Deng</t>
  </si>
  <si>
    <t>willson@arcstone.co</t>
  </si>
  <si>
    <t xml:space="preserve">
CEO &amp; Founder</t>
  </si>
  <si>
    <t>https://www.linkedin.com/in/willsondeng/?originalSubdomain=sg</t>
  </si>
  <si>
    <t>(65)96284603</t>
  </si>
  <si>
    <t>SMC 2020</t>
  </si>
  <si>
    <t>LTA, SMRT, SBS</t>
  </si>
  <si>
    <t>Train component traceability for maintenance</t>
  </si>
  <si>
    <t>Jordi</t>
  </si>
  <si>
    <t>Breda</t>
  </si>
  <si>
    <t>jordi.breda@tictap.me</t>
  </si>
  <si>
    <t>https://www.linkedin.com/in/jordibreda/?originalSubdomain=es</t>
  </si>
  <si>
    <t>(34)657663932</t>
  </si>
  <si>
    <t xml:space="preserve">Roman </t>
  </si>
  <si>
    <t>Oberli</t>
  </si>
  <si>
    <t>roman.oberli@axonvibe.com</t>
  </si>
  <si>
    <t>https://www.linkedin.com/in/roman-oberli/overlay/about-this-profile/</t>
  </si>
  <si>
    <t>(852)93876858</t>
  </si>
  <si>
    <t>Better integration of lifestyle and commute</t>
  </si>
  <si>
    <t>Leon</t>
  </si>
  <si>
    <t>leon@groundup.ai</t>
  </si>
  <si>
    <t>https://www.linkedin.com/in/sgleonlim/?originalSubdomain=sg</t>
  </si>
  <si>
    <t>Better understanding of pedestrian behaviours at traffic lights</t>
  </si>
  <si>
    <t>Adam</t>
  </si>
  <si>
    <t>Simkin</t>
  </si>
  <si>
    <t>adam@autofleet.io</t>
  </si>
  <si>
    <t>COO &amp; VP Business Development</t>
  </si>
  <si>
    <t>https://www.linkedin.com/in/adam-simkin/?originalSubdomain=il</t>
  </si>
  <si>
    <t>(972)528814006</t>
  </si>
  <si>
    <t>Improving first and last mile connectivity</t>
  </si>
  <si>
    <t>Abhinav</t>
  </si>
  <si>
    <t>Aggarwal</t>
  </si>
  <si>
    <t>abhinav@fluid.ai</t>
  </si>
  <si>
    <t>https://www.linkedin.com/in/abhinav-fluidai/?originalSubdomain=in</t>
  </si>
  <si>
    <t>(91) 9820237896</t>
  </si>
  <si>
    <t>Optimised deployment of Customer Service Officers</t>
  </si>
  <si>
    <t xml:space="preserve">Taras </t>
  </si>
  <si>
    <t>Wankewycz</t>
  </si>
  <si>
    <t>taras@h3dynamics.com</t>
  </si>
  <si>
    <t>Group Found &amp; CEO</t>
  </si>
  <si>
    <t>https://www.linkedin.com/in/wtaras/?originalSubdomain=sg</t>
  </si>
  <si>
    <t>(65)96646981</t>
  </si>
  <si>
    <t>Condition monitoring of overhead cable brackets</t>
  </si>
  <si>
    <t>Cody</t>
  </si>
  <si>
    <t>Warner</t>
  </si>
  <si>
    <t>codywarner@deeptrekker.com</t>
  </si>
  <si>
    <t>Director, Sales &amp; Marketing</t>
  </si>
  <si>
    <t>https://www.linkedin.com/in/cody-warner-robotics/?originalSubdomain=ca</t>
  </si>
  <si>
    <t>PUB GIC 2020</t>
  </si>
  <si>
    <t>PUB</t>
  </si>
  <si>
    <t>Robotics for tank cleaning</t>
  </si>
  <si>
    <t>Antony</t>
  </si>
  <si>
    <t>Old</t>
  </si>
  <si>
    <t>antony@fcdiving.com.au</t>
  </si>
  <si>
    <t>https://www.linkedin.com/in/robotic-solution/?originalSubdomain=au</t>
  </si>
  <si>
    <t>Vimal Govind</t>
  </si>
  <si>
    <t>MK</t>
  </si>
  <si>
    <t>vimalg@genrobotics.org</t>
  </si>
  <si>
    <t>https://www.linkedin.com/in/vimalgmk/?originalSubdomain=in</t>
  </si>
  <si>
    <t xml:space="preserve">Marije </t>
  </si>
  <si>
    <t>Hulshof</t>
  </si>
  <si>
    <t>marije.hulshof@rhdhv.com</t>
  </si>
  <si>
    <t>https://www.linkedin.com/in/marije-hulshof/?originalSubdomain=nl</t>
  </si>
  <si>
    <t>Royal Haskoningdhv</t>
  </si>
  <si>
    <t>Sensor data integrity monitoring</t>
  </si>
  <si>
    <t>Jamie</t>
  </si>
  <si>
    <t>Radford</t>
  </si>
  <si>
    <t>jamie.radford@mottmac.com</t>
  </si>
  <si>
    <t>Head of Growth, Digital Ventures</t>
  </si>
  <si>
    <t>https://www.linkedin.com/in/jamie-radford/?originalSubdomain=uk</t>
  </si>
  <si>
    <t>Mott Macdonald Singapore</t>
  </si>
  <si>
    <t>Clifton</t>
  </si>
  <si>
    <t>clifton.phua@gmail.com</t>
  </si>
  <si>
    <t>Director of Labs</t>
  </si>
  <si>
    <t>https://www.linkedin.com/in/cliftonphua/?originalSubdomain=sg</t>
  </si>
  <si>
    <t>DataRobot</t>
  </si>
  <si>
    <t>Cros</t>
  </si>
  <si>
    <t>jcros@adasasistemas.com</t>
  </si>
  <si>
    <t>Head Of Innovation At Adasa</t>
  </si>
  <si>
    <t>https://www.linkedin.com/in/jordi-cros-herrero-52500b16/?trk=public_profile_browsemap&amp;originalSubdomain=es</t>
  </si>
  <si>
    <t xml:space="preserve">Mette </t>
  </si>
  <si>
    <t>Vestergaard</t>
  </si>
  <si>
    <t>mette.vestergaard@dhigroupinc.com</t>
  </si>
  <si>
    <t>https://www.linkedin.com/in/mette-vestergaard-03090b4/overlay/contact-info/</t>
  </si>
  <si>
    <t>Dirk</t>
  </si>
  <si>
    <t>Vries</t>
  </si>
  <si>
    <t>dirk.vries@kwrwater.nl</t>
  </si>
  <si>
    <t>PHD, MSC</t>
  </si>
  <si>
    <t>https://www.linkedin.com/in/vriesdirk/?originalSubdomain=nl</t>
  </si>
  <si>
    <t>Vinod</t>
  </si>
  <si>
    <t>vinod.singh@jacobs.com</t>
  </si>
  <si>
    <t>Vice President &amp; Director - Asia and India</t>
  </si>
  <si>
    <t>https://www.linkedin.com/in/vinod-singh-1b01b811/?originalSubdomain=sg</t>
  </si>
  <si>
    <t>Seamless coagulation control</t>
  </si>
  <si>
    <t>Adrian Chun Hin</t>
  </si>
  <si>
    <t>alch@dhigroup.com</t>
  </si>
  <si>
    <t>Senior Marine Coastal Engineer</t>
  </si>
  <si>
    <t>Vishnu</t>
  </si>
  <si>
    <t>Rajasekharan</t>
  </si>
  <si>
    <t>vrajasek@hach.com</t>
  </si>
  <si>
    <t>Sr. Manager, Research &amp; Innovation</t>
  </si>
  <si>
    <t>https://www.linkedin.com/in/vishnu-rajasekharan-045b361/</t>
  </si>
  <si>
    <t>Chaim</t>
  </si>
  <si>
    <t>Kolominskas</t>
  </si>
  <si>
    <t>chaim.kolominskas@envirosuite.com</t>
  </si>
  <si>
    <t>Global Head Water And Waste</t>
  </si>
  <si>
    <t>https://www.linkedin.com/in/chaim-kolominskas-b8b53a18/?originalSubdomain=au</t>
  </si>
  <si>
    <t>Real-time detection of taste and odour compounds in water</t>
  </si>
  <si>
    <t>Choon Chye</t>
  </si>
  <si>
    <t>chye@flexisolve.com</t>
  </si>
  <si>
    <t>https://www.linkedin.com/in/choon-chye-tan-2b33b3241/?originalSubdomain=sg</t>
  </si>
  <si>
    <t>sales@gds-instruments.com</t>
  </si>
  <si>
    <t>https://www.linkedin.com/in/patrick-chan-162b36188/?originalSubdomain=sg</t>
  </si>
  <si>
    <t>andrewlow@jas-sg.com</t>
  </si>
  <si>
    <t>Sales and Technical Director</t>
  </si>
  <si>
    <t>https://www.linkedin.com/in/andrew-low-1689844/?originalSubdomain=sg</t>
  </si>
  <si>
    <t>Kaushal</t>
  </si>
  <si>
    <t>Sagar</t>
  </si>
  <si>
    <t>kaushal.sagar@sg.bosch.com</t>
  </si>
  <si>
    <t>Senior Research Scientist</t>
  </si>
  <si>
    <t>Zi Jie</t>
  </si>
  <si>
    <t>Choong</t>
  </si>
  <si>
    <t>nzjc1@ncl.ac.uk</t>
  </si>
  <si>
    <t>Assistant Professor</t>
  </si>
  <si>
    <t>https://www.linkedin.com/in/choongzj89/?originalSubdomain=sg</t>
  </si>
  <si>
    <t>Automated identification and enumeration of midge sub-populations</t>
  </si>
  <si>
    <t>Yu</t>
  </si>
  <si>
    <t>Du</t>
  </si>
  <si>
    <t>david@orinno-technology.com</t>
  </si>
  <si>
    <t>https://www.linkedin.com/in/yu-du-42b72387/?originalSubdomain=sg</t>
  </si>
  <si>
    <t>Hanan</t>
  </si>
  <si>
    <t>Lepek</t>
  </si>
  <si>
    <t>hanan@senecio-robotics.com</t>
  </si>
  <si>
    <t>https://www.linkedin.com/in/hanan-lepek-1b011b10/?originalSubdomain=il</t>
  </si>
  <si>
    <t>Sungwook</t>
  </si>
  <si>
    <t>Heo</t>
  </si>
  <si>
    <t>sw.heo@sodavision.com</t>
  </si>
  <si>
    <t>Regional Sales Manager</t>
  </si>
  <si>
    <t>https://www.linkedin.com/in/sungwook-heo-8aa904199/?originalSubdomain=sg</t>
  </si>
  <si>
    <t>Zheng Yi</t>
  </si>
  <si>
    <t>Wu</t>
  </si>
  <si>
    <t>zheng.wu@bentley.com</t>
  </si>
  <si>
    <t>Bentley Fellow</t>
  </si>
  <si>
    <t>https://www.linkedin.com/in/zheng-yi-wu-2664021/</t>
  </si>
  <si>
    <t>Automated Earth Control Measure submission evaluator</t>
  </si>
  <si>
    <t>Nicolas</t>
  </si>
  <si>
    <t>nicolas.lai@zuhlke.com</t>
  </si>
  <si>
    <t>Healthcare Market Lead</t>
  </si>
  <si>
    <t>https://www.linkedin.com/in/nll/?originalSubdomain=sg</t>
  </si>
  <si>
    <t>Prasad</t>
  </si>
  <si>
    <t>kunal@cropin.com</t>
  </si>
  <si>
    <t>https://www.linkedin.com/in/kunal-prasad-54ab4715/?originalSubdomain=in</t>
  </si>
  <si>
    <t>aakash@cropin.com</t>
  </si>
  <si>
    <t>Rabobank SustainableAg Asia Challenge 2019</t>
  </si>
  <si>
    <t>Rabobank</t>
  </si>
  <si>
    <t>Sustainable Farming Practices, Traceability and Food Safety, Inclusivity of Smallholder Farmers, Access to New Markets</t>
  </si>
  <si>
    <t xml:space="preserve">Ranjith </t>
  </si>
  <si>
    <t>Mukundan</t>
  </si>
  <si>
    <t>ranjith.mukundan@stellapps.com</t>
  </si>
  <si>
    <t>https://www.linkedin.com/in/ranjithmukundan/?originalSubdomain=in</t>
  </si>
  <si>
    <t>pre-sales@stellapps.com</t>
  </si>
  <si>
    <t>Data Integrity and Sharing, Inclusivity of Smallholder Farmers, Traceability and Food Safety</t>
  </si>
  <si>
    <t>Alekh</t>
  </si>
  <si>
    <t>Sanghera</t>
  </si>
  <si>
    <t>alekh@farmart.co</t>
  </si>
  <si>
    <t>https://www.linkedin.com/in/alekh-sanghera-58a36778/?originalSubdomain=in</t>
  </si>
  <si>
    <t>alekh.sanghera@gmail.com</t>
  </si>
  <si>
    <t>Traceability and Food Safety, Inclusivity of Smallholder Farmers</t>
  </si>
  <si>
    <t>Taranjeet</t>
  </si>
  <si>
    <t>Bhamra</t>
  </si>
  <si>
    <t>taran@agnext.in</t>
  </si>
  <si>
    <t>https://www.linkedin.com/in/taranjeetsingh/?originalSubdomain=in</t>
  </si>
  <si>
    <t>salil@agnext.in</t>
  </si>
  <si>
    <t>Traceability and Food Safety</t>
  </si>
  <si>
    <t>chenlin@icanag.com</t>
  </si>
  <si>
    <t>Beijing Ican Technololy</t>
  </si>
  <si>
    <t>jianghuan@icanag.com</t>
  </si>
  <si>
    <t>Traceability and Food Safety, Access to New Markets, Data Integrity and Sharing, Sustainable Farming Practices, Inclusivity of Smallholder Farmers</t>
  </si>
  <si>
    <t>Chou</t>
  </si>
  <si>
    <t>justin.chou.zq@gmail.com</t>
  </si>
  <si>
    <t>https://www.linkedin.com/in/justin-chou-65673212b/?originalSubdomain=sg</t>
  </si>
  <si>
    <t>Justin@glife.com.sg</t>
  </si>
  <si>
    <t>Sustainable Farming Practices, Traceability and Food Safety, Inclusivity of Smallholder Farmers</t>
  </si>
  <si>
    <t>Shashank</t>
  </si>
  <si>
    <t>Kumar</t>
  </si>
  <si>
    <t>shashank@agrevolution.in</t>
  </si>
  <si>
    <t>https://www.linkedin.com/in/shashank-kumar-798b258/?originalSubdomain=in</t>
  </si>
  <si>
    <t>Arjun</t>
  </si>
  <si>
    <t>Ahluwalia</t>
  </si>
  <si>
    <t>arjun@jai-kisan.com</t>
  </si>
  <si>
    <t>https://www.linkedin.com/in/arjun-ahluwalia-02baa325/?originalSubdomain=in</t>
  </si>
  <si>
    <t>Long</t>
  </si>
  <si>
    <t>liulong@mcfly.com.cn</t>
  </si>
  <si>
    <t>https://www.linkedin.com/in/liu-long-96b99145/?originalSubdomain=cn</t>
  </si>
  <si>
    <t>Yohanes</t>
  </si>
  <si>
    <t>Sugihtononugroho</t>
  </si>
  <si>
    <t>ysugihtono@crowde.co</t>
  </si>
  <si>
    <t>https://www.linkedin.com/in/yohanes-sugihtononugroho-aabb8b116/?originalSubdomain=id</t>
  </si>
  <si>
    <t>Jiang</t>
  </si>
  <si>
    <t>Tian</t>
  </si>
  <si>
    <t>tianjiang@accfutures.com</t>
  </si>
  <si>
    <t>Hui</t>
  </si>
  <si>
    <t>lihui@uml-tech.com</t>
  </si>
  <si>
    <t>Devendra</t>
  </si>
  <si>
    <t>Gupta</t>
  </si>
  <si>
    <t>devendragupta@ecozensolutions.com</t>
  </si>
  <si>
    <t>https://www.linkedin.com/in/devendragupta001/?originalSubdomain=in</t>
  </si>
  <si>
    <t>Rabobank Food Loss Challenge Asia 2018</t>
  </si>
  <si>
    <t xml:space="preserve">Solar </t>
  </si>
  <si>
    <t>Sorin</t>
  </si>
  <si>
    <t>Grama</t>
  </si>
  <si>
    <t>sorin@promethean-power.com</t>
  </si>
  <si>
    <t>https://www.linkedin.com/in/sorin-grama/</t>
  </si>
  <si>
    <t>1-6172307715</t>
  </si>
  <si>
    <t>Jofi Joseph, VP Sales &amp; Operations, jofi@promethean-power.com</t>
  </si>
  <si>
    <t>Storage</t>
  </si>
  <si>
    <t xml:space="preserve">Sanket Mukund </t>
  </si>
  <si>
    <t>sanketsheth@elixiatech.com</t>
  </si>
  <si>
    <t>https://www.linkedin.com/in/sanket-sheth-9906365b/?originalSubdomain=in</t>
  </si>
  <si>
    <t>Rose</t>
  </si>
  <si>
    <t>Goslinga</t>
  </si>
  <si>
    <t>rose@pula.io</t>
  </si>
  <si>
    <t>https://www.linkedin.com/in/rose-goslinga-523926b3/?originalSubdomain=ke</t>
  </si>
  <si>
    <t>Elvin Walela, elvin@pula.io</t>
  </si>
  <si>
    <t>Farmer Services</t>
  </si>
  <si>
    <t>Krishna</t>
  </si>
  <si>
    <t>krishna@cropin.com</t>
  </si>
  <si>
    <t>https://www.linkedin.com/in/krishna-kumar-cropin/?originalSubdomain=in</t>
  </si>
  <si>
    <t>Jyoti V, jyoti@cropin.com</t>
  </si>
  <si>
    <t>Precision Farming</t>
  </si>
  <si>
    <t>Milan</t>
  </si>
  <si>
    <t>Sharma</t>
  </si>
  <si>
    <t>milan@intellolabs.com</t>
  </si>
  <si>
    <t>https://www.linkedin.com/in/milansharmaintellolabs/?originalSubdomain=in</t>
  </si>
  <si>
    <t>Ramakrishnan M, ram@intellolabs.com</t>
  </si>
  <si>
    <t>Analytics/Diagnostics</t>
  </si>
  <si>
    <t>Kishor</t>
  </si>
  <si>
    <t>Kumar Jha</t>
  </si>
  <si>
    <t>kishor@ergos.in</t>
  </si>
  <si>
    <t>https://www.linkedin.com/in/kishorjha/?utm_source=share&amp;utm_campaign=share_via&amp;utm_content=profile&amp;utm_medium=android_app</t>
  </si>
  <si>
    <t>Alistair</t>
  </si>
  <si>
    <t>Douglas</t>
  </si>
  <si>
    <t>alistair@eachmile.co</t>
  </si>
  <si>
    <t>https://www.linkedin.com/in/alistair-douglas-a5b99a38/?utm_source=share&amp;utm_campaign=share_via&amp;utm_content=profile&amp;utm_medium=android_app</t>
  </si>
  <si>
    <t>65 3163 4463</t>
  </si>
  <si>
    <t>Annie Opel, annie@eachmile.co</t>
  </si>
  <si>
    <t>Amandeep</t>
  </si>
  <si>
    <t>Panwar</t>
  </si>
  <si>
    <t>aman@bharatrohan.in</t>
  </si>
  <si>
    <t>https://www.linkedin.com/in/amandeeppanwar/?originalSubdomain=in</t>
  </si>
  <si>
    <t>Sikma</t>
  </si>
  <si>
    <t>erwin@impactterra.com</t>
  </si>
  <si>
    <t>https://www.linkedin.com/in/erwinsikma/</t>
  </si>
  <si>
    <t>Muhammad</t>
  </si>
  <si>
    <t>Yunus</t>
  </si>
  <si>
    <t>info@tsi.com.bd</t>
  </si>
  <si>
    <t>Chairman, Board Of Directors</t>
  </si>
  <si>
    <t>https://www.linkedin.com/in/professormuhammadyunus/?utm_source=share&amp;utm_campaign=share_via&amp;utm_content=profile&amp;utm_medium=android_app</t>
  </si>
  <si>
    <t>Kazi Akib Annaf, kazi.akib@tsi.com.bd</t>
  </si>
  <si>
    <t>Hujjat</t>
  </si>
  <si>
    <t>Nadarajah</t>
  </si>
  <si>
    <t>hujjat@tunyat.com</t>
  </si>
  <si>
    <t>https://www.linkedin.com/in/hujjat-nadarajah-94701522/?originalSubdomain=my</t>
  </si>
  <si>
    <t>Sharing Economy</t>
  </si>
  <si>
    <t>Ayush</t>
  </si>
  <si>
    <t>Nigam</t>
  </si>
  <si>
    <t>ayushnigam2@gmail.com</t>
  </si>
  <si>
    <t>https://www.linkedin.com/in/ayushnigam1/</t>
  </si>
  <si>
    <t>+91-8851608479, +91-9717666964</t>
  </si>
  <si>
    <t>Ayush Nigam, Co-Founder &amp; CEO, ayushnigam2@gmail.com</t>
  </si>
  <si>
    <t>Deep Placement Fertilization</t>
  </si>
  <si>
    <t>Babu</t>
  </si>
  <si>
    <t>anand@jayalaxmiagrotech.com</t>
  </si>
  <si>
    <t>+91-7259508666</t>
  </si>
  <si>
    <t>Davies</t>
  </si>
  <si>
    <t>david@agunity.com</t>
  </si>
  <si>
    <t>https://www.linkedin.com/in/daviesdavid/?originalSubdomain=au</t>
  </si>
  <si>
    <t>Angus Keck, angus@agunity.com</t>
  </si>
  <si>
    <t>Regi</t>
  </si>
  <si>
    <t>Wahyu</t>
  </si>
  <si>
    <t>regi@haratoken.io</t>
  </si>
  <si>
    <t>https://www.linkedin.com/in/regiwahyu/?originalSubdomain=id</t>
  </si>
  <si>
    <t>+62 813 2964 8628</t>
  </si>
  <si>
    <t>Renée Corstens, renee@haratoken.io</t>
  </si>
  <si>
    <t>Data Exchange</t>
  </si>
  <si>
    <t xml:space="preserve">Peter </t>
  </si>
  <si>
    <t>Barcak</t>
  </si>
  <si>
    <t>pbarcak@credolab.com</t>
  </si>
  <si>
    <t>https://www.linkedin.com/in/peter-barcak/?originalSubdomain=sg</t>
  </si>
  <si>
    <t>(+65) 83447929</t>
  </si>
  <si>
    <t>ADB Fintech Challenge Vietnam 2019</t>
  </si>
  <si>
    <t>ADB</t>
  </si>
  <si>
    <t>How can we leverage non-traditional credit data to upgrade current credit scoring models and better demonstrate the creditworthiness of retail customers, especially the rural and remote populations and / or SME customers without reliable/audited financial statements?</t>
  </si>
  <si>
    <t>nguyenn@trustingsocial.com</t>
  </si>
  <si>
    <t>https://www.linkedin.com/in/nguyenannguyen/</t>
  </si>
  <si>
    <t>(+84) 868861748</t>
  </si>
  <si>
    <t>Amol</t>
  </si>
  <si>
    <t>Mogadpally</t>
  </si>
  <si>
    <t>amol.mogadpally@gupshup.io</t>
  </si>
  <si>
    <t>Senior Director, Sales Apac</t>
  </si>
  <si>
    <t>https://www.linkedin.com/in/amolmogadpally/?originalSubdomain=sg</t>
  </si>
  <si>
    <t>(+65) 96402506</t>
  </si>
  <si>
    <t>How do we develop user-friendly financial products to make banking easier and more accessible to unbanked and under-banked customers?</t>
  </si>
  <si>
    <t>Andrea</t>
  </si>
  <si>
    <t>Baronchelli</t>
  </si>
  <si>
    <t>andrea@aspireapp.com</t>
  </si>
  <si>
    <t>https://www.linkedin.com/in/andrea-baronchelli-0979a541/?originalSubdomain=sg</t>
  </si>
  <si>
    <t>(+65) 88229647</t>
  </si>
  <si>
    <t>Dai Duong</t>
  </si>
  <si>
    <t>Tran</t>
  </si>
  <si>
    <t>daiduong.tran@interloan.vn</t>
  </si>
  <si>
    <t>https://www.linkedin.com/in/david-tran-8a3306186/</t>
  </si>
  <si>
    <t>(+84) 984095909</t>
  </si>
  <si>
    <t>Winner/NA</t>
  </si>
  <si>
    <t xml:space="preserve">Hendra </t>
  </si>
  <si>
    <t>Kwik</t>
  </si>
  <si>
    <t>hendra@payfazz.com</t>
  </si>
  <si>
    <t>https://www.linkedin.com/in/hendra-kwik-4a291242/?originalSubdomain=id</t>
  </si>
  <si>
    <t>(+62) 81910399227</t>
  </si>
  <si>
    <t>How do we change customer payment behavior by making cashless payment solutions easier and more convenient to use for consumers and financially attractive for merchants?</t>
  </si>
  <si>
    <t>Sze Hoo</t>
  </si>
  <si>
    <t>ed@wannatalk.ai</t>
  </si>
  <si>
    <t>(+60) 126638912</t>
  </si>
  <si>
    <t>Chatterjee</t>
  </si>
  <si>
    <t>abhishek@tookitaki.com</t>
  </si>
  <si>
    <t>https://www.linkedin.com/in/abhishek-chatterjee-tookitaki/?originalSubdomain=sg</t>
  </si>
  <si>
    <t>(+65) 83173898</t>
  </si>
  <si>
    <t>How do we review and evaluate transactions to enable effective monitoring of transactions and help with detecting unusual/abnormal activities?</t>
  </si>
  <si>
    <t>Saurabh</t>
  </si>
  <si>
    <t>saurabh@verismart.ai</t>
  </si>
  <si>
    <t>https://www.linkedin.com/in/saurabh-verismart/?originalSubdomain=in</t>
  </si>
  <si>
    <t>(+91) 9953652014</t>
  </si>
  <si>
    <t>How do we leverage technology to develop the secure and traceable exchange of customer information among authorized users (e.g. banks)?</t>
  </si>
  <si>
    <t>Long Trần Minh</t>
  </si>
  <si>
    <t>long@citics.vn</t>
  </si>
  <si>
    <t>Founder and CEO</t>
  </si>
  <si>
    <t>https://www.linkedin.com/in/long-tr%E1%BA%A7n-minh-a751251a3/?originalSubdomain=vn</t>
  </si>
  <si>
    <t>(+84) 983638448</t>
  </si>
  <si>
    <t>Stein</t>
  </si>
  <si>
    <t>ben@staple.io</t>
  </si>
  <si>
    <t>https://www.linkedin.com/in/bpstein/</t>
  </si>
  <si>
    <t>(+65) 86725221</t>
  </si>
  <si>
    <t xml:space="preserve">Antony </t>
  </si>
  <si>
    <t>Vendhan</t>
  </si>
  <si>
    <t>antony@identy.io</t>
  </si>
  <si>
    <t>https://www.linkedin.com/in/anthonyvendhan/</t>
  </si>
  <si>
    <t>(+91) 9632156139</t>
  </si>
  <si>
    <t>Do Van</t>
  </si>
  <si>
    <t>longdv@vietnamblockchain.asia</t>
  </si>
  <si>
    <t>https://www.linkedin.com/in/dovanlong/</t>
  </si>
  <si>
    <t>(+84) 90844409</t>
  </si>
  <si>
    <t>Schneider Electric Singapore</t>
  </si>
  <si>
    <t>se.com</t>
  </si>
  <si>
    <t>Environment &amp; Sustainability</t>
  </si>
  <si>
    <t>Industrial equipment, Energy and electrical</t>
  </si>
  <si>
    <t>Provider of solutions for electric equipment and energy efficiency</t>
  </si>
  <si>
    <t>Em3 Agriservices</t>
  </si>
  <si>
    <t>em3agri.com</t>
  </si>
  <si>
    <t>Machinery</t>
  </si>
  <si>
    <t>On-demand mechanisation</t>
  </si>
  <si>
    <t>Lennon Agritech Private Limited</t>
  </si>
  <si>
    <t>farmguide.in</t>
  </si>
  <si>
    <t>Smallholder data platform from multiple sources</t>
  </si>
  <si>
    <t>Zhenyu</t>
  </si>
  <si>
    <t>Xu</t>
  </si>
  <si>
    <t>jackxu@longcom.com</t>
  </si>
  <si>
    <t>Chairman And CEO</t>
  </si>
  <si>
    <t>Longcom Internet-Of-Things Ltd</t>
  </si>
  <si>
    <t>longcom.com</t>
  </si>
  <si>
    <t>Horticulture</t>
  </si>
  <si>
    <t>IoT</t>
  </si>
  <si>
    <t>End-to-end smart agriculture provider that serve field crops, forest and fruits, livestock as well as greenhouse</t>
  </si>
  <si>
    <t>xuzy@longcom.com</t>
  </si>
  <si>
    <t>Inclusivity of Smallholder Farmers, Traceability and Food Safety</t>
  </si>
  <si>
    <t>Edkins</t>
  </si>
  <si>
    <t>stephen.edkins@ricex.io</t>
  </si>
  <si>
    <t>Rice Exchange</t>
  </si>
  <si>
    <t>ricex.io</t>
  </si>
  <si>
    <t>Rice</t>
  </si>
  <si>
    <t>Blockchain, Marketplace</t>
  </si>
  <si>
    <t>Cross-border digital rice trading platform</t>
  </si>
  <si>
    <t>44 7880 712200</t>
  </si>
  <si>
    <t>rue.swabey@ricex.io</t>
  </si>
  <si>
    <t>Inclusivity of Smallholder Farmers, Sustainable Farming Practices, Traceability and Food Safety, Data Integrity and Sharing, Access to New Markets</t>
  </si>
  <si>
    <t>saurabh.kumar@agricxlab.com</t>
  </si>
  <si>
    <t>Agricxlab</t>
  </si>
  <si>
    <t>agricxlab.com</t>
  </si>
  <si>
    <t>AI</t>
  </si>
  <si>
    <t>AI enabled SaaS for agri supply chain</t>
  </si>
  <si>
    <t>saurabh73@gmail.com</t>
  </si>
  <si>
    <t>Data Integrity and Sharing, Traceability and Food Safety</t>
  </si>
  <si>
    <t>Deepak</t>
  </si>
  <si>
    <t>Pareek</t>
  </si>
  <si>
    <t>dp@digi-agri.com</t>
  </si>
  <si>
    <t>Digi Agri Technologies</t>
  </si>
  <si>
    <t>digi-agri.com</t>
  </si>
  <si>
    <t>AI and data system which serves as farm/farmer management solution, predictive analysis &amp; monitoring tool, decision support system and agriculture e-commerce platform.</t>
  </si>
  <si>
    <t>me@dpareek.com</t>
  </si>
  <si>
    <t>Data Integrity and Sharing, Access to New Markets, Sustainable Farming Practices, Inclusivity of Smallholder Farmers, Traceability and Food Safety</t>
  </si>
  <si>
    <t>Sanny</t>
  </si>
  <si>
    <t>Gaddafi</t>
  </si>
  <si>
    <t>8Villages</t>
  </si>
  <si>
    <t>8villages.com</t>
  </si>
  <si>
    <t>Smallholder ecosystem platform including community platform, field data collection platform, online marketplace and logistics platform.</t>
  </si>
  <si>
    <t>+6285275711750</t>
  </si>
  <si>
    <t>pebripohan@gmail.com</t>
  </si>
  <si>
    <t>Sustainable Farming Practices, Traceability and Food Safety, Data Integrity and Sharing, Access to New Markets</t>
  </si>
  <si>
    <t>Antti</t>
  </si>
  <si>
    <t>Hintikka</t>
  </si>
  <si>
    <t>antti.hintikka@solentum.com</t>
  </si>
  <si>
    <t>Solentum B.V.</t>
  </si>
  <si>
    <t>solentum.com</t>
  </si>
  <si>
    <t>Crop</t>
  </si>
  <si>
    <t>Agricultural production and farm management; Quality control; Packaging &amp; Preservation</t>
  </si>
  <si>
    <t>+31 622 7447 30</t>
  </si>
  <si>
    <t>Lei</t>
  </si>
  <si>
    <t>Fang</t>
  </si>
  <si>
    <t>leifang@aptacam.com</t>
  </si>
  <si>
    <t>Aptacam</t>
  </si>
  <si>
    <t>aptacam.com</t>
  </si>
  <si>
    <t>Dairy</t>
  </si>
  <si>
    <t>Agricultural production and farm management
 Quality control</t>
  </si>
  <si>
    <t>86-15218745647</t>
  </si>
  <si>
    <t>Jyotiska</t>
  </si>
  <si>
    <t>Khasnabish</t>
  </si>
  <si>
    <t>jyotiska@krishihub.com</t>
  </si>
  <si>
    <t>Co-Founder &amp; Cto</t>
  </si>
  <si>
    <t>Krishihub</t>
  </si>
  <si>
    <t>krishihub.com</t>
  </si>
  <si>
    <t>Agricultural production and farm management; Logistics</t>
  </si>
  <si>
    <t>deepak@mycrop.tech</t>
  </si>
  <si>
    <t>Mycrop Technologies</t>
  </si>
  <si>
    <t>mycrop.tech</t>
  </si>
  <si>
    <t>91 9898269489</t>
  </si>
  <si>
    <t>Bates</t>
  </si>
  <si>
    <t>jeff.bates@trustdock.io</t>
  </si>
  <si>
    <t>Global Markets Lead</t>
  </si>
  <si>
    <t>Trustdock</t>
  </si>
  <si>
    <t>trustdock.io</t>
  </si>
  <si>
    <t>Cyber Security: Secure Customer Data Transfer</t>
  </si>
  <si>
    <t>(+81) 8043381442</t>
  </si>
  <si>
    <t>Arnold</t>
  </si>
  <si>
    <t>Tijden</t>
  </si>
  <si>
    <t>Kilimo Finance</t>
  </si>
  <si>
    <t>kilimofinance.com</t>
  </si>
  <si>
    <t>Financial Services Outreach: Agri-finance</t>
  </si>
  <si>
    <t>Pham Viet</t>
  </si>
  <si>
    <t>longpham@rapbank.vn</t>
  </si>
  <si>
    <t>Coo</t>
  </si>
  <si>
    <t>Rapbank</t>
  </si>
  <si>
    <t>rapbank.vn</t>
  </si>
  <si>
    <t>Financial Services Outreach: Financial Literacy</t>
  </si>
  <si>
    <t>091 999 0981</t>
  </si>
  <si>
    <t xml:space="preserve">Tadashi </t>
  </si>
  <si>
    <t>Kubo</t>
  </si>
  <si>
    <t>tadashi.kubo@acbiode.com</t>
  </si>
  <si>
    <t>https://www.linkedin.com/in/tadashi-kubo-7780a5134/</t>
  </si>
  <si>
    <t>Le Bourhis</t>
  </si>
  <si>
    <t>olivier.le-bourhis@enertime.com</t>
  </si>
  <si>
    <t>Executive Vice President Heat Pumps</t>
  </si>
  <si>
    <t>SOIC 2023</t>
  </si>
  <si>
    <t>Chang Chun</t>
  </si>
  <si>
    <t>Recovery of Low-Grade Heat Waste (80°C)</t>
  </si>
  <si>
    <t>Selected SLE</t>
  </si>
  <si>
    <t>Mohamed</t>
  </si>
  <si>
    <t>Elamir</t>
  </si>
  <si>
    <t>mohamed.elamir@woamy.com</t>
  </si>
  <si>
    <t>MSc</t>
  </si>
  <si>
    <t>Sustainable Packaging</t>
  </si>
  <si>
    <t>Selected</t>
  </si>
  <si>
    <t>ankitkumar@calicheglobal.com</t>
  </si>
  <si>
    <t>Optimisation of Fertiliser Use</t>
  </si>
  <si>
    <t>Tatsunori</t>
  </si>
  <si>
    <t>Suzuki</t>
  </si>
  <si>
    <t>tatsunori.suzuki@alchemist-material.com</t>
  </si>
  <si>
    <t>Open Category</t>
  </si>
  <si>
    <t>Maxx</t>
  </si>
  <si>
    <t>Echt</t>
  </si>
  <si>
    <t>maxx@livingcarbon.com</t>
  </si>
  <si>
    <t>Operations Lead</t>
  </si>
  <si>
    <t>Vishan</t>
  </si>
  <si>
    <t>Ravi Tejaas</t>
  </si>
  <si>
    <t>vishan@transitry.com</t>
  </si>
  <si>
    <t>Co Founder &amp; COO</t>
  </si>
  <si>
    <t>Michelin</t>
  </si>
  <si>
    <t>Enabling Smallholders to Participate in Carbon Economy</t>
  </si>
  <si>
    <t>Reindl</t>
  </si>
  <si>
    <t>thomas.reindl@nus.edu.sg</t>
  </si>
  <si>
    <t>Deputy CEO</t>
  </si>
  <si>
    <t>Floating Photovoltaic Platforms</t>
  </si>
  <si>
    <t>Larry</t>
  </si>
  <si>
    <t>larry.yap@greenkoncepts.com</t>
  </si>
  <si>
    <t>Marketing Manager</t>
  </si>
  <si>
    <t>Keppel</t>
  </si>
  <si>
    <t>Reduction of Plug-Load Energy Consumption</t>
  </si>
  <si>
    <t>alan.lai@profileprint.ai</t>
  </si>
  <si>
    <t>Tracking and Tagging Crop Residues in Bales</t>
  </si>
  <si>
    <t>Amit</t>
  </si>
  <si>
    <t>Kumar Khan</t>
  </si>
  <si>
    <t>amit@greenitio.com</t>
  </si>
  <si>
    <t>Co-founder and CEO</t>
  </si>
  <si>
    <t>Biotechnology-based Sustainable Surfactant Solution</t>
  </si>
  <si>
    <t>Johann</t>
  </si>
  <si>
    <t>President</t>
  </si>
  <si>
    <t>Popov</t>
  </si>
  <si>
    <t>marinosolar21@gmail.com</t>
  </si>
  <si>
    <t>Managing director</t>
  </si>
  <si>
    <t>Anne</t>
  </si>
  <si>
    <t>Thymotie</t>
  </si>
  <si>
    <t>anne.thymotie@panunited.com.sg</t>
  </si>
  <si>
    <t>Scientist</t>
  </si>
  <si>
    <t>HDB</t>
  </si>
  <si>
    <t>Green Construction Materials</t>
  </si>
  <si>
    <t>Hongjian</t>
  </si>
  <si>
    <t>ceedhj@nus.edu.sg</t>
  </si>
  <si>
    <t>Suwira</t>
  </si>
  <si>
    <t>suwira.teo@alephtech.ai</t>
  </si>
  <si>
    <t>Co-founder &amp; CEO</t>
  </si>
  <si>
    <t>Optimisation of Chiller System Efficiency</t>
  </si>
  <si>
    <t>Adi</t>
  </si>
  <si>
    <t>Nugroho</t>
  </si>
  <si>
    <t>adi@mycl.bio</t>
  </si>
  <si>
    <t>Sanjeev</t>
  </si>
  <si>
    <t>Thyagarajan</t>
  </si>
  <si>
    <t>agrikrew@gmail.com</t>
  </si>
  <si>
    <t>nicholas@pahlawan.com.sg</t>
  </si>
  <si>
    <t>ping quen</t>
  </si>
  <si>
    <t>yong</t>
  </si>
  <si>
    <t>DIRECTOR</t>
  </si>
  <si>
    <t>Boon Hao</t>
  </si>
  <si>
    <t>boonhao.ang@cougarpaint.com</t>
  </si>
  <si>
    <t>Renewable Energy and Operational Carbon Emission Reduction</t>
  </si>
  <si>
    <t>Derek</t>
  </si>
  <si>
    <t>derek@adeptmaterials.com</t>
  </si>
  <si>
    <t>meldi</t>
  </si>
  <si>
    <t>muswizar</t>
  </si>
  <si>
    <t>meldi@ritzv.com.sg</t>
  </si>
  <si>
    <t>Transforming Bagasse into Sustainable Plastic Products</t>
  </si>
  <si>
    <t>Emmanuelle</t>
  </si>
  <si>
    <t>Bucaille</t>
  </si>
  <si>
    <t>emmanuelle.bucaille@pureactivewater.com</t>
  </si>
  <si>
    <t>Water Recycling on Livestock Farms</t>
  </si>
  <si>
    <t>Chee Meng</t>
  </si>
  <si>
    <t>cheemeng@nubatt.com</t>
  </si>
  <si>
    <t>Director - Global Sales</t>
  </si>
  <si>
    <t>Georg</t>
  </si>
  <si>
    <t>Breitenberger</t>
  </si>
  <si>
    <t>georg_breiten@hotmail.com</t>
  </si>
  <si>
    <t>Cofounder</t>
  </si>
  <si>
    <t>Anael</t>
  </si>
  <si>
    <t>Baulard</t>
  </si>
  <si>
    <t>anael.baulard@enertime.com</t>
  </si>
  <si>
    <t>Sales Engineer</t>
  </si>
  <si>
    <t>Tata Steel</t>
  </si>
  <si>
    <t>Recovery of Low-Grade Heat Waste (150°C)</t>
  </si>
  <si>
    <t>Nartey</t>
  </si>
  <si>
    <t>evansnartey5096@gmail.com</t>
  </si>
  <si>
    <t xml:space="preserve">Cofounder/ Development Engineer </t>
  </si>
  <si>
    <t>Amrit</t>
  </si>
  <si>
    <t>Om Nayak</t>
  </si>
  <si>
    <t>amrit@indrawater.com</t>
  </si>
  <si>
    <t>Cofounder and CEO</t>
  </si>
  <si>
    <t>Inphlox Water Systems Private Limited</t>
  </si>
  <si>
    <t>Bagas</t>
  </si>
  <si>
    <t>Kusuma Jati</t>
  </si>
  <si>
    <t>bagas.kusuma@greenhope.co</t>
  </si>
  <si>
    <t>Mr.</t>
  </si>
  <si>
    <t>Alternative Packaging for Flour</t>
  </si>
  <si>
    <t>Sudianto</t>
  </si>
  <si>
    <t>sudianto</t>
  </si>
  <si>
    <t>sudianto@ittelkom-pwt.ac.id</t>
  </si>
  <si>
    <t>ian</t>
  </si>
  <si>
    <t>Sabrina</t>
  </si>
  <si>
    <t>Salsabilla</t>
  </si>
  <si>
    <t>sasa@reservoair.com</t>
  </si>
  <si>
    <t>CMO</t>
  </si>
  <si>
    <t>Rainwater Recycling</t>
  </si>
  <si>
    <t>Sustainable Packaging for Domestic Appliance Products</t>
  </si>
  <si>
    <t>Arin</t>
  </si>
  <si>
    <t>Khurota</t>
  </si>
  <si>
    <t>kurotasanry@gmail.com</t>
  </si>
  <si>
    <t>Ms.</t>
  </si>
  <si>
    <t>Harel</t>
  </si>
  <si>
    <t>alex@ezpackwater.com</t>
  </si>
  <si>
    <t>Ayaka</t>
  </si>
  <si>
    <t>Mochizuki</t>
  </si>
  <si>
    <t>a-mochizuki@tb-m.com</t>
  </si>
  <si>
    <t>Global Sales Innovator</t>
  </si>
  <si>
    <t>Minori</t>
  </si>
  <si>
    <t>Kitagawa</t>
  </si>
  <si>
    <t>m-kitagawa@tb-m.com</t>
  </si>
  <si>
    <t>Sustainable Business Evangelist</t>
  </si>
  <si>
    <t>Wim</t>
  </si>
  <si>
    <t>van de Wall</t>
  </si>
  <si>
    <t>wim.vandewall@zigzagsolar.com</t>
  </si>
  <si>
    <t>Are</t>
  </si>
  <si>
    <t>Gloersen</t>
  </si>
  <si>
    <t>ag@oceansun.no</t>
  </si>
  <si>
    <t>Allyson</t>
  </si>
  <si>
    <t>allysonmina1@gmail.com</t>
  </si>
  <si>
    <t>Asst. Prof. I</t>
  </si>
  <si>
    <t>SMS</t>
  </si>
  <si>
    <t>Alternative Uses of Sugarcane By-Products</t>
  </si>
  <si>
    <t>Pravek</t>
  </si>
  <si>
    <t>Soni</t>
  </si>
  <si>
    <t>psoni@bioatx.com</t>
  </si>
  <si>
    <t>Business Development Head</t>
  </si>
  <si>
    <t>Pawel</t>
  </si>
  <si>
    <t>Kisielewski</t>
  </si>
  <si>
    <t>pawel.kisielewski@ccmtechnologies.co.uk</t>
  </si>
  <si>
    <t>Sarphie</t>
  </si>
  <si>
    <t>david.sarphie@aquaffirm.com</t>
  </si>
  <si>
    <t>DPhil (Oxon)</t>
  </si>
  <si>
    <t>Wyman</t>
  </si>
  <si>
    <t>nwyman@madefromstone.com</t>
  </si>
  <si>
    <t>Strategic Communications Director</t>
  </si>
  <si>
    <t>Alexei</t>
  </si>
  <si>
    <t>Beltyukov</t>
  </si>
  <si>
    <t>a.beltyukov@unifuel.tech</t>
  </si>
  <si>
    <t>The Liveability Challenge</t>
  </si>
  <si>
    <t>Sustainability-focused solutions</t>
  </si>
  <si>
    <t>Area of Interest</t>
  </si>
  <si>
    <t>Latest Activity</t>
  </si>
  <si>
    <t>https://www.linkedin.com/in/dr-thomas-reindl-4784504/</t>
  </si>
  <si>
    <t>SOIC 2023 Closing Ceremony - Invited</t>
  </si>
  <si>
    <t>Heiko</t>
  </si>
  <si>
    <t>Huber</t>
  </si>
  <si>
    <t>h.huber@36zerovision.com</t>
  </si>
  <si>
    <t>https://www.linkedin.com/in/heikohuber/</t>
  </si>
  <si>
    <t>Old outreach list</t>
  </si>
  <si>
    <t>Joseph P</t>
  </si>
  <si>
    <t>Maceda</t>
  </si>
  <si>
    <t>maceda@3gands.com</t>
  </si>
  <si>
    <t>Founder and CEo</t>
  </si>
  <si>
    <t>https://www.linkedin.com/in/joseph-maceda-2806055/</t>
  </si>
  <si>
    <t>Name Card</t>
  </si>
  <si>
    <t>OSIC 2022 Demo Day - Attended</t>
  </si>
  <si>
    <t>Simon</t>
  </si>
  <si>
    <t>Gordon</t>
  </si>
  <si>
    <t>simon@accredify.io</t>
  </si>
  <si>
    <t>Chief Commercial Officer</t>
  </si>
  <si>
    <t>http://www.linkedin.com/in/gordonsi</t>
  </si>
  <si>
    <t>Shortlisted</t>
  </si>
  <si>
    <t>Christophe</t>
  </si>
  <si>
    <t>christophe.li@aespada.sg</t>
  </si>
  <si>
    <t>SG-AU Green Economy Meetup 2024</t>
  </si>
  <si>
    <t>Invited</t>
  </si>
  <si>
    <t>Afian</t>
  </si>
  <si>
    <t>Anwar</t>
  </si>
  <si>
    <t xml:space="preserve"> afian@afi.io</t>
  </si>
  <si>
    <t>Founder and Chief Executive Officer</t>
  </si>
  <si>
    <t>https://www.linkedin.com/in/afian-anwar/</t>
  </si>
  <si>
    <t>https://www.linkedin.com/in/sanjeevthyagarajan/</t>
  </si>
  <si>
    <t>BEAMP4 Demo Day</t>
  </si>
  <si>
    <t>https://www.linkedin.com/in/tatsunori-suzuki-2a59a17/</t>
  </si>
  <si>
    <t>https://www.linkedin.com/in/suwirateo/?originalSubdomain=sg</t>
  </si>
  <si>
    <t>https://www.linkedin.com/in/arin-khurota/</t>
  </si>
  <si>
    <t xml:space="preserve">Dr Mayuri </t>
  </si>
  <si>
    <t>Wijayasundara</t>
  </si>
  <si>
    <t>mayuri@anvarta.com</t>
  </si>
  <si>
    <t>https://www.linkedin.com/in/mayuriwijayasundara/?originalSubdomain=au</t>
  </si>
  <si>
    <t>GV SG Green Economy Trade Mission</t>
  </si>
  <si>
    <t>Jun 2024 Cohort</t>
  </si>
  <si>
    <t>Catherine</t>
  </si>
  <si>
    <t>catherine.wong@apeironbioenergy.com</t>
  </si>
  <si>
    <t>ESG Lead</t>
  </si>
  <si>
    <t>https://www.linkedin.com/in/catherinewpc/</t>
  </si>
  <si>
    <t>Attended</t>
  </si>
  <si>
    <t>Choi</t>
  </si>
  <si>
    <t>edward.choi@apeironbioenergy.com</t>
  </si>
  <si>
    <t>Chief Strategy &amp; Investment Officer</t>
  </si>
  <si>
    <t>https://www.linkedin.com/in/edwardstchoi/</t>
  </si>
  <si>
    <t>https://www.linkedin.com/in/david-sarphie-95a574310/</t>
  </si>
  <si>
    <t xml:space="preserve">Soichiro </t>
  </si>
  <si>
    <t>Kita</t>
  </si>
  <si>
    <t>pico@architek.co.jp, kita.pp@architek.co.jp</t>
  </si>
  <si>
    <t>Deputy Manager Marketing</t>
  </si>
  <si>
    <t>http://www.linkedin.com/in/soichiro-kita-2b50aa3b</t>
  </si>
  <si>
    <t>\</t>
  </si>
  <si>
    <t>Executive Director And Chief Architect</t>
  </si>
  <si>
    <t>https://www.linkedin.com/in/liak-huat-koh-sg/?originalSubdomain=sg</t>
  </si>
  <si>
    <t>Binu</t>
  </si>
  <si>
    <t>George</t>
  </si>
  <si>
    <t>binu.george@be-cis.com</t>
  </si>
  <si>
    <t>https://www.linkedin.com/in/binu-george-61680723/</t>
  </si>
  <si>
    <t>https://www.linkedin.com/in/praveksoni/</t>
  </si>
  <si>
    <t>Graham</t>
  </si>
  <si>
    <t>Ross</t>
  </si>
  <si>
    <t>Graham@blocktexx.com</t>
  </si>
  <si>
    <t>https://www.linkedin.com/in/grahamross2/</t>
  </si>
  <si>
    <t xml:space="preserve">Adrian </t>
  </si>
  <si>
    <t>Jones</t>
  </si>
  <si>
    <t>adrian@blocktexx.com</t>
  </si>
  <si>
    <t>Co-founder</t>
  </si>
  <si>
    <t>https://www.linkedin.com/in/adrian-jones1/</t>
  </si>
  <si>
    <t>De Burgh-Day</t>
  </si>
  <si>
    <t xml:space="preserve">rob@brightspace.ai </t>
  </si>
  <si>
    <t>https://www.linkedin.com/in/robert-de-burgh-day/?originalSubdomain=au</t>
  </si>
  <si>
    <t>Glenn</t>
  </si>
  <si>
    <t>Gilbert</t>
  </si>
  <si>
    <t>glenn@brightspace.ai</t>
  </si>
  <si>
    <t>Head of Growth</t>
  </si>
  <si>
    <t>https://www.linkedin.com/in/glenn-gilbert-gdgilbertlegaladvisory/?originalSubdomain=au</t>
  </si>
  <si>
    <t>Director &amp; Partner</t>
  </si>
  <si>
    <t>https://www.linkedin.com/in/pingquen-yong-67446a21b/</t>
  </si>
  <si>
    <t xml:space="preserve">Colm </t>
  </si>
  <si>
    <t>Kavanagh</t>
  </si>
  <si>
    <t>colmkavanagh@c-loop.com.au</t>
  </si>
  <si>
    <t>Project Manager/Director</t>
  </si>
  <si>
    <t>https://www.linkedin.com/in/colm-kavanagh-a837a139?originalSubdomain=au</t>
  </si>
  <si>
    <t>https://www.linkedin.com/in/ankit-kumar-762309104/?originalSubdomain=in</t>
  </si>
  <si>
    <t>Mahasti</t>
  </si>
  <si>
    <t>Motazedi</t>
  </si>
  <si>
    <t>Director, Strategy and Business Development</t>
  </si>
  <si>
    <t>https://www.linkedin.com/in/mahasti/</t>
  </si>
  <si>
    <t>https://www.linkedin.com/in/brunojohnson/</t>
  </si>
  <si>
    <t>https://www.linkedin.com/in/pawel-kisielewski-3ab10710/</t>
  </si>
  <si>
    <t>Zi Yi</t>
  </si>
  <si>
    <t>ziyi.lim@cfch.com.sg</t>
  </si>
  <si>
    <t>https://www.linkedin.com/in/dr-lim-ziyi-76b00593/</t>
  </si>
  <si>
    <t>https://www.linkedin.com/in/hongjian-du-48b64453/?originalSubdomain=sg</t>
  </si>
  <si>
    <t>https://www.linkedin.com/in/stevan-lukic/?originalSubdomain=sg</t>
  </si>
  <si>
    <t>https://www.linkedin.com/in/peterybtan/</t>
  </si>
  <si>
    <t>BEAMP Jun 2023 Networking</t>
  </si>
  <si>
    <t>https://www.linkedin.com/in/qingyang-chang/</t>
  </si>
  <si>
    <t>https://www.linkedin.com/in/richard-blackwell-39bb3886/</t>
  </si>
  <si>
    <t>kaisim@gmail.com</t>
  </si>
  <si>
    <t>https://www.linkedin.com/in/sim-kai-74176731/</t>
  </si>
  <si>
    <t>dralexccf@gmail.com</t>
  </si>
  <si>
    <t>Dr. Ali</t>
  </si>
  <si>
    <t>Hasnain</t>
  </si>
  <si>
    <t>ali@curium.sg</t>
  </si>
  <si>
    <t>https://www.linkedin.com/in/dralihasnain/?originalSubdomain=sg</t>
  </si>
  <si>
    <t>Zulfikar</t>
  </si>
  <si>
    <t>http://www.linkedin.com/in/muhammad-shifa-zulfikar-8196b9105</t>
  </si>
  <si>
    <t>Siva</t>
  </si>
  <si>
    <t>Kondamadugula</t>
  </si>
  <si>
    <t>skondamadugula@dataeconomy.io</t>
  </si>
  <si>
    <t>Co-Founder and COO</t>
  </si>
  <si>
    <t>https://www.linkedin.com/in/sivakondamadugula/</t>
  </si>
  <si>
    <t>https://www.linkedin.com/in/putrasadli/?originalSubdomain=sg</t>
  </si>
  <si>
    <t>Ahmad</t>
  </si>
  <si>
    <t>Sholehin Sarib</t>
  </si>
  <si>
    <t>ahmad@datavis.sg</t>
  </si>
  <si>
    <t>https://www.linkedin.com/in/ahmadsholehin/</t>
  </si>
  <si>
    <t>https://www.linkedin.com/in/hazel-kwon-hyesung/?originalSubdomain=sg</t>
  </si>
  <si>
    <t>kelvinlim@durapowergroup.com</t>
  </si>
  <si>
    <t>https://www.linkedin.com/in/kelvin-lim-90253614/</t>
  </si>
  <si>
    <t>Kok</t>
  </si>
  <si>
    <t>jasonkok@eco-connection.sg</t>
  </si>
  <si>
    <t>https://www.linkedin.com/in/jason-k-528b3411b/</t>
  </si>
  <si>
    <t>kai_shi_fwok@eco-connection.sg</t>
  </si>
  <si>
    <t>Strategic Partnership and Development Manager</t>
  </si>
  <si>
    <t>https://www.linkedin.com/in/antonmenkveld/</t>
  </si>
  <si>
    <t>https://www.linkedin.com/in/benpharrington/</t>
  </si>
  <si>
    <t>Leslie</t>
  </si>
  <si>
    <t>leslie@educlaas.com</t>
  </si>
  <si>
    <t>Founder/CEO</t>
  </si>
  <si>
    <t>https://www.linkedin.com/in/leslie-loh-92778b8a/</t>
  </si>
  <si>
    <t>Judy</t>
  </si>
  <si>
    <t>Chief Operating Officer</t>
  </si>
  <si>
    <t>https://www.linkedin.com/in/judy-zhang-069a0948/</t>
  </si>
  <si>
    <t>Sambit</t>
  </si>
  <si>
    <t>Bikas</t>
  </si>
  <si>
    <t>sambit@eneready.ai</t>
  </si>
  <si>
    <t>https://www.linkedin.com/in/sbpal/</t>
  </si>
  <si>
    <t>https://www.linkedin.com/in/olivierlebourhis/?locale=fr_FR</t>
  </si>
  <si>
    <t>https://www.linkedin.com/in/anael-baulard/?locale=en_US</t>
  </si>
  <si>
    <t>Product Manager, Industrial</t>
  </si>
  <si>
    <t>https://www.linkedin.com/in/andrewsecameron/</t>
  </si>
  <si>
    <t>Stanley</t>
  </si>
  <si>
    <t>stanley@etavolt.com</t>
  </si>
  <si>
    <t>https://www.linkedin.com/in/stanley-wang-b88453199/</t>
  </si>
  <si>
    <t>https://www.linkedin.com/in/alexharel/</t>
  </si>
  <si>
    <t>https://www.linkedin.com/in/luis--martinez/?locale=en_US</t>
  </si>
  <si>
    <t>BEAMP 5 Shortlisted</t>
  </si>
  <si>
    <t>Dario</t>
  </si>
  <si>
    <t>Heymann</t>
  </si>
  <si>
    <t>dario.heymann@galengrowth.asia</t>
  </si>
  <si>
    <t>Founding Member &amp; Chief Research Officer</t>
  </si>
  <si>
    <t>https://www.linkedin.com/in/darioheymann/</t>
  </si>
  <si>
    <t>Helene</t>
  </si>
  <si>
    <t>Champoux</t>
  </si>
  <si>
    <t>helene.champoux@galengrowth.asia</t>
  </si>
  <si>
    <t>https://www.linkedin.com/in/helenechampoux/</t>
  </si>
  <si>
    <t>Julien</t>
  </si>
  <si>
    <t>Desalaberry</t>
  </si>
  <si>
    <t>julien.desalaberry@galengrowth.asia</t>
  </si>
  <si>
    <t>https://www.linkedin.com/in/desalaberry/</t>
  </si>
  <si>
    <t>https://www.linkedin.com/in/subramanian-sathya-b4197b87/</t>
  </si>
  <si>
    <t xml:space="preserve">Larry </t>
  </si>
  <si>
    <t>https://www.linkedin.com/in/larry-yap/</t>
  </si>
  <si>
    <t>kenneth.lee@greenkoncepts.com</t>
  </si>
  <si>
    <t>https://www.linkedin.com/in/kenneth-lee-24a4bb26/</t>
  </si>
  <si>
    <t>https://www.linkedin.com/in/amit-kumar-khan/?originalSubdomain=sg</t>
  </si>
  <si>
    <t>https://www.linkedin.com/in/sonny-lyn-basangan-7376148b/?originalSubdomain=sg</t>
  </si>
  <si>
    <t xml:space="preserve">CEO &amp; Co-Founderat H3 Zoom.AI by H3 Dynamics </t>
  </si>
  <si>
    <t>ben.soh@stacs.io</t>
  </si>
  <si>
    <t>https://www.linkedin.com/in/benjamin-soh-68924b148/</t>
  </si>
  <si>
    <t>Nicolette</t>
  </si>
  <si>
    <t>Hendricks</t>
  </si>
  <si>
    <t>nhendricks@hendrickscorp.com</t>
  </si>
  <si>
    <t>https://www.linkedin.com/in/nicolette-hendricks-0a4116212/</t>
  </si>
  <si>
    <t>Bhaskar</t>
  </si>
  <si>
    <t>Jyoti</t>
  </si>
  <si>
    <t>bhaskar.dutta@hertzwell.com</t>
  </si>
  <si>
    <t>https://www.linkedin.com/in/bhaskarjdutta/</t>
  </si>
  <si>
    <t>Tristan</t>
  </si>
  <si>
    <t>Abott</t>
  </si>
  <si>
    <t>tristan@gethowdy.com</t>
  </si>
  <si>
    <t>Co-founder and Advisor</t>
  </si>
  <si>
    <t>https://www.linkedin.com/pulse/tristan-abbott-howdy-partner-andrew-ellis</t>
  </si>
  <si>
    <t>Lars</t>
  </si>
  <si>
    <t>Oleson</t>
  </si>
  <si>
    <t>lars@icehousecorp.com</t>
  </si>
  <si>
    <t>Board Member</t>
  </si>
  <si>
    <t>https://www.linkedin.com/in/oleson/</t>
  </si>
  <si>
    <t>https://www.linkedin.com/in/allyson-mina-5b7904191/</t>
  </si>
  <si>
    <t>Marina</t>
  </si>
  <si>
    <t>marina@improbable.io</t>
  </si>
  <si>
    <t>Communications &amp; Executive Affairs, Office of the CEO</t>
  </si>
  <si>
    <t>https://www.linkedin.com/in/marina-io/</t>
  </si>
  <si>
    <t>https://www.linkedin.com/in/amritomnayak/</t>
  </si>
  <si>
    <t>Jeffrey</t>
  </si>
  <si>
    <t>jeffrey.tong@intensel.net</t>
  </si>
  <si>
    <t>Climate Solutions Manager</t>
  </si>
  <si>
    <t>https://www.linkedin.com/in/jeffrey-cy-tong/</t>
  </si>
  <si>
    <t>Slava</t>
  </si>
  <si>
    <t>Solonitsyn</t>
  </si>
  <si>
    <t>slava@getintently.ai</t>
  </si>
  <si>
    <t>CEO &amp; Co-founder</t>
  </si>
  <si>
    <t>https://www.linkedin.com/in/solonitsyn/</t>
  </si>
  <si>
    <t>Khua</t>
  </si>
  <si>
    <t>jasonkhua@singnet.com.sg</t>
  </si>
  <si>
    <t>Dr Richard</t>
  </si>
  <si>
    <t>Parsons</t>
  </si>
  <si>
    <t>richard@kitemagnetics.com</t>
  </si>
  <si>
    <t>https://www.linkedin.com/in/richard-r-parsons/?originalSubdomain=au</t>
  </si>
  <si>
    <t>Gerald</t>
  </si>
  <si>
    <t>heechuan.seah@knoveleng.com</t>
  </si>
  <si>
    <t>Open Innovation, Programme Manager</t>
  </si>
  <si>
    <t>https://www.linkedin.com/in/geraldchowty/</t>
  </si>
  <si>
    <t>Elena</t>
  </si>
  <si>
    <t>Rueckert</t>
  </si>
  <si>
    <t>elena.rueckert@knowunity.com</t>
  </si>
  <si>
    <t>Assistant to CEO</t>
  </si>
  <si>
    <t>https://www.linkedin.com/in/elenarueckert/</t>
  </si>
  <si>
    <t>https://www.linkedin.com/in/galvinw/</t>
  </si>
  <si>
    <t>Founder &amp; CTO</t>
  </si>
  <si>
    <t>Soon Guan</t>
  </si>
  <si>
    <t>sg@lightrus.com</t>
  </si>
  <si>
    <t>https://www.linkedin.com/in/soon-guan-ng-0537105/</t>
  </si>
  <si>
    <t>Luke</t>
  </si>
  <si>
    <t>Knowles</t>
  </si>
  <si>
    <t>luke.knowles@lindo.au</t>
  </si>
  <si>
    <t>GM - Growth and Commercial - Asia</t>
  </si>
  <si>
    <t>https://www.linkedin.com/in/luke-knowles-singapore/</t>
  </si>
  <si>
    <t xml:space="preserve">Robert </t>
  </si>
  <si>
    <t>Gangi</t>
  </si>
  <si>
    <t>robert.gangi@lindo.au</t>
  </si>
  <si>
    <t>Founder &amp; Director</t>
  </si>
  <si>
    <t>https://www.linkedin.com/in/robertgangi-lindo-ggs/?originalSubdomain=au</t>
  </si>
  <si>
    <t>https://www.linkedin.com/in/kenneth0ng/?originalSubdomain=sg</t>
  </si>
  <si>
    <t>https://www.linkedin.com/in/maxx-echt-18335025/</t>
  </si>
  <si>
    <t>https://www.linkedin.com/in/ang-boon-hao-415b764a/</t>
  </si>
  <si>
    <t>https://www.linkedin.com/in/ivan-popov-5844282a/?originalSubdomain=sg</t>
  </si>
  <si>
    <t>Mun Yee</t>
  </si>
  <si>
    <t>munyee@lightrus.com</t>
  </si>
  <si>
    <t>https://www.linkedin.com/in/munyeechan/</t>
  </si>
  <si>
    <t>Stuebner</t>
  </si>
  <si>
    <t>https://www.linkedin.com/in/janstuebner/</t>
  </si>
  <si>
    <t>eric.goh@megawatts.com.sg</t>
  </si>
  <si>
    <t>Bulowski</t>
  </si>
  <si>
    <t>pavel.bulowski@meiro.io</t>
  </si>
  <si>
    <t>Chief Product Office at Meiro Customer Data Platform</t>
  </si>
  <si>
    <t>https://www.linkedin.com/in/pbulowski/</t>
  </si>
  <si>
    <t>Dilip</t>
  </si>
  <si>
    <t>Limbu</t>
  </si>
  <si>
    <t>diliplimbu@moovita.com</t>
  </si>
  <si>
    <t>https://www.linkedin.com/in/limbu-dilip-kumar-53b127/</t>
  </si>
  <si>
    <t>https://www.linkedin.com/in/adi-reza-nugroho/</t>
  </si>
  <si>
    <t>https://www.linkedin.com/in/adi-reza-nugroho/?originalSubdomain=id</t>
  </si>
  <si>
    <t>Chirag</t>
  </si>
  <si>
    <t>Chutani</t>
  </si>
  <si>
    <t>chirag@nextbillion.ai</t>
  </si>
  <si>
    <t>Head of Sales</t>
  </si>
  <si>
    <t>https://www.linkedin.com/in/chirag-chutani/</t>
  </si>
  <si>
    <t>https://www.linkedin.com/in/johannwah/?originalSubdomain=sg</t>
  </si>
  <si>
    <t>https://www.linkedin.com/in/ernesto/</t>
  </si>
  <si>
    <t>https://www.linkedin.com/in/are-gloersen-69165b1b/</t>
  </si>
  <si>
    <t>Dr Daniela Plewe</t>
  </si>
  <si>
    <t>Alina</t>
  </si>
  <si>
    <t>danielaplewe@gmail.com</t>
  </si>
  <si>
    <t>https://www.linkedin.com/in/daniela-alina-plewe-phd/</t>
  </si>
  <si>
    <t>https://www.linkedin.com/in/will-campion-2204/?originalSubdomain=uk</t>
  </si>
  <si>
    <t>https://www.linkedin.com/in/nickywyman/</t>
  </si>
  <si>
    <t>https://www.linkedin.com/in/nicholas-tan-260b10134/?originalSubdomain=sg</t>
  </si>
  <si>
    <t>Elliot</t>
  </si>
  <si>
    <t>Costello</t>
  </si>
  <si>
    <t>elliot.costello@phantm.com</t>
  </si>
  <si>
    <t>https://www.linkedin.com/in/elliot-costello-66b64123/?originalSubdomain=au</t>
  </si>
  <si>
    <t>andrew@phaos.com.sg</t>
  </si>
  <si>
    <t>http://www.linkedin.com/in/andrewyeoes</t>
  </si>
  <si>
    <t>Maulana</t>
  </si>
  <si>
    <t>Bachtiar</t>
  </si>
  <si>
    <t>maulana.bachtiar@pmi.com</t>
  </si>
  <si>
    <t>Manager, AI &amp; Data Science, Digital Ecosystem Strategic Planning</t>
  </si>
  <si>
    <t>https://www.linkedin.com/in/maulanabachtiar/</t>
  </si>
  <si>
    <t>https://www.linkedin.com/in/rob-atkin-a034097b/</t>
  </si>
  <si>
    <t xml:space="preserve">Joanne </t>
  </si>
  <si>
    <t>Howarth</t>
  </si>
  <si>
    <t>joanne@planetprotectorgroup.com</t>
  </si>
  <si>
    <t>https://www.linkedin.com/in/joanne-howarth-ppp/?originalSubdomain=au</t>
  </si>
  <si>
    <t xml:space="preserve">Lars </t>
  </si>
  <si>
    <t>Ljung</t>
  </si>
  <si>
    <t>lars@planetprotectorgroup.com</t>
  </si>
  <si>
    <t>Research &amp; Sustainability Manager</t>
  </si>
  <si>
    <t>https://www.linkedin.com/in/lars-ljung-02742888/?originalSubdomain=au</t>
  </si>
  <si>
    <t xml:space="preserve">Rhea </t>
  </si>
  <si>
    <t>rhea@planetprotectorgroup.com</t>
  </si>
  <si>
    <t>Sustainability Project Manager</t>
  </si>
  <si>
    <t>https://www.linkedin.com/in/rheapsingh/?originalSubdomain=au</t>
  </si>
  <si>
    <t>Avtandil</t>
  </si>
  <si>
    <t>Mekudishvili</t>
  </si>
  <si>
    <t>a.mekudishvili@planradar.com</t>
  </si>
  <si>
    <t>ASEAN Solution Consultant</t>
  </si>
  <si>
    <t>https://www.linkedin.com/in/avtandil-mekudishvili/?originalSubdomain=my</t>
  </si>
  <si>
    <t>BEAMP5 Scouting list</t>
  </si>
  <si>
    <t>Arnott</t>
  </si>
  <si>
    <t>tarnott@polygain.com</t>
  </si>
  <si>
    <t>https://www.linkedin.com/in/tjrarnott/</t>
  </si>
  <si>
    <t>https://www.linkedin.com/in/alan-lai-763965/?originalSubdomain=sg</t>
  </si>
  <si>
    <t>https://www.linkedin.com/in/bagaskj/</t>
  </si>
  <si>
    <t>https://www.linkedin.com/in/sasasfs/</t>
  </si>
  <si>
    <t>https://www.linkedin.com/in/emmanuelle-bucaille-2b4208b/</t>
  </si>
  <si>
    <t>jason@pyloncity.com</t>
  </si>
  <si>
    <t>https://www.linkedin.com/in/jason-law-746918a4/</t>
  </si>
  <si>
    <t>Govoreanu</t>
  </si>
  <si>
    <t>alex@questoapp.com</t>
  </si>
  <si>
    <t>https://www.linkedin.com/in/alexandrugovoreanu</t>
  </si>
  <si>
    <t>Terlaki</t>
  </si>
  <si>
    <t>angelina.terlaki@rda.ai</t>
  </si>
  <si>
    <t>https://www.linkedin.com/in/angelina-terlaki/</t>
  </si>
  <si>
    <t>Emir</t>
  </si>
  <si>
    <t>Nurov</t>
  </si>
  <si>
    <t>emirnurov@resynctech.com</t>
  </si>
  <si>
    <t>Co-Founder and CEO</t>
  </si>
  <si>
    <t>https://www.linkedin.com/in/emirnurov/</t>
  </si>
  <si>
    <t>https://www.linkedin.com/in/meldi-maldives-muswizar-3a5771131/</t>
  </si>
  <si>
    <t>Kondepudi</t>
  </si>
  <si>
    <t>sekhar@sensing.online</t>
  </si>
  <si>
    <t>https://www.linkedin.com/in/sekhar-kondepudi-9b4500/</t>
  </si>
  <si>
    <t>Max</t>
  </si>
  <si>
    <t>Nikolaus</t>
  </si>
  <si>
    <t>max@sensorflow.co</t>
  </si>
  <si>
    <t>KT</t>
  </si>
  <si>
    <t>ktchua@singnergy.com</t>
  </si>
  <si>
    <t>https://www.linkedin.com/in/elode/</t>
  </si>
  <si>
    <t>Sanjay</t>
  </si>
  <si>
    <t>Saini</t>
  </si>
  <si>
    <t>sanjay@stemly.ai</t>
  </si>
  <si>
    <t>https://www.linkedin.com/in/sanjaysaini/</t>
  </si>
  <si>
    <t xml:space="preserve">Kendrick </t>
  </si>
  <si>
    <t>kendrick.loh@stemly.ai</t>
  </si>
  <si>
    <t>Head of Strategy</t>
  </si>
  <si>
    <t>https://www.linkedin.com/in/kendricklzb/</t>
  </si>
  <si>
    <t>Sheetal</t>
  </si>
  <si>
    <t>Somaiya</t>
  </si>
  <si>
    <t>sheetal@superfoodsvalley.com</t>
  </si>
  <si>
    <t>Senior nutritionist</t>
  </si>
  <si>
    <t>http://www.linkedin.com/in/sheetal-somaiya-3b019a17</t>
  </si>
  <si>
    <t>Jarrold</t>
  </si>
  <si>
    <t>jarrold@gmail.com</t>
  </si>
  <si>
    <t>https://www.linkedin.com/in/jarrold/</t>
  </si>
  <si>
    <t>clementho@swatmobility.com</t>
  </si>
  <si>
    <t>Head of Business Operations (Group)</t>
  </si>
  <si>
    <t>https://www.linkedin.com/in/sgclementho?originalSubdomain=sg</t>
  </si>
  <si>
    <t>monicalim@swatmobility.com</t>
  </si>
  <si>
    <t>Assistant Manager, Growth &amp; Strategy</t>
  </si>
  <si>
    <t>https://www.linkedin.com/in/monica-lim-si-hui/?originalSubdomain=sg</t>
  </si>
  <si>
    <t>Chief Product Officer</t>
  </si>
  <si>
    <t>https://www.linkedin.com/in/cksim-sg/?originalSubdomain=sg</t>
  </si>
  <si>
    <t>https://www.linkedin.com/in/justin-st-george-355a7a6b/?originalSubdomain=sg</t>
  </si>
  <si>
    <t>https://www.linkedin.com/in/ayaka-mochizuki-695634266/</t>
  </si>
  <si>
    <t>TBM Co., Ltd</t>
  </si>
  <si>
    <t>https://www.linkedin.com/in/minori-kitagawa-%E5%8C%97%E5%B7%9D%E7%BE%8E%E4%B9%83%E9%87%8C-81772630a/</t>
  </si>
  <si>
    <t>https://www.linkedin.com/in/derek-stein-0945a23/</t>
  </si>
  <si>
    <t>https://www.linkedin.com/in/jonathan-siviter-8b053625/</t>
  </si>
  <si>
    <t>https://www.linkedin.com/in/vishanravitejaas/?originalSubdomain=uk</t>
  </si>
  <si>
    <t>Gaby</t>
  </si>
  <si>
    <t>Rocatti</t>
  </si>
  <si>
    <t>gaby@tly.ai</t>
  </si>
  <si>
    <t>Chief Revenue Officer</t>
  </si>
  <si>
    <t>https://www.linkedin.com/in/gabyrocatti/</t>
  </si>
  <si>
    <t>Landsheer</t>
  </si>
  <si>
    <t>simon@truely.com</t>
  </si>
  <si>
    <t>https://www.linkedin.com/in/simonlandsheer/</t>
  </si>
  <si>
    <t>https://www.linkedin.com/in/alexei-b-baa6672/</t>
  </si>
  <si>
    <t xml:space="preserve">Chris </t>
  </si>
  <si>
    <t>chris.coburn@v2food.com</t>
  </si>
  <si>
    <t>GM Asia</t>
  </si>
  <si>
    <t>https://www.linkedin.com/in/cjcoburn/</t>
  </si>
  <si>
    <t>https://www.linkedin.com/in/marcus-chen/?original_referer=https%3A%2F%2Fwww%2Egoogle%2Ecom%2F&amp;originalSubdomain=sg</t>
  </si>
  <si>
    <t>vebits.com</t>
  </si>
  <si>
    <t>Owen</t>
  </si>
  <si>
    <t>Sela</t>
  </si>
  <si>
    <t>owen.sela@venaenergy.com</t>
  </si>
  <si>
    <t>Australian Country Manager &amp; Group Head of Business Energy</t>
  </si>
  <si>
    <t>https://www.linkedin.com/in/owen-sela-25b38514/</t>
  </si>
  <si>
    <t>Tsai</t>
  </si>
  <si>
    <t>monicatsai@verily.com</t>
  </si>
  <si>
    <t>Debug Business Development Lead</t>
  </si>
  <si>
    <t>https://www.linkedin.com/in/tsaimonica/</t>
  </si>
  <si>
    <t>https://www.linkedin.com/in/wimvandewall/</t>
  </si>
  <si>
    <t>https://www.linkedin.com/in/landscape-architect-birmingham/?originalSubdomain=uk</t>
  </si>
  <si>
    <t>https://www.linkedin.com/in/kush-agarwal/?originalSubdomain=sg</t>
  </si>
  <si>
    <t>https://www.linkedin.com/in/wean-sin-cheow-2326a21b5/</t>
  </si>
  <si>
    <t>https://www.linkedin.com/in/muhammad-gamal-61a018118/?originalSubdomain=fi</t>
  </si>
  <si>
    <t>Gunnar</t>
  </si>
  <si>
    <t>Froh</t>
  </si>
  <si>
    <t>gunnar.froh@wundermobility.com</t>
  </si>
  <si>
    <t>http://www.linkedin.com/in/gunnarfroh</t>
  </si>
  <si>
    <t>Hussey</t>
  </si>
  <si>
    <t>tom@xefco.com</t>
  </si>
  <si>
    <t>https://www.linkedin.com/in/tom-hussey-20aa7749?originalSubdomain=au</t>
  </si>
  <si>
    <t>https://www.linkedin.com/in/jeremy-heng-3679742a7/</t>
  </si>
  <si>
    <t>https://www.linkedin.com/in/hnair19/?originalSubdomain=sg</t>
  </si>
  <si>
    <t>MD - Customer Success &amp; Co-Founder</t>
  </si>
  <si>
    <t>https://www.linkedin.com/in/jasontcwong/</t>
  </si>
  <si>
    <t>Sengmeng</t>
  </si>
  <si>
    <t>Koon</t>
  </si>
  <si>
    <t>skoo@aisingapore.org</t>
  </si>
  <si>
    <t>Senior Deputy Director</t>
  </si>
  <si>
    <t>https://www.linkedin.com/in/sengmeng/</t>
  </si>
  <si>
    <t>Kevin</t>
  </si>
  <si>
    <t>kevinoh@aisingapore.org</t>
  </si>
  <si>
    <t>Head of AI (100E), AI Industry Innovation</t>
  </si>
  <si>
    <t>https://www.linkedin.com/in/kevin-oh-65485226/</t>
  </si>
  <si>
    <t>Anita</t>
  </si>
  <si>
    <t>Lieverdink</t>
  </si>
  <si>
    <t>anita.lieverdink@ained.nl</t>
  </si>
  <si>
    <t>Impact Led</t>
  </si>
  <si>
    <t>https://www.linkedin.com/in/anita-lieverdink-17b7953/</t>
  </si>
  <si>
    <t xml:space="preserve">Eileen </t>
  </si>
  <si>
    <t>Eileen_Tan@artc.a-star.edu.sg</t>
  </si>
  <si>
    <t>Business Development at ARTC</t>
  </si>
  <si>
    <t>https://www.linkedin.com/in/eileentansj/</t>
  </si>
  <si>
    <t>Global Victoria Contact List</t>
  </si>
  <si>
    <t xml:space="preserve">Aravindan </t>
  </si>
  <si>
    <t>Balaendran</t>
  </si>
  <si>
    <t>Aravindan_Balaendran@artc.a-star.edu.sg</t>
  </si>
  <si>
    <t>Business Development Officer</t>
  </si>
  <si>
    <t>https://www.linkedin.com/in/aravindan-balaendran-b755a9138/</t>
  </si>
  <si>
    <t>y</t>
  </si>
  <si>
    <t>Peiyi</t>
  </si>
  <si>
    <t>wang_peiyi@hq.a-star.edu.sg</t>
  </si>
  <si>
    <t>Division Director, Strategy. Institute of Sustainability for Chemicals, Energy &amp; Environment (ISCE2)</t>
  </si>
  <si>
    <t>https://www.linkedin.com/in/wangpeiyi/</t>
  </si>
  <si>
    <t>BEAMP5 5 Outreach-No Reponse</t>
  </si>
  <si>
    <t>Anthony</t>
  </si>
  <si>
    <t>anthony_chong@accelerate.tech</t>
  </si>
  <si>
    <t>https://www.linkedin.com/in/anthony-chong/</t>
  </si>
  <si>
    <t>Mayank</t>
  </si>
  <si>
    <t>Gurnani</t>
  </si>
  <si>
    <t>mayank_gurnani@hq.a-star.edu.sg</t>
  </si>
  <si>
    <t>Dupty Director</t>
  </si>
  <si>
    <t>https://www.linkedin.com/in/gurnanimayank</t>
  </si>
  <si>
    <t>June</t>
  </si>
  <si>
    <t>june_tai@hq.a-star.edu.sg</t>
  </si>
  <si>
    <t>Assistant Head</t>
  </si>
  <si>
    <t>https://www.linkedin.com/in/junetai/</t>
  </si>
  <si>
    <t>Ziqing</t>
  </si>
  <si>
    <t>Zhao</t>
  </si>
  <si>
    <t>zhaozw@nus.edu.sg</t>
  </si>
  <si>
    <t>Research Fellow at Institute of Molecular and Cell Biology, ASTAR, Assistant Professor at NUS Presidential Young Professorship</t>
  </si>
  <si>
    <t>https://www.linkedin.com/in/ziqing-winston-zhao-ph-d-231830158/</t>
  </si>
  <si>
    <t>Thian Ngan</t>
  </si>
  <si>
    <t>Ooi_Thian_Ngan@nmc.a-star.edu.sg</t>
  </si>
  <si>
    <t>Deputy director</t>
  </si>
  <si>
    <t>https://www.linkedin.com/in/thian-ngan-ooi-phd-35a2375/</t>
  </si>
  <si>
    <t>ASTAR - National metrology centre</t>
  </si>
  <si>
    <t>https://www.linkedin.com/in/shaochun-ye-b6914830/?originalSubdomain=sg</t>
  </si>
  <si>
    <t>Research list</t>
  </si>
  <si>
    <t>Enci Mary</t>
  </si>
  <si>
    <t>Kan</t>
  </si>
  <si>
    <t>Mary_Kan@hq.a-star.edu.sg</t>
  </si>
  <si>
    <t>Programme Director</t>
  </si>
  <si>
    <t>https://www.linkedin.com/in/enci-mary-kan-8b7747b2/</t>
  </si>
  <si>
    <t>Stefan</t>
  </si>
  <si>
    <t>Winkler</t>
  </si>
  <si>
    <t>stefan_winkler@asus.com</t>
  </si>
  <si>
    <t>R&amp;D Director and Acting GM</t>
  </si>
  <si>
    <t>https://www.linkedin.com/in/winklers/</t>
  </si>
  <si>
    <t>SG-AU Green Economy Meetup</t>
  </si>
  <si>
    <t>https://www.linkedin.com/in/irene-tay-5b140712a/</t>
  </si>
  <si>
    <t>Diana</t>
  </si>
  <si>
    <t>Diana.Pang@austrade.gov.au</t>
  </si>
  <si>
    <t>Business Development Director at Australian Trade and Investment Commission (Austrade)</t>
  </si>
  <si>
    <t>https://www.linkedin.com/in/diana-pang-0722731/</t>
  </si>
  <si>
    <t>Meiyi</t>
  </si>
  <si>
    <t>Business Development</t>
  </si>
  <si>
    <t>http://www.linkedin.com/in/meiyi-t-59103a15b</t>
  </si>
  <si>
    <t>Helen.Oh@austrade.gov.au</t>
  </si>
  <si>
    <t xml:space="preserve">Trade and Investment Commissioner </t>
  </si>
  <si>
    <t>https://www.linkedin.com/in/helen-oh-b3608913a/?originalSubdomain=sg</t>
  </si>
  <si>
    <t>Kirstyn</t>
  </si>
  <si>
    <t>Thomson</t>
  </si>
  <si>
    <t>kirstyn.thomson@austrade.gov.au</t>
  </si>
  <si>
    <t>Senior Trade &amp; investment Commissioner</t>
  </si>
  <si>
    <t>https://www.linkedin.com/in/kirstyn-thomson/?originalSubdomain=sg</t>
  </si>
  <si>
    <t>Natalya</t>
  </si>
  <si>
    <t>Twohill</t>
  </si>
  <si>
    <t>natalya.twohill@austrade.gov.au</t>
  </si>
  <si>
    <t>Director Landing Pad</t>
  </si>
  <si>
    <t>https://www.linkedin.com/in/natalyatwohill/?originalSubdomain=sg</t>
  </si>
  <si>
    <t>Png</t>
  </si>
  <si>
    <t>Michael.Png@austrade.gov.au</t>
  </si>
  <si>
    <t xml:space="preserve">Northern Territory Business Development Director  </t>
  </si>
  <si>
    <t>https://www.linkedin.com/in/michael-png-62426b11/?originalSubdomain=sg</t>
  </si>
  <si>
    <t>https://www.linkedin.com/in/wong-ngian-chung-a353a4172/?originalSubdomain=sg</t>
  </si>
  <si>
    <t>https://www.linkedin.com/in/zhimin-chen-5b39209b/?originalSubdomain=sg</t>
  </si>
  <si>
    <t>https://www.linkedin.com/in/dr-edward-ang-a8066227/?originalSubdomain=sg</t>
  </si>
  <si>
    <t xml:space="preserve">Arnold_LEONG@bca.gov.sg </t>
  </si>
  <si>
    <t>Executive Manager, BETA</t>
  </si>
  <si>
    <t>https://www.linkedin.com/in/arnold-leong/?originalSubdomain=sg</t>
  </si>
  <si>
    <t>Trevor</t>
  </si>
  <si>
    <t>Neil</t>
  </si>
  <si>
    <t>trevor.neil@betagroup.co.uk</t>
  </si>
  <si>
    <t>Director and Expert</t>
  </si>
  <si>
    <t>https://www.linkedin.com/in/betagroup/</t>
  </si>
  <si>
    <t>Kim Nguyen</t>
  </si>
  <si>
    <t>Van</t>
  </si>
  <si>
    <t>kim.nguyen@giz.de</t>
  </si>
  <si>
    <t>Senior Policy Officer, Office of the State Secretary, Federal Ministry for Economic Cooperation and Developmen</t>
  </si>
  <si>
    <t>https://www.linkedin.com/in/kim-nguyen-van-20491b51/</t>
  </si>
  <si>
    <t>Siang Chin</t>
  </si>
  <si>
    <t>siangchin.sim@catalonia.com</t>
  </si>
  <si>
    <t>Trade and Innovation Consultant</t>
  </si>
  <si>
    <t>https://www.linkedin.com/in/siang-chin-sim-1b235a19/</t>
  </si>
  <si>
    <t>Cher Heng</t>
  </si>
  <si>
    <t>cher_heng_tan@ttsh.com.sg</t>
  </si>
  <si>
    <t>https://www.linkedin.com/in/cher-heng-tan-8b965216?miniProfileUrn=urn%3Ali%3Afs_miniProfile%3AACoAAANMj40BIKmP2GslH3p-xBV9c16YaUPMipc&amp;lipi=urn%3Ali%3Apage%3Acompanies_company_people_index%3B52cfd621-2ec1-4680-9b6f-22e0f1117ed9</t>
  </si>
  <si>
    <t>jeremyty@cisco.com</t>
  </si>
  <si>
    <t>Co-Director</t>
  </si>
  <si>
    <t>https://www.linkedin.com/in/jeremy-lim-54a59335/</t>
  </si>
  <si>
    <t>SG-AU Green Economy Meetup - Attended</t>
  </si>
  <si>
    <t>Taliessin</t>
  </si>
  <si>
    <t>Reaburn</t>
  </si>
  <si>
    <t>taliessin.reaburn@sa.gov.au</t>
  </si>
  <si>
    <t>Director International</t>
  </si>
  <si>
    <t>https://www.linkedin.com/in/taliessin-reaburn-784a8123/</t>
  </si>
  <si>
    <t>Bryce</t>
  </si>
  <si>
    <t>Green</t>
  </si>
  <si>
    <t>A/Investment and Trade Commissioner, ASEANA/Investment and Trade Commissioner, ASEAN</t>
  </si>
  <si>
    <t>https://www.linkedin.com/in/brycegreen/</t>
  </si>
  <si>
    <t xml:space="preserve">Eric </t>
  </si>
  <si>
    <t xml:space="preserve">Business Development Manager </t>
  </si>
  <si>
    <t>https://www.linkedin.com/in/ertkh/?originalSubdomain=sg</t>
  </si>
  <si>
    <t>irene_cheong@dxdhub.sg</t>
  </si>
  <si>
    <t>Acting Chief Executive Officer</t>
  </si>
  <si>
    <t>https://www.linkedin.com/in/irene-cheong-1a16471a/</t>
  </si>
  <si>
    <t>ivy.ng@singhealth.com.sg</t>
  </si>
  <si>
    <t>Yuan Lu</t>
  </si>
  <si>
    <t>VP, Outreach and Talent</t>
  </si>
  <si>
    <t>https://www.linkedin.com/in/yuanluho/</t>
  </si>
  <si>
    <t>Chinawut</t>
  </si>
  <si>
    <t>Chinaprayoon</t>
  </si>
  <si>
    <t>Chinawut.ch@depa.or.th</t>
  </si>
  <si>
    <t>Executive Vice President, Digital Economy Unit</t>
  </si>
  <si>
    <t>https://www.linkedin.com/in/chinawut</t>
  </si>
  <si>
    <t>Passakorn</t>
  </si>
  <si>
    <t>Prathombutr</t>
  </si>
  <si>
    <t>passakorn.pr@depa.or.th</t>
  </si>
  <si>
    <t>Executive Vice President</t>
  </si>
  <si>
    <t>https://www.linkedin.com/in/passakon-prathombutr-b74b268/?originalSubdomain=th</t>
  </si>
  <si>
    <t>Casey</t>
  </si>
  <si>
    <t>patrick.casey@duke-nus.edu.sg</t>
  </si>
  <si>
    <t>Senior Vice Dean of Research</t>
  </si>
  <si>
    <t>https://www.linkedin.com/in/patrick-casey-a99b5414/</t>
  </si>
  <si>
    <t>Coffman</t>
  </si>
  <si>
    <t>thomas.coffman@duke-nus.edu.sg</t>
  </si>
  <si>
    <t>Dean</t>
  </si>
  <si>
    <t>https://www.linkedin.com/in/thomas-coffman-86002921b/</t>
  </si>
  <si>
    <t>Rena</t>
  </si>
  <si>
    <t>Dharmawan</t>
  </si>
  <si>
    <t>Asst. Dean</t>
  </si>
  <si>
    <t>https://www.linkedin.com/in/rena-dharmawan/</t>
  </si>
  <si>
    <t>Sugunakar</t>
  </si>
  <si>
    <t>Ravula</t>
  </si>
  <si>
    <t>sugunakar@ntu.edu.sg</t>
  </si>
  <si>
    <t>Lead AIoT &amp; Energy Solutions</t>
  </si>
  <si>
    <t>http://www.linkedin.com/in/sugunakar-reddy-ravula-3a117a71</t>
  </si>
  <si>
    <t>https://www.linkedin.com/in/tjh-jeremy/?originalSubdomain=sg</t>
  </si>
  <si>
    <t>Zhilin</t>
  </si>
  <si>
    <t>sim_zhilin@edb.gov.sg</t>
  </si>
  <si>
    <t>Regional Vice President, International Marketing Europe</t>
  </si>
  <si>
    <t>https://www.linkedin.com/in/zhilinsim/</t>
  </si>
  <si>
    <t>Lua</t>
  </si>
  <si>
    <t>Andy_LUA@edb.gov.sg</t>
  </si>
  <si>
    <t>Manager, Consumer Industry Group</t>
  </si>
  <si>
    <t>https://www.linkedin.com/in/andy-lua-550b417a/?originalSubdomain=sg</t>
  </si>
  <si>
    <t>Joseph_LIM@ema.gov.sg</t>
  </si>
  <si>
    <t>Senior Principal Analyst</t>
  </si>
  <si>
    <t>https://www.linkedin.com/in/lim-joseph-86622b22b/?trk=public_profile_browsemap&amp;originalSubdomain=sg</t>
  </si>
  <si>
    <t>Stokes</t>
  </si>
  <si>
    <t>Andrew.Stokes@es.catapult.org.uk</t>
  </si>
  <si>
    <t>Business Lead - International</t>
  </si>
  <si>
    <t>https://www.linkedin.com/in/andrew-stokes-27521a/</t>
  </si>
  <si>
    <t>UK Energy System Catapult</t>
  </si>
  <si>
    <t>Beamp 5 Outreach-No Reponse</t>
  </si>
  <si>
    <t>https://www.linkedin.com/in/dawn-yip-86748b188/?originalSubdomain=sg</t>
  </si>
  <si>
    <t>https://www.linkedin.com/in/dingzhi-han/?originalSubdomain=sg</t>
  </si>
  <si>
    <t>https://www.linkedin.com/in/ivyng13/?originalSubdomain=sg</t>
  </si>
  <si>
    <t>Alfreda</t>
  </si>
  <si>
    <t>alfreda_lee@enterprisesg.gov.sg</t>
  </si>
  <si>
    <t>Development Partner, Americas</t>
  </si>
  <si>
    <t>https://www.linkedin.com/in/alfreda-lee-9a413716b/</t>
  </si>
  <si>
    <t>Audrey</t>
  </si>
  <si>
    <t>Lok</t>
  </si>
  <si>
    <t>audrey_lok@enterprisesg.gov.sg</t>
  </si>
  <si>
    <t>http://www.linkedin.com/in/audrey-lok-6966ab178</t>
  </si>
  <si>
    <t>Delon</t>
  </si>
  <si>
    <t>Delon_TOH@enterprisesg.gov.sg</t>
  </si>
  <si>
    <t>Regional Director (San Francisco)</t>
  </si>
  <si>
    <t>http://www.linkedin.com/in/delon-toh-2406aaa2</t>
  </si>
  <si>
    <t>Yanyi</t>
  </si>
  <si>
    <t>YANG_Yanyi@enterprisesg.gov.sg</t>
  </si>
  <si>
    <t>Regional Director (Shanghai)</t>
  </si>
  <si>
    <t>http://www.linkedin.com/in/yanyiyang</t>
  </si>
  <si>
    <t>https://www.linkedin.com/in/vernicenly/?originalSubdomain=sg</t>
  </si>
  <si>
    <t>Nerissa</t>
  </si>
  <si>
    <t>Nerissa_NG@enterprisesg.gov.sg</t>
  </si>
  <si>
    <t>https://www.linkedin.com/in/nerissang</t>
  </si>
  <si>
    <t>Peijie</t>
  </si>
  <si>
    <t>LIN_Peijie@enterprisesg.gov.sg</t>
  </si>
  <si>
    <t>Development Partner, Northeast Asia &amp; Oceania</t>
  </si>
  <si>
    <t>https://www.linkedin.com/in/linpeijie/?originalSubdomain=sg</t>
  </si>
  <si>
    <t>https://www.linkedin.com/in/chung-ming-law-086b2b1a/?originalSubdomain=sg</t>
  </si>
  <si>
    <t>SMC22</t>
  </si>
  <si>
    <t>SMC22 Demo Day - Attended</t>
  </si>
  <si>
    <t>https://www.linkedin.com/in/eugene-wong-66739939/?originalSubdomain=sg</t>
  </si>
  <si>
    <t xml:space="preserve">Sharon </t>
  </si>
  <si>
    <t>Sharon_TAY@enterprisesg.gov.sg</t>
  </si>
  <si>
    <t>Director, Food Manufacturing and Agritech</t>
  </si>
  <si>
    <t>https://www.linkedin.com/in/sharon-tay-jalleh/</t>
  </si>
  <si>
    <t>Charlotte</t>
  </si>
  <si>
    <t>Chenu</t>
  </si>
  <si>
    <t>charlotte-mathilde.chenu@eda.admin.ch</t>
  </si>
  <si>
    <t>Science &amp; Innovation Project Manager</t>
  </si>
  <si>
    <t>https://www.linkedin.com/in/charlotte-chenu-ba276751/</t>
  </si>
  <si>
    <t>Lauren</t>
  </si>
  <si>
    <t>Tuohy</t>
  </si>
  <si>
    <t>lauren.tuohy@dfat.gov.au</t>
  </si>
  <si>
    <t>Senior policy officer</t>
  </si>
  <si>
    <t>https://www.linkedin.com/in/laurentwine/</t>
  </si>
  <si>
    <t>Ashley</t>
  </si>
  <si>
    <t>Steele</t>
  </si>
  <si>
    <t>Ashley.Steele@dfat.gov.au</t>
  </si>
  <si>
    <t>Green Economy Officer</t>
  </si>
  <si>
    <t>https://www.linkedin.com/in/ashley-steele-543654100/?originalSubdomain=sg</t>
  </si>
  <si>
    <t>Hanbin</t>
  </si>
  <si>
    <t>Hanbin.Zheng@fco.gov.uk</t>
  </si>
  <si>
    <t>Head of Science, Innovation &amp; Technology (Singapore)</t>
  </si>
  <si>
    <t>https://www.linkedin.com/in/hanbin-zheng-phd-43495840/</t>
  </si>
  <si>
    <t xml:space="preserve">Jason </t>
  </si>
  <si>
    <t>Fuller</t>
  </si>
  <si>
    <t>jason.fuller@global.vic.gov.au</t>
  </si>
  <si>
    <t>Trade Director</t>
  </si>
  <si>
    <t>https://www.linkedin.com/in/jasonfuller/?originalSubdomain=sg</t>
  </si>
  <si>
    <t>Baird</t>
  </si>
  <si>
    <t>michael.baird@global.vic.gov.au</t>
  </si>
  <si>
    <t>Senior Investment Director | Southeast Asia</t>
  </si>
  <si>
    <t>https://www.linkedin.com/in/mibaird/?originalSubdomain=sg</t>
  </si>
  <si>
    <t>Jade</t>
  </si>
  <si>
    <t>jade.chung@gmail.com</t>
  </si>
  <si>
    <t>Senior Investment Officer</t>
  </si>
  <si>
    <t>https://www.linkedin.com/in/jade-chung-82307842/</t>
  </si>
  <si>
    <t>jade.chung@international.gc.ca</t>
  </si>
  <si>
    <t>https://www.linkedin.com/in/meng-tiong-soh-25b0a11a0/?originalSubdomain=sg</t>
  </si>
  <si>
    <t>Lisa</t>
  </si>
  <si>
    <t>lwong@hkmu.edu.hk</t>
  </si>
  <si>
    <t>https://www.linkedin.com/in/elzwong/</t>
  </si>
  <si>
    <t>https://www.linkedin.com/in/heru-santoso-soedarsono-900920b4/?originalSubdomain=sg</t>
  </si>
  <si>
    <t>Alberto</t>
  </si>
  <si>
    <t>Cremonesi-Smitheman</t>
  </si>
  <si>
    <t>alberto.cremonesi@impacthub.net</t>
  </si>
  <si>
    <t>Academic Director</t>
  </si>
  <si>
    <t>https://www.linkedin.com/in/cremonesialberto/</t>
  </si>
  <si>
    <t>joelnghk@gmail.com</t>
  </si>
  <si>
    <t>http://www.linkedin.com/in/joelng</t>
  </si>
  <si>
    <t>Carmen</t>
  </si>
  <si>
    <t>Peck</t>
  </si>
  <si>
    <t>carmen_peck@jetro.go.jp</t>
  </si>
  <si>
    <t>https://www.linkedin.com/in/carmen-peck-53a53068/</t>
  </si>
  <si>
    <t>Greg</t>
  </si>
  <si>
    <t>Mckee</t>
  </si>
  <si>
    <t>greg@journeylifesciences.com</t>
  </si>
  <si>
    <t>https://www.linkedin.com/in/gregorymmckee/</t>
  </si>
  <si>
    <t>calvin_chung@jtc.gov.sg</t>
  </si>
  <si>
    <t>Assistant CEO (Engineering &amp; Operations Group)</t>
  </si>
  <si>
    <t>https://www.linkedin.com/in/calvin-chung-640a758b/</t>
  </si>
  <si>
    <t>https://www.linkedin.com/in/john-goh-6050b8b8/?originalSubdomain=sg</t>
  </si>
  <si>
    <t>Weini</t>
  </si>
  <si>
    <t>Ma</t>
  </si>
  <si>
    <t>weini.ma@kkh.com.sg</t>
  </si>
  <si>
    <t>Manager - Strategy Management</t>
  </si>
  <si>
    <t>https://www.linkedin.com/in/weinima/</t>
  </si>
  <si>
    <t>https://www.linkedin.com/in/wee-shann-lam-13415723/?originalSubdomain=sg</t>
  </si>
  <si>
    <t>https://www.linkedin.com/in/priscilla-chan-133696283/?originalSubdomain=sg</t>
  </si>
  <si>
    <t>https://www.linkedin.com/in/matthew-cheah-chern-2773a7287/?originalSubdomain=sg</t>
  </si>
  <si>
    <t>https://www.linkedin.com/in/qiaofen-chen-8509a762/?originalSubdomain=sg</t>
  </si>
  <si>
    <t>https://www.linkedin.com/in/guan-hui-goh-433734173/?originalSubdomain=sg</t>
  </si>
  <si>
    <t>https://www.linkedin.com/in/abdullah-kamarudin-4601b214b/?originalSubdomain=sg</t>
  </si>
  <si>
    <t>https://www.linkedin.com/in/patrick-poh-0616295b/?originalSubdomain=sg</t>
  </si>
  <si>
    <t>https://www.linkedin.com/in/xiaomeng-shi-53a34038/?originalSubdomain=sg</t>
  </si>
  <si>
    <t>https://www.linkedin.com/in/carolinesia/?originalSubdomain=sg</t>
  </si>
  <si>
    <t>https://www.linkedin.com/in/jerry-soong-536595a7/?originalSubdomain=sg</t>
  </si>
  <si>
    <t>https://www.linkedin.com/in/chienyeowtan/?originalSubdomain=sg</t>
  </si>
  <si>
    <t>https://www.linkedin.com/in/joyce-tay-839691109/?originalSubdomain=sg</t>
  </si>
  <si>
    <t>https://www.linkedin.com/in/joel-teo-36812339/?originalSubdomain=sg</t>
  </si>
  <si>
    <t xml:space="preserve">George </t>
  </si>
  <si>
    <t>Sun</t>
  </si>
  <si>
    <t>george_sun@lta.gov.sg</t>
  </si>
  <si>
    <t>Deputy Director, Technology &amp; Industry Development</t>
  </si>
  <si>
    <t>https://www.linkedin.com/in/george-q-sun-2aa461</t>
  </si>
  <si>
    <t>Ying Ying</t>
  </si>
  <si>
    <t>http://www.linkedin.com/in/leeyingyingsg</t>
  </si>
  <si>
    <t>Nuraida</t>
  </si>
  <si>
    <t>Mohd Ghouse</t>
  </si>
  <si>
    <t>nuraida@mdec.com.my</t>
  </si>
  <si>
    <t>Data Platform Manager</t>
  </si>
  <si>
    <t>https://www.linkedin.com/in/nur-aida-mohd-ghouse-176139118</t>
  </si>
  <si>
    <t>Quah</t>
  </si>
  <si>
    <t>Elizabeth_QUAH@moh.gov.sg</t>
  </si>
  <si>
    <t>Group Director, Planning</t>
  </si>
  <si>
    <t>https://www.linkedin.com/in/elizabeth-quah-bb2552223/?originalSubdomain=sg</t>
  </si>
  <si>
    <t>Say Beng</t>
  </si>
  <si>
    <t>say.tan@mohh.com.sg</t>
  </si>
  <si>
    <t>https://www.linkedin.com/in/say-beng-tan-5a234017/</t>
  </si>
  <si>
    <t>Wai Chiong</t>
  </si>
  <si>
    <t>Loke</t>
  </si>
  <si>
    <t>waichiong.loke@moht.com.sg</t>
  </si>
  <si>
    <t>Program Lead &amp; Senior Consultant</t>
  </si>
  <si>
    <t>https://www.linkedin.com/in/wai-chiong-loke-8282135/</t>
  </si>
  <si>
    <t>Debjani</t>
  </si>
  <si>
    <t>Ghosh</t>
  </si>
  <si>
    <t>debjani@nasscom.in</t>
  </si>
  <si>
    <t>https://www.linkedin.com/in/debjani-ghosh-48298b1/</t>
  </si>
  <si>
    <t>mark_lim@namic.sg</t>
  </si>
  <si>
    <t>Deputy Director (Head of Programs, Operations &amp; New Ventures</t>
  </si>
  <si>
    <t>http://www.linkedin.com/in/marklimxy</t>
  </si>
  <si>
    <t>Mr. Pham Duc</t>
  </si>
  <si>
    <t>Nghiem</t>
  </si>
  <si>
    <t>pdnghiem@most.gov.vn</t>
  </si>
  <si>
    <t>Deputy General Director</t>
  </si>
  <si>
    <t>https://www.linkedin.com/in/nghia-pham-644023109</t>
  </si>
  <si>
    <t>Cher Hwa</t>
  </si>
  <si>
    <t>hwa.teo@nccs.com.sg</t>
  </si>
  <si>
    <t>https://www.linkedin.com/in/cherhwa/</t>
  </si>
  <si>
    <t>Koh Liang</t>
  </si>
  <si>
    <t>koh.liang.kai@nccs.com.sg</t>
  </si>
  <si>
    <t>Senior Scientific Administrator</t>
  </si>
  <si>
    <t>https://www.linkedin.com/in/liang-kai-koh-300555b5/</t>
  </si>
  <si>
    <t>Pearlyn</t>
  </si>
  <si>
    <t>pearlyn.lim.s.l@ndcs.com.sg</t>
  </si>
  <si>
    <t>Research Unit</t>
  </si>
  <si>
    <t>Jianxiong</t>
  </si>
  <si>
    <t>xu.jianxiong@ndcs.com.sg</t>
  </si>
  <si>
    <t>Assistant Director Operations and Organisation Planning &amp; Performance</t>
  </si>
  <si>
    <t>https://www.linkedin.com/in/jianxiong-xu-71130612</t>
  </si>
  <si>
    <t>Alice</t>
  </si>
  <si>
    <t>Alice_al_tang@nhgp.com.sg</t>
  </si>
  <si>
    <t>Data Exchange Officer</t>
  </si>
  <si>
    <t>https://www.linkedin.com/in/alice-tang-043434162/</t>
  </si>
  <si>
    <t>Brian Patrick</t>
  </si>
  <si>
    <t>Brian_Patrick_TAN@nhb.gov.sg</t>
  </si>
  <si>
    <t>Senior Assistant Director</t>
  </si>
  <si>
    <t>https://www.linkedin.com/in/brianpatricktan/</t>
  </si>
  <si>
    <t>Sharon Sim</t>
  </si>
  <si>
    <t>Sharon_SIM@moh.gov.sg</t>
  </si>
  <si>
    <t>Senior Manager, Talent Development and Management</t>
  </si>
  <si>
    <t>Aymeric</t>
  </si>
  <si>
    <t>aymeric_lim@nuhs.edu.sg</t>
  </si>
  <si>
    <t>Chief Physician</t>
  </si>
  <si>
    <t>https://www.linkedin.com/in/aymeric-lim-06529a177</t>
  </si>
  <si>
    <t>john_wong@nuhs.edu.sg</t>
  </si>
  <si>
    <t>Chief Executive</t>
  </si>
  <si>
    <t>https://www.linkedin.com/in/john-wong-64a386279/</t>
  </si>
  <si>
    <t>lawrence@google.com</t>
  </si>
  <si>
    <t>Director, Centre for Innovation in Healthcare (CIH)</t>
  </si>
  <si>
    <t>https://www.linkedin.com/in/lawrence-ho-195ab644/</t>
  </si>
  <si>
    <t>Rina</t>
  </si>
  <si>
    <t>rina_lim@nuhs.edu.sg</t>
  </si>
  <si>
    <t>Lead (NUHS Practice Changing Innovations)</t>
  </si>
  <si>
    <t>https://www.linkedin.com/in/rinalimpz/</t>
  </si>
  <si>
    <t>rina@google.com</t>
  </si>
  <si>
    <t>Lead (NUHS Practice Changing Innovations), CIH</t>
  </si>
  <si>
    <t>Shuwen</t>
  </si>
  <si>
    <t>shuwen_koh@nuhs.edu.sg</t>
  </si>
  <si>
    <t>Deputy Group Chief Technology Officer</t>
  </si>
  <si>
    <t>https://www.linkedin.com/in/shuwen-koh-11b3002/</t>
  </si>
  <si>
    <t>Kee Yuan</t>
  </si>
  <si>
    <t>Ngiam</t>
  </si>
  <si>
    <t>surnky@nus.edu.sg</t>
  </si>
  <si>
    <t>Group Chief Technology Officer at NUHS, Associate Professor at NUS</t>
  </si>
  <si>
    <t>https://www.linkedin.com/in/kee-yuan-ngiam-2b795475/</t>
  </si>
  <si>
    <t>Philip</t>
  </si>
  <si>
    <t>Philip_LEE@np.edu.sg</t>
  </si>
  <si>
    <t>Assistant Director (Industry)</t>
  </si>
  <si>
    <t>https://www.linkedin.com/in/philipknlee/</t>
  </si>
  <si>
    <t>Yan Bin</t>
  </si>
  <si>
    <t xml:space="preserve">Lua </t>
  </si>
  <si>
    <t xml:space="preserve">Partnerships Manager, CHI
</t>
  </si>
  <si>
    <t>https://www.linkedin.com/in/yanbin-lua-47997171</t>
  </si>
  <si>
    <t>Louis</t>
  </si>
  <si>
    <t>Louis_Bk_ANG@nhg.com.sg</t>
  </si>
  <si>
    <t>https://www.linkedin.com/in/louis-ang-1696a12a/</t>
  </si>
  <si>
    <t>Ee Lim</t>
  </si>
  <si>
    <t>https://www.linkedin.com/in/ee-lim-tan-6b806742/</t>
  </si>
  <si>
    <t>Jamaica</t>
  </si>
  <si>
    <t>Hor</t>
  </si>
  <si>
    <t>jamaica@nscc.sg</t>
  </si>
  <si>
    <t>Senior Assistant Direct (Strategy, Planning &amp; Engagement)</t>
  </si>
  <si>
    <t>https://www.linkedin.com/in/jamaica-hor-779253295/</t>
  </si>
  <si>
    <t>BEAMP5 5 Outreach-Responded Only</t>
  </si>
  <si>
    <t>https://www.linkedin.com/in/alex-chong-0ab6a812/?originalSubdomain=sg</t>
  </si>
  <si>
    <t>https://www.linkedin.com/in/kelvin-tan-8b6a7014/?originalSubdomain=sg</t>
  </si>
  <si>
    <t>https://www.linkedin.com/in/liangmong-koh-1a733b5b/?originalSubdomain=sg</t>
  </si>
  <si>
    <t>https://www.linkedin.com/in/faizal-zulkefli-4ba1481b5/?originalSubdomain=sg</t>
  </si>
  <si>
    <t>biedh@nus.edu.sg</t>
  </si>
  <si>
    <t>Head, Department of Biomedical Engineering</t>
  </si>
  <si>
    <t>https://www.linkedin.com/in/eng-chye-tan-7a9919144/</t>
  </si>
  <si>
    <t>Chin Siew</t>
  </si>
  <si>
    <t>chinsiew@nus.edu.sg</t>
  </si>
  <si>
    <t>Senior Associate Director</t>
  </si>
  <si>
    <t>https://www.linkedin.com/in/chin-siew-loh-027152/</t>
  </si>
  <si>
    <t>Kwet Yew</t>
  </si>
  <si>
    <t>kyyong@nus.edu.sg</t>
  </si>
  <si>
    <t>Professor of Civil &amp; Environmental Engineering and formerly Senior Vice President (Campus Infrastructure) at NUS</t>
  </si>
  <si>
    <t>https://www.linkedin.com/in/kwet-yew-yong-bb1110173</t>
  </si>
  <si>
    <t>Eng Chye</t>
  </si>
  <si>
    <t>tanengchye@nus.edu.sg</t>
  </si>
  <si>
    <t>https://www.linkedin.com/in/eng-chye-tan-7a9919144</t>
  </si>
  <si>
    <t>https://www.linkedin.com/in/adrianchong/?originalSubdomain=sg</t>
  </si>
  <si>
    <t>https://www.linkedin.com/in/yanliangzhang/</t>
  </si>
  <si>
    <t>https://www.linkedin.com/in/vincent-jl-gan-41a52179/?originalSubdomain=sg</t>
  </si>
  <si>
    <t>https://www.linkedin.com/in/shahkw/?originalSubdomain=sg</t>
  </si>
  <si>
    <t>https://www.linkedin.com/in/maomao-hu-3548ab1a6/</t>
  </si>
  <si>
    <t>https://www.linkedin.com/in/professor-chandra-sekhar-singapore/?originalSubdomain=sg</t>
  </si>
  <si>
    <t>https://www.linkedin.com/in/nyuk-hien-wong-98090b37/?originalSubdomain=sg</t>
  </si>
  <si>
    <t>https://www.linkedin.com/in/leeps/?originalSubdomain=sg</t>
  </si>
  <si>
    <t>https://www.linkedin.com/in/khee-poh-lam-80ab9621/?originalSubdomain=sg</t>
  </si>
  <si>
    <t>https://www.linkedin.com/in/stephen-tay-b215b26b/?originalSubdomain=sg</t>
  </si>
  <si>
    <t>https://www.linkedin.com/in/carlos-rodr%C3%ADguez-479075161/?originalSubdomain=sg</t>
  </si>
  <si>
    <t>https://www.linkedin.com/in/carlos-enrico-clement-81390b112/?originalSubdomain=sg</t>
  </si>
  <si>
    <t>Yap Seng</t>
  </si>
  <si>
    <t>yap_seng_chong@nuhs.edu.sg</t>
  </si>
  <si>
    <t>Dean, NUS Yong Loo Lin School of Medicine</t>
  </si>
  <si>
    <t>https://www.linkedin.com/in/yap-seng-chong-9b02a613a/</t>
  </si>
  <si>
    <t>Alicia</t>
  </si>
  <si>
    <t>Bok</t>
  </si>
  <si>
    <t>aliciab@nus.edu.sg</t>
  </si>
  <si>
    <t>Manager Strategic</t>
  </si>
  <si>
    <t>http://www.linkedin.com/in/alicia-bok</t>
  </si>
  <si>
    <t>Hung</t>
  </si>
  <si>
    <t>jonathan_hung@edb.gov.sg</t>
  </si>
  <si>
    <t>https://www.linkedin.com/in/jonathan-hung-318b874/</t>
  </si>
  <si>
    <t>Bernadette</t>
  </si>
  <si>
    <t>Cho</t>
  </si>
  <si>
    <t>bernadette@open.gov.sg</t>
  </si>
  <si>
    <t>http://www.linkedin.com/in/bernadettecho</t>
  </si>
  <si>
    <t>P-J</t>
  </si>
  <si>
    <t>Koe</t>
  </si>
  <si>
    <t>ED@PRAS.org.sg</t>
  </si>
  <si>
    <t>https://www.linkedin.com/in/pak-juan-koe-73940713b/</t>
  </si>
  <si>
    <t>Adeline</t>
  </si>
  <si>
    <t>adeline_chan@rp.edu.sg</t>
  </si>
  <si>
    <t>https://www.linkedin.com/in/adeline-chan-54301653</t>
  </si>
  <si>
    <t>mlim@rics.org</t>
  </si>
  <si>
    <t>Head of Strategic Partnership, Asia Pacific</t>
  </si>
  <si>
    <t>https://www.linkedin.com/in/marcus-lim-8131685/</t>
  </si>
  <si>
    <t>https://www.linkedin.com/in/alvintcw/?originalSubdomain=sg</t>
  </si>
  <si>
    <t>Michel</t>
  </si>
  <si>
    <t>Birnbaum</t>
  </si>
  <si>
    <t>michel.birnbaum@ntu.edu.sg</t>
  </si>
  <si>
    <t>Director of Entrepreneurship and Research Translation</t>
  </si>
  <si>
    <t>https://www.linkedin.com/in/michelbirnbaum/</t>
  </si>
  <si>
    <t>Ivanus</t>
  </si>
  <si>
    <t>Manopo</t>
  </si>
  <si>
    <t>manopo@gmail.com</t>
  </si>
  <si>
    <t>Head - project</t>
  </si>
  <si>
    <t>http://www.linkedin.com/in/ivanus-manopo-pmp-9a51b1a</t>
  </si>
  <si>
    <t>Kendra</t>
  </si>
  <si>
    <t>kendralee@sgfashioncouncil.org.sg</t>
  </si>
  <si>
    <t>Assistant Director, Strategic Programmes</t>
  </si>
  <si>
    <t>https://www.linkedin.com/in/kendra-lee-52a2481/</t>
  </si>
  <si>
    <t>Ting-Ting</t>
  </si>
  <si>
    <t>tingtingzhang@sgfashioncouncil.org.sg</t>
  </si>
  <si>
    <t>https://www.linkedin.com/in/tingzhang32</t>
  </si>
  <si>
    <t>Lai Peng</t>
  </si>
  <si>
    <t xml:space="preserve">Cheong </t>
  </si>
  <si>
    <t>Senior Director, Industry Development and Community Partnership Division</t>
  </si>
  <si>
    <t>https://www.linkedin.com/in/lai-peng-cheong-a2659533</t>
  </si>
  <si>
    <t>Damien Tan Meng</t>
  </si>
  <si>
    <t>Yew</t>
  </si>
  <si>
    <t>damien.tan.m.y@singhealth.com.sg</t>
  </si>
  <si>
    <t>https://www.linkedin.com/in/damien-tan-4156683a/?originalSubdomain=sg</t>
  </si>
  <si>
    <t>David_chai@sp.edu.sg</t>
  </si>
  <si>
    <t>Director, Department for Technology, Innovation &amp; Enterprise</t>
  </si>
  <si>
    <t>http://www.linkedin.com/in/david-chai-2651335</t>
  </si>
  <si>
    <t>Jiali</t>
  </si>
  <si>
    <t xml:space="preserve">Wong </t>
  </si>
  <si>
    <t>wong_jiali@stb.gov.sg</t>
  </si>
  <si>
    <t xml:space="preserve">Deputy Director, Industry Technology Transformation, Business Technology Partnerships
</t>
  </si>
  <si>
    <t>https://www.linkedin.com/in/wongjiali/?originalSubdomain=sg</t>
  </si>
  <si>
    <t>Jasmine</t>
  </si>
  <si>
    <t>Lau</t>
  </si>
  <si>
    <t>jasmine.lau@sec.ethz.ch</t>
  </si>
  <si>
    <t>Associate Director, Partnerships and Innovation</t>
  </si>
  <si>
    <t>https://www.linkedin.com/in/jasminelaujl/</t>
  </si>
  <si>
    <t>adeline.lim@singhealth.com.sg</t>
  </si>
  <si>
    <t>https://www.linkedin.com/in/adeline-lim-sh/</t>
  </si>
  <si>
    <t>Whye Kei</t>
  </si>
  <si>
    <t>Lye</t>
  </si>
  <si>
    <t>kei.lye@singhealth.com.sg</t>
  </si>
  <si>
    <t>Director, SingHealth Intellectual Property</t>
  </si>
  <si>
    <t>https://www.linkedin.com/in/whyekeilye/</t>
  </si>
  <si>
    <t>Shamira</t>
  </si>
  <si>
    <t>Perera</t>
  </si>
  <si>
    <t>shamira.perera@singhealth.com.sg</t>
  </si>
  <si>
    <t>DD</t>
  </si>
  <si>
    <t>Singhealth</t>
  </si>
  <si>
    <t>Chee Tiong</t>
  </si>
  <si>
    <t>Deputy Director, Operations, GCOO’s Office</t>
  </si>
  <si>
    <t>cheong.wai.chye@singhealth.com.sg</t>
  </si>
  <si>
    <t>https://www.linkedin.com/in/cheongwaikong/</t>
  </si>
  <si>
    <t>henry.ho.s.s@singhealth.com.sg</t>
  </si>
  <si>
    <t>Director, MTO</t>
  </si>
  <si>
    <t>https://www.linkedin.com/in/henry-ho-1a552435/</t>
  </si>
  <si>
    <t>Chen Ee</t>
  </si>
  <si>
    <t>lee.chen.ee@singhealth.com.sg</t>
  </si>
  <si>
    <t>Group Director, Innovation &amp; Transformation</t>
  </si>
  <si>
    <t>https://www.linkedin.com/in/chen-ee-lee-613217/</t>
  </si>
  <si>
    <t>Jerald</t>
  </si>
  <si>
    <t>Loo (Lit Tien)</t>
  </si>
  <si>
    <t>2301053@sit.singaporetech.edu.sg</t>
  </si>
  <si>
    <t>Professional Officer Technical Assistant</t>
  </si>
  <si>
    <t>https://www.linkedin.com/in/jeraldloo/</t>
  </si>
  <si>
    <t>Professor, Engineering; Head, Energy Efficiency Technology Centre (EETC)</t>
  </si>
  <si>
    <t>https://www.linkedin.com/in/kai-sang-lock-1690a67/?originalSubdomain=sg</t>
  </si>
  <si>
    <t>Associate Professor, Engineering; Chairman, Sustainability Education Committee</t>
  </si>
  <si>
    <t>https://www.linkedin.com/in/szu-cheng-chien-860b98a/?originalSubdomain=sg</t>
  </si>
  <si>
    <t>Liyang</t>
  </si>
  <si>
    <t>LIM_LIYANG@sla.gov.sg</t>
  </si>
  <si>
    <t>https://www.linkedin.com/in/lim-liyang-133b353b/</t>
  </si>
  <si>
    <t>Sze Tiam</t>
  </si>
  <si>
    <t>Senior Director</t>
  </si>
  <si>
    <t>https://www.linkedin.com/in/szetiamlin/</t>
  </si>
  <si>
    <t>Alexander Lau</t>
  </si>
  <si>
    <t>lau.alexandar@stengg.com</t>
  </si>
  <si>
    <t>Vice President , Venture Building</t>
  </si>
  <si>
    <t>https://www.linkedin.com/in/alexander-lau-957b6812?lipi=urn%3Ali%3Apage%3Ad_flagship3_profile_view_base_contact_details%3Bna9dFVs7Tn6Za3ZueWkWIg%3D%3D</t>
  </si>
  <si>
    <t>Michelle</t>
  </si>
  <si>
    <t>michelle.wong@scala.com.sg</t>
  </si>
  <si>
    <t>Deputy Chief Executive Officer</t>
  </si>
  <si>
    <t>https://www.linkedin.com/in/mmlw/</t>
  </si>
  <si>
    <t>Adjunct Associate Professor, Engineering Systems</t>
  </si>
  <si>
    <t>https://www.linkedin.com/in/lynettecheah/</t>
  </si>
  <si>
    <t>vincent_soh@sutd.edu.sg</t>
  </si>
  <si>
    <t>Program Director (Cities)</t>
  </si>
  <si>
    <t>https://www.linkedin.com/in/vincent-soh-736101210/</t>
  </si>
  <si>
    <t>Woon Kwong</t>
  </si>
  <si>
    <t>‎wongwoonkwong@sutd.edu.sg</t>
  </si>
  <si>
    <t>Director, Office of Research and Industry Collaborations</t>
  </si>
  <si>
    <t>https://www.linkedin.com/in/woon-kwong-wong-9b879024/</t>
  </si>
  <si>
    <t>SMC20</t>
  </si>
  <si>
    <t>Invite List</t>
  </si>
  <si>
    <t>https://www.linkedin.com/in/lee-siang-tai-33b1a429/?originalSubdomain=sg</t>
  </si>
  <si>
    <t>https://www.linkedin.com/in/thomas-schroepfer-b4a5b7/?originalSubdomain=sg</t>
  </si>
  <si>
    <t>https://www.linkedin.com/in/f-peter-ortner-733b3913/?originalSubdomain=sg</t>
  </si>
  <si>
    <t>https://www.linkedin.com/in/zhengkai-sutd/?originalSubdomain=sg</t>
  </si>
  <si>
    <t>Director, Lee Kuan Yew Centre for Innovative Cities (concurrent)</t>
  </si>
  <si>
    <t>https://www.linkedin.com/in/king-wang-poon-a7b4166/</t>
  </si>
  <si>
    <t>Di Rosa</t>
  </si>
  <si>
    <t>adirosa@s-ge.com</t>
  </si>
  <si>
    <t>Senior Consultant South East Asia</t>
  </si>
  <si>
    <t>https://www.linkedin.com/in/angela-di-rosa/</t>
  </si>
  <si>
    <t>Boon Keat</t>
  </si>
  <si>
    <t>TAY_Boon_Keat@tp.edu.sg</t>
  </si>
  <si>
    <t>Director/RIE &amp; Partnership Development</t>
  </si>
  <si>
    <t>https://www.linkedin.com/in/tay-boon-keat-tp/</t>
  </si>
  <si>
    <t>Su Ann</t>
  </si>
  <si>
    <t>Researcher</t>
  </si>
  <si>
    <t>https://www.linkedin.com/in/dr-su-ann-tan-00163886/</t>
  </si>
  <si>
    <t xml:space="preserve">Suzanne </t>
  </si>
  <si>
    <t>Suzanne.Ong@tiq.qld.gov.au</t>
  </si>
  <si>
    <t>Director of Business Development</t>
  </si>
  <si>
    <t>https://www.linkedin.com/in/suzanneong/?originalSubdomain=sg</t>
  </si>
  <si>
    <t>Tien Yin</t>
  </si>
  <si>
    <t>Founding Head</t>
  </si>
  <si>
    <t>http://www.linkedin.com/in/tien-yin-wong-%e9%bb%84%e5%a4%a9%e8%8d%ab-b0275733</t>
  </si>
  <si>
    <t>William</t>
  </si>
  <si>
    <t>william_ng@ttsh.com.sg</t>
  </si>
  <si>
    <t>https://www.linkedin.com/in/william-ng-25b55110/</t>
  </si>
  <si>
    <t>https://www.linkedin.com/in/peter-godfrey-839b232a/?originalSubdomain=sg</t>
  </si>
  <si>
    <t>Sarah Breen</t>
  </si>
  <si>
    <t>Lovett</t>
  </si>
  <si>
    <t>s.lovett@newcastle.edu.au</t>
  </si>
  <si>
    <t>Senior Lecturer, Architecture</t>
  </si>
  <si>
    <t>https://www.linkedin.com/in/sarah-breen-lovett-865a3555/</t>
  </si>
  <si>
    <t>Latest Engagement</t>
  </si>
  <si>
    <t xml:space="preserve">Emma </t>
  </si>
  <si>
    <t>Humman</t>
  </si>
  <si>
    <t>emma.humann@austcham.org.sg</t>
  </si>
  <si>
    <t xml:space="preserve">Exec Director </t>
  </si>
  <si>
    <t>https://www.linkedin.com/in/emmahumann/</t>
  </si>
  <si>
    <t>Mathew</t>
  </si>
  <si>
    <t>Aitchison</t>
  </si>
  <si>
    <t>mathew.aitchison@monash.edu</t>
  </si>
  <si>
    <t>https://www.linkedin.com/in/mathew-aitchison-2452b671/</t>
  </si>
  <si>
    <t>Meredith</t>
  </si>
  <si>
    <t>Elbaum</t>
  </si>
  <si>
    <t>meredith@builtenvironmentplus.org</t>
  </si>
  <si>
    <t>https://www.linkedin.com/in/meredith-elbaum-ab476a3/</t>
  </si>
  <si>
    <t>Raphael</t>
  </si>
  <si>
    <t>Ji</t>
  </si>
  <si>
    <t>raphaelji@chinaev100.org</t>
  </si>
  <si>
    <t>​Chief Venture Advisor</t>
  </si>
  <si>
    <t>https://www.linkedin.com/in/raphael-ji-20b2941/</t>
  </si>
  <si>
    <t>Needham</t>
  </si>
  <si>
    <t>chris.needham@dbei.org</t>
  </si>
  <si>
    <t>Executive Committee Regional Chairman, ANZ</t>
  </si>
  <si>
    <t>https://www.linkedin.com/in/christopherneedham/</t>
  </si>
  <si>
    <t>Ruba</t>
  </si>
  <si>
    <t>Abdul Halim</t>
  </si>
  <si>
    <t>ruba.halim@dubaichamber.com</t>
  </si>
  <si>
    <t>PR</t>
  </si>
  <si>
    <t>https://www.linkedin.com/in/ruba-abdul-halim-75bb9924/</t>
  </si>
  <si>
    <t>Hannah</t>
  </si>
  <si>
    <t>hannah@equaldreams.sg</t>
  </si>
  <si>
    <t>Director, Operations Management</t>
  </si>
  <si>
    <t>https://www.linkedin.com/in/hlyf86/</t>
  </si>
  <si>
    <t>https://www.linkedin.com/in/mohitsindhwani/?originalSubdomain=sg</t>
  </si>
  <si>
    <t>Sung</t>
  </si>
  <si>
    <t>Jee</t>
  </si>
  <si>
    <t>jeesung@kita.net</t>
  </si>
  <si>
    <t>Arshad</t>
  </si>
  <si>
    <t>Bin Supaat</t>
  </si>
  <si>
    <t>arshad@newlifestories.org.sg</t>
  </si>
  <si>
    <t>Social work associate</t>
  </si>
  <si>
    <t>https://www.linkedin.com/in/arshad-supa-at-08788b68/</t>
  </si>
  <si>
    <t>Geok Lee</t>
  </si>
  <si>
    <t>geoklee@redas.com</t>
  </si>
  <si>
    <t>joannelim@sifma.org.sg</t>
  </si>
  <si>
    <t>Beamp 5 Outreach</t>
  </si>
  <si>
    <t>Mok</t>
  </si>
  <si>
    <t>eugene.mok@sbf.org.sg</t>
  </si>
  <si>
    <t>Senior Manager, Marketing and Corporate Communication</t>
  </si>
  <si>
    <t>https://www.linkedin.com/in/eugenemok85/</t>
  </si>
  <si>
    <t>Ching</t>
  </si>
  <si>
    <t>huching_ruan@yahoo.com.sg</t>
  </si>
  <si>
    <t>Head, Net Zero Transition</t>
  </si>
  <si>
    <t>https://www.linkedin.com/in/ching-hu-650711152/</t>
  </si>
  <si>
    <t>Louise</t>
  </si>
  <si>
    <t>louise@scal.com.sg</t>
  </si>
  <si>
    <t>https://www.linkedin.com/in/louise-chua-38311513/</t>
  </si>
  <si>
    <t>Beamp 5 Outreach-Posted on Social</t>
  </si>
  <si>
    <t>https://www.linkedin.com/in/james-tan-sgbc/?originalSubdomain=sg</t>
  </si>
  <si>
    <t>Yvonne_Soh@sgbc.sg</t>
  </si>
  <si>
    <t>Executive director</t>
  </si>
  <si>
    <t>https://www.linkedin.com/in/yvonne-soh-0a78934/</t>
  </si>
  <si>
    <t>Eddy</t>
  </si>
  <si>
    <t>eddy@stas.org.sg</t>
  </si>
  <si>
    <t>https://www.linkedin.com/in/eddy-lau-24b25258</t>
  </si>
  <si>
    <t>Wensin</t>
  </si>
  <si>
    <t>Ling</t>
  </si>
  <si>
    <t>wensin@stas.org.sg</t>
  </si>
  <si>
    <t>Senior Manager (Industry Transformation Office)</t>
  </si>
  <si>
    <t>https://www.linkedin.com/in/wen-sin-ling-656728194/</t>
  </si>
  <si>
    <t>Carol</t>
  </si>
  <si>
    <t>Medical Director</t>
  </si>
  <si>
    <t>https://www.linkedin.com/in/caroltan-tglmc/</t>
  </si>
  <si>
    <t xml:space="preserve">Shaun </t>
  </si>
  <si>
    <t>shaun.tan@uitp.org</t>
  </si>
  <si>
    <t>Head, Asia Pacific</t>
  </si>
  <si>
    <t>https://www.linkedin.com/in/shaun-tan-118a9034/</t>
  </si>
  <si>
    <t>rachel@wavecrest.org</t>
  </si>
  <si>
    <t>Wavecrest Lead</t>
  </si>
  <si>
    <t>https://www.linkedin.com/in/ngrachel/</t>
  </si>
  <si>
    <t>Vivian</t>
  </si>
  <si>
    <t>https://www.linkedin.com/in/vivian-sia-5605b314a/</t>
  </si>
  <si>
    <t>Diastika</t>
  </si>
  <si>
    <t>R</t>
  </si>
  <si>
    <t>Senior strategic innovation designer</t>
  </si>
  <si>
    <t>https://www.linkedin.com/in/diastika-r-053471a5/</t>
  </si>
  <si>
    <t>Johnston</t>
  </si>
  <si>
    <t>anthony@coventured.com</t>
  </si>
  <si>
    <t>https://www.linkedin.com/in/johnstoa/</t>
  </si>
  <si>
    <t>Hendrik</t>
  </si>
  <si>
    <t>Halbe</t>
  </si>
  <si>
    <t>https://www.linkedin.com/in/hendrikhalbe/</t>
  </si>
  <si>
    <t>Amarit</t>
  </si>
  <si>
    <t>C</t>
  </si>
  <si>
    <t>APAC Partner</t>
  </si>
  <si>
    <t>https://www.linkedin.com/in/amaritcharoenphan/</t>
  </si>
  <si>
    <t>jasmine_leong@ipi-singapore.org</t>
  </si>
  <si>
    <t>Principal Manager, Strategy, Marketing &amp; Communications</t>
  </si>
  <si>
    <t>https://www.linkedin.com/in/jasmine-leong/</t>
  </si>
  <si>
    <t>Beamp 5 outreach</t>
  </si>
  <si>
    <t>Beamp 5 Outreach-Responded Only</t>
  </si>
  <si>
    <t>How</t>
  </si>
  <si>
    <t>alvin_how@ipi-singapore.org</t>
  </si>
  <si>
    <t>Head of Strategy, Marketing &amp; Communications</t>
  </si>
  <si>
    <t>https://www.linkedin.com/in/alvin-how/</t>
  </si>
  <si>
    <t>Lian Huat</t>
  </si>
  <si>
    <t>Ben_tan@ipi-singapore.org</t>
  </si>
  <si>
    <t>Senior Technology Manager, Open Innovation</t>
  </si>
  <si>
    <t>https://www.linkedin.com/in/lian-huat-tan/</t>
  </si>
  <si>
    <t>Michael_GOH@ipi-singapore.org</t>
  </si>
  <si>
    <t>https://www.linkedin.com/in/michael-goh-90a3114/</t>
  </si>
  <si>
    <t>Augustine</t>
  </si>
  <si>
    <t>Merriska</t>
  </si>
  <si>
    <t>merriska@metainnovationlab.com</t>
  </si>
  <si>
    <t>https://www.linkedin.com/in/augustinemerriska/</t>
  </si>
  <si>
    <t>Werner</t>
  </si>
  <si>
    <t>Wutscher</t>
  </si>
  <si>
    <t>w.wutscher@nvs.co.at</t>
  </si>
  <si>
    <t>Founder and CEO New Venture Scouting</t>
  </si>
  <si>
    <t>https://www.linkedin.com/in/werner-wutscher-a850993/</t>
  </si>
  <si>
    <t>https://www.linkedin.com/in/patricianordstrom/?originalSubdomain=sg</t>
  </si>
  <si>
    <t>Brian</t>
  </si>
  <si>
    <t>brian@rainmakingapac.com</t>
  </si>
  <si>
    <t>Head of Rainmaking Expand - APAC</t>
  </si>
  <si>
    <t>https://www.linkedin.com/in/brianlimdaqing/</t>
  </si>
  <si>
    <t>Costantini</t>
  </si>
  <si>
    <t>ben@startupsesame.com</t>
  </si>
  <si>
    <t>https://www.linkedin.com/in/bcostantini/</t>
  </si>
  <si>
    <t>joyce@thestartupx.com</t>
  </si>
  <si>
    <t>Co-founder &amp; Chief Strategy Officer</t>
  </si>
  <si>
    <t>https://www.linkedin.com/in/joycetayhj/</t>
  </si>
  <si>
    <t>Sammie de</t>
  </si>
  <si>
    <t>sammie@thenextweb.com</t>
  </si>
  <si>
    <t>Innovation Program Manager</t>
  </si>
  <si>
    <t>https://www.linkedin.com/in/sammie-de-vries-2a329595/</t>
  </si>
  <si>
    <t>Adrien</t>
  </si>
  <si>
    <t>Rouanet</t>
  </si>
  <si>
    <t>arouanet@50partners.fr</t>
  </si>
  <si>
    <t>VC Associate</t>
  </si>
  <si>
    <t>http://www.linkedin.com/in/adrien-rouanet-62701b135</t>
  </si>
  <si>
    <t>Kowara</t>
  </si>
  <si>
    <t>charlotte@accelerice.com</t>
  </si>
  <si>
    <t>Chief Empowerment Officer</t>
  </si>
  <si>
    <t>https://www.linkedin.com/in/charlottekowarasalim/</t>
  </si>
  <si>
    <t>Kok Kwong</t>
  </si>
  <si>
    <t>kokkwong.koon@airmaker.sg</t>
  </si>
  <si>
    <t>https://www.linkedin.com/in/kok-kwong-koon-801725/</t>
  </si>
  <si>
    <t>Christoph</t>
  </si>
  <si>
    <t>Raethke</t>
  </si>
  <si>
    <t>cr@berlinstartupacademy.com</t>
  </si>
  <si>
    <t>https://www.linkedin.com/in/christophraethke/</t>
  </si>
  <si>
    <t>Malone</t>
  </si>
  <si>
    <t>jmalone@biomelbourne.org</t>
  </si>
  <si>
    <t>Chief Executive Officer at BioMelbourne Network</t>
  </si>
  <si>
    <t>https://www.linkedin.com/in/jeff-malone-gaicd/</t>
  </si>
  <si>
    <t>Mukul</t>
  </si>
  <si>
    <t>mukul.agarwal@bootupworld.com</t>
  </si>
  <si>
    <t>http://www.linkedin.com/in/agarwalmukul</t>
  </si>
  <si>
    <t>Jackl</t>
  </si>
  <si>
    <t>chen@nycu.edu.tw</t>
  </si>
  <si>
    <t>http://www.linkedin.com/in/jackl-chen-9b668324</t>
  </si>
  <si>
    <t>Dong</t>
  </si>
  <si>
    <t>lee@creww.me</t>
  </si>
  <si>
    <t>Community manger</t>
  </si>
  <si>
    <t>https://www.linkedin.com/in/dongcheollee/</t>
  </si>
  <si>
    <t>Sunny</t>
  </si>
  <si>
    <t>sunnyho@cyberport.hk</t>
  </si>
  <si>
    <t>Senior Manager - Construction Project at Hong Kong Cyberport Management Company Limited</t>
  </si>
  <si>
    <t>https://www.linkedin.com/in/sunny-ho-4857481b/</t>
  </si>
  <si>
    <t>Hani</t>
  </si>
  <si>
    <t>murad</t>
  </si>
  <si>
    <t>hani@rainmaking.io</t>
  </si>
  <si>
    <t>https://www.linkedin.com/in/hanimurad/</t>
  </si>
  <si>
    <t>Sieng</t>
  </si>
  <si>
    <t>sieng@egg.sg</t>
  </si>
  <si>
    <t>http://www.linkedin.com/in/sieng</t>
  </si>
  <si>
    <t>Prakash</t>
  </si>
  <si>
    <t>Somosundram</t>
  </si>
  <si>
    <t>prakashdreaming@gmail.com</t>
  </si>
  <si>
    <t>https://www.linkedin.com/in/prakashsomo/</t>
  </si>
  <si>
    <t>Daria</t>
  </si>
  <si>
    <t>Luzina</t>
  </si>
  <si>
    <t>daria.luzina@german-entrepreneurship.com</t>
  </si>
  <si>
    <t>Startup deal</t>
  </si>
  <si>
    <t>http://www.linkedin.com/in/darialuzina</t>
  </si>
  <si>
    <t>Claude</t>
  </si>
  <si>
    <t>Rochet</t>
  </si>
  <si>
    <t>claude.rochet@finances.gouv.fr</t>
  </si>
  <si>
    <t>Jean</t>
  </si>
  <si>
    <t>Arnaud</t>
  </si>
  <si>
    <t>https://www.linkedin.com/in/jean-arnaud-14887b1b4/</t>
  </si>
  <si>
    <t>Grant</t>
  </si>
  <si>
    <t>pat@gan.co</t>
  </si>
  <si>
    <t>Empowering Startups Worldwide</t>
  </si>
  <si>
    <t>https://www.linkedin.com/in/patrickgrant76/</t>
  </si>
  <si>
    <t>Kidae</t>
  </si>
  <si>
    <t>https://www.linkedin.com/in/kidaelee/</t>
  </si>
  <si>
    <t>Alba</t>
  </si>
  <si>
    <t>Marrero</t>
  </si>
  <si>
    <t>alba.marrero@hello-tomorrow.org</t>
  </si>
  <si>
    <t>Deep tech Innovation consultant</t>
  </si>
  <si>
    <t>https://www.linkedin.com/in/alba-marrero/</t>
  </si>
  <si>
    <t>Xinyi</t>
  </si>
  <si>
    <t>Tow</t>
  </si>
  <si>
    <t>xin.tow@hello-tomorrow.org</t>
  </si>
  <si>
    <t>https://www.linkedin.com/in/xinyi-tow-b59315132/?originalSubdomain=sg</t>
  </si>
  <si>
    <t>Eyal</t>
  </si>
  <si>
    <t>Hoffman</t>
  </si>
  <si>
    <t>eyal@highroad.center</t>
  </si>
  <si>
    <t>High Road Team</t>
  </si>
  <si>
    <t>http://www.linkedin.com/in/eyal-hoffman</t>
  </si>
  <si>
    <t>james.wong@hkstp.org</t>
  </si>
  <si>
    <t>Summer Intern</t>
  </si>
  <si>
    <t>https://www.linkedin.com/in/james-kywong/</t>
  </si>
  <si>
    <t>Andy Andrew</t>
  </si>
  <si>
    <t>andy@ies-inca.com</t>
  </si>
  <si>
    <t>https://www.linkedin.com/in/andyandrewwee/</t>
  </si>
  <si>
    <t>Peiqi</t>
  </si>
  <si>
    <t>Zhuo</t>
  </si>
  <si>
    <t>ZHUO_Peiqi@imda.gov.sg</t>
  </si>
  <si>
    <t>Assistant Director, Innovation</t>
  </si>
  <si>
    <t>https://www.linkedin.com/in/peiqizhuo/</t>
  </si>
  <si>
    <t>Ralph</t>
  </si>
  <si>
    <t>Mpofu</t>
  </si>
  <si>
    <t>ralph.mpofu@impacthub.net</t>
  </si>
  <si>
    <t>Lead Catalyst: Partnerships, Community and Programs</t>
  </si>
  <si>
    <t>https://www.linkedin.com/in/ralph-m-mpofu-7a617930/</t>
  </si>
  <si>
    <t>Shariha</t>
  </si>
  <si>
    <t>Khanam Khalid</t>
  </si>
  <si>
    <t>shariha.khalid@impacthub.net</t>
  </si>
  <si>
    <t>Founding Director</t>
  </si>
  <si>
    <t>https://www.linkedin.com/in/shariha-khanam-khalid-848b5816/</t>
  </si>
  <si>
    <t>Rondario</t>
  </si>
  <si>
    <t>ces.rondario@gmail.com</t>
  </si>
  <si>
    <t>Founder &amp; CEO at Impact Hub Manila</t>
  </si>
  <si>
    <t>https://www.linkedin.com/in/cesrondario/?originalSubdomain=ph</t>
  </si>
  <si>
    <t>Okka</t>
  </si>
  <si>
    <t>Myo</t>
  </si>
  <si>
    <t>okka.myo@impacthub.net</t>
  </si>
  <si>
    <t>Director and Co-founder at Impact Hub Yangon</t>
  </si>
  <si>
    <t>https://www.linkedin.com/in/kyaw-myat-soe-28021674/</t>
  </si>
  <si>
    <t>adrian@innofactory.co</t>
  </si>
  <si>
    <t>https://www.linkedin.com/in/adrian-lim-4b85276/</t>
  </si>
  <si>
    <t>Momoka</t>
  </si>
  <si>
    <t>Ueda</t>
  </si>
  <si>
    <t>momoka_ueda@jetro.go.jp</t>
  </si>
  <si>
    <t>Project Lead</t>
  </si>
  <si>
    <t>http://www.linkedin.com/in/momoka-ueda-95728a227</t>
  </si>
  <si>
    <t>Yuka</t>
  </si>
  <si>
    <t>Kato</t>
  </si>
  <si>
    <t>yuka_kato@jetro.go.jp</t>
  </si>
  <si>
    <t>Innovation Promotion</t>
  </si>
  <si>
    <t>http://www.linkedin.com/in/yuka-kato-355a19235</t>
  </si>
  <si>
    <t>noriya</t>
  </si>
  <si>
    <t>tarutani</t>
  </si>
  <si>
    <t>noriya_tarutani@jetro.go.jp, NEDO_J-Startup@nedo.go.jp</t>
  </si>
  <si>
    <t>Deputy Director General, Innovation Department, JETRO; Head of JETRO Startup</t>
  </si>
  <si>
    <t>http://www.linkedin.com/in/noriya-tarutani-91594560</t>
  </si>
  <si>
    <t>Adryan</t>
  </si>
  <si>
    <t>Hafizh</t>
  </si>
  <si>
    <t>adryan@kolaborasi.co</t>
  </si>
  <si>
    <t>Cofounder &amp; Partner</t>
  </si>
  <si>
    <t>https://www.linkedin.com/in/adryanhafizh/</t>
  </si>
  <si>
    <t>Chern-Sun</t>
  </si>
  <si>
    <t>Gang</t>
  </si>
  <si>
    <t>gangster@kscsingapore.org</t>
  </si>
  <si>
    <t>Programme director</t>
  </si>
  <si>
    <t>https://www.linkedin.com/in/gang-chern-sun</t>
  </si>
  <si>
    <t>Abe</t>
  </si>
  <si>
    <t>Lozada</t>
  </si>
  <si>
    <t>abe@launchgarage.com</t>
  </si>
  <si>
    <t>https://www.linkedin.com/in/abe-lozada-6015b4121/</t>
  </si>
  <si>
    <t>Joe</t>
  </si>
  <si>
    <t>Katigbak</t>
  </si>
  <si>
    <t>joe@launchgarage.com</t>
  </si>
  <si>
    <t>Corporate Innovation Associate</t>
  </si>
  <si>
    <t>https://www.linkedin.com/in/joe-katigbak-1a136a137/</t>
  </si>
  <si>
    <t>Muhundhan</t>
  </si>
  <si>
    <t>Kamarapullai</t>
  </si>
  <si>
    <t>kmuhu@mranti.my</t>
  </si>
  <si>
    <t>Chief digital officer</t>
  </si>
  <si>
    <t>http://www.linkedin.com/in/kmuhu</t>
  </si>
  <si>
    <t>Roslin</t>
  </si>
  <si>
    <t>Mohd Daud</t>
  </si>
  <si>
    <t>roslin@mymagic.my</t>
  </si>
  <si>
    <t>Entrepreneur</t>
  </si>
  <si>
    <t>https://www.linkedin.com/in/roslin-mohd-daud-a174936/</t>
  </si>
  <si>
    <t>Pariwat</t>
  </si>
  <si>
    <t>Wongsamran</t>
  </si>
  <si>
    <t>pariwat@nia.or.th</t>
  </si>
  <si>
    <t>http://www.linkedin.com/in/pariwat-wongsamran-88441b92</t>
  </si>
  <si>
    <t>Moa</t>
  </si>
  <si>
    <t>Stahlberg</t>
  </si>
  <si>
    <t>Moa.Stahlberg@business-sweden.se</t>
  </si>
  <si>
    <t>Marketing Communications</t>
  </si>
  <si>
    <t>https://www.linkedin.com/in/moa-st%C3%A5hlberg-96727317a/</t>
  </si>
  <si>
    <t>Cassandra</t>
  </si>
  <si>
    <t>Cassandra.Chua@business-sweden.se</t>
  </si>
  <si>
    <t>Community Director</t>
  </si>
  <si>
    <t>https://www.linkedin.com/in/casschua/</t>
  </si>
  <si>
    <t>Cheryl</t>
  </si>
  <si>
    <t>cheryl@ntu.edu.sg</t>
  </si>
  <si>
    <t>Programme Director (JUMPstart)</t>
  </si>
  <si>
    <t>https://www.linkedin.com/in/cherylchng/</t>
  </si>
  <si>
    <t>davidtoh@ntuitive.sg</t>
  </si>
  <si>
    <t>https://www.linkedin.com/in/davidtoh-sgp/</t>
  </si>
  <si>
    <t>Geraldine</t>
  </si>
  <si>
    <t>geraldinelau@ntuitive.sg</t>
  </si>
  <si>
    <t>Manager, Community</t>
  </si>
  <si>
    <t>https://www.linkedin.com/in/geraldine-lau-81a408101/</t>
  </si>
  <si>
    <t>Leo</t>
  </si>
  <si>
    <t>rleomm@nus.edu.sg</t>
  </si>
  <si>
    <t>Ecosystem Development (NUS Enterprise@Singapore Science Park)</t>
  </si>
  <si>
    <t>https://www.linkedin.com/in/rachelleo/</t>
  </si>
  <si>
    <t>briankoh@nus.edu.sg</t>
  </si>
  <si>
    <t>http://www.linkedin.com/in/brian-koh-0a07229</t>
  </si>
  <si>
    <t>Kris</t>
  </si>
  <si>
    <t>Childress</t>
  </si>
  <si>
    <t>kris_childress@yahoo.com</t>
  </si>
  <si>
    <t>Mentor in Residence</t>
  </si>
  <si>
    <t>https://www.linkedin.com/in/thekris/</t>
  </si>
  <si>
    <t>Tsukui</t>
  </si>
  <si>
    <t>y-tsukui@sansokan.jp</t>
  </si>
  <si>
    <t>Planner</t>
  </si>
  <si>
    <t>https://www.linkedin.com/in/yuka-tsukui-36a772150</t>
  </si>
  <si>
    <t>Madden</t>
  </si>
  <si>
    <t>david@phandeeyar.org</t>
  </si>
  <si>
    <t>https://www.linkedin.com/in/davidmichaelmadden/</t>
  </si>
  <si>
    <t>Hsan</t>
  </si>
  <si>
    <t>hsan@phandeeyar.org</t>
  </si>
  <si>
    <t>Philipp</t>
  </si>
  <si>
    <t>philipp@phandeeyar.org</t>
  </si>
  <si>
    <t>Loan</t>
  </si>
  <si>
    <t>nguyenloan@sihub.gov.vn</t>
  </si>
  <si>
    <t>Project Manager, Innovation Department</t>
  </si>
  <si>
    <t>https://www.linkedin.com/in/loan-lara-nguy%E1%BB%85n-3b1086233</t>
  </si>
  <si>
    <t>김익수</t>
  </si>
  <si>
    <t>iskim@sba.seoul.kr</t>
  </si>
  <si>
    <t>https://www.linkedin.com/in/%EC%9D%B5%EC%88%98-%EA%B9%80-22b867194/</t>
  </si>
  <si>
    <t>Eng Han</t>
  </si>
  <si>
    <t>enghan-lim@ntu.edu.sg</t>
  </si>
  <si>
    <t>Deputy Programme Director (Technology &amp; Innovation)</t>
  </si>
  <si>
    <t>https://www.linkedin.com/in/eng-hann-partnerships/</t>
  </si>
  <si>
    <t>Gandhar</t>
  </si>
  <si>
    <t>Desai</t>
  </si>
  <si>
    <t>gandhar.desai@ntu.edu.sg</t>
  </si>
  <si>
    <t>https://www.linkedin.com/in/gandhardesai/</t>
  </si>
  <si>
    <t>SOIC 2023 Closing Ceremony Invite List</t>
  </si>
  <si>
    <t>Lochoff</t>
  </si>
  <si>
    <t>https://www.linkedin.com/in/annelochoff</t>
  </si>
  <si>
    <t>Lay Khim</t>
  </si>
  <si>
    <t>lktan@smu.edu.sg</t>
  </si>
  <si>
    <t>Assistant Director at SMU Institute of Innovation &amp; Entrepreneurship</t>
  </si>
  <si>
    <t>https://www.linkedin.com/in/gabrielle-tan-lay-khim-883a0632/</t>
  </si>
  <si>
    <t xml:space="preserve">Malcolm </t>
  </si>
  <si>
    <t>malcolm.lee@start2.group</t>
  </si>
  <si>
    <t>https://www.linkedin.com/in/malcolm-lee-wen-jie/</t>
  </si>
  <si>
    <t>Eileen</t>
  </si>
  <si>
    <t>eileen.wong@german-entrepreneurship.asia</t>
  </si>
  <si>
    <t>Director of Marketing</t>
  </si>
  <si>
    <t>https://www.linkedin.com/in/eileenblithe/</t>
  </si>
  <si>
    <t>Marta</t>
  </si>
  <si>
    <t>Allina</t>
  </si>
  <si>
    <t>marta.allina@start2.group</t>
  </si>
  <si>
    <t>Program Director - South Korea</t>
  </si>
  <si>
    <t>https://www.linkedin.com/in/mallina/</t>
  </si>
  <si>
    <t>Jabado</t>
  </si>
  <si>
    <t>sarah.jabado@startupbootcamp.org</t>
  </si>
  <si>
    <t>https://www.linkedin.com/in/sarah-jabado/</t>
  </si>
  <si>
    <t>Queenie</t>
  </si>
  <si>
    <t>queenie@startupbrunei.com</t>
  </si>
  <si>
    <t>Co-Founder | Head of Operations</t>
  </si>
  <si>
    <t>https://www.linkedin.com/in/queeniecy/</t>
  </si>
  <si>
    <t>Halberthal</t>
  </si>
  <si>
    <t>raphael@startupfactory.be</t>
  </si>
  <si>
    <t>http://www.linkedin.com/in/raphaelhalberthal</t>
  </si>
  <si>
    <t>Zeeuw</t>
  </si>
  <si>
    <t>pdz@startupbootcamp.org</t>
  </si>
  <si>
    <t>Host &amp; co creator</t>
  </si>
  <si>
    <t>http://www.linkedin.com/in/patrickdezeeuw</t>
  </si>
  <si>
    <t>Beth</t>
  </si>
  <si>
    <t>Henderson</t>
  </si>
  <si>
    <t>beth@startupbootcamp.org</t>
  </si>
  <si>
    <t>Singapore Lead</t>
  </si>
  <si>
    <t>https://www.linkedin.com/in/beth-henderson/</t>
  </si>
  <si>
    <t>Weiren</t>
  </si>
  <si>
    <t>weiren_loh@sutd.edu.sg</t>
  </si>
  <si>
    <t>Venture Partner</t>
  </si>
  <si>
    <t>https://www.linkedin.com/in/weirenloh/</t>
  </si>
  <si>
    <t>peter@startupstadium.tw</t>
  </si>
  <si>
    <t>Director, Operations &amp; Startup Development</t>
  </si>
  <si>
    <t xml:space="preserve">Yo </t>
  </si>
  <si>
    <t>Hwang</t>
  </si>
  <si>
    <t>yo.hwang@taiwanarena.tech</t>
  </si>
  <si>
    <t>Operation | Event | International Liaison</t>
  </si>
  <si>
    <t>http://www.linkedin.com/in/yo-hwang-240903163</t>
  </si>
  <si>
    <t>Ram</t>
  </si>
  <si>
    <t>harel@tech7.org.il</t>
  </si>
  <si>
    <t>https://www.linkedin.com/in/harelram/</t>
  </si>
  <si>
    <t>Emilie</t>
  </si>
  <si>
    <t>Gastinger</t>
  </si>
  <si>
    <t>emilie@techfounders.com</t>
  </si>
  <si>
    <t>Corporate Venture &amp; Innovation Manager</t>
  </si>
  <si>
    <t>http://www.linkedin.com/in/emilie-gastinger-78408b161</t>
  </si>
  <si>
    <t>Efraim Pettersson</t>
  </si>
  <si>
    <t>Ivener</t>
  </si>
  <si>
    <t>Founding Partner</t>
  </si>
  <si>
    <t>https://www.linkedin.com/in/efraimpi/?originalSubdomain=se</t>
  </si>
  <si>
    <t>Seats</t>
  </si>
  <si>
    <t>jason.seats@techstars.com</t>
  </si>
  <si>
    <t>Senior Fund Advisor</t>
  </si>
  <si>
    <t>https://www.linkedin.com/in/jasonseats/</t>
  </si>
  <si>
    <t>Lebrun</t>
  </si>
  <si>
    <t>blebrun@via-id.com</t>
  </si>
  <si>
    <t>Directeur Innovation et Partenariats</t>
  </si>
  <si>
    <t>https://www.linkedin.com/in/bruno-lebrun-4367a6b/</t>
  </si>
  <si>
    <t>Ms.Hai Yen</t>
  </si>
  <si>
    <t>Nguyen Thi</t>
  </si>
  <si>
    <t>haiyen@vietnamcic.org</t>
  </si>
  <si>
    <t>Commercialization Specialist</t>
  </si>
  <si>
    <t>https://www.linkedin.com/in/hai-yen-nguyen-829839212/?originalSubdomain=vn</t>
  </si>
  <si>
    <t>jean.liu@thexnode.com</t>
  </si>
  <si>
    <t>Communication Director</t>
  </si>
  <si>
    <t>https://www.linkedin.com/in/jeanliu/</t>
  </si>
  <si>
    <t>Woerner</t>
  </si>
  <si>
    <t>kevin.woerner@thexnode.com</t>
  </si>
  <si>
    <t>Head of Accelerator at XNode 创极无限</t>
  </si>
  <si>
    <t>https://www.linkedin.com/in/kevin-worner-9753581a7/</t>
  </si>
  <si>
    <t>Yvette</t>
  </si>
  <si>
    <t>Cabrera</t>
  </si>
  <si>
    <t>ycabrera@publicintegrity.org</t>
  </si>
  <si>
    <t>Senior Reporter, The Center for Public Integrity</t>
  </si>
  <si>
    <t>https://www.linkedin.com/in/yvette-cabrera-22a7a48</t>
  </si>
  <si>
    <t>Poughia</t>
  </si>
  <si>
    <t>elena.poughia@dataconomy.com</t>
  </si>
  <si>
    <t>https://www.linkedin.com/in/elenapoughia/</t>
  </si>
  <si>
    <t xml:space="preserve">Jessica </t>
  </si>
  <si>
    <t>Cheam</t>
  </si>
  <si>
    <t>jcheam@eco-business.com</t>
  </si>
  <si>
    <t>Founder and CEO, Managing Director</t>
  </si>
  <si>
    <t>https://www.linkedin.com/in/jessicacheam/</t>
  </si>
  <si>
    <t>Hicks</t>
  </si>
  <si>
    <t>robin@eco-business.com</t>
  </si>
  <si>
    <t>Deputy Editor</t>
  </si>
  <si>
    <t>https://www.linkedin.com/in/robin-hicks-328a362/</t>
  </si>
  <si>
    <t>Christian</t>
  </si>
  <si>
    <t>König</t>
  </si>
  <si>
    <t>chris@fintechnews.sg</t>
  </si>
  <si>
    <t>https://www.linkedin.com/in/christiankoenigfintech/</t>
  </si>
  <si>
    <t>Claudia</t>
  </si>
  <si>
    <t>chongkmc@sph.com.sg</t>
  </si>
  <si>
    <t>Journalist</t>
  </si>
  <si>
    <t>https://www.linkedin.com/in/chongclaudia/</t>
  </si>
  <si>
    <t>Hoàng</t>
  </si>
  <si>
    <t>Thùy</t>
  </si>
  <si>
    <t>hoangthuy@vnexpress.net</t>
  </si>
  <si>
    <t>janicelim@sph.com.sg</t>
  </si>
  <si>
    <t>ESG Reporter</t>
  </si>
  <si>
    <t>https://www.linkedin.com/in/janicelimsiqi/</t>
  </si>
  <si>
    <t>Global Victoria Research List</t>
  </si>
  <si>
    <t>audreyt@sph.com.sg</t>
  </si>
  <si>
    <t>Science and Environment Correspondent</t>
  </si>
  <si>
    <t>https://sg.linkedin.com/in/audreytrp</t>
  </si>
  <si>
    <t>Annabelle</t>
  </si>
  <si>
    <t>Siena Lim</t>
  </si>
  <si>
    <t>annabelle.lim.-nd@disney.com</t>
  </si>
  <si>
    <t>Business development</t>
  </si>
  <si>
    <t>https://www.linkedin.com/in/annabellesienalim/</t>
  </si>
  <si>
    <t>Teymoor</t>
  </si>
  <si>
    <t>Nabili</t>
  </si>
  <si>
    <t>tnabili@thesignal.asia</t>
  </si>
  <si>
    <t>https://www.linkedin.com/in/teymoor-nabili/</t>
  </si>
  <si>
    <t>Pham Le</t>
  </si>
  <si>
    <t>Founder and Director</t>
  </si>
  <si>
    <t>https://www.linkedin.com/in/phamlenguyen/</t>
  </si>
  <si>
    <t>Shing Shian</t>
  </si>
  <si>
    <t>Senior Sustainability Consultant</t>
  </si>
  <si>
    <t>https://www.linkedin.com/in/ngiamshingshian/</t>
  </si>
  <si>
    <t>https://www.linkedin.com/in/sharonquo/?originalSubdomain=sg</t>
  </si>
  <si>
    <t>Anrike</t>
  </si>
  <si>
    <t>Visser</t>
  </si>
  <si>
    <t>info@studio-anrikevisser.com</t>
  </si>
  <si>
    <t>Founder and Consultant Financial Services</t>
  </si>
  <si>
    <t>https://www.linkedin.com/in/anrikevisser/</t>
  </si>
  <si>
    <t>May</t>
  </si>
  <si>
    <t>simon.may@ifj.ch</t>
  </si>
  <si>
    <t>https://www.linkedin.com/in/maysimon/</t>
  </si>
  <si>
    <t>Omri</t>
  </si>
  <si>
    <t>Boral</t>
  </si>
  <si>
    <t>omrib@technion.ac.il</t>
  </si>
  <si>
    <t>https://www.linkedin.com/in/omri-boral-74291b3b/</t>
  </si>
  <si>
    <t>Jarvis</t>
  </si>
  <si>
    <t>linkedinadj@gmail.com</t>
  </si>
  <si>
    <t>https://www.linkedin.com/in/alexanderdjarvis/</t>
  </si>
  <si>
    <t>Hodge</t>
  </si>
  <si>
    <t>george.hodge@un.org</t>
  </si>
  <si>
    <t>Technology Advisor</t>
  </si>
  <si>
    <t>https://www.linkedin.com/in/georgehodge/</t>
  </si>
  <si>
    <t>Bruno Rondani</t>
  </si>
  <si>
    <t>bruno.rondani@openstartups.net</t>
  </si>
  <si>
    <t>https://www.linkedin.com/in/brunorondani</t>
  </si>
  <si>
    <t>Robyn</t>
  </si>
  <si>
    <t>robyn@kr-asia.com</t>
  </si>
  <si>
    <t>https://www.linkedin.com/in/robyntanh/</t>
  </si>
  <si>
    <t>Jerrick</t>
  </si>
  <si>
    <t>jerrick.tee@ace.org.sg</t>
  </si>
  <si>
    <t>http://www.linkedin.com/in/jerricktee</t>
  </si>
  <si>
    <t>Handito</t>
  </si>
  <si>
    <t>Joewono</t>
  </si>
  <si>
    <t>ketum@adei.or.id</t>
  </si>
  <si>
    <t>Chief Arrbey &amp; KADIN</t>
  </si>
  <si>
    <t>Samuel</t>
  </si>
  <si>
    <t>samuel@algorit.ma</t>
  </si>
  <si>
    <t>Course Producer, Co-Founder</t>
  </si>
  <si>
    <t>https://www.linkedin.com/in/chansamuel</t>
  </si>
  <si>
    <t>gabskt@gmail.com</t>
  </si>
  <si>
    <t>Director, Strategic Partnerships</t>
  </si>
  <si>
    <t>https://www.linkedin.com/in/gabrielsim/</t>
  </si>
  <si>
    <t>gsim@apacmed.org</t>
  </si>
  <si>
    <t>Harjit</t>
  </si>
  <si>
    <t>Gill</t>
  </si>
  <si>
    <t>hgill@apacmed.org</t>
  </si>
  <si>
    <t>https://www.linkedin.com/in/harjitg/</t>
  </si>
  <si>
    <t>Sertac</t>
  </si>
  <si>
    <t>Tasdelen</t>
  </si>
  <si>
    <t>sertactasdelen@gmail.com</t>
  </si>
  <si>
    <t>https://www.linkedin.com/in/sertactasdelen/</t>
  </si>
  <si>
    <t>dancheung@ayfhk.org</t>
  </si>
  <si>
    <t>Co-Founder &amp; Chief Catalyst</t>
  </si>
  <si>
    <t>https://www.linkedin.com/in/dancheunghk/</t>
  </si>
  <si>
    <t>akickm@nus.edu.sg</t>
  </si>
  <si>
    <t>Convener for AUN-ADERA. Assoc Prof, Architecture, College of Design and Engineering at NTU</t>
  </si>
  <si>
    <t>https://cde.nus.edu.sg/arch/staffs/cheah-kok-ming/</t>
  </si>
  <si>
    <t>Siah Chong</t>
  </si>
  <si>
    <t>cheong</t>
  </si>
  <si>
    <t>cheongsc@siaa.org, cheongsc@mdesign.com.sg</t>
  </si>
  <si>
    <t>https://www.linkedin.com/in/siah-chong-cheong-8052875/</t>
  </si>
  <si>
    <t>Crane</t>
  </si>
  <si>
    <t>matt.crane@aviationsustainabilityforum.com</t>
  </si>
  <si>
    <t xml:space="preserve">Founding Partner
</t>
  </si>
  <si>
    <t>https://www.linkedin.com/in/cranematt?lipi=urn%3Ali%3Apage%3Ad_flagship3_profile_view_base_contact_details%3BDXGCdQnqQqWdCy7Wozhe2w%3D%3D</t>
  </si>
  <si>
    <t>Natasha</t>
  </si>
  <si>
    <t>Hui Jin Ng</t>
  </si>
  <si>
    <t>natasha.ng@biotechconnection-sg.org</t>
  </si>
  <si>
    <t>Advisor at Biotech Connection, Senior Research Fellow at ASTAR</t>
  </si>
  <si>
    <t>https://www.linkedin.com/in/natasha-hj-ng/</t>
  </si>
  <si>
    <t>Hui Hong</t>
  </si>
  <si>
    <t>seow</t>
  </si>
  <si>
    <t>Regional Director</t>
  </si>
  <si>
    <t>https://www.linkedin.com/in/seow-hui-hong/</t>
  </si>
  <si>
    <t>paweena</t>
  </si>
  <si>
    <t>nekamanurak</t>
  </si>
  <si>
    <t>paweena.n@c-asean.org</t>
  </si>
  <si>
    <t>Communications and corporate affair</t>
  </si>
  <si>
    <t>http://www.linkedin.com/in/paweena-nekamanurak-1a822014a</t>
  </si>
  <si>
    <t>Sutthipun</t>
  </si>
  <si>
    <t>Nujjaya</t>
  </si>
  <si>
    <t>sutthipun.n@c-asean.org</t>
  </si>
  <si>
    <t>Deputy Managing directpr</t>
  </si>
  <si>
    <t>http://www.linkedin.com/in/sutthipun-nujjaya-a503b330</t>
  </si>
  <si>
    <t>Vichate</t>
  </si>
  <si>
    <t>Tantiwanich</t>
  </si>
  <si>
    <t>vichate.t@c-asean.org</t>
  </si>
  <si>
    <t>Diloreto</t>
  </si>
  <si>
    <t>melissa@datakind.org</t>
  </si>
  <si>
    <t>Communications + Marketing Consultant</t>
  </si>
  <si>
    <t>https://www.linkedin.com/in/melissadiloreto/</t>
  </si>
  <si>
    <t>Florian</t>
  </si>
  <si>
    <t>Ludot</t>
  </si>
  <si>
    <t>florian@dev-korea.com</t>
  </si>
  <si>
    <t>https://www.linkedin.com/in/florianldt/</t>
  </si>
  <si>
    <t>Budhaditya</t>
  </si>
  <si>
    <t>Bhattacharya</t>
  </si>
  <si>
    <t xml:space="preserve">budha@wayv.digital </t>
  </si>
  <si>
    <t>Advisory Board - Developer Evangelist/ Developer Advocate</t>
  </si>
  <si>
    <t>https://www.linkedin.com/in/budha-b/</t>
  </si>
  <si>
    <t>Sabine</t>
  </si>
  <si>
    <t>de witte</t>
  </si>
  <si>
    <t>sabine@dutchstartupassociation.nl</t>
  </si>
  <si>
    <t>Community Manager</t>
  </si>
  <si>
    <t>https://www.linkedin.com/in/sabinedewitte/</t>
  </si>
  <si>
    <t>Jennifer</t>
  </si>
  <si>
    <t>Scharwz</t>
  </si>
  <si>
    <t>jennifers@israelinnovation.org.il</t>
  </si>
  <si>
    <t>http://www.linkedin.com/in/jennifer-schwarz</t>
  </si>
  <si>
    <t>Hook</t>
  </si>
  <si>
    <t>charlotte.hook@factoryberlin.com</t>
  </si>
  <si>
    <t>Head of Platform</t>
  </si>
  <si>
    <t>http://www.linkedin.com/in/charlotte-c-hook-232a33127</t>
  </si>
  <si>
    <t>Mohammad</t>
  </si>
  <si>
    <t>Ridzuan Abdul Aziz</t>
  </si>
  <si>
    <t>ridzuanster@gmail.com</t>
  </si>
  <si>
    <t>Board Advisor &amp; Director</t>
  </si>
  <si>
    <t>https://www.linkedin.com/in/ridzaziz</t>
  </si>
  <si>
    <t>Rahim</t>
  </si>
  <si>
    <t>Earteza</t>
  </si>
  <si>
    <t>start@foundedx.com</t>
  </si>
  <si>
    <t>Founded X Team</t>
  </si>
  <si>
    <t>https://www.linkedin.com/in/earteza/</t>
  </si>
  <si>
    <t>https://www.linkedin.com/in/alexlincl/</t>
  </si>
  <si>
    <t>Rohe</t>
  </si>
  <si>
    <t>benjamin@german.tech</t>
  </si>
  <si>
    <t>https://www.linkedin.com/in/benjaminrohe/</t>
  </si>
  <si>
    <t>Adriana</t>
  </si>
  <si>
    <t>Gascoigne</t>
  </si>
  <si>
    <t>adriana@girlsintech.org</t>
  </si>
  <si>
    <t>https://www.linkedin.com/in/adrianagascoigne/</t>
  </si>
  <si>
    <t>Wan Ting</t>
  </si>
  <si>
    <t>wanting.poh@mastercard.com</t>
  </si>
  <si>
    <t>Advisory Board Member at Girls in Tech, Director, Data Science and Engineering, Product Development at Mastercard</t>
  </si>
  <si>
    <t>https://www.linkedin.com/in/pohwanting/</t>
  </si>
  <si>
    <t>Ina</t>
  </si>
  <si>
    <t>Ter Soon</t>
  </si>
  <si>
    <t xml:space="preserve">Tan </t>
  </si>
  <si>
    <t>Head (Youth Development)</t>
  </si>
  <si>
    <t>https://www.linkedin.com/in/tan-ter-soon/</t>
  </si>
  <si>
    <t>Warr</t>
  </si>
  <si>
    <t>sarah@huckletree.com</t>
  </si>
  <si>
    <t>Head of ecosystem</t>
  </si>
  <si>
    <t>http://www.linkedin.com/in/sarah-warr-6ba22253</t>
  </si>
  <si>
    <t>Yini</t>
  </si>
  <si>
    <t>ychua@iixfoundation.org</t>
  </si>
  <si>
    <t>https://www.linkedin.com/in/yinichua/</t>
  </si>
  <si>
    <t>Coudray</t>
  </si>
  <si>
    <t>carmen.coudray@incube-8.com</t>
  </si>
  <si>
    <t>https://www.linkedin.com/in/carmen-coudray-4b81a26a/</t>
  </si>
  <si>
    <t>Fajar</t>
  </si>
  <si>
    <t>Jaman</t>
  </si>
  <si>
    <t>https://www.linkedin.com/in/fajarjaman/</t>
  </si>
  <si>
    <t>Kihoko</t>
  </si>
  <si>
    <t>Tokue</t>
  </si>
  <si>
    <t>tokue@lne.st</t>
  </si>
  <si>
    <t>Managing Director (Singapore)</t>
  </si>
  <si>
    <t>https://www.linkedin.com/in/kihoko-tokue-0962b38b/</t>
  </si>
  <si>
    <t>Xiuling</t>
  </si>
  <si>
    <t>Guo</t>
  </si>
  <si>
    <t>xiuling.guo@nurasa.com</t>
  </si>
  <si>
    <t>https://www.linkedin.com/in/xiuling-guo-1001/</t>
  </si>
  <si>
    <t>Saldana</t>
  </si>
  <si>
    <t>andy@nytech.org</t>
  </si>
  <si>
    <t>https://www.linkedin.com/in/andysaldana/</t>
  </si>
  <si>
    <t>Janice_YU@enterprisesg.gov.sg</t>
  </si>
  <si>
    <t>http://www.linkedin.com/in/janice-yu-662571151</t>
  </si>
  <si>
    <t>Sherman</t>
  </si>
  <si>
    <t>Gerk</t>
  </si>
  <si>
    <t>Sherman_GERK@enterprisesg.gov.sg</t>
  </si>
  <si>
    <t>Founder and Non Executive Director</t>
  </si>
  <si>
    <t>https://www.linkedin.com/in/patteoh/</t>
  </si>
  <si>
    <t>Arifin</t>
  </si>
  <si>
    <t>stephanie@usahasosial.com</t>
  </si>
  <si>
    <t>https://www.linkedin.com/in/arifinstephanie/?originalSubdomain=sg</t>
  </si>
  <si>
    <t>Ula</t>
  </si>
  <si>
    <t>Lachowicz</t>
  </si>
  <si>
    <t>ula.lachowicz@lifteh2.de</t>
  </si>
  <si>
    <t>Founder of Polish Berlin Tech, Deputy Managing Director at LIFTE H2</t>
  </si>
  <si>
    <t>https://www.linkedin.com/in/ulalachowicz/</t>
  </si>
  <si>
    <t xml:space="preserve"> Tan</t>
  </si>
  <si>
    <t>https://www.linkedin.com/in/wilson-tan-662845125</t>
  </si>
  <si>
    <t>https://www.linkedin.com/in/wilson-tan-662845125/?originalSubdomain=sg</t>
  </si>
  <si>
    <t>https://www.linkedin.com/in/yeancheong/?originalSubdomain=sg</t>
  </si>
  <si>
    <t>Jes</t>
  </si>
  <si>
    <t>Kaliebe Petersen</t>
  </si>
  <si>
    <t>jpetersen@smartpowermyanmar.org</t>
  </si>
  <si>
    <t>Strategy Director</t>
  </si>
  <si>
    <t>https://www.linkedin.com/in/kaliebe/</t>
  </si>
  <si>
    <t>Hema</t>
  </si>
  <si>
    <t>hemachandra@socialinnovationpark.org</t>
  </si>
  <si>
    <t>Business Development &amp; Marketing Executive</t>
  </si>
  <si>
    <t>https://www.linkedin.com/in/hema-chandra-490a06165/</t>
  </si>
  <si>
    <t>de la lama</t>
  </si>
  <si>
    <t>carlos@startupembassy.com</t>
  </si>
  <si>
    <t>Startup Embassy Team</t>
  </si>
  <si>
    <t>https://www.linkedin.com/in/cdelalama/</t>
  </si>
  <si>
    <t>keith.ng@startupgrind.com</t>
  </si>
  <si>
    <t>Senior Director - Software Product Innovation &amp; Global Generative AI Offerings</t>
  </si>
  <si>
    <t>https://www.linkedin.com/in/keithglendon/</t>
  </si>
  <si>
    <t>Curtis</t>
  </si>
  <si>
    <t>berg</t>
  </si>
  <si>
    <t>curtis@startupgrind.com</t>
  </si>
  <si>
    <t>Singapore chapter director</t>
  </si>
  <si>
    <t>https://www.linkedin.com/in/curtisbergh/</t>
  </si>
  <si>
    <t>Avi</t>
  </si>
  <si>
    <t>Hasson</t>
  </si>
  <si>
    <t>avi.hasson@sncentral.org</t>
  </si>
  <si>
    <t>https://www.linkedin.com/in/vered-mivtzari-10364b2a</t>
  </si>
  <si>
    <t>Mandy</t>
  </si>
  <si>
    <t>mandy@svf.org.vn</t>
  </si>
  <si>
    <t>Operations director</t>
  </si>
  <si>
    <t>https://www.linkedin.com/in/nguyen-ngoc-tuong-van-40683a59/?originalSubdomain=vn</t>
  </si>
  <si>
    <t xml:space="preserve">Marie </t>
  </si>
  <si>
    <t>Boutsen</t>
  </si>
  <si>
    <t>https://www.linkedin.com/in/marie-boutsen-68749b88/</t>
  </si>
  <si>
    <t>casey@startupshk.com</t>
  </si>
  <si>
    <t>Co founder</t>
  </si>
  <si>
    <t>https://www.linkedin.com/in/caseylau/</t>
  </si>
  <si>
    <t>Marwan</t>
  </si>
  <si>
    <t>Elfitesse</t>
  </si>
  <si>
    <t>marwan@stationf.co</t>
  </si>
  <si>
    <t>Head of Startups</t>
  </si>
  <si>
    <t>http://www.linkedin.com/in/marwanelfitesse</t>
  </si>
  <si>
    <t>Jackson</t>
  </si>
  <si>
    <t>Kwa</t>
  </si>
  <si>
    <t>jackson@techsocietygroup.com</t>
  </si>
  <si>
    <t>Advisor</t>
  </si>
  <si>
    <t>Yaron</t>
  </si>
  <si>
    <t>Samid</t>
  </si>
  <si>
    <t>yaron@techaviv.com</t>
  </si>
  <si>
    <t>https://www.linkedin.com/in/yaronsamid/</t>
  </si>
  <si>
    <t>Kuk</t>
  </si>
  <si>
    <t>kuk@thaifintech.org</t>
  </si>
  <si>
    <t>Jirayut</t>
  </si>
  <si>
    <t>Srupsrisopa</t>
  </si>
  <si>
    <t>https://www.linkedin.com/in/toppjirayut/</t>
  </si>
  <si>
    <t>Amanda</t>
  </si>
  <si>
    <t>Bensel</t>
  </si>
  <si>
    <t>amanda.bensel@asiafoundation.org</t>
  </si>
  <si>
    <t>Senior Program Manager</t>
  </si>
  <si>
    <t>https://www.linkedin.com/in/amandabensel/</t>
  </si>
  <si>
    <t>Hana A.</t>
  </si>
  <si>
    <t>Satriyo</t>
  </si>
  <si>
    <t>Country Representative, Indonesia</t>
  </si>
  <si>
    <t>https://www.linkedin.com/in/hana-satriyo-55568b50/?originalSubdomain=id</t>
  </si>
  <si>
    <t>Mehreen</t>
  </si>
  <si>
    <t>Tanvir</t>
  </si>
  <si>
    <t>mehreen.tanvir@asiafoundation.org</t>
  </si>
  <si>
    <t>Program Manager, Singapore</t>
  </si>
  <si>
    <t>https://www.linkedin.com/in/mehreen/?originalSubdomain=sg</t>
  </si>
  <si>
    <t>Nana</t>
  </si>
  <si>
    <t>Souannavong</t>
  </si>
  <si>
    <t>nana.souannavong@gmail.com</t>
  </si>
  <si>
    <t>Founder &amp; Chief Executive Officer</t>
  </si>
  <si>
    <t>https://www.linkedin.com/in/souphaphone/?originalSubdomain=la</t>
  </si>
  <si>
    <t>Josephine</t>
  </si>
  <si>
    <t>josephine@whub.io</t>
  </si>
  <si>
    <t>COO at WHUB</t>
  </si>
  <si>
    <t>https://www.linkedin.com/in/josephinecwn/</t>
  </si>
  <si>
    <t>Leslie.Chew@S-Auxano.com</t>
  </si>
  <si>
    <t>https://www.linkedin.com/in/leslie-chew-7444a714/</t>
  </si>
  <si>
    <t>Ming Kwan</t>
  </si>
  <si>
    <t>mk.teoh@yeswehack.com</t>
  </si>
  <si>
    <t>Senior Account Executive</t>
  </si>
  <si>
    <t>http://www.linkedin.com/in/teohmingkwang</t>
  </si>
  <si>
    <t>https://www.linkedin.com/in/helen-pei-hua-wong-2093427/?originalSubdomain=sg</t>
  </si>
  <si>
    <t>https://www.linkedin.com/in/jugnu-pati-28089713/?originalSubdomain=sg</t>
  </si>
  <si>
    <t>https://www.linkedin.com/in/khairurejal/?originalSubdomain=sg</t>
  </si>
  <si>
    <t>https://www.linkedin.com/in/clarence1406/?originalSubdomain=sg</t>
  </si>
  <si>
    <t>https://www.linkedin.com/in/rachelwongjx/?originalSubdomain=sg</t>
  </si>
  <si>
    <t>https://www.linkedin.com/in/dwaynekaan/?originalSubdomain=sg</t>
  </si>
  <si>
    <t>https://www.linkedin.com/in/piers-sell-612177129/?originalSubdomain=sg</t>
  </si>
  <si>
    <t>https://www.linkedin.com/in/chee-wee-lee-946a131a6/?originalSubdomain=sg</t>
  </si>
  <si>
    <t>christopher@sginnovate.com</t>
  </si>
  <si>
    <t>https://www.linkedin.com/in/christopher-sim-9a412697</t>
  </si>
  <si>
    <t>BEAMP 5 Outreach-Posted on Social</t>
  </si>
  <si>
    <t>Justyna</t>
  </si>
  <si>
    <t>Jastrzebska</t>
  </si>
  <si>
    <t>justyna@500startups.com</t>
  </si>
  <si>
    <t>Head of Accelerator Program SEA / Global Mentor at 500 Startups</t>
  </si>
  <si>
    <t>https://www.linkedin.com/in/justynajastrzebska/</t>
  </si>
  <si>
    <t>Khailee</t>
  </si>
  <si>
    <t>khailee@500.co</t>
  </si>
  <si>
    <t>Managing Partner &amp; Board Member</t>
  </si>
  <si>
    <t>https://www.linkedin.com/in/khailee/</t>
  </si>
  <si>
    <t>Saemin</t>
  </si>
  <si>
    <t>Ahn</t>
  </si>
  <si>
    <t>saemin.ahn@500.co</t>
  </si>
  <si>
    <t>https://www.linkedin.com/in/saeminahn/</t>
  </si>
  <si>
    <t xml:space="preserve">Yukai </t>
  </si>
  <si>
    <t>yukai.chen@500.co</t>
  </si>
  <si>
    <t>Director - Global Innovation, Taiwan</t>
  </si>
  <si>
    <t>https://www.linkedin.com/in/yukai-chen</t>
  </si>
  <si>
    <t>Bautista</t>
  </si>
  <si>
    <t>natasha@917ventures.com</t>
  </si>
  <si>
    <t>Head of Growth Marketing</t>
  </si>
  <si>
    <t>https://www.linkedin.com/in/natashabautista/?originalSubdomain=ph</t>
  </si>
  <si>
    <t xml:space="preserve">Alan </t>
  </si>
  <si>
    <t>Hellawell</t>
  </si>
  <si>
    <t>alan@acv.vc</t>
  </si>
  <si>
    <t>Senior Advisor and Venture Partner</t>
  </si>
  <si>
    <t>https://www.linkedin.com/in/alan-hellawell-96a3263/</t>
  </si>
  <si>
    <t>Bristol Dixon</t>
  </si>
  <si>
    <t>craig@acceleratingasia.com</t>
  </si>
  <si>
    <t>Co-Founder and General Partner</t>
  </si>
  <si>
    <t>https://www.linkedin.com/in/craigbristoldixon/</t>
  </si>
  <si>
    <t>BEAMP 5 Outreach-No Reponse</t>
  </si>
  <si>
    <t>Sittakaradej</t>
  </si>
  <si>
    <t>pang@adbventures.org</t>
  </si>
  <si>
    <t>https://www.linkedin.com/in/tsittaka/</t>
  </si>
  <si>
    <t>Lestari</t>
  </si>
  <si>
    <t>laura@agaeti.vc</t>
  </si>
  <si>
    <t>Investments</t>
  </si>
  <si>
    <t>https://www.linkedin.com/in/lauralestari/</t>
  </si>
  <si>
    <t>Rene</t>
  </si>
  <si>
    <t>Jaeggi</t>
  </si>
  <si>
    <t>https://www.linkedin.com/in/renejaeggi/</t>
  </si>
  <si>
    <t>Tjan</t>
  </si>
  <si>
    <t>chandra.tjan@alphajwc.com</t>
  </si>
  <si>
    <t>Co-Founder &amp; General Partner</t>
  </si>
  <si>
    <t>https://www.linkedin.com/in/chandratjan/</t>
  </si>
  <si>
    <t>Murali</t>
  </si>
  <si>
    <t>vinod@alteriacapital.com</t>
  </si>
  <si>
    <t>Co-Founder and Managing Partner</t>
  </si>
  <si>
    <t>https://www.linkedin.com/in/vinod-murali-a2568752/</t>
  </si>
  <si>
    <t>Ian</t>
  </si>
  <si>
    <t>ian.tay@anbinvestment.sg</t>
  </si>
  <si>
    <t>Head Of Real Estate</t>
  </si>
  <si>
    <t>https://www.linkedin.com/in/iantay</t>
  </si>
  <si>
    <t>Zafrul</t>
  </si>
  <si>
    <t>Noordin</t>
  </si>
  <si>
    <t>zafrul@andalus-ventures.com</t>
  </si>
  <si>
    <t>Founder &amp; Group CEO</t>
  </si>
  <si>
    <t>https://www.linkedin.com/in/zafrul/</t>
  </si>
  <si>
    <t>Vanga</t>
  </si>
  <si>
    <t>prasad@anthillventures.com</t>
  </si>
  <si>
    <t>https://www.linkedin.com/in/prasadvanga/</t>
  </si>
  <si>
    <t>Rufus</t>
  </si>
  <si>
    <t>Sorsa</t>
  </si>
  <si>
    <t>rufus@antler.co</t>
  </si>
  <si>
    <t>Associate Partner</t>
  </si>
  <si>
    <t>https://www.linkedin.com/in/sorsar/</t>
  </si>
  <si>
    <t>Heasley</t>
  </si>
  <si>
    <t>tim@artesianinvest.com</t>
  </si>
  <si>
    <t>Partner, Singapore</t>
  </si>
  <si>
    <t>https://www.linkedin.com/in/timheasley/</t>
  </si>
  <si>
    <t>Shawn</t>
  </si>
  <si>
    <t>shawn@artichoke.capital</t>
  </si>
  <si>
    <t>Founder &amp; Partner</t>
  </si>
  <si>
    <t>https://www.linkedin.com/in/shawnlim1/</t>
  </si>
  <si>
    <t>Basil</t>
  </si>
  <si>
    <t>Lui</t>
  </si>
  <si>
    <t>basillui@augustgp.com</t>
  </si>
  <si>
    <t>http://www.linkedin.com/in/basillui</t>
  </si>
  <si>
    <t>Priya</t>
  </si>
  <si>
    <t>Banerjee</t>
  </si>
  <si>
    <t>pbanerjee@bcapgroup.com</t>
  </si>
  <si>
    <t>https://www.linkedin.com/in/priya-banerjee-0a336851/</t>
  </si>
  <si>
    <t>Tao</t>
  </si>
  <si>
    <t>Santimakorn</t>
  </si>
  <si>
    <t>tao@bangkok.ventures</t>
  </si>
  <si>
    <t>https://www.linkedin.com/in/taosantimakorn/</t>
  </si>
  <si>
    <t>Tiang</t>
  </si>
  <si>
    <t>https://www.linkedin.com/in/williamtaing/?originalSubdomain=au</t>
  </si>
  <si>
    <t>Matilda</t>
  </si>
  <si>
    <t>Matilda.Ho@bitsxbites.com</t>
  </si>
  <si>
    <t>Founder and Managing Director</t>
  </si>
  <si>
    <t>https://www.linkedin.com/in/matildaho/</t>
  </si>
  <si>
    <t>Yeojin</t>
  </si>
  <si>
    <t>https://www.linkedin.com/in/yeojin-kim-2734a11b8/</t>
  </si>
  <si>
    <t>Nicko</t>
  </si>
  <si>
    <t>nickowidjaja@briventures.id</t>
  </si>
  <si>
    <t>https://www.linkedin.com/in/nickowidjaja/</t>
  </si>
  <si>
    <t>Darren</t>
  </si>
  <si>
    <t>Bechtel</t>
  </si>
  <si>
    <t>darren@brickmortar.vc</t>
  </si>
  <si>
    <t>https://www.linkedin.com/in/darrenbechtel/</t>
  </si>
  <si>
    <t>Michael van</t>
  </si>
  <si>
    <t>Lier</t>
  </si>
  <si>
    <t>michael@builders.studio</t>
  </si>
  <si>
    <t>https://www.linkedin.com/in/michaelvanlier</t>
  </si>
  <si>
    <t>Heather</t>
  </si>
  <si>
    <t>Widman</t>
  </si>
  <si>
    <t>heather@buildingventures.com</t>
  </si>
  <si>
    <t>https://www.linkedin.com/in/hnwidman/</t>
  </si>
  <si>
    <t>Rajeev</t>
  </si>
  <si>
    <t>rajeev@capitalsquarepartners.com</t>
  </si>
  <si>
    <t>https://www.linkedin.com/in/rajeev-srivastava-9a76067/</t>
  </si>
  <si>
    <t>Yuan Lee</t>
  </si>
  <si>
    <t>https://www.linkedin.com/in/yuanleechung/</t>
  </si>
  <si>
    <t>Juan</t>
  </si>
  <si>
    <t>Moreno</t>
  </si>
  <si>
    <t>juan.moreno@cemexventures.com</t>
  </si>
  <si>
    <t>Venture Architect</t>
  </si>
  <si>
    <t>https://www.linkedin.com/in/juan-moreno-60260819/en</t>
  </si>
  <si>
    <t>Dmitry</t>
  </si>
  <si>
    <t>Levit</t>
  </si>
  <si>
    <t>dmitry@cento.vc</t>
  </si>
  <si>
    <t>General Partner</t>
  </si>
  <si>
    <t>https://www.linkedin.com/in/levit/</t>
  </si>
  <si>
    <t>Boon Ping</t>
  </si>
  <si>
    <t>bp@cento.vc</t>
  </si>
  <si>
    <t>https://www.linkedin.com/in/boon-ping-chua-a542763/</t>
  </si>
  <si>
    <t>Klippgen</t>
  </si>
  <si>
    <t>will@cocooncap.com</t>
  </si>
  <si>
    <t>https://www.linkedin.com/in/alwaysinnovate/</t>
  </si>
  <si>
    <t>adrian@convergencevc.com</t>
  </si>
  <si>
    <t>https://www.linkedin.com/in/adrianmli/</t>
  </si>
  <si>
    <t>Michiel</t>
  </si>
  <si>
    <t>Wind</t>
  </si>
  <si>
    <t>ma.wind@ch-investments.com.sg</t>
  </si>
  <si>
    <t>https://www.linkedin.com/in/michiel-wind-06870847/</t>
  </si>
  <si>
    <t>leon.toh@damson.com.sg</t>
  </si>
  <si>
    <t>https://www.linkedin.com/in/leontoh/</t>
  </si>
  <si>
    <t>Abjhijit</t>
  </si>
  <si>
    <t>abhijit@decacorncapital.com</t>
  </si>
  <si>
    <t>https://www.linkedin.com/in/abhi-ban/</t>
  </si>
  <si>
    <t>Prof Edward</t>
  </si>
  <si>
    <t>edward.tay@dtvp.sg</t>
  </si>
  <si>
    <t>https://www.linkedin.com/in/edwardtayweemeng/</t>
  </si>
  <si>
    <t>Shahdadpuri</t>
  </si>
  <si>
    <t>deepak@shahdadpuri.com</t>
  </si>
  <si>
    <t>https://www.linkedin.com/in/deepakishahdadpuri/</t>
  </si>
  <si>
    <t>ds@dsgcp.com</t>
  </si>
  <si>
    <t>Batara</t>
  </si>
  <si>
    <t>Eto</t>
  </si>
  <si>
    <t>batara@east.vc</t>
  </si>
  <si>
    <t>Co Founder</t>
  </si>
  <si>
    <t>https://www.linkedin.com/in/bataraeto/</t>
  </si>
  <si>
    <t>Melisa</t>
  </si>
  <si>
    <t>melisa@east.vc</t>
  </si>
  <si>
    <t>https://www.linkedin.com/in/melisairene/</t>
  </si>
  <si>
    <t>Chung Hang</t>
  </si>
  <si>
    <t>tang_chung_hang@edbi.com</t>
  </si>
  <si>
    <t>Investment Director</t>
  </si>
  <si>
    <t>https://www.linkedin.com/in/chung-hang-tang-9272b52b/</t>
  </si>
  <si>
    <t>Valerie</t>
  </si>
  <si>
    <t>valerie_chua@edbi.com</t>
  </si>
  <si>
    <t>https://www.linkedin.com/in/valeriejlchua/</t>
  </si>
  <si>
    <t>Remi</t>
  </si>
  <si>
    <t>remi.choong@elev8.vc</t>
  </si>
  <si>
    <t>Principle</t>
  </si>
  <si>
    <t>https://www.linkedin.com/in/remichoong?originalSubdomain=sg</t>
  </si>
  <si>
    <t>Clifford</t>
  </si>
  <si>
    <t>matt@joinef.com</t>
  </si>
  <si>
    <t>https://www.linkedin.com/in/mattcliffordef/</t>
  </si>
  <si>
    <t>Nge Kong</t>
  </si>
  <si>
    <t>ngekong@fareast.ventures</t>
  </si>
  <si>
    <t>Head</t>
  </si>
  <si>
    <t>https://www.linkedin.com/in/nge-kong-lai-22406318/</t>
  </si>
  <si>
    <t>Stothard</t>
  </si>
  <si>
    <t>michael@firstminute.capital</t>
  </si>
  <si>
    <t>https://www.linkedin.com/in/michael-stothard/</t>
  </si>
  <si>
    <t>kelvin@focustechventures.com</t>
  </si>
  <si>
    <t>https://www.linkedin.com/in/ongkelvin/</t>
  </si>
  <si>
    <t>Kate</t>
  </si>
  <si>
    <t>Bassett</t>
  </si>
  <si>
    <t>kate.bassett@galvanizeclimate.com</t>
  </si>
  <si>
    <t>https://www.linkedin.com/in/kate-bassett/</t>
  </si>
  <si>
    <t>Shalev</t>
  </si>
  <si>
    <t>eddy@genesisventures.co</t>
  </si>
  <si>
    <t>https://www.linkedin.com/in/eddy-shalev-21064b9a/</t>
  </si>
  <si>
    <t>Winchell</t>
  </si>
  <si>
    <t>winchell@gentree.asia</t>
  </si>
  <si>
    <t>https://www.linkedin.com/in/winchellwong/</t>
  </si>
  <si>
    <t>florian@german-startups.com</t>
  </si>
  <si>
    <t>http://www.linkedin.com/company/german-startups-market-gmbh</t>
  </si>
  <si>
    <t>Dimitra</t>
  </si>
  <si>
    <t>Tra</t>
  </si>
  <si>
    <t>dtaslim@ggvc.com</t>
  </si>
  <si>
    <t>https://www.linkedin.com/in/dimitra/</t>
  </si>
  <si>
    <t>Julian</t>
  </si>
  <si>
    <t>julianlim@gic.com.sg</t>
  </si>
  <si>
    <t>https://www.linkedin.com/in/julian-lim-b2546a41/</t>
  </si>
  <si>
    <t>Don</t>
  </si>
  <si>
    <t>Stalter</t>
  </si>
  <si>
    <t>don@globalfounderscapital.com</t>
  </si>
  <si>
    <t>Partners</t>
  </si>
  <si>
    <t>https://www.linkedin.com/in/donaldstalter/</t>
  </si>
  <si>
    <t>Kay</t>
  </si>
  <si>
    <t>kaymok@gobi.vc</t>
  </si>
  <si>
    <t>Senior Partner</t>
  </si>
  <si>
    <t>https://www.linkedin.com/in/kay-mok-102444/</t>
  </si>
  <si>
    <t>Shirley</t>
  </si>
  <si>
    <t>Crystal Chua</t>
  </si>
  <si>
    <t>shirley@goldenequator.com</t>
  </si>
  <si>
    <t>https://www.linkedin.com/in/shirley-crystal-chua/</t>
  </si>
  <si>
    <t>Vinnie</t>
  </si>
  <si>
    <t>Lauria</t>
  </si>
  <si>
    <t>vinnie@goldengate.vc</t>
  </si>
  <si>
    <t>https://www.linkedin.com/in/vincentlauria/</t>
  </si>
  <si>
    <t>Aditi</t>
  </si>
  <si>
    <t>aditi.sharma@grab.com</t>
  </si>
  <si>
    <t>https://www.linkedin.com/in/aditi-sharma-a4561ab/</t>
  </si>
  <si>
    <t>Nikhil</t>
  </si>
  <si>
    <t>Kapur</t>
  </si>
  <si>
    <t>nikhil@grayscale.vc</t>
  </si>
  <si>
    <t>https://www.linkedin.com/in/kapurnikhil/</t>
  </si>
  <si>
    <t>Dana</t>
  </si>
  <si>
    <t>Goldman Szekely</t>
  </si>
  <si>
    <t>dana@gspv.vc</t>
  </si>
  <si>
    <t>Senior Principal</t>
  </si>
  <si>
    <t>https://il.linkedin.com/in/dana-goldman-szekely-3014448b</t>
  </si>
  <si>
    <t>richard@gsrventures.com</t>
  </si>
  <si>
    <t>https://www.linkedin.com/in/richard-lim-92462/</t>
  </si>
  <si>
    <t>ktan@origincapital.sg</t>
  </si>
  <si>
    <t>https://www.linkedin.com/in/kelvintan2/</t>
  </si>
  <si>
    <t>Baunach</t>
  </si>
  <si>
    <t>georg@hatch.blue</t>
  </si>
  <si>
    <t>https://www.linkedin.com/in/georg-baunach/</t>
  </si>
  <si>
    <t>Jane</t>
  </si>
  <si>
    <t>Zhen</t>
  </si>
  <si>
    <t>jane.zhen@hax.co</t>
  </si>
  <si>
    <t>Operation Manager</t>
  </si>
  <si>
    <t>https://www.linkedin.com/in/jane-zhen-4386199b</t>
  </si>
  <si>
    <t>Quentin</t>
  </si>
  <si>
    <t>Vanoekel</t>
  </si>
  <si>
    <t>info@heli-cap.com</t>
  </si>
  <si>
    <t>Chief Investments</t>
  </si>
  <si>
    <t>https://www.linkedin.com/in/quentin-vanoekel-b157832/</t>
  </si>
  <si>
    <t>Sebastien</t>
  </si>
  <si>
    <t>Guillaud</t>
  </si>
  <si>
    <t>sguillaud@hera-capital.com</t>
  </si>
  <si>
    <t>https://www.linkedin.com/in/sebastienguillaud/</t>
  </si>
  <si>
    <t>Joerg</t>
  </si>
  <si>
    <t>Schueler</t>
  </si>
  <si>
    <t>schueler@hightech-startbahn.de</t>
  </si>
  <si>
    <t>http://www.linkedin.com/in/joerg-schueler-86b55b18</t>
  </si>
  <si>
    <t>Jay</t>
  </si>
  <si>
    <t>Fajardo</t>
  </si>
  <si>
    <t>jay@ideaspace.vc</t>
  </si>
  <si>
    <t>https://www.linkedin.com/in/jayfajardo/</t>
  </si>
  <si>
    <t>Andi</t>
  </si>
  <si>
    <t>Boediman</t>
  </si>
  <si>
    <t>andisboediman@ideosource.com</t>
  </si>
  <si>
    <t>https://www.linkedin.com/in/andiboediman/</t>
  </si>
  <si>
    <t>Ismawan Chamdani</t>
  </si>
  <si>
    <t>https://www.linkedin.com/in/eichamdani/</t>
  </si>
  <si>
    <t>Sidney</t>
  </si>
  <si>
    <t>sidney@iglobepartners.com</t>
  </si>
  <si>
    <t>https://www.linkedin.com/in/sidneyyee/</t>
  </si>
  <si>
    <t xml:space="preserve">Jeff </t>
  </si>
  <si>
    <t>jeff@iglobepartners.com</t>
  </si>
  <si>
    <t>https://www.linkedin.com/in/jefflinli/</t>
  </si>
  <si>
    <t>Foong</t>
  </si>
  <si>
    <t>natasha@incuvestasia.com</t>
  </si>
  <si>
    <t>https://www.linkedin.com/in/natasha-foong-302173/</t>
  </si>
  <si>
    <t>Raghev</t>
  </si>
  <si>
    <t>Reddy</t>
  </si>
  <si>
    <t>https://www.linkedin.com/in/brianrreddy/</t>
  </si>
  <si>
    <t>Ying Lan</t>
  </si>
  <si>
    <t>yinglan@insignia.vc</t>
  </si>
  <si>
    <t>Founding Managing Partner</t>
  </si>
  <si>
    <t>https://www.linkedin.com/in/yinglantan/</t>
  </si>
  <si>
    <t>Mikael</t>
  </si>
  <si>
    <t>Krogh</t>
  </si>
  <si>
    <t>mikael.krogh@investigategroup.com</t>
  </si>
  <si>
    <t>https://www.linkedin.com/in/themik/</t>
  </si>
  <si>
    <t>Liza</t>
  </si>
  <si>
    <t>Noonan</t>
  </si>
  <si>
    <t>liza.noonan@investment.nsw.gov.au</t>
  </si>
  <si>
    <t>Head of Innovation &amp; Entrepreneurship</t>
  </si>
  <si>
    <t>https://www.linkedin.com/in/lizanoonan/</t>
  </si>
  <si>
    <t>jason@january.capital</t>
  </si>
  <si>
    <t>Edwards</t>
  </si>
  <si>
    <t>https://www.linkedin.com/in/jason-edwards-766bb020/</t>
  </si>
  <si>
    <t>Osawa</t>
  </si>
  <si>
    <t>oosawa-ma@jfc.go.jp</t>
  </si>
  <si>
    <t>george.gong@jcmvc.com</t>
  </si>
  <si>
    <t>https://www.linkedin.com/in/george-gong/</t>
  </si>
  <si>
    <t>amit@jungle-ventures.com</t>
  </si>
  <si>
    <t>https://www.linkedin.com/in/amit-anand-6b72903/</t>
  </si>
  <si>
    <t>Zheng Xiang</t>
  </si>
  <si>
    <t>zx@k3ventures.co</t>
  </si>
  <si>
    <t>Chief of Staff</t>
  </si>
  <si>
    <t>https://www.linkedin.com/in/chanzhengxiang/</t>
  </si>
  <si>
    <t>https://www.linkedin.com/in/shingohori/</t>
  </si>
  <si>
    <t>BEAMP 5 Outreach-Responded Only</t>
  </si>
  <si>
    <t>Chuck</t>
  </si>
  <si>
    <t>Kathrein</t>
  </si>
  <si>
    <t>chuckkathrein@gmail.com</t>
  </si>
  <si>
    <t>https://www.linkedin.com/in/chuck-kathrein-a1a532/</t>
  </si>
  <si>
    <t>Pia Angeli</t>
  </si>
  <si>
    <t>Bernal</t>
  </si>
  <si>
    <t>pia@kickstart.ph</t>
  </si>
  <si>
    <t>Strategic Partnerships Manager</t>
  </si>
  <si>
    <t>https://www.linkedin.com/in/piabernal/</t>
  </si>
  <si>
    <t>Koichi</t>
  </si>
  <si>
    <t>Saito</t>
  </si>
  <si>
    <t>ksaito@kkfund.co</t>
  </si>
  <si>
    <t>https://www.linkedin.com/in/koichisaito/</t>
  </si>
  <si>
    <t>Auwines</t>
  </si>
  <si>
    <t>Sr. Investment analyst</t>
  </si>
  <si>
    <t>https://www.linkedin.com/in/william-auwines/</t>
  </si>
  <si>
    <t>Jordon</t>
  </si>
  <si>
    <t>jordon.tan@kuokgroup.com.sg</t>
  </si>
  <si>
    <t>Assistant Manager, Corporate ESG</t>
  </si>
  <si>
    <t>https://www.linkedin.com/in/jordon-tanhh/</t>
  </si>
  <si>
    <t>dennis.goh@lyte.co</t>
  </si>
  <si>
    <t>Co-Founder / Executive Chairman</t>
  </si>
  <si>
    <t>https://www.linkedin.com/in/dennisgoh</t>
  </si>
  <si>
    <t>Tanuja</t>
  </si>
  <si>
    <t>Rajah</t>
  </si>
  <si>
    <t>tanu_r84@yahoo.com, tanuja@m-venturepartners.com</t>
  </si>
  <si>
    <t>https://www.linkedin.com/in/tanujarajah/</t>
  </si>
  <si>
    <t>andrea@makersfund.com</t>
  </si>
  <si>
    <t>Investment Associate</t>
  </si>
  <si>
    <t>https://www.linkedin.com/in/andrea-yang-/</t>
  </si>
  <si>
    <t>Abdul</t>
  </si>
  <si>
    <t>Hafiz</t>
  </si>
  <si>
    <t>abdul.hafiz@mtdc.com.my</t>
  </si>
  <si>
    <t>Deputy Vice President</t>
  </si>
  <si>
    <t>https://www.linkedin.com/in/abdul-hafiz-mohamed-913481196/</t>
  </si>
  <si>
    <t>Artie</t>
  </si>
  <si>
    <t>Lopez</t>
  </si>
  <si>
    <t>Founding Board Member, Startup ScreenerFounding Board Member, Startup Screener</t>
  </si>
  <si>
    <t>https://www.linkedin.com/in/artielopez/</t>
  </si>
  <si>
    <t>Farhan</t>
  </si>
  <si>
    <t>Firdaus</t>
  </si>
  <si>
    <t>farhan.firdaus2410@gmail.com, farhan@meetventures.com</t>
  </si>
  <si>
    <t>https://www.linkedin.com/in/farhanfirdaus</t>
  </si>
  <si>
    <t>Scheichenost</t>
  </si>
  <si>
    <t>max@mekongcapital.com</t>
  </si>
  <si>
    <t>https://www.linkedin.com/in/max-f-scheichenost-1981733a/</t>
  </si>
  <si>
    <t>Trent</t>
  </si>
  <si>
    <t>Bagnall</t>
  </si>
  <si>
    <t>trent@melt.ventures</t>
  </si>
  <si>
    <t>https://www.linkedin.com/in/trentbagnall</t>
  </si>
  <si>
    <t>Danny</t>
  </si>
  <si>
    <t>Oei Wirianto</t>
  </si>
  <si>
    <t>danny@merahputih.co.id</t>
  </si>
  <si>
    <t>https://www.linkedin.com/in/dannywirianto/</t>
  </si>
  <si>
    <t>Antonny</t>
  </si>
  <si>
    <t>Liem</t>
  </si>
  <si>
    <t>https://www.linkedin.com/in/antonnyliem</t>
  </si>
  <si>
    <t>Andreas Dymasius</t>
  </si>
  <si>
    <t>Sitorus</t>
  </si>
  <si>
    <t>andreas@microlumbia.org</t>
  </si>
  <si>
    <t>Investment Professional</t>
  </si>
  <si>
    <t>https://www.linkedin.com/in/andreasdymasius/</t>
  </si>
  <si>
    <t>Baker</t>
  </si>
  <si>
    <t>https://www.linkedin.com/in/samuelrossbaker/</t>
  </si>
  <si>
    <t>Kuo-Yi</t>
  </si>
  <si>
    <t>kuoyi@monkshill.com</t>
  </si>
  <si>
    <t>https://www.linkedin.com/in/limky/</t>
  </si>
  <si>
    <t>Troy</t>
  </si>
  <si>
    <t>McCann</t>
  </si>
  <si>
    <t>troy@moonshotspace.co</t>
  </si>
  <si>
    <t>https://www.linkedin.com/in/troymccann</t>
  </si>
  <si>
    <t>Hian</t>
  </si>
  <si>
    <t>hian@openspace.vc</t>
  </si>
  <si>
    <t>https://www.linkedin.com/in/hiangoh/</t>
  </si>
  <si>
    <t>Aw</t>
  </si>
  <si>
    <t>chris@pandan.vc</t>
  </si>
  <si>
    <t>https://www.linkedin.com/in/christopheraw/</t>
  </si>
  <si>
    <t>Isabelle</t>
  </si>
  <si>
    <t>Tresson</t>
  </si>
  <si>
    <t>media@partechpartners.com</t>
  </si>
  <si>
    <t>https://www.linkedin.com/in/isabelletresson/</t>
  </si>
  <si>
    <t>Engine</t>
  </si>
  <si>
    <t>keith@playmaker.vc</t>
  </si>
  <si>
    <t>Venture Partner, Head of Platform</t>
  </si>
  <si>
    <t>https://www.linkedin.com/in/keithengine/</t>
  </si>
  <si>
    <t>Jojo</t>
  </si>
  <si>
    <t>Flores</t>
  </si>
  <si>
    <t>jojo@plugandplaytechcenter.com</t>
  </si>
  <si>
    <t>Co-Founder at Plug and Play Tech Center</t>
  </si>
  <si>
    <t>https://www.linkedin.com/in/jojof/</t>
  </si>
  <si>
    <t>Dave</t>
  </si>
  <si>
    <t>McClure</t>
  </si>
  <si>
    <t>dave@practicalvc.com</t>
  </si>
  <si>
    <t>Founder, Managing Partner</t>
  </si>
  <si>
    <t>https://www.linkedin.com/in/davemcclure/</t>
  </si>
  <si>
    <t>Camacho</t>
  </si>
  <si>
    <t>carlos.camacho@qualgro.com</t>
  </si>
  <si>
    <t>https://www.linkedin.com/in/carlos-camacho-51777197/</t>
  </si>
  <si>
    <t>Heang</t>
  </si>
  <si>
    <t>Chhor</t>
  </si>
  <si>
    <t>heang.chhor@qualgro.com</t>
  </si>
  <si>
    <t>Founder &amp; Managing Partner</t>
  </si>
  <si>
    <t>Leesa</t>
  </si>
  <si>
    <t>Soulodre</t>
  </si>
  <si>
    <t>leesa@r3iventures.com</t>
  </si>
  <si>
    <t>https://www.linkedin.com/in/leesasoulodre/</t>
  </si>
  <si>
    <t>priscilla.han@reapra.sg</t>
  </si>
  <si>
    <t>Venture builder</t>
  </si>
  <si>
    <t>https://www.linkedin.com/in/priscillahan1212/</t>
  </si>
  <si>
    <t>Koby</t>
  </si>
  <si>
    <t>kobyki@outlook.com</t>
  </si>
  <si>
    <t>Chen Shun</t>
  </si>
  <si>
    <t>Teng</t>
  </si>
  <si>
    <t>chenshun.teng@rhl.ventures</t>
  </si>
  <si>
    <t>Strategy Manager</t>
  </si>
  <si>
    <t>https://www.linkedin.com/in/chen-shun-teng-096a899/</t>
  </si>
  <si>
    <t xml:space="preserve">Paul </t>
  </si>
  <si>
    <t>Valin</t>
  </si>
  <si>
    <t>https://www.linkedin.com/in/paul-valin-1374a669/</t>
  </si>
  <si>
    <t>Samara Consulting</t>
  </si>
  <si>
    <t>Mathias</t>
  </si>
  <si>
    <t>mathias.jaeggi@seedx.li</t>
  </si>
  <si>
    <t>CEO and Partner</t>
  </si>
  <si>
    <t>https://www.linkedin.com/in/mathias-jaeggi</t>
  </si>
  <si>
    <t>https://www.linkedin.com/in/jay-ho-049b099a/</t>
  </si>
  <si>
    <t>benjamin@sginnovate.com</t>
  </si>
  <si>
    <t>Software and Product</t>
  </si>
  <si>
    <t>https://www.linkedin.com/in/benjaminmakjw/</t>
  </si>
  <si>
    <t>jasmine.qiu@sginnovate.com</t>
  </si>
  <si>
    <t>Assistant Director, Healthcare and Biomedical Science, Investments</t>
  </si>
  <si>
    <t>http://www.linkedin.com/in/jasmine-qiu-xiaoli</t>
  </si>
  <si>
    <t>Jui</t>
  </si>
  <si>
    <t>juilim@ntu.edu.sg, juilim@sginnovate.com</t>
  </si>
  <si>
    <t>http://www.linkedin.com/in/jui-lim-02a8aa50</t>
  </si>
  <si>
    <t>Ziying</t>
  </si>
  <si>
    <t>ziying@sginnovate.com</t>
  </si>
  <si>
    <t>Manager, Communications &amp; Content</t>
  </si>
  <si>
    <t>https://www.linkedin.com/in/ziying-ong-421363168/</t>
  </si>
  <si>
    <t>Lana</t>
  </si>
  <si>
    <t>Duong</t>
  </si>
  <si>
    <t>lana@she-vc.com</t>
  </si>
  <si>
    <t>https://www.linkedin.com/in/lana-duong/</t>
  </si>
  <si>
    <t>Edgar</t>
  </si>
  <si>
    <t>Hardless</t>
  </si>
  <si>
    <t>ehardless@singtel.com</t>
  </si>
  <si>
    <t>https://www.linkedin.com/in/edgarhardless/</t>
  </si>
  <si>
    <t>Owner</t>
  </si>
  <si>
    <t>https://www.linkedin.com/in/eugene-wong-881118/</t>
  </si>
  <si>
    <t>Anna</t>
  </si>
  <si>
    <t>Lo</t>
  </si>
  <si>
    <t>anna@softbank.com</t>
  </si>
  <si>
    <t>https://www.linkedin.com/in/annaylo/</t>
  </si>
  <si>
    <t>Pocket</t>
  </si>
  <si>
    <t>pocket@sogalventures.com</t>
  </si>
  <si>
    <t>https://www.linkedin.com/in/pocketsun/</t>
  </si>
  <si>
    <t>Joseph Teo Fu</t>
  </si>
  <si>
    <t>Yuan</t>
  </si>
  <si>
    <t>joseph@stoic.com.sg</t>
  </si>
  <si>
    <t>Data Analyst</t>
  </si>
  <si>
    <t>https://www.linkedin.com/in/joseph-teo-fu-yuan/</t>
  </si>
  <si>
    <t>Kurt</t>
  </si>
  <si>
    <t>Tanyu</t>
  </si>
  <si>
    <t>Portfolio Manager</t>
  </si>
  <si>
    <t>https://www.linkedin.com/in/kurt-tanyu/</t>
  </si>
  <si>
    <t>Conan</t>
  </si>
  <si>
    <t>Lauterpacht</t>
  </si>
  <si>
    <t>conan.lauterpacht@sfv.vc</t>
  </si>
  <si>
    <t>Funding Partner</t>
  </si>
  <si>
    <t>https://uk.linkedin.com/in/conan-lauterpacht-7a9a2915</t>
  </si>
  <si>
    <t>Anjalika</t>
  </si>
  <si>
    <t>anjalika.singh@tarongagroup.com</t>
  </si>
  <si>
    <t>Manager (Singapore)</t>
  </si>
  <si>
    <t>http://www.linkedin.com/in/anjalika-singh-828a0351</t>
  </si>
  <si>
    <t>Netta</t>
  </si>
  <si>
    <t>Kaduri</t>
  </si>
  <si>
    <t>netta.k@team8.vc</t>
  </si>
  <si>
    <t>https://www.linkedin.com/in/netta-kaduri-45019515a/</t>
  </si>
  <si>
    <t>Piotr</t>
  </si>
  <si>
    <t>Godzinski</t>
  </si>
  <si>
    <t>piotr.godzinski@techstars.com</t>
  </si>
  <si>
    <t>Sales and Partnerships Director, EMEA</t>
  </si>
  <si>
    <t>https://www.linkedin.com/in/piotr-godzinski-398bb3157/</t>
  </si>
  <si>
    <t>Kedia</t>
  </si>
  <si>
    <t>https://www.linkedin.com/in/anuj-kedia-1987607/</t>
  </si>
  <si>
    <t>eddyho@temasek.com.sg</t>
  </si>
  <si>
    <t>https://www.linkedin.com/in/eddy-ho-07090820/</t>
  </si>
  <si>
    <t>Hock Chuan</t>
  </si>
  <si>
    <t>hockchuan@temasekfoundation.org.sg</t>
  </si>
  <si>
    <t>CEO at Temasek Foundation Ecosperity</t>
  </si>
  <si>
    <t>https://www.linkedin.com/in/lim-hock-chuan-319b1a250/</t>
  </si>
  <si>
    <t>Pande</t>
  </si>
  <si>
    <t>Brijesh</t>
  </si>
  <si>
    <t>brij@tembusupartners.com</t>
  </si>
  <si>
    <t>Managing Partner, ICT Fund</t>
  </si>
  <si>
    <t>https://www.linkedin.com/in/brijesh-pande-01a1b5238/</t>
  </si>
  <si>
    <t>Julie YoungJu</t>
  </si>
  <si>
    <t>julie.choi@tenity.com</t>
  </si>
  <si>
    <t>Partner Director</t>
  </si>
  <si>
    <t>https://www.linkedin.com/in/julie-youngju-choi-201b041b</t>
  </si>
  <si>
    <t>Davudson</t>
  </si>
  <si>
    <t>ryan@thrivecap.com</t>
  </si>
  <si>
    <t>https://www.linkedin.com/in/ryandavidsongrowth/</t>
  </si>
  <si>
    <t>jeremy@tinmen.asia</t>
  </si>
  <si>
    <t>Co-Founder &amp; Partner</t>
  </si>
  <si>
    <t>https://www.linkedin.com/in/jeremytanpz/</t>
  </si>
  <si>
    <t>rachel@trendlines.com</t>
  </si>
  <si>
    <t>Analyst</t>
  </si>
  <si>
    <t>https://www.linkedin.com/in/sinningong/</t>
  </si>
  <si>
    <t>Leck Ting Yan</t>
  </si>
  <si>
    <t>Lu</t>
  </si>
  <si>
    <t>tingyan@trive.vc</t>
  </si>
  <si>
    <t>https://www.linkedin.com/in/tingyanleck/</t>
  </si>
  <si>
    <t>Isaac</t>
  </si>
  <si>
    <t>isaac.kwa@vertexventures.com</t>
  </si>
  <si>
    <t>https://www.linkedin.com/in/isaackwa/</t>
  </si>
  <si>
    <t>vc@vynncapital.com</t>
  </si>
  <si>
    <t>Founding &amp; Managing Partner</t>
  </si>
  <si>
    <t>https://www.linkedin.com/in/victor4chua/</t>
  </si>
  <si>
    <t>B. Paul</t>
  </si>
  <si>
    <t>Santos</t>
  </si>
  <si>
    <t>paul@wavemaker.vc</t>
  </si>
  <si>
    <t>https://www.linkedin.com/in/b-paul-santos-b18a052/</t>
  </si>
  <si>
    <t>Wavemaker impact</t>
  </si>
  <si>
    <t>Thorsten</t>
  </si>
  <si>
    <t>Ohm</t>
  </si>
  <si>
    <t>thorsten.ohm@gmail.com</t>
  </si>
  <si>
    <t>https://www.linkedin.com/in/thorsten-ohm/</t>
  </si>
  <si>
    <t>Ramachandran</t>
  </si>
  <si>
    <t>hari@xora.vc</t>
  </si>
  <si>
    <t>https://www.linkedin.com/in/hariramachandran/</t>
  </si>
  <si>
    <t>Nieto</t>
  </si>
  <si>
    <t>juan@zacuaventures.com</t>
  </si>
  <si>
    <t>Founding Partner, APAC &amp; EU</t>
  </si>
  <si>
    <t>https://www.linkedin.com/in/juannietovillamandos/</t>
  </si>
  <si>
    <t>Sam</t>
  </si>
  <si>
    <t>Gibson</t>
  </si>
  <si>
    <t>sam.gibson@investible.com</t>
  </si>
  <si>
    <t>Head of Capital Acquisition</t>
  </si>
  <si>
    <t>https://www.linkedin.com/in/sam-gibson-8769165/?originalSubdomain=sg</t>
  </si>
  <si>
    <t>Di Cicco</t>
  </si>
  <si>
    <t>tina.dicicco@investible.com.au</t>
  </si>
  <si>
    <t>https://www.linkedin.com/in/tinadicicco/?originalSubdomain=sg</t>
  </si>
  <si>
    <t>Parker</t>
  </si>
  <si>
    <t>Andrew.Parker@investment.nsw.gov.au</t>
  </si>
  <si>
    <t>Senior Trade &amp; Investment Commissioner, ASEAN</t>
  </si>
  <si>
    <t>https://www.linkedin.com/in/ajparker1/?originalSubdomain=sg</t>
  </si>
  <si>
    <t>Cassy</t>
  </si>
  <si>
    <t>Xie</t>
  </si>
  <si>
    <t>Director - Trade &amp; Investment</t>
  </si>
  <si>
    <t>https://www.linkedin.com/in/cassy-xie-9280/?originalSubdomain=sg</t>
  </si>
  <si>
    <t>https://www.linkedin.com/in/andrew-chia-b5910625/?originalSubdomain=sg</t>
  </si>
  <si>
    <t>jeffrey@tembuspartners.com</t>
  </si>
  <si>
    <t xml:space="preserve">Associate Director </t>
  </si>
  <si>
    <t>https://www.linkedin.com/in/jeffrey-chan-jj/?originalSubdomain=sg</t>
  </si>
  <si>
    <t>Ngaio</t>
  </si>
  <si>
    <t>Neumegen</t>
  </si>
  <si>
    <t>ngaio.neumegen@pollinationgroup.com</t>
  </si>
  <si>
    <t>https://www.linkedin.com/in/ngaio-neumegen-46a74343/?originalSubdomain=nz</t>
  </si>
  <si>
    <t>Heng Dean</t>
  </si>
  <si>
    <t>heng.dean@pollinationgroup.com</t>
  </si>
  <si>
    <t>https://www.linkedin.com/in/heng-dean-law-a990372a/?originalSubdomain=sg</t>
  </si>
  <si>
    <t>Anshari</t>
  </si>
  <si>
    <t>ansharirahman@genzero.co</t>
  </si>
  <si>
    <t>Director (Policy &amp; Analytics)</t>
  </si>
  <si>
    <t>https://www.linkedin.com/in/anshari-rahman/?originalSubdomain=sg</t>
  </si>
  <si>
    <t>Frederick</t>
  </si>
  <si>
    <t>frederickteo@genzero.co</t>
  </si>
  <si>
    <t>https://www.linkedin.com/in/frederick-teo-77b6003/?originalSubdomain=sg</t>
  </si>
  <si>
    <t>Clements</t>
  </si>
  <si>
    <t>scott.clements@tribecaip.com</t>
  </si>
  <si>
    <t>Partner, Advisory / CEO</t>
  </si>
  <si>
    <t>https://www.linkedin.com/in/scottclements2/?original_referer=https%3A%2F%2Fwww%2Egoogle%2Ecom%2F&amp;originalSubdomain=sg</t>
  </si>
  <si>
    <t>Anurag</t>
  </si>
  <si>
    <t xml:space="preserve"> asrivastava@pindrop.com</t>
  </si>
  <si>
    <t>https://www.linkedin.com/in/anuragsr/</t>
  </si>
  <si>
    <t>Meldi</t>
  </si>
  <si>
    <t>Muswizar</t>
  </si>
  <si>
    <t>Milena</t>
  </si>
  <si>
    <t>Nikolova</t>
  </si>
  <si>
    <t>milena@aera.vc</t>
  </si>
  <si>
    <t>Partner and Board Member</t>
  </si>
  <si>
    <t>https://www.linkedin.com/in/milena-nikolova-vatchkova/?originalSubdomain=sg</t>
  </si>
  <si>
    <t>daniel@aera.vc</t>
  </si>
  <si>
    <t>Principal - Decarbonization Investments / VC investor</t>
  </si>
  <si>
    <t>https://www.linkedin.com/in/weihao9301/?originalSubdomain=sg</t>
  </si>
  <si>
    <t>Zachary</t>
  </si>
  <si>
    <t>zac.radicalfund@gordian-capital.com</t>
  </si>
  <si>
    <t>Senior Investment Principal</t>
  </si>
  <si>
    <t>https://www.linkedin.com/in/leehuisiang/?originalSubdomain=sg</t>
  </si>
  <si>
    <t>Focustech Ventures</t>
  </si>
  <si>
    <t>David.Ng1@nabasia.com</t>
  </si>
  <si>
    <t>Director - Commodities/Carbon/Transitions</t>
  </si>
  <si>
    <t>https://www.linkedin.com/in/david-ng-a75bb734/?originalSubdomain=sg</t>
  </si>
  <si>
    <t>NAB Asia facilitates cross-border banking and financial services for businesses in Australia, New Zealand, and Asia, focusing on trade, investment, and market opportunities​</t>
  </si>
  <si>
    <t>Celine</t>
  </si>
  <si>
    <t>Schulze</t>
  </si>
  <si>
    <t>celine.schulze@narwhale.ventures</t>
  </si>
  <si>
    <t xml:space="preserve">Managing Partner </t>
  </si>
  <si>
    <t>https://www.linkedin.com/in/celine-schulze-peinvestments/?originalSubdomain=sg</t>
  </si>
  <si>
    <t>https://www.linkedin.com/in/tan-benedict/?originalSubdomain=sg</t>
  </si>
  <si>
    <t xml:space="preserve">David </t>
  </si>
  <si>
    <t>CEO, ABC World Asia</t>
  </si>
  <si>
    <t>https://www.linkedin.com/in/david-heng-17962447</t>
  </si>
  <si>
    <t>Murli</t>
  </si>
  <si>
    <t>Ravi</t>
  </si>
  <si>
    <t>murli@tinmen.asia</t>
  </si>
  <si>
    <t>https://linkedin.com/in/murliravi</t>
  </si>
  <si>
    <t>Tai Quan</t>
  </si>
  <si>
    <t xml:space="preserve">quant@proterrapartners.com
</t>
  </si>
  <si>
    <t>Managing Partner, Proterra Asia</t>
  </si>
  <si>
    <t>https://www.linkedin.com/in/taiclin/</t>
  </si>
  <si>
    <t>Patti</t>
  </si>
  <si>
    <t>Head of Impact Investment</t>
  </si>
  <si>
    <t>https://www.linkedin.com/in/pattichu/</t>
  </si>
  <si>
    <t xml:space="preserve">Edwin </t>
  </si>
  <si>
    <t xml:space="preserve">edwin.seah@tnc.org
</t>
  </si>
  <si>
    <t xml:space="preserve">Nature-based Solutions Partnerships Lead, SCeNe Coalition
</t>
  </si>
  <si>
    <t>https://www.linkedin.com/in/edwin-seah-40b62159/</t>
  </si>
  <si>
    <t xml:space="preserve">Thomas </t>
  </si>
  <si>
    <t>Brzostowski</t>
  </si>
  <si>
    <t>thomas.brzostowski@tnc.org</t>
  </si>
  <si>
    <t xml:space="preserve">Interim Singapore Country Director
</t>
  </si>
  <si>
    <t>https://www.linkedin.com/in/thomasbrzostowski/</t>
  </si>
  <si>
    <t>Mathews</t>
  </si>
  <si>
    <t>https://www.linkedin.com/in/ianmathews123/</t>
  </si>
  <si>
    <t>Kah Weng</t>
  </si>
  <si>
    <t>https://www.linkedin.com/in/kah-weng-lai-a28330113/</t>
  </si>
  <si>
    <t>Hemant</t>
  </si>
  <si>
    <t>Pachnanda</t>
  </si>
  <si>
    <t>hemant.pachnanda@abbott.com</t>
  </si>
  <si>
    <t>Head Business Development and Strategy Emerging Markets</t>
  </si>
  <si>
    <t>https://www.linkedin.com/in/hemantpachnanda/</t>
  </si>
  <si>
    <t>steve.smith@abbott.com</t>
  </si>
  <si>
    <t>Regional Director Asia Technology Expansion</t>
  </si>
  <si>
    <t>https://www.linkedin.com/in/steve-smith-7b816a7?miniProfileUrn=urn%3Ali%3Afs_miniProfile%3AACoAAAFE6fwBrjbBgbqjkVGCe9DlWPnkXF4eklM&amp;lipi=urn%3Ali%3Apage%3Ad_flagship3_search_srp_people%3BaWbMrnnFSn6D4zuEMM7qKg%3D%3D</t>
  </si>
  <si>
    <t>Subah</t>
  </si>
  <si>
    <t>Nadarajan</t>
  </si>
  <si>
    <t>Regional Business Manager, Asia Pacific (NGOs and new business acquisition)</t>
  </si>
  <si>
    <t>https://www.linkedin.com/in/subahn/</t>
  </si>
  <si>
    <t>Edwin</t>
  </si>
  <si>
    <t>edwin.chow@accuron.com</t>
  </si>
  <si>
    <t>Vice President Industrials &amp; New Ventures</t>
  </si>
  <si>
    <t>http://www.linkedin.com/in/edwin-chow-a6a90</t>
  </si>
  <si>
    <t>Abel</t>
  </si>
  <si>
    <t>abel.ang@edis.sg</t>
  </si>
  <si>
    <t>Group CEO at Advanced MedTech, Board Member at EDIS</t>
  </si>
  <si>
    <t>https://www.linkedin.com/in/abelang/</t>
  </si>
  <si>
    <t>Lervonne</t>
  </si>
  <si>
    <t>lervonne.ng@advanced-medtech.com</t>
  </si>
  <si>
    <t>Executive Assistant</t>
  </si>
  <si>
    <t>https://www.linkedin.com/in/lervonne-ng-00a51014/</t>
  </si>
  <si>
    <t>kelvin.loh@aia.com</t>
  </si>
  <si>
    <t>Member of Group Executive committee</t>
  </si>
  <si>
    <t>https://www.linkedin.com/in/drkelvinloh/</t>
  </si>
  <si>
    <t>Laverick</t>
  </si>
  <si>
    <t>dlaverick@albatha.com</t>
  </si>
  <si>
    <t>CIO Healthcare and Group CDO Albatha Holding</t>
  </si>
  <si>
    <t>https://www.linkedin.com/in/daniel-laverick-6580101a</t>
  </si>
  <si>
    <t>Lang kok</t>
  </si>
  <si>
    <t>Bee</t>
  </si>
  <si>
    <t>lang-kok.bee@alcon.com</t>
  </si>
  <si>
    <t>Senior manager regional key account manager and dry eyes category manager</t>
  </si>
  <si>
    <t>https://www.linkedin.com/in/beelangkok/</t>
  </si>
  <si>
    <t>Andreas</t>
  </si>
  <si>
    <t>Schaffer</t>
  </si>
  <si>
    <t>a.schaffer2017@gmail.com</t>
  </si>
  <si>
    <t>Senior Partner, MD &amp; Head of DACH</t>
  </si>
  <si>
    <t>https://www.linkedin.com/in/andreas-schaffer-b24686bb/</t>
  </si>
  <si>
    <t>Business development manager</t>
  </si>
  <si>
    <t>http://www.linkedin.com/in/nguyenat</t>
  </si>
  <si>
    <t>Jeremiah</t>
  </si>
  <si>
    <t>jeremiah.chin@juniperbiologics.com</t>
  </si>
  <si>
    <t>BioPharma Account Manager</t>
  </si>
  <si>
    <t>https://www.linkedin.com/in/jeremiah-chin-b289b010/</t>
  </si>
  <si>
    <t>Ruth</t>
  </si>
  <si>
    <t>Haller</t>
  </si>
  <si>
    <t>ruth@anapi.co</t>
  </si>
  <si>
    <t>https://www.linkedin.com/in/ruthhaller</t>
  </si>
  <si>
    <t>paul@arcandco.com</t>
  </si>
  <si>
    <t>Regional Chairman APAC</t>
  </si>
  <si>
    <t>https://www.linkedin.com/in/paul-davies-20217a18/</t>
  </si>
  <si>
    <t>Kabi</t>
  </si>
  <si>
    <t>Subramaniam</t>
  </si>
  <si>
    <t>Kabi.Subramaniam@arup.com</t>
  </si>
  <si>
    <t>Associate Principal, Asset Management and Building Relifing Lead</t>
  </si>
  <si>
    <t xml:space="preserve"> linkedin.com/in/kabi-subramaniam-20785b32</t>
  </si>
  <si>
    <t>ARUP</t>
  </si>
  <si>
    <t>Brice</t>
  </si>
  <si>
    <t>Brice.Richard@arup.com</t>
  </si>
  <si>
    <t>Associate Principal | Strategy and Insights – Australasia Leader</t>
  </si>
  <si>
    <t>https://www.linkedin.com/in/rbbrichard/</t>
  </si>
  <si>
    <t>Kaitlin</t>
  </si>
  <si>
    <t>Shilling</t>
  </si>
  <si>
    <t>kaitlin.shilling@arup.com</t>
  </si>
  <si>
    <t>Global resilience &amp; adaptation lead</t>
  </si>
  <si>
    <t>https://www.linkedin.com/in/kaitlin-shilling-989aa329/</t>
  </si>
  <si>
    <t>Phil</t>
  </si>
  <si>
    <t>Walsh</t>
  </si>
  <si>
    <t>phil.walsh@arup.com</t>
  </si>
  <si>
    <t>Global Program Manager, Sustainable Development</t>
  </si>
  <si>
    <t>https://www.linkedin.com/in/philipeoinwalsh/</t>
  </si>
  <si>
    <t>Market Director, Built Environment, Southeast Asia</t>
  </si>
  <si>
    <t>Wai Meng</t>
  </si>
  <si>
    <t>WaiMeng.Lee@anz.com</t>
  </si>
  <si>
    <t>Senior Manager Sustainable Finance</t>
  </si>
  <si>
    <t>Monteiro</t>
  </si>
  <si>
    <t>monteiro.pab@ayala.com.ph</t>
  </si>
  <si>
    <t xml:space="preserve">Sustainability Partnerships and Reporting Lead </t>
  </si>
  <si>
    <t>https://www.linkedin.com/in/paolo-monteiro-595a4431/</t>
  </si>
  <si>
    <t>Eliza</t>
  </si>
  <si>
    <t>eliza_chong@baxter.com</t>
  </si>
  <si>
    <t>Senior Director, Healthcare Systems &amp; Technologies, Growth &amp; Emerging Markets</t>
  </si>
  <si>
    <t>https://www.linkedin.com/in/eliza-chong-singapore/</t>
  </si>
  <si>
    <t>Pauline</t>
  </si>
  <si>
    <t>Sng</t>
  </si>
  <si>
    <t>pauline.sng@bd.com</t>
  </si>
  <si>
    <t>Business Partner Greater Asia</t>
  </si>
  <si>
    <t>https://www.linkedin.com/in/paulinesng-59391019/</t>
  </si>
  <si>
    <t>Citra</t>
  </si>
  <si>
    <t>Natasya</t>
  </si>
  <si>
    <t>citra.natasya@lemonpotts.com</t>
  </si>
  <si>
    <t>Senior project evetn manager</t>
  </si>
  <si>
    <t>https://www.linkedin.com/in/citra-natasya/</t>
  </si>
  <si>
    <t>Hakim</t>
  </si>
  <si>
    <t>Ahkamul</t>
  </si>
  <si>
    <t>hakim.ahkamul@borinternational.com</t>
  </si>
  <si>
    <t>https://www.linkedin.com/in/hakim-a-2751baa9/</t>
  </si>
  <si>
    <t>hakim.ahkamul@gmail.com</t>
  </si>
  <si>
    <t xml:space="preserve">Punit </t>
  </si>
  <si>
    <t>Joshi</t>
  </si>
  <si>
    <t>Punit.Joshi@bluescope.com</t>
  </si>
  <si>
    <t>VP Strategy &amp; Innovation</t>
  </si>
  <si>
    <t>https://www.linkedin.com/in/</t>
  </si>
  <si>
    <t>James.Li@bluescope.com</t>
  </si>
  <si>
    <t>VP, Business Transformation</t>
  </si>
  <si>
    <t>https://www.linkedin.com/in/jizhili/</t>
  </si>
  <si>
    <t>Creston</t>
  </si>
  <si>
    <t>creston.wong@bsci.com</t>
  </si>
  <si>
    <t>New Business Development &amp; Strategy, APAC</t>
  </si>
  <si>
    <t>https://www.linkedin.com/in/crestonwong/</t>
  </si>
  <si>
    <t>Henson</t>
  </si>
  <si>
    <t>Sy</t>
  </si>
  <si>
    <t>henson.sy@bsci.com</t>
  </si>
  <si>
    <t>Head Of Information Technology</t>
  </si>
  <si>
    <t>https://www.linkedin.com/in/henson-sy-5295232/</t>
  </si>
  <si>
    <t>Head, Building Technology Solutions (CapitaLand Sustainability X team)</t>
  </si>
  <si>
    <t>Lynn</t>
  </si>
  <si>
    <t>lynn.lee@capitaland.com</t>
  </si>
  <si>
    <t>Group Sustainability Assistant Vice President</t>
  </si>
  <si>
    <t>https://www.linkedin.com/in/lynn-lee-0255b895/</t>
  </si>
  <si>
    <t>Jocelyn</t>
  </si>
  <si>
    <t>jocelyn.koh@capitaland.com</t>
  </si>
  <si>
    <t>https://www.linkedin.com/in/jocelynkoh91/</t>
  </si>
  <si>
    <t>Yong Cheng</t>
  </si>
  <si>
    <t>Open Innovation APAC Lead</t>
  </si>
  <si>
    <t>https://www.linkedin.com/in/pohyongcheng/</t>
  </si>
  <si>
    <t>Energy &amp; Sustainability Snr Mgr at CBRE Global Workplace Solutions</t>
  </si>
  <si>
    <t>Yo Hong</t>
  </si>
  <si>
    <t>Quan</t>
  </si>
  <si>
    <t>Special Project of Transformation &amp; Synergy, Sales Planning</t>
  </si>
  <si>
    <t>https://www.linkedin.com/in/hongquanyo/</t>
  </si>
  <si>
    <t>lydia_tan@cgh.com.sg</t>
  </si>
  <si>
    <t>Director, Center for Innovation</t>
  </si>
  <si>
    <t>https://www.linkedin.com/in/lydia-tan-3a8268137/</t>
  </si>
  <si>
    <t>Charlene</t>
  </si>
  <si>
    <t>Boh</t>
  </si>
  <si>
    <t>charlene.boh@basf.com</t>
  </si>
  <si>
    <t>Senior Manager, Regional Communications &amp; Digital Marketing</t>
  </si>
  <si>
    <t>https://www.linkedin.com/in/charleneboh/</t>
  </si>
  <si>
    <t>sharon</t>
  </si>
  <si>
    <t>Soon</t>
  </si>
  <si>
    <t>https://www.linkedin.com/in/sharon-soonhj/</t>
  </si>
  <si>
    <t>Soon Liang</t>
  </si>
  <si>
    <t>soon@ccm.sg</t>
  </si>
  <si>
    <t>Independent Director</t>
  </si>
  <si>
    <t>https://www.linkedin.com/in/tan-soon-liang-cfa-16596555/</t>
  </si>
  <si>
    <t>Clive</t>
  </si>
  <si>
    <t>Kerner</t>
  </si>
  <si>
    <t>clive.kerner@cliffordcap.sg</t>
  </si>
  <si>
    <t>Senior Advisor</t>
  </si>
  <si>
    <t>https://www.linkedin.com/in/clive-kerner-6b73868/</t>
  </si>
  <si>
    <t>kevin@codastrat.com</t>
  </si>
  <si>
    <t>https://www.linkedin.com/in/kevin-lim-523b31a6/</t>
  </si>
  <si>
    <t>Alexandra</t>
  </si>
  <si>
    <t>Kohout-Dorninger</t>
  </si>
  <si>
    <t>Office Manager</t>
  </si>
  <si>
    <t>https://www.linkedin.com/in/alexandra-kohout-dorninger-06495315b/</t>
  </si>
  <si>
    <t>Leonardi</t>
  </si>
  <si>
    <t>adrian.leonardi@continental.com</t>
  </si>
  <si>
    <t>Manager, Innovation and TechnologiesManager, Innovation and Technologies</t>
  </si>
  <si>
    <t>https://www.linkedin.com/in/adrian-leonardi-2a908a4/</t>
  </si>
  <si>
    <t>Corbould</t>
  </si>
  <si>
    <t>benjamin.corbould@cba.com.au</t>
  </si>
  <si>
    <t>Head of Global Markets, Singapore</t>
  </si>
  <si>
    <t>https://www.linkedin.com/in/benjamin-corbould-92826a20b/</t>
  </si>
  <si>
    <t>Siddharth</t>
  </si>
  <si>
    <t>Hundoo</t>
  </si>
  <si>
    <t>siddharth.hundoo@covidien.com</t>
  </si>
  <si>
    <t>Head - Strategy &amp; Commercial Excellence, RMS &amp; RCS, Southeast Asia</t>
  </si>
  <si>
    <t>https://www.linkedin.com/in/siddharth-hundoo-80a87028/</t>
  </si>
  <si>
    <t>Marie</t>
  </si>
  <si>
    <t>Lemonnier</t>
  </si>
  <si>
    <t>marie.lemonnier@crazywize.com</t>
  </si>
  <si>
    <t>https://www.linkedin.com/in/marie-lemonnier/</t>
  </si>
  <si>
    <t>bryanteo@cuprina.com.sg</t>
  </si>
  <si>
    <t>Business Head</t>
  </si>
  <si>
    <t>https://www.linkedin.com/in/bryanbillyteo</t>
  </si>
  <si>
    <t>Carl</t>
  </si>
  <si>
    <t>Daruvalla</t>
  </si>
  <si>
    <t>carl.daruvalla@cavendishconsulting.com</t>
  </si>
  <si>
    <t>https://www.linkedin.com/in/carldaruvalla/</t>
  </si>
  <si>
    <t>Petrina</t>
  </si>
  <si>
    <t>petrina.seah@chrysler.com</t>
  </si>
  <si>
    <t>Senior Manager - Marketing</t>
  </si>
  <si>
    <t>http://www.linkedin.com/in/petrina-seah-a175062</t>
  </si>
  <si>
    <t>Nadira</t>
  </si>
  <si>
    <t>Aslam</t>
  </si>
  <si>
    <t>namaslam@deloitte.com</t>
  </si>
  <si>
    <t>Manager, SEA Innovation team</t>
  </si>
  <si>
    <t>https://www.linkedin.com/in/nadira-aslam-371515176/</t>
  </si>
  <si>
    <t>Westlake</t>
  </si>
  <si>
    <t>darren@itsdisco.com</t>
  </si>
  <si>
    <t>http://www.linkedin.com/in/darrenwestlake</t>
  </si>
  <si>
    <t>Woong</t>
  </si>
  <si>
    <t>philip.woong@draeger.com</t>
  </si>
  <si>
    <t>Senior Digital Marketing Manager, Region Middle East, Africa, Asia-Pacific</t>
  </si>
  <si>
    <t>http://www.linkedin.com/in/philip-woong-8266127b</t>
  </si>
  <si>
    <t>Gloeckner</t>
  </si>
  <si>
    <t>thomas.gloeckner@draeger.com</t>
  </si>
  <si>
    <t>Head of Innovation</t>
  </si>
  <si>
    <t>http://www.linkedin.com/in/thomas-gloeckner-0a31722</t>
  </si>
  <si>
    <t>calvin@edenstrategyinstitute.com</t>
  </si>
  <si>
    <t>https://www.linkedin.com/in/chuyeeming/</t>
  </si>
  <si>
    <t>Rantanen</t>
  </si>
  <si>
    <t>antti.rantanen@efeso.com</t>
  </si>
  <si>
    <t>Principal Consultant - industry 4.0</t>
  </si>
  <si>
    <t>https://www.linkedin.com/in/anttirantanen01/</t>
  </si>
  <si>
    <t>Phuc</t>
  </si>
  <si>
    <t>phuc@emakase.co</t>
  </si>
  <si>
    <t>https://www.linkedin.com/in/phuc-nguyen7/</t>
  </si>
  <si>
    <t>AI Engineer (Innovation and Digital Transformation)</t>
  </si>
  <si>
    <t>Chandler</t>
  </si>
  <si>
    <t>Norman</t>
  </si>
  <si>
    <t>chandler.norman@ey.com</t>
  </si>
  <si>
    <t>Senior Consultant</t>
  </si>
  <si>
    <t>https://www.linkedin.com/in/chandlernorman/</t>
  </si>
  <si>
    <t>Annie</t>
  </si>
  <si>
    <t>Luu</t>
  </si>
  <si>
    <t>annie.l@fingerprintforsuccess.com</t>
  </si>
  <si>
    <t>Global VP | F4S Success Coach | High Growth Development |</t>
  </si>
  <si>
    <t>https://www.linkedin.com/in/099-annie-luu/</t>
  </si>
  <si>
    <t>adrian@fintonia.asia</t>
  </si>
  <si>
    <t>https://www.linkedin.com/in/adrian-chng-cy/</t>
  </si>
  <si>
    <t>Regina</t>
  </si>
  <si>
    <t>regina.tay@flex.com</t>
  </si>
  <si>
    <t>Senior Corporate Counsel</t>
  </si>
  <si>
    <t>https://www.linkedin.com/in/regina-tay-49202263/</t>
  </si>
  <si>
    <t>pang.chinhong@mapletree.com.sg</t>
  </si>
  <si>
    <t>Head, Group Sustainability at Mapletree Investments</t>
  </si>
  <si>
    <t>https://www.linkedin.com/in/chin-hong-pang-179b801a/</t>
  </si>
  <si>
    <t>Nicky</t>
  </si>
  <si>
    <t>nicky.goh@frasersproperty.com</t>
  </si>
  <si>
    <t>Vice President Strategic Innovation</t>
  </si>
  <si>
    <t>https://www.linkedin.com/in/nickygoh/</t>
  </si>
  <si>
    <t>Maxine</t>
  </si>
  <si>
    <t>maxine.chen@frasersproperty.com</t>
  </si>
  <si>
    <t>Assistant Manager, Group Sustainability</t>
  </si>
  <si>
    <t>https://www.linkedin.com/in/maxine-chen-3711a381/</t>
  </si>
  <si>
    <t>Rory</t>
  </si>
  <si>
    <t>Martin</t>
  </si>
  <si>
    <t>Rory.Martin@frasersproperty.com</t>
  </si>
  <si>
    <t>VP- Group Sustainability</t>
  </si>
  <si>
    <t>https://www.linkedin.com/in/rorymartinresilience/</t>
  </si>
  <si>
    <t>karen.ng@fmc-asia.com</t>
  </si>
  <si>
    <t>Business director</t>
  </si>
  <si>
    <t>http://www.linkedin.com/in/karen-ng-93719099</t>
  </si>
  <si>
    <t>Margareta</t>
  </si>
  <si>
    <t>Laminto</t>
  </si>
  <si>
    <t>margareta.laminto@fullertonhealth.com</t>
  </si>
  <si>
    <t>Group Chief Commercial</t>
  </si>
  <si>
    <t>https://www.linkedin.com/in/mlaminto/</t>
  </si>
  <si>
    <t>Aaron Goerke</t>
  </si>
  <si>
    <t>Goerke</t>
  </si>
  <si>
    <t>Manufacturing Site Head</t>
  </si>
  <si>
    <t>https://www.linkedin.com/in/aaron-r-goerke/</t>
  </si>
  <si>
    <t>Crispina</t>
  </si>
  <si>
    <t>crispina.tay@gmedtech.com</t>
  </si>
  <si>
    <t>Director, Global Technology Scouting, Director for Singapore Accelerator</t>
  </si>
  <si>
    <t>https://www.linkedin.com/in/crispina-tay-in-medtech/</t>
  </si>
  <si>
    <t>Si Ning</t>
  </si>
  <si>
    <t>ning@genesismedtech.com</t>
  </si>
  <si>
    <t>Associate Manager</t>
  </si>
  <si>
    <t>https://www.linkedin.com/in/pngsining/</t>
  </si>
  <si>
    <t>ben.chong@gpj.com</t>
  </si>
  <si>
    <t>Executive Creative Director</t>
  </si>
  <si>
    <t>Director &amp; Co-founder, Chair, Green Committee at AustCham Singapore</t>
  </si>
  <si>
    <t>Reinsch</t>
  </si>
  <si>
    <t>andreas.reinsch1​@giz.de</t>
  </si>
  <si>
    <t>Hermes</t>
  </si>
  <si>
    <t>claudia.hermes​@giz.de</t>
  </si>
  <si>
    <t>Country Director</t>
  </si>
  <si>
    <t>Jonas</t>
  </si>
  <si>
    <t>Naguib</t>
  </si>
  <si>
    <t>jonas.naguib​@giz.de</t>
  </si>
  <si>
    <t>Cluster Coordinator Private Sector Development bei Deutsche Gesellschaft für Internationale Zusammenarbeit (GIZ) GmbH</t>
  </si>
  <si>
    <t>https://www.linkedin.com/in/jonas-naguib-741a4446</t>
  </si>
  <si>
    <t>Meyer</t>
  </si>
  <si>
    <t>t.meyer@glutamat.co</t>
  </si>
  <si>
    <t>Lead, Creative Content Marketing Manager</t>
  </si>
  <si>
    <t>https://www.linkedin.com/in/taraxmeyer/</t>
  </si>
  <si>
    <t>https://www.linkedin.com/in/elizabeth-eapen/?originalSubdomain=sg</t>
  </si>
  <si>
    <t>https://www.linkedin.com/in/omarelrawy/?originalSubdomain=sg</t>
  </si>
  <si>
    <t>https://www.linkedin.com/in/salomee-hinque-080108103/?originalSubdomain=sg</t>
  </si>
  <si>
    <t>https://www.linkedin.com/in/wongyewchien/?originalSubdomain=my</t>
  </si>
  <si>
    <t>https://www.linkedin.com/in/nick-wong-b6375897/?originalSubdomain=sg</t>
  </si>
  <si>
    <t>Bridget</t>
  </si>
  <si>
    <t>Kuske</t>
  </si>
  <si>
    <t>bridget.kuske@hyh.com</t>
  </si>
  <si>
    <t>http://www.linkedin.com/in/bridgetfkuske</t>
  </si>
  <si>
    <t>https://www.linkedin.com/in/bp-loh-3a225196/?originalSubdomain=sg</t>
  </si>
  <si>
    <t>https://www.linkedin.com/in/barrowed/?originalSubdomain=hk</t>
  </si>
  <si>
    <t>https://www.linkedin.com/in/norisman-johari-36436868/?originalSubdomain=sg</t>
  </si>
  <si>
    <t>susan.ooi@huawei.com</t>
  </si>
  <si>
    <t>https://www.linkedin.com/in/susan-ooi/</t>
  </si>
  <si>
    <t>https://www.linkedin.com/in/hongsui-lin-60a279185/?originalSubdomain=sg</t>
  </si>
  <si>
    <t>Patel</t>
  </si>
  <si>
    <t>saurabh.patel@ihhhealthcare.com</t>
  </si>
  <si>
    <t>Group Head of Marketing &amp; Digital Engagement Platforms</t>
  </si>
  <si>
    <t>https://www.linkedin.com/in/spatel2201</t>
  </si>
  <si>
    <t>Waldeck</t>
  </si>
  <si>
    <t>awaldeck@innosight.com</t>
  </si>
  <si>
    <t>https://www.linkedin.com/in/andrewwaldeck/</t>
  </si>
  <si>
    <t>https://www.linkedin.com/in/bk-ng-308b566/?originalSubdomain=sg</t>
  </si>
  <si>
    <t>Hoel</t>
  </si>
  <si>
    <t>jon@innovator.sg</t>
  </si>
  <si>
    <t>https://www.linkedin.com/in/jonhoel/</t>
  </si>
  <si>
    <t>Pasamonte</t>
  </si>
  <si>
    <t>https://www.linkedin.com/in/james-jesus-pasamonte-4223a617</t>
  </si>
  <si>
    <t>Jenny Ching</t>
  </si>
  <si>
    <t>Yee low</t>
  </si>
  <si>
    <t>jenny.low@ipone.fr</t>
  </si>
  <si>
    <t>Digital specialist</t>
  </si>
  <si>
    <t>https://www.linkedin.com/in/jenny-low/</t>
  </si>
  <si>
    <t>Rayna Mae</t>
  </si>
  <si>
    <t>Corrales</t>
  </si>
  <si>
    <t>reynamae.corrales@iqvia.com</t>
  </si>
  <si>
    <t>Strategic Marketing Associate Manager, SEA and APAC RHQ</t>
  </si>
  <si>
    <t>https://www.linkedin.com/in/reynacorrales/</t>
  </si>
  <si>
    <t>Shaillender</t>
  </si>
  <si>
    <t>M</t>
  </si>
  <si>
    <t>shaillender.mutukumaraswamy@iqvia.com</t>
  </si>
  <si>
    <t>https://www.linkedin.com/in/shaillender1/</t>
  </si>
  <si>
    <t>https://www.linkedin.com/in/jaclyn-lee-2371803/?originalSubdomain=sg</t>
  </si>
  <si>
    <t>Karina</t>
  </si>
  <si>
    <t>R. Cuello</t>
  </si>
  <si>
    <t>karina.cuello@jll.com</t>
  </si>
  <si>
    <t>Global Head Talent</t>
  </si>
  <si>
    <t>https://www.linkedin.com/in/karina-r-cuello-59524021/</t>
  </si>
  <si>
    <t>https://www.linkedin.com/in/kennylow18/?originalSubdomain=sg</t>
  </si>
  <si>
    <t>Giridhar</t>
  </si>
  <si>
    <t>Sathiamoorthy</t>
  </si>
  <si>
    <t>gsathiamoorthy@jnj.com</t>
  </si>
  <si>
    <t>Director, Strategy &amp; Operations, Johnson &amp; Johnson Innovation, Asia Pacific</t>
  </si>
  <si>
    <t>http://www.linkedin.com/in/giridhar-giri-sathiamoorthy-0725a611a</t>
  </si>
  <si>
    <t>Nilesh</t>
  </si>
  <si>
    <t>Wadhwa</t>
  </si>
  <si>
    <t>nwadhwa1@its.jnj.com</t>
  </si>
  <si>
    <t>Global Leader, Early Innovation Partnering, Lung Cancer Initiative &amp; World Without Disease</t>
  </si>
  <si>
    <t>http://www.linkedin.com/in/nilesh07</t>
  </si>
  <si>
    <t>https://www.linkedin.com/in/terence-tan-t-t-60880218/?originalSubdomain=sg</t>
  </si>
  <si>
    <t>https://www.linkedin.com/in/benjamin-lai-786b2750/?originalSubdomain=sg</t>
  </si>
  <si>
    <t>https://www.linkedin.com/in/junya-morita-0508ba2/?originalSubdomain=sg</t>
  </si>
  <si>
    <t>Andrew Robert</t>
  </si>
  <si>
    <t>Swinley</t>
  </si>
  <si>
    <t>andrew.swinley@kape.com</t>
  </si>
  <si>
    <t>Chief People Officer</t>
  </si>
  <si>
    <t>https://www.linkedin.com/in/the-andrew-swinley/</t>
  </si>
  <si>
    <t>https://www.linkedin.com/in/szuehann/</t>
  </si>
  <si>
    <t>Supranee</t>
  </si>
  <si>
    <t>jaroenlerdjanya</t>
  </si>
  <si>
    <t>supranee@nimblehq.co</t>
  </si>
  <si>
    <t>Innovation Evangelist</t>
  </si>
  <si>
    <t>https://www.linkedin.com/in/supranee-jaroenlerdjanya-9331a285/</t>
  </si>
  <si>
    <t>https://www.linkedin.com/in/jerry-law-minghui/?originalSubdomain=sg</t>
  </si>
  <si>
    <t>https://www.linkedin.com/in/tanchoonyong1993/</t>
  </si>
  <si>
    <t>https://www.linkedin.com/in/leroy-tan-a1878b149/?originalSubdomain=sg</t>
  </si>
  <si>
    <t>https://www.linkedin.com/in/venky-s-169a3480/?originalSubdomain=sg</t>
  </si>
  <si>
    <t>Joelle</t>
  </si>
  <si>
    <t>Joelle.Chen@lendlease.com</t>
  </si>
  <si>
    <t>Head of Sustainability Asia</t>
  </si>
  <si>
    <t>https://www.linkedin.com/in/joellechen/</t>
  </si>
  <si>
    <t>https://www.linkedin.com/in/jackchongwk/?locale=es_ES</t>
  </si>
  <si>
    <t>https://www.linkedin.com/in/junarto-m-ifah-12834944/?originalSubdomain=sg</t>
  </si>
  <si>
    <t>raphael.ho@lianbio.com</t>
  </si>
  <si>
    <t>Area General Manager, Asia Pacific</t>
  </si>
  <si>
    <t>https://www.linkedin.com/in/raphael-w-ho/</t>
  </si>
  <si>
    <t>Elvin</t>
  </si>
  <si>
    <t>Too</t>
  </si>
  <si>
    <t>elvin@linhartgrp.com</t>
  </si>
  <si>
    <t>Senior Advisor / Executive Mentor</t>
  </si>
  <si>
    <t>https://www.linkedin.com/in/elvintoo</t>
  </si>
  <si>
    <t>Ally</t>
  </si>
  <si>
    <t>Kennedy</t>
  </si>
  <si>
    <t>ally.kennedy@luminateconsultancy.com</t>
  </si>
  <si>
    <t>https://www.linkedin.com/in/ally-kennedy-5a365921</t>
  </si>
  <si>
    <t>https://www.linkedin.com/in/leejayhom/?originalSubdomain=sg</t>
  </si>
  <si>
    <t>ivy.ng@mann-hummel.com</t>
  </si>
  <si>
    <t>http://www.linkedin.com/in/ivy-ng-b476a82</t>
  </si>
  <si>
    <t>Kenny Jun Wei</t>
  </si>
  <si>
    <t>https://www.linkedin.com/in/kenny-jun-wei-lee-01680a16/?originalSubdomain=sg</t>
  </si>
  <si>
    <t>https://www.linkedin.com/in/sharon-baptist/?originalSubdomain=sg</t>
  </si>
  <si>
    <t>Andre</t>
  </si>
  <si>
    <t>Boger</t>
  </si>
  <si>
    <t>boger@math.group</t>
  </si>
  <si>
    <t>https://www.linkedin.com/in/andreboger/</t>
  </si>
  <si>
    <t>paul.harris1@mclaren.com</t>
  </si>
  <si>
    <t>http://www.linkedin.com/in/paul-harris-4104384</t>
  </si>
  <si>
    <t>https://www.linkedin.com/in/joychanseah/?originalSubdomain=sg</t>
  </si>
  <si>
    <t>Yusuke</t>
  </si>
  <si>
    <t>Aoi</t>
  </si>
  <si>
    <t>y.aoi@mitsui.com</t>
  </si>
  <si>
    <t>https://www.linkedin.com/in/yusuke-aoi-94586211/?originalSubdomain=sg</t>
  </si>
  <si>
    <t>https://www.linkedin.com/in/leongeric/?originalSubdomain=sg</t>
  </si>
  <si>
    <t>https://www.linkedin.com/in/raogudi/?originalSubdomain=sg</t>
  </si>
  <si>
    <t>Zhi Quan</t>
  </si>
  <si>
    <t>Associate Analyst</t>
  </si>
  <si>
    <t>https://www.linkedin.com/in/zhiquanlim/</t>
  </si>
  <si>
    <t>Kai Yea</t>
  </si>
  <si>
    <t>https://www.linkedin.com/in/kai-yea-soh-266556195/?originalSubdomain=sg</t>
  </si>
  <si>
    <t>https://www.linkedin.com/in/jamie-radford/?originalSubdomain=ukhttps://www.linkedin.com/in/jamie-radford/?originalSubdomain=uk</t>
  </si>
  <si>
    <t>Bruce Leong</t>
  </si>
  <si>
    <t>bruce.leong@mtalvernia.sg</t>
  </si>
  <si>
    <t>Director, Technology and Strategy</t>
  </si>
  <si>
    <t>https://www.linkedin.com/in/bruce-leong-57686b29/?originalSubdomain=sg</t>
  </si>
  <si>
    <t>Shue Heng</t>
  </si>
  <si>
    <t>Shueheng_yip@sg.mufg.jp</t>
  </si>
  <si>
    <t>Managing Director, Head of Asia Digital Strategy</t>
  </si>
  <si>
    <t>https://www.linkedin.com/in/shue-heng-yip-%E5%8F%B6%E6%A0%91%E5%85%B4-16952a6/</t>
  </si>
  <si>
    <t>Walter</t>
  </si>
  <si>
    <t>walter_lee@nec.com</t>
  </si>
  <si>
    <t>Senior Director/Head of Enterprise Sales; Associate Professor (Adjunct) at NUS</t>
  </si>
  <si>
    <t>https://www.linkedin.com/in/walterleekk/</t>
  </si>
  <si>
    <t>https://www.linkedin.com/in/suwanto-santoso-aa06a510/?originalSubdomain=sg</t>
  </si>
  <si>
    <t>Ray</t>
  </si>
  <si>
    <t>ray.zheng@nomura.com</t>
  </si>
  <si>
    <t>AI Capability &amp; Innovation</t>
  </si>
  <si>
    <t>https://www.linkedin.com/in/rayrayxing/</t>
  </si>
  <si>
    <t>van Alphen</t>
  </si>
  <si>
    <t>christian.vanalphen@noventi.de</t>
  </si>
  <si>
    <t>Head of communications</t>
  </si>
  <si>
    <t>https://www.linkedin.com/in/christian-van-alphen/</t>
  </si>
  <si>
    <t>https://www.linkedin.com/in/ng-yong-chin-25295529/?originalSubdomain=sg</t>
  </si>
  <si>
    <t>https://www.linkedin.com/in/shusaku-kawamoto-060b07/?originalSubdomain=id</t>
  </si>
  <si>
    <t>https://www.linkedin.com/in/ng-siew-loong-166110223/?locale=es_ES</t>
  </si>
  <si>
    <t>Ain</t>
  </si>
  <si>
    <t>Azhar</t>
  </si>
  <si>
    <t>ainazhar@ocbc.com</t>
  </si>
  <si>
    <t>http://www.linkedin.com/in/nur-qurratul-ain-azhar</t>
  </si>
  <si>
    <t>lydia.koh@oliverwyman.com</t>
  </si>
  <si>
    <t>Head of Marketing, SEA</t>
  </si>
  <si>
    <t>http://www.linkedin.com/in/lydiakoh</t>
  </si>
  <si>
    <t>https://www.linkedin.com/in/dennis-tay-286994201/?originalSubdomain=sg</t>
  </si>
  <si>
    <t>https://www.linkedin.com/in/wendy-pang-380679137/?originalSubdomain=sg</t>
  </si>
  <si>
    <t>Marc</t>
  </si>
  <si>
    <t>Radatt</t>
  </si>
  <si>
    <t>marc.radatt@olympus.com</t>
  </si>
  <si>
    <t>http://www.linkedin.com/in/marc-radatt-4a63491</t>
  </si>
  <si>
    <t>Prathashini</t>
  </si>
  <si>
    <t>Rague</t>
  </si>
  <si>
    <t>prathashini.rague@omron.com</t>
  </si>
  <si>
    <t>Regional Intellectual Property Counsel (APAC)</t>
  </si>
  <si>
    <t>https://www.linkedin.com/in/prathashini-rague-2773321a0/</t>
  </si>
  <si>
    <t>Pham</t>
  </si>
  <si>
    <t>longphp@fireapps.vn</t>
  </si>
  <si>
    <t>https://www.linkedin.com/in/longpham91/</t>
  </si>
  <si>
    <t>https://www.linkedin.com/in/daniels-chandra-b9045912/?originalSubdomain=sg</t>
  </si>
  <si>
    <t>Pertti</t>
  </si>
  <si>
    <t>Aimonen</t>
  </si>
  <si>
    <t>pertti.aimonen@optofidelity.com</t>
  </si>
  <si>
    <t>Executive Board Member, Angel investor</t>
  </si>
  <si>
    <t>https://www.linkedin.com/in/pertti-aimonen-3755b86</t>
  </si>
  <si>
    <t>https://www.linkedin.com/in/hoi-liong-yiong-2792b751/?originalSubdomain=sg</t>
  </si>
  <si>
    <t>https://sg.linkedin.com/in/hong-chen-0683648a</t>
  </si>
  <si>
    <t>https://www.linkedin.com/in/nicholas-eo/?originalSubdomain=sg</t>
  </si>
  <si>
    <t>https://www.linkedin.com/in/wee-jie-chew-777323113/?originalSubdomain=sg</t>
  </si>
  <si>
    <t>https://www.linkedin.com/in/ankit-srivastava-16b86210a/</t>
  </si>
  <si>
    <t>https://www.linkedin.com/in/alex-lim-b5a79a20a/?originalSubdomain=sg</t>
  </si>
  <si>
    <t>https://www.linkedin.com/in/zhang-liping-15254742/?originalSubdomain=sg</t>
  </si>
  <si>
    <t>https://www.linkedin.com/in/jannet-ann/?originalSubdomain=sg</t>
  </si>
  <si>
    <t>https://www.linkedin.com/in/kowtze-voo-6b1ab534/?originalSubdomain=sg</t>
  </si>
  <si>
    <t>https://www.linkedin.com/in/rothman-lim-325b27119/?originalSubdomain=sg</t>
  </si>
  <si>
    <t>https://www.linkedin.com/in/alvin-liau/?originalSubdomain=sg</t>
  </si>
  <si>
    <t>https://www.linkedin.com/in/chiajunxian/</t>
  </si>
  <si>
    <t>https://www.linkedin.com/in/kong-hui-teo-7a50b537/?originalSubdomain=sg</t>
  </si>
  <si>
    <t>Morgan</t>
  </si>
  <si>
    <t>lmorgan@psiquantum.com</t>
  </si>
  <si>
    <t>CCO - Globalisation, Commercialisation, Investment</t>
  </si>
  <si>
    <t>https://www.linkedin.com/in/lawrencemorgan</t>
  </si>
  <si>
    <t>https://www.linkedin.com/in/thegohster/</t>
  </si>
  <si>
    <t>Louisa Shuwen</t>
  </si>
  <si>
    <t>louisa.lin@sg.pwc.com</t>
  </si>
  <si>
    <t>Associate Director, Corporate Finance &amp; Venture Hub</t>
  </si>
  <si>
    <t>https://www.linkedin.com/in/louisashuwenlin/</t>
  </si>
  <si>
    <t>louisashuwenlin@gmail.com</t>
  </si>
  <si>
    <t>PwC</t>
  </si>
  <si>
    <t>Zubin</t>
  </si>
  <si>
    <t>Daruwalla</t>
  </si>
  <si>
    <t>zubin.j.daruwalla@sg.pwc.com</t>
  </si>
  <si>
    <t>Health Industries Leader</t>
  </si>
  <si>
    <t>https://www.linkedin.com/in/zjdaruwalla/</t>
  </si>
  <si>
    <t>https://www.linkedin.com/in/raymond-chan-8639a88b/?originalSubdomain=sg</t>
  </si>
  <si>
    <t>https://www.linkedin.com/in/sylvia-chai-6b8a2aa1/?originalSubdomain=sg</t>
  </si>
  <si>
    <t>ashley.lim@rb.com</t>
  </si>
  <si>
    <t>Head of Trade marketing</t>
  </si>
  <si>
    <t>http://www.linkedin.com/in/ashley-lim-47164162</t>
  </si>
  <si>
    <t>Choon Han</t>
  </si>
  <si>
    <t>choonhan.ho@roche.com</t>
  </si>
  <si>
    <t>Head of Strategy and Risk/Business Continuity Management</t>
  </si>
  <si>
    <t>https://www.linkedin.com/in/choon-han-ho-72b07629</t>
  </si>
  <si>
    <t>Reshmi</t>
  </si>
  <si>
    <t>reshmi.rajendran@roquette.com</t>
  </si>
  <si>
    <t>Head of Innovation and R&amp;D, Greater Asia</t>
  </si>
  <si>
    <t>https://www.linkedin.com/in/reshmi-rajendran-38372b2/</t>
  </si>
  <si>
    <t>https://www.linkedin.com/in/charukokate/</t>
  </si>
  <si>
    <t>https://www.linkedin.com/in/lim-wee-fong-53b97a259/?trk=organization_guest_main-feed-card_reshare-text&amp;originalSubdomain=sg</t>
  </si>
  <si>
    <t>Ginny</t>
  </si>
  <si>
    <t>ginny.lee@sap.com</t>
  </si>
  <si>
    <t>Head of APJ Regional Events</t>
  </si>
  <si>
    <t>https://www.linkedin.com/in/glee88/</t>
  </si>
  <si>
    <t>Building Inspection, Maintenance and Facility Management</t>
  </si>
  <si>
    <t>https://www.linkedin.com/in/koh-boon-yeow-b31665212/?originalSubdomain=sg</t>
  </si>
  <si>
    <t>https://www.linkedin.com/in/ivan-pang-7b790450/?originalSubdomain=sg</t>
  </si>
  <si>
    <t>https://www.linkedin.com/in/tien-hock-lim-5337478/?originalSubdomain=sg</t>
  </si>
  <si>
    <t>lawrence.goh@scf-global.com</t>
  </si>
  <si>
    <t>http://www.linkedin.com/in/lawrence-goh-37694111</t>
  </si>
  <si>
    <t>mark.patel@scf-global.com</t>
  </si>
  <si>
    <t>https://www.linkedin.com/in/mark-patel-ceo-4pl-si-consulting/</t>
  </si>
  <si>
    <t>https://www.linkedin.com/in/foo-chan-wong-450697124/?originalSubdomain=sg</t>
  </si>
  <si>
    <t>https://www.linkedin.com/in/ck-teoh-a5a7b7117/?originalSubdomain=sg</t>
  </si>
  <si>
    <t>Cheng Loke</t>
  </si>
  <si>
    <t>chengloke93@gmail.com</t>
  </si>
  <si>
    <t>Category Management</t>
  </si>
  <si>
    <t>https://www.linkedin.com/in/clchong/</t>
  </si>
  <si>
    <t>Jessica</t>
  </si>
  <si>
    <t>Marchita</t>
  </si>
  <si>
    <t>jessica@shopee.co.id</t>
  </si>
  <si>
    <t>Seller Management Project</t>
  </si>
  <si>
    <t>https://www.linkedin.com/in/jessmarchita</t>
  </si>
  <si>
    <t>Dongquan</t>
  </si>
  <si>
    <t>d.liu@siemens.com</t>
  </si>
  <si>
    <t>Senior Director, Digital Health</t>
  </si>
  <si>
    <t>https://www.linkedin.com/in/dongquan-liu-22b5354a</t>
  </si>
  <si>
    <t>Enno</t>
  </si>
  <si>
    <t>Nehrbass</t>
  </si>
  <si>
    <t>enno.nehrbass@siemens-healthineers.com</t>
  </si>
  <si>
    <t>SVP / Head of Strategy &amp; Collaboration Mgmt Diagnostic Imaging</t>
  </si>
  <si>
    <t>https://www.linkedin.com/in/enno-nehrbass/</t>
  </si>
  <si>
    <t>https://www.linkedin.com/in/magdalene-heng-291ab2a2/?originalSubdomain=sg</t>
  </si>
  <si>
    <t>https://www.linkedin.com/in/nicholas-loh-22048879/?originalSubdomain=sg</t>
  </si>
  <si>
    <t>https://www.linkedin.com/in/vincent-tan-9342041b/?originalSubdomain=sg</t>
  </si>
  <si>
    <t>https://www.linkedin.com/in/andrew-tan-633237146/?originalSubdomain=sg</t>
  </si>
  <si>
    <t>https://www.linkedin.com/in/boon-cheong-t-95a21a109/</t>
  </si>
  <si>
    <t>https://www.linkedin.com/in/choon-siong-kho-9021491b3/?originalSubdomain=sg</t>
  </si>
  <si>
    <t>https://www.linkedin.com/in/tanenghwa/?originalSubdomain=sg</t>
  </si>
  <si>
    <t>https://www.linkedin.com/in/gjkhoo/?originalSubdomain=sg</t>
  </si>
  <si>
    <t>https://www.linkedin.com/in/kwek-hyen-chee-ceng-sg/?originalSubdomain=sg</t>
  </si>
  <si>
    <t>https://www.linkedin.com/in/joseph-foo-b7950097/?originalSubdomain=sg</t>
  </si>
  <si>
    <t>https://www.linkedin.com/in/kelleysim/</t>
  </si>
  <si>
    <t>https://www.linkedin.com/in/keng-soon-cheong-b61ab093/?originalSubdomain=sg</t>
  </si>
  <si>
    <t>https://www.linkedin.com/in/kian-leong-tan-0b3a876b/?originalSubdomain=sg</t>
  </si>
  <si>
    <t>https://www.linkedin.com/in/lieushiyang/?originalSubdomain=sg</t>
  </si>
  <si>
    <t>https://www.linkedin.com/in/magh82/?originalSubdomain=sg</t>
  </si>
  <si>
    <t>Manager, Products, Stellar Lifestyle</t>
  </si>
  <si>
    <t>https://www.linkedin.com/in/michaelsch/?originalSubdomain=sg</t>
  </si>
  <si>
    <t>ng</t>
  </si>
  <si>
    <t>https://www.linkedin.com/in/peng-kuan-tan-4545146/?originalSubdomain=sg</t>
  </si>
  <si>
    <t>https://www.linkedin.com/in/richard-chin-054ab03b/?originalSubdomain=sg</t>
  </si>
  <si>
    <t>https://www.linkedin.com/in/sruthi-marpu-69328777/?originalSubdomain=sg</t>
  </si>
  <si>
    <t>General Manager Products</t>
  </si>
  <si>
    <t>https://www.linkedin.com/in/stephen-lee-8194412/?originalSubdomain=sg</t>
  </si>
  <si>
    <t>https://www.linkedin.com/in/tianchi-pan-1305763a/?originalSubdomain=sg</t>
  </si>
  <si>
    <t>https://www.linkedin.com/in/xinwei-chen-09895895/?originalSubdomain=sg</t>
  </si>
  <si>
    <t>Patnaik</t>
  </si>
  <si>
    <t>saurabh@sociowash.com</t>
  </si>
  <si>
    <t>Operations &amp; Growth - Founders' Office</t>
  </si>
  <si>
    <t>https://www.linkedin.com/in/saurabh-patnaik/</t>
  </si>
  <si>
    <t>https://www.linkedin.com/in/alvi-isra-suhaili-a85834171/?originalSubdomain=my</t>
  </si>
  <si>
    <t>https://www.linkedin.com/in/tang-bee-eik/?originalSubdomain=sg</t>
  </si>
  <si>
    <t>https://www.linkedin.com/in/kwgan/?originalSubdomain=sg</t>
  </si>
  <si>
    <t>https://www.linkedin.com/in/ding-teck-chun-b19016194/?originalSubdomain=sg</t>
  </si>
  <si>
    <t>https://www.linkedin.com/in/shang-zhiyang-08197447/?originalSubdomain=sg</t>
  </si>
  <si>
    <t>https://www.linkedin.com/in/ame-me-kyaw-05157b270/?originalSubdomain=sg</t>
  </si>
  <si>
    <t>https://www.linkedin.com/in/david-koh-05598999/?originalSubdomain=sg</t>
  </si>
  <si>
    <t>https://www.linkedin.com/in/painghtet/?originalSubdomain=sg</t>
  </si>
  <si>
    <t>https://www.linkedin.com/in/wai-yan-7798b1278/?originalSubdomain=sg</t>
  </si>
  <si>
    <t>https://www.linkedin.com/in/giles-chua-48950030/?originalSubdomain=sg</t>
  </si>
  <si>
    <t>https://www.linkedin.com/in/saiyidah-rahman/?originalSubdomain=sg</t>
  </si>
  <si>
    <t>https://www.linkedin.com/in/sydney-shi-65615549/?originalSubdomain=sg</t>
  </si>
  <si>
    <t>https://www.linkedin.com/in/penny-barker-0a702123/</t>
  </si>
  <si>
    <t>Elbert</t>
  </si>
  <si>
    <t>Stoof</t>
  </si>
  <si>
    <t>elbert@fietsvanstoof.nl</t>
  </si>
  <si>
    <t>https://www.linkedin.com/in/elbertstoof/</t>
  </si>
  <si>
    <t>https://www.linkedin.com/in/joyce-ooi-5a966950/?originalSubdomain=sg</t>
  </si>
  <si>
    <t>https://www.linkedin.com/in/tc-yeo-4a1b4527/?originalSubdomain=sg</t>
  </si>
  <si>
    <t>https://www.linkedin.com/in/stephenmiller713/</t>
  </si>
  <si>
    <t>https://www.linkedin.com/in/praveen-hassan-chandrashekar-58222b20/?originalSubdomain=sg</t>
  </si>
  <si>
    <t>https://www.linkedin.com/in/tsubasa-bolt/?originalSubdomain=sg</t>
  </si>
  <si>
    <t>Ruo Mei</t>
  </si>
  <si>
    <t>sutw.impact@gmail.com</t>
  </si>
  <si>
    <t>Founder and Chief Impact Officer</t>
  </si>
  <si>
    <t>https://www.linkedin.com/in/ruomeichua/</t>
  </si>
  <si>
    <t>chris.chen-1@syngenta.com</t>
  </si>
  <si>
    <t>Head of Digital &amp; IT, AMEA (Asia, Middle East, Africa)</t>
  </si>
  <si>
    <t>https://www.linkedin.com/in/chris-chen-5a788226</t>
  </si>
  <si>
    <t>Eiseli Wc</t>
  </si>
  <si>
    <t>eiseli_wc_loh@ttsh.com.sg</t>
  </si>
  <si>
    <t>https://www.linkedin.com/in/eiseli-loh-69099a36/</t>
  </si>
  <si>
    <t>Jia Xiang</t>
  </si>
  <si>
    <t>jia_xiang_chua@ttsh.com.sg</t>
  </si>
  <si>
    <t>https://www.linkedin.com/in/jiaxiangc/</t>
  </si>
  <si>
    <t>Lyneette</t>
  </si>
  <si>
    <t>Editor In Chief</t>
  </si>
  <si>
    <t>https://www.linkedin.com/in/lynette-ow</t>
  </si>
  <si>
    <t>https://www.linkedin.com/in/lee-sze-chong-benjamin-b15248282/?originalSubdomain=sg</t>
  </si>
  <si>
    <t>Erich</t>
  </si>
  <si>
    <t>Gerber</t>
  </si>
  <si>
    <t>egerber@temenos.com</t>
  </si>
  <si>
    <t>Chief Revenue Officer (CRO)</t>
  </si>
  <si>
    <t>https://www.linkedin.com/in/erichgerber/</t>
  </si>
  <si>
    <t>Antron</t>
  </si>
  <si>
    <t>antron.lim@tollgroup.com</t>
  </si>
  <si>
    <t>Alliances &amp; Venture Lead</t>
  </si>
  <si>
    <t>https://www.linkedin.com/in/antron-lim-8b579a114/</t>
  </si>
  <si>
    <t xml:space="preserve">Anna </t>
  </si>
  <si>
    <t>anna.green@tollgroup.com</t>
  </si>
  <si>
    <t>Chief Enterprise Services Officer</t>
  </si>
  <si>
    <t>https://www.linkedin.com/in/annahngreen/</t>
  </si>
  <si>
    <t xml:space="preserve">Stuart </t>
  </si>
  <si>
    <t>stuart.thomas@towertransit.sg</t>
  </si>
  <si>
    <t>Operations Director</t>
  </si>
  <si>
    <t>https://www.linkedin.com/in/stuart-thomas-a56988b9/</t>
  </si>
  <si>
    <t>https://www.linkedin.com/in/jonathan-hew-831125b0/?originalSubdomain=sg</t>
  </si>
  <si>
    <t>Sumanth</t>
  </si>
  <si>
    <t>Kambhammettu</t>
  </si>
  <si>
    <t>sumanthkambhammettu@veeva.com</t>
  </si>
  <si>
    <t xml:space="preserve">Director - APAC Commercial Strategy </t>
  </si>
  <si>
    <t>https://www.linkedin.com/in/sumanthkambhammettu/</t>
  </si>
  <si>
    <t>https://www.linkedin.com/in/austyn-yong-cfa-497675a9/?originalSubdomain=sg</t>
  </si>
  <si>
    <t>https://www.linkedin.com/in/stacia-tan-1674b2149/?originalSubdomain=sg</t>
  </si>
  <si>
    <t>https://www.linkedin.com/in/abhay-jha-13748a1b/</t>
  </si>
  <si>
    <t>Dahan</t>
  </si>
  <si>
    <t>david.dahan@wpp.com</t>
  </si>
  <si>
    <t>https://www.linkedin.com/in/david-dahan-9127361/</t>
  </si>
  <si>
    <t>Vadim</t>
  </si>
  <si>
    <t>Kostyukhin</t>
  </si>
  <si>
    <t>vkostyukhin@healthway.com</t>
  </si>
  <si>
    <t>Regional Director, APAC</t>
  </si>
  <si>
    <t>https://www.linkedin.com/in/vadim-kostyukhin</t>
  </si>
  <si>
    <t>Interest list</t>
  </si>
  <si>
    <t>Fogarty</t>
  </si>
  <si>
    <t>david.fogarty@cbre.com</t>
  </si>
  <si>
    <t>Head of ESG Consulting &amp; Sustainalibity Services</t>
  </si>
  <si>
    <t>https://www.linkedin.com/in/dvf72</t>
  </si>
  <si>
    <t>Steven</t>
  </si>
  <si>
    <t>Bartholomeusz</t>
  </si>
  <si>
    <t>steven.markb@neste.com</t>
  </si>
  <si>
    <t>Head of Public &amp; Regulatory Affairs, APAC</t>
  </si>
  <si>
    <t>https://www.linkedin.com/in/steven-bartholomeusz-08058a22/</t>
  </si>
  <si>
    <t>Rickie</t>
  </si>
  <si>
    <t>Cen</t>
  </si>
  <si>
    <t>rickie.cen@sembcorp.com</t>
  </si>
  <si>
    <t>Senior Manager, Business Development</t>
  </si>
  <si>
    <t>https://www.linkedin.com/in/chengcen/</t>
  </si>
  <si>
    <t>Energy Tech, Climate Tech</t>
  </si>
  <si>
    <t>Wen Tian</t>
  </si>
  <si>
    <t>wentian.mok@sembcorp.com</t>
  </si>
  <si>
    <t>https://www.linkedin.com/in/wentianmok/</t>
  </si>
  <si>
    <t>Lionel</t>
  </si>
  <si>
    <t>lionel.tan@sembcorp.com</t>
  </si>
  <si>
    <t>https://www.linkedin.com/in/lioneltjl/</t>
  </si>
  <si>
    <t>Daphne</t>
  </si>
  <si>
    <t>Daphne.Chee@sembcorp.com</t>
  </si>
  <si>
    <t>Head of Business Development and Operations</t>
  </si>
  <si>
    <t>https://www.linkedin.com/in/daphne-chee-chin-yee-aa961b18/</t>
  </si>
  <si>
    <t>Sheau Yun</t>
  </si>
  <si>
    <t>sheauyun.lai@sembcorp.com</t>
  </si>
  <si>
    <t>Strategy &amp; Investments Manager</t>
  </si>
  <si>
    <t>https://www.linkedin.com/in/sheau-yun-lai-b8126620a/</t>
  </si>
  <si>
    <t>Dr Darian</t>
  </si>
  <si>
    <t>McBain</t>
  </si>
  <si>
    <t>darian_mcbain@ocso.asia</t>
  </si>
  <si>
    <t>CEO and Founder</t>
  </si>
  <si>
    <t>https://www.linkedin.com/in/darianmcbain/</t>
  </si>
  <si>
    <t>Climate Tech, Consultancy</t>
  </si>
  <si>
    <t>Pile</t>
  </si>
  <si>
    <t>chris.pile@mission.plus</t>
  </si>
  <si>
    <t>https://www.linkedin.com/in/christopherpile/</t>
  </si>
  <si>
    <t>Customer Relationship Management, Martech</t>
  </si>
  <si>
    <t>Jierou</t>
  </si>
  <si>
    <t>Cheoh</t>
  </si>
  <si>
    <t>jierou.cheoh@vflowtech.com</t>
  </si>
  <si>
    <t>Senior Strategy &amp; Corporate Development Manager</t>
  </si>
  <si>
    <t>https://www.linkedin.com/in/cheoh-jie-rou-77a68a74/</t>
  </si>
  <si>
    <t>Anupam</t>
  </si>
  <si>
    <t>anand.anupam@vflowtech.com</t>
  </si>
  <si>
    <t>Avishek</t>
  </si>
  <si>
    <t>avishek.kumar@vflowtech.com</t>
  </si>
  <si>
    <t>https://www.linkedin.com/in/avishek-kumar-4bb04a10/</t>
  </si>
  <si>
    <t>Sahil</t>
  </si>
  <si>
    <t>Tapiawala</t>
  </si>
  <si>
    <t>sahil@atomionics.com</t>
  </si>
  <si>
    <t>https://www.linkedin.com/in/sahil-tapiawala/</t>
  </si>
  <si>
    <t>Deep Tech, Quantum Technology</t>
  </si>
  <si>
    <t>Anirban (Ben)</t>
  </si>
  <si>
    <t>Manna</t>
  </si>
  <si>
    <t>anirbanm@atomionics.com</t>
  </si>
  <si>
    <t>Business and Operations Associate</t>
  </si>
  <si>
    <t>https://www.linkedin.com/in/anirbanmanna/</t>
  </si>
  <si>
    <t xml:space="preserve">Ed </t>
  </si>
  <si>
    <t>Thistlethwaite</t>
  </si>
  <si>
    <t>ethistlethwaite@sunrice.com.au</t>
  </si>
  <si>
    <t>Global Head of International Sourcing and Agribusiness</t>
  </si>
  <si>
    <t>https://www.linkedin.com/in/ed-thistlethwaite-07123133/</t>
  </si>
  <si>
    <t>Agritech, Foodtech</t>
  </si>
  <si>
    <t>Veronique</t>
  </si>
  <si>
    <t>Cremadesmathis</t>
  </si>
  <si>
    <t>v_cremadesmathis@sats.com.sg</t>
  </si>
  <si>
    <t>Chief Strategy &amp; Commercial Officer</t>
  </si>
  <si>
    <t>https://www.linkedin.com/in/v%C3%A9ronique-cremades-mathis-874624214/</t>
  </si>
  <si>
    <t>Foodtech, Logistics Tech</t>
  </si>
  <si>
    <t>Ying Duan</t>
  </si>
  <si>
    <t>yingduan.chin@keppelland.com</t>
  </si>
  <si>
    <t>Manager, Sustainability</t>
  </si>
  <si>
    <t>https://www.linkedin.com/in/chin-ying-duan-a0b68351/</t>
  </si>
  <si>
    <t>Sanchez</t>
  </si>
  <si>
    <t>elena.sanchez@gentrack.com</t>
  </si>
  <si>
    <t>Head of Marketing Asia</t>
  </si>
  <si>
    <t>https://www.linkedin.com/in/elenasanchezklett/</t>
  </si>
  <si>
    <t>Schen</t>
  </si>
  <si>
    <t>Quek</t>
  </si>
  <si>
    <t>schen.quek@bridex.fujielectric.com</t>
  </si>
  <si>
    <t>https://www.linkedin.com/in/schenquek/</t>
  </si>
  <si>
    <t>Advanced Manufacturing, Engineering Tech</t>
  </si>
  <si>
    <t>nick.yap@cdcbus.com.au</t>
  </si>
  <si>
    <t>Mobility Tech, Autonomous Vehicles</t>
  </si>
  <si>
    <t>Spencer</t>
  </si>
  <si>
    <t>Head of Regional Sustainability, APAC</t>
  </si>
  <si>
    <t>https://www.linkedin.com/in/spencerlow/</t>
  </si>
  <si>
    <t>Yi Da</t>
  </si>
  <si>
    <t>yida.soh@singtel.com</t>
  </si>
  <si>
    <t>https://www.linkedin.com/in/sohyida/</t>
  </si>
  <si>
    <t xml:space="preserve">Andrew </t>
  </si>
  <si>
    <t>Shuttleworth</t>
  </si>
  <si>
    <t>andrew_shuttleworth@obayashi-asia.com</t>
  </si>
  <si>
    <t>https://www.linkedin.com/in/andrewshuttleworth/</t>
  </si>
  <si>
    <t xml:space="preserve">Luke </t>
  </si>
  <si>
    <t>s.wu@kajima.com.sg</t>
  </si>
  <si>
    <t>Head of Innovation, Kajima Development</t>
  </si>
  <si>
    <t>https://www.linkedin.com/in/luke-wu/</t>
  </si>
  <si>
    <t>Sang-Woo</t>
  </si>
  <si>
    <t>s.lee@navercorp.com</t>
  </si>
  <si>
    <t>Technical director</t>
  </si>
  <si>
    <t>https://www.linkedin.com/in/sang-woo-lee-60038b149/</t>
  </si>
  <si>
    <t>Sang Seok</t>
  </si>
  <si>
    <t>Jang</t>
  </si>
  <si>
    <t>sangseok.jang@navercorp.com</t>
  </si>
  <si>
    <t>Software Engineer</t>
  </si>
  <si>
    <t>https://www.linkedin.com/in/sangseok-jang-680a3816a/</t>
  </si>
  <si>
    <t xml:space="preserve">Masahito </t>
  </si>
  <si>
    <t>Ishii</t>
  </si>
  <si>
    <t>m.ishii@toyota-mf.org</t>
  </si>
  <si>
    <t>General Program Manager</t>
  </si>
  <si>
    <t>http://www.linkedin.com/in/masahito-ishii-8bb8048b</t>
  </si>
  <si>
    <t>Murphy</t>
  </si>
  <si>
    <t>nigel.murphy@earthsystems.com.au</t>
  </si>
  <si>
    <t>https://www.linkedin.com/in/nigel-murphy-17944b8/</t>
  </si>
  <si>
    <t>Global Victoria-SG Green Economy Trade Mission</t>
  </si>
  <si>
    <t>Chin Hao</t>
  </si>
  <si>
    <t>Bay</t>
  </si>
  <si>
    <t>ch.bay@advario.com</t>
  </si>
  <si>
    <t>https://www.linkedin.com/in/chin-hao-bay-8659a8aa/</t>
  </si>
  <si>
    <t>joseph.koh@advario.com</t>
  </si>
  <si>
    <t>https://www.linkedin.com/in/josephkohys/</t>
  </si>
  <si>
    <t>Sentosa</t>
  </si>
  <si>
    <t>Setiawan</t>
  </si>
  <si>
    <t>sentosa.setiawan@gmail.com</t>
  </si>
  <si>
    <t>https://www.linkedin.com/in/sentosa-setiawan-b919032b7/</t>
  </si>
  <si>
    <t>Weng</t>
  </si>
  <si>
    <t>louise.weng@agridapteltd.com</t>
  </si>
  <si>
    <t>Chohwa</t>
  </si>
  <si>
    <t>Beh</t>
  </si>
  <si>
    <t>chohwa_beh@ccpgp.com</t>
  </si>
  <si>
    <t>Energy Manager, CCD Singapore</t>
  </si>
  <si>
    <t>https://www.linkedin.com/in/cho-hwa-beh-650289170/</t>
  </si>
  <si>
    <t>Samantha</t>
  </si>
  <si>
    <t>Samantha.Ng@diageo.com</t>
  </si>
  <si>
    <t>Spirit of Progress (ESG) Manager</t>
  </si>
  <si>
    <t>https://www.linkedin.com/in/ssamanthang/</t>
  </si>
  <si>
    <t>Wee Shing</t>
  </si>
  <si>
    <t>Weeshing.Teoh@diageo.com</t>
  </si>
  <si>
    <t>https://www.linkedin.com/in/wee-shing-teoh/</t>
  </si>
  <si>
    <t>Yuh Chien</t>
  </si>
  <si>
    <t>FOONG</t>
  </si>
  <si>
    <t>yuhchien.foong@fksgroup.com</t>
  </si>
  <si>
    <t>Corporate Relations Manager</t>
  </si>
  <si>
    <t>https://www.linkedin.com/in/foong-yuh-chien-9505b922/</t>
  </si>
  <si>
    <t>Ze Shin</t>
  </si>
  <si>
    <t>zeshin.tan@ghimli.com</t>
  </si>
  <si>
    <t>Corporate Environmental Manager</t>
  </si>
  <si>
    <t>https://www.linkedin.com/in/tan-ze-shin-990392168/</t>
  </si>
  <si>
    <t>Fok</t>
  </si>
  <si>
    <t>peterfok@bmg.hla-grp.com</t>
  </si>
  <si>
    <t>Aileen</t>
  </si>
  <si>
    <t>aileen.wee@japfa.com</t>
  </si>
  <si>
    <t>Head, Investor Relations &amp; Sustainability</t>
  </si>
  <si>
    <t>https://www.linkedin.com/in/ai-leen-wee-57454226/</t>
  </si>
  <si>
    <t>Jinki</t>
  </si>
  <si>
    <t>Jinki.hong@mahachem.com</t>
  </si>
  <si>
    <t>Chief Commercial and Technology</t>
  </si>
  <si>
    <t>https://www.linkedin.com/in/jk-jinki/</t>
  </si>
  <si>
    <t xml:space="preserve">Henry </t>
  </si>
  <si>
    <t>Suseno Nilam</t>
  </si>
  <si>
    <t>henrynilam@micron.com</t>
  </si>
  <si>
    <t>Director, EHS and Strategic Program Management Office</t>
  </si>
  <si>
    <t>https://www.linkedin.com/in/henry-suseno-nilam-6674823a/</t>
  </si>
  <si>
    <t>james.chang@michelin.com</t>
  </si>
  <si>
    <t>Sustainability Operations Manager, Natural Rubber Sustainability</t>
  </si>
  <si>
    <t>https://www.linkedin.com/in/jameschangwenjie/</t>
  </si>
  <si>
    <t>Song</t>
  </si>
  <si>
    <t>andrea.song@michelin.com</t>
  </si>
  <si>
    <t>Sustainability analyst, Natural Rubber Sustainability</t>
  </si>
  <si>
    <t>https://www.linkedin.com/in/songyumin/</t>
  </si>
  <si>
    <t>Swastika</t>
  </si>
  <si>
    <t>Basu</t>
  </si>
  <si>
    <t>Swastika.Basu@tatasteelasia.com</t>
  </si>
  <si>
    <t>Chief Enterprise Risk Management</t>
  </si>
  <si>
    <t>https://www.linkedin.com/in/swastika-basu-46696b21/</t>
  </si>
  <si>
    <t>Harish</t>
  </si>
  <si>
    <t>Mahadasu</t>
  </si>
  <si>
    <t>harish.mahadasu@tatasteel.com</t>
  </si>
  <si>
    <t>Technology Lead, Innoventure</t>
  </si>
  <si>
    <t>https://www.linkedin.com/in/harish-mahadasu/</t>
  </si>
  <si>
    <t>Ling Li</t>
  </si>
  <si>
    <t>TEELL@tpc.com.sg</t>
  </si>
  <si>
    <t>HSE, TC Section</t>
  </si>
  <si>
    <t>Duc Nhan</t>
  </si>
  <si>
    <t>nhannd@betrimex.com.vn</t>
  </si>
  <si>
    <t>Head of R&amp;D</t>
  </si>
  <si>
    <t>Vy</t>
  </si>
  <si>
    <t xml:space="preserve">Pham (Vivian) </t>
  </si>
  <si>
    <t>vyptt@globalmind.sg</t>
  </si>
  <si>
    <t>R&amp;D Executive</t>
  </si>
  <si>
    <t xml:space="preserve">Matthieu </t>
  </si>
  <si>
    <t>SEJOURNE</t>
  </si>
  <si>
    <t>matthieu.sejourne@cnhind.com</t>
  </si>
  <si>
    <t>https://www.linkedin.com/in/matthieu-sejourne-2634bb2/</t>
  </si>
  <si>
    <t>GALVAGNO</t>
  </si>
  <si>
    <t>francesca.galvagno@cnh.com</t>
  </si>
  <si>
    <t>Corporate Development Manager - Agriculture Business Development</t>
  </si>
  <si>
    <t>https://www.linkedin.com/in/francescagalvagno/</t>
  </si>
  <si>
    <t>Aries</t>
  </si>
  <si>
    <t>Au</t>
  </si>
  <si>
    <t>aries.au@lidl.com.hk</t>
  </si>
  <si>
    <t>Manager, Sustainability (Packaging)</t>
  </si>
  <si>
    <t>https://www.linkedin.com/in/aries-au/</t>
  </si>
  <si>
    <t>lawrence.nah@shingleck.com</t>
  </si>
  <si>
    <t>https://www.linkedin.com/in/lawrence-nah-37743524/</t>
  </si>
  <si>
    <t xml:space="preserve">Donny </t>
  </si>
  <si>
    <t>Darmawan</t>
  </si>
  <si>
    <t>Australasia Geospatial and Earth Observation Leader</t>
  </si>
  <si>
    <t>https://www.linkedin.com/in/donny-darmawan-280a1722/</t>
  </si>
  <si>
    <t>BEAMP5 CSO</t>
  </si>
  <si>
    <t>Zhenyi</t>
  </si>
  <si>
    <t xml:space="preserve">Lin </t>
  </si>
  <si>
    <t>zhenyi.lin@cpgcorp.com.sg</t>
  </si>
  <si>
    <t>Senior Project Manager (Innovation Management)</t>
  </si>
  <si>
    <t>https://www.linkedin.com/in/zhenyi-lin-65037910/</t>
  </si>
  <si>
    <t>Sounthariya</t>
  </si>
  <si>
    <t>Janardhanan</t>
  </si>
  <si>
    <t>https://www.linkedin.com/in/sounthariya-janardhanan-3b0572102/</t>
  </si>
  <si>
    <t>JasonL@mmoser.com</t>
  </si>
  <si>
    <t>https://www.linkedin.com/in/leejayhom/</t>
  </si>
  <si>
    <t xml:space="preserve">Nicholas </t>
  </si>
  <si>
    <t>https://www.linkedin.com/in/nicholas-eo/</t>
  </si>
  <si>
    <t>Sivanandam</t>
  </si>
  <si>
    <t>Subram</t>
  </si>
  <si>
    <t>sivanandam.subram@mail.penta-ocean.co.jp</t>
  </si>
  <si>
    <t>Assistant BIM Manager</t>
  </si>
  <si>
    <t>Head of Group Innovation</t>
  </si>
  <si>
    <t>https://www.linkedin.com/in/ke-vin-lim-14641017/</t>
  </si>
  <si>
    <t xml:space="preserve">Avril </t>
  </si>
  <si>
    <t>https://www.linkedin.com/in/avril-yean-9735771a6/</t>
  </si>
  <si>
    <t xml:space="preserve">Mathieu </t>
  </si>
  <si>
    <t>Meur</t>
  </si>
  <si>
    <t>MathieuMeur@dpfacade.com.sg</t>
  </si>
  <si>
    <t>https://www.linkedin.com/in/mathieumeur/</t>
  </si>
  <si>
    <t xml:space="preserve">Lai </t>
  </si>
  <si>
    <t>Senior GM</t>
  </si>
  <si>
    <t>https://www.linkedin.com/in/lai-weng-chuen-a79a3a3/</t>
  </si>
  <si>
    <t>Jin Ping</t>
  </si>
  <si>
    <t xml:space="preserve">Lu </t>
  </si>
  <si>
    <t>jinping@asialaboratories.com</t>
  </si>
  <si>
    <t xml:space="preserve">Ricky </t>
  </si>
  <si>
    <t>To</t>
  </si>
  <si>
    <t>Ricky.To@exyte.net</t>
  </si>
  <si>
    <t>Data &amp; Digital Delivery Senior Manager</t>
  </si>
  <si>
    <t>https://www.linkedin.com/in/ricky-to-884a5328/</t>
  </si>
  <si>
    <t xml:space="preserve">Oh </t>
  </si>
  <si>
    <t>https://www.linkedin.com/in/ohqiqi/</t>
  </si>
  <si>
    <t>chris@geolutions.sg</t>
  </si>
  <si>
    <t>DIrector</t>
  </si>
  <si>
    <t>https://www.linkedin.com/in/chris-cheng-96aa1763/</t>
  </si>
  <si>
    <t xml:space="preserve">Glenn </t>
  </si>
  <si>
    <t>glenn.cm.fong@dimeled.com</t>
  </si>
  <si>
    <t>DIrector, Projects &amp; Business Development</t>
  </si>
  <si>
    <t>https://www.linkedin.com/in/fong-glenn-8b563917/</t>
  </si>
  <si>
    <t xml:space="preserve">Jonathan </t>
  </si>
  <si>
    <t>Jonathan.lim@panunited.com.sg</t>
  </si>
  <si>
    <t>Sustainability Lead</t>
  </si>
  <si>
    <t>https://www.linkedin.com/in/jonathanlimgj/</t>
  </si>
  <si>
    <t xml:space="preserve">Richard </t>
  </si>
  <si>
    <t>richard.chan@iso-team.com</t>
  </si>
  <si>
    <t xml:space="preserve">Mathew </t>
  </si>
  <si>
    <t xml:space="preserve">mathew.williams@dyson.com
</t>
  </si>
  <si>
    <t>Innovation Manager, Singapore</t>
  </si>
  <si>
    <t>https://www.linkedin.com/in/mathew-williams-3871a847/</t>
  </si>
  <si>
    <t xml:space="preserve">Director, Transformation and Development, APAC
</t>
  </si>
  <si>
    <t>https://www.linkedin.com/in/williamwongts?lipi=urn%3Ali%3Apage%3Ad_flagship3_profile_view_base_contact_details%3B4Jaq0zeTQtyQuJ%2BzazJCng%3D%3D</t>
  </si>
  <si>
    <t>Wujuan</t>
  </si>
  <si>
    <t xml:space="preserve"> LIN</t>
  </si>
  <si>
    <t>wujuan.lin@hitachi.com</t>
  </si>
  <si>
    <t>General Manager, R&amp;D Center, Hitachi Asia Ltd.</t>
  </si>
  <si>
    <t>Kitt</t>
  </si>
  <si>
    <t>kitt.leong@nidec.com</t>
  </si>
  <si>
    <t xml:space="preserve">Managing Director
</t>
  </si>
  <si>
    <t>https://www.linkedin.com/in/kitt-leong-20b52479/</t>
  </si>
  <si>
    <t xml:space="preserve">Anders </t>
  </si>
  <si>
    <t xml:space="preserve">Maltesen </t>
  </si>
  <si>
    <t>President Hub Asia, Energy Industries Division Process Automation, ABB Pte. Ltd</t>
  </si>
  <si>
    <t>https://www.linkedin.com/in/anders-maltesen/</t>
  </si>
  <si>
    <t xml:space="preserve">Colin </t>
  </si>
  <si>
    <t>Head of AMTC</t>
  </si>
  <si>
    <t>https://www.linkedin.com/in/colin-quek-6a1b264/</t>
  </si>
  <si>
    <t xml:space="preserve">Collin </t>
  </si>
  <si>
    <t>collino@winstonengineering.com.sg</t>
  </si>
  <si>
    <t xml:space="preserve">General Manager at Winston Engineering Corpn.
</t>
  </si>
  <si>
    <t>https://www.linkedin.com/in/collin-ong-16228a/</t>
  </si>
  <si>
    <t>Chong Soon</t>
  </si>
  <si>
    <t>chong.soon-lim@in.panasonic.com</t>
  </si>
  <si>
    <t xml:space="preserve">Assistant Director at Panasonic R&amp;D Center Singapore
</t>
  </si>
  <si>
    <t>https://www.linkedin.com/in/lim-chong-soon-68459a12/</t>
  </si>
  <si>
    <t xml:space="preserve">Sophia </t>
  </si>
  <si>
    <t>Ibrahim</t>
  </si>
  <si>
    <t>sophiaibrahim@hyundai.com</t>
  </si>
  <si>
    <t>Strategic Partnerships @ Hyundai Motor Group Innovation Centre in Singapore (HMGICS)</t>
  </si>
  <si>
    <t>https://www.linkedin.com/in/sophiaibrhm/</t>
  </si>
  <si>
    <t xml:space="preserve">Alpesh </t>
  </si>
  <si>
    <t>alpeshpatel@hyundai.com</t>
  </si>
  <si>
    <t>Vice President, Chief Innovation Office</t>
  </si>
  <si>
    <t>https://www.linkedin.com/in/alpesh-patel-5655874/</t>
  </si>
  <si>
    <t xml:space="preserve">Tong Seng </t>
  </si>
  <si>
    <t>LIM</t>
  </si>
  <si>
    <t>Innovation Account Manager</t>
  </si>
  <si>
    <t>https://www.linkedin.com/in/tongseng/</t>
  </si>
  <si>
    <t xml:space="preserve">Jiafang </t>
  </si>
  <si>
    <t>CHAI</t>
  </si>
  <si>
    <t>Engagement Strategy Manager, Radiology, APAC</t>
  </si>
  <si>
    <t>https://www.philips.com.sg/</t>
  </si>
  <si>
    <t xml:space="preserve">John </t>
  </si>
  <si>
    <t>john.l.tay@gsk.com</t>
  </si>
  <si>
    <t>Director of Special Projects - Environmental Sustainability</t>
  </si>
  <si>
    <t>https://www.linkedin.com/in/john-loy-sek-tay-a7895914</t>
  </si>
  <si>
    <t>Cy</t>
  </si>
  <si>
    <t>Denney</t>
  </si>
  <si>
    <t>cy.denney@pfizer.com</t>
  </si>
  <si>
    <t>Innovation Lead for Emerging Asi</t>
  </si>
  <si>
    <t>https://www.linkedin.com/in/cy-denney-69b4941</t>
  </si>
  <si>
    <t xml:space="preserve">Azuhar </t>
  </si>
  <si>
    <t>Mohammed</t>
  </si>
  <si>
    <t xml:space="preserve">am@sanofi.com
</t>
  </si>
  <si>
    <t xml:space="preserve">Head of Global Solution Center - Expertise &amp; Innovation
</t>
  </si>
  <si>
    <t>https://www.linkedin.com/in/azuhar</t>
  </si>
  <si>
    <t xml:space="preserve">Andy </t>
  </si>
  <si>
    <t>Tjiawi</t>
  </si>
  <si>
    <t>andy.tjiawi@biontech.com</t>
  </si>
  <si>
    <t>Site Head, Singapore</t>
  </si>
  <si>
    <t>https://www.linkedin.com/in/andy-tjiawi</t>
  </si>
  <si>
    <t>chris@tp.edu.sg</t>
  </si>
  <si>
    <t>https://www.linkedin.com/in/chris-lee-%E6%9D%8E%E7%BB%8D%E8%81%AA</t>
  </si>
  <si>
    <t xml:space="preserve">Chong-Meng </t>
  </si>
  <si>
    <t>chongmeng.ming@lonza.com</t>
  </si>
  <si>
    <t xml:space="preserve">VP, Site Head, Singapore
</t>
  </si>
  <si>
    <t>https://www.linkedin.com/in/chong-meng-chai-%E8%94%A1%E5%B4%87%E9%93%AD-358a4810</t>
  </si>
  <si>
    <t xml:space="preserve">Bock Seng </t>
  </si>
  <si>
    <t>bock.send-toh@abbvie.com</t>
  </si>
  <si>
    <t xml:space="preserve">Senior EHS Manager
</t>
  </si>
  <si>
    <t>https://www.linkedin.com/in/bock-seng-toh-b2661075</t>
  </si>
  <si>
    <t xml:space="preserve">Ana </t>
  </si>
  <si>
    <t>Locatelli</t>
  </si>
  <si>
    <t>ana.locatelli@novartis.com</t>
  </si>
  <si>
    <t xml:space="preserve">Site Head, Singapore
</t>
  </si>
  <si>
    <t>https://www.linkedin.com/in/ana-locatelli-044ab815</t>
  </si>
  <si>
    <t>Ling Liang</t>
  </si>
  <si>
    <t>Pei</t>
  </si>
  <si>
    <t>peiling@roche.co.in</t>
  </si>
  <si>
    <t xml:space="preserve">APAC Innovation and Partnering Manager
</t>
  </si>
  <si>
    <t>https://www.linkedin.com/in/pei-ling-liang-432a7181</t>
  </si>
  <si>
    <t xml:space="preserve">Suyeon </t>
  </si>
  <si>
    <t xml:space="preserve">suyeon@astrazeneca.com
</t>
  </si>
  <si>
    <t xml:space="preserve">Country President, AZ Singapore
</t>
  </si>
  <si>
    <t>https://www.linkedin.com/in/suyeon-kim-b5683024</t>
  </si>
  <si>
    <t xml:space="preserve">Alwin </t>
  </si>
  <si>
    <t>alwin.ji@genscript.com</t>
  </si>
  <si>
    <t xml:space="preserve">Supply Chain Director, APAC
</t>
  </si>
  <si>
    <t>https://www.linkedin.com/in/alwin-ji-4a136250</t>
  </si>
  <si>
    <t>Yan Ann</t>
  </si>
  <si>
    <t>tan@zuelligpharma.com</t>
  </si>
  <si>
    <t xml:space="preserve">Chief Executive, Zuellig Pharma Singapore
</t>
  </si>
  <si>
    <t>https://www.linkedin.com/in/tan-yan-ann-72726695</t>
  </si>
  <si>
    <t xml:space="preserve">Aftab </t>
  </si>
  <si>
    <t>Arif</t>
  </si>
  <si>
    <t>aarif@novonordisk.com</t>
  </si>
  <si>
    <t xml:space="preserve">Digital Innovations Hub (APAC) lead
</t>
  </si>
  <si>
    <t>https://www.linkedin.com/in/aftabarif</t>
  </si>
  <si>
    <t>jason.yeo@hyphens.com.sg</t>
  </si>
  <si>
    <t>General Manager, Hyphens Pharma Singapore</t>
  </si>
  <si>
    <t>https://www.linkedin.com/in/jason-yeo-5a155114a</t>
  </si>
  <si>
    <t>Chintan</t>
  </si>
  <si>
    <t>chintan.desai@alcon.com</t>
  </si>
  <si>
    <t xml:space="preserve">VP, Asia Pacific
</t>
  </si>
  <si>
    <t>https://www.linkedin.com/in/deschint</t>
  </si>
  <si>
    <t>Khuang Baey</t>
  </si>
  <si>
    <t xml:space="preserve">Yam </t>
  </si>
  <si>
    <t>General Manager (Singapore, Malaysia, Vietnam)</t>
  </si>
  <si>
    <t>https://www.linkedin.com/in/baeyyk</t>
  </si>
  <si>
    <t xml:space="preserve">Julie </t>
  </si>
  <si>
    <t>Olszewski</t>
  </si>
  <si>
    <t>julie.olszewski@msd.com</t>
  </si>
  <si>
    <t xml:space="preserve">Executive Director, Singapore Technology Center Leader
</t>
  </si>
  <si>
    <t>https://www.linkedin.com/in/julie-olszewski</t>
  </si>
  <si>
    <t>Ying Chuan</t>
  </si>
  <si>
    <t>chuan.h@dhl.com</t>
  </si>
  <si>
    <t>Senior Innovation Manager @ DHL Asia Pacific Innovation Center</t>
  </si>
  <si>
    <t>https://www.linkedin.com/in/yingchuan-huang-3a9417ab/</t>
  </si>
  <si>
    <t>Yi Ning</t>
  </si>
  <si>
    <t>Head of Asia-Pacific Innovation Center, Singapore</t>
  </si>
  <si>
    <t>https://www.linkedin.com/in/tay-yi-ning-13071b67</t>
  </si>
  <si>
    <t>ryan.yap@ych.com</t>
  </si>
  <si>
    <t>Country GM&amp;Head of Growth and Partnerships</t>
  </si>
  <si>
    <t>https://www.linkedin.com/in/ryan-yap-84741473/</t>
  </si>
  <si>
    <t>Dhiman</t>
  </si>
  <si>
    <t>sanjeev.dhiman@ych.com</t>
  </si>
  <si>
    <t>Senior Manager, Innovation</t>
  </si>
  <si>
    <t>https://www.linkedin.com/in/sanjeev-kumar-dhiman-21495222/</t>
  </si>
  <si>
    <t xml:space="preserve">Jeffry </t>
  </si>
  <si>
    <t>Intan</t>
  </si>
  <si>
    <t xml:space="preserve">jeffry.intan@fedex.com
</t>
  </si>
  <si>
    <t xml:space="preserve">Head of Sustainability, SEA Region
</t>
  </si>
  <si>
    <t>https://www.linkedin.com/in/jeffry-intan</t>
  </si>
  <si>
    <t>Tze Hsien</t>
  </si>
  <si>
    <t>th@ups.com</t>
  </si>
  <si>
    <t xml:space="preserve">Managing Director, Singapore and Malaysia
</t>
  </si>
  <si>
    <t>https://www.linkedin.com/in/tze-hsien-lim-a96a07146</t>
  </si>
  <si>
    <t xml:space="preserve">Ingrid </t>
  </si>
  <si>
    <t>Caes</t>
  </si>
  <si>
    <t xml:space="preserve">Head of Sustainability
</t>
  </si>
  <si>
    <t>https://www.linkedin.com/in/ingridkinnencaes</t>
  </si>
  <si>
    <t xml:space="preserve">Vishalkumar </t>
  </si>
  <si>
    <t>Tiwari</t>
  </si>
  <si>
    <t>vishalkumar.tiwari@cevalogistics.com</t>
  </si>
  <si>
    <t xml:space="preserve">Head of Solution Design Asia Pacific
</t>
  </si>
  <si>
    <t>https://www.linkedin.com/in/vishalkumar-tiwari-b3983b18/</t>
  </si>
  <si>
    <t>Askew</t>
  </si>
  <si>
    <t>peter@aussiefoodtoyou.com.au</t>
  </si>
  <si>
    <t>Executive Chairman</t>
  </si>
  <si>
    <t>https://www.linkedin.com/in/peter-askew-0505bb1</t>
  </si>
  <si>
    <t>Head (Enterprise Sales &amp; Renewables) at Geneco SG</t>
  </si>
  <si>
    <t>https://www.linkedin.com/in/andrew-tan-04714029/</t>
  </si>
  <si>
    <t xml:space="preserve">Meridith </t>
  </si>
  <si>
    <t>Beaujean</t>
  </si>
  <si>
    <t>Executive Director of Sustainability</t>
  </si>
  <si>
    <t>https://www.linkedin.com/in/meridith-beaujean-b4b28a3/</t>
  </si>
  <si>
    <t xml:space="preserve">Elaine </t>
  </si>
  <si>
    <t>Director of Marketing Communications &amp; Sustainability at PARRKOYAL COLLECTION Marina Bay</t>
  </si>
  <si>
    <t>https://www.linkedin.com/in/elaine-chan-147637a/</t>
  </si>
  <si>
    <t xml:space="preserve">rachel.lim.sw@changiairport.com
</t>
  </si>
  <si>
    <t xml:space="preserve">Product Lead (Online Retail)
</t>
  </si>
  <si>
    <t>https://www.linkedin.com/in/rachlxh?lipi=urn%3Ali%3Apage%3Ad_flagship3_profile_view_base_contact_details%3Blamaa4DQQEamhs0rgwPOKA%3D%3D</t>
  </si>
  <si>
    <t xml:space="preserve">Bernard </t>
  </si>
  <si>
    <t>Bernard.chew@changiairport.com</t>
  </si>
  <si>
    <t xml:space="preserve">Innovation Manager
</t>
  </si>
  <si>
    <t>https://www.linkedin.com/in/bernard-chew</t>
  </si>
  <si>
    <t>Faith</t>
  </si>
  <si>
    <t>faith.wong@sg.issworld.com</t>
  </si>
  <si>
    <t xml:space="preserve">Head, ISS Facility Services
</t>
  </si>
  <si>
    <t>https://www.linkedin.com/in/faith-wong-842b90202</t>
  </si>
  <si>
    <t>Doherty</t>
  </si>
  <si>
    <t>paul.doherty@sg.issworld.com</t>
  </si>
  <si>
    <t>Head of Technical Products &amp; Performance</t>
  </si>
  <si>
    <t>https://www.linkedin.com/in/paultdoherty</t>
  </si>
  <si>
    <t>CEO, IHH Healthcare Singapore</t>
  </si>
  <si>
    <t>https://www.linkedin.com/in/drpeterchow</t>
  </si>
  <si>
    <t xml:space="preserve">Jennifer </t>
  </si>
  <si>
    <t>jennifergoh@slec.org.sg</t>
  </si>
  <si>
    <t>Head, Centre Based Services</t>
  </si>
  <si>
    <t>https://www.linkedin.com/in/jengohgh/</t>
  </si>
  <si>
    <t>Onn Yue</t>
  </si>
  <si>
    <t>Managing Director, SJ Township</t>
  </si>
  <si>
    <t>Weir</t>
  </si>
  <si>
    <t>EHS Director, South East Asia at Exyte</t>
  </si>
  <si>
    <t>https://www.linkedin.com/in/julian-weir-580aa863</t>
  </si>
  <si>
    <t>Felicia</t>
  </si>
  <si>
    <t>felicia.gan@ghimli.com</t>
  </si>
  <si>
    <t>https://www.linkedin.com/in/felicia-peiling-gan-pbm-22bb5b70</t>
  </si>
  <si>
    <t>Ming Hao</t>
  </si>
  <si>
    <t>minghao.gan@ghimli.com</t>
  </si>
  <si>
    <t xml:space="preserve">Executive VP of operations
</t>
  </si>
  <si>
    <t>https://www.linkedin.com/in/minghaogan</t>
  </si>
  <si>
    <t>Kennard</t>
  </si>
  <si>
    <t>GM &amp; Ecosystem Lead</t>
  </si>
  <si>
    <t>https://www.linkedin.com/in/kennardlin</t>
  </si>
  <si>
    <t xml:space="preserve">Jeremy </t>
  </si>
  <si>
    <t>Goon</t>
  </si>
  <si>
    <t>jeremy.goon@wilmar.com</t>
  </si>
  <si>
    <t>https://www.linkedin.com/in/jeremy-goon-0203452a</t>
  </si>
  <si>
    <t xml:space="preserve">Anita </t>
  </si>
  <si>
    <t>Neville</t>
  </si>
  <si>
    <t>anita.neville@goldenagri.com.sg</t>
  </si>
  <si>
    <t>Chief Sustainability &amp; Communications Officer,</t>
  </si>
  <si>
    <t>https://www.linkedin.com/in/anitaneville/</t>
  </si>
  <si>
    <t xml:space="preserve">Harikrishna </t>
  </si>
  <si>
    <t xml:space="preserve">Kulaveerasingam </t>
  </si>
  <si>
    <t>Chief Research &amp; Development Officer</t>
  </si>
  <si>
    <t>https://www.linkedin.com/in/harikrishna-kulaveerasingam-b766a727/</t>
  </si>
  <si>
    <t>Mei Ling</t>
  </si>
  <si>
    <t>Yeoh</t>
  </si>
  <si>
    <t>Vice President, Strategic Planning</t>
  </si>
  <si>
    <t>https://www.linkedin.com/in/mlyeoh/?originalSubdomain=sg</t>
  </si>
  <si>
    <t>https://www.linkedin.com/in/mark-ong-987356a4/?originalSubdomain=sg</t>
  </si>
  <si>
    <t xml:space="preserve"> https://www.slh.org.sg</t>
  </si>
  <si>
    <t xml:space="preserve">Energy </t>
  </si>
  <si>
    <t>Chemicals</t>
  </si>
  <si>
    <t>Padang Tag - Focus Areas</t>
  </si>
  <si>
    <t>Padang Tag - Services</t>
  </si>
  <si>
    <t>Padang Tag - POC</t>
  </si>
  <si>
    <t>Food &amp; Agriculture</t>
  </si>
  <si>
    <t>Smarter Cities</t>
  </si>
  <si>
    <t>Health</t>
  </si>
  <si>
    <t>Challenge</t>
  </si>
  <si>
    <t xml:space="preserve">Scout-Pilot </t>
  </si>
  <si>
    <t>Accelerate</t>
  </si>
  <si>
    <t>Hack-Hire</t>
  </si>
  <si>
    <t>Hack</t>
  </si>
  <si>
    <t>Incubate</t>
  </si>
  <si>
    <t>Train</t>
  </si>
  <si>
    <t>Padang Tag - Engagement Sub Tier</t>
  </si>
  <si>
    <t>Industry Tag - 1</t>
  </si>
  <si>
    <t>Industry Tag - 2</t>
  </si>
  <si>
    <t>Carbon Offsets Trading</t>
  </si>
  <si>
    <t>Green Chemistry</t>
  </si>
  <si>
    <t>Industry Tag  - Main Category</t>
  </si>
  <si>
    <t>Industry Tag - Sub Category</t>
  </si>
  <si>
    <t>Industry Tag - 3</t>
  </si>
  <si>
    <t>Afghanistan</t>
  </si>
  <si>
    <t>Albania</t>
  </si>
  <si>
    <t>Algeria</t>
  </si>
  <si>
    <t>Andorra</t>
  </si>
  <si>
    <t>Angola</t>
  </si>
  <si>
    <t>Antigua and Barbuda</t>
  </si>
  <si>
    <t>Argentina</t>
  </si>
  <si>
    <t>Armenia</t>
  </si>
  <si>
    <t>Azerbaijan</t>
  </si>
  <si>
    <t>Bahamas</t>
  </si>
  <si>
    <t>Bahrain</t>
  </si>
  <si>
    <t>Barbados</t>
  </si>
  <si>
    <t>Belarus</t>
  </si>
  <si>
    <t>Belize</t>
  </si>
  <si>
    <t>Benin</t>
  </si>
  <si>
    <t>Bhutan</t>
  </si>
  <si>
    <t>Bolivia</t>
  </si>
  <si>
    <t>Bosnia and Herzegovina</t>
  </si>
  <si>
    <t>Botswana</t>
  </si>
  <si>
    <t>Bulgaria</t>
  </si>
  <si>
    <t>Burkina Faso</t>
  </si>
  <si>
    <t>Burundi</t>
  </si>
  <si>
    <t>Cabo Verde</t>
  </si>
  <si>
    <t>Cambodia</t>
  </si>
  <si>
    <t>Cameroon</t>
  </si>
  <si>
    <t>Central African Republic</t>
  </si>
  <si>
    <t>Chad</t>
  </si>
  <si>
    <t>Chile</t>
  </si>
  <si>
    <t>Colombia</t>
  </si>
  <si>
    <t>Comoros</t>
  </si>
  <si>
    <t>Costa Rica</t>
  </si>
  <si>
    <t>Croatia</t>
  </si>
  <si>
    <t>Cuba</t>
  </si>
  <si>
    <t>Cyprus</t>
  </si>
  <si>
    <t>Czech Republic</t>
  </si>
  <si>
    <t>Djibouti</t>
  </si>
  <si>
    <t>Dominica</t>
  </si>
  <si>
    <t>Dominican Republic</t>
  </si>
  <si>
    <t>Ecuador</t>
  </si>
  <si>
    <t>Egypt</t>
  </si>
  <si>
    <t>El Salvador</t>
  </si>
  <si>
    <t>Equatorial Guinea</t>
  </si>
  <si>
    <t>Eritrea</t>
  </si>
  <si>
    <t>Eswatini</t>
  </si>
  <si>
    <t>Ethiopia</t>
  </si>
  <si>
    <t>Fiji</t>
  </si>
  <si>
    <t>Gabon</t>
  </si>
  <si>
    <t>Gambia</t>
  </si>
  <si>
    <t>Georgia</t>
  </si>
  <si>
    <t>Greece</t>
  </si>
  <si>
    <t>Grenada</t>
  </si>
  <si>
    <t>Guatemala</t>
  </si>
  <si>
    <t>Guinea</t>
  </si>
  <si>
    <t>Guinea-Bissau</t>
  </si>
  <si>
    <t>Guyana</t>
  </si>
  <si>
    <t>Haiti</t>
  </si>
  <si>
    <t>Honduras</t>
  </si>
  <si>
    <t>Hungary</t>
  </si>
  <si>
    <t>Iceland</t>
  </si>
  <si>
    <t>Iran</t>
  </si>
  <si>
    <t>Iraq</t>
  </si>
  <si>
    <t>Italy</t>
  </si>
  <si>
    <t>Jordan</t>
  </si>
  <si>
    <t>Kazakhstan</t>
  </si>
  <si>
    <t>Kenya</t>
  </si>
  <si>
    <t>Kiribati</t>
  </si>
  <si>
    <t>"Korea, North"</t>
  </si>
  <si>
    <t>"Korea, South"</t>
  </si>
  <si>
    <t>Kosovo</t>
  </si>
  <si>
    <t>Kuwait</t>
  </si>
  <si>
    <t>Kyrgyzstan</t>
  </si>
  <si>
    <t>Latvia</t>
  </si>
  <si>
    <t>Lebanon</t>
  </si>
  <si>
    <t>Lesotho</t>
  </si>
  <si>
    <t>Liberia</t>
  </si>
  <si>
    <t>Libya</t>
  </si>
  <si>
    <t>Liechtenstein</t>
  </si>
  <si>
    <t>Lithuania</t>
  </si>
  <si>
    <t>Madagascar</t>
  </si>
  <si>
    <t>Malawi</t>
  </si>
  <si>
    <t>Maldives</t>
  </si>
  <si>
    <t>Mali</t>
  </si>
  <si>
    <t>Malta</t>
  </si>
  <si>
    <t>Marshall Islands</t>
  </si>
  <si>
    <t>Mauritania</t>
  </si>
  <si>
    <t>Mauritius</t>
  </si>
  <si>
    <t>Mexico</t>
  </si>
  <si>
    <t>Micronesia</t>
  </si>
  <si>
    <t>Moldova</t>
  </si>
  <si>
    <t>Monaco</t>
  </si>
  <si>
    <t>Mongolia</t>
  </si>
  <si>
    <t>Montenegro</t>
  </si>
  <si>
    <t>Morocco</t>
  </si>
  <si>
    <t>Mozambique</t>
  </si>
  <si>
    <t>Namibia</t>
  </si>
  <si>
    <t>Nauru</t>
  </si>
  <si>
    <t>Nepal</t>
  </si>
  <si>
    <t>Nicaragua</t>
  </si>
  <si>
    <t>Niger</t>
  </si>
  <si>
    <t>Nigeria</t>
  </si>
  <si>
    <t>North Macedonia</t>
  </si>
  <si>
    <t>Oman</t>
  </si>
  <si>
    <t>Pakistan</t>
  </si>
  <si>
    <t>Palau</t>
  </si>
  <si>
    <t>Palestine</t>
  </si>
  <si>
    <t>Panama</t>
  </si>
  <si>
    <t>Papua New Guinea</t>
  </si>
  <si>
    <t>Paraguay</t>
  </si>
  <si>
    <t>Peru</t>
  </si>
  <si>
    <t>Portugal</t>
  </si>
  <si>
    <t>Qatar</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</si>
  <si>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</si>
  <si>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</si>
  <si>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</si>
  <si>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</si>
  <si>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</si>
  <si>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</si>
  <si>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</si>
  <si>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</si>
  <si>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</si>
  <si>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</si>
  <si>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</si>
  <si>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</si>
  <si>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</si>
  <si>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Slovakia</t>
  </si>
  <si>
    <t>Slovenia</t>
  </si>
  <si>
    <t>Solomon Islands</t>
  </si>
  <si>
    <t>Somalia</t>
  </si>
  <si>
    <t>South Africa</t>
  </si>
  <si>
    <t>South Sudan</t>
  </si>
  <si>
    <t>Sri Lanka</t>
  </si>
  <si>
    <t>Sudan</t>
  </si>
  <si>
    <t>Suriname</t>
  </si>
  <si>
    <t>Syria</t>
  </si>
  <si>
    <t>Tajikistan</t>
  </si>
  <si>
    <t>Tanzania</t>
  </si>
  <si>
    <t>Timor-Leste</t>
  </si>
  <si>
    <t>Togo</t>
  </si>
  <si>
    <t>Tonga</t>
  </si>
  <si>
    <t>Trinidad and Tobago</t>
  </si>
  <si>
    <t>Tunisia</t>
  </si>
  <si>
    <t>Turkmenistan</t>
  </si>
  <si>
    <t>Tuvalu</t>
  </si>
  <si>
    <t>Uganda</t>
  </si>
  <si>
    <t>Ukraine</t>
  </si>
  <si>
    <t>United Arab Emirates</t>
  </si>
  <si>
    <t>Uruguay</t>
  </si>
  <si>
    <t>Uzbekistan</t>
  </si>
  <si>
    <t>Vanuatu</t>
  </si>
  <si>
    <t>Vatican City</t>
  </si>
  <si>
    <t>Venezuela</t>
  </si>
  <si>
    <t>Yemen</t>
  </si>
  <si>
    <t>Zambia</t>
  </si>
  <si>
    <t>Zimbabwe</t>
  </si>
  <si>
    <t>Democratic Republic of the Congo</t>
  </si>
  <si>
    <t>Padang Tag - Company Tier</t>
  </si>
  <si>
    <t>Padang Tag - Source</t>
  </si>
  <si>
    <t>Company Stage</t>
  </si>
  <si>
    <t>Is Funded</t>
  </si>
  <si>
    <t>Total Funding (USD)</t>
  </si>
  <si>
    <t>Latest Funded Amount (USD)</t>
  </si>
  <si>
    <t>Latest Funded Date</t>
  </si>
  <si>
    <t>Latest Valuation (USD)</t>
  </si>
  <si>
    <t>Latest Valuation as on</t>
  </si>
  <si>
    <t>Institutional Investors</t>
  </si>
  <si>
    <t>Angel Investors</t>
  </si>
  <si>
    <t>Annual Revenue (USD)</t>
  </si>
  <si>
    <t>Annual Revenue as on</t>
  </si>
  <si>
    <t>Annual Net Profit (USD)</t>
  </si>
  <si>
    <t>Annual Net Profit as on</t>
  </si>
  <si>
    <t>Annual EBITDA (USD)</t>
  </si>
  <si>
    <t>Annual EBITDA as on</t>
  </si>
  <si>
    <t>Is IPO</t>
  </si>
  <si>
    <t>Date Added</t>
  </si>
  <si>
    <t>Date Updated</t>
  </si>
  <si>
    <t xml:space="preserve">Website Status </t>
  </si>
  <si>
    <t>Key People</t>
  </si>
  <si>
    <t>Padang Tag - Engagement Tier</t>
  </si>
  <si>
    <t xml:space="preserve"> Phone Number</t>
  </si>
  <si>
    <t>Phone Number</t>
  </si>
  <si>
    <t>Company</t>
  </si>
  <si>
    <t>Expertise</t>
  </si>
  <si>
    <t>Padang Tag - Activity</t>
  </si>
  <si>
    <t>Padang Tag - Source Date</t>
  </si>
  <si>
    <t>Padang Tag - Source Remark</t>
  </si>
  <si>
    <t>Padang Tag - Activity Date</t>
  </si>
  <si>
    <t>Padang Tag - Activity Remark</t>
  </si>
  <si>
    <t>Green Hydrogen</t>
  </si>
  <si>
    <t>Organisation Sub-type</t>
  </si>
  <si>
    <t>Organisation Type</t>
  </si>
  <si>
    <t xml:space="preserve">SOIC 2023 Closing Ceremony </t>
  </si>
  <si>
    <t>OSIC 2022 Demo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</si>
</sst>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5">
    <font>
      <sz val="10"/>
      <color rgb="FF000000"/>
      <name val="Arial"/>
      <scheme val="minor"/>
    </font>
    <font>
      <b/>
      <sz val="9"/>
      <color theme="1"/>
      <name val="Ubuntu"/>
    </font>
    <font>
      <sz val="9"/>
      <color theme="1"/>
      <name val="Ubuntu"/>
    </font>
    <font>
      <sz val="9"/>
      <color rgb="FF000000"/>
      <name val="Docs-Ubuntu"/>
    </font>
    <font>
      <u/>
      <sz val="9"/>
      <color rgb="FF0000FF"/>
      <name val="Ubuntu"/>
    </font>
    <font>
      <sz val="10"/>
      <color theme="1"/>
      <name val="Arial"/>
      <family val="2"/>
    </font>
    <font>
      <u/>
      <sz val="9"/>
      <color rgb="FF0000FF"/>
      <name val="Ubuntu"/>
    </font>
    <font>
      <sz val="9"/>
      <name val="Ubuntu"/>
    </font>
    <font>
      <u/>
      <sz val="9"/>
      <color rgb="FF0000FF"/>
      <name val="Ubuntu"/>
    </font>
    <font>
      <sz val="9"/>
      <color rgb="FFFF0000"/>
      <name val="Ubuntu"/>
    </font>
    <font>
      <sz val="10"/>
      <color theme="1"/>
      <name val="Arial"/>
      <family val="2"/>
      <scheme val="minor"/>
    </font>
    <font>
      <u/>
      <sz val="9"/>
      <color rgb="FF0000FF"/>
      <name val="Ubuntu"/>
    </font>
    <font>
      <u/>
      <sz val="9"/>
      <color rgb="FF0000FF"/>
      <name val="Ubuntu"/>
    </font>
    <font>
      <strike/>
      <sz val="9"/>
      <color theme="1"/>
      <name val="Ubuntu"/>
    </font>
    <font>
      <u/>
      <sz val="9"/>
      <color rgb="FF0000FF"/>
      <name val="Ubuntu"/>
    </font>
    <font>
      <u/>
      <sz val="9"/>
      <color rgb="FF0000FF"/>
      <name val="Ubuntu"/>
    </font>
    <font>
      <u/>
      <sz val="9"/>
      <color rgb="FF0000FF"/>
      <name val="Ubuntu"/>
    </font>
    <font>
      <sz val="10"/>
      <color theme="1"/>
      <name val="Ubuntu"/>
    </font>
    <font>
      <sz val="9"/>
      <color rgb="FFFFFF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sz val="9"/>
      <color rgb="FF000000"/>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9"/>
      <color rgb="FF0000FF"/>
      <name val="Ubuntu"/>
    </font>
    <font>
      <u/>
      <sz val="9"/>
      <color rgb="FF0000FF"/>
      <name val="Ubuntu"/>
    </font>
    <font>
      <u/>
      <sz val="9"/>
      <color rgb="FF1155CC"/>
      <name val="Ubuntu"/>
    </font>
    <font>
      <u/>
      <sz val="9"/>
      <color rgb="FF1155CC"/>
      <name val="Ubuntu"/>
    </font>
    <font>
      <sz val="8"/>
      <color rgb="FF000000"/>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strike/>
      <sz val="9"/>
      <color rgb="FF0000FF"/>
      <name val="Ubuntu"/>
    </font>
    <font>
      <strike/>
      <sz val="9"/>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66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sz val="9"/>
      <color rgb="FF1F1F1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10"/>
      <color rgb="FF000000"/>
      <name val="Arial"/>
      <family val="2"/>
      <scheme val="minor"/>
    </font>
  </fonts>
  <fills count="21">
    <fill>
      <patternFill patternType="none"/>
    </fill>
    <fill>
      <patternFill patternType="gray125"/>
    </fill>
    <fill>
      <patternFill patternType="solid">
        <fgColor rgb="FFFFFFFF"/>
        <bgColor rgb="FFFFFFFF"/>
      </patternFill>
    </fill>
    <fill>
      <patternFill patternType="solid">
        <fgColor rgb="FFBDBDBD"/>
        <bgColor rgb="FFBDBDBD"/>
      </patternFill>
    </fill>
    <fill>
      <patternFill patternType="solid">
        <fgColor rgb="FFD9D9D9"/>
        <bgColor rgb="FFD9D9D9"/>
      </patternFill>
    </fill>
    <fill>
      <patternFill patternType="solid">
        <fgColor rgb="FFF3F3F3"/>
        <bgColor rgb="FFF3F3F3"/>
      </patternFill>
    </fill>
    <fill>
      <patternFill patternType="solid">
        <fgColor rgb="FFFFF2CC"/>
        <bgColor rgb="FFFFF2CC"/>
      </patternFill>
    </fill>
    <fill>
      <patternFill patternType="solid">
        <fgColor rgb="FFFF0000"/>
        <bgColor rgb="FFFF0000"/>
      </patternFill>
    </fill>
    <fill>
      <patternFill patternType="solid">
        <fgColor rgb="FFCFE2F3"/>
        <bgColor rgb="FFCFE2F3"/>
      </patternFill>
    </fill>
    <fill>
      <patternFill patternType="solid">
        <fgColor rgb="FFB6D7A8"/>
        <bgColor rgb="FFB6D7A8"/>
      </patternFill>
    </fill>
    <fill>
      <patternFill patternType="solid">
        <fgColor rgb="FFECECF1"/>
        <bgColor rgb="FFECECF1"/>
      </patternFill>
    </fill>
    <fill>
      <patternFill patternType="solid">
        <fgColor rgb="FF666666"/>
        <bgColor rgb="FF666666"/>
      </patternFill>
    </fill>
    <fill>
      <patternFill patternType="solid">
        <fgColor rgb="FFC9DAF8"/>
        <bgColor rgb="FFC9DAF8"/>
      </patternFill>
    </fill>
    <fill>
      <patternFill patternType="solid">
        <fgColor rgb="FFEFEFEF"/>
        <bgColor rgb="FFEFEFEF"/>
      </patternFill>
    </fill>
    <fill>
      <patternFill patternType="solid">
        <fgColor theme="4"/>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8" tint="-0.249977111117893"/>
        <bgColor indexed="64"/>
      </patternFill>
    </fill>
  </fills>
  <borders count="8">
    <border>
      <left/>
      <right/>
      <top/>
      <bottom/>
      <diagonal/>
    </border>
    <border>
      <left style="thin">
        <color rgb="FF999999"/>
      </left>
      <right/>
      <top/>
      <bottom/>
      <diagonal/>
    </border>
    <border>
      <left/>
      <right style="thin">
        <color rgb="FF999999"/>
      </right>
      <top/>
      <bottom/>
      <diagonal/>
    </border>
    <border>
      <left style="thin">
        <color rgb="FFD9D9E3"/>
      </left>
      <right/>
      <top style="thin">
        <color rgb="FFD9D9E3"/>
      </top>
      <bottom style="thin">
        <color rgb="FFD9D9E3"/>
      </bottom>
      <diagonal/>
    </border>
    <border>
      <left style="thin">
        <color rgb="FFD9D9E3"/>
      </left>
      <right/>
      <top/>
      <bottom style="thin">
        <color rgb="FFD9D9E3"/>
      </bottom>
      <diagonal/>
    </border>
    <border>
      <left style="thin">
        <color rgb="FFD9D9E3"/>
      </left>
      <right style="thin">
        <color rgb="FFD9D9E3"/>
      </right>
      <top/>
      <bottom style="thin">
        <color rgb="FFD9D9E3"/>
      </bottom>
      <diagonal/>
    </border>
    <border>
      <left/>
      <right/>
      <top/>
      <bottom style="thin">
        <color rgb="FFD9D9E3"/>
      </bottom>
      <diagonal/>
    </border>
    <border>
      <left/>
      <right style="thin">
        <color rgb="FFD9D9E3"/>
      </right>
      <top/>
      <bottom style="thin">
        <color rgb="FFD9D9E3"/>
      </bottom>
      <diagonal/>
    </border>
  </borders>
  <cellStyleXfs count="1">
    <xf numFmtId="0" fontId="0" fillId="0" borderId="0"/>
  </cellStyleXfs>
  <cellXfs count="307">
    <xf numFmtId="0" fontId="0" fillId="0" borderId="0" xfId="0"/>
    <xf numFmtId="0" fontId="1" fillId="0" borderId="0" xfId="0" applyFont="1"/>
    <xf numFmtId="0" fontId="1" fillId="0" borderId="1" xfId="0"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0" fontId="1" fillId="0" borderId="1" xfId="0" applyFont="1" applyBorder="1"/>
    <xf numFmtId="0" fontId="1" fillId="0" borderId="2" xfId="0" applyFont="1" applyBorder="1"/>
    <xf numFmtId="0" fontId="2" fillId="0" borderId="0" xfId="0" applyFont="1"/>
    <xf numFmtId="0" fontId="2" fillId="0" borderId="1" xfId="0" applyFont="1" applyBorder="1"/>
    <xf numFmtId="0" fontId="2" fillId="0" borderId="2" xfId="0" applyFont="1" applyBorder="1"/>
    <xf numFmtId="0" fontId="3" fillId="2" borderId="1" xfId="0" applyFont="1" applyFill="1" applyBorder="1" applyAlignment="1">
      <alignment horizontal="left"/>
    </xf>
    <xf numFmtId="0" fontId="1" fillId="0" borderId="0" xfId="0" applyFont="1" applyAlignment="1">
      <alignment vertical="center"/>
    </xf>
    <xf numFmtId="0" fontId="2" fillId="0" borderId="0" xfId="0" applyFont="1" applyAlignment="1">
      <alignment vertical="center"/>
    </xf>
    <xf numFmtId="0" fontId="4" fillId="0" borderId="0" xfId="0" applyFont="1"/>
    <xf numFmtId="0" fontId="1" fillId="3" borderId="0" xfId="0" applyFont="1" applyFill="1" applyAlignment="1">
      <alignment vertical="center"/>
    </xf>
    <xf numFmtId="0" fontId="1" fillId="4" borderId="0" xfId="0" applyFont="1" applyFill="1"/>
    <xf numFmtId="0" fontId="2" fillId="5" borderId="0" xfId="0" applyFont="1" applyFill="1" applyAlignment="1">
      <alignment vertical="center"/>
    </xf>
    <xf numFmtId="0" fontId="2" fillId="2" borderId="0" xfId="0" applyFont="1" applyFill="1" applyAlignment="1">
      <alignment vertical="center"/>
    </xf>
    <xf numFmtId="0" fontId="5" fillId="0" borderId="0" xfId="0" applyFont="1"/>
    <xf numFmtId="0" fontId="6" fillId="0" borderId="0" xfId="0" applyFont="1"/>
    <xf numFmtId="0" fontId="7" fillId="0" borderId="0" xfId="0" applyFont="1"/>
    <xf numFmtId="0" fontId="2" fillId="6" borderId="0" xfId="0" applyFont="1" applyFill="1"/>
    <xf numFmtId="0" fontId="2" fillId="6" borderId="1" xfId="0" applyFont="1" applyFill="1" applyBorder="1"/>
    <xf numFmtId="0" fontId="8" fillId="6" borderId="0" xfId="0" applyFont="1" applyFill="1"/>
    <xf numFmtId="0" fontId="7" fillId="6" borderId="0" xfId="0" applyFont="1" applyFill="1"/>
    <xf numFmtId="0" fontId="9" fillId="0" borderId="0" xfId="0" applyFont="1"/>
    <xf numFmtId="0" fontId="2" fillId="6" borderId="0" xfId="0" applyFont="1" applyFill="1" applyAlignment="1">
      <alignment vertical="center"/>
    </xf>
    <xf numFmtId="0" fontId="2" fillId="6" borderId="1" xfId="0" applyFont="1" applyFill="1" applyBorder="1" applyAlignment="1">
      <alignment vertical="center"/>
    </xf>
    <xf numFmtId="0" fontId="10" fillId="0" borderId="0" xfId="0" applyFont="1"/>
    <xf numFmtId="0" fontId="2" fillId="2" borderId="0" xfId="0" applyFont="1" applyFill="1"/>
    <xf numFmtId="0" fontId="11" fillId="0" borderId="0" xfId="0" applyFont="1"/>
    <xf numFmtId="0" fontId="12" fillId="0" borderId="0" xfId="0" applyFont="1"/>
    <xf numFmtId="0" fontId="13" fillId="0" borderId="1" xfId="0" applyFont="1" applyBorder="1"/>
    <xf numFmtId="0" fontId="13" fillId="0" borderId="0" xfId="0" applyFont="1"/>
    <xf numFmtId="0" fontId="3" fillId="2" borderId="0" xfId="0" applyFont="1" applyFill="1" applyAlignment="1">
      <alignment horizontal="left"/>
    </xf>
    <xf numFmtId="0" fontId="14" fillId="6" borderId="0" xfId="0" applyFont="1" applyFill="1"/>
    <xf numFmtId="0" fontId="15" fillId="0" borderId="1" xfId="0" applyFont="1" applyBorder="1"/>
    <xf numFmtId="0" fontId="7" fillId="0" borderId="0" xfId="0" applyFont="1" applyAlignment="1">
      <alignment vertical="center"/>
    </xf>
    <xf numFmtId="0" fontId="16" fillId="0" borderId="0" xfId="0" applyFont="1"/>
    <xf numFmtId="0" fontId="2" fillId="7" borderId="0" xfId="0" applyFont="1" applyFill="1"/>
    <xf numFmtId="0" fontId="2" fillId="8" borderId="0" xfId="0" applyFont="1" applyFill="1"/>
    <xf numFmtId="0" fontId="2" fillId="2" borderId="0" xfId="0" applyFont="1" applyFill="1" applyAlignment="1">
      <alignment vertical="top"/>
    </xf>
    <xf numFmtId="0" fontId="1" fillId="0" borderId="0" xfId="0" applyFont="1" applyAlignment="1">
      <alignment horizontal="center" vertical="center"/>
    </xf>
    <xf numFmtId="0" fontId="1" fillId="10" borderId="0" xfId="0" applyFont="1" applyFill="1" applyAlignment="1">
      <alignment horizontal="center" vertical="center"/>
    </xf>
    <xf numFmtId="0" fontId="1" fillId="10" borderId="3" xfId="0" applyFont="1" applyFill="1" applyBorder="1" applyAlignment="1">
      <alignment horizontal="center" vertical="center"/>
    </xf>
    <xf numFmtId="0" fontId="18" fillId="11" borderId="0" xfId="0" applyFont="1" applyFill="1" applyAlignment="1">
      <alignment vertical="center"/>
    </xf>
    <xf numFmtId="0" fontId="2" fillId="0" borderId="0" xfId="0" applyFont="1" applyAlignment="1">
      <alignment horizontal="left" vertical="center"/>
    </xf>
    <xf numFmtId="0" fontId="2" fillId="0" borderId="4" xfId="0" applyFont="1" applyBorder="1" applyAlignment="1">
      <alignment horizontal="left" vertical="center"/>
    </xf>
    <xf numFmtId="0" fontId="2" fillId="0" borderId="5" xfId="0" applyFont="1" applyBorder="1" applyAlignment="1">
      <alignment horizontal="left"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4" xfId="0" applyFont="1" applyBorder="1"/>
    <xf numFmtId="0" fontId="2" fillId="0" borderId="4" xfId="0" applyFont="1" applyBorder="1" applyAlignment="1">
      <alignment horizontal="left"/>
    </xf>
    <xf numFmtId="0" fontId="2" fillId="0" borderId="5" xfId="0" applyFont="1" applyBorder="1"/>
    <xf numFmtId="0" fontId="9" fillId="0" borderId="4" xfId="0" applyFont="1" applyBorder="1" applyAlignment="1">
      <alignment vertical="center"/>
    </xf>
    <xf numFmtId="0" fontId="19" fillId="0" borderId="4" xfId="0" applyFont="1" applyBorder="1"/>
    <xf numFmtId="0" fontId="2" fillId="2" borderId="4" xfId="0" applyFont="1" applyFill="1" applyBorder="1"/>
    <xf numFmtId="0" fontId="2" fillId="0" borderId="0" xfId="0" applyFont="1" applyAlignment="1">
      <alignment vertical="center" wrapText="1"/>
    </xf>
    <xf numFmtId="0" fontId="9" fillId="0" borderId="0" xfId="0" applyFont="1" applyAlignment="1">
      <alignment vertical="center"/>
    </xf>
    <xf numFmtId="0" fontId="20" fillId="0" borderId="4" xfId="0" applyFont="1" applyBorder="1" applyAlignment="1">
      <alignment horizontal="left"/>
    </xf>
    <xf numFmtId="0" fontId="2" fillId="0" borderId="0" xfId="0" applyFont="1" applyAlignment="1">
      <alignment horizontal="left"/>
    </xf>
    <xf numFmtId="0" fontId="21" fillId="0" borderId="0" xfId="0" applyFont="1" applyAlignment="1">
      <alignment vertical="center"/>
    </xf>
    <xf numFmtId="0" fontId="22" fillId="0" borderId="4" xfId="0" applyFont="1" applyBorder="1"/>
    <xf numFmtId="0" fontId="23" fillId="0" borderId="4" xfId="0" applyFont="1" applyBorder="1" applyAlignment="1">
      <alignment horizontal="left"/>
    </xf>
    <xf numFmtId="0" fontId="24" fillId="0" borderId="4" xfId="0" applyFont="1" applyBorder="1" applyAlignment="1">
      <alignment horizontal="left"/>
    </xf>
    <xf numFmtId="0" fontId="25" fillId="0" borderId="4" xfId="0" applyFont="1" applyBorder="1" applyAlignment="1">
      <alignment horizontal="left"/>
    </xf>
    <xf numFmtId="0" fontId="26" fillId="0" borderId="0" xfId="0" applyFont="1"/>
    <xf numFmtId="0" fontId="27" fillId="0" borderId="4" xfId="0" applyFont="1" applyBorder="1" applyAlignment="1">
      <alignment horizontal="left"/>
    </xf>
    <xf numFmtId="0" fontId="28" fillId="0" borderId="4" xfId="0" applyFont="1" applyBorder="1" applyAlignment="1">
      <alignment horizontal="left" vertical="center"/>
    </xf>
    <xf numFmtId="0" fontId="29" fillId="0" borderId="4" xfId="0" applyFont="1" applyBorder="1"/>
    <xf numFmtId="0" fontId="26" fillId="0" borderId="4" xfId="0" applyFont="1" applyBorder="1" applyAlignment="1">
      <alignment vertical="center"/>
    </xf>
    <xf numFmtId="0" fontId="30" fillId="0" borderId="0" xfId="0" applyFont="1"/>
    <xf numFmtId="0" fontId="31"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4" fillId="0" borderId="0" xfId="0" applyFont="1"/>
    <xf numFmtId="0" fontId="26" fillId="0" borderId="0" xfId="0" applyFont="1" applyAlignment="1">
      <alignment vertical="center"/>
    </xf>
    <xf numFmtId="0" fontId="2" fillId="2" borderId="0" xfId="0" applyFont="1" applyFill="1" applyAlignment="1">
      <alignment horizontal="left"/>
    </xf>
    <xf numFmtId="0" fontId="35" fillId="0" borderId="0" xfId="0" applyFont="1" applyAlignment="1">
      <alignment horizontal="left"/>
    </xf>
    <xf numFmtId="0" fontId="36" fillId="0" borderId="0" xfId="0" applyFont="1" applyAlignment="1">
      <alignment horizontal="left"/>
    </xf>
    <xf numFmtId="0" fontId="2" fillId="5" borderId="0" xfId="0" applyFont="1" applyFill="1"/>
    <xf numFmtId="0" fontId="37" fillId="5" borderId="0" xfId="0" applyFont="1" applyFill="1" applyAlignment="1">
      <alignment horizontal="left"/>
    </xf>
    <xf numFmtId="0" fontId="38" fillId="2" borderId="0" xfId="0" applyFont="1" applyFill="1" applyAlignment="1">
      <alignment horizontal="left"/>
    </xf>
    <xf numFmtId="0" fontId="39" fillId="0" borderId="0" xfId="0" applyFont="1" applyAlignment="1">
      <alignment horizontal="left"/>
    </xf>
    <xf numFmtId="0" fontId="40" fillId="0" borderId="0" xfId="0" applyFont="1" applyAlignment="1">
      <alignment horizontal="left"/>
    </xf>
    <xf numFmtId="0" fontId="2" fillId="0" borderId="0" xfId="0" applyFont="1" applyAlignment="1">
      <alignment horizontal="right"/>
    </xf>
    <xf numFmtId="0" fontId="2" fillId="0" borderId="0" xfId="0" applyFont="1" applyAlignment="1">
      <alignment vertical="top"/>
    </xf>
    <xf numFmtId="0" fontId="41" fillId="0" borderId="0" xfId="0" applyFont="1"/>
    <xf numFmtId="0" fontId="42" fillId="0" borderId="0" xfId="0" applyFont="1" applyAlignment="1">
      <alignment horizontal="left" vertical="center"/>
    </xf>
    <xf numFmtId="0" fontId="43" fillId="2" borderId="0" xfId="0" applyFont="1" applyFill="1" applyAlignment="1">
      <alignment horizontal="left"/>
    </xf>
    <xf numFmtId="0" fontId="44" fillId="5" borderId="0" xfId="0" applyFont="1" applyFill="1" applyAlignment="1">
      <alignment horizontal="left" vertical="center"/>
    </xf>
    <xf numFmtId="0" fontId="26" fillId="0" borderId="0" xfId="0" applyFont="1" applyAlignment="1">
      <alignment horizontal="left"/>
    </xf>
    <xf numFmtId="0" fontId="45" fillId="0" borderId="0" xfId="0" applyFont="1" applyAlignment="1">
      <alignment horizontal="left"/>
    </xf>
    <xf numFmtId="0" fontId="46" fillId="5" borderId="0" xfId="0" applyFont="1" applyFill="1" applyAlignment="1">
      <alignment vertical="center"/>
    </xf>
    <xf numFmtId="0" fontId="47" fillId="0" borderId="0" xfId="0" applyFont="1" applyAlignment="1">
      <alignment horizontal="left"/>
    </xf>
    <xf numFmtId="0" fontId="48" fillId="5" borderId="0" xfId="0" applyFont="1" applyFill="1" applyAlignment="1">
      <alignment horizontal="left"/>
    </xf>
    <xf numFmtId="0" fontId="7" fillId="0" borderId="0" xfId="0" applyFont="1" applyAlignment="1">
      <alignment horizontal="left" vertical="center"/>
    </xf>
    <xf numFmtId="11" fontId="2" fillId="0" borderId="0" xfId="0" applyNumberFormat="1" applyFont="1" applyAlignment="1">
      <alignment vertical="center"/>
    </xf>
    <xf numFmtId="0" fontId="49" fillId="2" borderId="0" xfId="0" applyFont="1" applyFill="1" applyAlignment="1">
      <alignment horizontal="left"/>
    </xf>
    <xf numFmtId="0" fontId="26" fillId="5" borderId="0" xfId="0" applyFont="1" applyFill="1"/>
    <xf numFmtId="0" fontId="2" fillId="5" borderId="0" xfId="0" applyFont="1" applyFill="1" applyAlignment="1">
      <alignment vertical="top"/>
    </xf>
    <xf numFmtId="0" fontId="50" fillId="2" borderId="0" xfId="0" applyFont="1" applyFill="1" applyAlignment="1">
      <alignment horizontal="left"/>
    </xf>
    <xf numFmtId="0" fontId="26" fillId="2" borderId="0" xfId="0" applyFont="1" applyFill="1" applyAlignment="1">
      <alignment horizontal="left"/>
    </xf>
    <xf numFmtId="0" fontId="51" fillId="0" borderId="0" xfId="0" applyFont="1" applyAlignment="1">
      <alignment horizontal="left"/>
    </xf>
    <xf numFmtId="0" fontId="2" fillId="2" borderId="0" xfId="0" applyFont="1" applyFill="1" applyAlignment="1">
      <alignment vertical="top" wrapText="1"/>
    </xf>
    <xf numFmtId="0" fontId="2" fillId="2" borderId="0" xfId="0" applyFont="1" applyFill="1" applyAlignment="1">
      <alignment horizontal="left" vertical="center"/>
    </xf>
    <xf numFmtId="0" fontId="2" fillId="5" borderId="6" xfId="0" applyFont="1" applyFill="1" applyBorder="1"/>
    <xf numFmtId="0" fontId="2" fillId="2" borderId="7" xfId="0" applyFont="1" applyFill="1" applyBorder="1"/>
    <xf numFmtId="0" fontId="2" fillId="5" borderId="7" xfId="0" applyFont="1" applyFill="1" applyBorder="1"/>
    <xf numFmtId="0" fontId="2" fillId="2" borderId="7" xfId="0" applyFont="1" applyFill="1" applyBorder="1" applyAlignment="1">
      <alignment vertical="center"/>
    </xf>
    <xf numFmtId="0" fontId="26" fillId="0" borderId="7" xfId="0" applyFont="1" applyBorder="1" applyAlignment="1">
      <alignment vertical="center"/>
    </xf>
    <xf numFmtId="0" fontId="2" fillId="0" borderId="7" xfId="0" applyFont="1" applyBorder="1" applyAlignment="1">
      <alignment vertical="center"/>
    </xf>
    <xf numFmtId="0" fontId="52" fillId="2" borderId="0" xfId="0" applyFont="1" applyFill="1"/>
    <xf numFmtId="0" fontId="26" fillId="2" borderId="0" xfId="0" applyFont="1" applyFill="1" applyAlignment="1">
      <alignment vertical="center"/>
    </xf>
    <xf numFmtId="0" fontId="45" fillId="5" borderId="0" xfId="0" applyFont="1" applyFill="1" applyAlignment="1">
      <alignment horizontal="left"/>
    </xf>
    <xf numFmtId="0" fontId="2" fillId="5" borderId="0" xfId="0" applyFont="1" applyFill="1" applyAlignment="1">
      <alignment horizontal="left" vertical="center"/>
    </xf>
    <xf numFmtId="0" fontId="53" fillId="0" borderId="0" xfId="0" applyFont="1" applyAlignment="1">
      <alignment horizontal="left" vertical="center"/>
    </xf>
    <xf numFmtId="0" fontId="2" fillId="5" borderId="0" xfId="0" applyFont="1" applyFill="1" applyAlignment="1">
      <alignment horizontal="left"/>
    </xf>
    <xf numFmtId="0" fontId="45" fillId="2" borderId="0" xfId="0" applyFont="1" applyFill="1" applyAlignment="1">
      <alignment horizontal="left"/>
    </xf>
    <xf numFmtId="0" fontId="54" fillId="5" borderId="0" xfId="0" applyFont="1" applyFill="1"/>
    <xf numFmtId="0" fontId="55" fillId="2" borderId="0" xfId="0" applyFont="1" applyFill="1" applyAlignment="1">
      <alignment vertical="center"/>
    </xf>
    <xf numFmtId="0" fontId="56" fillId="5" borderId="0" xfId="0" applyFont="1" applyFill="1" applyAlignment="1">
      <alignment horizontal="left"/>
    </xf>
    <xf numFmtId="0" fontId="57" fillId="5" borderId="0" xfId="0" applyFont="1" applyFill="1" applyAlignment="1">
      <alignment horizontal="left"/>
    </xf>
    <xf numFmtId="0" fontId="58" fillId="5" borderId="0" xfId="0" applyFont="1" applyFill="1" applyAlignment="1">
      <alignment horizontal="left"/>
    </xf>
    <xf numFmtId="0" fontId="59" fillId="2" borderId="0" xfId="0" applyFont="1" applyFill="1" applyAlignment="1">
      <alignment horizontal="left"/>
    </xf>
    <xf numFmtId="0" fontId="26" fillId="5" borderId="0" xfId="0" applyFont="1" applyFill="1" applyAlignment="1">
      <alignment vertical="center"/>
    </xf>
    <xf numFmtId="0" fontId="60" fillId="2" borderId="0" xfId="0" applyFont="1" applyFill="1" applyAlignment="1">
      <alignment horizontal="left"/>
    </xf>
    <xf numFmtId="0" fontId="61" fillId="5" borderId="0" xfId="0" applyFont="1" applyFill="1" applyAlignment="1">
      <alignment horizontal="left"/>
    </xf>
    <xf numFmtId="0" fontId="62" fillId="2" borderId="0" xfId="0" applyFont="1" applyFill="1"/>
    <xf numFmtId="0" fontId="63" fillId="2" borderId="0" xfId="0" applyFont="1" applyFill="1" applyAlignment="1">
      <alignment horizontal="left"/>
    </xf>
    <xf numFmtId="0" fontId="64" fillId="2" borderId="0" xfId="0" applyFont="1" applyFill="1" applyAlignment="1">
      <alignment horizontal="left" vertical="center"/>
    </xf>
    <xf numFmtId="0" fontId="65" fillId="2" borderId="0" xfId="0" applyFont="1" applyFill="1" applyAlignment="1">
      <alignment horizontal="left"/>
    </xf>
    <xf numFmtId="0" fontId="66" fillId="5" borderId="0" xfId="0" applyFont="1" applyFill="1" applyAlignment="1">
      <alignment horizontal="left" vertical="center"/>
    </xf>
    <xf numFmtId="0" fontId="2" fillId="5" borderId="0" xfId="0" applyFont="1" applyFill="1" applyAlignment="1">
      <alignment horizontal="right"/>
    </xf>
    <xf numFmtId="0" fontId="67" fillId="5" borderId="0" xfId="0" applyFont="1" applyFill="1"/>
    <xf numFmtId="0" fontId="2" fillId="2" borderId="0" xfId="0" applyFont="1" applyFill="1" applyAlignment="1">
      <alignment horizontal="right"/>
    </xf>
    <xf numFmtId="0" fontId="68" fillId="5" borderId="0" xfId="0" applyFont="1" applyFill="1" applyAlignment="1">
      <alignment horizontal="left"/>
    </xf>
    <xf numFmtId="0" fontId="69" fillId="5" borderId="0" xfId="0" applyFont="1" applyFill="1"/>
    <xf numFmtId="0" fontId="70" fillId="5" borderId="0" xfId="0" applyFont="1" applyFill="1"/>
    <xf numFmtId="0" fontId="9" fillId="5" borderId="0" xfId="0" applyFont="1" applyFill="1" applyAlignment="1">
      <alignment horizontal="left" vertical="center"/>
    </xf>
    <xf numFmtId="0" fontId="71" fillId="2" borderId="0" xfId="0" applyFont="1" applyFill="1"/>
    <xf numFmtId="0" fontId="45" fillId="5" borderId="0" xfId="0" applyFont="1" applyFill="1" applyAlignment="1">
      <alignment vertical="center"/>
    </xf>
    <xf numFmtId="0" fontId="2" fillId="5" borderId="0" xfId="0" applyFont="1" applyFill="1" applyAlignment="1">
      <alignment vertical="center" wrapText="1"/>
    </xf>
    <xf numFmtId="0" fontId="2" fillId="2" borderId="0" xfId="0" applyFont="1" applyFill="1" applyAlignment="1">
      <alignment vertical="center" wrapText="1"/>
    </xf>
    <xf numFmtId="0" fontId="9" fillId="5" borderId="0" xfId="0" applyFont="1" applyFill="1" applyAlignment="1">
      <alignment vertical="center"/>
    </xf>
    <xf numFmtId="0" fontId="9" fillId="2" borderId="0" xfId="0" applyFont="1" applyFill="1" applyAlignment="1">
      <alignment vertical="center"/>
    </xf>
    <xf numFmtId="0" fontId="72" fillId="5" borderId="0" xfId="0" applyFont="1" applyFill="1" applyAlignment="1">
      <alignment horizontal="left"/>
    </xf>
    <xf numFmtId="0" fontId="2" fillId="2" borderId="0" xfId="0" applyFont="1" applyFill="1" applyAlignment="1">
      <alignment wrapText="1"/>
    </xf>
    <xf numFmtId="0" fontId="73" fillId="2" borderId="0" xfId="0" applyFont="1" applyFill="1"/>
    <xf numFmtId="0" fontId="2" fillId="5" borderId="0" xfId="0" applyFont="1" applyFill="1" applyAlignment="1">
      <alignment wrapText="1"/>
    </xf>
    <xf numFmtId="0" fontId="2" fillId="2" borderId="0" xfId="0" applyFont="1" applyFill="1" applyAlignment="1">
      <alignment horizontal="left" vertical="center" wrapText="1"/>
    </xf>
    <xf numFmtId="0" fontId="2" fillId="5" borderId="0" xfId="0" applyFont="1" applyFill="1" applyAlignment="1">
      <alignment horizontal="left" vertical="center" wrapText="1"/>
    </xf>
    <xf numFmtId="0" fontId="1" fillId="0" borderId="1" xfId="0" applyFont="1" applyBorder="1" applyAlignment="1">
      <alignment vertical="center"/>
    </xf>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vertical="center"/>
    </xf>
    <xf numFmtId="0" fontId="74" fillId="0" borderId="0" xfId="0" applyFont="1" applyAlignment="1">
      <alignment vertical="center"/>
    </xf>
    <xf numFmtId="0" fontId="2" fillId="0" borderId="0" xfId="0" quotePrefix="1" applyFont="1" applyAlignment="1">
      <alignment horizontal="left" vertical="center"/>
    </xf>
    <xf numFmtId="0" fontId="2" fillId="0" borderId="1" xfId="0" applyFont="1" applyBorder="1" applyAlignment="1">
      <alignment horizontal="left" vertical="center"/>
    </xf>
    <xf numFmtId="0" fontId="26" fillId="2" borderId="0" xfId="0" applyFont="1" applyFill="1" applyAlignment="1">
      <alignment horizontal="left" vertical="center"/>
    </xf>
    <xf numFmtId="0" fontId="75" fillId="0" borderId="0" xfId="0" applyFont="1" applyAlignment="1">
      <alignment vertical="center"/>
    </xf>
    <xf numFmtId="0" fontId="2" fillId="12" borderId="0" xfId="0" applyFont="1" applyFill="1" applyAlignment="1">
      <alignment vertical="center"/>
    </xf>
    <xf numFmtId="0" fontId="2" fillId="8" borderId="0" xfId="0" applyFont="1" applyFill="1" applyAlignment="1">
      <alignment vertical="center"/>
    </xf>
    <xf numFmtId="0" fontId="26" fillId="2" borderId="1" xfId="0" applyFont="1" applyFill="1" applyBorder="1" applyAlignment="1">
      <alignment horizontal="left"/>
    </xf>
    <xf numFmtId="0" fontId="2" fillId="0" borderId="1" xfId="0" applyFont="1" applyBorder="1" applyAlignment="1">
      <alignment horizontal="left"/>
    </xf>
    <xf numFmtId="0" fontId="2" fillId="13" borderId="1" xfId="0" applyFont="1" applyFill="1" applyBorder="1" applyAlignment="1">
      <alignment vertical="center"/>
    </xf>
    <xf numFmtId="0" fontId="2" fillId="13" borderId="0" xfId="0" applyFont="1" applyFill="1" applyAlignment="1">
      <alignment vertical="center"/>
    </xf>
    <xf numFmtId="0" fontId="13" fillId="0" borderId="0" xfId="0" applyFont="1" applyAlignment="1">
      <alignment vertical="center"/>
    </xf>
    <xf numFmtId="0" fontId="13" fillId="0" borderId="1" xfId="0" applyFont="1" applyBorder="1" applyAlignment="1">
      <alignment vertical="center"/>
    </xf>
    <xf numFmtId="0" fontId="76" fillId="0" borderId="0" xfId="0" applyFont="1" applyAlignment="1">
      <alignment vertical="center"/>
    </xf>
    <xf numFmtId="0" fontId="13" fillId="0" borderId="0" xfId="0" applyFont="1" applyAlignment="1">
      <alignment horizontal="left" vertical="center"/>
    </xf>
    <xf numFmtId="0" fontId="2" fillId="8" borderId="1" xfId="0" applyFont="1" applyFill="1" applyBorder="1" applyAlignment="1">
      <alignment vertical="center"/>
    </xf>
    <xf numFmtId="0" fontId="13" fillId="13" borderId="1" xfId="0" applyFont="1" applyFill="1" applyBorder="1" applyAlignment="1">
      <alignment vertical="center"/>
    </xf>
    <xf numFmtId="0" fontId="13" fillId="13" borderId="0" xfId="0" applyFont="1" applyFill="1" applyAlignment="1">
      <alignment vertical="center"/>
    </xf>
    <xf numFmtId="0" fontId="76" fillId="13" borderId="0" xfId="0" applyFont="1" applyFill="1" applyAlignment="1">
      <alignment vertical="center"/>
    </xf>
    <xf numFmtId="0" fontId="7" fillId="13" borderId="0" xfId="0" applyFont="1" applyFill="1" applyAlignment="1">
      <alignment vertical="center"/>
    </xf>
    <xf numFmtId="0" fontId="2" fillId="13" borderId="0" xfId="0" applyFont="1" applyFill="1" applyAlignment="1">
      <alignment horizontal="left" vertical="center"/>
    </xf>
    <xf numFmtId="0" fontId="2" fillId="13" borderId="1" xfId="0" applyFont="1" applyFill="1" applyBorder="1" applyAlignment="1">
      <alignment horizontal="left" vertical="center"/>
    </xf>
    <xf numFmtId="0" fontId="13" fillId="6" borderId="1" xfId="0" applyFont="1" applyFill="1" applyBorder="1" applyAlignment="1">
      <alignment vertical="center"/>
    </xf>
    <xf numFmtId="0" fontId="13" fillId="6" borderId="0" xfId="0" applyFont="1" applyFill="1" applyAlignment="1">
      <alignment vertical="center"/>
    </xf>
    <xf numFmtId="0" fontId="77" fillId="0" borderId="0" xfId="0" applyFont="1" applyAlignment="1">
      <alignment vertical="center"/>
    </xf>
    <xf numFmtId="0" fontId="13" fillId="0" borderId="1" xfId="0" applyFont="1" applyBorder="1" applyAlignment="1">
      <alignment horizontal="left" vertical="center"/>
    </xf>
    <xf numFmtId="11" fontId="2" fillId="0" borderId="0" xfId="0" applyNumberFormat="1" applyFont="1" applyAlignment="1">
      <alignment horizontal="left" vertical="center"/>
    </xf>
    <xf numFmtId="1" fontId="2" fillId="0" borderId="0" xfId="0" applyNumberFormat="1" applyFont="1" applyAlignment="1">
      <alignment vertical="center"/>
    </xf>
    <xf numFmtId="0" fontId="77" fillId="13" borderId="0" xfId="0" applyFont="1" applyFill="1" applyAlignment="1">
      <alignment vertical="center"/>
    </xf>
    <xf numFmtId="0" fontId="13" fillId="13" borderId="0" xfId="0" quotePrefix="1" applyFont="1" applyFill="1" applyAlignment="1">
      <alignment horizontal="left" vertical="center"/>
    </xf>
    <xf numFmtId="0" fontId="13" fillId="13" borderId="1" xfId="0" applyFont="1" applyFill="1" applyBorder="1" applyAlignment="1">
      <alignment horizontal="left" vertical="center"/>
    </xf>
    <xf numFmtId="1" fontId="13" fillId="13" borderId="0" xfId="0" applyNumberFormat="1" applyFont="1" applyFill="1" applyAlignment="1">
      <alignment vertical="center"/>
    </xf>
    <xf numFmtId="49" fontId="2" fillId="0" borderId="0" xfId="0" applyNumberFormat="1" applyFont="1" applyAlignment="1">
      <alignment horizontal="left" vertical="center"/>
    </xf>
    <xf numFmtId="0" fontId="78" fillId="8" borderId="0" xfId="0" applyFont="1" applyFill="1" applyAlignment="1">
      <alignment vertical="center"/>
    </xf>
    <xf numFmtId="0" fontId="26" fillId="8" borderId="1" xfId="0" applyFont="1" applyFill="1" applyBorder="1" applyAlignment="1">
      <alignment vertical="center"/>
    </xf>
    <xf numFmtId="49" fontId="13" fillId="13" borderId="0" xfId="0" applyNumberFormat="1" applyFont="1" applyFill="1" applyAlignment="1">
      <alignment horizontal="left" vertical="center"/>
    </xf>
    <xf numFmtId="0" fontId="13" fillId="13" borderId="0" xfId="0" applyFont="1" applyFill="1" applyAlignment="1">
      <alignment horizontal="left" vertical="center"/>
    </xf>
    <xf numFmtId="49" fontId="13" fillId="13" borderId="0" xfId="0" applyNumberFormat="1" applyFont="1" applyFill="1" applyAlignment="1">
      <alignment vertical="center"/>
    </xf>
    <xf numFmtId="0" fontId="13" fillId="13" borderId="1" xfId="0" applyFont="1" applyFill="1" applyBorder="1"/>
    <xf numFmtId="0" fontId="13" fillId="13" borderId="0" xfId="0" applyFont="1" applyFill="1"/>
    <xf numFmtId="11" fontId="13" fillId="13" borderId="0" xfId="0" applyNumberFormat="1" applyFont="1" applyFill="1" applyAlignment="1">
      <alignment horizontal="left" vertical="center"/>
    </xf>
    <xf numFmtId="11" fontId="13" fillId="13" borderId="0" xfId="0" applyNumberFormat="1" applyFont="1" applyFill="1"/>
    <xf numFmtId="0" fontId="79" fillId="0" borderId="0" xfId="0" applyFont="1" applyAlignment="1">
      <alignment vertical="center"/>
    </xf>
    <xf numFmtId="0" fontId="2" fillId="0" borderId="0" xfId="0" applyFont="1" applyAlignment="1">
      <alignment vertical="top" wrapText="1"/>
    </xf>
    <xf numFmtId="0" fontId="1" fillId="0" borderId="2" xfId="0" applyFont="1" applyBorder="1" applyAlignment="1">
      <alignment vertical="center"/>
    </xf>
    <xf numFmtId="0" fontId="80" fillId="0" borderId="0" xfId="0" applyFont="1" applyAlignment="1">
      <alignment vertical="center"/>
    </xf>
    <xf numFmtId="0" fontId="7" fillId="5" borderId="0" xfId="0" applyFont="1" applyFill="1" applyAlignment="1">
      <alignment vertical="center"/>
    </xf>
    <xf numFmtId="0" fontId="81" fillId="0" borderId="0" xfId="0" applyFont="1" applyAlignment="1">
      <alignment vertical="center"/>
    </xf>
    <xf numFmtId="0" fontId="82" fillId="2" borderId="0" xfId="0" applyFont="1" applyFill="1"/>
    <xf numFmtId="0" fontId="7" fillId="2" borderId="0" xfId="0" applyFont="1" applyFill="1" applyAlignment="1">
      <alignment vertical="center"/>
    </xf>
    <xf numFmtId="0" fontId="2" fillId="2" borderId="1" xfId="0" applyFont="1" applyFill="1" applyBorder="1"/>
    <xf numFmtId="0" fontId="2" fillId="5" borderId="1" xfId="0" applyFont="1" applyFill="1" applyBorder="1"/>
    <xf numFmtId="0" fontId="2" fillId="5" borderId="1" xfId="0" applyFont="1" applyFill="1" applyBorder="1" applyAlignment="1">
      <alignment vertical="top"/>
    </xf>
    <xf numFmtId="0" fontId="83" fillId="5" borderId="0" xfId="0" applyFont="1" applyFill="1"/>
    <xf numFmtId="0" fontId="7" fillId="2" borderId="0" xfId="0" applyFont="1" applyFill="1"/>
    <xf numFmtId="0" fontId="84" fillId="5" borderId="0" xfId="0" applyFont="1" applyFill="1"/>
    <xf numFmtId="0" fontId="2" fillId="2" borderId="1" xfId="0" applyFont="1" applyFill="1" applyBorder="1" applyAlignment="1">
      <alignment vertical="top"/>
    </xf>
    <xf numFmtId="0" fontId="2" fillId="2" borderId="1" xfId="0" applyFont="1" applyFill="1" applyBorder="1" applyAlignment="1">
      <alignment vertical="center"/>
    </xf>
    <xf numFmtId="0" fontId="85" fillId="2" borderId="0" xfId="0" applyFont="1" applyFill="1" applyAlignment="1">
      <alignment vertical="center"/>
    </xf>
    <xf numFmtId="0" fontId="86" fillId="2" borderId="0" xfId="0" applyFont="1" applyFill="1" applyAlignment="1">
      <alignment vertical="center"/>
    </xf>
    <xf numFmtId="0" fontId="5" fillId="2" borderId="0" xfId="0" applyFont="1" applyFill="1"/>
    <xf numFmtId="0" fontId="7" fillId="5" borderId="0" xfId="0" applyFont="1" applyFill="1"/>
    <xf numFmtId="0" fontId="87" fillId="2" borderId="0" xfId="0" applyFont="1" applyFill="1" applyAlignment="1">
      <alignment horizontal="left" vertical="center"/>
    </xf>
    <xf numFmtId="0" fontId="88" fillId="5" borderId="0" xfId="0" applyFont="1" applyFill="1" applyAlignment="1">
      <alignment horizontal="left" vertical="center"/>
    </xf>
    <xf numFmtId="0" fontId="89" fillId="2" borderId="0" xfId="0" applyFont="1" applyFill="1" applyAlignment="1">
      <alignment vertical="center"/>
    </xf>
    <xf numFmtId="0" fontId="90" fillId="5" borderId="0" xfId="0" applyFont="1" applyFill="1" applyAlignment="1">
      <alignment vertical="center"/>
    </xf>
    <xf numFmtId="0" fontId="13" fillId="2" borderId="0" xfId="0" applyFont="1" applyFill="1" applyAlignment="1">
      <alignment horizontal="left" vertical="center"/>
    </xf>
    <xf numFmtId="0" fontId="13" fillId="2" borderId="0" xfId="0" applyFont="1" applyFill="1"/>
    <xf numFmtId="0" fontId="77" fillId="2" borderId="0" xfId="0" applyFont="1" applyFill="1" applyAlignment="1">
      <alignment vertical="center"/>
    </xf>
    <xf numFmtId="0" fontId="13" fillId="2" borderId="0" xfId="0" applyFont="1" applyFill="1" applyAlignment="1">
      <alignment vertical="center"/>
    </xf>
    <xf numFmtId="0" fontId="91" fillId="2" borderId="0" xfId="0" applyFont="1" applyFill="1" applyAlignment="1">
      <alignment horizontal="left" vertical="center"/>
    </xf>
    <xf numFmtId="0" fontId="26" fillId="2" borderId="0" xfId="0" applyFont="1" applyFill="1"/>
    <xf numFmtId="0" fontId="2" fillId="5" borderId="1" xfId="0" applyFont="1" applyFill="1" applyBorder="1" applyAlignment="1">
      <alignment horizontal="left" vertical="center"/>
    </xf>
    <xf numFmtId="0" fontId="92" fillId="5" borderId="0" xfId="0" applyFont="1" applyFill="1" applyAlignment="1">
      <alignment vertical="center"/>
    </xf>
    <xf numFmtId="0" fontId="93" fillId="2" borderId="0" xfId="0" applyFont="1" applyFill="1" applyAlignment="1">
      <alignment vertical="center"/>
    </xf>
    <xf numFmtId="0" fontId="94" fillId="2" borderId="0" xfId="0" applyFont="1" applyFill="1"/>
    <xf numFmtId="0" fontId="95" fillId="5" borderId="0" xfId="0" applyFont="1" applyFill="1" applyAlignment="1">
      <alignment vertical="center"/>
    </xf>
    <xf numFmtId="11" fontId="2" fillId="5" borderId="0" xfId="0" applyNumberFormat="1" applyFont="1" applyFill="1" applyAlignment="1">
      <alignment vertical="center"/>
    </xf>
    <xf numFmtId="0" fontId="9" fillId="5" borderId="0" xfId="0" applyFont="1" applyFill="1"/>
    <xf numFmtId="0" fontId="96" fillId="5" borderId="0" xfId="0" applyFont="1" applyFill="1" applyAlignment="1">
      <alignment horizontal="left" vertical="center"/>
    </xf>
    <xf numFmtId="0" fontId="9" fillId="2" borderId="0" xfId="0" applyFont="1" applyFill="1"/>
    <xf numFmtId="0" fontId="97" fillId="0" borderId="0" xfId="0" applyFont="1" applyAlignment="1">
      <alignment horizontal="left" vertical="center"/>
    </xf>
    <xf numFmtId="0" fontId="98" fillId="0" borderId="0" xfId="0" applyFont="1" applyAlignment="1">
      <alignment vertical="center"/>
    </xf>
    <xf numFmtId="0" fontId="99" fillId="0" borderId="0" xfId="0" applyFont="1" applyAlignment="1">
      <alignment horizontal="left" vertical="center"/>
    </xf>
    <xf numFmtId="0" fontId="100" fillId="0" borderId="0" xfId="0" applyFont="1" applyAlignment="1">
      <alignment vertical="top"/>
    </xf>
    <xf numFmtId="0" fontId="101" fillId="2" borderId="0" xfId="0" applyFont="1" applyFill="1" applyAlignment="1">
      <alignment vertical="top"/>
    </xf>
    <xf numFmtId="0" fontId="102" fillId="5" borderId="0" xfId="0" applyFont="1" applyFill="1" applyAlignment="1">
      <alignment vertical="top"/>
    </xf>
    <xf numFmtId="0" fontId="103" fillId="2" borderId="0" xfId="0" applyFont="1" applyFill="1" applyAlignment="1">
      <alignment horizontal="left" vertical="center"/>
    </xf>
    <xf numFmtId="0" fontId="104" fillId="5" borderId="0" xfId="0" applyFont="1" applyFill="1" applyAlignment="1">
      <alignment horizontal="left" vertical="center"/>
    </xf>
    <xf numFmtId="0" fontId="105" fillId="5" borderId="0" xfId="0" applyFont="1" applyFill="1" applyAlignment="1">
      <alignment vertical="center"/>
    </xf>
    <xf numFmtId="0" fontId="106" fillId="6" borderId="0" xfId="0" applyFont="1" applyFill="1"/>
    <xf numFmtId="0" fontId="2" fillId="5" borderId="1" xfId="0" applyFont="1" applyFill="1" applyBorder="1" applyAlignment="1">
      <alignment vertical="center"/>
    </xf>
    <xf numFmtId="0" fontId="2" fillId="2" borderId="1" xfId="0" applyFont="1" applyFill="1" applyBorder="1" applyAlignment="1">
      <alignment horizontal="left" vertical="center" wrapText="1"/>
    </xf>
    <xf numFmtId="0" fontId="10" fillId="5" borderId="0" xfId="0" applyFont="1" applyFill="1"/>
    <xf numFmtId="0" fontId="2" fillId="2" borderId="1" xfId="0" applyFont="1" applyFill="1" applyBorder="1" applyAlignment="1">
      <alignment horizontal="left" vertical="center"/>
    </xf>
    <xf numFmtId="0" fontId="2" fillId="5" borderId="1" xfId="0" applyFont="1" applyFill="1" applyBorder="1" applyAlignment="1">
      <alignment vertical="top" wrapText="1"/>
    </xf>
    <xf numFmtId="0" fontId="2" fillId="5" borderId="2" xfId="0" applyFont="1" applyFill="1" applyBorder="1"/>
    <xf numFmtId="0" fontId="2" fillId="2" borderId="2" xfId="0" applyFont="1" applyFill="1" applyBorder="1" applyAlignment="1">
      <alignment vertical="center"/>
    </xf>
    <xf numFmtId="0" fontId="2" fillId="5" borderId="2" xfId="0" applyFont="1" applyFill="1" applyBorder="1" applyAlignment="1">
      <alignment vertical="center"/>
    </xf>
    <xf numFmtId="0" fontId="107" fillId="2" borderId="0" xfId="0" applyFont="1" applyFill="1" applyAlignment="1">
      <alignment horizontal="left" vertical="center"/>
    </xf>
    <xf numFmtId="0" fontId="17" fillId="2" borderId="0" xfId="0" applyFont="1" applyFill="1"/>
    <xf numFmtId="0" fontId="108" fillId="5" borderId="0" xfId="0" applyFont="1" applyFill="1" applyAlignment="1">
      <alignment vertical="center"/>
    </xf>
    <xf numFmtId="0" fontId="109" fillId="2" borderId="0" xfId="0" applyFont="1" applyFill="1" applyAlignment="1">
      <alignment vertical="center"/>
    </xf>
    <xf numFmtId="0" fontId="2" fillId="9" borderId="0" xfId="0" applyFont="1" applyFill="1" applyAlignment="1">
      <alignment vertical="center"/>
    </xf>
    <xf numFmtId="0" fontId="110" fillId="5" borderId="0" xfId="0" applyFont="1" applyFill="1" applyAlignment="1">
      <alignment vertical="center"/>
    </xf>
    <xf numFmtId="0" fontId="111" fillId="2" borderId="0" xfId="0" applyFont="1" applyFill="1" applyAlignment="1">
      <alignment vertical="center"/>
    </xf>
    <xf numFmtId="0" fontId="2" fillId="5" borderId="0" xfId="0" applyFont="1" applyFill="1" applyAlignment="1">
      <alignment vertical="top" wrapText="1"/>
    </xf>
    <xf numFmtId="0" fontId="17" fillId="5" borderId="0" xfId="0" applyFont="1" applyFill="1"/>
    <xf numFmtId="0" fontId="7" fillId="5" borderId="0" xfId="0" applyFont="1" applyFill="1" applyAlignment="1">
      <alignment horizontal="left" vertical="center"/>
    </xf>
    <xf numFmtId="0" fontId="112" fillId="2" borderId="0" xfId="0" applyFont="1" applyFill="1" applyAlignment="1">
      <alignment vertical="center"/>
    </xf>
    <xf numFmtId="0" fontId="113" fillId="5" borderId="0" xfId="0" applyFont="1" applyFill="1" applyAlignment="1">
      <alignment horizontal="left" vertical="center"/>
    </xf>
    <xf numFmtId="0" fontId="114" fillId="5" borderId="0" xfId="0" applyFont="1" applyFill="1" applyAlignment="1">
      <alignment vertical="center"/>
    </xf>
    <xf numFmtId="0" fontId="115" fillId="5" borderId="0" xfId="0" applyFont="1" applyFill="1"/>
    <xf numFmtId="0" fontId="116" fillId="2" borderId="0" xfId="0" applyFont="1" applyFill="1" applyAlignment="1">
      <alignment horizontal="left" vertical="center"/>
    </xf>
    <xf numFmtId="0" fontId="26" fillId="5" borderId="0" xfId="0" applyFont="1" applyFill="1" applyAlignment="1">
      <alignment horizontal="left"/>
    </xf>
    <xf numFmtId="0" fontId="117" fillId="5" borderId="0" xfId="0" applyFont="1" applyFill="1"/>
    <xf numFmtId="0" fontId="118" fillId="2" borderId="0" xfId="0" applyFont="1" applyFill="1" applyAlignment="1">
      <alignment horizontal="left" vertical="center"/>
    </xf>
    <xf numFmtId="0" fontId="119" fillId="2" borderId="0" xfId="0" applyFont="1" applyFill="1"/>
    <xf numFmtId="0" fontId="120" fillId="5" borderId="0" xfId="0" applyFont="1" applyFill="1" applyAlignment="1">
      <alignment horizontal="left" vertical="center"/>
    </xf>
    <xf numFmtId="0" fontId="121" fillId="2" borderId="0" xfId="0" applyFont="1" applyFill="1"/>
    <xf numFmtId="0" fontId="122" fillId="5" borderId="0" xfId="0" applyFont="1" applyFill="1"/>
    <xf numFmtId="0" fontId="123" fillId="2" borderId="0" xfId="0" applyFont="1" applyFill="1" applyAlignment="1">
      <alignment vertical="center"/>
    </xf>
    <xf numFmtId="0" fontId="124" fillId="2" borderId="0" xfId="0" applyFont="1" applyFill="1" applyAlignment="1">
      <alignment horizontal="left" vertical="center"/>
    </xf>
    <xf numFmtId="0" fontId="13" fillId="5" borderId="1" xfId="0" applyFont="1" applyFill="1" applyBorder="1"/>
    <xf numFmtId="0" fontId="13" fillId="5" borderId="0" xfId="0" applyFont="1" applyFill="1"/>
    <xf numFmtId="0" fontId="125" fillId="2" borderId="0" xfId="0" applyFont="1" applyFill="1" applyAlignment="1">
      <alignment horizontal="left"/>
    </xf>
    <xf numFmtId="0" fontId="126" fillId="5" borderId="0" xfId="0" applyFont="1" applyFill="1" applyAlignment="1">
      <alignment horizontal="left"/>
    </xf>
    <xf numFmtId="0" fontId="127" fillId="2" borderId="0" xfId="0" applyFont="1" applyFill="1" applyAlignment="1">
      <alignment vertical="top"/>
    </xf>
    <xf numFmtId="0" fontId="128" fillId="5" borderId="0" xfId="0" applyFont="1" applyFill="1" applyAlignment="1">
      <alignment vertical="center"/>
    </xf>
    <xf numFmtId="0" fontId="129" fillId="2" borderId="0" xfId="0" applyFont="1" applyFill="1" applyAlignment="1">
      <alignment vertical="top"/>
    </xf>
    <xf numFmtId="0" fontId="130" fillId="5" borderId="0" xfId="0" applyFont="1" applyFill="1" applyAlignment="1">
      <alignment vertical="top"/>
    </xf>
    <xf numFmtId="0" fontId="131" fillId="5" borderId="0" xfId="0" applyFont="1" applyFill="1" applyAlignment="1">
      <alignment vertical="top"/>
    </xf>
    <xf numFmtId="0" fontId="5" fillId="5" borderId="0" xfId="0" applyFont="1" applyFill="1" applyAlignment="1">
      <alignment vertical="top"/>
    </xf>
    <xf numFmtId="0" fontId="26" fillId="2" borderId="0" xfId="0" applyFont="1" applyFill="1" applyAlignment="1">
      <alignment vertical="top"/>
    </xf>
    <xf numFmtId="0" fontId="26" fillId="5" borderId="0" xfId="0" applyFont="1" applyFill="1" applyAlignment="1">
      <alignment vertical="top"/>
    </xf>
    <xf numFmtId="0" fontId="132" fillId="2" borderId="0" xfId="0" applyFont="1" applyFill="1" applyAlignment="1">
      <alignment vertical="center"/>
    </xf>
    <xf numFmtId="0" fontId="133" fillId="5" borderId="0" xfId="0" applyFont="1" applyFill="1"/>
    <xf numFmtId="0" fontId="5" fillId="5" borderId="0" xfId="0" applyFont="1" applyFill="1"/>
    <xf numFmtId="0" fontId="1" fillId="14" borderId="0" xfId="0" applyFont="1" applyFill="1"/>
    <xf numFmtId="0" fontId="134" fillId="0" borderId="0" xfId="0" applyFont="1"/>
    <xf numFmtId="0" fontId="1" fillId="15" borderId="0" xfId="0" applyFont="1" applyFill="1"/>
    <xf numFmtId="0" fontId="1" fillId="16" borderId="0" xfId="0" applyFont="1" applyFill="1"/>
    <xf numFmtId="0" fontId="1" fillId="16" borderId="2" xfId="0" applyFont="1" applyFill="1" applyBorder="1"/>
    <xf numFmtId="0" fontId="1" fillId="17" borderId="0" xfId="0" applyFont="1" applyFill="1"/>
    <xf numFmtId="0" fontId="1" fillId="18" borderId="0" xfId="0" applyFont="1" applyFill="1" applyAlignment="1">
      <alignment horizontal="left" vertical="center"/>
    </xf>
    <xf numFmtId="0" fontId="1" fillId="18" borderId="0" xfId="0" applyFont="1" applyFill="1" applyAlignment="1">
      <alignment vertical="center"/>
    </xf>
    <xf numFmtId="0" fontId="1" fillId="19" borderId="0" xfId="0" applyFont="1" applyFill="1" applyAlignment="1">
      <alignment vertical="center"/>
    </xf>
    <xf numFmtId="0" fontId="1" fillId="20" borderId="0" xfId="0" applyFont="1" applyFill="1" applyAlignment="1">
      <alignment vertical="center"/>
    </xf>
    <xf numFmtId="0" fontId="1" fillId="20" borderId="0" xfId="0" applyFont="1" applyFill="1" applyAlignment="1">
      <alignment horizontal="left" vertical="center"/>
    </xf>
    <xf numFmtId="15" fontId="2" fillId="0" borderId="0" xfId="0" applyNumberFormat="1" applyFont="1"/>
    <xf numFmtId="16" fontId="2" fillId="0" borderId="0" xfId="0" applyNumberFormat="1" applyFont="1"/>
  </cellXfs>
  <cellStyles count="1">
    <cellStyle name="Normal" xfId="0" builtinId="0"/>
  </cellStyles>
  <dxfs count="58">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4">
    <tableStyle name="Smart Cities &amp; Industries-style" pivot="0" count="2" xr9:uid="{00000000-0011-0000-FFFF-FFFF00000000}">
      <tableStyleElement type="firstRowStripe" dxfId="57"/>
      <tableStyleElement type="secondRowStripe" dxfId="56"/>
    </tableStyle>
    <tableStyle name="Corporates-style" pivot="0" count="2" xr9:uid="{00000000-0011-0000-FFFF-FFFF01000000}">
      <tableStyleElement type="firstRowStripe" dxfId="55"/>
      <tableStyleElement type="secondRowStripe" dxfId="54"/>
    </tableStyle>
    <tableStyle name="Links-style" pivot="0" count="2" xr9:uid="{00000000-0011-0000-FFFF-FFFF02000000}">
      <tableStyleElement type="firstRowStripe" dxfId="53"/>
      <tableStyleElement type="secondRowStripe" dxfId="52"/>
    </tableStyle>
    <tableStyle name="Links-style 2" pivot="0" count="2" xr9:uid="{00000000-0011-0000-FFFF-FFFF03000000}">
      <tableStyleElement type="firstRowStripe" dxfId="51"/>
      <tableStyleElement type="secondRowStripe"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21:F321" headerRowCount="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s>
  <tableStyleInfo name="Smart Cities &amp; Industri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T12:U12" headerRowCount="0">
  <tableColumns count="2">
    <tableColumn id="1" xr3:uid="{00000000-0010-0000-0100-000001000000}" name="Column1"/>
    <tableColumn id="2" xr3:uid="{00000000-0010-0000-0100-000002000000}" name="Column2"/>
  </tableColumns>
  <tableStyleInfo name="Corporat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bc.vc/"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linkedin.com/in/lee-hock-heng-27259859/?originalSubdomain=sg" TargetMode="External"/><Relationship Id="rId21" Type="http://schemas.openxmlformats.org/officeDocument/2006/relationships/hyperlink" Target="https://www.linkedin.com/in/adrian-ting-03a40452/?originalSubdomain=sg" TargetMode="External"/><Relationship Id="rId42" Type="http://schemas.openxmlformats.org/officeDocument/2006/relationships/hyperlink" Target="https://www.linkedin.com/in/alexander-bahr-a35a7026b/?originalSubdomain=sg" TargetMode="External"/><Relationship Id="rId47" Type="http://schemas.openxmlformats.org/officeDocument/2006/relationships/hyperlink" Target="https://www.linkedin.com/in/hock-seng-koh-859630100/?originalSubdomain=sg" TargetMode="External"/><Relationship Id="rId63" Type="http://schemas.openxmlformats.org/officeDocument/2006/relationships/hyperlink" Target="https://www.linkedin.com/in/benjamin-ies-inca/" TargetMode="External"/><Relationship Id="rId68" Type="http://schemas.openxmlformats.org/officeDocument/2006/relationships/hyperlink" Target="https://www.linkedin.com/in/rakeshpatni/?originalSubdomain=sg" TargetMode="External"/><Relationship Id="rId7" Type="http://schemas.openxmlformats.org/officeDocument/2006/relationships/hyperlink" Target="https://www.linkedin.com/in/hong-hua-liang-43331383/?originalSubdomain=sg" TargetMode="External"/><Relationship Id="rId71" Type="http://schemas.openxmlformats.org/officeDocument/2006/relationships/hyperlink" Target="https://www.linkedin.com/in/jonathan-siviter-8b053625/?originalSubdomain=uk" TargetMode="External"/><Relationship Id="rId2" Type="http://schemas.openxmlformats.org/officeDocument/2006/relationships/hyperlink" Target="https://www.linkedin.com/in/tina-chua-b9b151a5/?originalSubdomain=sg" TargetMode="External"/><Relationship Id="rId16" Type="http://schemas.openxmlformats.org/officeDocument/2006/relationships/hyperlink" Target="https://www.linkedin.com/in/tangit/?originalSubdomain=sg" TargetMode="External"/><Relationship Id="rId29" Type="http://schemas.openxmlformats.org/officeDocument/2006/relationships/hyperlink" Target="https://www.linkedin.com/in/avril-yean-9735771a6/?originalSubdomain=sg" TargetMode="External"/><Relationship Id="rId11" Type="http://schemas.openxmlformats.org/officeDocument/2006/relationships/hyperlink" Target="https://www.linkedin.com/in/keekeith/?originalSubdomain=sg" TargetMode="External"/><Relationship Id="rId24" Type="http://schemas.openxmlformats.org/officeDocument/2006/relationships/hyperlink" Target="https://www.linkedin.com/in/teo-hwee-yean-39187654/?originalSubdomain=sg" TargetMode="External"/><Relationship Id="rId32" Type="http://schemas.openxmlformats.org/officeDocument/2006/relationships/hyperlink" Target="https://www.linkedin.com/in/jobina-tan-46881420/?originalSubdomain=sg" TargetMode="External"/><Relationship Id="rId37" Type="http://schemas.openxmlformats.org/officeDocument/2006/relationships/hyperlink" Target="https://www.linkedin.com/in/jimmy-wing-tim-liu-a926a0127/?originalSubdomain=sg" TargetMode="External"/><Relationship Id="rId40" Type="http://schemas.openxmlformats.org/officeDocument/2006/relationships/hyperlink" Target="https://www.linkedin.com/in/yishowhan/?originalSubdomain=sg" TargetMode="External"/><Relationship Id="rId45" Type="http://schemas.openxmlformats.org/officeDocument/2006/relationships/hyperlink" Target="https://www.linkedin.com/in/andychew190/?originalSubdomain=sg" TargetMode="External"/><Relationship Id="rId53" Type="http://schemas.openxmlformats.org/officeDocument/2006/relationships/hyperlink" Target="https://www.linkedin.com/in/chin-hong-pang-179b801a/?originalSubdomain=sg" TargetMode="External"/><Relationship Id="rId58" Type="http://schemas.openxmlformats.org/officeDocument/2006/relationships/hyperlink" Target="https://www.linkedin.com/in/su-fen-ong/?originalSubdomain=sg" TargetMode="External"/><Relationship Id="rId66" Type="http://schemas.openxmlformats.org/officeDocument/2006/relationships/hyperlink" Target="https://www.linkedin.com/in/benjaminchng/?originalSubdomain=sg" TargetMode="External"/><Relationship Id="rId5" Type="http://schemas.openxmlformats.org/officeDocument/2006/relationships/hyperlink" Target="https://www.linkedin.com/in/aman-singh-chauhan-3b945822/" TargetMode="External"/><Relationship Id="rId61" Type="http://schemas.openxmlformats.org/officeDocument/2006/relationships/hyperlink" Target="https://www.linkedin.com/in/calvin-chung-640a758b/?originalSubdomain=sg" TargetMode="External"/><Relationship Id="rId19" Type="http://schemas.openxmlformats.org/officeDocument/2006/relationships/hyperlink" Target="https://www.linkedin.com/in/kenneth-su-90a32270/?originalSubdomain=sg" TargetMode="External"/><Relationship Id="rId14" Type="http://schemas.openxmlformats.org/officeDocument/2006/relationships/hyperlink" Target="https://www.linkedin.com/in/nguyenat/?originalSubdomain=sg" TargetMode="External"/><Relationship Id="rId22" Type="http://schemas.openxmlformats.org/officeDocument/2006/relationships/hyperlink" Target="https://www.linkedin.com/in/ted-howland-8500002/?originalSubdomain=sg" TargetMode="External"/><Relationship Id="rId27" Type="http://schemas.openxmlformats.org/officeDocument/2006/relationships/hyperlink" Target="https://www.linkedin.com/in/bijay-joseph-94b2bb8b/?originalSubdomain=sg" TargetMode="External"/><Relationship Id="rId30" Type="http://schemas.openxmlformats.org/officeDocument/2006/relationships/hyperlink" Target="https://www.linkedin.com/in/susan-lim-46ab8b73/?originalSubdomain=sg" TargetMode="External"/><Relationship Id="rId35" Type="http://schemas.openxmlformats.org/officeDocument/2006/relationships/hyperlink" Target="https://www.linkedin.com/in/tee-cs-kelvin-039376227/?originalSubdomain=sg" TargetMode="External"/><Relationship Id="rId43" Type="http://schemas.openxmlformats.org/officeDocument/2006/relationships/hyperlink" Target="https://www.linkedin.com/in/sherly-wijaya-054470163/?originalSubdomain=sg" TargetMode="External"/><Relationship Id="rId48" Type="http://schemas.openxmlformats.org/officeDocument/2006/relationships/hyperlink" Target="https://www.linkedin.com/in/jeffchiang1/?originalSubdomain=sg" TargetMode="External"/><Relationship Id="rId56" Type="http://schemas.openxmlformats.org/officeDocument/2006/relationships/hyperlink" Target="https://www.linkedin.com/in/henry-tee-7538651/?originalSubdomain=sg" TargetMode="External"/><Relationship Id="rId64" Type="http://schemas.openxmlformats.org/officeDocument/2006/relationships/hyperlink" Target="https://www.linkedin.com/in/charlieill/" TargetMode="External"/><Relationship Id="rId69" Type="http://schemas.openxmlformats.org/officeDocument/2006/relationships/hyperlink" Target="http://civils.ai/" TargetMode="External"/><Relationship Id="rId8" Type="http://schemas.openxmlformats.org/officeDocument/2006/relationships/hyperlink" Target="https://www.linkedin.com/in/angkasa-eric-cheng-4b786891/?originalSubdomain=sg" TargetMode="External"/><Relationship Id="rId51" Type="http://schemas.openxmlformats.org/officeDocument/2006/relationships/hyperlink" Target="https://www.linkedin.com/in/ohqiqi/?originalSubdomain=sg" TargetMode="External"/><Relationship Id="rId72" Type="http://schemas.openxmlformats.org/officeDocument/2006/relationships/table" Target="../tables/table1.xml"/><Relationship Id="rId3" Type="http://schemas.openxmlformats.org/officeDocument/2006/relationships/hyperlink" Target="https://www.linkedin.com/in/johnminn/?originalSubdomain=sg" TargetMode="External"/><Relationship Id="rId12" Type="http://schemas.openxmlformats.org/officeDocument/2006/relationships/hyperlink" Target="https://www.linkedin.com/in/liak-khiang-goh/?originalSubdomain=sg" TargetMode="External"/><Relationship Id="rId17" Type="http://schemas.openxmlformats.org/officeDocument/2006/relationships/hyperlink" Target="https://www.linkedin.com/in/lzchua/?originalSubdomain=sg" TargetMode="External"/><Relationship Id="rId25" Type="http://schemas.openxmlformats.org/officeDocument/2006/relationships/hyperlink" Target="https://www.linkedin.com/in/kwok-soon-koh/?originalSubdomain=sg" TargetMode="External"/><Relationship Id="rId33" Type="http://schemas.openxmlformats.org/officeDocument/2006/relationships/hyperlink" Target="https://www.linkedin.com/in/kian-chuan-tan-715246245/?originalSubdomain=sg" TargetMode="External"/><Relationship Id="rId38" Type="http://schemas.openxmlformats.org/officeDocument/2006/relationships/hyperlink" Target="https://www.linkedin.com/in/kok-ming-tang-11299720a/?originalSubdomain=sg" TargetMode="External"/><Relationship Id="rId46" Type="http://schemas.openxmlformats.org/officeDocument/2006/relationships/hyperlink" Target="https://www.linkedin.com/in/jiaqi-chen1/?originalSubdomain=sg" TargetMode="External"/><Relationship Id="rId59" Type="http://schemas.openxmlformats.org/officeDocument/2006/relationships/hyperlink" Target="https://www.linkedin.com/in/irene-chua-9985374b/?originalSubdomain=sg" TargetMode="External"/><Relationship Id="rId67" Type="http://schemas.openxmlformats.org/officeDocument/2006/relationships/hyperlink" Target="https://www.linkedin.com/in/qingyang-chang/?originalSubdomain=sg" TargetMode="External"/><Relationship Id="rId20" Type="http://schemas.openxmlformats.org/officeDocument/2006/relationships/hyperlink" Target="https://www.linkedin.com/in/alex-kok-kay-ng-b0243253/?originalSubdomain=sg" TargetMode="External"/><Relationship Id="rId41" Type="http://schemas.openxmlformats.org/officeDocument/2006/relationships/hyperlink" Target="https://www.linkedin.com/in/alvincheong77/" TargetMode="External"/><Relationship Id="rId54" Type="http://schemas.openxmlformats.org/officeDocument/2006/relationships/hyperlink" Target="https://www.linkedin.com/in/mohamed-nizamudeen-7b1a0ba8/?originalSubdomain=sg" TargetMode="External"/><Relationship Id="rId62" Type="http://schemas.openxmlformats.org/officeDocument/2006/relationships/hyperlink" Target="https://www.linkedin.com/in/mary-chin-789a851b9/?originalSubdomain=sg" TargetMode="External"/><Relationship Id="rId70" Type="http://schemas.openxmlformats.org/officeDocument/2006/relationships/hyperlink" Target="http://lauretta.io/" TargetMode="External"/><Relationship Id="rId1" Type="http://schemas.openxmlformats.org/officeDocument/2006/relationships/hyperlink" Target="https://www.linkedin.com/in/reubenmbakker/?originalSubdomain=sg" TargetMode="External"/><Relationship Id="rId6" Type="http://schemas.openxmlformats.org/officeDocument/2006/relationships/hyperlink" Target="https://www.linkedin.com/in/ong-andi-yusuf/?originalSubdomain=sg" TargetMode="External"/><Relationship Id="rId15" Type="http://schemas.openxmlformats.org/officeDocument/2006/relationships/hyperlink" Target="https://www.linkedin.com/in/kanikakataria/" TargetMode="External"/><Relationship Id="rId23" Type="http://schemas.openxmlformats.org/officeDocument/2006/relationships/hyperlink" Target="https://www.linkedin.com/in/chin-seng-yap-842621157/?originalSubdomain=my" TargetMode="External"/><Relationship Id="rId28" Type="http://schemas.openxmlformats.org/officeDocument/2006/relationships/hyperlink" Target="https://www.linkedin.com/in/crisvitug/?originalSubdomain=sg" TargetMode="External"/><Relationship Id="rId36" Type="http://schemas.openxmlformats.org/officeDocument/2006/relationships/hyperlink" Target="https://www.linkedin.com/in/ting-huong-tek-a80070148/?originalSubdomain=sg" TargetMode="External"/><Relationship Id="rId49" Type="http://schemas.openxmlformats.org/officeDocument/2006/relationships/hyperlink" Target="https://www.linkedin.com/in/alvin-herrera-vin/?originalSubdomain=sg" TargetMode="External"/><Relationship Id="rId57" Type="http://schemas.openxmlformats.org/officeDocument/2006/relationships/hyperlink" Target="https://www.linkedin.com/in/daniel-fernandez-82a850a4/?originalSubdomain=sg" TargetMode="External"/><Relationship Id="rId10" Type="http://schemas.openxmlformats.org/officeDocument/2006/relationships/hyperlink" Target="https://www.linkedin.com/in/lin-ming-see-5aa89724/" TargetMode="External"/><Relationship Id="rId31" Type="http://schemas.openxmlformats.org/officeDocument/2006/relationships/hyperlink" Target="https://www.linkedin.com/in/ke-vin-lim-14641017/?originalSubdomain=sg" TargetMode="External"/><Relationship Id="rId44" Type="http://schemas.openxmlformats.org/officeDocument/2006/relationships/hyperlink" Target="https://www.linkedin.com/in/lai-weng-chuen-a79a3a3/?originalSubdomain=sg" TargetMode="External"/><Relationship Id="rId52" Type="http://schemas.openxmlformats.org/officeDocument/2006/relationships/hyperlink" Target="https://www.linkedin.com/in/kew-yuan-chun-a2583275/?originalSubdomain=sg" TargetMode="External"/><Relationship Id="rId60" Type="http://schemas.openxmlformats.org/officeDocument/2006/relationships/hyperlink" Target="https://www.linkedin.com/in/grace-ong-6845445/?originalSubdomain=sg" TargetMode="External"/><Relationship Id="rId65" Type="http://schemas.openxmlformats.org/officeDocument/2006/relationships/hyperlink" Target="https://www.linkedin.com/in/lynetteleesingapore/" TargetMode="External"/><Relationship Id="rId4" Type="http://schemas.openxmlformats.org/officeDocument/2006/relationships/hyperlink" Target="https://www.linkedin.com/in/lynettecheah/?originalSubdomain=au" TargetMode="External"/><Relationship Id="rId9" Type="http://schemas.openxmlformats.org/officeDocument/2006/relationships/hyperlink" Target="https://www.linkedin.com/in/ricky-chan-9b616961/?originalSubdomain=sg" TargetMode="External"/><Relationship Id="rId13" Type="http://schemas.openxmlformats.org/officeDocument/2006/relationships/hyperlink" Target="https://www.linkedin.com/in/elizabeth-pansy-peh-192156120/?originalSubdomain=sg" TargetMode="External"/><Relationship Id="rId18" Type="http://schemas.openxmlformats.org/officeDocument/2006/relationships/hyperlink" Target="https://www.linkedin.com/in/pingquen-yong-67446a21b/?originalSubdomain=sg" TargetMode="External"/><Relationship Id="rId39" Type="http://schemas.openxmlformats.org/officeDocument/2006/relationships/hyperlink" Target="https://www.linkedin.com/in/li-chaofeng-alan-11784677/?originalSubdomain=sg" TargetMode="External"/><Relationship Id="rId34" Type="http://schemas.openxmlformats.org/officeDocument/2006/relationships/hyperlink" Target="https://www.linkedin.com/in/xuan-qiu-9a3785141/?originalSubdomain=sg" TargetMode="External"/><Relationship Id="rId50" Type="http://schemas.openxmlformats.org/officeDocument/2006/relationships/hyperlink" Target="https://www.linkedin.com/in/weiliang-chen-575b142a1/?trk=public_profile_samename-profile&amp;originalSubdomain=sg" TargetMode="External"/><Relationship Id="rId55" Type="http://schemas.openxmlformats.org/officeDocument/2006/relationships/hyperlink" Target="https://www.linkedin.com/in/jianxin-niu-99b7aa48/?originalSubdomain=sg"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linkedin.com/in/craig-wood-59bb3a111/?originalSubdomain=au" TargetMode="External"/><Relationship Id="rId21" Type="http://schemas.openxmlformats.org/officeDocument/2006/relationships/hyperlink" Target="https://www.linkedin.com/in/marcusdawe/?originalSubdomain=au" TargetMode="External"/><Relationship Id="rId42" Type="http://schemas.openxmlformats.org/officeDocument/2006/relationships/hyperlink" Target="https://www.linkedin.com/in/helge-muenkel-cfa-a643bb7/?originalSubdomain=sg" TargetMode="External"/><Relationship Id="rId47" Type="http://schemas.openxmlformats.org/officeDocument/2006/relationships/hyperlink" Target="https://www.linkedin.com/in/siobhantoohill/?originalSubdomain=au" TargetMode="External"/><Relationship Id="rId63" Type="http://schemas.openxmlformats.org/officeDocument/2006/relationships/hyperlink" Target="https://www.linkedin.com/in/lynette-ryan-b5a12a15/?originalSubdomain=au" TargetMode="External"/><Relationship Id="rId68" Type="http://schemas.openxmlformats.org/officeDocument/2006/relationships/hyperlink" Target="https://www.linkedin.com/in/christopher-soh-96225232/?originalSubdomain=sg" TargetMode="External"/><Relationship Id="rId84" Type="http://schemas.openxmlformats.org/officeDocument/2006/relationships/hyperlink" Target="https://www.linkedin.com/in/didi-gan-b0613130/?originalSubdomain=sg" TargetMode="External"/><Relationship Id="rId16" Type="http://schemas.openxmlformats.org/officeDocument/2006/relationships/hyperlink" Target="https://www.linkedin.com/in/fiona-lawrie-97914939/" TargetMode="External"/><Relationship Id="rId11" Type="http://schemas.openxmlformats.org/officeDocument/2006/relationships/hyperlink" Target="https://www.linkedin.com/in/daleconnor/?originalSubdomain=au" TargetMode="External"/><Relationship Id="rId32" Type="http://schemas.openxmlformats.org/officeDocument/2006/relationships/hyperlink" Target="https://www.linkedin.com/in/t-max-470a34184/?originalSubdomain=sg" TargetMode="External"/><Relationship Id="rId37" Type="http://schemas.openxmlformats.org/officeDocument/2006/relationships/hyperlink" Target="https://www.linkedin.com/in/taraoakley/" TargetMode="External"/><Relationship Id="rId53" Type="http://schemas.openxmlformats.org/officeDocument/2006/relationships/hyperlink" Target="https://www.linkedin.com/in/david-young1/?originalSubdomain=au" TargetMode="External"/><Relationship Id="rId58" Type="http://schemas.openxmlformats.org/officeDocument/2006/relationships/hyperlink" Target="https://www.linkedin.com/in/helen-maisano-479978a/?originalSubdomain=au" TargetMode="External"/><Relationship Id="rId74" Type="http://schemas.openxmlformats.org/officeDocument/2006/relationships/hyperlink" Target="https://www.linkedin.com/in/matt-genever-4b176b17/?originalSubdomain=au" TargetMode="External"/><Relationship Id="rId79" Type="http://schemas.openxmlformats.org/officeDocument/2006/relationships/hyperlink" Target="https://www.linkedin.com/in/stephenmiller713/?originalSubdomain=sg" TargetMode="External"/><Relationship Id="rId5" Type="http://schemas.openxmlformats.org/officeDocument/2006/relationships/hyperlink" Target="https://www.linkedin.com/in/joanne-flinn/?originalSubdomain=sg" TargetMode="External"/><Relationship Id="rId19" Type="http://schemas.openxmlformats.org/officeDocument/2006/relationships/hyperlink" Target="https://www.linkedin.com/in/karin-stark-7679752a/?originalSubdomain=au" TargetMode="External"/><Relationship Id="rId14" Type="http://schemas.openxmlformats.org/officeDocument/2006/relationships/hyperlink" Target="https://www.linkedin.com/in/brooke-donnelly-ceo-transformation-strategy-growth-productstewardship-sustainability-environment/?originalSubdomain=au" TargetMode="External"/><Relationship Id="rId22" Type="http://schemas.openxmlformats.org/officeDocument/2006/relationships/hyperlink" Target="https://www.linkedin.com/in/sophia-hamblin-wang-37509b80/?originalSubdomain=au" TargetMode="External"/><Relationship Id="rId27" Type="http://schemas.openxmlformats.org/officeDocument/2006/relationships/hyperlink" Target="https://www.linkedin.com/in/tom-northcott-6a0b5829/" TargetMode="External"/><Relationship Id="rId30" Type="http://schemas.openxmlformats.org/officeDocument/2006/relationships/hyperlink" Target="https://www.linkedin.com/in/karen-durand-0953065a/?originalSubdomain=au" TargetMode="External"/><Relationship Id="rId35" Type="http://schemas.openxmlformats.org/officeDocument/2006/relationships/hyperlink" Target="https://www.linkedin.com/in/shruti-choudhary-055b0569/?originalSubdomain=au" TargetMode="External"/><Relationship Id="rId43" Type="http://schemas.openxmlformats.org/officeDocument/2006/relationships/hyperlink" Target="https://www.linkedin.com/in/mariam-ashroff-60764813/?originalSubdomain=hk" TargetMode="External"/><Relationship Id="rId48" Type="http://schemas.openxmlformats.org/officeDocument/2006/relationships/hyperlink" Target="https://www.linkedin.com/in/jodilitzenberger/?originalSubdomain=au" TargetMode="External"/><Relationship Id="rId56" Type="http://schemas.openxmlformats.org/officeDocument/2006/relationships/hyperlink" Target="https://www.linkedin.com/in/cassie-fong-b94828133/?originalSubdomain=sg" TargetMode="External"/><Relationship Id="rId64" Type="http://schemas.openxmlformats.org/officeDocument/2006/relationships/hyperlink" Target="https://www.linkedin.com/in/ramanarain/?originalSubdomain=au" TargetMode="External"/><Relationship Id="rId69" Type="http://schemas.openxmlformats.org/officeDocument/2006/relationships/hyperlink" Target="https://www.linkedin.com/in/prissie-chan-1531aa1a4/?originalSubdomain=sg" TargetMode="External"/><Relationship Id="rId77" Type="http://schemas.openxmlformats.org/officeDocument/2006/relationships/hyperlink" Target="https://www.linkedin.com/in/andrewsecameron/?originalSubdomain=sg" TargetMode="External"/><Relationship Id="rId8" Type="http://schemas.openxmlformats.org/officeDocument/2006/relationships/hyperlink" Target="https://www.linkedin.com/in/timrodsted/?originalSubdomain=au" TargetMode="External"/><Relationship Id="rId51" Type="http://schemas.openxmlformats.org/officeDocument/2006/relationships/hyperlink" Target="https://www.linkedin.com/in/roslyn-toms-54283b135/?originalSubdomain=au" TargetMode="External"/><Relationship Id="rId72" Type="http://schemas.openxmlformats.org/officeDocument/2006/relationships/hyperlink" Target="https://www.linkedin.com/in/james-middleton-85a0b425/?originalSubdomain=sg" TargetMode="External"/><Relationship Id="rId80" Type="http://schemas.openxmlformats.org/officeDocument/2006/relationships/hyperlink" Target="https://www.linkedin.com/in/rebeccajinks/?originalSubdomain=au" TargetMode="External"/><Relationship Id="rId85" Type="http://schemas.openxmlformats.org/officeDocument/2006/relationships/hyperlink" Target="https://www.linkedin.com/in/bobcriner/" TargetMode="External"/><Relationship Id="rId3" Type="http://schemas.openxmlformats.org/officeDocument/2006/relationships/hyperlink" Target="https://www.linkedin.com/in/amelia-fyfield/?originalSubdomain=sg" TargetMode="External"/><Relationship Id="rId12" Type="http://schemas.openxmlformats.org/officeDocument/2006/relationships/hyperlink" Target="https://www.linkedin.com/in/kunal-narula-7101856/?originalSubdomain=sg" TargetMode="External"/><Relationship Id="rId17" Type="http://schemas.openxmlformats.org/officeDocument/2006/relationships/hyperlink" Target="https://www.linkedin.com/in/angelawinkle/?originalSubdomain=au" TargetMode="External"/><Relationship Id="rId25" Type="http://schemas.openxmlformats.org/officeDocument/2006/relationships/hyperlink" Target="https://www.linkedin.com/in/mark-urbani/?originalSubdomain=au" TargetMode="External"/><Relationship Id="rId33" Type="http://schemas.openxmlformats.org/officeDocument/2006/relationships/hyperlink" Target="https://www.linkedin.com/in/benjamin-soh-68924b148/?originalSubdomain=sg" TargetMode="External"/><Relationship Id="rId38" Type="http://schemas.openxmlformats.org/officeDocument/2006/relationships/hyperlink" Target="https://www.linkedin.com/in/venterchris/" TargetMode="External"/><Relationship Id="rId46" Type="http://schemas.openxmlformats.org/officeDocument/2006/relationships/hyperlink" Target="https://www.linkedin.com/in/melissa-moi/?originalSubdomain=sg" TargetMode="External"/><Relationship Id="rId59" Type="http://schemas.openxmlformats.org/officeDocument/2006/relationships/hyperlink" Target="https://www.linkedin.com/in/justine-rowe-57030291/" TargetMode="External"/><Relationship Id="rId67" Type="http://schemas.openxmlformats.org/officeDocument/2006/relationships/hyperlink" Target="https://www.linkedin.com/in/nick-walker-60323515/?originalSubdomain=au" TargetMode="External"/><Relationship Id="rId20" Type="http://schemas.openxmlformats.org/officeDocument/2006/relationships/hyperlink" Target="https://www.linkedin.com/in/barrettp/?originalSubdomain=au" TargetMode="External"/><Relationship Id="rId41" Type="http://schemas.openxmlformats.org/officeDocument/2006/relationships/hyperlink" Target="https://www.linkedin.com/in/scott-speedie-gaicd-4b5a4916/?originalSubdomain=sg" TargetMode="External"/><Relationship Id="rId54" Type="http://schemas.openxmlformats.org/officeDocument/2006/relationships/hyperlink" Target="https://www.linkedin.com/in/sven-wiltink/?originalSubdomain=be" TargetMode="External"/><Relationship Id="rId62" Type="http://schemas.openxmlformats.org/officeDocument/2006/relationships/hyperlink" Target="https://www.linkedin.com/in/clarejanderson/?originalSubdomain=au" TargetMode="External"/><Relationship Id="rId70" Type="http://schemas.openxmlformats.org/officeDocument/2006/relationships/hyperlink" Target="https://www.linkedin.com/in/sskulley/?originalSubdomain=sg" TargetMode="External"/><Relationship Id="rId75" Type="http://schemas.openxmlformats.org/officeDocument/2006/relationships/hyperlink" Target="https://www.linkedin.com/in/matthew-nicholas-4a645122/?originalSubdomain=au" TargetMode="External"/><Relationship Id="rId83" Type="http://schemas.openxmlformats.org/officeDocument/2006/relationships/hyperlink" Target="https://www.linkedin.com/in/neerajdas/?originalSubdomain=au" TargetMode="External"/><Relationship Id="rId1" Type="http://schemas.openxmlformats.org/officeDocument/2006/relationships/hyperlink" Target="https://www.linkedin.com/in/pauljhodgson/?originalSubdomain=au" TargetMode="External"/><Relationship Id="rId6" Type="http://schemas.openxmlformats.org/officeDocument/2006/relationships/hyperlink" Target="https://www.linkedin.com/in/michael-anderson-66545a6/?originalSubdomain=au" TargetMode="External"/><Relationship Id="rId15" Type="http://schemas.openxmlformats.org/officeDocument/2006/relationships/hyperlink" Target="https://www.linkedin.com/in/olivia-whitaker-003941111/?originalSubdomain=au" TargetMode="External"/><Relationship Id="rId23" Type="http://schemas.openxmlformats.org/officeDocument/2006/relationships/hyperlink" Target="https://www.linkedin.com/in/sean-chua-8789995/?originalSubdomain=sg" TargetMode="External"/><Relationship Id="rId28" Type="http://schemas.openxmlformats.org/officeDocument/2006/relationships/hyperlink" Target="https://www.linkedin.com/in/russell-savage-/?originalSubdomain=sg" TargetMode="External"/><Relationship Id="rId36" Type="http://schemas.openxmlformats.org/officeDocument/2006/relationships/hyperlink" Target="https://www.linkedin.com/in/naomivowels/?originalSubdomain=sg" TargetMode="External"/><Relationship Id="rId49" Type="http://schemas.openxmlformats.org/officeDocument/2006/relationships/hyperlink" Target="https://www.linkedin.com/in/kym-beeston-53422221/?originalSubdomain=au" TargetMode="External"/><Relationship Id="rId57" Type="http://schemas.openxmlformats.org/officeDocument/2006/relationships/hyperlink" Target="https://www.linkedin.com/in/stephen-smith-07816433/?originalSubdomain=au" TargetMode="External"/><Relationship Id="rId10" Type="http://schemas.openxmlformats.org/officeDocument/2006/relationships/hyperlink" Target="https://www.linkedin.com/in/cate-harris-b4b51227/?originalSubdomain=au" TargetMode="External"/><Relationship Id="rId31" Type="http://schemas.openxmlformats.org/officeDocument/2006/relationships/hyperlink" Target="https://www.linkedin.com/in/jasontok/?originalSubdomain=sg" TargetMode="External"/><Relationship Id="rId44" Type="http://schemas.openxmlformats.org/officeDocument/2006/relationships/hyperlink" Target="https://www.linkedin.com/in/ko-wen-chia-76aa9112/?originalSubdomain=sg" TargetMode="External"/><Relationship Id="rId52" Type="http://schemas.openxmlformats.org/officeDocument/2006/relationships/hyperlink" Target="https://www.linkedin.com/in/siobhan-leach-6a264213/?originalSubdomain=au" TargetMode="External"/><Relationship Id="rId60" Type="http://schemas.openxmlformats.org/officeDocument/2006/relationships/hyperlink" Target="https://www.linkedin.com/in/louisa-harris-baxter-45b30a16/?originalSubdomain=au" TargetMode="External"/><Relationship Id="rId65" Type="http://schemas.openxmlformats.org/officeDocument/2006/relationships/hyperlink" Target="https://www.linkedin.com/in/mssarahclarke/?originalSubdomain=au" TargetMode="External"/><Relationship Id="rId73" Type="http://schemas.openxmlformats.org/officeDocument/2006/relationships/hyperlink" Target="https://www.linkedin.com/in/michael-lambden-43961b14/?originalSubdomain=au" TargetMode="External"/><Relationship Id="rId78" Type="http://schemas.openxmlformats.org/officeDocument/2006/relationships/hyperlink" Target="https://www.linkedin.com/in/megansfisher/?originalSubdomain=au" TargetMode="External"/><Relationship Id="rId81" Type="http://schemas.openxmlformats.org/officeDocument/2006/relationships/hyperlink" Target="https://www.linkedin.com/in/kenhicksonabccarbon/" TargetMode="External"/><Relationship Id="rId4" Type="http://schemas.openxmlformats.org/officeDocument/2006/relationships/hyperlink" Target="https://www.linkedin.com/in/may-tan-mullins-a3130a139/?originalSubdomain=sg" TargetMode="External"/><Relationship Id="rId9" Type="http://schemas.openxmlformats.org/officeDocument/2006/relationships/hyperlink" Target="https://www.linkedin.com/in/paolo-bevilacqua-2ab7b310/?originalSubdomain=au" TargetMode="External"/><Relationship Id="rId13" Type="http://schemas.openxmlformats.org/officeDocument/2006/relationships/hyperlink" Target="https://www.linkedin.com/in/ria-coburn-85544744/?originalSubdomain=sg" TargetMode="External"/><Relationship Id="rId18" Type="http://schemas.openxmlformats.org/officeDocument/2006/relationships/hyperlink" Target="https://www.linkedin.com/in/daniel-kim-68b75067/?originalSubdomain=au" TargetMode="External"/><Relationship Id="rId39" Type="http://schemas.openxmlformats.org/officeDocument/2006/relationships/hyperlink" Target="https://www.linkedin.com/in/mark-evans-96677b235/?originalSubdomain=sg" TargetMode="External"/><Relationship Id="rId34" Type="http://schemas.openxmlformats.org/officeDocument/2006/relationships/hyperlink" Target="https://www.linkedin.com/in/bettersydney/?originalSubdomain=au" TargetMode="External"/><Relationship Id="rId50" Type="http://schemas.openxmlformats.org/officeDocument/2006/relationships/hyperlink" Target="https://www.linkedin.com/in/patrick-castauro-34ab1414/?originalSubdomain=au" TargetMode="External"/><Relationship Id="rId55" Type="http://schemas.openxmlformats.org/officeDocument/2006/relationships/hyperlink" Target="https://www.linkedin.com/in/asdfasdf1/" TargetMode="External"/><Relationship Id="rId76" Type="http://schemas.openxmlformats.org/officeDocument/2006/relationships/hyperlink" Target="https://www.linkedin.com/in/susanmizrahi/?originalSubdomain=au" TargetMode="External"/><Relationship Id="rId7" Type="http://schemas.openxmlformats.org/officeDocument/2006/relationships/hyperlink" Target="https://www.linkedin.com/in/ashimataneja1912/?originalSubdomain=sg" TargetMode="External"/><Relationship Id="rId71" Type="http://schemas.openxmlformats.org/officeDocument/2006/relationships/hyperlink" Target="https://www.linkedin.com/in/allaster-cox-38b07255/?originalSubdomain=sg" TargetMode="External"/><Relationship Id="rId2" Type="http://schemas.openxmlformats.org/officeDocument/2006/relationships/hyperlink" Target="https://www.linkedin.com/in/nicole-yazbek-martin-040262b2/" TargetMode="External"/><Relationship Id="rId29" Type="http://schemas.openxmlformats.org/officeDocument/2006/relationships/hyperlink" Target="https://www.linkedin.com/in/fionamurfitt/?originalSubdomain=au" TargetMode="External"/><Relationship Id="rId24" Type="http://schemas.openxmlformats.org/officeDocument/2006/relationships/hyperlink" Target="https://www.linkedin.com/in/luan-atkinson/?originalSubdomain=au" TargetMode="External"/><Relationship Id="rId40" Type="http://schemas.openxmlformats.org/officeDocument/2006/relationships/hyperlink" Target="https://www.linkedin.com/in/stellasaris/?originalSubdomain=sg" TargetMode="External"/><Relationship Id="rId45" Type="http://schemas.openxmlformats.org/officeDocument/2006/relationships/hyperlink" Target="https://www.linkedin.com/in/limeric/?originalSubdomain=sg" TargetMode="External"/><Relationship Id="rId66" Type="http://schemas.openxmlformats.org/officeDocument/2006/relationships/hyperlink" Target="https://www.linkedin.com/in/htayaungyang/?originalSubdomain=sg" TargetMode="External"/><Relationship Id="rId61" Type="http://schemas.openxmlformats.org/officeDocument/2006/relationships/hyperlink" Target="https://www.linkedin.com/in/chris-brace-6b47123a/?originalSubdomain=au" TargetMode="External"/><Relationship Id="rId82" Type="http://schemas.openxmlformats.org/officeDocument/2006/relationships/hyperlink" Target="https://www.linkedin.com/in/makingchange/?originalSubdomain=au"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linkedin.com/in/joseph-maceda-2806055/" TargetMode="External"/><Relationship Id="rId2" Type="http://schemas.openxmlformats.org/officeDocument/2006/relationships/hyperlink" Target="https://www.linkedin.com/in/heikohuber/" TargetMode="External"/><Relationship Id="rId1" Type="http://schemas.openxmlformats.org/officeDocument/2006/relationships/hyperlink" Target="https://www.linkedin.com/in/dr-thomas-reindl-4784504/"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rbworld.com/" TargetMode="External"/><Relationship Id="rId671" Type="http://schemas.openxmlformats.org/officeDocument/2006/relationships/hyperlink" Target="https://www.nika.eco/" TargetMode="External"/><Relationship Id="rId769" Type="http://schemas.openxmlformats.org/officeDocument/2006/relationships/hyperlink" Target="https://www.sutdvie.com/" TargetMode="External"/><Relationship Id="rId21" Type="http://schemas.openxmlformats.org/officeDocument/2006/relationships/hyperlink" Target="http://phandeeyar.org/" TargetMode="External"/><Relationship Id="rId324" Type="http://schemas.openxmlformats.org/officeDocument/2006/relationships/hyperlink" Target="https://okeanosgroup.com/" TargetMode="External"/><Relationship Id="rId531" Type="http://schemas.openxmlformats.org/officeDocument/2006/relationships/hyperlink" Target="https://www.gdsinstruments.com/" TargetMode="External"/><Relationship Id="rId629" Type="http://schemas.openxmlformats.org/officeDocument/2006/relationships/hyperlink" Target="https://www.linkedin.com/company/softbank-china-&amp;-india-holdings/" TargetMode="External"/><Relationship Id="rId170" Type="http://schemas.openxmlformats.org/officeDocument/2006/relationships/hyperlink" Target="https://arteria.ventures/" TargetMode="External"/><Relationship Id="rId836" Type="http://schemas.openxmlformats.org/officeDocument/2006/relationships/hyperlink" Target="http://kwrwater.nl/" TargetMode="External"/><Relationship Id="rId268" Type="http://schemas.openxmlformats.org/officeDocument/2006/relationships/hyperlink" Target="https://iixfoundation.org/" TargetMode="External"/><Relationship Id="rId475" Type="http://schemas.openxmlformats.org/officeDocument/2006/relationships/hyperlink" Target="https://www.commonground.work/" TargetMode="External"/><Relationship Id="rId682" Type="http://schemas.openxmlformats.org/officeDocument/2006/relationships/hyperlink" Target="https://www.nutriciaresearch.com/" TargetMode="External"/><Relationship Id="rId903" Type="http://schemas.openxmlformats.org/officeDocument/2006/relationships/hyperlink" Target="https://matchabuilder.com/" TargetMode="External"/><Relationship Id="rId32" Type="http://schemas.openxmlformats.org/officeDocument/2006/relationships/hyperlink" Target="http://vietnamcic.org/about/vcic-team" TargetMode="External"/><Relationship Id="rId128" Type="http://schemas.openxmlformats.org/officeDocument/2006/relationships/hyperlink" Target="http://www.theorangehive.com/" TargetMode="External"/><Relationship Id="rId335" Type="http://schemas.openxmlformats.org/officeDocument/2006/relationships/hyperlink" Target="https://precogos.com/" TargetMode="External"/><Relationship Id="rId542" Type="http://schemas.openxmlformats.org/officeDocument/2006/relationships/hyperlink" Target="https://www.globaldata.com/" TargetMode="External"/><Relationship Id="rId181" Type="http://schemas.openxmlformats.org/officeDocument/2006/relationships/hyperlink" Target="https://be-cis.com/" TargetMode="External"/><Relationship Id="rId402" Type="http://schemas.openxmlformats.org/officeDocument/2006/relationships/hyperlink" Target="https://www.50partners.fr/" TargetMode="External"/><Relationship Id="rId847" Type="http://schemas.openxmlformats.org/officeDocument/2006/relationships/hyperlink" Target="https://www.dyson.com/" TargetMode="External"/><Relationship Id="rId279" Type="http://schemas.openxmlformats.org/officeDocument/2006/relationships/hyperlink" Target="https://ittelkom-pwt.ac.id/" TargetMode="External"/><Relationship Id="rId486" Type="http://schemas.openxmlformats.org/officeDocument/2006/relationships/hyperlink" Target="https://www.datarobot.com/" TargetMode="External"/><Relationship Id="rId693" Type="http://schemas.openxmlformats.org/officeDocument/2006/relationships/hyperlink" Target="https://www.optus.com.au/" TargetMode="External"/><Relationship Id="rId707" Type="http://schemas.openxmlformats.org/officeDocument/2006/relationships/hyperlink" Target="https://www.r3icapital.ai/" TargetMode="External"/><Relationship Id="rId43" Type="http://schemas.openxmlformats.org/officeDocument/2006/relationships/hyperlink" Target="http://www.biomelbourne.org/" TargetMode="External"/><Relationship Id="rId139" Type="http://schemas.openxmlformats.org/officeDocument/2006/relationships/hyperlink" Target="https://3gands.com/" TargetMode="External"/><Relationship Id="rId346" Type="http://schemas.openxmlformats.org/officeDocument/2006/relationships/hyperlink" Target="https://scventures.io/" TargetMode="External"/><Relationship Id="rId553" Type="http://schemas.openxmlformats.org/officeDocument/2006/relationships/hyperlink" Target="https://www.greenkoncepts.com/" TargetMode="External"/><Relationship Id="rId760" Type="http://schemas.openxmlformats.org/officeDocument/2006/relationships/hyperlink" Target="https://www.startupgrind.com/singapore/" TargetMode="External"/><Relationship Id="rId192" Type="http://schemas.openxmlformats.org/officeDocument/2006/relationships/hyperlink" Target="https://canopypower.com/" TargetMode="External"/><Relationship Id="rId206" Type="http://schemas.openxmlformats.org/officeDocument/2006/relationships/hyperlink" Target="https://dataconomy.com/" TargetMode="External"/><Relationship Id="rId413" Type="http://schemas.openxmlformats.org/officeDocument/2006/relationships/hyperlink" Target="https://www.ai4impact.org/" TargetMode="External"/><Relationship Id="rId858" Type="http://schemas.openxmlformats.org/officeDocument/2006/relationships/hyperlink" Target="https://www.gsk.com/" TargetMode="External"/><Relationship Id="rId497" Type="http://schemas.openxmlformats.org/officeDocument/2006/relationships/hyperlink" Target="https://www.dsgcp.com/" TargetMode="External"/><Relationship Id="rId620" Type="http://schemas.openxmlformats.org/officeDocument/2006/relationships/hyperlink" Target="https://www.linkedin.com/company/indonesia-entrepreneur-center/" TargetMode="External"/><Relationship Id="rId718" Type="http://schemas.openxmlformats.org/officeDocument/2006/relationships/hyperlink" Target="https://www.samaraconsulting.info/" TargetMode="External"/><Relationship Id="rId357" Type="http://schemas.openxmlformats.org/officeDocument/2006/relationships/hyperlink" Target="https://skystar.vc/" TargetMode="External"/><Relationship Id="rId54" Type="http://schemas.openxmlformats.org/officeDocument/2006/relationships/hyperlink" Target="http://www.convergencevc.com/" TargetMode="External"/><Relationship Id="rId217" Type="http://schemas.openxmlformats.org/officeDocument/2006/relationships/hyperlink" Target="https://earthsystems.com.au/" TargetMode="External"/><Relationship Id="rId564" Type="http://schemas.openxmlformats.org/officeDocument/2006/relationships/hyperlink" Target="https://www.hera-capital.com/" TargetMode="External"/><Relationship Id="rId771" Type="http://schemas.openxmlformats.org/officeDocument/2006/relationships/hyperlink" Target="https://www.swatmobility.com/" TargetMode="External"/><Relationship Id="rId869" Type="http://schemas.openxmlformats.org/officeDocument/2006/relationships/hyperlink" Target="https://www.zuelligpharma.com/" TargetMode="External"/><Relationship Id="rId424" Type="http://schemas.openxmlformats.org/officeDocument/2006/relationships/hyperlink" Target="https://www.anapi.co/" TargetMode="External"/><Relationship Id="rId631" Type="http://schemas.openxmlformats.org/officeDocument/2006/relationships/hyperlink" Target="https://www.linkedin.com/company/waypoint-ventures/" TargetMode="External"/><Relationship Id="rId729" Type="http://schemas.openxmlformats.org/officeDocument/2006/relationships/hyperlink" Target="https://www.seoulstartups.com/" TargetMode="External"/><Relationship Id="rId270" Type="http://schemas.openxmlformats.org/officeDocument/2006/relationships/hyperlink" Target="https://incube-8.com/" TargetMode="External"/><Relationship Id="rId65" Type="http://schemas.openxmlformats.org/officeDocument/2006/relationships/hyperlink" Target="http://www.frasersproperty.com/" TargetMode="External"/><Relationship Id="rId130" Type="http://schemas.openxmlformats.org/officeDocument/2006/relationships/hyperlink" Target="http://www.thexnode.com/" TargetMode="External"/><Relationship Id="rId368" Type="http://schemas.openxmlformats.org/officeDocument/2006/relationships/hyperlink" Target="https://sutd.edu.sg/" TargetMode="External"/><Relationship Id="rId575" Type="http://schemas.openxmlformats.org/officeDocument/2006/relationships/hyperlink" Target="https://www.ihhhealthcare.com/" TargetMode="External"/><Relationship Id="rId782" Type="http://schemas.openxmlformats.org/officeDocument/2006/relationships/hyperlink" Target="https://www.techstars.com/accelerators/london" TargetMode="External"/><Relationship Id="rId228" Type="http://schemas.openxmlformats.org/officeDocument/2006/relationships/hyperlink" Target="https://enjinstarter.com/" TargetMode="External"/><Relationship Id="rId435" Type="http://schemas.openxmlformats.org/officeDocument/2006/relationships/hyperlink" Target="https://www.arup.com/" TargetMode="External"/><Relationship Id="rId642" Type="http://schemas.openxmlformats.org/officeDocument/2006/relationships/hyperlink" Target="https://www.meetup.com/StartupTokyo/" TargetMode="External"/><Relationship Id="rId281" Type="http://schemas.openxmlformats.org/officeDocument/2006/relationships/hyperlink" Target="https://jetro.go.jp/" TargetMode="External"/><Relationship Id="rId502" Type="http://schemas.openxmlformats.org/officeDocument/2006/relationships/hyperlink" Target="https://www.dutchstartupassociation.nl/" TargetMode="External"/><Relationship Id="rId76" Type="http://schemas.openxmlformats.org/officeDocument/2006/relationships/hyperlink" Target="http://www.iglobepartners.com/" TargetMode="External"/><Relationship Id="rId141" Type="http://schemas.openxmlformats.org/officeDocument/2006/relationships/hyperlink" Target="https://917ventures.com/" TargetMode="External"/><Relationship Id="rId379" Type="http://schemas.openxmlformats.org/officeDocument/2006/relationships/hyperlink" Target="https://thenextweb.com/programs" TargetMode="External"/><Relationship Id="rId586" Type="http://schemas.openxmlformats.org/officeDocument/2006/relationships/hyperlink" Target="https://www.international.gc.ca/country-pays/singapore-singapour/singapore-singapour.aspx?lang=eng" TargetMode="External"/><Relationship Id="rId793" Type="http://schemas.openxmlformats.org/officeDocument/2006/relationships/hyperlink" Target="https://www.thestartupx.com/" TargetMode="External"/><Relationship Id="rId807" Type="http://schemas.openxmlformats.org/officeDocument/2006/relationships/hyperlink" Target="https://www.uitp.org/" TargetMode="External"/><Relationship Id="rId7" Type="http://schemas.openxmlformats.org/officeDocument/2006/relationships/hyperlink" Target="http://ctrlworks.com/" TargetMode="External"/><Relationship Id="rId239" Type="http://schemas.openxmlformats.org/officeDocument/2006/relationships/hyperlink" Target="https://fintechnews.sg/" TargetMode="External"/><Relationship Id="rId446" Type="http://schemas.openxmlformats.org/officeDocument/2006/relationships/hyperlink" Target="https://www.betagroup.co.uk/" TargetMode="External"/><Relationship Id="rId653" Type="http://schemas.openxmlformats.org/officeDocument/2006/relationships/hyperlink" Target="https://www.moh.gov.sg/" TargetMode="External"/><Relationship Id="rId292" Type="http://schemas.openxmlformats.org/officeDocument/2006/relationships/hyperlink" Target="https://landings.ie.edu/schoolland-ie-all-pathways-t2-cro-d?mrasn=997937.1242658.jSaChxPP&amp;searchsocialaud_ieuniversity_allp_brand&amp;gclid=16ec94922a6e11e48789f17500450980&amp;gclsrc=3p.ds&amp;msclkid=16ec94922a6e11e48789f17500450980" TargetMode="External"/><Relationship Id="rId306" Type="http://schemas.openxmlformats.org/officeDocument/2006/relationships/hyperlink" Target="https://moonshotspace.co/" TargetMode="External"/><Relationship Id="rId860" Type="http://schemas.openxmlformats.org/officeDocument/2006/relationships/hyperlink" Target="https://www.sanofi.com/" TargetMode="External"/><Relationship Id="rId87" Type="http://schemas.openxmlformats.org/officeDocument/2006/relationships/hyperlink" Target="http://www.kape.com/" TargetMode="External"/><Relationship Id="rId513" Type="http://schemas.openxmlformats.org/officeDocument/2006/relationships/hyperlink" Target="https://www.enertime.com/" TargetMode="External"/><Relationship Id="rId597" Type="http://schemas.openxmlformats.org/officeDocument/2006/relationships/hyperlink" Target="https://www.jnj.com/" TargetMode="External"/><Relationship Id="rId720" Type="http://schemas.openxmlformats.org/officeDocument/2006/relationships/hyperlink" Target="https://www.sba.seoul.kr/" TargetMode="External"/><Relationship Id="rId818" Type="http://schemas.openxmlformats.org/officeDocument/2006/relationships/hyperlink" Target="https://www.wa.gov.au/organisation/department-of-jobs-tourism-science-and-innovation" TargetMode="External"/><Relationship Id="rId152" Type="http://schemas.openxmlformats.org/officeDocument/2006/relationships/hyperlink" Target="https://airmaker.sg/" TargetMode="External"/><Relationship Id="rId457" Type="http://schemas.openxmlformats.org/officeDocument/2006/relationships/hyperlink" Target="https://www.burdaprincipalinvestments.com/" TargetMode="External"/><Relationship Id="rId664" Type="http://schemas.openxmlformats.org/officeDocument/2006/relationships/hyperlink" Target="https://www.ndcs.com.sg/" TargetMode="External"/><Relationship Id="rId871" Type="http://schemas.openxmlformats.org/officeDocument/2006/relationships/hyperlink" Target="https://www.hyphens.com.sg/" TargetMode="External"/><Relationship Id="rId14" Type="http://schemas.openxmlformats.org/officeDocument/2006/relationships/hyperlink" Target="http://jll.com/" TargetMode="External"/><Relationship Id="rId317" Type="http://schemas.openxmlformats.org/officeDocument/2006/relationships/hyperlink" Target="https://nubatt.com/" TargetMode="External"/><Relationship Id="rId524" Type="http://schemas.openxmlformats.org/officeDocument/2006/relationships/hyperlink" Target="https://www.firstminute.capital/" TargetMode="External"/><Relationship Id="rId731" Type="http://schemas.openxmlformats.org/officeDocument/2006/relationships/hyperlink" Target="https://www.sgbc.sg/" TargetMode="External"/><Relationship Id="rId98" Type="http://schemas.openxmlformats.org/officeDocument/2006/relationships/hyperlink" Target="http://www.mitsui.com/" TargetMode="External"/><Relationship Id="rId163" Type="http://schemas.openxmlformats.org/officeDocument/2006/relationships/hyperlink" Target="https://anthillventures.com/" TargetMode="External"/><Relationship Id="rId370" Type="http://schemas.openxmlformats.org/officeDocument/2006/relationships/hyperlink" Target="https://tarongagroup.com/" TargetMode="External"/><Relationship Id="rId829" Type="http://schemas.openxmlformats.org/officeDocument/2006/relationships/hyperlink" Target="https://www.zuehlke.com/" TargetMode="External"/><Relationship Id="rId230" Type="http://schemas.openxmlformats.org/officeDocument/2006/relationships/hyperlink" Target="https://enzyme.consulting/" TargetMode="External"/><Relationship Id="rId468" Type="http://schemas.openxmlformats.org/officeDocument/2006/relationships/hyperlink" Target="https://www.cgh.com.sg/" TargetMode="External"/><Relationship Id="rId675" Type="http://schemas.openxmlformats.org/officeDocument/2006/relationships/hyperlink" Target="https://www.nordicinnovationhouse.com/" TargetMode="External"/><Relationship Id="rId882" Type="http://schemas.openxmlformats.org/officeDocument/2006/relationships/hyperlink" Target="https://www.geneco.sg/" TargetMode="External"/><Relationship Id="rId25" Type="http://schemas.openxmlformats.org/officeDocument/2006/relationships/hyperlink" Target="http://sp.edu.sg/" TargetMode="External"/><Relationship Id="rId328" Type="http://schemas.openxmlformats.org/officeDocument/2006/relationships/hyperlink" Target="https://partechpartners.com/" TargetMode="External"/><Relationship Id="rId535" Type="http://schemas.openxmlformats.org/officeDocument/2006/relationships/hyperlink" Target="https://www.german-startups.com/" TargetMode="External"/><Relationship Id="rId742" Type="http://schemas.openxmlformats.org/officeDocument/2006/relationships/hyperlink" Target="https://www.singhealth.com.sg/research-and-innovation" TargetMode="External"/><Relationship Id="rId174" Type="http://schemas.openxmlformats.org/officeDocument/2006/relationships/hyperlink" Target="https://asiapac.medtronic.com/" TargetMode="External"/><Relationship Id="rId381" Type="http://schemas.openxmlformats.org/officeDocument/2006/relationships/hyperlink" Target="https://thrivecap.com/" TargetMode="External"/><Relationship Id="rId602" Type="http://schemas.openxmlformats.org/officeDocument/2006/relationships/hyperlink" Target="https://www.kajima.com.sg/" TargetMode="External"/><Relationship Id="rId241" Type="http://schemas.openxmlformats.org/officeDocument/2006/relationships/hyperlink" Target="https://flexisolve.com/" TargetMode="External"/><Relationship Id="rId479" Type="http://schemas.openxmlformats.org/officeDocument/2006/relationships/hyperlink" Target="https://www.crazywize.com/" TargetMode="External"/><Relationship Id="rId686" Type="http://schemas.openxmlformats.org/officeDocument/2006/relationships/hyperlink" Target="https://www.nytech.org/" TargetMode="External"/><Relationship Id="rId893" Type="http://schemas.openxmlformats.org/officeDocument/2006/relationships/hyperlink" Target="https://www.sfa.gov.sg/" TargetMode="External"/><Relationship Id="rId36" Type="http://schemas.openxmlformats.org/officeDocument/2006/relationships/hyperlink" Target="http://www.ace.sg/" TargetMode="External"/><Relationship Id="rId339" Type="http://schemas.openxmlformats.org/officeDocument/2006/relationships/hyperlink" Target="https://questoapp.com/" TargetMode="External"/><Relationship Id="rId546" Type="http://schemas.openxmlformats.org/officeDocument/2006/relationships/hyperlink" Target="https://www.goldengate.vc/" TargetMode="External"/><Relationship Id="rId753" Type="http://schemas.openxmlformats.org/officeDocument/2006/relationships/hyperlink" Target="https://www.starhub.com/" TargetMode="External"/><Relationship Id="rId101" Type="http://schemas.openxmlformats.org/officeDocument/2006/relationships/hyperlink" Target="http://www.myrmidonlaboratories.com/" TargetMode="External"/><Relationship Id="rId185" Type="http://schemas.openxmlformats.org/officeDocument/2006/relationships/hyperlink" Target="https://brightspace.ai/" TargetMode="External"/><Relationship Id="rId406" Type="http://schemas.openxmlformats.org/officeDocument/2006/relationships/hyperlink" Target="https://www.aardvarkdesignlabs.com/" TargetMode="External"/><Relationship Id="rId392" Type="http://schemas.openxmlformats.org/officeDocument/2006/relationships/hyperlink" Target="https://usahasosial.com/" TargetMode="External"/><Relationship Id="rId613" Type="http://schemas.openxmlformats.org/officeDocument/2006/relationships/hyperlink" Target="https://www.linkedin.com/company/altusdigitalcapital/" TargetMode="External"/><Relationship Id="rId697" Type="http://schemas.openxmlformats.org/officeDocument/2006/relationships/hyperlink" Target="https://www.parastruct.org/" TargetMode="External"/><Relationship Id="rId820" Type="http://schemas.openxmlformats.org/officeDocument/2006/relationships/hyperlink" Target="https://www.westcom.sg/" TargetMode="External"/><Relationship Id="rId252" Type="http://schemas.openxmlformats.org/officeDocument/2006/relationships/hyperlink" Target="https://gobi.vc/" TargetMode="External"/><Relationship Id="rId47" Type="http://schemas.openxmlformats.org/officeDocument/2006/relationships/hyperlink" Target="http://www.builders.studio/" TargetMode="External"/><Relationship Id="rId112" Type="http://schemas.openxmlformats.org/officeDocument/2006/relationships/hyperlink" Target="http://www.pitchin.my/" TargetMode="External"/><Relationship Id="rId557" Type="http://schemas.openxmlformats.org/officeDocument/2006/relationships/hyperlink" Target="https://www.gupshup.io/" TargetMode="External"/><Relationship Id="rId764" Type="http://schemas.openxmlformats.org/officeDocument/2006/relationships/hyperlink" Target="https://www.stemly.ai/" TargetMode="External"/><Relationship Id="rId196" Type="http://schemas.openxmlformats.org/officeDocument/2006/relationships/hyperlink" Target="https://ccm.sg/" TargetMode="External"/><Relationship Id="rId417" Type="http://schemas.openxmlformats.org/officeDocument/2006/relationships/hyperlink" Target="https://www.alchemist-material.com/" TargetMode="External"/><Relationship Id="rId624" Type="http://schemas.openxmlformats.org/officeDocument/2006/relationships/hyperlink" Target="https://www.linkedin.com/company/rvp-venture-group/" TargetMode="External"/><Relationship Id="rId831" Type="http://schemas.openxmlformats.org/officeDocument/2006/relationships/hyperlink" Target="https://www.zunocarbon.com/" TargetMode="External"/><Relationship Id="rId263" Type="http://schemas.openxmlformats.org/officeDocument/2006/relationships/hyperlink" Target="https://hightech-startbahn.com/" TargetMode="External"/><Relationship Id="rId470" Type="http://schemas.openxmlformats.org/officeDocument/2006/relationships/hyperlink" Target="https://www.chinaev100.com/" TargetMode="External"/><Relationship Id="rId58" Type="http://schemas.openxmlformats.org/officeDocument/2006/relationships/hyperlink" Target="http://www.datavis.sg/" TargetMode="External"/><Relationship Id="rId123" Type="http://schemas.openxmlformats.org/officeDocument/2006/relationships/hyperlink" Target="http://www.socialinnovationpark.org/" TargetMode="External"/><Relationship Id="rId330" Type="http://schemas.openxmlformats.org/officeDocument/2006/relationships/hyperlink" Target="https://phantm.io/" TargetMode="External"/><Relationship Id="rId568" Type="http://schemas.openxmlformats.org/officeDocument/2006/relationships/hyperlink" Target="https://www.hubbathailand.com/" TargetMode="External"/><Relationship Id="rId775" Type="http://schemas.openxmlformats.org/officeDocument/2006/relationships/hyperlink" Target="https://www.tatasteel.com/" TargetMode="External"/><Relationship Id="rId428" Type="http://schemas.openxmlformats.org/officeDocument/2006/relationships/hyperlink" Target="https://www.antler.co/" TargetMode="External"/><Relationship Id="rId635" Type="http://schemas.openxmlformats.org/officeDocument/2006/relationships/hyperlink" Target="https://www.mahachem.com/" TargetMode="External"/><Relationship Id="rId842" Type="http://schemas.openxmlformats.org/officeDocument/2006/relationships/hyperlink" Target="http://promethean-power.com/" TargetMode="External"/><Relationship Id="rId274" Type="http://schemas.openxmlformats.org/officeDocument/2006/relationships/hyperlink" Target="https://innov8.singtel.com/" TargetMode="External"/><Relationship Id="rId481" Type="http://schemas.openxmlformats.org/officeDocument/2006/relationships/hyperlink" Target="https://www.cuprina.com.sg/" TargetMode="External"/><Relationship Id="rId702" Type="http://schemas.openxmlformats.org/officeDocument/2006/relationships/hyperlink" Target="https://www.proterrapartners.com/" TargetMode="External"/><Relationship Id="rId69" Type="http://schemas.openxmlformats.org/officeDocument/2006/relationships/hyperlink" Target="http://www.gene.com/" TargetMode="External"/><Relationship Id="rId134" Type="http://schemas.openxmlformats.org/officeDocument/2006/relationships/hyperlink" Target="http://www.venture-ac.ne.jp/en/about.html" TargetMode="External"/><Relationship Id="rId579" Type="http://schemas.openxmlformats.org/officeDocument/2006/relationships/hyperlink" Target="https://www.improbable.io/" TargetMode="External"/><Relationship Id="rId786" Type="http://schemas.openxmlformats.org/officeDocument/2006/relationships/hyperlink" Target="https://www.temasekfoundation.org.sg/" TargetMode="External"/><Relationship Id="rId341" Type="http://schemas.openxmlformats.org/officeDocument/2006/relationships/hyperlink" Target="https://redas.com/" TargetMode="External"/><Relationship Id="rId439" Type="http://schemas.openxmlformats.org/officeDocument/2006/relationships/hyperlink" Target="https://www.austrade.gov.au/" TargetMode="External"/><Relationship Id="rId646" Type="http://schemas.openxmlformats.org/officeDocument/2006/relationships/hyperlink" Target="https://www.mekongcapital.com/" TargetMode="External"/><Relationship Id="rId201" Type="http://schemas.openxmlformats.org/officeDocument/2006/relationships/hyperlink" Target="https://cocooncap.com/" TargetMode="External"/><Relationship Id="rId285" Type="http://schemas.openxmlformats.org/officeDocument/2006/relationships/hyperlink" Target="https://k-startupcenter.org/eng/CMS/Contents/Contents.do?mCode=MN025" TargetMode="External"/><Relationship Id="rId506" Type="http://schemas.openxmlformats.org/officeDocument/2006/relationships/hyperlink" Target="https://www.eda.admin.ch/" TargetMode="External"/><Relationship Id="rId853" Type="http://schemas.openxmlformats.org/officeDocument/2006/relationships/hyperlink" Target="https://www.panasonic.com/" TargetMode="External"/><Relationship Id="rId492" Type="http://schemas.openxmlformats.org/officeDocument/2006/relationships/hyperlink" Target="https://www.diageo.com/" TargetMode="External"/><Relationship Id="rId713" Type="http://schemas.openxmlformats.org/officeDocument/2006/relationships/hyperlink" Target="https://www.ritzventurecapital.com/" TargetMode="External"/><Relationship Id="rId797" Type="http://schemas.openxmlformats.org/officeDocument/2006/relationships/hyperlink" Target="https://www.tollgroup.com/" TargetMode="External"/><Relationship Id="rId145" Type="http://schemas.openxmlformats.org/officeDocument/2006/relationships/hyperlink" Target="https://aespada.io/" TargetMode="External"/><Relationship Id="rId352" Type="http://schemas.openxmlformats.org/officeDocument/2006/relationships/hyperlink" Target="https://sifted.eu/" TargetMode="External"/><Relationship Id="rId212" Type="http://schemas.openxmlformats.org/officeDocument/2006/relationships/hyperlink" Target="https://dfat.gov.au/pages/default.aspx" TargetMode="External"/><Relationship Id="rId657" Type="http://schemas.openxmlformats.org/officeDocument/2006/relationships/hyperlink" Target="https://www.moovita.com/" TargetMode="External"/><Relationship Id="rId864" Type="http://schemas.openxmlformats.org/officeDocument/2006/relationships/hyperlink" Target="https://www.abbvie.com/" TargetMode="External"/><Relationship Id="rId296" Type="http://schemas.openxmlformats.org/officeDocument/2006/relationships/hyperlink" Target="https://lindo.ai/" TargetMode="External"/><Relationship Id="rId517" Type="http://schemas.openxmlformats.org/officeDocument/2006/relationships/hyperlink" Target="https://www.fabrica.ai/" TargetMode="External"/><Relationship Id="rId724" Type="http://schemas.openxmlformats.org/officeDocument/2006/relationships/hyperlink" Target="https://www.scangels.com.sg/" TargetMode="External"/><Relationship Id="rId60" Type="http://schemas.openxmlformats.org/officeDocument/2006/relationships/hyperlink" Target="http://www.dv.co.th/index.php" TargetMode="External"/><Relationship Id="rId156" Type="http://schemas.openxmlformats.org/officeDocument/2006/relationships/hyperlink" Target="https://algorit.ma/" TargetMode="External"/><Relationship Id="rId363" Type="http://schemas.openxmlformats.org/officeDocument/2006/relationships/hyperlink" Target="https://startupbangkok.com/" TargetMode="External"/><Relationship Id="rId570" Type="http://schemas.openxmlformats.org/officeDocument/2006/relationships/hyperlink" Target="https://www.icehousecorp.com/" TargetMode="External"/><Relationship Id="rId223" Type="http://schemas.openxmlformats.org/officeDocument/2006/relationships/hyperlink" Target="https://egg.hatcher.com/" TargetMode="External"/><Relationship Id="rId430" Type="http://schemas.openxmlformats.org/officeDocument/2006/relationships/hyperlink" Target="https://www.apeironbioenergy.com/" TargetMode="External"/><Relationship Id="rId668" Type="http://schemas.openxmlformats.org/officeDocument/2006/relationships/hyperlink" Target="https://www.nexwavetelecoms.com/" TargetMode="External"/><Relationship Id="rId875" Type="http://schemas.openxmlformats.org/officeDocument/2006/relationships/hyperlink" Target="https://www.dhl.com/" TargetMode="External"/><Relationship Id="rId18" Type="http://schemas.openxmlformats.org/officeDocument/2006/relationships/hyperlink" Target="http://merahputih.co.id/" TargetMode="External"/><Relationship Id="rId528" Type="http://schemas.openxmlformats.org/officeDocument/2006/relationships/hyperlink" Target="https://www.founderx.com/" TargetMode="External"/><Relationship Id="rId735" Type="http://schemas.openxmlformats.org/officeDocument/2006/relationships/hyperlink" Target="https://www.she-vc.com/" TargetMode="External"/><Relationship Id="rId167" Type="http://schemas.openxmlformats.org/officeDocument/2006/relationships/hyperlink" Target="https://aquaffirm.com/" TargetMode="External"/><Relationship Id="rId374" Type="http://schemas.openxmlformats.org/officeDocument/2006/relationships/hyperlink" Target="https://techfounders.com/" TargetMode="External"/><Relationship Id="rId581" Type="http://schemas.openxmlformats.org/officeDocument/2006/relationships/hyperlink" Target="https://www.incuvestasia.com/" TargetMode="External"/><Relationship Id="rId71" Type="http://schemas.openxmlformats.org/officeDocument/2006/relationships/hyperlink" Target="http://www.globalinnovationcatalyst.com/" TargetMode="External"/><Relationship Id="rId234" Type="http://schemas.openxmlformats.org/officeDocument/2006/relationships/hyperlink" Target="https://expand.rainmakingapac.com/" TargetMode="External"/><Relationship Id="rId679" Type="http://schemas.openxmlformats.org/officeDocument/2006/relationships/hyperlink" Target="https://www.ntu.edu.sg/" TargetMode="External"/><Relationship Id="rId802" Type="http://schemas.openxmlformats.org/officeDocument/2006/relationships/hyperlink" Target="https://www.trendlines.com/" TargetMode="External"/><Relationship Id="rId886" Type="http://schemas.openxmlformats.org/officeDocument/2006/relationships/hyperlink" Target="https://www.stb.gov.sg/" TargetMode="External"/><Relationship Id="rId2" Type="http://schemas.openxmlformats.org/officeDocument/2006/relationships/hyperlink" Target="http://azimuth-tech.com/" TargetMode="External"/><Relationship Id="rId29" Type="http://schemas.openxmlformats.org/officeDocument/2006/relationships/hyperlink" Target="http://sunrice.com.au/" TargetMode="External"/><Relationship Id="rId441" Type="http://schemas.openxmlformats.org/officeDocument/2006/relationships/hyperlink" Target="https://www.ayfhk.org/en/home/" TargetMode="External"/><Relationship Id="rId539" Type="http://schemas.openxmlformats.org/officeDocument/2006/relationships/hyperlink" Target="https://www.ghimli.com/" TargetMode="External"/><Relationship Id="rId746" Type="http://schemas.openxmlformats.org/officeDocument/2006/relationships/hyperlink" Target="https://www.singtel.com/" TargetMode="External"/><Relationship Id="rId178" Type="http://schemas.openxmlformats.org/officeDocument/2006/relationships/hyperlink" Target="https://ayala.com/" TargetMode="External"/><Relationship Id="rId301" Type="http://schemas.openxmlformats.org/officeDocument/2006/relationships/hyperlink" Target="https://mdec.my/" TargetMode="External"/><Relationship Id="rId82" Type="http://schemas.openxmlformats.org/officeDocument/2006/relationships/hyperlink" Target="http://www.investible.com/" TargetMode="External"/><Relationship Id="rId385" Type="http://schemas.openxmlformats.org/officeDocument/2006/relationships/hyperlink" Target="https://tracifier.com/" TargetMode="External"/><Relationship Id="rId592" Type="http://schemas.openxmlformats.org/officeDocument/2006/relationships/hyperlink" Target="https://www.j-startup.go.jp/" TargetMode="External"/><Relationship Id="rId606" Type="http://schemas.openxmlformats.org/officeDocument/2006/relationships/hyperlink" Target="https://www.konservasi-id.org/" TargetMode="External"/><Relationship Id="rId813" Type="http://schemas.openxmlformats.org/officeDocument/2006/relationships/hyperlink" Target="https://www.venaenergy.com/contact-us/" TargetMode="External"/><Relationship Id="rId245" Type="http://schemas.openxmlformats.org/officeDocument/2006/relationships/hyperlink" Target="https://geocoresolutions.com/" TargetMode="External"/><Relationship Id="rId452" Type="http://schemas.openxmlformats.org/officeDocument/2006/relationships/hyperlink" Target="https://www.borinternational.com/" TargetMode="External"/><Relationship Id="rId897" Type="http://schemas.openxmlformats.org/officeDocument/2006/relationships/hyperlink" Target="https://www.silverstrand.co/" TargetMode="External"/><Relationship Id="rId105" Type="http://schemas.openxmlformats.org/officeDocument/2006/relationships/hyperlink" Target="http://www.noventi.de/" TargetMode="External"/><Relationship Id="rId312" Type="http://schemas.openxmlformats.org/officeDocument/2006/relationships/hyperlink" Target="https://narwhale.ventures/" TargetMode="External"/><Relationship Id="rId757" Type="http://schemas.openxmlformats.org/officeDocument/2006/relationships/hyperlink" Target="https://www.startupembassy.com/" TargetMode="External"/><Relationship Id="rId93" Type="http://schemas.openxmlformats.org/officeDocument/2006/relationships/hyperlink" Target="http://www.linkedin.com/company/efeso-nordics" TargetMode="External"/><Relationship Id="rId189" Type="http://schemas.openxmlformats.org/officeDocument/2006/relationships/hyperlink" Target="https://building4pointzero.org/" TargetMode="External"/><Relationship Id="rId396" Type="http://schemas.openxmlformats.org/officeDocument/2006/relationships/hyperlink" Target="https://vflowtech.com/" TargetMode="External"/><Relationship Id="rId617" Type="http://schemas.openxmlformats.org/officeDocument/2006/relationships/hyperlink" Target="https://www.linkedin.com/company/childex/" TargetMode="External"/><Relationship Id="rId824" Type="http://schemas.openxmlformats.org/officeDocument/2006/relationships/hyperlink" Target="https://www.worley.com/" TargetMode="External"/><Relationship Id="rId256" Type="http://schemas.openxmlformats.org/officeDocument/2006/relationships/hyperlink" Target="https://groundup.ai/" TargetMode="External"/><Relationship Id="rId463" Type="http://schemas.openxmlformats.org/officeDocument/2006/relationships/hyperlink" Target="https://www.cbre.com/" TargetMode="External"/><Relationship Id="rId670" Type="http://schemas.openxmlformats.org/officeDocument/2006/relationships/hyperlink" Target="https://www.nia.or.th/%E0%B8%84%E0%B8%A7%E0%B8%B2%E0%B8%A1%E0%B9%80%E0%B8%9B%E0%B9%87%E0%B8%99%E0%B8%A1%E0%B8%B2.html" TargetMode="External"/><Relationship Id="rId116" Type="http://schemas.openxmlformats.org/officeDocument/2006/relationships/hyperlink" Target="http://www.publicintegrity.org/" TargetMode="External"/><Relationship Id="rId323" Type="http://schemas.openxmlformats.org/officeDocument/2006/relationships/hyperlink" Target="https://odoplatforms.com/" TargetMode="External"/><Relationship Id="rId530" Type="http://schemas.openxmlformats.org/officeDocument/2006/relationships/hyperlink" Target="https://www.galengrowth.com/" TargetMode="External"/><Relationship Id="rId768" Type="http://schemas.openxmlformats.org/officeDocument/2006/relationships/hyperlink" Target="https://www.superfoodsvalley.com/" TargetMode="External"/><Relationship Id="rId20" Type="http://schemas.openxmlformats.org/officeDocument/2006/relationships/hyperlink" Target="http://paperandtoast.com/" TargetMode="External"/><Relationship Id="rId628" Type="http://schemas.openxmlformats.org/officeDocument/2006/relationships/hyperlink" Target="https://www.linkedin.com/company/seristine-group/about/" TargetMode="External"/><Relationship Id="rId835" Type="http://schemas.openxmlformats.org/officeDocument/2006/relationships/hyperlink" Target="https://zacuaventures.com/" TargetMode="External"/><Relationship Id="rId267" Type="http://schemas.openxmlformats.org/officeDocument/2006/relationships/hyperlink" Target="https://iie.smu.edu.sg/" TargetMode="External"/><Relationship Id="rId474" Type="http://schemas.openxmlformats.org/officeDocument/2006/relationships/hyperlink" Target="https://www.commbank.com.au/" TargetMode="External"/><Relationship Id="rId127" Type="http://schemas.openxmlformats.org/officeDocument/2006/relationships/hyperlink" Target="http://www.temasek.com.sg/" TargetMode="External"/><Relationship Id="rId681" Type="http://schemas.openxmlformats.org/officeDocument/2006/relationships/hyperlink" Target="https://www.nus.edu.sg/" TargetMode="External"/><Relationship Id="rId779" Type="http://schemas.openxmlformats.org/officeDocument/2006/relationships/hyperlink" Target="https://www.techgrind.asia/" TargetMode="External"/><Relationship Id="rId902" Type="http://schemas.openxmlformats.org/officeDocument/2006/relationships/hyperlink" Target="https://www.turktraktor.com.tr/" TargetMode="External"/><Relationship Id="rId31" Type="http://schemas.openxmlformats.org/officeDocument/2006/relationships/hyperlink" Target="http://uwcsea.edu.sg/" TargetMode="External"/><Relationship Id="rId334" Type="http://schemas.openxmlformats.org/officeDocument/2006/relationships/hyperlink" Target="https://practicalvc.com/" TargetMode="External"/><Relationship Id="rId541" Type="http://schemas.openxmlformats.org/officeDocument/2006/relationships/hyperlink" Target="https://www.giz.de/" TargetMode="External"/><Relationship Id="rId639" Type="http://schemas.openxmlformats.org/officeDocument/2006/relationships/hyperlink" Target="https://www.math.group/" TargetMode="External"/><Relationship Id="rId180" Type="http://schemas.openxmlformats.org/officeDocument/2006/relationships/hyperlink" Target="https://b.capital/" TargetMode="External"/><Relationship Id="rId278" Type="http://schemas.openxmlformats.org/officeDocument/2006/relationships/hyperlink" Target="https://itssingapore.org.sg/" TargetMode="External"/><Relationship Id="rId401" Type="http://schemas.openxmlformats.org/officeDocument/2006/relationships/hyperlink" Target="https://www.36krglobal.com/" TargetMode="External"/><Relationship Id="rId846" Type="http://schemas.openxmlformats.org/officeDocument/2006/relationships/hyperlink" Target="http://thesignal.asia/" TargetMode="External"/><Relationship Id="rId485" Type="http://schemas.openxmlformats.org/officeDocument/2006/relationships/hyperlink" Target="https://www.datakrew.com/" TargetMode="External"/><Relationship Id="rId692" Type="http://schemas.openxmlformats.org/officeDocument/2006/relationships/hyperlink" Target="https://www.optofidelity.com/" TargetMode="External"/><Relationship Id="rId706" Type="http://schemas.openxmlformats.org/officeDocument/2006/relationships/hyperlink" Target="https://www.qcp.capital/" TargetMode="External"/><Relationship Id="rId42" Type="http://schemas.openxmlformats.org/officeDocument/2006/relationships/hyperlink" Target="http://www.beewell.id/" TargetMode="External"/><Relationship Id="rId138" Type="http://schemas.openxmlformats.org/officeDocument/2006/relationships/hyperlink" Target="https://36zerovision.com/" TargetMode="External"/><Relationship Id="rId345" Type="http://schemas.openxmlformats.org/officeDocument/2006/relationships/hyperlink" Target="https://scic.sg/" TargetMode="External"/><Relationship Id="rId552" Type="http://schemas.openxmlformats.org/officeDocument/2006/relationships/hyperlink" Target="https://www.greenhope.co/" TargetMode="External"/><Relationship Id="rId191" Type="http://schemas.openxmlformats.org/officeDocument/2006/relationships/hyperlink" Target="https://builtenvironmentplus.org/" TargetMode="External"/><Relationship Id="rId205" Type="http://schemas.openxmlformats.org/officeDocument/2006/relationships/hyperlink" Target="https://csvpfund.com/" TargetMode="External"/><Relationship Id="rId412" Type="http://schemas.openxmlformats.org/officeDocument/2006/relationships/hyperlink" Target="https://www.aera.vc/" TargetMode="External"/><Relationship Id="rId857" Type="http://schemas.openxmlformats.org/officeDocument/2006/relationships/hyperlink" Target="https://www.stengg.com/" TargetMode="External"/><Relationship Id="rId289" Type="http://schemas.openxmlformats.org/officeDocument/2006/relationships/hyperlink" Target="https://kitemagnetics.com/" TargetMode="External"/><Relationship Id="rId496" Type="http://schemas.openxmlformats.org/officeDocument/2006/relationships/hyperlink" Target="https://www.drivendata.org/" TargetMode="External"/><Relationship Id="rId717" Type="http://schemas.openxmlformats.org/officeDocument/2006/relationships/hyperlink" Target="https://www.s-ge.com/" TargetMode="External"/><Relationship Id="rId53" Type="http://schemas.openxmlformats.org/officeDocument/2006/relationships/hyperlink" Target="http://www.concircle.com/" TargetMode="External"/><Relationship Id="rId149" Type="http://schemas.openxmlformats.org/officeDocument/2006/relationships/hyperlink" Target="https://agrikrew.com/" TargetMode="External"/><Relationship Id="rId356" Type="http://schemas.openxmlformats.org/officeDocument/2006/relationships/hyperlink" Target="https://sistemaasiacapital.com/" TargetMode="External"/><Relationship Id="rId563" Type="http://schemas.openxmlformats.org/officeDocument/2006/relationships/hyperlink" Target="https://www.helicap.com/" TargetMode="External"/><Relationship Id="rId770" Type="http://schemas.openxmlformats.org/officeDocument/2006/relationships/hyperlink" Target="https://www.sutwimpact.org/" TargetMode="External"/><Relationship Id="rId216" Type="http://schemas.openxmlformats.org/officeDocument/2006/relationships/hyperlink" Target="https://durapowergroup.com/" TargetMode="External"/><Relationship Id="rId423" Type="http://schemas.openxmlformats.org/officeDocument/2006/relationships/hyperlink" Target="https://www.ampol.com.au/" TargetMode="External"/><Relationship Id="rId868" Type="http://schemas.openxmlformats.org/officeDocument/2006/relationships/hyperlink" Target="https://www.genscript.com/" TargetMode="External"/><Relationship Id="rId630" Type="http://schemas.openxmlformats.org/officeDocument/2006/relationships/hyperlink" Target="https://www.linkedin.com/company/techhub/" TargetMode="External"/><Relationship Id="rId728" Type="http://schemas.openxmlformats.org/officeDocument/2006/relationships/hyperlink" Target="https://www.sensorflow.co/" TargetMode="External"/><Relationship Id="rId64" Type="http://schemas.openxmlformats.org/officeDocument/2006/relationships/hyperlink" Target="http://www.focustechventures.com/" TargetMode="External"/><Relationship Id="rId367" Type="http://schemas.openxmlformats.org/officeDocument/2006/relationships/hyperlink" Target="https://stoic.com.sg/" TargetMode="External"/><Relationship Id="rId574" Type="http://schemas.openxmlformats.org/officeDocument/2006/relationships/hyperlink" Target="https://www.iglobepartners.com/" TargetMode="External"/><Relationship Id="rId227" Type="http://schemas.openxmlformats.org/officeDocument/2006/relationships/hyperlink" Target="https://engineeringgood.org/" TargetMode="External"/><Relationship Id="rId781" Type="http://schemas.openxmlformats.org/officeDocument/2006/relationships/hyperlink" Target="https://www.techstars.com/" TargetMode="External"/><Relationship Id="rId879" Type="http://schemas.openxmlformats.org/officeDocument/2006/relationships/hyperlink" Target="https://www.bollore-logistics.com/" TargetMode="External"/><Relationship Id="rId434" Type="http://schemas.openxmlformats.org/officeDocument/2006/relationships/hyperlink" Target="https://www.artichoke.capital/" TargetMode="External"/><Relationship Id="rId641" Type="http://schemas.openxmlformats.org/officeDocument/2006/relationships/hyperlink" Target="https://www.medtronic.com/covidien/en-us/index.html" TargetMode="External"/><Relationship Id="rId739" Type="http://schemas.openxmlformats.org/officeDocument/2006/relationships/hyperlink" Target="http://ifsc.sg/" TargetMode="External"/><Relationship Id="rId280" Type="http://schemas.openxmlformats.org/officeDocument/2006/relationships/hyperlink" Target="https://iykra.com/" TargetMode="External"/><Relationship Id="rId501" Type="http://schemas.openxmlformats.org/officeDocument/2006/relationships/hyperlink" Target="https://www.dutchbasecamp.org/" TargetMode="External"/><Relationship Id="rId75" Type="http://schemas.openxmlformats.org/officeDocument/2006/relationships/hyperlink" Target="http://www.ideaspace.vc/" TargetMode="External"/><Relationship Id="rId140" Type="http://schemas.openxmlformats.org/officeDocument/2006/relationships/hyperlink" Target="https://500.co/" TargetMode="External"/><Relationship Id="rId378" Type="http://schemas.openxmlformats.org/officeDocument/2006/relationships/hyperlink" Target="https://thecads.com/" TargetMode="External"/><Relationship Id="rId585" Type="http://schemas.openxmlformats.org/officeDocument/2006/relationships/hyperlink" Target="https://www.insignia.vc/" TargetMode="External"/><Relationship Id="rId792" Type="http://schemas.openxmlformats.org/officeDocument/2006/relationships/hyperlink" Target="https://www.theradicalfund.com/" TargetMode="External"/><Relationship Id="rId806" Type="http://schemas.openxmlformats.org/officeDocument/2006/relationships/hyperlink" Target="https://www.ttsh.com.sg/Healthcare-Professionals/Research-Innovation/About-CRIO/Pages/default.aspx" TargetMode="External"/><Relationship Id="rId6" Type="http://schemas.openxmlformats.org/officeDocument/2006/relationships/hyperlink" Target="http://corp.nhg.com.sg/CMTI/Pages/About-CMTi.aspx" TargetMode="External"/><Relationship Id="rId238" Type="http://schemas.openxmlformats.org/officeDocument/2006/relationships/hyperlink" Target="https://fietsvanstoof.nl/" TargetMode="External"/><Relationship Id="rId445" Type="http://schemas.openxmlformats.org/officeDocument/2006/relationships/hyperlink" Target="https://www.beanstalkagtech.com/" TargetMode="External"/><Relationship Id="rId652" Type="http://schemas.openxmlformats.org/officeDocument/2006/relationships/hyperlink" Target="https://www.mobility.fund/" TargetMode="External"/><Relationship Id="rId291" Type="http://schemas.openxmlformats.org/officeDocument/2006/relationships/hyperlink" Target="https://kuokgroup.com.sg/" TargetMode="External"/><Relationship Id="rId305" Type="http://schemas.openxmlformats.org/officeDocument/2006/relationships/hyperlink" Target="https://mirxes.com/" TargetMode="External"/><Relationship Id="rId512" Type="http://schemas.openxmlformats.org/officeDocument/2006/relationships/hyperlink" Target="https://www.emergobyul.com/" TargetMode="External"/><Relationship Id="rId86" Type="http://schemas.openxmlformats.org/officeDocument/2006/relationships/hyperlink" Target="http://www.journeylifesciecnes.com/" TargetMode="External"/><Relationship Id="rId151" Type="http://schemas.openxmlformats.org/officeDocument/2006/relationships/hyperlink" Target="https://aics.asus.com/" TargetMode="External"/><Relationship Id="rId389" Type="http://schemas.openxmlformats.org/officeDocument/2006/relationships/hyperlink" Target="https://trustcapital.sg/" TargetMode="External"/><Relationship Id="rId596" Type="http://schemas.openxmlformats.org/officeDocument/2006/relationships/hyperlink" Target="https://www.jfc.go.jp/" TargetMode="External"/><Relationship Id="rId817" Type="http://schemas.openxmlformats.org/officeDocument/2006/relationships/hyperlink" Target="https://www.vocus.com.au/" TargetMode="External"/><Relationship Id="rId249" Type="http://schemas.openxmlformats.org/officeDocument/2006/relationships/hyperlink" Target="https://global.lne.st/" TargetMode="External"/><Relationship Id="rId456" Type="http://schemas.openxmlformats.org/officeDocument/2006/relationships/hyperlink" Target="https://www.btrlyf.com/about-us" TargetMode="External"/><Relationship Id="rId663" Type="http://schemas.openxmlformats.org/officeDocument/2006/relationships/hyperlink" Target="https://www.nccs.com.sg/" TargetMode="External"/><Relationship Id="rId870" Type="http://schemas.openxmlformats.org/officeDocument/2006/relationships/hyperlink" Target="https://www.novonordisk.com/" TargetMode="External"/><Relationship Id="rId13" Type="http://schemas.openxmlformats.org/officeDocument/2006/relationships/hyperlink" Target="http://isotecgroup.com/" TargetMode="External"/><Relationship Id="rId109" Type="http://schemas.openxmlformats.org/officeDocument/2006/relationships/hyperlink" Target="http://www.on.app/" TargetMode="External"/><Relationship Id="rId316" Type="http://schemas.openxmlformats.org/officeDocument/2006/relationships/hyperlink" Target="https://nhic.sg/" TargetMode="External"/><Relationship Id="rId523" Type="http://schemas.openxmlformats.org/officeDocument/2006/relationships/hyperlink" Target="https://www.fintoniagroup.com/" TargetMode="External"/><Relationship Id="rId97" Type="http://schemas.openxmlformats.org/officeDocument/2006/relationships/hyperlink" Target="http://www.metainnovationlab.com/" TargetMode="External"/><Relationship Id="rId730" Type="http://schemas.openxmlformats.org/officeDocument/2006/relationships/hyperlink" Target="https://www.sfv.vc/" TargetMode="External"/><Relationship Id="rId828" Type="http://schemas.openxmlformats.org/officeDocument/2006/relationships/hyperlink" Target="https://www.zigzagsolar.nl/" TargetMode="External"/><Relationship Id="rId162" Type="http://schemas.openxmlformats.org/officeDocument/2006/relationships/hyperlink" Target="https://angphotorion.com/" TargetMode="External"/><Relationship Id="rId467" Type="http://schemas.openxmlformats.org/officeDocument/2006/relationships/hyperlink" Target="https://www.cento.vc/" TargetMode="External"/><Relationship Id="rId674" Type="http://schemas.openxmlformats.org/officeDocument/2006/relationships/hyperlink" Target="https://www.nobleprog.com.sg/" TargetMode="External"/><Relationship Id="rId881" Type="http://schemas.openxmlformats.org/officeDocument/2006/relationships/hyperlink" Target="https://www.agritech.co/" TargetMode="External"/><Relationship Id="rId24" Type="http://schemas.openxmlformats.org/officeDocument/2006/relationships/hyperlink" Target="http://sgenable.sg/" TargetMode="External"/><Relationship Id="rId327" Type="http://schemas.openxmlformats.org/officeDocument/2006/relationships/hyperlink" Target="https://panunited.com.sg/" TargetMode="External"/><Relationship Id="rId534" Type="http://schemas.openxmlformats.org/officeDocument/2006/relationships/hyperlink" Target="https://www.gentree.asia/" TargetMode="External"/><Relationship Id="rId741" Type="http://schemas.openxmlformats.org/officeDocument/2006/relationships/hyperlink" Target="https://www.singhealth.com.sg/careers/singhealth-hq/Pages/Organisational-Transformation--Informatics.aspx" TargetMode="External"/><Relationship Id="rId839" Type="http://schemas.openxmlformats.org/officeDocument/2006/relationships/hyperlink" Target="https://pnptc.com/" TargetMode="External"/><Relationship Id="rId173" Type="http://schemas.openxmlformats.org/officeDocument/2006/relationships/hyperlink" Target="https://asialabs.sg/" TargetMode="External"/><Relationship Id="rId380" Type="http://schemas.openxmlformats.org/officeDocument/2006/relationships/hyperlink" Target="https://theseusdev.com/" TargetMode="External"/><Relationship Id="rId601" Type="http://schemas.openxmlformats.org/officeDocument/2006/relationships/hyperlink" Target="https://www.k3ventures.com/" TargetMode="External"/><Relationship Id="rId240" Type="http://schemas.openxmlformats.org/officeDocument/2006/relationships/hyperlink" Target="https://flex.com/" TargetMode="External"/><Relationship Id="rId478" Type="http://schemas.openxmlformats.org/officeDocument/2006/relationships/hyperlink" Target="https://www.continental.com/" TargetMode="External"/><Relationship Id="rId685" Type="http://schemas.openxmlformats.org/officeDocument/2006/relationships/hyperlink" Target="https://www.nyp.edu.sg/" TargetMode="External"/><Relationship Id="rId892" Type="http://schemas.openxmlformats.org/officeDocument/2006/relationships/hyperlink" Target="https://www.slh.org.sg/" TargetMode="External"/><Relationship Id="rId35" Type="http://schemas.openxmlformats.org/officeDocument/2006/relationships/hyperlink" Target="http://www.accuron.com/" TargetMode="External"/><Relationship Id="rId100" Type="http://schemas.openxmlformats.org/officeDocument/2006/relationships/hyperlink" Target="http://www.myboost.co/" TargetMode="External"/><Relationship Id="rId338" Type="http://schemas.openxmlformats.org/officeDocument/2006/relationships/hyperlink" Target="https://qualgro.com/" TargetMode="External"/><Relationship Id="rId545" Type="http://schemas.openxmlformats.org/officeDocument/2006/relationships/hyperlink" Target="https://www.goldenequatorcapital.com/" TargetMode="External"/><Relationship Id="rId752" Type="http://schemas.openxmlformats.org/officeDocument/2006/relationships/hyperlink" Target="https://www.sph.com.sg/" TargetMode="External"/><Relationship Id="rId184" Type="http://schemas.openxmlformats.org/officeDocument/2006/relationships/hyperlink" Target="https://bridex.fujielectric.com/" TargetMode="External"/><Relationship Id="rId391" Type="http://schemas.openxmlformats.org/officeDocument/2006/relationships/hyperlink" Target="https://unifuel.tech/" TargetMode="External"/><Relationship Id="rId405" Type="http://schemas.openxmlformats.org/officeDocument/2006/relationships/hyperlink" Target="https://www.a-star.edu.sg/sb" TargetMode="External"/><Relationship Id="rId612" Type="http://schemas.openxmlformats.org/officeDocument/2006/relationships/hyperlink" Target="https://www.linhartgrp.com/" TargetMode="External"/><Relationship Id="rId251" Type="http://schemas.openxmlformats.org/officeDocument/2006/relationships/hyperlink" Target="https://go-aheadsingapore.com/" TargetMode="External"/><Relationship Id="rId489" Type="http://schemas.openxmlformats.org/officeDocument/2006/relationships/hyperlink" Target="https://www.depa.or.th/" TargetMode="External"/><Relationship Id="rId696" Type="http://schemas.openxmlformats.org/officeDocument/2006/relationships/hyperlink" Target="https://www.pandan.vc/" TargetMode="External"/><Relationship Id="rId46" Type="http://schemas.openxmlformats.org/officeDocument/2006/relationships/hyperlink" Target="http://www.bootupworld.com/" TargetMode="External"/><Relationship Id="rId349" Type="http://schemas.openxmlformats.org/officeDocument/2006/relationships/hyperlink" Target="https://sensing.online/" TargetMode="External"/><Relationship Id="rId556" Type="http://schemas.openxmlformats.org/officeDocument/2006/relationships/hyperlink" Target="https://www.gtrventures.co/" TargetMode="External"/><Relationship Id="rId763" Type="http://schemas.openxmlformats.org/officeDocument/2006/relationships/hyperlink" Target="https://www.startupstadium.tw/" TargetMode="External"/><Relationship Id="rId111" Type="http://schemas.openxmlformats.org/officeDocument/2006/relationships/hyperlink" Target="http://www.phaostech.com/" TargetMode="External"/><Relationship Id="rId195" Type="http://schemas.openxmlformats.org/officeDocument/2006/relationships/hyperlink" Target="https://ccei.creativekorea.or.kr/gangwon/" TargetMode="External"/><Relationship Id="rId209" Type="http://schemas.openxmlformats.org/officeDocument/2006/relationships/hyperlink" Target="https://dataseer.ai/" TargetMode="External"/><Relationship Id="rId416" Type="http://schemas.openxmlformats.org/officeDocument/2006/relationships/hyperlink" Target="https://www.aki.or.id/" TargetMode="External"/><Relationship Id="rId623" Type="http://schemas.openxmlformats.org/officeDocument/2006/relationships/hyperlink" Target="https://www.linkedin.com/company/red-dot-ventures-pte-ltd/about/" TargetMode="External"/><Relationship Id="rId830" Type="http://schemas.openxmlformats.org/officeDocument/2006/relationships/hyperlink" Target="https://www.zuelligpharma.com/" TargetMode="External"/><Relationship Id="rId57" Type="http://schemas.openxmlformats.org/officeDocument/2006/relationships/hyperlink" Target="http://www.d2startup.com/" TargetMode="External"/><Relationship Id="rId262" Type="http://schemas.openxmlformats.org/officeDocument/2006/relationships/hyperlink" Target="https://highroad.center/" TargetMode="External"/><Relationship Id="rId567" Type="http://schemas.openxmlformats.org/officeDocument/2006/relationships/hyperlink" Target="https://www.huaweicloud.com/" TargetMode="External"/><Relationship Id="rId122" Type="http://schemas.openxmlformats.org/officeDocument/2006/relationships/hyperlink" Target="http://www.smu.sg/" TargetMode="External"/><Relationship Id="rId774" Type="http://schemas.openxmlformats.org/officeDocument/2006/relationships/hyperlink" Target="https://www.tamyaotech.co/" TargetMode="External"/><Relationship Id="rId427" Type="http://schemas.openxmlformats.org/officeDocument/2006/relationships/hyperlink" Target="https://www.angkasa.com.sg/" TargetMode="External"/><Relationship Id="rId634" Type="http://schemas.openxmlformats.org/officeDocument/2006/relationships/hyperlink" Target="https://www.m-venturepartners.com/" TargetMode="External"/><Relationship Id="rId841" Type="http://schemas.openxmlformats.org/officeDocument/2006/relationships/hyperlink" Target="https://premierproperty.com.sg/" TargetMode="External"/><Relationship Id="rId273" Type="http://schemas.openxmlformats.org/officeDocument/2006/relationships/hyperlink" Target="https://innolab.asia/" TargetMode="External"/><Relationship Id="rId480" Type="http://schemas.openxmlformats.org/officeDocument/2006/relationships/hyperlink" Target="https://www.csiro.au/en/" TargetMode="External"/><Relationship Id="rId701" Type="http://schemas.openxmlformats.org/officeDocument/2006/relationships/hyperlink" Target="https://www.polygain.com/" TargetMode="External"/><Relationship Id="rId68" Type="http://schemas.openxmlformats.org/officeDocument/2006/relationships/hyperlink" Target="http://www.geekgirlsmyanmar.com/" TargetMode="External"/><Relationship Id="rId133" Type="http://schemas.openxmlformats.org/officeDocument/2006/relationships/hyperlink" Target="http://www.unilever.com/" TargetMode="External"/><Relationship Id="rId340" Type="http://schemas.openxmlformats.org/officeDocument/2006/relationships/hyperlink" Target="https://reapra.com/" TargetMode="External"/><Relationship Id="rId578" Type="http://schemas.openxmlformats.org/officeDocument/2006/relationships/hyperlink" Target="https://www.impacthub.ph/" TargetMode="External"/><Relationship Id="rId785" Type="http://schemas.openxmlformats.org/officeDocument/2006/relationships/hyperlink" Target="https://www.telstra.com.au/" TargetMode="External"/><Relationship Id="rId200" Type="http://schemas.openxmlformats.org/officeDocument/2006/relationships/hyperlink" Target="https://civils.ai/" TargetMode="External"/><Relationship Id="rId382" Type="http://schemas.openxmlformats.org/officeDocument/2006/relationships/hyperlink" Target="https://tohlao.com/" TargetMode="External"/><Relationship Id="rId438" Type="http://schemas.openxmlformats.org/officeDocument/2006/relationships/hyperlink" Target="https://www.austcham.org.sg/" TargetMode="External"/><Relationship Id="rId603" Type="http://schemas.openxmlformats.org/officeDocument/2006/relationships/hyperlink" Target="https://www.kepcorp.com/" TargetMode="External"/><Relationship Id="rId645" Type="http://schemas.openxmlformats.org/officeDocument/2006/relationships/hyperlink" Target="https://www.meiro.io/" TargetMode="External"/><Relationship Id="rId687" Type="http://schemas.openxmlformats.org/officeDocument/2006/relationships/hyperlink" Target="https://www.olympus.com.sg/" TargetMode="External"/><Relationship Id="rId810" Type="http://schemas.openxmlformats.org/officeDocument/2006/relationships/hyperlink" Target="https://www.urban-x.com/" TargetMode="External"/><Relationship Id="rId852" Type="http://schemas.openxmlformats.org/officeDocument/2006/relationships/hyperlink" Target="https://www.winstonengineering.com/" TargetMode="External"/><Relationship Id="rId242" Type="http://schemas.openxmlformats.org/officeDocument/2006/relationships/hyperlink" Target="https://fremantlecommercialdiving.com.au/" TargetMode="External"/><Relationship Id="rId284" Type="http://schemas.openxmlformats.org/officeDocument/2006/relationships/hyperlink" Target="https://jvca.jp/" TargetMode="External"/><Relationship Id="rId491" Type="http://schemas.openxmlformats.org/officeDocument/2006/relationships/hyperlink" Target="https://www.devnetwork.com/" TargetMode="External"/><Relationship Id="rId505" Type="http://schemas.openxmlformats.org/officeDocument/2006/relationships/hyperlink" Target="https://www.ecomotion.org.il/" TargetMode="External"/><Relationship Id="rId712" Type="http://schemas.openxmlformats.org/officeDocument/2006/relationships/hyperlink" Target="https://www.ritzventurecapital.com/" TargetMode="External"/><Relationship Id="rId894" Type="http://schemas.openxmlformats.org/officeDocument/2006/relationships/hyperlink" Target="https://www.olamgroup.com/" TargetMode="External"/><Relationship Id="rId37" Type="http://schemas.openxmlformats.org/officeDocument/2006/relationships/hyperlink" Target="http://www.ained.nl/" TargetMode="External"/><Relationship Id="rId79" Type="http://schemas.openxmlformats.org/officeDocument/2006/relationships/hyperlink" Target="http://www.insead.edu/" TargetMode="External"/><Relationship Id="rId102" Type="http://schemas.openxmlformats.org/officeDocument/2006/relationships/hyperlink" Target="http://www.newlifestories.org.sg/" TargetMode="External"/><Relationship Id="rId144" Type="http://schemas.openxmlformats.org/officeDocument/2006/relationships/hyperlink" Target="https://advario.com/" TargetMode="External"/><Relationship Id="rId547" Type="http://schemas.openxmlformats.org/officeDocument/2006/relationships/hyperlink" Target="https://www.gonetzero.ai/" TargetMode="External"/><Relationship Id="rId589" Type="http://schemas.openxmlformats.org/officeDocument/2006/relationships/hyperlink" Target="https://www.ipi-singapore.org/" TargetMode="External"/><Relationship Id="rId754" Type="http://schemas.openxmlformats.org/officeDocument/2006/relationships/hyperlink" Target="https://www.startupall.kr/" TargetMode="External"/><Relationship Id="rId796" Type="http://schemas.openxmlformats.org/officeDocument/2006/relationships/hyperlink" Target="https://www.tiq.qld.gov.au/" TargetMode="External"/><Relationship Id="rId90" Type="http://schemas.openxmlformats.org/officeDocument/2006/relationships/hyperlink" Target="http://www.knoveleng.com/" TargetMode="External"/><Relationship Id="rId186" Type="http://schemas.openxmlformats.org/officeDocument/2006/relationships/hyperlink" Target="https://briventures.id/" TargetMode="External"/><Relationship Id="rId351" Type="http://schemas.openxmlformats.org/officeDocument/2006/relationships/hyperlink" Target="https://siaa.org/" TargetMode="External"/><Relationship Id="rId393" Type="http://schemas.openxmlformats.org/officeDocument/2006/relationships/hyperlink" Target="https://v2food.com/" TargetMode="External"/><Relationship Id="rId407" Type="http://schemas.openxmlformats.org/officeDocument/2006/relationships/hyperlink" Target="https://www.abbott.com.sg/" TargetMode="External"/><Relationship Id="rId449" Type="http://schemas.openxmlformats.org/officeDocument/2006/relationships/hyperlink" Target="https://www.biotechconnection-sg.org/" TargetMode="External"/><Relationship Id="rId614" Type="http://schemas.openxmlformats.org/officeDocument/2006/relationships/hyperlink" Target="https://www.linkedin.com/company/asia-digital-lab/" TargetMode="External"/><Relationship Id="rId656" Type="http://schemas.openxmlformats.org/officeDocument/2006/relationships/hyperlink" Target="https://www.moodys.com/" TargetMode="External"/><Relationship Id="rId821" Type="http://schemas.openxmlformats.org/officeDocument/2006/relationships/hyperlink" Target="https://www.whub.io/" TargetMode="External"/><Relationship Id="rId863" Type="http://schemas.openxmlformats.org/officeDocument/2006/relationships/hyperlink" Target="https://www.lonza.com/" TargetMode="External"/><Relationship Id="rId211" Type="http://schemas.openxmlformats.org/officeDocument/2006/relationships/hyperlink" Target="https://dev-korea.com/" TargetMode="External"/><Relationship Id="rId253" Type="http://schemas.openxmlformats.org/officeDocument/2006/relationships/hyperlink" Target="https://google.com/" TargetMode="External"/><Relationship Id="rId295" Type="http://schemas.openxmlformats.org/officeDocument/2006/relationships/hyperlink" Target="https://lightrus.com/" TargetMode="External"/><Relationship Id="rId309" Type="http://schemas.openxmlformats.org/officeDocument/2006/relationships/hyperlink" Target="https://mycl.bio/" TargetMode="External"/><Relationship Id="rId460" Type="http://schemas.openxmlformats.org/officeDocument/2006/relationships/hyperlink" Target="https://www.capvista.com.sg/" TargetMode="External"/><Relationship Id="rId516" Type="http://schemas.openxmlformats.org/officeDocument/2006/relationships/hyperlink" Target="https://www.ey.com/" TargetMode="External"/><Relationship Id="rId698" Type="http://schemas.openxmlformats.org/officeDocument/2006/relationships/hyperlink" Target="https://www.penta-ocean.co.jp/" TargetMode="External"/><Relationship Id="rId48" Type="http://schemas.openxmlformats.org/officeDocument/2006/relationships/hyperlink" Target="http://www.capitalsquarepartners.com/" TargetMode="External"/><Relationship Id="rId113" Type="http://schemas.openxmlformats.org/officeDocument/2006/relationships/hyperlink" Target="http://www.pmi.com/" TargetMode="External"/><Relationship Id="rId320" Type="http://schemas.openxmlformats.org/officeDocument/2006/relationships/hyperlink" Target="https://nvs.co.at/" TargetMode="External"/><Relationship Id="rId558" Type="http://schemas.openxmlformats.org/officeDocument/2006/relationships/hyperlink" Target="https://www.h3dynamics.com/" TargetMode="External"/><Relationship Id="rId723" Type="http://schemas.openxmlformats.org/officeDocument/2006/relationships/hyperlink" Target="https://www.scala.com.sg/" TargetMode="External"/><Relationship Id="rId765" Type="http://schemas.openxmlformats.org/officeDocument/2006/relationships/hyperlink" Target="https://www.sttelemedia.com/" TargetMode="External"/><Relationship Id="rId155" Type="http://schemas.openxmlformats.org/officeDocument/2006/relationships/hyperlink" Target="https://albatha.com/" TargetMode="External"/><Relationship Id="rId197" Type="http://schemas.openxmlformats.org/officeDocument/2006/relationships/hyperlink" Target="https://cedgeventures.com/" TargetMode="External"/><Relationship Id="rId362" Type="http://schemas.openxmlformats.org/officeDocument/2006/relationships/hyperlink" Target="https://startup.vnexpress.net/" TargetMode="External"/><Relationship Id="rId418" Type="http://schemas.openxmlformats.org/officeDocument/2006/relationships/hyperlink" Target="https://www.alcon.com/" TargetMode="External"/><Relationship Id="rId625" Type="http://schemas.openxmlformats.org/officeDocument/2006/relationships/hyperlink" Target="https://www.linkedin.com/company/saigon-innovation-hub/about/" TargetMode="External"/><Relationship Id="rId832" Type="http://schemas.openxmlformats.org/officeDocument/2006/relationships/hyperlink" Target="https://www1.bca.gov.sg/" TargetMode="External"/><Relationship Id="rId222" Type="http://schemas.openxmlformats.org/officeDocument/2006/relationships/hyperlink" Target="https://edbi.com/" TargetMode="External"/><Relationship Id="rId264" Type="http://schemas.openxmlformats.org/officeDocument/2006/relationships/hyperlink" Target="https://howdy.care/" TargetMode="External"/><Relationship Id="rId471" Type="http://schemas.openxmlformats.org/officeDocument/2006/relationships/hyperlink" Target="https://www.cliffordcapitalholdings.sg/" TargetMode="External"/><Relationship Id="rId667" Type="http://schemas.openxmlformats.org/officeDocument/2006/relationships/hyperlink" Target="https://www.newcastle.edu.au/" TargetMode="External"/><Relationship Id="rId874" Type="http://schemas.openxmlformats.org/officeDocument/2006/relationships/hyperlink" Target="https://www.msd.com/" TargetMode="External"/><Relationship Id="rId17" Type="http://schemas.openxmlformats.org/officeDocument/2006/relationships/hyperlink" Target="http://lafrenchtech.com/" TargetMode="External"/><Relationship Id="rId59" Type="http://schemas.openxmlformats.org/officeDocument/2006/relationships/hyperlink" Target="http://www.dti.sa.gov.au/" TargetMode="External"/><Relationship Id="rId124" Type="http://schemas.openxmlformats.org/officeDocument/2006/relationships/hyperlink" Target="http://www.startupshk.com/" TargetMode="External"/><Relationship Id="rId527" Type="http://schemas.openxmlformats.org/officeDocument/2006/relationships/hyperlink" Target="https://www.focustechventures.com/" TargetMode="External"/><Relationship Id="rId569" Type="http://schemas.openxmlformats.org/officeDocument/2006/relationships/hyperlink" Target="https://www.huckletree.com/" TargetMode="External"/><Relationship Id="rId734" Type="http://schemas.openxmlformats.org/officeDocument/2006/relationships/hyperlink" Target="https://www.sgtech.org.sg/" TargetMode="External"/><Relationship Id="rId776" Type="http://schemas.openxmlformats.org/officeDocument/2006/relationships/hyperlink" Target="https://www.tatlerasia.com/" TargetMode="External"/><Relationship Id="rId70" Type="http://schemas.openxmlformats.org/officeDocument/2006/relationships/hyperlink" Target="http://www.genesismedtech.com/" TargetMode="External"/><Relationship Id="rId166" Type="http://schemas.openxmlformats.org/officeDocument/2006/relationships/hyperlink" Target="https://apfm.org.sg/" TargetMode="External"/><Relationship Id="rId331" Type="http://schemas.openxmlformats.org/officeDocument/2006/relationships/hyperlink" Target="https://pinmicro.com/" TargetMode="External"/><Relationship Id="rId373" Type="http://schemas.openxmlformats.org/officeDocument/2006/relationships/hyperlink" Target="https://tech7.org.il/" TargetMode="External"/><Relationship Id="rId429" Type="http://schemas.openxmlformats.org/officeDocument/2006/relationships/hyperlink" Target="https://www.anz.com.au/" TargetMode="External"/><Relationship Id="rId580" Type="http://schemas.openxmlformats.org/officeDocument/2006/relationships/hyperlink" Target="https://www.incubator.com.my/" TargetMode="External"/><Relationship Id="rId636" Type="http://schemas.openxmlformats.org/officeDocument/2006/relationships/hyperlink" Target="https://www.main.ph/contact" TargetMode="External"/><Relationship Id="rId801" Type="http://schemas.openxmlformats.org/officeDocument/2006/relationships/hyperlink" Target="https://www.transparently.ai/" TargetMode="External"/><Relationship Id="rId1" Type="http://schemas.openxmlformats.org/officeDocument/2006/relationships/hyperlink" Target="http://5desire.com/" TargetMode="External"/><Relationship Id="rId233" Type="http://schemas.openxmlformats.org/officeDocument/2006/relationships/hyperlink" Target="https://euindiainnocenter.eu/" TargetMode="External"/><Relationship Id="rId440" Type="http://schemas.openxmlformats.org/officeDocument/2006/relationships/hyperlink" Target="https://www.austrade.gov.au/" TargetMode="External"/><Relationship Id="rId678" Type="http://schemas.openxmlformats.org/officeDocument/2006/relationships/hyperlink" Target="https://www.ntu.edu.sg/" TargetMode="External"/><Relationship Id="rId843" Type="http://schemas.openxmlformats.org/officeDocument/2006/relationships/hyperlink" Target="https://prose-architects.com/" TargetMode="External"/><Relationship Id="rId885" Type="http://schemas.openxmlformats.org/officeDocument/2006/relationships/hyperlink" Target="https://aviationsustainabilityforum.com/" TargetMode="External"/><Relationship Id="rId28" Type="http://schemas.openxmlformats.org/officeDocument/2006/relationships/hyperlink" Target="http://startups.be/" TargetMode="External"/><Relationship Id="rId275" Type="http://schemas.openxmlformats.org/officeDocument/2006/relationships/hyperlink" Target="https://innovencapital.com/" TargetMode="External"/><Relationship Id="rId300" Type="http://schemas.openxmlformats.org/officeDocument/2006/relationships/hyperlink" Target="https://lyte.co/" TargetMode="External"/><Relationship Id="rId482" Type="http://schemas.openxmlformats.org/officeDocument/2006/relationships/hyperlink" Target="https://www.cyberagent.co.jp/en/" TargetMode="External"/><Relationship Id="rId538" Type="http://schemas.openxmlformats.org/officeDocument/2006/relationships/hyperlink" Target="https://www.ggvc.com/" TargetMode="External"/><Relationship Id="rId703" Type="http://schemas.openxmlformats.org/officeDocument/2006/relationships/hyperlink" Target="https://www.ptvgroup.com/" TargetMode="External"/><Relationship Id="rId745" Type="http://schemas.openxmlformats.org/officeDocument/2006/relationships/hyperlink" Target="https://www.singnergy.com/" TargetMode="External"/><Relationship Id="rId81" Type="http://schemas.openxmlformats.org/officeDocument/2006/relationships/hyperlink" Target="http://www.intouchcompany.com/" TargetMode="External"/><Relationship Id="rId135" Type="http://schemas.openxmlformats.org/officeDocument/2006/relationships/hyperlink" Target="http://www.xora.vc/" TargetMode="External"/><Relationship Id="rId177" Type="http://schemas.openxmlformats.org/officeDocument/2006/relationships/hyperlink" Target="https://aws.amazon.com/" TargetMode="External"/><Relationship Id="rId342" Type="http://schemas.openxmlformats.org/officeDocument/2006/relationships/hyperlink" Target="https://rescap.com/" TargetMode="External"/><Relationship Id="rId384" Type="http://schemas.openxmlformats.org/officeDocument/2006/relationships/hyperlink" Target="https://toyotamobilityfoundation.org/" TargetMode="External"/><Relationship Id="rId591" Type="http://schemas.openxmlformats.org/officeDocument/2006/relationships/hyperlink" Target="https://www.islandconcrete.com.sg/" TargetMode="External"/><Relationship Id="rId605" Type="http://schemas.openxmlformats.org/officeDocument/2006/relationships/hyperlink" Target="https://www.kolibracapital.com/" TargetMode="External"/><Relationship Id="rId787" Type="http://schemas.openxmlformats.org/officeDocument/2006/relationships/hyperlink" Target="https://www.temenos.com/" TargetMode="External"/><Relationship Id="rId812" Type="http://schemas.openxmlformats.org/officeDocument/2006/relationships/hyperlink" Target="https://www.veeva.com/" TargetMode="External"/><Relationship Id="rId202" Type="http://schemas.openxmlformats.org/officeDocument/2006/relationships/hyperlink" Target="https://codastrat.com/" TargetMode="External"/><Relationship Id="rId244" Type="http://schemas.openxmlformats.org/officeDocument/2006/relationships/hyperlink" Target="https://genzero.co/" TargetMode="External"/><Relationship Id="rId647" Type="http://schemas.openxmlformats.org/officeDocument/2006/relationships/hyperlink" Target="https://www.michelin.com/" TargetMode="External"/><Relationship Id="rId689" Type="http://schemas.openxmlformats.org/officeDocument/2006/relationships/hyperlink" Target="https://www.openinnovationnetwork.sg/" TargetMode="External"/><Relationship Id="rId854" Type="http://schemas.openxmlformats.org/officeDocument/2006/relationships/hyperlink" Target="https://www.hyundai.com/" TargetMode="External"/><Relationship Id="rId896" Type="http://schemas.openxmlformats.org/officeDocument/2006/relationships/hyperlink" Target="https://www.abcimpact.com/" TargetMode="External"/><Relationship Id="rId39" Type="http://schemas.openxmlformats.org/officeDocument/2006/relationships/hyperlink" Target="http://www.asiandatascience.com/" TargetMode="External"/><Relationship Id="rId286" Type="http://schemas.openxmlformats.org/officeDocument/2006/relationships/hyperlink" Target="https://kenzap.com/" TargetMode="External"/><Relationship Id="rId451" Type="http://schemas.openxmlformats.org/officeDocument/2006/relationships/hyperlink" Target="https://www.blueincube.com/" TargetMode="External"/><Relationship Id="rId493" Type="http://schemas.openxmlformats.org/officeDocument/2006/relationships/hyperlink" Target="https://www.digitalbuild.com.sg/" TargetMode="External"/><Relationship Id="rId507" Type="http://schemas.openxmlformats.org/officeDocument/2006/relationships/hyperlink" Target="https://www.edb.gov.sg/" TargetMode="External"/><Relationship Id="rId549" Type="http://schemas.openxmlformats.org/officeDocument/2006/relationships/hyperlink" Target="https://www.gov.uk/world/organisations/british-high-commission-singapore" TargetMode="External"/><Relationship Id="rId714" Type="http://schemas.openxmlformats.org/officeDocument/2006/relationships/hyperlink" Target="https://www.roche.com/" TargetMode="External"/><Relationship Id="rId756" Type="http://schemas.openxmlformats.org/officeDocument/2006/relationships/hyperlink" Target="https://www.startupbrunei.com/" TargetMode="External"/><Relationship Id="rId50" Type="http://schemas.openxmlformats.org/officeDocument/2006/relationships/hyperlink" Target="http://www.chemetall.com/" TargetMode="External"/><Relationship Id="rId104" Type="http://schemas.openxmlformats.org/officeDocument/2006/relationships/hyperlink" Target="http://www.nomura.com/" TargetMode="External"/><Relationship Id="rId146" Type="http://schemas.openxmlformats.org/officeDocument/2006/relationships/hyperlink" Target="https://aeterni.eco/" TargetMode="External"/><Relationship Id="rId188" Type="http://schemas.openxmlformats.org/officeDocument/2006/relationships/hyperlink" Target="https://bsd.com.sg/" TargetMode="External"/><Relationship Id="rId311" Type="http://schemas.openxmlformats.org/officeDocument/2006/relationships/hyperlink" Target="https://namic.sg/about-namic/" TargetMode="External"/><Relationship Id="rId353" Type="http://schemas.openxmlformats.org/officeDocument/2006/relationships/hyperlink" Target="https://sig-asiavc.com/" TargetMode="External"/><Relationship Id="rId395" Type="http://schemas.openxmlformats.org/officeDocument/2006/relationships/hyperlink" Target="https://verily.com/" TargetMode="External"/><Relationship Id="rId409" Type="http://schemas.openxmlformats.org/officeDocument/2006/relationships/hyperlink" Target="https://www.adei.or.id/" TargetMode="External"/><Relationship Id="rId560" Type="http://schemas.openxmlformats.org/officeDocument/2006/relationships/hyperlink" Target="https://www.halyardhealth.com/" TargetMode="External"/><Relationship Id="rId798" Type="http://schemas.openxmlformats.org/officeDocument/2006/relationships/hyperlink" Target="https://www.towertransit.sg/" TargetMode="External"/><Relationship Id="rId92" Type="http://schemas.openxmlformats.org/officeDocument/2006/relationships/hyperlink" Target="http://www.lianbio.com/" TargetMode="External"/><Relationship Id="rId213" Type="http://schemas.openxmlformats.org/officeDocument/2006/relationships/hyperlink" Target="https://dict.gov.ph/" TargetMode="External"/><Relationship Id="rId420" Type="http://schemas.openxmlformats.org/officeDocument/2006/relationships/hyperlink" Target="https://www.alphajwc.com/en/" TargetMode="External"/><Relationship Id="rId616" Type="http://schemas.openxmlformats.org/officeDocument/2006/relationships/hyperlink" Target="https://www.linkedin.com/company/bandung-digital-valley/" TargetMode="External"/><Relationship Id="rId658" Type="http://schemas.openxmlformats.org/officeDocument/2006/relationships/hyperlink" Target="https://www.most.gov.vn/en/pages/OrganDetail.aspx?tochucID=2712" TargetMode="External"/><Relationship Id="rId823" Type="http://schemas.openxmlformats.org/officeDocument/2006/relationships/hyperlink" Target="https://www.womagasia.com/" TargetMode="External"/><Relationship Id="rId865" Type="http://schemas.openxmlformats.org/officeDocument/2006/relationships/hyperlink" Target="https://www.novartis.com/" TargetMode="External"/><Relationship Id="rId255" Type="http://schemas.openxmlformats.org/officeDocument/2006/relationships/hyperlink" Target="https://greenitio.com/" TargetMode="External"/><Relationship Id="rId297" Type="http://schemas.openxmlformats.org/officeDocument/2006/relationships/hyperlink" Target="https://livingcarbon.com/" TargetMode="External"/><Relationship Id="rId462" Type="http://schemas.openxmlformats.org/officeDocument/2006/relationships/hyperlink" Target="https://www.cbre.com.sg/" TargetMode="External"/><Relationship Id="rId518" Type="http://schemas.openxmlformats.org/officeDocument/2006/relationships/hyperlink" Target="https://www.facebook.com/allaboutkstartup" TargetMode="External"/><Relationship Id="rId725" Type="http://schemas.openxmlformats.org/officeDocument/2006/relationships/hyperlink" Target="https://www.scf-global.com/" TargetMode="External"/><Relationship Id="rId115" Type="http://schemas.openxmlformats.org/officeDocument/2006/relationships/hyperlink" Target="http://www.psiquantum.com/" TargetMode="External"/><Relationship Id="rId157" Type="http://schemas.openxmlformats.org/officeDocument/2006/relationships/hyperlink" Target="https://altentrenewables.com/" TargetMode="External"/><Relationship Id="rId322" Type="http://schemas.openxmlformats.org/officeDocument/2006/relationships/hyperlink" Target="https://ocso.asia/" TargetMode="External"/><Relationship Id="rId364" Type="http://schemas.openxmlformats.org/officeDocument/2006/relationships/hyperlink" Target="https://stas.org.sg/" TargetMode="External"/><Relationship Id="rId767" Type="http://schemas.openxmlformats.org/officeDocument/2006/relationships/hyperlink" Target="https://www.sunbonpartners.com/" TargetMode="External"/><Relationship Id="rId61" Type="http://schemas.openxmlformats.org/officeDocument/2006/relationships/hyperlink" Target="http://www.eest-auto.com/" TargetMode="External"/><Relationship Id="rId199" Type="http://schemas.openxmlformats.org/officeDocument/2006/relationships/hyperlink" Target="https://cisco-nus.nus.edu.sg/" TargetMode="External"/><Relationship Id="rId571" Type="http://schemas.openxmlformats.org/officeDocument/2006/relationships/hyperlink" Target="https://www.icubeelevators.com/" TargetMode="External"/><Relationship Id="rId627" Type="http://schemas.openxmlformats.org/officeDocument/2006/relationships/hyperlink" Target="https://www.linkedin.com/company/seristine-group" TargetMode="External"/><Relationship Id="rId669" Type="http://schemas.openxmlformats.org/officeDocument/2006/relationships/hyperlink" Target="https://www.nhgp.com.sg/" TargetMode="External"/><Relationship Id="rId834" Type="http://schemas.openxmlformats.org/officeDocument/2006/relationships/hyperlink" Target="https://xefco.com/" TargetMode="External"/><Relationship Id="rId876" Type="http://schemas.openxmlformats.org/officeDocument/2006/relationships/hyperlink" Target="https://www.ych.com/" TargetMode="External"/><Relationship Id="rId19" Type="http://schemas.openxmlformats.org/officeDocument/2006/relationships/hyperlink" Target="http://newdartagnan.com/" TargetMode="External"/><Relationship Id="rId224" Type="http://schemas.openxmlformats.org/officeDocument/2006/relationships/hyperlink" Target="https://elev8.vc/" TargetMode="External"/><Relationship Id="rId266" Type="http://schemas.openxmlformats.org/officeDocument/2006/relationships/hyperlink" Target="https://ies-inca.com/" TargetMode="External"/><Relationship Id="rId431" Type="http://schemas.openxmlformats.org/officeDocument/2006/relationships/hyperlink" Target="https://www.apw.my/" TargetMode="External"/><Relationship Id="rId473" Type="http://schemas.openxmlformats.org/officeDocument/2006/relationships/hyperlink" Target="https://www.cnhindustrial.com/" TargetMode="External"/><Relationship Id="rId529" Type="http://schemas.openxmlformats.org/officeDocument/2006/relationships/hyperlink" Target="https://www.freseniusmedicalcare.asia/" TargetMode="External"/><Relationship Id="rId680" Type="http://schemas.openxmlformats.org/officeDocument/2006/relationships/hyperlink" Target="https://www.nuhs.edu.sg/" TargetMode="External"/><Relationship Id="rId736" Type="http://schemas.openxmlformats.org/officeDocument/2006/relationships/hyperlink" Target="https://www.shingleck.com/" TargetMode="External"/><Relationship Id="rId901" Type="http://schemas.openxmlformats.org/officeDocument/2006/relationships/hyperlink" Target="https://www.discoverasr.com/en" TargetMode="External"/><Relationship Id="rId30" Type="http://schemas.openxmlformats.org/officeDocument/2006/relationships/hyperlink" Target="http://unltd-indonesia.org/" TargetMode="External"/><Relationship Id="rId126" Type="http://schemas.openxmlformats.org/officeDocument/2006/relationships/hyperlink" Target="http://www.swisstechassociation.ch/" TargetMode="External"/><Relationship Id="rId168" Type="http://schemas.openxmlformats.org/officeDocument/2006/relationships/hyperlink" Target="https://architek.ai/" TargetMode="External"/><Relationship Id="rId333" Type="http://schemas.openxmlformats.org/officeDocument/2006/relationships/hyperlink" Target="https://pollinationgroup.com/" TargetMode="External"/><Relationship Id="rId540" Type="http://schemas.openxmlformats.org/officeDocument/2006/relationships/hyperlink" Target="https://www.gic.com.sg/" TargetMode="External"/><Relationship Id="rId778" Type="http://schemas.openxmlformats.org/officeDocument/2006/relationships/hyperlink" Target="https://www.techforgood.org/" TargetMode="External"/><Relationship Id="rId72" Type="http://schemas.openxmlformats.org/officeDocument/2006/relationships/hyperlink" Target="http://www.glorybene.com/" TargetMode="External"/><Relationship Id="rId375" Type="http://schemas.openxmlformats.org/officeDocument/2006/relationships/hyperlink" Target="https://temasek-labs.sutd.edu.sg/" TargetMode="External"/><Relationship Id="rId582" Type="http://schemas.openxmlformats.org/officeDocument/2006/relationships/hyperlink" Target="https://www.infineon.com/" TargetMode="External"/><Relationship Id="rId638" Type="http://schemas.openxmlformats.org/officeDocument/2006/relationships/hyperlink" Target="https://www.manor.asia/" TargetMode="External"/><Relationship Id="rId803" Type="http://schemas.openxmlformats.org/officeDocument/2006/relationships/hyperlink" Target="https://www.tritech.com.sg/" TargetMode="External"/><Relationship Id="rId845" Type="http://schemas.openxmlformats.org/officeDocument/2006/relationships/hyperlink" Target="https://ratec.org/" TargetMode="External"/><Relationship Id="rId3" Type="http://schemas.openxmlformats.org/officeDocument/2006/relationships/hyperlink" Target="http://berlinstartupacademy.com/" TargetMode="External"/><Relationship Id="rId235" Type="http://schemas.openxmlformats.org/officeDocument/2006/relationships/hyperlink" Target="https://ezpackwater.com/" TargetMode="External"/><Relationship Id="rId277" Type="http://schemas.openxmlformats.org/officeDocument/2006/relationships/hyperlink" Target="https://ispsc.edu.ph/" TargetMode="External"/><Relationship Id="rId400" Type="http://schemas.openxmlformats.org/officeDocument/2006/relationships/hyperlink" Target="https://weavair.com/" TargetMode="External"/><Relationship Id="rId442" Type="http://schemas.openxmlformats.org/officeDocument/2006/relationships/hyperlink" Target="https://www.bangkok.ventures/" TargetMode="External"/><Relationship Id="rId484" Type="http://schemas.openxmlformats.org/officeDocument/2006/relationships/hyperlink" Target="https://www.datakind.org/" TargetMode="External"/><Relationship Id="rId705" Type="http://schemas.openxmlformats.org/officeDocument/2006/relationships/hyperlink" Target="https://www.pylon.city/" TargetMode="External"/><Relationship Id="rId887" Type="http://schemas.openxmlformats.org/officeDocument/2006/relationships/hyperlink" Target="https://www.marinabaysands.com/" TargetMode="External"/><Relationship Id="rId137" Type="http://schemas.openxmlformats.org/officeDocument/2006/relationships/hyperlink" Target="https://10000startups.com/" TargetMode="External"/><Relationship Id="rId302" Type="http://schemas.openxmlformats.org/officeDocument/2006/relationships/hyperlink" Target="https://mdi.vc/" TargetMode="External"/><Relationship Id="rId344" Type="http://schemas.openxmlformats.org/officeDocument/2006/relationships/hyperlink" Target="https://scelse.sg/" TargetMode="External"/><Relationship Id="rId691" Type="http://schemas.openxmlformats.org/officeDocument/2006/relationships/hyperlink" Target="https://www.openstartups.net/en/" TargetMode="External"/><Relationship Id="rId747" Type="http://schemas.openxmlformats.org/officeDocument/2006/relationships/hyperlink" Target="https://www.sla.gov.sg/" TargetMode="External"/><Relationship Id="rId789" Type="http://schemas.openxmlformats.org/officeDocument/2006/relationships/hyperlink" Target="https://www.tepweb.jp/english/organization-page/" TargetMode="External"/><Relationship Id="rId41" Type="http://schemas.openxmlformats.org/officeDocument/2006/relationships/hyperlink" Target="http://www.bcaa.edu.sg/" TargetMode="External"/><Relationship Id="rId83" Type="http://schemas.openxmlformats.org/officeDocument/2006/relationships/hyperlink" Target="http://www.ipone.com/" TargetMode="External"/><Relationship Id="rId179" Type="http://schemas.openxmlformats.org/officeDocument/2006/relationships/hyperlink" Target="https://azendian.com/" TargetMode="External"/><Relationship Id="rId386" Type="http://schemas.openxmlformats.org/officeDocument/2006/relationships/hyperlink" Target="https://tria.solutions/" TargetMode="External"/><Relationship Id="rId551" Type="http://schemas.openxmlformats.org/officeDocument/2006/relationships/hyperlink" Target="https://www.grab.com/" TargetMode="External"/><Relationship Id="rId593" Type="http://schemas.openxmlformats.org/officeDocument/2006/relationships/hyperlink" Target="https://www.january.capital/" TargetMode="External"/><Relationship Id="rId607" Type="http://schemas.openxmlformats.org/officeDocument/2006/relationships/hyperlink" Target="https://www.launchgarage.com/" TargetMode="External"/><Relationship Id="rId649" Type="http://schemas.openxmlformats.org/officeDocument/2006/relationships/hyperlink" Target="https://www.micron.com/" TargetMode="External"/><Relationship Id="rId814" Type="http://schemas.openxmlformats.org/officeDocument/2006/relationships/hyperlink" Target="https://www.venturra.com/" TargetMode="External"/><Relationship Id="rId856" Type="http://schemas.openxmlformats.org/officeDocument/2006/relationships/hyperlink" Target="https://www.a-star.edu.sg/artc" TargetMode="External"/><Relationship Id="rId190" Type="http://schemas.openxmlformats.org/officeDocument/2006/relationships/hyperlink" Target="https://buildingventures.com/" TargetMode="External"/><Relationship Id="rId204" Type="http://schemas.openxmlformats.org/officeDocument/2006/relationships/hyperlink" Target="https://coventured.com/" TargetMode="External"/><Relationship Id="rId246" Type="http://schemas.openxmlformats.org/officeDocument/2006/relationships/hyperlink" Target="https://german.tech/" TargetMode="External"/><Relationship Id="rId288" Type="http://schemas.openxmlformats.org/officeDocument/2006/relationships/hyperlink" Target="https://kita.org/" TargetMode="External"/><Relationship Id="rId411" Type="http://schemas.openxmlformats.org/officeDocument/2006/relationships/hyperlink" Target="https://www.advanced-medtech.com/" TargetMode="External"/><Relationship Id="rId453" Type="http://schemas.openxmlformats.org/officeDocument/2006/relationships/hyperlink" Target="https://www.bostonscientific.com/" TargetMode="External"/><Relationship Id="rId509" Type="http://schemas.openxmlformats.org/officeDocument/2006/relationships/hyperlink" Target="https://www.educlaas.com/" TargetMode="External"/><Relationship Id="rId660" Type="http://schemas.openxmlformats.org/officeDocument/2006/relationships/hyperlink" Target="https://www.mufg.jp/english/index.html" TargetMode="External"/><Relationship Id="rId898" Type="http://schemas.openxmlformats.org/officeDocument/2006/relationships/hyperlink" Target="https://www.naturevesttnc.org/" TargetMode="External"/><Relationship Id="rId106" Type="http://schemas.openxmlformats.org/officeDocument/2006/relationships/hyperlink" Target="http://www.ntuitive.sg/" TargetMode="External"/><Relationship Id="rId313" Type="http://schemas.openxmlformats.org/officeDocument/2006/relationships/hyperlink" Target="https://navercorp.com/" TargetMode="External"/><Relationship Id="rId495" Type="http://schemas.openxmlformats.org/officeDocument/2006/relationships/hyperlink" Target="https://www.draeger.com/" TargetMode="External"/><Relationship Id="rId716" Type="http://schemas.openxmlformats.org/officeDocument/2006/relationships/hyperlink" Target="https://www.rp.edu.sg/" TargetMode="External"/><Relationship Id="rId758" Type="http://schemas.openxmlformats.org/officeDocument/2006/relationships/hyperlink" Target="https://www.startupfactory.be/" TargetMode="External"/><Relationship Id="rId10" Type="http://schemas.openxmlformats.org/officeDocument/2006/relationships/hyperlink" Target="http://frenchtech-philippines.com/" TargetMode="External"/><Relationship Id="rId52" Type="http://schemas.openxmlformats.org/officeDocument/2006/relationships/hyperlink" Target="http://www.chrysler.com/" TargetMode="External"/><Relationship Id="rId94" Type="http://schemas.openxmlformats.org/officeDocument/2006/relationships/hyperlink" Target="http://www.mann-hummel.com/" TargetMode="External"/><Relationship Id="rId148" Type="http://schemas.openxmlformats.org/officeDocument/2006/relationships/hyperlink" Target="https://agaeti.vc/" TargetMode="External"/><Relationship Id="rId355" Type="http://schemas.openxmlformats.org/officeDocument/2006/relationships/hyperlink" Target="https://singapore.girlsintech.org/" TargetMode="External"/><Relationship Id="rId397" Type="http://schemas.openxmlformats.org/officeDocument/2006/relationships/hyperlink" Target="https://vynncapital.com/" TargetMode="External"/><Relationship Id="rId520" Type="http://schemas.openxmlformats.org/officeDocument/2006/relationships/hyperlink" Target="https://www.fareast.capital/" TargetMode="External"/><Relationship Id="rId562" Type="http://schemas.openxmlformats.org/officeDocument/2006/relationships/hyperlink" Target="https://www.healthway.com/" TargetMode="External"/><Relationship Id="rId618" Type="http://schemas.openxmlformats.org/officeDocument/2006/relationships/hyperlink" Target="https://www.linkedin.com/company/hastartupistiot/" TargetMode="External"/><Relationship Id="rId825" Type="http://schemas.openxmlformats.org/officeDocument/2006/relationships/hyperlink" Target="https://www.wpp.com/" TargetMode="External"/><Relationship Id="rId215" Type="http://schemas.openxmlformats.org/officeDocument/2006/relationships/hyperlink" Target="https://dubaismartcity.org/" TargetMode="External"/><Relationship Id="rId257" Type="http://schemas.openxmlformats.org/officeDocument/2006/relationships/hyperlink" Target="https://hax.co/program" TargetMode="External"/><Relationship Id="rId422" Type="http://schemas.openxmlformats.org/officeDocument/2006/relationships/hyperlink" Target="https://www.amgen.com.sg/" TargetMode="External"/><Relationship Id="rId464" Type="http://schemas.openxmlformats.org/officeDocument/2006/relationships/hyperlink" Target="https://www.ccmtechnologies.co.uk/" TargetMode="External"/><Relationship Id="rId867" Type="http://schemas.openxmlformats.org/officeDocument/2006/relationships/hyperlink" Target="https://www.astrazeneca.com/" TargetMode="External"/><Relationship Id="rId299" Type="http://schemas.openxmlformats.org/officeDocument/2006/relationships/hyperlink" Target="https://luminateconsultancy.com/" TargetMode="External"/><Relationship Id="rId727" Type="http://schemas.openxmlformats.org/officeDocument/2006/relationships/hyperlink" Target="https://www.seedx.li/" TargetMode="External"/><Relationship Id="rId63" Type="http://schemas.openxmlformats.org/officeDocument/2006/relationships/hyperlink" Target="http://www.enterprisesg.gov.sg/" TargetMode="External"/><Relationship Id="rId159" Type="http://schemas.openxmlformats.org/officeDocument/2006/relationships/hyperlink" Target="https://altermind.com/" TargetMode="External"/><Relationship Id="rId366" Type="http://schemas.openxmlformats.org/officeDocument/2006/relationships/hyperlink" Target="https://stationf.co/" TargetMode="External"/><Relationship Id="rId573" Type="http://schemas.openxmlformats.org/officeDocument/2006/relationships/hyperlink" Target="https://www.ifj.ch/" TargetMode="External"/><Relationship Id="rId780" Type="http://schemas.openxmlformats.org/officeDocument/2006/relationships/hyperlink" Target="https://www.techsocietygroup.com/" TargetMode="External"/><Relationship Id="rId226" Type="http://schemas.openxmlformats.org/officeDocument/2006/relationships/hyperlink" Target="https://eneready.ai/" TargetMode="External"/><Relationship Id="rId433" Type="http://schemas.openxmlformats.org/officeDocument/2006/relationships/hyperlink" Target="https://www.artesianinvest.com/" TargetMode="External"/><Relationship Id="rId878" Type="http://schemas.openxmlformats.org/officeDocument/2006/relationships/hyperlink" Target="https://www.ups.com/" TargetMode="External"/><Relationship Id="rId640" Type="http://schemas.openxmlformats.org/officeDocument/2006/relationships/hyperlink" Target="https://www.mclaren.com/" TargetMode="External"/><Relationship Id="rId738" Type="http://schemas.openxmlformats.org/officeDocument/2006/relationships/hyperlink" Target="https://www.sifma.org.sg/" TargetMode="External"/><Relationship Id="rId74" Type="http://schemas.openxmlformats.org/officeDocument/2006/relationships/hyperlink" Target="http://www.hkmu.edu.hk/" TargetMode="External"/><Relationship Id="rId377" Type="http://schemas.openxmlformats.org/officeDocument/2006/relationships/hyperlink" Target="https://thaifintech.org/" TargetMode="External"/><Relationship Id="rId500" Type="http://schemas.openxmlformats.org/officeDocument/2006/relationships/hyperlink" Target="https://www.duke-nus.edu.sg/" TargetMode="External"/><Relationship Id="rId584" Type="http://schemas.openxmlformats.org/officeDocument/2006/relationships/hyperlink" Target="https://www.innovation-osaka.jp/" TargetMode="External"/><Relationship Id="rId805" Type="http://schemas.openxmlformats.org/officeDocument/2006/relationships/hyperlink" Target="https://www.ttsh.com.sg/" TargetMode="External"/><Relationship Id="rId5" Type="http://schemas.openxmlformats.org/officeDocument/2006/relationships/hyperlink" Target="http://ch-investments.com.sg/" TargetMode="External"/><Relationship Id="rId237" Type="http://schemas.openxmlformats.org/officeDocument/2006/relationships/hyperlink" Target="https://factoryberlin.com/" TargetMode="External"/><Relationship Id="rId791" Type="http://schemas.openxmlformats.org/officeDocument/2006/relationships/hyperlink" Target="https://www.thegoodlifehealth.sg/" TargetMode="External"/><Relationship Id="rId889" Type="http://schemas.openxmlformats.org/officeDocument/2006/relationships/hyperlink" Target="https://www.issworld.com/" TargetMode="External"/><Relationship Id="rId444" Type="http://schemas.openxmlformats.org/officeDocument/2006/relationships/hyperlink" Target="https://www.bd.com/en-us" TargetMode="External"/><Relationship Id="rId651" Type="http://schemas.openxmlformats.org/officeDocument/2006/relationships/hyperlink" Target="https://www.mla.com.au/" TargetMode="External"/><Relationship Id="rId749" Type="http://schemas.openxmlformats.org/officeDocument/2006/relationships/hyperlink" Target="https://www.sociowash.com/" TargetMode="External"/><Relationship Id="rId290" Type="http://schemas.openxmlformats.org/officeDocument/2006/relationships/hyperlink" Target="https://kualalumpur.impacthub.net/" TargetMode="External"/><Relationship Id="rId304" Type="http://schemas.openxmlformats.org/officeDocument/2006/relationships/hyperlink" Target="https://melt.ventures/" TargetMode="External"/><Relationship Id="rId388" Type="http://schemas.openxmlformats.org/officeDocument/2006/relationships/hyperlink" Target="https://truely.com/" TargetMode="External"/><Relationship Id="rId511" Type="http://schemas.openxmlformats.org/officeDocument/2006/relationships/hyperlink" Target="https://www.ema.gov.sg/" TargetMode="External"/><Relationship Id="rId609" Type="http://schemas.openxmlformats.org/officeDocument/2006/relationships/hyperlink" Target="https://www.lgt.com/" TargetMode="External"/><Relationship Id="rId85" Type="http://schemas.openxmlformats.org/officeDocument/2006/relationships/hyperlink" Target="http://www.jcmvc.com/" TargetMode="External"/><Relationship Id="rId150" Type="http://schemas.openxmlformats.org/officeDocument/2006/relationships/hyperlink" Target="https://aichat.com/" TargetMode="External"/><Relationship Id="rId595" Type="http://schemas.openxmlformats.org/officeDocument/2006/relationships/hyperlink" Target="https://www.jetro.go.jp/singapore/" TargetMode="External"/><Relationship Id="rId816" Type="http://schemas.openxmlformats.org/officeDocument/2006/relationships/hyperlink" Target="https://www.via-id.com/en/" TargetMode="External"/><Relationship Id="rId248" Type="http://schemas.openxmlformats.org/officeDocument/2006/relationships/hyperlink" Target="https://global-ground.com/" TargetMode="External"/><Relationship Id="rId455" Type="http://schemas.openxmlformats.org/officeDocument/2006/relationships/hyperlink" Target="https://www.btrlyf.com/" TargetMode="External"/><Relationship Id="rId662" Type="http://schemas.openxmlformats.org/officeDocument/2006/relationships/hyperlink" Target="https://www.nbnco.com.au/" TargetMode="External"/><Relationship Id="rId12" Type="http://schemas.openxmlformats.org/officeDocument/2006/relationships/hyperlink" Target="http://ideosource.com/" TargetMode="External"/><Relationship Id="rId108" Type="http://schemas.openxmlformats.org/officeDocument/2006/relationships/hyperlink" Target="http://www.oliverwyman.com/" TargetMode="External"/><Relationship Id="rId315" Type="http://schemas.openxmlformats.org/officeDocument/2006/relationships/hyperlink" Target="https://nextbillion.ai/" TargetMode="External"/><Relationship Id="rId522" Type="http://schemas.openxmlformats.org/officeDocument/2006/relationships/hyperlink" Target="https://www.fingerprintforsuccess.com/" TargetMode="External"/><Relationship Id="rId96" Type="http://schemas.openxmlformats.org/officeDocument/2006/relationships/hyperlink" Target="http://www.medglow.de/" TargetMode="External"/><Relationship Id="rId161" Type="http://schemas.openxmlformats.org/officeDocument/2006/relationships/hyperlink" Target="https://am.nus.edu.sg/" TargetMode="External"/><Relationship Id="rId399" Type="http://schemas.openxmlformats.org/officeDocument/2006/relationships/hyperlink" Target="https://wavemakerimpact.com/" TargetMode="External"/><Relationship Id="rId827" Type="http://schemas.openxmlformats.org/officeDocument/2006/relationships/hyperlink" Target="https://www.yitac.com.sg/" TargetMode="External"/><Relationship Id="rId259" Type="http://schemas.openxmlformats.org/officeDocument/2006/relationships/hyperlink" Target="https://hello-tomorrow.org/our-team/" TargetMode="External"/><Relationship Id="rId466" Type="http://schemas.openxmlformats.org/officeDocument/2006/relationships/hyperlink" Target="https://www.cemexventures.com/" TargetMode="External"/><Relationship Id="rId673" Type="http://schemas.openxmlformats.org/officeDocument/2006/relationships/hyperlink" Target="https://www.nmrc.gov.sg/" TargetMode="External"/><Relationship Id="rId880" Type="http://schemas.openxmlformats.org/officeDocument/2006/relationships/hyperlink" Target="https://www.cevalogistics.com/" TargetMode="External"/><Relationship Id="rId23" Type="http://schemas.openxmlformats.org/officeDocument/2006/relationships/hyperlink" Target="http://scale.nus.edu.sg/" TargetMode="External"/><Relationship Id="rId119" Type="http://schemas.openxmlformats.org/officeDocument/2006/relationships/hyperlink" Target="http://www.sginnovate.com/" TargetMode="External"/><Relationship Id="rId326" Type="http://schemas.openxmlformats.org/officeDocument/2006/relationships/hyperlink" Target="https://pahlawan.com.sg/" TargetMode="External"/><Relationship Id="rId533" Type="http://schemas.openxmlformats.org/officeDocument/2006/relationships/hyperlink" Target="https://www.genglobal.org/" TargetMode="External"/><Relationship Id="rId740" Type="http://schemas.openxmlformats.org/officeDocument/2006/relationships/hyperlink" Target="https://www.singaporetech.edu.sg/" TargetMode="External"/><Relationship Id="rId838" Type="http://schemas.openxmlformats.org/officeDocument/2006/relationships/hyperlink" Target="https://pmlink.com.sg/" TargetMode="External"/><Relationship Id="rId172" Type="http://schemas.openxmlformats.org/officeDocument/2006/relationships/hyperlink" Target="https://asiafoundation.org/" TargetMode="External"/><Relationship Id="rId477" Type="http://schemas.openxmlformats.org/officeDocument/2006/relationships/hyperlink" Target="https://www.concreteai.io/" TargetMode="External"/><Relationship Id="rId600" Type="http://schemas.openxmlformats.org/officeDocument/2006/relationships/hyperlink" Target="https://www.jungle.vc/" TargetMode="External"/><Relationship Id="rId684" Type="http://schemas.openxmlformats.org/officeDocument/2006/relationships/hyperlink" Target="https://www.nxusworld.com/" TargetMode="External"/><Relationship Id="rId337" Type="http://schemas.openxmlformats.org/officeDocument/2006/relationships/hyperlink" Target="https://pureactivewater.com/" TargetMode="External"/><Relationship Id="rId891" Type="http://schemas.openxmlformats.org/officeDocument/2006/relationships/hyperlink" Target="https://www.parkwaypantai.com/" TargetMode="External"/><Relationship Id="rId34" Type="http://schemas.openxmlformats.org/officeDocument/2006/relationships/hyperlink" Target="http://www.accredify.io/" TargetMode="External"/><Relationship Id="rId544" Type="http://schemas.openxmlformats.org/officeDocument/2006/relationships/hyperlink" Target="https://www.glutamat.co/" TargetMode="External"/><Relationship Id="rId751" Type="http://schemas.openxmlformats.org/officeDocument/2006/relationships/hyperlink" Target="https://www.space.gov.sg/" TargetMode="External"/><Relationship Id="rId849" Type="http://schemas.openxmlformats.org/officeDocument/2006/relationships/hyperlink" Target="https://www.nidec.com/" TargetMode="External"/><Relationship Id="rId183" Type="http://schemas.openxmlformats.org/officeDocument/2006/relationships/hyperlink" Target="https://brickmortar.vc/" TargetMode="External"/><Relationship Id="rId390" Type="http://schemas.openxmlformats.org/officeDocument/2006/relationships/hyperlink" Target="https://ttcagris.com.vn/" TargetMode="External"/><Relationship Id="rId404" Type="http://schemas.openxmlformats.org/officeDocument/2006/relationships/hyperlink" Target="https://www.a-star.edu.sg/nmc" TargetMode="External"/><Relationship Id="rId611" Type="http://schemas.openxmlformats.org/officeDocument/2006/relationships/hyperlink" Target="https://www.lighthaus.com.sg/" TargetMode="External"/><Relationship Id="rId250" Type="http://schemas.openxmlformats.org/officeDocument/2006/relationships/hyperlink" Target="https://global.vic.gov.au/" TargetMode="External"/><Relationship Id="rId488" Type="http://schemas.openxmlformats.org/officeDocument/2006/relationships/hyperlink" Target="https://www.dconstruct.co/" TargetMode="External"/><Relationship Id="rId695" Type="http://schemas.openxmlformats.org/officeDocument/2006/relationships/hyperlink" Target="https://www.origgin.com/" TargetMode="External"/><Relationship Id="rId709" Type="http://schemas.openxmlformats.org/officeDocument/2006/relationships/hyperlink" Target="https://www.reckitt.com/" TargetMode="External"/><Relationship Id="rId45" Type="http://schemas.openxmlformats.org/officeDocument/2006/relationships/hyperlink" Target="http://www.bmz.de/" TargetMode="External"/><Relationship Id="rId110" Type="http://schemas.openxmlformats.org/officeDocument/2006/relationships/hyperlink" Target="http://www.open.gov.sg/" TargetMode="External"/><Relationship Id="rId348" Type="http://schemas.openxmlformats.org/officeDocument/2006/relationships/hyperlink" Target="https://sec.ethz.ch/" TargetMode="External"/><Relationship Id="rId555" Type="http://schemas.openxmlformats.org/officeDocument/2006/relationships/hyperlink" Target="https://www.gspv.vc/" TargetMode="External"/><Relationship Id="rId762" Type="http://schemas.openxmlformats.org/officeDocument/2006/relationships/hyperlink" Target="https://www.startupsesame.com/corporates/" TargetMode="External"/><Relationship Id="rId194" Type="http://schemas.openxmlformats.org/officeDocument/2006/relationships/hyperlink" Target="https://cavendishconsulting.com/" TargetMode="External"/><Relationship Id="rId208" Type="http://schemas.openxmlformats.org/officeDocument/2006/relationships/hyperlink" Target="https://datascience.sg/" TargetMode="External"/><Relationship Id="rId415" Type="http://schemas.openxmlformats.org/officeDocument/2006/relationships/hyperlink" Target="https://www.aitventures.sg/" TargetMode="External"/><Relationship Id="rId622" Type="http://schemas.openxmlformats.org/officeDocument/2006/relationships/hyperlink" Target="https://www.linkedin.com/company/innovator-sg/" TargetMode="External"/><Relationship Id="rId261" Type="http://schemas.openxmlformats.org/officeDocument/2006/relationships/hyperlink" Target="https://hertzwell.com/" TargetMode="External"/><Relationship Id="rId499" Type="http://schemas.openxmlformats.org/officeDocument/2006/relationships/hyperlink" Target="https://www.dubaichamber.com/" TargetMode="External"/><Relationship Id="rId56" Type="http://schemas.openxmlformats.org/officeDocument/2006/relationships/hyperlink" Target="http://www.cyberarmy.id/" TargetMode="External"/><Relationship Id="rId359" Type="http://schemas.openxmlformats.org/officeDocument/2006/relationships/hyperlink" Target="https://stacs.io/" TargetMode="External"/><Relationship Id="rId566" Type="http://schemas.openxmlformats.org/officeDocument/2006/relationships/hyperlink" Target="https://www.hopetechnik.com/" TargetMode="External"/><Relationship Id="rId773" Type="http://schemas.openxmlformats.org/officeDocument/2006/relationships/hyperlink" Target="https://www.t-bot.tech/" TargetMode="External"/><Relationship Id="rId121" Type="http://schemas.openxmlformats.org/officeDocument/2006/relationships/hyperlink" Target="http://www.smartpowermyanmar.org/" TargetMode="External"/><Relationship Id="rId219" Type="http://schemas.openxmlformats.org/officeDocument/2006/relationships/hyperlink" Target="https://eco-connection.sg/" TargetMode="External"/><Relationship Id="rId426" Type="http://schemas.openxmlformats.org/officeDocument/2006/relationships/hyperlink" Target="https://www.andalus-ventures.com/" TargetMode="External"/><Relationship Id="rId633" Type="http://schemas.openxmlformats.org/officeDocument/2006/relationships/hyperlink" Target="https://www.luxphotonicsconsortium-sg.org/" TargetMode="External"/><Relationship Id="rId840" Type="http://schemas.openxmlformats.org/officeDocument/2006/relationships/hyperlink" Target="https://precastconcrete.com.sg/" TargetMode="External"/><Relationship Id="rId67" Type="http://schemas.openxmlformats.org/officeDocument/2006/relationships/hyperlink" Target="http://www.galvanizeclimate.com/" TargetMode="External"/><Relationship Id="rId272" Type="http://schemas.openxmlformats.org/officeDocument/2006/relationships/hyperlink" Target="https://innofactory.co/" TargetMode="External"/><Relationship Id="rId577" Type="http://schemas.openxmlformats.org/officeDocument/2006/relationships/hyperlink" Target="https://www.imda.gov.sg/how-we-can-help/pixel" TargetMode="External"/><Relationship Id="rId700" Type="http://schemas.openxmlformats.org/officeDocument/2006/relationships/hyperlink" Target="https://www.playmaker.vc/" TargetMode="External"/><Relationship Id="rId132" Type="http://schemas.openxmlformats.org/officeDocument/2006/relationships/hyperlink" Target="http://www.tsinghua.edu.cn/" TargetMode="External"/><Relationship Id="rId784" Type="http://schemas.openxmlformats.org/officeDocument/2006/relationships/hyperlink" Target="https://www.telechoice.com.sg/" TargetMode="External"/><Relationship Id="rId437" Type="http://schemas.openxmlformats.org/officeDocument/2006/relationships/hyperlink" Target="https://www.augmenteed.tech/" TargetMode="External"/><Relationship Id="rId644" Type="http://schemas.openxmlformats.org/officeDocument/2006/relationships/hyperlink" Target="https://www.megawatts.com.sg/" TargetMode="External"/><Relationship Id="rId851" Type="http://schemas.openxmlformats.org/officeDocument/2006/relationships/hyperlink" Target="https://www.siemens.com/" TargetMode="External"/><Relationship Id="rId283" Type="http://schemas.openxmlformats.org/officeDocument/2006/relationships/hyperlink" Target="https://jumpstartmedtech.sg/" TargetMode="External"/><Relationship Id="rId490" Type="http://schemas.openxmlformats.org/officeDocument/2006/relationships/hyperlink" Target="https://www.deutsche-startups.de/" TargetMode="External"/><Relationship Id="rId504" Type="http://schemas.openxmlformats.org/officeDocument/2006/relationships/hyperlink" Target="https://www.eco-business.com/" TargetMode="External"/><Relationship Id="rId711" Type="http://schemas.openxmlformats.org/officeDocument/2006/relationships/hyperlink" Target="https://www.rics.org/asean/" TargetMode="External"/><Relationship Id="rId78" Type="http://schemas.openxmlformats.org/officeDocument/2006/relationships/hyperlink" Target="http://www.imspi.net/" TargetMode="External"/><Relationship Id="rId143" Type="http://schemas.openxmlformats.org/officeDocument/2006/relationships/hyperlink" Target="https://acv.vc/" TargetMode="External"/><Relationship Id="rId350" Type="http://schemas.openxmlformats.org/officeDocument/2006/relationships/hyperlink" Target="https://shopee.sg/" TargetMode="External"/><Relationship Id="rId588" Type="http://schemas.openxmlformats.org/officeDocument/2006/relationships/hyperlink" Target="https://www.investment.nsw.gov.au/" TargetMode="External"/><Relationship Id="rId795" Type="http://schemas.openxmlformats.org/officeDocument/2006/relationships/hyperlink" Target="https://www.tinmen.asia/" TargetMode="External"/><Relationship Id="rId809" Type="http://schemas.openxmlformats.org/officeDocument/2006/relationships/hyperlink" Target="https://www.uq.edu.au/" TargetMode="External"/><Relationship Id="rId9" Type="http://schemas.openxmlformats.org/officeDocument/2006/relationships/hyperlink" Target="http://entrepreneurslab.com.my/" TargetMode="External"/><Relationship Id="rId210" Type="http://schemas.openxmlformats.org/officeDocument/2006/relationships/hyperlink" Target="https://decacorn.vc/" TargetMode="External"/><Relationship Id="rId448" Type="http://schemas.openxmlformats.org/officeDocument/2006/relationships/hyperlink" Target="https://www.bioatx.com/" TargetMode="External"/><Relationship Id="rId655" Type="http://schemas.openxmlformats.org/officeDocument/2006/relationships/hyperlink" Target="https://www.monkshill.com/" TargetMode="External"/><Relationship Id="rId862" Type="http://schemas.openxmlformats.org/officeDocument/2006/relationships/hyperlink" Target="https://www.wuxibiologics.com/" TargetMode="External"/><Relationship Id="rId294" Type="http://schemas.openxmlformats.org/officeDocument/2006/relationships/hyperlink" Target="https://lauretta.io/" TargetMode="External"/><Relationship Id="rId308" Type="http://schemas.openxmlformats.org/officeDocument/2006/relationships/hyperlink" Target="https://mtalvernia.sg/" TargetMode="External"/><Relationship Id="rId515" Type="http://schemas.openxmlformats.org/officeDocument/2006/relationships/hyperlink" Target="https://www.enzyme.consulting/" TargetMode="External"/><Relationship Id="rId722" Type="http://schemas.openxmlformats.org/officeDocument/2006/relationships/hyperlink" Target="https://www.scal.com.sg/" TargetMode="External"/><Relationship Id="rId89" Type="http://schemas.openxmlformats.org/officeDocument/2006/relationships/hyperlink" Target="http://www.kkh.com.sg/" TargetMode="External"/><Relationship Id="rId154" Type="http://schemas.openxmlformats.org/officeDocument/2006/relationships/hyperlink" Target="https://aisingapore.org/" TargetMode="External"/><Relationship Id="rId361" Type="http://schemas.openxmlformats.org/officeDocument/2006/relationships/hyperlink" Target="https://startup.taipei/" TargetMode="External"/><Relationship Id="rId599" Type="http://schemas.openxmlformats.org/officeDocument/2006/relationships/hyperlink" Target="https://www.jtc.gov.sg/" TargetMode="External"/><Relationship Id="rId459" Type="http://schemas.openxmlformats.org/officeDocument/2006/relationships/hyperlink" Target="https://www.calicheglobal.com/" TargetMode="External"/><Relationship Id="rId666" Type="http://schemas.openxmlformats.org/officeDocument/2006/relationships/hyperlink" Target="https://www.neste.com/" TargetMode="External"/><Relationship Id="rId873" Type="http://schemas.openxmlformats.org/officeDocument/2006/relationships/hyperlink" Target="https://www.tevapharm.com/" TargetMode="External"/><Relationship Id="rId16" Type="http://schemas.openxmlformats.org/officeDocument/2006/relationships/hyperlink" Target="http://kolaborasi.co/" TargetMode="External"/><Relationship Id="rId221" Type="http://schemas.openxmlformats.org/officeDocument/2006/relationships/hyperlink" Target="https://ecolabs.sg/" TargetMode="External"/><Relationship Id="rId319" Type="http://schemas.openxmlformats.org/officeDocument/2006/relationships/hyperlink" Target="https://nus.edu.sg/tti" TargetMode="External"/><Relationship Id="rId526" Type="http://schemas.openxmlformats.org/officeDocument/2006/relationships/hyperlink" Target="https://www.fluid.ai/" TargetMode="External"/><Relationship Id="rId733" Type="http://schemas.openxmlformats.org/officeDocument/2006/relationships/hyperlink" Target="https://www.sgh.com.sg/" TargetMode="External"/><Relationship Id="rId165" Type="http://schemas.openxmlformats.org/officeDocument/2006/relationships/hyperlink" Target="https://apacmed.org/" TargetMode="External"/><Relationship Id="rId372" Type="http://schemas.openxmlformats.org/officeDocument/2006/relationships/hyperlink" Target="https://team8.vc/" TargetMode="External"/><Relationship Id="rId677" Type="http://schemas.openxmlformats.org/officeDocument/2006/relationships/hyperlink" Target="https://www.nscc.sg/" TargetMode="External"/><Relationship Id="rId800" Type="http://schemas.openxmlformats.org/officeDocument/2006/relationships/hyperlink" Target="https://www.transitry.com/" TargetMode="External"/><Relationship Id="rId232" Type="http://schemas.openxmlformats.org/officeDocument/2006/relationships/hyperlink" Target="https://etavolt.com/" TargetMode="External"/><Relationship Id="rId884" Type="http://schemas.openxmlformats.org/officeDocument/2006/relationships/hyperlink" Target="https://www.businesstimes.com.sg/" TargetMode="External"/><Relationship Id="rId27" Type="http://schemas.openxmlformats.org/officeDocument/2006/relationships/hyperlink" Target="http://startups.be/" TargetMode="External"/><Relationship Id="rId537" Type="http://schemas.openxmlformats.org/officeDocument/2006/relationships/hyperlink" Target="https://www.getintently.ai/" TargetMode="External"/><Relationship Id="rId744" Type="http://schemas.openxmlformats.org/officeDocument/2006/relationships/hyperlink" Target="https://www.singhealthdukenus.com.sg/research/ship/singhealth-intellectual-property-(ship)-homepage" TargetMode="External"/><Relationship Id="rId80" Type="http://schemas.openxmlformats.org/officeDocument/2006/relationships/hyperlink" Target="http://www.intensel.net/" TargetMode="External"/><Relationship Id="rId176" Type="http://schemas.openxmlformats.org/officeDocument/2006/relationships/hyperlink" Target="https://aun-adera.net/" TargetMode="External"/><Relationship Id="rId383" Type="http://schemas.openxmlformats.org/officeDocument/2006/relationships/hyperlink" Target="https://tomrocheassociates.com/" TargetMode="External"/><Relationship Id="rId590" Type="http://schemas.openxmlformats.org/officeDocument/2006/relationships/hyperlink" Target="https://www.iqvia.com/" TargetMode="External"/><Relationship Id="rId604" Type="http://schemas.openxmlformats.org/officeDocument/2006/relationships/hyperlink" Target="https://www.keppel.com/" TargetMode="External"/><Relationship Id="rId811" Type="http://schemas.openxmlformats.org/officeDocument/2006/relationships/hyperlink" Target="https://www.urbaninnovationfund.com/" TargetMode="External"/><Relationship Id="rId243" Type="http://schemas.openxmlformats.org/officeDocument/2006/relationships/hyperlink" Target="https://gentrack.com/" TargetMode="External"/><Relationship Id="rId450" Type="http://schemas.openxmlformats.org/officeDocument/2006/relationships/hyperlink" Target="https://www.blocktexx.com/" TargetMode="External"/><Relationship Id="rId688" Type="http://schemas.openxmlformats.org/officeDocument/2006/relationships/hyperlink" Target="https://www.omron.com/apac/en/" TargetMode="External"/><Relationship Id="rId895" Type="http://schemas.openxmlformats.org/officeDocument/2006/relationships/hyperlink" Target="https://www.wilmar-international.com/" TargetMode="External"/><Relationship Id="rId38" Type="http://schemas.openxmlformats.org/officeDocument/2006/relationships/hyperlink" Target="http://www.arcandco.com/" TargetMode="External"/><Relationship Id="rId103" Type="http://schemas.openxmlformats.org/officeDocument/2006/relationships/hyperlink" Target="http://www.nhb.gov.sg/" TargetMode="External"/><Relationship Id="rId310" Type="http://schemas.openxmlformats.org/officeDocument/2006/relationships/hyperlink" Target="https://mycl.bio/" TargetMode="External"/><Relationship Id="rId548" Type="http://schemas.openxmlformats.org/officeDocument/2006/relationships/hyperlink" Target="https://www.gov.uk/government/organisations/foreign-commonwealth-development-office" TargetMode="External"/><Relationship Id="rId755" Type="http://schemas.openxmlformats.org/officeDocument/2006/relationships/hyperlink" Target="https://www.startupbootcamp.org/" TargetMode="External"/><Relationship Id="rId91" Type="http://schemas.openxmlformats.org/officeDocument/2006/relationships/hyperlink" Target="http://www.krungsri.com/" TargetMode="External"/><Relationship Id="rId187" Type="http://schemas.openxmlformats.org/officeDocument/2006/relationships/hyperlink" Target="https://bschool.nus.edu.sg/" TargetMode="External"/><Relationship Id="rId394" Type="http://schemas.openxmlformats.org/officeDocument/2006/relationships/hyperlink" Target="https://ventures.adb.org/" TargetMode="External"/><Relationship Id="rId408" Type="http://schemas.openxmlformats.org/officeDocument/2006/relationships/hyperlink" Target="https://www.accelerice.com/" TargetMode="External"/><Relationship Id="rId615" Type="http://schemas.openxmlformats.org/officeDocument/2006/relationships/hyperlink" Target="https://www.linkedin.com/company/avanto-ventures-oy/" TargetMode="External"/><Relationship Id="rId822" Type="http://schemas.openxmlformats.org/officeDocument/2006/relationships/hyperlink" Target="https://www.woamy.com/" TargetMode="External"/><Relationship Id="rId254" Type="http://schemas.openxmlformats.org/officeDocument/2006/relationships/hyperlink" Target="https://grayscale.vc/" TargetMode="External"/><Relationship Id="rId699" Type="http://schemas.openxmlformats.org/officeDocument/2006/relationships/hyperlink" Target="https://www.planradar.com/" TargetMode="External"/><Relationship Id="rId49" Type="http://schemas.openxmlformats.org/officeDocument/2006/relationships/hyperlink" Target="http://www.celcomdigi.com/" TargetMode="External"/><Relationship Id="rId114" Type="http://schemas.openxmlformats.org/officeDocument/2006/relationships/hyperlink" Target="http://www.pras.org.sg/" TargetMode="External"/><Relationship Id="rId461" Type="http://schemas.openxmlformats.org/officeDocument/2006/relationships/hyperlink" Target="https://www.cargill.com/" TargetMode="External"/><Relationship Id="rId559" Type="http://schemas.openxmlformats.org/officeDocument/2006/relationships/hyperlink" Target="https://www.hach.com/" TargetMode="External"/><Relationship Id="rId766" Type="http://schemas.openxmlformats.org/officeDocument/2006/relationships/hyperlink" Target="https://www.sttelemediagdc.com/" TargetMode="External"/><Relationship Id="rId198" Type="http://schemas.openxmlformats.org/officeDocument/2006/relationships/hyperlink" Target="https://cellvec.com/" TargetMode="External"/><Relationship Id="rId321" Type="http://schemas.openxmlformats.org/officeDocument/2006/relationships/hyperlink" Target="https://oceansun.no/" TargetMode="External"/><Relationship Id="rId419" Type="http://schemas.openxmlformats.org/officeDocument/2006/relationships/hyperlink" Target="https://www.alephtech.ai/" TargetMode="External"/><Relationship Id="rId626" Type="http://schemas.openxmlformats.org/officeDocument/2006/relationships/hyperlink" Target="https://www.linkedin.com/company/sail-agrilab/" TargetMode="External"/><Relationship Id="rId833" Type="http://schemas.openxmlformats.org/officeDocument/2006/relationships/hyperlink" Target="https://www2.deloitte.com/sg/en.html" TargetMode="External"/><Relationship Id="rId265" Type="http://schemas.openxmlformats.org/officeDocument/2006/relationships/hyperlink" Target="https://iaps.ord.nycu.edu.tw/" TargetMode="External"/><Relationship Id="rId472" Type="http://schemas.openxmlformats.org/officeDocument/2006/relationships/hyperlink" Target="https://www.cloudtim.com/" TargetMode="External"/><Relationship Id="rId900" Type="http://schemas.openxmlformats.org/officeDocument/2006/relationships/hyperlink" Target="https://www.simedarbyplantation.com/" TargetMode="External"/><Relationship Id="rId125" Type="http://schemas.openxmlformats.org/officeDocument/2006/relationships/hyperlink" Target="http://www.svf.org.vn/" TargetMode="External"/><Relationship Id="rId332" Type="http://schemas.openxmlformats.org/officeDocument/2006/relationships/hyperlink" Target="https://planetprotectorpackaging.com/" TargetMode="External"/><Relationship Id="rId777" Type="http://schemas.openxmlformats.org/officeDocument/2006/relationships/hyperlink" Target="https://www.techaviv.com/" TargetMode="External"/><Relationship Id="rId637" Type="http://schemas.openxmlformats.org/officeDocument/2006/relationships/hyperlink" Target="https://www.makersfund.com/" TargetMode="External"/><Relationship Id="rId844" Type="http://schemas.openxmlformats.org/officeDocument/2006/relationships/hyperlink" Target="https://ptcon.com.sg/" TargetMode="External"/><Relationship Id="rId276" Type="http://schemas.openxmlformats.org/officeDocument/2006/relationships/hyperlink" Target="https://inseadalumventures.com/" TargetMode="External"/><Relationship Id="rId483" Type="http://schemas.openxmlformats.org/officeDocument/2006/relationships/hyperlink" Target="https://www.damson.sg/" TargetMode="External"/><Relationship Id="rId690" Type="http://schemas.openxmlformats.org/officeDocument/2006/relationships/hyperlink" Target="https://www.openspace.vc/" TargetMode="External"/><Relationship Id="rId704" Type="http://schemas.openxmlformats.org/officeDocument/2006/relationships/hyperlink" Target="https://www.pwc.com/" TargetMode="External"/><Relationship Id="rId40" Type="http://schemas.openxmlformats.org/officeDocument/2006/relationships/hyperlink" Target="http://www.augustglobalpartners.com/" TargetMode="External"/><Relationship Id="rId136" Type="http://schemas.openxmlformats.org/officeDocument/2006/relationships/hyperlink" Target="http://www.yeswehack.com/" TargetMode="External"/><Relationship Id="rId343" Type="http://schemas.openxmlformats.org/officeDocument/2006/relationships/hyperlink" Target="https://resynctech.com/" TargetMode="External"/><Relationship Id="rId550" Type="http://schemas.openxmlformats.org/officeDocument/2006/relationships/hyperlink" Target="https://www.gpj.com/" TargetMode="External"/><Relationship Id="rId788" Type="http://schemas.openxmlformats.org/officeDocument/2006/relationships/hyperlink" Target="https://www.tenity.com/" TargetMode="External"/><Relationship Id="rId203" Type="http://schemas.openxmlformats.org/officeDocument/2006/relationships/hyperlink" Target="https://comfortdelgro.com.au/" TargetMode="External"/><Relationship Id="rId648" Type="http://schemas.openxmlformats.org/officeDocument/2006/relationships/hyperlink" Target="https://www.microlumbia.org/" TargetMode="External"/><Relationship Id="rId855" Type="http://schemas.openxmlformats.org/officeDocument/2006/relationships/hyperlink" Target="https://www.philips.com/" TargetMode="External"/><Relationship Id="rId287" Type="http://schemas.openxmlformats.org/officeDocument/2006/relationships/hyperlink" Target="https://kickstart.ph/" TargetMode="External"/><Relationship Id="rId410" Type="http://schemas.openxmlformats.org/officeDocument/2006/relationships/hyperlink" Target="https://www.adeptmaterials.com/" TargetMode="External"/><Relationship Id="rId494" Type="http://schemas.openxmlformats.org/officeDocument/2006/relationships/hyperlink" Target="https://www.dpfacade.com.sg/" TargetMode="External"/><Relationship Id="rId508" Type="http://schemas.openxmlformats.org/officeDocument/2006/relationships/hyperlink" Target="https://www.edenstrategyinstitute.com/" TargetMode="External"/><Relationship Id="rId715" Type="http://schemas.openxmlformats.org/officeDocument/2006/relationships/hyperlink" Target="https://www.roquette.com/" TargetMode="External"/><Relationship Id="rId147" Type="http://schemas.openxmlformats.org/officeDocument/2006/relationships/hyperlink" Target="https://afi.io/" TargetMode="External"/><Relationship Id="rId354" Type="http://schemas.openxmlformats.org/officeDocument/2006/relationships/hyperlink" Target="https://singapore.block71.co/" TargetMode="External"/><Relationship Id="rId799" Type="http://schemas.openxmlformats.org/officeDocument/2006/relationships/hyperlink" Target="https://www.tpc.com.sg/" TargetMode="External"/><Relationship Id="rId51" Type="http://schemas.openxmlformats.org/officeDocument/2006/relationships/hyperlink" Target="http://www.chora.design/" TargetMode="External"/><Relationship Id="rId561" Type="http://schemas.openxmlformats.org/officeDocument/2006/relationships/hyperlink" Target="https://www.hatch.blue/" TargetMode="External"/><Relationship Id="rId659" Type="http://schemas.openxmlformats.org/officeDocument/2006/relationships/hyperlink" Target="https://www.mtdc.com.my/" TargetMode="External"/><Relationship Id="rId866" Type="http://schemas.openxmlformats.org/officeDocument/2006/relationships/hyperlink" Target="https://www.roche.com/" TargetMode="External"/><Relationship Id="rId214" Type="http://schemas.openxmlformats.org/officeDocument/2006/relationships/hyperlink" Target="https://draperstartuphouse.com/" TargetMode="External"/><Relationship Id="rId298" Type="http://schemas.openxmlformats.org/officeDocument/2006/relationships/hyperlink" Target="https://lkycic.sutd.edu.sg/" TargetMode="External"/><Relationship Id="rId421" Type="http://schemas.openxmlformats.org/officeDocument/2006/relationships/hyperlink" Target="https://www.alpsvp.com/" TargetMode="External"/><Relationship Id="rId519" Type="http://schemas.openxmlformats.org/officeDocument/2006/relationships/hyperlink" Target="https://www.facebook.com/p/Young-Entrepreneur-Association-of-Laos-%E0%BA%AA%E0%BA%97%E0%BB%9C-100067214764641/" TargetMode="External"/><Relationship Id="rId158" Type="http://schemas.openxmlformats.org/officeDocument/2006/relationships/hyperlink" Target="https://alteriacapital.com/" TargetMode="External"/><Relationship Id="rId726" Type="http://schemas.openxmlformats.org/officeDocument/2006/relationships/hyperlink" Target="https://www.scri.edu.sg/" TargetMode="External"/><Relationship Id="rId62" Type="http://schemas.openxmlformats.org/officeDocument/2006/relationships/hyperlink" Target="http://www.emakase.co/" TargetMode="External"/><Relationship Id="rId365" Type="http://schemas.openxmlformats.org/officeDocument/2006/relationships/hyperlink" Target="https://stas.org.sg/" TargetMode="External"/><Relationship Id="rId572" Type="http://schemas.openxmlformats.org/officeDocument/2006/relationships/hyperlink" Target="https://www.ies.org.sg/" TargetMode="External"/><Relationship Id="rId225" Type="http://schemas.openxmlformats.org/officeDocument/2006/relationships/hyperlink" Target="https://en.creww.in/" TargetMode="External"/><Relationship Id="rId432" Type="http://schemas.openxmlformats.org/officeDocument/2006/relationships/hyperlink" Target="https://www.arcstone.co/" TargetMode="External"/><Relationship Id="rId877" Type="http://schemas.openxmlformats.org/officeDocument/2006/relationships/hyperlink" Target="https://www.fedex.com/" TargetMode="External"/><Relationship Id="rId737" Type="http://schemas.openxmlformats.org/officeDocument/2006/relationships/hyperlink" Target="https://www.siemens-healthineers.com/" TargetMode="External"/><Relationship Id="rId73" Type="http://schemas.openxmlformats.org/officeDocument/2006/relationships/hyperlink" Target="http://www.gsrventures.com/" TargetMode="External"/><Relationship Id="rId169" Type="http://schemas.openxmlformats.org/officeDocument/2006/relationships/hyperlink" Target="https://arkenergy.com.au/" TargetMode="External"/><Relationship Id="rId376" Type="http://schemas.openxmlformats.org/officeDocument/2006/relationships/hyperlink" Target="https://tembusupartners.com/" TargetMode="External"/><Relationship Id="rId583" Type="http://schemas.openxmlformats.org/officeDocument/2006/relationships/hyperlink" Target="https://www.innosight.com/" TargetMode="External"/><Relationship Id="rId790" Type="http://schemas.openxmlformats.org/officeDocument/2006/relationships/hyperlink" Target="https://www.thegear.sg/" TargetMode="External"/><Relationship Id="rId804" Type="http://schemas.openxmlformats.org/officeDocument/2006/relationships/hyperlink" Target="https://www.trive.vc/" TargetMode="External"/><Relationship Id="rId4" Type="http://schemas.openxmlformats.org/officeDocument/2006/relationships/hyperlink" Target="http://bigfootventures.com/" TargetMode="External"/><Relationship Id="rId236" Type="http://schemas.openxmlformats.org/officeDocument/2006/relationships/hyperlink" Target="https://facadecleaningmachine.com/" TargetMode="External"/><Relationship Id="rId443" Type="http://schemas.openxmlformats.org/officeDocument/2006/relationships/hyperlink" Target="https://www.baxter.com/" TargetMode="External"/><Relationship Id="rId650" Type="http://schemas.openxmlformats.org/officeDocument/2006/relationships/hyperlink" Target="https://www.mission.plus/" TargetMode="External"/><Relationship Id="rId888" Type="http://schemas.openxmlformats.org/officeDocument/2006/relationships/hyperlink" Target="https://www.changiairport.com/" TargetMode="External"/><Relationship Id="rId303" Type="http://schemas.openxmlformats.org/officeDocument/2006/relationships/hyperlink" Target="https://medicine.nus.edu.sg/" TargetMode="External"/><Relationship Id="rId748" Type="http://schemas.openxmlformats.org/officeDocument/2006/relationships/hyperlink" Target="https://www.smsagro.com/" TargetMode="External"/><Relationship Id="rId84" Type="http://schemas.openxmlformats.org/officeDocument/2006/relationships/hyperlink" Target="http://www.itsdisco.com/" TargetMode="External"/><Relationship Id="rId387" Type="http://schemas.openxmlformats.org/officeDocument/2006/relationships/hyperlink" Target="https://tribecaip.com/" TargetMode="External"/><Relationship Id="rId510" Type="http://schemas.openxmlformats.org/officeDocument/2006/relationships/hyperlink" Target="https://www.elid.com.sg/" TargetMode="External"/><Relationship Id="rId594" Type="http://schemas.openxmlformats.org/officeDocument/2006/relationships/hyperlink" Target="https://www.japfa.com/" TargetMode="External"/><Relationship Id="rId608" Type="http://schemas.openxmlformats.org/officeDocument/2006/relationships/hyperlink" Target="https://www.lendlease.com/" TargetMode="External"/><Relationship Id="rId815" Type="http://schemas.openxmlformats.org/officeDocument/2006/relationships/hyperlink" Target="https://www.vertexventures.sg/" TargetMode="External"/><Relationship Id="rId247" Type="http://schemas.openxmlformats.org/officeDocument/2006/relationships/hyperlink" Target="https://girlsintech.org/" TargetMode="External"/><Relationship Id="rId899" Type="http://schemas.openxmlformats.org/officeDocument/2006/relationships/hyperlink" Target="https://www.goldenagri.com.sg/" TargetMode="External"/><Relationship Id="rId107" Type="http://schemas.openxmlformats.org/officeDocument/2006/relationships/hyperlink" Target="http://www.ocbc.com/" TargetMode="External"/><Relationship Id="rId454" Type="http://schemas.openxmlformats.org/officeDocument/2006/relationships/hyperlink" Target="https://www.brandhaus.com.sg/" TargetMode="External"/><Relationship Id="rId661" Type="http://schemas.openxmlformats.org/officeDocument/2006/relationships/hyperlink" Target="https://www.nab.com.au/" TargetMode="External"/><Relationship Id="rId759" Type="http://schemas.openxmlformats.org/officeDocument/2006/relationships/hyperlink" Target="https://www.startupgrind.com/hong-kong/" TargetMode="External"/><Relationship Id="rId11" Type="http://schemas.openxmlformats.org/officeDocument/2006/relationships/hyperlink" Target="http://getinthering.co/" TargetMode="External"/><Relationship Id="rId314" Type="http://schemas.openxmlformats.org/officeDocument/2006/relationships/hyperlink" Target="https://newcities.org/" TargetMode="External"/><Relationship Id="rId398" Type="http://schemas.openxmlformats.org/officeDocument/2006/relationships/hyperlink" Target="https://wavecrest.org/" TargetMode="External"/><Relationship Id="rId521" Type="http://schemas.openxmlformats.org/officeDocument/2006/relationships/hyperlink" Target="https://www.fccsingapore.com/" TargetMode="External"/><Relationship Id="rId619" Type="http://schemas.openxmlformats.org/officeDocument/2006/relationships/hyperlink" Target="https://www.linkedin.com/company/imagine-impact-consulting/" TargetMode="External"/><Relationship Id="rId95" Type="http://schemas.openxmlformats.org/officeDocument/2006/relationships/hyperlink" Target="http://www.mci.gov.sg/" TargetMode="External"/><Relationship Id="rId160" Type="http://schemas.openxmlformats.org/officeDocument/2006/relationships/hyperlink" Target="https://alterpacks.com/" TargetMode="External"/><Relationship Id="rId826" Type="http://schemas.openxmlformats.org/officeDocument/2006/relationships/hyperlink" Target="https://www.wundermobility.com/" TargetMode="External"/><Relationship Id="rId258" Type="http://schemas.openxmlformats.org/officeDocument/2006/relationships/hyperlink" Target="https://heartware.org/" TargetMode="External"/><Relationship Id="rId465" Type="http://schemas.openxmlformats.org/officeDocument/2006/relationships/hyperlink" Target="https://www.ccp.com.tw/" TargetMode="External"/><Relationship Id="rId672" Type="http://schemas.openxmlformats.org/officeDocument/2006/relationships/hyperlink" Target="https://www.nika.eco/" TargetMode="External"/><Relationship Id="rId22" Type="http://schemas.openxmlformats.org/officeDocument/2006/relationships/hyperlink" Target="http://polishberlintech.com/" TargetMode="External"/><Relationship Id="rId118" Type="http://schemas.openxmlformats.org/officeDocument/2006/relationships/hyperlink" Target="http://www.sap.com/" TargetMode="External"/><Relationship Id="rId325" Type="http://schemas.openxmlformats.org/officeDocument/2006/relationships/hyperlink" Target="https://opsis.ai/" TargetMode="External"/><Relationship Id="rId532" Type="http://schemas.openxmlformats.org/officeDocument/2006/relationships/hyperlink" Target="https://www.genesisventures.co/" TargetMode="External"/><Relationship Id="rId171" Type="http://schemas.openxmlformats.org/officeDocument/2006/relationships/hyperlink" Target="https://asiafoundation.org/" TargetMode="External"/><Relationship Id="rId837" Type="http://schemas.openxmlformats.org/officeDocument/2006/relationships/hyperlink" Target="http://iccus.ai/" TargetMode="External"/><Relationship Id="rId269" Type="http://schemas.openxmlformats.org/officeDocument/2006/relationships/hyperlink" Target="https://impacthubyangon.net/" TargetMode="External"/><Relationship Id="rId476" Type="http://schemas.openxmlformats.org/officeDocument/2006/relationships/hyperlink" Target="https://www.concrete.ai/" TargetMode="External"/><Relationship Id="rId683" Type="http://schemas.openxmlformats.org/officeDocument/2006/relationships/hyperlink" Target="https://www.nxg-c.com/" TargetMode="External"/><Relationship Id="rId890" Type="http://schemas.openxmlformats.org/officeDocument/2006/relationships/hyperlink" Target="https://www.nhg.com.sg/" TargetMode="External"/><Relationship Id="rId33" Type="http://schemas.openxmlformats.org/officeDocument/2006/relationships/hyperlink" Target="http://www.a-star.edu.sg/" TargetMode="External"/><Relationship Id="rId129" Type="http://schemas.openxmlformats.org/officeDocument/2006/relationships/hyperlink" Target="http://www.thewaltdisneycompany.com/" TargetMode="External"/><Relationship Id="rId336" Type="http://schemas.openxmlformats.org/officeDocument/2006/relationships/hyperlink" Target="https://profileprint.ai/" TargetMode="External"/><Relationship Id="rId543" Type="http://schemas.openxmlformats.org/officeDocument/2006/relationships/hyperlink" Target="https://www.globalfounderscapital.com/" TargetMode="External"/><Relationship Id="rId182" Type="http://schemas.openxmlformats.org/officeDocument/2006/relationships/hyperlink" Target="https://beeplanetfactory.com/en/" TargetMode="External"/><Relationship Id="rId403" Type="http://schemas.openxmlformats.org/officeDocument/2006/relationships/hyperlink" Target="https://www.a-star.edu.sg/imcb/imcb-research/molecular-engineering-lab" TargetMode="External"/><Relationship Id="rId750" Type="http://schemas.openxmlformats.org/officeDocument/2006/relationships/hyperlink" Target="https://www.sodavision.com/" TargetMode="External"/><Relationship Id="rId848" Type="http://schemas.openxmlformats.org/officeDocument/2006/relationships/hyperlink" Target="https://www.hitachi.com/" TargetMode="External"/><Relationship Id="rId487" Type="http://schemas.openxmlformats.org/officeDocument/2006/relationships/hyperlink" Target="https://www.dbei.org/about-us/" TargetMode="External"/><Relationship Id="rId610" Type="http://schemas.openxmlformats.org/officeDocument/2006/relationships/hyperlink" Target="https://www.lidl.asia/" TargetMode="External"/><Relationship Id="rId694" Type="http://schemas.openxmlformats.org/officeDocument/2006/relationships/hyperlink" Target="https://www.oracle.com/sg/" TargetMode="External"/><Relationship Id="rId708" Type="http://schemas.openxmlformats.org/officeDocument/2006/relationships/hyperlink" Target="https://www.rda.ai/" TargetMode="External"/><Relationship Id="rId347" Type="http://schemas.openxmlformats.org/officeDocument/2006/relationships/hyperlink" Target="https://sdsc.sg/" TargetMode="External"/><Relationship Id="rId44" Type="http://schemas.openxmlformats.org/officeDocument/2006/relationships/hyperlink" Target="http://www.biotronik.com/" TargetMode="External"/><Relationship Id="rId554" Type="http://schemas.openxmlformats.org/officeDocument/2006/relationships/hyperlink" Target="https://www.growasia.org/" TargetMode="External"/><Relationship Id="rId761" Type="http://schemas.openxmlformats.org/officeDocument/2006/relationships/hyperlink" Target="https://www.startupnationcentral.org/" TargetMode="External"/><Relationship Id="rId859" Type="http://schemas.openxmlformats.org/officeDocument/2006/relationships/hyperlink" Target="https://www.pfizer.com/" TargetMode="External"/><Relationship Id="rId193" Type="http://schemas.openxmlformats.org/officeDocument/2006/relationships/hyperlink" Target="https://capital.rakuten.com/" TargetMode="External"/><Relationship Id="rId207" Type="http://schemas.openxmlformats.org/officeDocument/2006/relationships/hyperlink" Target="https://dataeconomy.io/" TargetMode="External"/><Relationship Id="rId414" Type="http://schemas.openxmlformats.org/officeDocument/2006/relationships/hyperlink" Target="https://www.aia.com.hk/" TargetMode="External"/><Relationship Id="rId498" Type="http://schemas.openxmlformats.org/officeDocument/2006/relationships/hyperlink" Target="https://www.dtvp.sg/" TargetMode="External"/><Relationship Id="rId621" Type="http://schemas.openxmlformats.org/officeDocument/2006/relationships/hyperlink" Target="https://www.linkedin.com/company/innotechventures/" TargetMode="External"/><Relationship Id="rId260" Type="http://schemas.openxmlformats.org/officeDocument/2006/relationships/hyperlink" Target="https://hendrickscorp.com/" TargetMode="External"/><Relationship Id="rId719" Type="http://schemas.openxmlformats.org/officeDocument/2006/relationships/hyperlink" Target="https://www.sats.com.sg/" TargetMode="External"/><Relationship Id="rId55" Type="http://schemas.openxmlformats.org/officeDocument/2006/relationships/hyperlink" Target="http://www.cougarpaint.com/" TargetMode="External"/><Relationship Id="rId120" Type="http://schemas.openxmlformats.org/officeDocument/2006/relationships/hyperlink" Target="http://www.singhealth.com.sg/" TargetMode="External"/><Relationship Id="rId358" Type="http://schemas.openxmlformats.org/officeDocument/2006/relationships/hyperlink" Target="https://smartlab.expert/" TargetMode="External"/><Relationship Id="rId565" Type="http://schemas.openxmlformats.org/officeDocument/2006/relationships/hyperlink" Target="https://www.hkstp.org/" TargetMode="External"/><Relationship Id="rId772" Type="http://schemas.openxmlformats.org/officeDocument/2006/relationships/hyperlink" Target="https://www.syngenta.com/en" TargetMode="External"/><Relationship Id="rId218" Type="http://schemas.openxmlformats.org/officeDocument/2006/relationships/hyperlink" Target="https://east.vc/" TargetMode="External"/><Relationship Id="rId425" Type="http://schemas.openxmlformats.org/officeDocument/2006/relationships/hyperlink" Target="https://www.anbinvestment.sg/" TargetMode="External"/><Relationship Id="rId632" Type="http://schemas.openxmlformats.org/officeDocument/2006/relationships/hyperlink" Target="https://www.littlegreenranger.com/" TargetMode="External"/><Relationship Id="rId271" Type="http://schemas.openxmlformats.org/officeDocument/2006/relationships/hyperlink" Target="https://indrawater.com/" TargetMode="External"/><Relationship Id="rId66" Type="http://schemas.openxmlformats.org/officeDocument/2006/relationships/hyperlink" Target="http://www.fullertonhealth.com/" TargetMode="External"/><Relationship Id="rId131" Type="http://schemas.openxmlformats.org/officeDocument/2006/relationships/hyperlink" Target="http://www.tp.edu.sg/" TargetMode="External"/><Relationship Id="rId369" Type="http://schemas.openxmlformats.org/officeDocument/2006/relationships/hyperlink" Target="https://taiwanarena.tech/" TargetMode="External"/><Relationship Id="rId576" Type="http://schemas.openxmlformats.org/officeDocument/2006/relationships/hyperlink" Target="https://www.imda.gov.sg/" TargetMode="External"/><Relationship Id="rId783" Type="http://schemas.openxmlformats.org/officeDocument/2006/relationships/hyperlink" Target="https://www.teconversion.com/" TargetMode="External"/><Relationship Id="rId229" Type="http://schemas.openxmlformats.org/officeDocument/2006/relationships/hyperlink" Target="https://enterprise.nus.edu.sg/" TargetMode="External"/><Relationship Id="rId436" Type="http://schemas.openxmlformats.org/officeDocument/2006/relationships/hyperlink" Target="https://www.atomionics.com/" TargetMode="External"/><Relationship Id="rId643" Type="http://schemas.openxmlformats.org/officeDocument/2006/relationships/hyperlink" Target="https://www.meetventures.com/" TargetMode="External"/><Relationship Id="rId850" Type="http://schemas.openxmlformats.org/officeDocument/2006/relationships/hyperlink" Target="https://global.abb/" TargetMode="External"/><Relationship Id="rId77" Type="http://schemas.openxmlformats.org/officeDocument/2006/relationships/hyperlink" Target="http://www.imda.gov.sg/" TargetMode="External"/><Relationship Id="rId282" Type="http://schemas.openxmlformats.org/officeDocument/2006/relationships/hyperlink" Target="https://jobs.knowunity.com/" TargetMode="External"/><Relationship Id="rId503" Type="http://schemas.openxmlformats.org/officeDocument/2006/relationships/hyperlink" Target="https://www.dxdhub.sg/" TargetMode="External"/><Relationship Id="rId587" Type="http://schemas.openxmlformats.org/officeDocument/2006/relationships/hyperlink" Target="https://www.investigatevc.com/" TargetMode="External"/><Relationship Id="rId710" Type="http://schemas.openxmlformats.org/officeDocument/2006/relationships/hyperlink" Target="https://www.rhl.ventures/" TargetMode="External"/><Relationship Id="rId808" Type="http://schemas.openxmlformats.org/officeDocument/2006/relationships/hyperlink" Target="https://www.un.org/en/global-issues/human-rights" TargetMode="External"/><Relationship Id="rId8" Type="http://schemas.openxmlformats.org/officeDocument/2006/relationships/hyperlink" Target="http://cyberport.hk/en/offices/office_leasing" TargetMode="External"/><Relationship Id="rId142" Type="http://schemas.openxmlformats.org/officeDocument/2006/relationships/hyperlink" Target="https://acceleratingasia.com/" TargetMode="External"/><Relationship Id="rId447" Type="http://schemas.openxmlformats.org/officeDocument/2006/relationships/hyperlink" Target="https://www.bettersydney.com.au/" TargetMode="External"/><Relationship Id="rId794" Type="http://schemas.openxmlformats.org/officeDocument/2006/relationships/hyperlink" Target="https://www.tictap.me/en/" TargetMode="External"/><Relationship Id="rId654" Type="http://schemas.openxmlformats.org/officeDocument/2006/relationships/hyperlink" Target="https://www.moht.com.sg/" TargetMode="External"/><Relationship Id="rId861" Type="http://schemas.openxmlformats.org/officeDocument/2006/relationships/hyperlink" Target="https://biontech.de/" TargetMode="External"/><Relationship Id="rId293" Type="http://schemas.openxmlformats.org/officeDocument/2006/relationships/hyperlink" Target="https://latinleap.vc/" TargetMode="External"/><Relationship Id="rId307" Type="http://schemas.openxmlformats.org/officeDocument/2006/relationships/hyperlink" Target="https://mranti.my/" TargetMode="External"/><Relationship Id="rId514" Type="http://schemas.openxmlformats.org/officeDocument/2006/relationships/hyperlink" Target="https://www.enertime.com/" TargetMode="External"/><Relationship Id="rId721" Type="http://schemas.openxmlformats.org/officeDocument/2006/relationships/hyperlink" Target="https://www.sbf.org.sg/" TargetMode="External"/><Relationship Id="rId88" Type="http://schemas.openxmlformats.org/officeDocument/2006/relationships/hyperlink" Target="http://www.kkfund.co/" TargetMode="External"/><Relationship Id="rId153" Type="http://schemas.openxmlformats.org/officeDocument/2006/relationships/hyperlink" Target="https://airmaker.sg/coinnovation-lab/" TargetMode="External"/><Relationship Id="rId360" Type="http://schemas.openxmlformats.org/officeDocument/2006/relationships/hyperlink" Target="https://staple.io/" TargetMode="External"/><Relationship Id="rId598" Type="http://schemas.openxmlformats.org/officeDocument/2006/relationships/hyperlink" Target="https://www.joinef.com/" TargetMode="External"/><Relationship Id="rId819" Type="http://schemas.openxmlformats.org/officeDocument/2006/relationships/hyperlink" Target="https://www.wea-sg.com/" TargetMode="External"/><Relationship Id="rId220" Type="http://schemas.openxmlformats.org/officeDocument/2006/relationships/hyperlink" Target="https://eco-connection.sg/" TargetMode="External"/><Relationship Id="rId458" Type="http://schemas.openxmlformats.org/officeDocument/2006/relationships/hyperlink" Target="https://www.c-loop.com.au/" TargetMode="External"/><Relationship Id="rId665" Type="http://schemas.openxmlformats.org/officeDocument/2006/relationships/hyperlink" Target="https://www.nec.com/" TargetMode="External"/><Relationship Id="rId872" Type="http://schemas.openxmlformats.org/officeDocument/2006/relationships/hyperlink" Target="https://www.alcon.com/" TargetMode="External"/><Relationship Id="rId15" Type="http://schemas.openxmlformats.org/officeDocument/2006/relationships/hyperlink" Target="http://jointhe.co/" TargetMode="External"/><Relationship Id="rId318" Type="http://schemas.openxmlformats.org/officeDocument/2006/relationships/hyperlink" Target="https://nurasa.com/" TargetMode="External"/><Relationship Id="rId525" Type="http://schemas.openxmlformats.org/officeDocument/2006/relationships/hyperlink" Target="https://www.fksfoodagri.com/" TargetMode="External"/><Relationship Id="rId732" Type="http://schemas.openxmlformats.org/officeDocument/2006/relationships/hyperlink" Target="https://www.sgfashioncouncil.org.sg/" TargetMode="External"/><Relationship Id="rId99" Type="http://schemas.openxmlformats.org/officeDocument/2006/relationships/hyperlink" Target="http://www.mohh.com.sg/" TargetMode="External"/><Relationship Id="rId164" Type="http://schemas.openxmlformats.org/officeDocument/2006/relationships/hyperlink" Target="https://anvarta.com/" TargetMode="External"/><Relationship Id="rId371" Type="http://schemas.openxmlformats.org/officeDocument/2006/relationships/hyperlink" Target="https://tb-m.com/" TargetMode="External"/><Relationship Id="rId469" Type="http://schemas.openxmlformats.org/officeDocument/2006/relationships/hyperlink" Target="https://www.chi.sg/" TargetMode="External"/><Relationship Id="rId676" Type="http://schemas.openxmlformats.org/officeDocument/2006/relationships/hyperlink" Target="https://www.np.edu.sg/" TargetMode="External"/><Relationship Id="rId883" Type="http://schemas.openxmlformats.org/officeDocument/2006/relationships/hyperlink" Target="https://www.straitstimes.com/" TargetMode="External"/><Relationship Id="rId26" Type="http://schemas.openxmlformats.org/officeDocument/2006/relationships/hyperlink" Target="http://startup.ch/" TargetMode="External"/><Relationship Id="rId231" Type="http://schemas.openxmlformats.org/officeDocument/2006/relationships/hyperlink" Target="https://equaldreams.sg/" TargetMode="External"/><Relationship Id="rId329" Type="http://schemas.openxmlformats.org/officeDocument/2006/relationships/hyperlink" Target="https://perfectpitchdeck.com/" TargetMode="External"/><Relationship Id="rId536" Type="http://schemas.openxmlformats.org/officeDocument/2006/relationships/hyperlink" Target="https://www.germanaccelerator.com/" TargetMode="External"/><Relationship Id="rId175" Type="http://schemas.openxmlformats.org/officeDocument/2006/relationships/hyperlink" Target="https://asiaventuregroup.com/" TargetMode="External"/><Relationship Id="rId743" Type="http://schemas.openxmlformats.org/officeDocument/2006/relationships/hyperlink" Target="https://www.singhealthdukenus.com.sg/research/mto/medical-technology-office-homepage"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linkedin.com/in/sanket-sheth-9906365b/?originalSubdomain=in" TargetMode="External"/><Relationship Id="rId21" Type="http://schemas.openxmlformats.org/officeDocument/2006/relationships/hyperlink" Target="https://www.linkedin.com/in/ryanliewyr/?originalSubdomain=sg" TargetMode="External"/><Relationship Id="rId42" Type="http://schemas.openxmlformats.org/officeDocument/2006/relationships/hyperlink" Target="https://www.linkedin.com/in/tantzetao/?originalSubdomain=sg" TargetMode="External"/><Relationship Id="rId63" Type="http://schemas.openxmlformats.org/officeDocument/2006/relationships/hyperlink" Target="https://www.linkedin.com/in/abhinshah/?originalSubdomain=in" TargetMode="External"/><Relationship Id="rId84" Type="http://schemas.openxmlformats.org/officeDocument/2006/relationships/hyperlink" Target="https://www.linkedin.com/in/cody-warner-robotics/?originalSubdomain=ca" TargetMode="External"/><Relationship Id="rId138" Type="http://schemas.openxmlformats.org/officeDocument/2006/relationships/hyperlink" Target="https://www.linkedin.com/in/long-tr%E1%BA%A7n-minh-a751251a3/?originalSubdomain=vn" TargetMode="External"/><Relationship Id="rId107" Type="http://schemas.openxmlformats.org/officeDocument/2006/relationships/hyperlink" Target="https://www.linkedin.com/in/ranjithmukundan/?originalSubdomain=in" TargetMode="External"/><Relationship Id="rId11" Type="http://schemas.openxmlformats.org/officeDocument/2006/relationships/hyperlink" Target="https://www.linkedin.com/in/rgrajewski/details/experience/" TargetMode="External"/><Relationship Id="rId32" Type="http://schemas.openxmlformats.org/officeDocument/2006/relationships/hyperlink" Target="https://www.linkedin.com/in/francis-tan-9320736/?originalSubdomain=sg" TargetMode="External"/><Relationship Id="rId37" Type="http://schemas.openxmlformats.org/officeDocument/2006/relationships/hyperlink" Target="https://www.linkedin.com/in/kyletankl/?originalSubdomain=sg" TargetMode="External"/><Relationship Id="rId53" Type="http://schemas.openxmlformats.org/officeDocument/2006/relationships/hyperlink" Target="https://www.linkedin.com/in/ryanliewyr/?originalSubdomain=sg" TargetMode="External"/><Relationship Id="rId58" Type="http://schemas.openxmlformats.org/officeDocument/2006/relationships/hyperlink" Target="https://www.linkedin.com/in/mohibsheth/details/experience/" TargetMode="External"/><Relationship Id="rId74" Type="http://schemas.openxmlformats.org/officeDocument/2006/relationships/hyperlink" Target="https://www.linkedin.com/in/natalia-mykhaylova/?originalSubdomain=sg" TargetMode="External"/><Relationship Id="rId79" Type="http://schemas.openxmlformats.org/officeDocument/2006/relationships/hyperlink" Target="https://www.linkedin.com/in/roman-oberli/overlay/about-this-profile/" TargetMode="External"/><Relationship Id="rId102" Type="http://schemas.openxmlformats.org/officeDocument/2006/relationships/hyperlink" Target="https://www.linkedin.com/in/hanan-lepek-1b011b10/?originalSubdomain=il" TargetMode="External"/><Relationship Id="rId123" Type="http://schemas.openxmlformats.org/officeDocument/2006/relationships/hyperlink" Target="https://www.linkedin.com/in/amandeeppanwar/?originalSubdomain=in" TargetMode="External"/><Relationship Id="rId128" Type="http://schemas.openxmlformats.org/officeDocument/2006/relationships/hyperlink" Target="https://www.linkedin.com/in/daviesdavid/?originalSubdomain=au" TargetMode="External"/><Relationship Id="rId5" Type="http://schemas.openxmlformats.org/officeDocument/2006/relationships/hyperlink" Target="https://www.linkedin.com/in/laura-marion-73322949/?originalSubdomain=es" TargetMode="External"/><Relationship Id="rId90" Type="http://schemas.openxmlformats.org/officeDocument/2006/relationships/hyperlink" Target="https://www.linkedin.com/in/jordi-cros-herrero-52500b16/?trk=public_profile_browsemap&amp;originalSubdomain=es" TargetMode="External"/><Relationship Id="rId95" Type="http://schemas.openxmlformats.org/officeDocument/2006/relationships/hyperlink" Target="https://www.linkedin.com/in/chaim-kolominskas-b8b53a18/?originalSubdomain=au" TargetMode="External"/><Relationship Id="rId22" Type="http://schemas.openxmlformats.org/officeDocument/2006/relationships/hyperlink" Target="https://www.linkedin.com/in/kelvin-ong-2211a273/?originalSubdomain=sg" TargetMode="External"/><Relationship Id="rId27" Type="http://schemas.openxmlformats.org/officeDocument/2006/relationships/hyperlink" Target="https://www.linkedin.com/in/jeanchristopheli/" TargetMode="External"/><Relationship Id="rId43" Type="http://schemas.openxmlformats.org/officeDocument/2006/relationships/hyperlink" Target="https://www.linkedin.com/in/jameshadden18/" TargetMode="External"/><Relationship Id="rId48" Type="http://schemas.openxmlformats.org/officeDocument/2006/relationships/hyperlink" Target="https://www.linkedin.com/in/alexwongsg/?originalSubdomain=sg" TargetMode="External"/><Relationship Id="rId64" Type="http://schemas.openxmlformats.org/officeDocument/2006/relationships/hyperlink" Target="https://www.linkedin.com/in/andrewowhh/?originalSubdomain=sg" TargetMode="External"/><Relationship Id="rId69" Type="http://schemas.openxmlformats.org/officeDocument/2006/relationships/hyperlink" Target="https://www.linkedin.com/in/mina-kordi/?originalSubdomain=de" TargetMode="External"/><Relationship Id="rId113" Type="http://schemas.openxmlformats.org/officeDocument/2006/relationships/hyperlink" Target="https://www.linkedin.com/in/liu-long-96b99145/?originalSubdomain=cn" TargetMode="External"/><Relationship Id="rId118" Type="http://schemas.openxmlformats.org/officeDocument/2006/relationships/hyperlink" Target="https://www.linkedin.com/in/rose-goslinga-523926b3/?originalSubdomain=ke" TargetMode="External"/><Relationship Id="rId134" Type="http://schemas.openxmlformats.org/officeDocument/2006/relationships/hyperlink" Target="https://www.linkedin.com/in/david-tran-8a3306186/" TargetMode="External"/><Relationship Id="rId139" Type="http://schemas.openxmlformats.org/officeDocument/2006/relationships/hyperlink" Target="https://www.linkedin.com/in/bpstein/" TargetMode="External"/><Relationship Id="rId80" Type="http://schemas.openxmlformats.org/officeDocument/2006/relationships/hyperlink" Target="https://www.linkedin.com/in/sgleonlim/?originalSubdomain=sg" TargetMode="External"/><Relationship Id="rId85" Type="http://schemas.openxmlformats.org/officeDocument/2006/relationships/hyperlink" Target="https://www.linkedin.com/in/robotic-solution/?originalSubdomain=au" TargetMode="External"/><Relationship Id="rId12" Type="http://schemas.openxmlformats.org/officeDocument/2006/relationships/hyperlink" Target="https://www.linkedin.com/in/benjamin-wan-altent/?originalSubdomain=sg" TargetMode="External"/><Relationship Id="rId17" Type="http://schemas.openxmlformats.org/officeDocument/2006/relationships/hyperlink" Target="https://www.linkedin.com/in/benjaminchng/?utm_source=share&amp;utm_campaign=share_via&amp;utm_content=profile&amp;utm_medium=android_app" TargetMode="External"/><Relationship Id="rId33" Type="http://schemas.openxmlformats.org/officeDocument/2006/relationships/hyperlink" Target="https://www.linkedin.com/in/qingyang-chang/?originalSubdomain=sg" TargetMode="External"/><Relationship Id="rId38" Type="http://schemas.openxmlformats.org/officeDocument/2006/relationships/hyperlink" Target="https://www.linkedin.com/in/ckiral/?originalSubdomain=sg" TargetMode="External"/><Relationship Id="rId59" Type="http://schemas.openxmlformats.org/officeDocument/2006/relationships/hyperlink" Target="https://www.linkedin.com/in/chris-hession-353b142a/?originalSubdomain=sg" TargetMode="External"/><Relationship Id="rId103" Type="http://schemas.openxmlformats.org/officeDocument/2006/relationships/hyperlink" Target="https://www.linkedin.com/in/sungwook-heo-8aa904199/?originalSubdomain=sg" TargetMode="External"/><Relationship Id="rId108" Type="http://schemas.openxmlformats.org/officeDocument/2006/relationships/hyperlink" Target="https://www.linkedin.com/in/alekh-sanghera-58a36778/?originalSubdomain=in" TargetMode="External"/><Relationship Id="rId124" Type="http://schemas.openxmlformats.org/officeDocument/2006/relationships/hyperlink" Target="https://www.linkedin.com/in/erwinsikma/" TargetMode="External"/><Relationship Id="rId129" Type="http://schemas.openxmlformats.org/officeDocument/2006/relationships/hyperlink" Target="https://www.linkedin.com/in/regiwahyu/?originalSubdomain=id" TargetMode="External"/><Relationship Id="rId54" Type="http://schemas.openxmlformats.org/officeDocument/2006/relationships/hyperlink" Target="https://www.linkedin.com/in/yiwei-gong/?originalSubdomain=sg" TargetMode="External"/><Relationship Id="rId70" Type="http://schemas.openxmlformats.org/officeDocument/2006/relationships/hyperlink" Target="https://www.linkedin.com/in/kesterpoh/?originalSubdomain=sg" TargetMode="External"/><Relationship Id="rId75" Type="http://schemas.openxmlformats.org/officeDocument/2006/relationships/hyperlink" Target="https://www.linkedin.com/in/pavel-l-204bba30/?trk=org-employees&amp;originalSubdomain=sg" TargetMode="External"/><Relationship Id="rId91" Type="http://schemas.openxmlformats.org/officeDocument/2006/relationships/hyperlink" Target="https://www.linkedin.com/in/mette-vestergaard-03090b4/overlay/contact-info/" TargetMode="External"/><Relationship Id="rId96" Type="http://schemas.openxmlformats.org/officeDocument/2006/relationships/hyperlink" Target="https://www.linkedin.com/in/vinod-singh-1b01b811/?originalSubdomain=sg" TargetMode="External"/><Relationship Id="rId140" Type="http://schemas.openxmlformats.org/officeDocument/2006/relationships/hyperlink" Target="https://www.linkedin.com/in/anthonyvendhan/" TargetMode="External"/><Relationship Id="rId1" Type="http://schemas.openxmlformats.org/officeDocument/2006/relationships/hyperlink" Target="https://www.linkedin.com/in/darshanvirupaksha/?originalSubdomain=in" TargetMode="External"/><Relationship Id="rId6" Type="http://schemas.openxmlformats.org/officeDocument/2006/relationships/hyperlink" Target="https://www.linkedin.com/in/lalit-chauhan/?originalSubdomain=sa" TargetMode="External"/><Relationship Id="rId23" Type="http://schemas.openxmlformats.org/officeDocument/2006/relationships/hyperlink" Target="https://www.linkedin.com/in/xdl/" TargetMode="External"/><Relationship Id="rId28" Type="http://schemas.openxmlformats.org/officeDocument/2006/relationships/hyperlink" Target="https://www.linkedin.com/in/wei-zhuang-tan/?originalSubdomain=sg" TargetMode="External"/><Relationship Id="rId49" Type="http://schemas.openxmlformats.org/officeDocument/2006/relationships/hyperlink" Target="https://www.linkedin.com/in/chris-chua-sg/?originalSubdomain=sg" TargetMode="External"/><Relationship Id="rId114" Type="http://schemas.openxmlformats.org/officeDocument/2006/relationships/hyperlink" Target="https://www.linkedin.com/in/yohanes-sugihtononugroho-aabb8b116/?originalSubdomain=id" TargetMode="External"/><Relationship Id="rId119" Type="http://schemas.openxmlformats.org/officeDocument/2006/relationships/hyperlink" Target="https://www.linkedin.com/in/krishna-kumar-cropin/?originalSubdomain=in" TargetMode="External"/><Relationship Id="rId44" Type="http://schemas.openxmlformats.org/officeDocument/2006/relationships/hyperlink" Target="https://www.linkedin.com/in/erwanbodescot/" TargetMode="External"/><Relationship Id="rId60" Type="http://schemas.openxmlformats.org/officeDocument/2006/relationships/hyperlink" Target="https://www.linkedin.com/in/balu-bala/?originalSubdomain=in" TargetMode="External"/><Relationship Id="rId65" Type="http://schemas.openxmlformats.org/officeDocument/2006/relationships/hyperlink" Target="https://www.linkedin.com/in/raviav/?originalSubdomain=in" TargetMode="External"/><Relationship Id="rId81" Type="http://schemas.openxmlformats.org/officeDocument/2006/relationships/hyperlink" Target="https://www.linkedin.com/in/adam-simkin/?originalSubdomain=il" TargetMode="External"/><Relationship Id="rId86" Type="http://schemas.openxmlformats.org/officeDocument/2006/relationships/hyperlink" Target="https://www.linkedin.com/in/vimalgmk/?originalSubdomain=in" TargetMode="External"/><Relationship Id="rId130" Type="http://schemas.openxmlformats.org/officeDocument/2006/relationships/hyperlink" Target="https://www.linkedin.com/in/peter-barcak/?originalSubdomain=sg" TargetMode="External"/><Relationship Id="rId135" Type="http://schemas.openxmlformats.org/officeDocument/2006/relationships/hyperlink" Target="https://www.linkedin.com/in/hendra-kwik-4a291242/?originalSubdomain=id" TargetMode="External"/><Relationship Id="rId13" Type="http://schemas.openxmlformats.org/officeDocument/2006/relationships/hyperlink" Target="https://www.linkedin.com/in/linqingyao023/?originalSubdomain=sg" TargetMode="External"/><Relationship Id="rId18" Type="http://schemas.openxmlformats.org/officeDocument/2006/relationships/hyperlink" Target="https://www.linkedin.com/in/bill-lee-8516821/?originalSubdomain=sg" TargetMode="External"/><Relationship Id="rId39" Type="http://schemas.openxmlformats.org/officeDocument/2006/relationships/hyperlink" Target="https://www.linkedin.com/in/marcus-chen/?originalSubdomain=sg" TargetMode="External"/><Relationship Id="rId109" Type="http://schemas.openxmlformats.org/officeDocument/2006/relationships/hyperlink" Target="https://www.linkedin.com/in/taranjeetsingh/?originalSubdomain=in" TargetMode="External"/><Relationship Id="rId34" Type="http://schemas.openxmlformats.org/officeDocument/2006/relationships/hyperlink" Target="https://www.linkedin.com/in/keefewayneteo/?originalSubdomain=sg" TargetMode="External"/><Relationship Id="rId50" Type="http://schemas.openxmlformats.org/officeDocument/2006/relationships/hyperlink" Target="https://www.linkedin.com/in/chris-chua-sg/?originalSubdomain=sg" TargetMode="External"/><Relationship Id="rId55" Type="http://schemas.openxmlformats.org/officeDocument/2006/relationships/hyperlink" Target="https://www.linkedin.com/in/bhishmahernandez/?originalSubdomain=es" TargetMode="External"/><Relationship Id="rId76" Type="http://schemas.openxmlformats.org/officeDocument/2006/relationships/hyperlink" Target="https://www.linkedin.com/in/natalia-mykhaylova/?originalSubdomain=sg" TargetMode="External"/><Relationship Id="rId97" Type="http://schemas.openxmlformats.org/officeDocument/2006/relationships/hyperlink" Target="https://www.linkedin.com/in/choon-chye-tan-2b33b3241/?originalSubdomain=sg" TargetMode="External"/><Relationship Id="rId104" Type="http://schemas.openxmlformats.org/officeDocument/2006/relationships/hyperlink" Target="https://www.linkedin.com/in/zheng-yi-wu-2664021/" TargetMode="External"/><Relationship Id="rId120" Type="http://schemas.openxmlformats.org/officeDocument/2006/relationships/hyperlink" Target="https://www.linkedin.com/in/milansharmaintellolabs/?originalSubdomain=in" TargetMode="External"/><Relationship Id="rId125" Type="http://schemas.openxmlformats.org/officeDocument/2006/relationships/hyperlink" Target="https://www.linkedin.com/in/professormuhammadyunus/?utm_source=share&amp;utm_campaign=share_via&amp;utm_content=profile&amp;utm_medium=android_app" TargetMode="External"/><Relationship Id="rId141" Type="http://schemas.openxmlformats.org/officeDocument/2006/relationships/hyperlink" Target="https://www.linkedin.com/in/dovanlong/" TargetMode="External"/><Relationship Id="rId7" Type="http://schemas.openxmlformats.org/officeDocument/2006/relationships/hyperlink" Target="https://www.linkedin.com/company/rexharge-xolutions-sdn-bhd/about/" TargetMode="External"/><Relationship Id="rId71" Type="http://schemas.openxmlformats.org/officeDocument/2006/relationships/hyperlink" Target="https://www.linkedin.com/in/sendtovivekanand/?originalSubdomain=in" TargetMode="External"/><Relationship Id="rId92" Type="http://schemas.openxmlformats.org/officeDocument/2006/relationships/hyperlink" Target="https://www.linkedin.com/in/vriesdirk/?originalSubdomain=nl" TargetMode="External"/><Relationship Id="rId2" Type="http://schemas.openxmlformats.org/officeDocument/2006/relationships/hyperlink" Target="https://www.linkedin.com/in/junxing-huang-to-be-excellent/" TargetMode="External"/><Relationship Id="rId29" Type="http://schemas.openxmlformats.org/officeDocument/2006/relationships/hyperlink" Target="https://www.linkedin.com/in/chris-chua-sg/?originalSubdomain=sg" TargetMode="External"/><Relationship Id="rId24" Type="http://schemas.openxmlformats.org/officeDocument/2006/relationships/hyperlink" Target="https://www.linkedin.com/in/chris-chua-sg/?originalSubdomain=sg" TargetMode="External"/><Relationship Id="rId40" Type="http://schemas.openxmlformats.org/officeDocument/2006/relationships/hyperlink" Target="https://www.linkedin.com/in/lesterlky" TargetMode="External"/><Relationship Id="rId45" Type="http://schemas.openxmlformats.org/officeDocument/2006/relationships/hyperlink" Target="https://www.linkedin.com/in/ramamoorthy-rajendran-9746a87/?originalSubdomain=sg" TargetMode="External"/><Relationship Id="rId66" Type="http://schemas.openxmlformats.org/officeDocument/2006/relationships/hyperlink" Target="https://www.linkedin.com/in/hari-gunasingham-822a284/?originalSubdomain=sg" TargetMode="External"/><Relationship Id="rId87" Type="http://schemas.openxmlformats.org/officeDocument/2006/relationships/hyperlink" Target="https://www.linkedin.com/in/marije-hulshof/?originalSubdomain=nl" TargetMode="External"/><Relationship Id="rId110" Type="http://schemas.openxmlformats.org/officeDocument/2006/relationships/hyperlink" Target="https://www.linkedin.com/in/justin-chou-65673212b/?originalSubdomain=sg" TargetMode="External"/><Relationship Id="rId115" Type="http://schemas.openxmlformats.org/officeDocument/2006/relationships/hyperlink" Target="https://www.linkedin.com/in/devendragupta001/?originalSubdomain=in" TargetMode="External"/><Relationship Id="rId131" Type="http://schemas.openxmlformats.org/officeDocument/2006/relationships/hyperlink" Target="https://www.linkedin.com/in/nguyenannguyen/" TargetMode="External"/><Relationship Id="rId136" Type="http://schemas.openxmlformats.org/officeDocument/2006/relationships/hyperlink" Target="https://www.linkedin.com/in/abhishek-chatterjee-tookitaki/?originalSubdomain=sg" TargetMode="External"/><Relationship Id="rId61" Type="http://schemas.openxmlformats.org/officeDocument/2006/relationships/hyperlink" Target="https://www.linkedin.com/in/eng-chian-yeo-5a751219/?originalSubdomain=sg" TargetMode="External"/><Relationship Id="rId82" Type="http://schemas.openxmlformats.org/officeDocument/2006/relationships/hyperlink" Target="https://www.linkedin.com/in/abhinav-fluidai/?originalSubdomain=in" TargetMode="External"/><Relationship Id="rId19" Type="http://schemas.openxmlformats.org/officeDocument/2006/relationships/hyperlink" Target="https://www.linkedin.com/in/jiayichong/?originalSubdomain=sg" TargetMode="External"/><Relationship Id="rId14" Type="http://schemas.openxmlformats.org/officeDocument/2006/relationships/hyperlink" Target="https://www.linkedin.com/in/karen-cheah-04b906a/" TargetMode="External"/><Relationship Id="rId30" Type="http://schemas.openxmlformats.org/officeDocument/2006/relationships/hyperlink" Target="https://www.linkedin.com/in/zhiyong-zhang-b7158312a/?originalSubdomain=sg" TargetMode="External"/><Relationship Id="rId35" Type="http://schemas.openxmlformats.org/officeDocument/2006/relationships/hyperlink" Target="https://www.linkedin.com/in/eugene-yeo-67a51415/?originalSubdomain=sg" TargetMode="External"/><Relationship Id="rId56" Type="http://schemas.openxmlformats.org/officeDocument/2006/relationships/hyperlink" Target="https://www.linkedin.com/in/sumanta-bose/?utm_source=share&amp;utm_campaign=share_via&amp;utm_content=profile&amp;utm_medium=android_app" TargetMode="External"/><Relationship Id="rId77" Type="http://schemas.openxmlformats.org/officeDocument/2006/relationships/hyperlink" Target="https://www.linkedin.com/in/willsondeng/?originalSubdomain=sg" TargetMode="External"/><Relationship Id="rId100" Type="http://schemas.openxmlformats.org/officeDocument/2006/relationships/hyperlink" Target="https://www.linkedin.com/in/choongzj89/?originalSubdomain=sg" TargetMode="External"/><Relationship Id="rId105" Type="http://schemas.openxmlformats.org/officeDocument/2006/relationships/hyperlink" Target="https://www.linkedin.com/in/nll/?originalSubdomain=sg" TargetMode="External"/><Relationship Id="rId126" Type="http://schemas.openxmlformats.org/officeDocument/2006/relationships/hyperlink" Target="https://www.linkedin.com/in/hujjat-nadarajah-94701522/?originalSubdomain=my" TargetMode="External"/><Relationship Id="rId8" Type="http://schemas.openxmlformats.org/officeDocument/2006/relationships/hyperlink" Target="https://www.linkedin.com/in/engr-mark-kennedy-bantugon-5879a5212/?originalSubdomain=ph" TargetMode="External"/><Relationship Id="rId51" Type="http://schemas.openxmlformats.org/officeDocument/2006/relationships/hyperlink" Target="https://www.linkedin.com/in/tantzetao/?originalSubdomain=sg" TargetMode="External"/><Relationship Id="rId72" Type="http://schemas.openxmlformats.org/officeDocument/2006/relationships/hyperlink" Target="https://www.linkedin.com/in/mjubin/?utm_source=share&amp;utm_campaign=share_via&amp;utm_content=profile&amp;utm_medium=android_app" TargetMode="External"/><Relationship Id="rId93" Type="http://schemas.openxmlformats.org/officeDocument/2006/relationships/hyperlink" Target="https://www.linkedin.com/in/vinod-singh-1b01b811/?originalSubdomain=sg" TargetMode="External"/><Relationship Id="rId98" Type="http://schemas.openxmlformats.org/officeDocument/2006/relationships/hyperlink" Target="https://www.linkedin.com/in/patrick-chan-162b36188/?originalSubdomain=sg" TargetMode="External"/><Relationship Id="rId121" Type="http://schemas.openxmlformats.org/officeDocument/2006/relationships/hyperlink" Target="https://www.linkedin.com/in/kishorjha/?utm_source=share&amp;utm_campaign=share_via&amp;utm_content=profile&amp;utm_medium=android_app" TargetMode="External"/><Relationship Id="rId142" Type="http://schemas.openxmlformats.org/officeDocument/2006/relationships/hyperlink" Target="https://www.linkedin.com/in/tadashi-kubo-7780a5134/" TargetMode="External"/><Relationship Id="rId3" Type="http://schemas.openxmlformats.org/officeDocument/2006/relationships/hyperlink" Target="https://www.linkedin.com/in/enrique-morgades-prat/?locale=en_US" TargetMode="External"/><Relationship Id="rId25" Type="http://schemas.openxmlformats.org/officeDocument/2006/relationships/hyperlink" Target="https://www.linkedin.com/in/priteshpshah/?originalSubdomain=sg" TargetMode="External"/><Relationship Id="rId46" Type="http://schemas.openxmlformats.org/officeDocument/2006/relationships/hyperlink" Target="https://www.linkedin.com/in/phuapohboon/?originalSubdomain=sg" TargetMode="External"/><Relationship Id="rId67" Type="http://schemas.openxmlformats.org/officeDocument/2006/relationships/hyperlink" Target="https://www.linkedin.com/in/kpkairies/?originalSubdomain=de" TargetMode="External"/><Relationship Id="rId116" Type="http://schemas.openxmlformats.org/officeDocument/2006/relationships/hyperlink" Target="https://www.linkedin.com/in/sorin-grama/" TargetMode="External"/><Relationship Id="rId137" Type="http://schemas.openxmlformats.org/officeDocument/2006/relationships/hyperlink" Target="https://www.linkedin.com/in/saurabh-verismart/?originalSubdomain=in" TargetMode="External"/><Relationship Id="rId20" Type="http://schemas.openxmlformats.org/officeDocument/2006/relationships/hyperlink" Target="https://www.linkedin.com/in/juanwei-koh/" TargetMode="External"/><Relationship Id="rId41" Type="http://schemas.openxmlformats.org/officeDocument/2006/relationships/hyperlink" Target="https://www.linkedin.com/in/shaunkoo/" TargetMode="External"/><Relationship Id="rId62" Type="http://schemas.openxmlformats.org/officeDocument/2006/relationships/hyperlink" Target="https://www.linkedin.com/in/malkielfalcone/?originalSubdomain=nl" TargetMode="External"/><Relationship Id="rId83" Type="http://schemas.openxmlformats.org/officeDocument/2006/relationships/hyperlink" Target="https://www.linkedin.com/in/wtaras/?originalSubdomain=sg" TargetMode="External"/><Relationship Id="rId88" Type="http://schemas.openxmlformats.org/officeDocument/2006/relationships/hyperlink" Target="https://www.linkedin.com/in/jamie-radford/?originalSubdomain=uk" TargetMode="External"/><Relationship Id="rId111" Type="http://schemas.openxmlformats.org/officeDocument/2006/relationships/hyperlink" Target="https://www.linkedin.com/in/shashank-kumar-798b258/?originalSubdomain=in" TargetMode="External"/><Relationship Id="rId132" Type="http://schemas.openxmlformats.org/officeDocument/2006/relationships/hyperlink" Target="https://www.linkedin.com/in/amolmogadpally/?originalSubdomain=sg" TargetMode="External"/><Relationship Id="rId15" Type="http://schemas.openxmlformats.org/officeDocument/2006/relationships/hyperlink" Target="https://www.linkedin.com/in/priya-c-mahalingashetty-9aa996b9/?utm_source=share&amp;utm_campaign=share_via&amp;utm_content=profile&amp;utm_medium=android_app" TargetMode="External"/><Relationship Id="rId36" Type="http://schemas.openxmlformats.org/officeDocument/2006/relationships/hyperlink" Target="https://www.linkedin.com/in/jeremy-heng-3679742a7/?trk=public_post_feed-actor-image&amp;originalSubdomain=sg" TargetMode="External"/><Relationship Id="rId57" Type="http://schemas.openxmlformats.org/officeDocument/2006/relationships/hyperlink" Target="https://www.linkedin.com/in/sebastiantanyj/?utm_source=share&amp;utm_campaign=share_via&amp;utm_content=profile&amp;utm_medium=android_app" TargetMode="External"/><Relationship Id="rId106" Type="http://schemas.openxmlformats.org/officeDocument/2006/relationships/hyperlink" Target="https://www.linkedin.com/in/kunal-prasad-54ab4715/?originalSubdomain=in" TargetMode="External"/><Relationship Id="rId127" Type="http://schemas.openxmlformats.org/officeDocument/2006/relationships/hyperlink" Target="https://www.linkedin.com/in/ayushnigam1/" TargetMode="External"/><Relationship Id="rId10" Type="http://schemas.openxmlformats.org/officeDocument/2006/relationships/hyperlink" Target="https://www.linkedin.com/in/oceberio/" TargetMode="External"/><Relationship Id="rId31" Type="http://schemas.openxmlformats.org/officeDocument/2006/relationships/hyperlink" Target="https://www.linkedin.com/in/francis-tan-9320736/?originalSubdomain=sg" TargetMode="External"/><Relationship Id="rId52" Type="http://schemas.openxmlformats.org/officeDocument/2006/relationships/hyperlink" Target="https://www.linkedin.com/in/aloysius-chong-11175790/" TargetMode="External"/><Relationship Id="rId73" Type="http://schemas.openxmlformats.org/officeDocument/2006/relationships/hyperlink" Target="https://www.linkedin.com/in/gabrielyee/?originalSubdomain=sg" TargetMode="External"/><Relationship Id="rId78" Type="http://schemas.openxmlformats.org/officeDocument/2006/relationships/hyperlink" Target="https://www.linkedin.com/in/jordibreda/?originalSubdomain=es" TargetMode="External"/><Relationship Id="rId94" Type="http://schemas.openxmlformats.org/officeDocument/2006/relationships/hyperlink" Target="https://www.linkedin.com/in/vishnu-rajasekharan-045b361/" TargetMode="External"/><Relationship Id="rId99" Type="http://schemas.openxmlformats.org/officeDocument/2006/relationships/hyperlink" Target="https://www.linkedin.com/in/andrew-low-1689844/?originalSubdomain=sg" TargetMode="External"/><Relationship Id="rId101" Type="http://schemas.openxmlformats.org/officeDocument/2006/relationships/hyperlink" Target="https://www.linkedin.com/in/yu-du-42b72387/?originalSubdomain=sg" TargetMode="External"/><Relationship Id="rId122" Type="http://schemas.openxmlformats.org/officeDocument/2006/relationships/hyperlink" Target="https://www.linkedin.com/in/alistair-douglas-a5b99a38/?utm_source=share&amp;utm_campaign=share_via&amp;utm_content=profile&amp;utm_medium=android_app" TargetMode="External"/><Relationship Id="rId4" Type="http://schemas.openxmlformats.org/officeDocument/2006/relationships/hyperlink" Target="https://www.linkedin.com/in/sandrasassow/?originalSubdomain=uk" TargetMode="External"/><Relationship Id="rId9" Type="http://schemas.openxmlformats.org/officeDocument/2006/relationships/hyperlink" Target="https://www.linkedin.com/in/robertfirebreath/" TargetMode="External"/><Relationship Id="rId26" Type="http://schemas.openxmlformats.org/officeDocument/2006/relationships/hyperlink" Target="https://www.linkedin.com/in/jerome-enrico-lombardi-ph-d-46b3a221/?originalSubdomain=sg" TargetMode="External"/><Relationship Id="rId47" Type="http://schemas.openxmlformats.org/officeDocument/2006/relationships/hyperlink" Target="https://www.linkedin.com/in/alexwongsg/?originalSubdomain=sg" TargetMode="External"/><Relationship Id="rId68" Type="http://schemas.openxmlformats.org/officeDocument/2006/relationships/hyperlink" Target="https://www.linkedin.com/in/garyckng/?originalSubdomain=hk" TargetMode="External"/><Relationship Id="rId89" Type="http://schemas.openxmlformats.org/officeDocument/2006/relationships/hyperlink" Target="https://www.linkedin.com/in/cliftonphua/?originalSubdomain=sg" TargetMode="External"/><Relationship Id="rId112" Type="http://schemas.openxmlformats.org/officeDocument/2006/relationships/hyperlink" Target="https://www.linkedin.com/in/arjun-ahluwalia-02baa325/?originalSubdomain=in" TargetMode="External"/><Relationship Id="rId133" Type="http://schemas.openxmlformats.org/officeDocument/2006/relationships/hyperlink" Target="https://www.linkedin.com/in/andrea-baronchelli-0979a541/?originalSubdomain=sg" TargetMode="External"/><Relationship Id="rId16" Type="http://schemas.openxmlformats.org/officeDocument/2006/relationships/hyperlink" Target="https://www.linkedin.com/in/pierrepaslier/"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linkedin.com/in/pbulowski/" TargetMode="External"/><Relationship Id="rId21" Type="http://schemas.openxmlformats.org/officeDocument/2006/relationships/hyperlink" Target="https://aquaffirm.com/" TargetMode="External"/><Relationship Id="rId42" Type="http://schemas.openxmlformats.org/officeDocument/2006/relationships/hyperlink" Target="https://www.ccmtechnologies.co.uk/" TargetMode="External"/><Relationship Id="rId63" Type="http://schemas.openxmlformats.org/officeDocument/2006/relationships/hyperlink" Target="https://www.linkedin.com/in/judy-zhang-069a0948/" TargetMode="External"/><Relationship Id="rId84" Type="http://schemas.openxmlformats.org/officeDocument/2006/relationships/hyperlink" Target="https://www.linkedin.com/in/sonny-lyn-basangan-7376148b/?originalSubdomain=sg" TargetMode="External"/><Relationship Id="rId138" Type="http://schemas.openxmlformats.org/officeDocument/2006/relationships/hyperlink" Target="https://pahlawan.com.sg/" TargetMode="External"/><Relationship Id="rId159" Type="http://schemas.openxmlformats.org/officeDocument/2006/relationships/hyperlink" Target="https://www.konservasi-id.org/" TargetMode="External"/><Relationship Id="rId170" Type="http://schemas.openxmlformats.org/officeDocument/2006/relationships/hyperlink" Target="https://www.linkedin.com/in/sekhar-kondepudi-9b4500/" TargetMode="External"/><Relationship Id="rId191" Type="http://schemas.openxmlformats.org/officeDocument/2006/relationships/hyperlink" Target="https://www.transitry.com/" TargetMode="External"/><Relationship Id="rId205" Type="http://schemas.openxmlformats.org/officeDocument/2006/relationships/hyperlink" Target="https://www.linkedin.com/in/wean-sin-cheow-2326a21b5/" TargetMode="External"/><Relationship Id="rId107" Type="http://schemas.openxmlformats.org/officeDocument/2006/relationships/hyperlink" Target="https://www.linkedin.com/in/robertgangi-lindo-ggs/?originalSubdomain=au" TargetMode="External"/><Relationship Id="rId11" Type="http://schemas.openxmlformats.org/officeDocument/2006/relationships/hyperlink" Target="https://www.linkedin.com/in/suwirateo/?originalSubdomain=sg" TargetMode="External"/><Relationship Id="rId32" Type="http://schemas.openxmlformats.org/officeDocument/2006/relationships/hyperlink" Target="https://brightspace.ai/" TargetMode="External"/><Relationship Id="rId53" Type="http://schemas.openxmlformats.org/officeDocument/2006/relationships/hyperlink" Target="http://www.linkedin.com/in/muhammad-shifa-zulfikar-8196b9105" TargetMode="External"/><Relationship Id="rId74" Type="http://schemas.openxmlformats.org/officeDocument/2006/relationships/hyperlink" Target="https://ezpackwater.com/" TargetMode="External"/><Relationship Id="rId128" Type="http://schemas.openxmlformats.org/officeDocument/2006/relationships/hyperlink" Target="https://www.linkedin.com/in/johannwah/?originalSubdomain=sg" TargetMode="External"/><Relationship Id="rId149" Type="http://schemas.openxmlformats.org/officeDocument/2006/relationships/hyperlink" Target="https://planetprotectorpackaging.com/" TargetMode="External"/><Relationship Id="rId5" Type="http://schemas.openxmlformats.org/officeDocument/2006/relationships/hyperlink" Target="https://www.linkedin.com/in/jeanchristopheli/" TargetMode="External"/><Relationship Id="rId95" Type="http://schemas.openxmlformats.org/officeDocument/2006/relationships/hyperlink" Target="https://ittelkom-pwt.ac.id/" TargetMode="External"/><Relationship Id="rId160" Type="http://schemas.openxmlformats.org/officeDocument/2006/relationships/hyperlink" Target="https://www.linkedin.com/in/emmanuelle-bucaille-2b4208b/" TargetMode="External"/><Relationship Id="rId181" Type="http://schemas.openxmlformats.org/officeDocument/2006/relationships/hyperlink" Target="https://www.linkedin.com/in/justin-st-george-355a7a6b/?originalSubdomain=sg" TargetMode="External"/><Relationship Id="rId22" Type="http://schemas.openxmlformats.org/officeDocument/2006/relationships/hyperlink" Target="http://www.linkedin.com/in/soichiro-kita-2b50aa3b" TargetMode="External"/><Relationship Id="rId43" Type="http://schemas.openxmlformats.org/officeDocument/2006/relationships/hyperlink" Target="https://www.linkedin.com/in/dr-lim-ziyi-76b00593/" TargetMode="External"/><Relationship Id="rId64" Type="http://schemas.openxmlformats.org/officeDocument/2006/relationships/hyperlink" Target="https://www.linkedin.com/in/neerajdas/?originalSubdomain=au" TargetMode="External"/><Relationship Id="rId118" Type="http://schemas.openxmlformats.org/officeDocument/2006/relationships/hyperlink" Target="https://www.linkedin.com/in/limbu-dilip-kumar-53b127/" TargetMode="External"/><Relationship Id="rId139" Type="http://schemas.openxmlformats.org/officeDocument/2006/relationships/hyperlink" Target="https://panunited.com.sg/" TargetMode="External"/><Relationship Id="rId85" Type="http://schemas.openxmlformats.org/officeDocument/2006/relationships/hyperlink" Target="https://www.linkedin.com/in/benjamin-soh-68924b148/" TargetMode="External"/><Relationship Id="rId150" Type="http://schemas.openxmlformats.org/officeDocument/2006/relationships/hyperlink" Target="https://www.linkedin.com/in/rheapsingh/?originalSubdomain=au" TargetMode="External"/><Relationship Id="rId171" Type="http://schemas.openxmlformats.org/officeDocument/2006/relationships/hyperlink" Target="https://www.linkedin.com/in/aloysius-chong-11175790/" TargetMode="External"/><Relationship Id="rId192" Type="http://schemas.openxmlformats.org/officeDocument/2006/relationships/hyperlink" Target="https://www.linkedin.com/in/gabyrocatti/" TargetMode="External"/><Relationship Id="rId206" Type="http://schemas.openxmlformats.org/officeDocument/2006/relationships/hyperlink" Target="https://www.linkedin.com/in/muhammad-gamal-61a018118/?originalSubdomain=fi" TargetMode="External"/><Relationship Id="rId12" Type="http://schemas.openxmlformats.org/officeDocument/2006/relationships/hyperlink" Target="https://www.alephtech.ai/" TargetMode="External"/><Relationship Id="rId33" Type="http://schemas.openxmlformats.org/officeDocument/2006/relationships/hyperlink" Target="https://www.linkedin.com/in/pingquen-yong-67446a21b/" TargetMode="External"/><Relationship Id="rId108" Type="http://schemas.openxmlformats.org/officeDocument/2006/relationships/hyperlink" Target="https://lindo.ai/" TargetMode="External"/><Relationship Id="rId129" Type="http://schemas.openxmlformats.org/officeDocument/2006/relationships/hyperlink" Target="https://nubatt.com/" TargetMode="External"/><Relationship Id="rId54" Type="http://schemas.openxmlformats.org/officeDocument/2006/relationships/hyperlink" Target="https://www.linkedin.com/in/sivakondamadugula/" TargetMode="External"/><Relationship Id="rId75" Type="http://schemas.openxmlformats.org/officeDocument/2006/relationships/hyperlink" Target="https://www.linkedin.com/in/luis--martinez/?locale=en_US" TargetMode="External"/><Relationship Id="rId96" Type="http://schemas.openxmlformats.org/officeDocument/2006/relationships/hyperlink" Target="https://www.linkedin.com/in/jeffrey-cy-tong/" TargetMode="External"/><Relationship Id="rId140" Type="http://schemas.openxmlformats.org/officeDocument/2006/relationships/hyperlink" Target="https://www.parastruct.org/" TargetMode="External"/><Relationship Id="rId161" Type="http://schemas.openxmlformats.org/officeDocument/2006/relationships/hyperlink" Target="https://pureactivewater.com/" TargetMode="External"/><Relationship Id="rId182" Type="http://schemas.openxmlformats.org/officeDocument/2006/relationships/hyperlink" Target="https://www.linkedin.com/in/ayaka-mochizuki-695634266/" TargetMode="External"/><Relationship Id="rId6" Type="http://schemas.openxmlformats.org/officeDocument/2006/relationships/hyperlink" Target="https://www.linkedin.com/in/afian-anwar/" TargetMode="External"/><Relationship Id="rId23" Type="http://schemas.openxmlformats.org/officeDocument/2006/relationships/hyperlink" Target="https://www.linkedin.com/in/liak-huat-koh-sg/?originalSubdomain=sg" TargetMode="External"/><Relationship Id="rId119" Type="http://schemas.openxmlformats.org/officeDocument/2006/relationships/hyperlink" Target="https://www.linkedin.com/in/adi-reza-nugroho/" TargetMode="External"/><Relationship Id="rId44" Type="http://schemas.openxmlformats.org/officeDocument/2006/relationships/hyperlink" Target="https://www.linkedin.com/in/hongjian-du-48b64453/?originalSubdomain=sg" TargetMode="External"/><Relationship Id="rId65" Type="http://schemas.openxmlformats.org/officeDocument/2006/relationships/hyperlink" Target="https://www.linkedin.com/in/sbpal/" TargetMode="External"/><Relationship Id="rId86" Type="http://schemas.openxmlformats.org/officeDocument/2006/relationships/hyperlink" Target="https://www.linkedin.com/in/nicolette-hendricks-0a4116212/" TargetMode="External"/><Relationship Id="rId130" Type="http://schemas.openxmlformats.org/officeDocument/2006/relationships/hyperlink" Target="https://www.linkedin.com/in/ernesto/" TargetMode="External"/><Relationship Id="rId151" Type="http://schemas.openxmlformats.org/officeDocument/2006/relationships/hyperlink" Target="https://planetprotectorpackaging.com/" TargetMode="External"/><Relationship Id="rId172" Type="http://schemas.openxmlformats.org/officeDocument/2006/relationships/hyperlink" Target="https://www.linkedin.com/in/elode/" TargetMode="External"/><Relationship Id="rId193" Type="http://schemas.openxmlformats.org/officeDocument/2006/relationships/hyperlink" Target="http://transparently.ai/" TargetMode="External"/><Relationship Id="rId207" Type="http://schemas.openxmlformats.org/officeDocument/2006/relationships/hyperlink" Target="https://www.woamy.com/" TargetMode="External"/><Relationship Id="rId13" Type="http://schemas.openxmlformats.org/officeDocument/2006/relationships/hyperlink" Target="https://www.linkedin.com/in/benjaminchng/?originalSubdomain=sg" TargetMode="External"/><Relationship Id="rId109" Type="http://schemas.openxmlformats.org/officeDocument/2006/relationships/hyperlink" Target="https://www.linkedin.com/in/kenneth0ng/?originalSubdomain=sg" TargetMode="External"/><Relationship Id="rId34" Type="http://schemas.openxmlformats.org/officeDocument/2006/relationships/hyperlink" Target="https://bsd.com.sg/" TargetMode="External"/><Relationship Id="rId55" Type="http://schemas.openxmlformats.org/officeDocument/2006/relationships/hyperlink" Target="https://www.linkedin.com/in/putrasadli/?originalSubdomain=sg" TargetMode="External"/><Relationship Id="rId76" Type="http://schemas.openxmlformats.org/officeDocument/2006/relationships/hyperlink" Target="https://www.linkedin.com/in/darioheymann/" TargetMode="External"/><Relationship Id="rId97" Type="http://schemas.openxmlformats.org/officeDocument/2006/relationships/hyperlink" Target="https://www.linkedin.com/in/solonitsyn/" TargetMode="External"/><Relationship Id="rId120" Type="http://schemas.openxmlformats.org/officeDocument/2006/relationships/hyperlink" Target="https://mycl.bio/" TargetMode="External"/><Relationship Id="rId141" Type="http://schemas.openxmlformats.org/officeDocument/2006/relationships/hyperlink" Target="https://www.linkedin.com/in/elliot-costello-66b64123/?originalSubdomain=au" TargetMode="External"/><Relationship Id="rId7" Type="http://schemas.openxmlformats.org/officeDocument/2006/relationships/hyperlink" Target="https://www.linkedin.com/in/sanjeevthyagarajan/" TargetMode="External"/><Relationship Id="rId162" Type="http://schemas.openxmlformats.org/officeDocument/2006/relationships/hyperlink" Target="https://www.linkedin.com/in/jason-law-746918a4/" TargetMode="External"/><Relationship Id="rId183" Type="http://schemas.openxmlformats.org/officeDocument/2006/relationships/hyperlink" Target="https://tb-m.com/" TargetMode="External"/><Relationship Id="rId24" Type="http://schemas.openxmlformats.org/officeDocument/2006/relationships/hyperlink" Target="https://www.linkedin.com/in/binu-george-61680723/" TargetMode="External"/><Relationship Id="rId45" Type="http://schemas.openxmlformats.org/officeDocument/2006/relationships/hyperlink" Target="https://www.linkedin.com/in/stevan-lukic/?originalSubdomain=sg" TargetMode="External"/><Relationship Id="rId66" Type="http://schemas.openxmlformats.org/officeDocument/2006/relationships/hyperlink" Target="https://www.linkedin.com/in/olivierlebourhis/?locale=fr_FR" TargetMode="External"/><Relationship Id="rId87" Type="http://schemas.openxmlformats.org/officeDocument/2006/relationships/hyperlink" Target="https://www.linkedin.com/in/bhaskarjdutta/" TargetMode="External"/><Relationship Id="rId110" Type="http://schemas.openxmlformats.org/officeDocument/2006/relationships/hyperlink" Target="https://www.linkedin.com/in/maxx-echt-18335025/" TargetMode="External"/><Relationship Id="rId131" Type="http://schemas.openxmlformats.org/officeDocument/2006/relationships/hyperlink" Target="https://www.linkedin.com/in/are-gloersen-69165b1b/" TargetMode="External"/><Relationship Id="rId152" Type="http://schemas.openxmlformats.org/officeDocument/2006/relationships/hyperlink" Target="https://www.linkedin.com/in/avtandil-mekudishvili/?originalSubdomain=my" TargetMode="External"/><Relationship Id="rId173" Type="http://schemas.openxmlformats.org/officeDocument/2006/relationships/hyperlink" Target="https://www.linkedin.com/in/sanjaysaini/" TargetMode="External"/><Relationship Id="rId194" Type="http://schemas.openxmlformats.org/officeDocument/2006/relationships/hyperlink" Target="https://www.linkedin.com/in/simonlandsheer/" TargetMode="External"/><Relationship Id="rId208" Type="http://schemas.openxmlformats.org/officeDocument/2006/relationships/hyperlink" Target="http://www.linkedin.com/in/gunnarfroh" TargetMode="External"/><Relationship Id="rId19" Type="http://schemas.openxmlformats.org/officeDocument/2006/relationships/hyperlink" Target="https://www.linkedin.com/in/edwardstchoi/" TargetMode="External"/><Relationship Id="rId14" Type="http://schemas.openxmlformats.org/officeDocument/2006/relationships/hyperlink" Target="https://www.linkedin.com/in/arin-khurota/" TargetMode="External"/><Relationship Id="rId30" Type="http://schemas.openxmlformats.org/officeDocument/2006/relationships/hyperlink" Target="https://brightspace.ai/" TargetMode="External"/><Relationship Id="rId35" Type="http://schemas.openxmlformats.org/officeDocument/2006/relationships/hyperlink" Target="https://www.linkedin.com/in/colm-kavanagh-a837a139?originalSubdomain=au" TargetMode="External"/><Relationship Id="rId56" Type="http://schemas.openxmlformats.org/officeDocument/2006/relationships/hyperlink" Target="https://www.linkedin.com/in/ahmadsholehin/" TargetMode="External"/><Relationship Id="rId77" Type="http://schemas.openxmlformats.org/officeDocument/2006/relationships/hyperlink" Target="https://www.linkedin.com/in/helenechampoux/" TargetMode="External"/><Relationship Id="rId100" Type="http://schemas.openxmlformats.org/officeDocument/2006/relationships/hyperlink" Target="https://www.linkedin.com/in/geraldchowty/" TargetMode="External"/><Relationship Id="rId105" Type="http://schemas.openxmlformats.org/officeDocument/2006/relationships/hyperlink" Target="https://www.linkedin.com/in/luke-knowles-singapore/" TargetMode="External"/><Relationship Id="rId126" Type="http://schemas.openxmlformats.org/officeDocument/2006/relationships/hyperlink" Target="https://www.nika.eco/" TargetMode="External"/><Relationship Id="rId147" Type="http://schemas.openxmlformats.org/officeDocument/2006/relationships/hyperlink" Target="https://planetprotectorpackaging.com/" TargetMode="External"/><Relationship Id="rId168" Type="http://schemas.openxmlformats.org/officeDocument/2006/relationships/hyperlink" Target="https://www.linkedin.com/in/meldi-maldives-muswizar-3a5771131/" TargetMode="External"/><Relationship Id="rId8" Type="http://schemas.openxmlformats.org/officeDocument/2006/relationships/hyperlink" Target="https://agrikrew.com/" TargetMode="External"/><Relationship Id="rId51" Type="http://schemas.openxmlformats.org/officeDocument/2006/relationships/hyperlink" Target="https://www.linkedin.com/in/sim-kai-74176731/" TargetMode="External"/><Relationship Id="rId72" Type="http://schemas.openxmlformats.org/officeDocument/2006/relationships/hyperlink" Target="https://www.linkedin.com/in/stanley-wang-b88453199/" TargetMode="External"/><Relationship Id="rId93" Type="http://schemas.openxmlformats.org/officeDocument/2006/relationships/hyperlink" Target="https://www.linkedin.com/in/amritomnayak/" TargetMode="External"/><Relationship Id="rId98" Type="http://schemas.openxmlformats.org/officeDocument/2006/relationships/hyperlink" Target="https://www.linkedin.com/in/richard-r-parsons/?originalSubdomain=au" TargetMode="External"/><Relationship Id="rId121" Type="http://schemas.openxmlformats.org/officeDocument/2006/relationships/hyperlink" Target="https://www.linkedin.com/in/adi-reza-nugroho/?originalSubdomain=id" TargetMode="External"/><Relationship Id="rId142" Type="http://schemas.openxmlformats.org/officeDocument/2006/relationships/hyperlink" Target="https://phantm.io/" TargetMode="External"/><Relationship Id="rId163" Type="http://schemas.openxmlformats.org/officeDocument/2006/relationships/hyperlink" Target="https://www.linkedin.com/in/priteshpshah/?originalSubdomain=sg" TargetMode="External"/><Relationship Id="rId184" Type="http://schemas.openxmlformats.org/officeDocument/2006/relationships/hyperlink" Target="https://www.linkedin.com/in/minori-kitagawa-%E5%8C%97%E5%B7%9D%E7%BE%8E%E4%B9%83%E9%87%8C-81772630a/" TargetMode="External"/><Relationship Id="rId189" Type="http://schemas.openxmlformats.org/officeDocument/2006/relationships/hyperlink" Target="https://theseusdev.com/" TargetMode="External"/><Relationship Id="rId3" Type="http://schemas.openxmlformats.org/officeDocument/2006/relationships/hyperlink" Target="https://www.linkedin.com/in/joseph-maceda-2806055/" TargetMode="External"/><Relationship Id="rId214" Type="http://schemas.openxmlformats.org/officeDocument/2006/relationships/vmlDrawing" Target="../drawings/vmlDrawing1.vml"/><Relationship Id="rId25" Type="http://schemas.openxmlformats.org/officeDocument/2006/relationships/hyperlink" Target="https://www.linkedin.com/in/praveksoni/" TargetMode="External"/><Relationship Id="rId46" Type="http://schemas.openxmlformats.org/officeDocument/2006/relationships/hyperlink" Target="https://www.linkedin.com/in/peterybtan/" TargetMode="External"/><Relationship Id="rId67" Type="http://schemas.openxmlformats.org/officeDocument/2006/relationships/hyperlink" Target="https://www.enertime.com/" TargetMode="External"/><Relationship Id="rId116" Type="http://schemas.openxmlformats.org/officeDocument/2006/relationships/hyperlink" Target="https://www.linkedin.com/in/janstuebner/" TargetMode="External"/><Relationship Id="rId137" Type="http://schemas.openxmlformats.org/officeDocument/2006/relationships/hyperlink" Target="https://www.linkedin.com/in/nicholas-tan-260b10134/?originalSubdomain=sg" TargetMode="External"/><Relationship Id="rId158" Type="http://schemas.openxmlformats.org/officeDocument/2006/relationships/hyperlink" Target="https://www.linkedin.com/in/sasasfs/" TargetMode="External"/><Relationship Id="rId20" Type="http://schemas.openxmlformats.org/officeDocument/2006/relationships/hyperlink" Target="https://www.linkedin.com/in/david-sarphie-95a574310/" TargetMode="External"/><Relationship Id="rId41" Type="http://schemas.openxmlformats.org/officeDocument/2006/relationships/hyperlink" Target="https://www.linkedin.com/in/pawel-kisielewski-3ab10710/" TargetMode="External"/><Relationship Id="rId62" Type="http://schemas.openxmlformats.org/officeDocument/2006/relationships/hyperlink" Target="https://www.linkedin.com/in/leslie-loh-92778b8a/" TargetMode="External"/><Relationship Id="rId83" Type="http://schemas.openxmlformats.org/officeDocument/2006/relationships/hyperlink" Target="https://greenitio.com/" TargetMode="External"/><Relationship Id="rId88" Type="http://schemas.openxmlformats.org/officeDocument/2006/relationships/hyperlink" Target="https://www.linkedin.com/pulse/tristan-abbott-howdy-partner-andrew-ellis" TargetMode="External"/><Relationship Id="rId111" Type="http://schemas.openxmlformats.org/officeDocument/2006/relationships/hyperlink" Target="https://livingcarbon.com/" TargetMode="External"/><Relationship Id="rId132" Type="http://schemas.openxmlformats.org/officeDocument/2006/relationships/hyperlink" Target="https://oceansun.no/" TargetMode="External"/><Relationship Id="rId153" Type="http://schemas.openxmlformats.org/officeDocument/2006/relationships/hyperlink" Target="https://www.linkedin.com/in/tjrarnott/" TargetMode="External"/><Relationship Id="rId174" Type="http://schemas.openxmlformats.org/officeDocument/2006/relationships/hyperlink" Target="https://www.linkedin.com/in/kendricklzb/" TargetMode="External"/><Relationship Id="rId179" Type="http://schemas.openxmlformats.org/officeDocument/2006/relationships/hyperlink" Target="https://www.linkedin.com/in/monica-lim-si-hui/?originalSubdomain=sg" TargetMode="External"/><Relationship Id="rId195" Type="http://schemas.openxmlformats.org/officeDocument/2006/relationships/hyperlink" Target="https://www.linkedin.com/in/alexei-b-baa6672/" TargetMode="External"/><Relationship Id="rId209" Type="http://schemas.openxmlformats.org/officeDocument/2006/relationships/hyperlink" Target="https://www.linkedin.com/in/tom-hussey-20aa7749?originalSubdomain=au" TargetMode="External"/><Relationship Id="rId190" Type="http://schemas.openxmlformats.org/officeDocument/2006/relationships/hyperlink" Target="https://www.linkedin.com/in/vishanravitejaas/?originalSubdomain=uk" TargetMode="External"/><Relationship Id="rId204" Type="http://schemas.openxmlformats.org/officeDocument/2006/relationships/hyperlink" Target="https://www.linkedin.com/in/kush-agarwal/?originalSubdomain=sg" TargetMode="External"/><Relationship Id="rId15" Type="http://schemas.openxmlformats.org/officeDocument/2006/relationships/hyperlink" Target="https://angphotorion.com/" TargetMode="External"/><Relationship Id="rId36" Type="http://schemas.openxmlformats.org/officeDocument/2006/relationships/hyperlink" Target="https://www.c-loop.com.au/" TargetMode="External"/><Relationship Id="rId57" Type="http://schemas.openxmlformats.org/officeDocument/2006/relationships/hyperlink" Target="https://www.linkedin.com/in/hazel-kwon-hyesung/?originalSubdomain=sg" TargetMode="External"/><Relationship Id="rId106" Type="http://schemas.openxmlformats.org/officeDocument/2006/relationships/hyperlink" Target="https://lindo.ai/" TargetMode="External"/><Relationship Id="rId127" Type="http://schemas.openxmlformats.org/officeDocument/2006/relationships/hyperlink" Target="https://www.linkedin.com/in/xdl/" TargetMode="External"/><Relationship Id="rId10" Type="http://schemas.openxmlformats.org/officeDocument/2006/relationships/hyperlink" Target="https://www.alchemist-material.com/" TargetMode="External"/><Relationship Id="rId31" Type="http://schemas.openxmlformats.org/officeDocument/2006/relationships/hyperlink" Target="https://www.linkedin.com/in/glenn-gilbert-gdgilbertlegaladvisory/?originalSubdomain=au" TargetMode="External"/><Relationship Id="rId52" Type="http://schemas.openxmlformats.org/officeDocument/2006/relationships/hyperlink" Target="https://www.linkedin.com/in/dralihasnain/?originalSubdomain=sg" TargetMode="External"/><Relationship Id="rId73" Type="http://schemas.openxmlformats.org/officeDocument/2006/relationships/hyperlink" Target="https://www.linkedin.com/in/alexharel/" TargetMode="External"/><Relationship Id="rId78" Type="http://schemas.openxmlformats.org/officeDocument/2006/relationships/hyperlink" Target="https://www.linkedin.com/in/desalaberry/" TargetMode="External"/><Relationship Id="rId94" Type="http://schemas.openxmlformats.org/officeDocument/2006/relationships/hyperlink" Target="https://indrawater.com/" TargetMode="External"/><Relationship Id="rId99" Type="http://schemas.openxmlformats.org/officeDocument/2006/relationships/hyperlink" Target="https://kitemagnetics.com/" TargetMode="External"/><Relationship Id="rId101" Type="http://schemas.openxmlformats.org/officeDocument/2006/relationships/hyperlink" Target="https://www.linkedin.com/in/elenarueckert/" TargetMode="External"/><Relationship Id="rId122" Type="http://schemas.openxmlformats.org/officeDocument/2006/relationships/hyperlink" Target="https://mycl.bio/" TargetMode="External"/><Relationship Id="rId143" Type="http://schemas.openxmlformats.org/officeDocument/2006/relationships/hyperlink" Target="http://www.linkedin.com/in/andrewyeoes" TargetMode="External"/><Relationship Id="rId148" Type="http://schemas.openxmlformats.org/officeDocument/2006/relationships/hyperlink" Target="https://www.linkedin.com/in/lars-ljung-02742888/?originalSubdomain=au" TargetMode="External"/><Relationship Id="rId164" Type="http://schemas.openxmlformats.org/officeDocument/2006/relationships/hyperlink" Target="https://www.btrlyf.com/about-us" TargetMode="External"/><Relationship Id="rId169" Type="http://schemas.openxmlformats.org/officeDocument/2006/relationships/hyperlink" Target="https://www.ritzventurecapital.com/" TargetMode="External"/><Relationship Id="rId185" Type="http://schemas.openxmlformats.org/officeDocument/2006/relationships/hyperlink" Target="https://tb-m.com/" TargetMode="External"/><Relationship Id="rId4" Type="http://schemas.openxmlformats.org/officeDocument/2006/relationships/hyperlink" Target="http://www.linkedin.com/in/gordonsi" TargetMode="External"/><Relationship Id="rId9" Type="http://schemas.openxmlformats.org/officeDocument/2006/relationships/hyperlink" Target="https://www.linkedin.com/in/tatsunori-suzuki-2a59a17/" TargetMode="External"/><Relationship Id="rId180" Type="http://schemas.openxmlformats.org/officeDocument/2006/relationships/hyperlink" Target="https://www.linkedin.com/in/cksim-sg/?originalSubdomain=sg" TargetMode="External"/><Relationship Id="rId210" Type="http://schemas.openxmlformats.org/officeDocument/2006/relationships/hyperlink" Target="https://xefco.com/" TargetMode="External"/><Relationship Id="rId215" Type="http://schemas.openxmlformats.org/officeDocument/2006/relationships/comments" Target="../comments1.xml"/><Relationship Id="rId26" Type="http://schemas.openxmlformats.org/officeDocument/2006/relationships/hyperlink" Target="https://www.bioatx.com/" TargetMode="External"/><Relationship Id="rId47" Type="http://schemas.openxmlformats.org/officeDocument/2006/relationships/hyperlink" Target="https://www.linkedin.com/in/qingyang-chang/" TargetMode="External"/><Relationship Id="rId68" Type="http://schemas.openxmlformats.org/officeDocument/2006/relationships/hyperlink" Target="https://www.linkedin.com/in/anael-baulard/?locale=en_US" TargetMode="External"/><Relationship Id="rId89" Type="http://schemas.openxmlformats.org/officeDocument/2006/relationships/hyperlink" Target="https://www.linkedin.com/in/oleson/" TargetMode="External"/><Relationship Id="rId112" Type="http://schemas.openxmlformats.org/officeDocument/2006/relationships/hyperlink" Target="https://www.linkedin.com/in/ang-boon-hao-415b764a/" TargetMode="External"/><Relationship Id="rId133" Type="http://schemas.openxmlformats.org/officeDocument/2006/relationships/hyperlink" Target="https://www.linkedin.com/in/daniela-alina-plewe-phd/" TargetMode="External"/><Relationship Id="rId154" Type="http://schemas.openxmlformats.org/officeDocument/2006/relationships/hyperlink" Target="https://www.linkedin.com/in/alan-lai-763965/?originalSubdomain=sg" TargetMode="External"/><Relationship Id="rId175" Type="http://schemas.openxmlformats.org/officeDocument/2006/relationships/hyperlink" Target="https://www.linkedin.com/in/bobcriner/" TargetMode="External"/><Relationship Id="rId196" Type="http://schemas.openxmlformats.org/officeDocument/2006/relationships/hyperlink" Target="https://unifuel.tech/" TargetMode="External"/><Relationship Id="rId200" Type="http://schemas.openxmlformats.org/officeDocument/2006/relationships/hyperlink" Target="https://www.linkedin.com/in/tsaimonica/" TargetMode="External"/><Relationship Id="rId16" Type="http://schemas.openxmlformats.org/officeDocument/2006/relationships/hyperlink" Target="https://www.linkedin.com/in/mayuriwijayasundara/?originalSubdomain=au" TargetMode="External"/><Relationship Id="rId37" Type="http://schemas.openxmlformats.org/officeDocument/2006/relationships/hyperlink" Target="https://www.linkedin.com/in/ankit-kumar-762309104/?originalSubdomain=in" TargetMode="External"/><Relationship Id="rId58" Type="http://schemas.openxmlformats.org/officeDocument/2006/relationships/hyperlink" Target="https://www.linkedin.com/in/kelvin-lim-90253614/" TargetMode="External"/><Relationship Id="rId79" Type="http://schemas.openxmlformats.org/officeDocument/2006/relationships/hyperlink" Target="https://www.linkedin.com/in/subramanian-sathya-b4197b87/" TargetMode="External"/><Relationship Id="rId102" Type="http://schemas.openxmlformats.org/officeDocument/2006/relationships/hyperlink" Target="https://www.linkedin.com/in/galvinw/" TargetMode="External"/><Relationship Id="rId123" Type="http://schemas.openxmlformats.org/officeDocument/2006/relationships/hyperlink" Target="https://www.linkedin.com/in/didi-gan-b0613130/?originalSubdomain=sg" TargetMode="External"/><Relationship Id="rId144" Type="http://schemas.openxmlformats.org/officeDocument/2006/relationships/hyperlink" Target="https://www.linkedin.com/in/maulanabachtiar/" TargetMode="External"/><Relationship Id="rId90" Type="http://schemas.openxmlformats.org/officeDocument/2006/relationships/hyperlink" Target="https://www.linkedin.com/in/allyson-mina-5b7904191/" TargetMode="External"/><Relationship Id="rId165" Type="http://schemas.openxmlformats.org/officeDocument/2006/relationships/hyperlink" Target="https://www.linkedin.com/in/alexandrugovoreanu" TargetMode="External"/><Relationship Id="rId186" Type="http://schemas.openxmlformats.org/officeDocument/2006/relationships/hyperlink" Target="https://www.linkedin.com/in/derek-stein-0945a23/" TargetMode="External"/><Relationship Id="rId211" Type="http://schemas.openxmlformats.org/officeDocument/2006/relationships/hyperlink" Target="https://www.linkedin.com/in/jeremy-heng-3679742a7/?trk=public_post_feed-actor-image&amp;originalSubdomain=sg" TargetMode="External"/><Relationship Id="rId27" Type="http://schemas.openxmlformats.org/officeDocument/2006/relationships/hyperlink" Target="https://www.linkedin.com/in/grahamross2/" TargetMode="External"/><Relationship Id="rId48" Type="http://schemas.openxmlformats.org/officeDocument/2006/relationships/hyperlink" Target="http://concrete.ai/" TargetMode="External"/><Relationship Id="rId69" Type="http://schemas.openxmlformats.org/officeDocument/2006/relationships/hyperlink" Target="https://www.enertime.com/" TargetMode="External"/><Relationship Id="rId113" Type="http://schemas.openxmlformats.org/officeDocument/2006/relationships/hyperlink" Target="http://www.cougarpaint.com/" TargetMode="External"/><Relationship Id="rId134" Type="http://schemas.openxmlformats.org/officeDocument/2006/relationships/hyperlink" Target="https://www.linkedin.com/in/will-campion-2204/?originalSubdomain=uk" TargetMode="External"/><Relationship Id="rId80" Type="http://schemas.openxmlformats.org/officeDocument/2006/relationships/hyperlink" Target="https://www.linkedin.com/in/larry-yap/" TargetMode="External"/><Relationship Id="rId155" Type="http://schemas.openxmlformats.org/officeDocument/2006/relationships/hyperlink" Target="https://profileprint.ai/" TargetMode="External"/><Relationship Id="rId176" Type="http://schemas.openxmlformats.org/officeDocument/2006/relationships/hyperlink" Target="http://www.linkedin.com/in/sheetal-somaiya-3b019a17" TargetMode="External"/><Relationship Id="rId197" Type="http://schemas.openxmlformats.org/officeDocument/2006/relationships/hyperlink" Target="https://www.linkedin.com/in/cjcoburn/" TargetMode="External"/><Relationship Id="rId201" Type="http://schemas.openxmlformats.org/officeDocument/2006/relationships/hyperlink" Target="https://www.linkedin.com/in/wimvandewall/" TargetMode="External"/><Relationship Id="rId17" Type="http://schemas.openxmlformats.org/officeDocument/2006/relationships/hyperlink" Target="https://anvarta.com/" TargetMode="External"/><Relationship Id="rId38" Type="http://schemas.openxmlformats.org/officeDocument/2006/relationships/hyperlink" Target="https://www.calicheglobal.com/" TargetMode="External"/><Relationship Id="rId59" Type="http://schemas.openxmlformats.org/officeDocument/2006/relationships/hyperlink" Target="https://www.linkedin.com/in/jason-k-528b3411b/" TargetMode="External"/><Relationship Id="rId103" Type="http://schemas.openxmlformats.org/officeDocument/2006/relationships/hyperlink" Target="http://lauretta.io/" TargetMode="External"/><Relationship Id="rId124" Type="http://schemas.openxmlformats.org/officeDocument/2006/relationships/hyperlink" Target="https://www.linkedin.com/in/chirag-chutani/" TargetMode="External"/><Relationship Id="rId70" Type="http://schemas.openxmlformats.org/officeDocument/2006/relationships/hyperlink" Target="https://www.linkedin.com/in/chaim-kolominskas-b8b53a18/?originalSubdomain=au" TargetMode="External"/><Relationship Id="rId91" Type="http://schemas.openxmlformats.org/officeDocument/2006/relationships/hyperlink" Target="https://ispsc.edu.ph/" TargetMode="External"/><Relationship Id="rId145" Type="http://schemas.openxmlformats.org/officeDocument/2006/relationships/hyperlink" Target="https://www.linkedin.com/in/rob-atkin-a034097b/" TargetMode="External"/><Relationship Id="rId166" Type="http://schemas.openxmlformats.org/officeDocument/2006/relationships/hyperlink" Target="https://www.linkedin.com/in/angelina-terlaki/" TargetMode="External"/><Relationship Id="rId187" Type="http://schemas.openxmlformats.org/officeDocument/2006/relationships/hyperlink" Target="https://www.adeptmaterials.com/" TargetMode="External"/><Relationship Id="rId1" Type="http://schemas.openxmlformats.org/officeDocument/2006/relationships/hyperlink" Target="https://www.linkedin.com/in/dr-thomas-reindl-4784504/" TargetMode="External"/><Relationship Id="rId212" Type="http://schemas.openxmlformats.org/officeDocument/2006/relationships/hyperlink" Target="https://www.linkedin.com/in/hnair19/?originalSubdomain=sg" TargetMode="External"/><Relationship Id="rId28" Type="http://schemas.openxmlformats.org/officeDocument/2006/relationships/hyperlink" Target="https://www.linkedin.com/in/adrian-jones1/" TargetMode="External"/><Relationship Id="rId49" Type="http://schemas.openxmlformats.org/officeDocument/2006/relationships/hyperlink" Target="https://www.linkedin.com/in/qingyang-chang/?originalSubdomain=sg" TargetMode="External"/><Relationship Id="rId114" Type="http://schemas.openxmlformats.org/officeDocument/2006/relationships/hyperlink" Target="https://www.linkedin.com/in/ivan-popov-5844282a/?originalSubdomain=sg" TargetMode="External"/><Relationship Id="rId60" Type="http://schemas.openxmlformats.org/officeDocument/2006/relationships/hyperlink" Target="https://www.linkedin.com/in/antonmenkveld/" TargetMode="External"/><Relationship Id="rId81" Type="http://schemas.openxmlformats.org/officeDocument/2006/relationships/hyperlink" Target="https://www.linkedin.com/in/kenneth-lee-24a4bb26/" TargetMode="External"/><Relationship Id="rId135" Type="http://schemas.openxmlformats.org/officeDocument/2006/relationships/hyperlink" Target="https://www.linkedin.com/in/nickywyman/" TargetMode="External"/><Relationship Id="rId156" Type="http://schemas.openxmlformats.org/officeDocument/2006/relationships/hyperlink" Target="https://www.linkedin.com/in/bagaskj/" TargetMode="External"/><Relationship Id="rId177" Type="http://schemas.openxmlformats.org/officeDocument/2006/relationships/hyperlink" Target="https://www.linkedin.com/in/jarrold/" TargetMode="External"/><Relationship Id="rId198" Type="http://schemas.openxmlformats.org/officeDocument/2006/relationships/hyperlink" Target="https://www.linkedin.com/in/marcus-chen/?original_referer=https%3A%2F%2Fwww%2Egoogle%2Ecom%2F&amp;originalSubdomain=sg" TargetMode="External"/><Relationship Id="rId202" Type="http://schemas.openxmlformats.org/officeDocument/2006/relationships/hyperlink" Target="https://www.zigzagsolar.nl/" TargetMode="External"/><Relationship Id="rId18" Type="http://schemas.openxmlformats.org/officeDocument/2006/relationships/hyperlink" Target="https://www.linkedin.com/in/catherinewpc/" TargetMode="External"/><Relationship Id="rId39" Type="http://schemas.openxmlformats.org/officeDocument/2006/relationships/hyperlink" Target="https://www.linkedin.com/in/mahasti/" TargetMode="External"/><Relationship Id="rId50" Type="http://schemas.openxmlformats.org/officeDocument/2006/relationships/hyperlink" Target="https://www.linkedin.com/in/richard-blackwell-39bb3886/" TargetMode="External"/><Relationship Id="rId104" Type="http://schemas.openxmlformats.org/officeDocument/2006/relationships/hyperlink" Target="https://www.linkedin.com/in/soon-guan-ng-0537105/" TargetMode="External"/><Relationship Id="rId125" Type="http://schemas.openxmlformats.org/officeDocument/2006/relationships/hyperlink" Target="https://www.linkedin.com/in/johannwah/?originalSubdomain=sg" TargetMode="External"/><Relationship Id="rId146" Type="http://schemas.openxmlformats.org/officeDocument/2006/relationships/hyperlink" Target="https://www.linkedin.com/in/joanne-howarth-ppp/?originalSubdomain=au" TargetMode="External"/><Relationship Id="rId167" Type="http://schemas.openxmlformats.org/officeDocument/2006/relationships/hyperlink" Target="https://www.linkedin.com/in/emirnurov/" TargetMode="External"/><Relationship Id="rId188" Type="http://schemas.openxmlformats.org/officeDocument/2006/relationships/hyperlink" Target="https://www.linkedin.com/in/jonathan-siviter-8b053625/" TargetMode="External"/><Relationship Id="rId71" Type="http://schemas.openxmlformats.org/officeDocument/2006/relationships/hyperlink" Target="https://www.linkedin.com/in/andrewsecameron/" TargetMode="External"/><Relationship Id="rId92" Type="http://schemas.openxmlformats.org/officeDocument/2006/relationships/hyperlink" Target="https://www.linkedin.com/in/marina-io/" TargetMode="External"/><Relationship Id="rId213" Type="http://schemas.openxmlformats.org/officeDocument/2006/relationships/hyperlink" Target="https://www.linkedin.com/in/jasontcwong/" TargetMode="External"/><Relationship Id="rId2" Type="http://schemas.openxmlformats.org/officeDocument/2006/relationships/hyperlink" Target="https://www.linkedin.com/in/heikohuber/" TargetMode="External"/><Relationship Id="rId29" Type="http://schemas.openxmlformats.org/officeDocument/2006/relationships/hyperlink" Target="https://www.linkedin.com/in/robert-de-burgh-day/?originalSubdomain=au" TargetMode="External"/><Relationship Id="rId40" Type="http://schemas.openxmlformats.org/officeDocument/2006/relationships/hyperlink" Target="https://www.linkedin.com/in/brunojohnson/" TargetMode="External"/><Relationship Id="rId115" Type="http://schemas.openxmlformats.org/officeDocument/2006/relationships/hyperlink" Target="https://www.linkedin.com/in/munyeechan/" TargetMode="External"/><Relationship Id="rId136" Type="http://schemas.openxmlformats.org/officeDocument/2006/relationships/hyperlink" Target="https://okeanosgroup.com/" TargetMode="External"/><Relationship Id="rId157" Type="http://schemas.openxmlformats.org/officeDocument/2006/relationships/hyperlink" Target="https://www.greenhope.co/" TargetMode="External"/><Relationship Id="rId178" Type="http://schemas.openxmlformats.org/officeDocument/2006/relationships/hyperlink" Target="https://www.linkedin.com/in/sgclementho?originalSubdomain=sg" TargetMode="External"/><Relationship Id="rId61" Type="http://schemas.openxmlformats.org/officeDocument/2006/relationships/hyperlink" Target="https://www.linkedin.com/in/benpharrington/" TargetMode="External"/><Relationship Id="rId82" Type="http://schemas.openxmlformats.org/officeDocument/2006/relationships/hyperlink" Target="https://www.linkedin.com/in/amit-kumar-khan/?originalSubdomain=sg" TargetMode="External"/><Relationship Id="rId199" Type="http://schemas.openxmlformats.org/officeDocument/2006/relationships/hyperlink" Target="https://www.linkedin.com/in/owen-sela-25b38514/" TargetMode="External"/><Relationship Id="rId203" Type="http://schemas.openxmlformats.org/officeDocument/2006/relationships/hyperlink" Target="https://www.linkedin.com/in/landscape-architect-birmingham/?originalSubdomain=uk"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linkedin.com/in/nghia-pham-644023109" TargetMode="External"/><Relationship Id="rId21" Type="http://schemas.openxmlformats.org/officeDocument/2006/relationships/hyperlink" Target="https://www.linkedin.com/in/irene-tay-5b140712a/" TargetMode="External"/><Relationship Id="rId42" Type="http://schemas.openxmlformats.org/officeDocument/2006/relationships/hyperlink" Target="https://www.wa.gov.au/organisation/department-of-jobs-tourism-science-and-innovation" TargetMode="External"/><Relationship Id="rId63" Type="http://schemas.openxmlformats.org/officeDocument/2006/relationships/hyperlink" Target="http://www.linkedin.com/in/delon-toh-2406aaa2" TargetMode="External"/><Relationship Id="rId84" Type="http://schemas.openxmlformats.org/officeDocument/2006/relationships/hyperlink" Target="https://www.linkedin.com/in/cremonesialberto/" TargetMode="External"/><Relationship Id="rId138" Type="http://schemas.openxmlformats.org/officeDocument/2006/relationships/hyperlink" Target="https://www.linkedin.com/in/faizal-zulkefli-4ba1481b5/?originalSubdomain=sg" TargetMode="External"/><Relationship Id="rId159" Type="http://schemas.openxmlformats.org/officeDocument/2006/relationships/hyperlink" Target="http://www.linkedin.com/in/bernadettecho" TargetMode="External"/><Relationship Id="rId170" Type="http://schemas.openxmlformats.org/officeDocument/2006/relationships/hyperlink" Target="https://www.linkedin.com/in/damien-tan-4156683a/?originalSubdomain=sg" TargetMode="External"/><Relationship Id="rId191" Type="http://schemas.openxmlformats.org/officeDocument/2006/relationships/hyperlink" Target="https://www.linkedin.com/in/lee-siang-tai-33b1a429/?originalSubdomain=sg" TargetMode="External"/><Relationship Id="rId205" Type="http://schemas.openxmlformats.org/officeDocument/2006/relationships/hyperlink" Target="https://www.linkedin.com/in/aman-singh-chauhan-3b945822/" TargetMode="External"/><Relationship Id="rId107" Type="http://schemas.openxmlformats.org/officeDocument/2006/relationships/hyperlink" Target="https://www.linkedin.com/in/guan-hui-goh-433734173/?originalSubdomain=sg" TargetMode="External"/><Relationship Id="rId11" Type="http://schemas.openxmlformats.org/officeDocument/2006/relationships/hyperlink" Target="https://www.linkedin.com/in/junetai/" TargetMode="External"/><Relationship Id="rId32" Type="http://schemas.openxmlformats.org/officeDocument/2006/relationships/hyperlink" Target="https://www.linkedin.com/in/dr-edward-ang-a8066227/?originalSubdomain=sg" TargetMode="External"/><Relationship Id="rId53" Type="http://schemas.openxmlformats.org/officeDocument/2006/relationships/hyperlink" Target="https://www.linkedin.com/in/tjh-jeremy/?originalSubdomain=sg" TargetMode="External"/><Relationship Id="rId74" Type="http://schemas.openxmlformats.org/officeDocument/2006/relationships/hyperlink" Target="https://www.linkedin.com/in/hanbin-zheng-phd-43495840/" TargetMode="External"/><Relationship Id="rId128" Type="http://schemas.openxmlformats.org/officeDocument/2006/relationships/hyperlink" Target="https://www.linkedin.com/in/shuwen-koh-11b3002/" TargetMode="External"/><Relationship Id="rId149" Type="http://schemas.openxmlformats.org/officeDocument/2006/relationships/hyperlink" Target="https://www.linkedin.com/in/nyuk-hien-wong-98090b37/?originalSubdomain=sg" TargetMode="External"/><Relationship Id="rId5" Type="http://schemas.openxmlformats.org/officeDocument/2006/relationships/hyperlink" Target="https://www.linkedin.com/in/aravindan-balaendran-b755a9138/" TargetMode="External"/><Relationship Id="rId95" Type="http://schemas.openxmlformats.org/officeDocument/2006/relationships/hyperlink" Target="https://www.linkedin.com/in/priscilla-chan-133696283/?originalSubdomain=sg" TargetMode="External"/><Relationship Id="rId160" Type="http://schemas.openxmlformats.org/officeDocument/2006/relationships/hyperlink" Target="https://www.linkedin.com/in/pak-juan-koe-73940713b/" TargetMode="External"/><Relationship Id="rId181" Type="http://schemas.openxmlformats.org/officeDocument/2006/relationships/hyperlink" Target="https://www.linkedin.com/in/szu-cheng-chien-860b98a/?originalSubdomain=sg" TargetMode="External"/><Relationship Id="rId22" Type="http://schemas.openxmlformats.org/officeDocument/2006/relationships/hyperlink" Target="https://www.linkedin.com/in/prissie-chan-1531aa1a4/?originalSubdomain=sg" TargetMode="External"/><Relationship Id="rId43" Type="http://schemas.openxmlformats.org/officeDocument/2006/relationships/hyperlink" Target="https://www.linkedin.com/in/ertkh/?originalSubdomain=sg" TargetMode="External"/><Relationship Id="rId64" Type="http://schemas.openxmlformats.org/officeDocument/2006/relationships/hyperlink" Target="http://www.linkedin.com/in/yanyiyang" TargetMode="External"/><Relationship Id="rId118" Type="http://schemas.openxmlformats.org/officeDocument/2006/relationships/hyperlink" Target="https://www.linkedin.com/in/cherhwa/" TargetMode="External"/><Relationship Id="rId139" Type="http://schemas.openxmlformats.org/officeDocument/2006/relationships/hyperlink" Target="https://www.linkedin.com/in/eng-chye-tan-7a9919144/" TargetMode="External"/><Relationship Id="rId85" Type="http://schemas.openxmlformats.org/officeDocument/2006/relationships/hyperlink" Target="http://www.linkedin.com/in/joelng" TargetMode="External"/><Relationship Id="rId150" Type="http://schemas.openxmlformats.org/officeDocument/2006/relationships/hyperlink" Target="https://www.linkedin.com/in/professor-chandra-sekhar-singapore/?originalSubdomain=sg" TargetMode="External"/><Relationship Id="rId171" Type="http://schemas.openxmlformats.org/officeDocument/2006/relationships/hyperlink" Target="http://www.linkedin.com/in/david-chai-2651335" TargetMode="External"/><Relationship Id="rId192" Type="http://schemas.openxmlformats.org/officeDocument/2006/relationships/hyperlink" Target="https://www.linkedin.com/in/thomas-schroepfer-b4a5b7/?originalSubdomain=sg" TargetMode="External"/><Relationship Id="rId206" Type="http://schemas.openxmlformats.org/officeDocument/2006/relationships/hyperlink" Target="https://www.linkedin.com/in/sarah-breen-lovett-865a3555/" TargetMode="External"/><Relationship Id="rId12" Type="http://schemas.openxmlformats.org/officeDocument/2006/relationships/hyperlink" Target="https://www.linkedin.com/in/ziqing-winston-zhao-ph-d-231830158/" TargetMode="External"/><Relationship Id="rId33" Type="http://schemas.openxmlformats.org/officeDocument/2006/relationships/hyperlink" Target="https://www.linkedin.com/in/arnold-leong/?originalSubdomain=sg" TargetMode="External"/><Relationship Id="rId108" Type="http://schemas.openxmlformats.org/officeDocument/2006/relationships/hyperlink" Target="https://www.linkedin.com/in/george-q-sun-2aa461" TargetMode="External"/><Relationship Id="rId129" Type="http://schemas.openxmlformats.org/officeDocument/2006/relationships/hyperlink" Target="https://www.linkedin.com/in/kee-yuan-ngiam-2b795475/" TargetMode="External"/><Relationship Id="rId54" Type="http://schemas.openxmlformats.org/officeDocument/2006/relationships/hyperlink" Target="https://www.linkedin.com/in/zhilinsim/" TargetMode="External"/><Relationship Id="rId75" Type="http://schemas.openxmlformats.org/officeDocument/2006/relationships/hyperlink" Target="https://www.linkedin.com/in/jasonfuller/?originalSubdomain=sg" TargetMode="External"/><Relationship Id="rId96" Type="http://schemas.openxmlformats.org/officeDocument/2006/relationships/hyperlink" Target="https://www.linkedin.com/in/matthew-cheah-chern-2773a7287/?originalSubdomain=sg" TargetMode="External"/><Relationship Id="rId140" Type="http://schemas.openxmlformats.org/officeDocument/2006/relationships/hyperlink" Target="https://www.linkedin.com/in/chin-siew-loh-027152/" TargetMode="External"/><Relationship Id="rId161" Type="http://schemas.openxmlformats.org/officeDocument/2006/relationships/hyperlink" Target="https://www.linkedin.com/in/adeline-chan-54301653" TargetMode="External"/><Relationship Id="rId182" Type="http://schemas.openxmlformats.org/officeDocument/2006/relationships/hyperlink" Target="https://www.linkedin.com/in/lim-liyang-133b353b/" TargetMode="External"/><Relationship Id="rId6" Type="http://schemas.openxmlformats.org/officeDocument/2006/relationships/hyperlink" Target="https://www.linkedin.com/in/reubenmbakker/?originalSubdomain=sg" TargetMode="External"/><Relationship Id="rId23" Type="http://schemas.openxmlformats.org/officeDocument/2006/relationships/hyperlink" Target="https://www.linkedin.com/in/sskulley/?originalSubdomain=sg" TargetMode="External"/><Relationship Id="rId119" Type="http://schemas.openxmlformats.org/officeDocument/2006/relationships/hyperlink" Target="https://www.linkedin.com/in/liang-kai-koh-300555b5/" TargetMode="External"/><Relationship Id="rId44" Type="http://schemas.openxmlformats.org/officeDocument/2006/relationships/hyperlink" Target="https://www.wa.gov.au/organisation/department-of-jobs-tourism-science-and-innovation" TargetMode="External"/><Relationship Id="rId65" Type="http://schemas.openxmlformats.org/officeDocument/2006/relationships/hyperlink" Target="https://www.linkedin.com/in/vernicenly/?originalSubdomain=sg" TargetMode="External"/><Relationship Id="rId86" Type="http://schemas.openxmlformats.org/officeDocument/2006/relationships/hyperlink" Target="https://www.linkedin.com/in/cliftonphua/?originalSubdomain=sg" TargetMode="External"/><Relationship Id="rId130" Type="http://schemas.openxmlformats.org/officeDocument/2006/relationships/hyperlink" Target="https://www.linkedin.com/in/philipknlee/" TargetMode="External"/><Relationship Id="rId151" Type="http://schemas.openxmlformats.org/officeDocument/2006/relationships/hyperlink" Target="https://www.linkedin.com/in/leeps/?originalSubdomain=sg" TargetMode="External"/><Relationship Id="rId172" Type="http://schemas.openxmlformats.org/officeDocument/2006/relationships/hyperlink" Target="https://www.linkedin.com/in/wongjiali/?originalSubdomain=sg" TargetMode="External"/><Relationship Id="rId193" Type="http://schemas.openxmlformats.org/officeDocument/2006/relationships/hyperlink" Target="https://www.linkedin.com/in/f-peter-ortner-733b3913/?originalSubdomain=sg" TargetMode="External"/><Relationship Id="rId13" Type="http://schemas.openxmlformats.org/officeDocument/2006/relationships/hyperlink" Target="https://www.linkedin.com/in/thian-ngan-ooi-phd-35a2375/" TargetMode="External"/><Relationship Id="rId109" Type="http://schemas.openxmlformats.org/officeDocument/2006/relationships/hyperlink" Target="http://www.linkedin.com/in/leeyingyingsg" TargetMode="External"/><Relationship Id="rId34" Type="http://schemas.openxmlformats.org/officeDocument/2006/relationships/hyperlink" Target="https://www.linkedin.com/in/betagroup/" TargetMode="External"/><Relationship Id="rId55" Type="http://schemas.openxmlformats.org/officeDocument/2006/relationships/hyperlink" Target="https://www.linkedin.com/in/andy-lua-550b417a/?originalSubdomain=sg" TargetMode="External"/><Relationship Id="rId76" Type="http://schemas.openxmlformats.org/officeDocument/2006/relationships/hyperlink" Target="https://global.vic.gov.au/" TargetMode="External"/><Relationship Id="rId97" Type="http://schemas.openxmlformats.org/officeDocument/2006/relationships/hyperlink" Target="https://www.linkedin.com/in/qiaofen-chen-8509a762/?originalSubdomain=sg" TargetMode="External"/><Relationship Id="rId120" Type="http://schemas.openxmlformats.org/officeDocument/2006/relationships/hyperlink" Target="https://www.linkedin.com/in/jianxiong-xu-71130612" TargetMode="External"/><Relationship Id="rId141" Type="http://schemas.openxmlformats.org/officeDocument/2006/relationships/hyperlink" Target="https://www.linkedin.com/in/kwet-yew-yong-bb1110173" TargetMode="External"/><Relationship Id="rId7" Type="http://schemas.openxmlformats.org/officeDocument/2006/relationships/hyperlink" Target="https://www.linkedin.com/in/tina-chua-b9b151a5/?originalSubdomain=sg" TargetMode="External"/><Relationship Id="rId162" Type="http://schemas.openxmlformats.org/officeDocument/2006/relationships/hyperlink" Target="https://www.linkedin.com/in/marcus-lim-8131685/" TargetMode="External"/><Relationship Id="rId183" Type="http://schemas.openxmlformats.org/officeDocument/2006/relationships/hyperlink" Target="https://www.linkedin.com/in/szetiamlin/" TargetMode="External"/><Relationship Id="rId24" Type="http://schemas.openxmlformats.org/officeDocument/2006/relationships/hyperlink" Target="https://www.linkedin.com/in/diana-pang-0722731/" TargetMode="External"/><Relationship Id="rId40" Type="http://schemas.openxmlformats.org/officeDocument/2006/relationships/hyperlink" Target="https://www.linkedin.com/in/taliessin-reaburn-784a8123/" TargetMode="External"/><Relationship Id="rId45" Type="http://schemas.openxmlformats.org/officeDocument/2006/relationships/hyperlink" Target="https://www.linkedin.com/in/irene-cheong-1a16471a/" TargetMode="External"/><Relationship Id="rId66" Type="http://schemas.openxmlformats.org/officeDocument/2006/relationships/hyperlink" Target="https://www.linkedin.com/in/nerissang" TargetMode="External"/><Relationship Id="rId87" Type="http://schemas.openxmlformats.org/officeDocument/2006/relationships/hyperlink" Target="https://www.linkedin.com/in/may-tan-mullins-a3130a139/?originalSubdomain=sg" TargetMode="External"/><Relationship Id="rId110" Type="http://schemas.openxmlformats.org/officeDocument/2006/relationships/hyperlink" Target="https://www.linkedin.com/in/nur-aida-mohd-ghouse-176139118" TargetMode="External"/><Relationship Id="rId115" Type="http://schemas.openxmlformats.org/officeDocument/2006/relationships/hyperlink" Target="https://www.linkedin.com/in/debjani-ghosh-48298b1/" TargetMode="External"/><Relationship Id="rId131" Type="http://schemas.openxmlformats.org/officeDocument/2006/relationships/hyperlink" Target="https://www.linkedin.com/in/yanbin-lua-47997171" TargetMode="External"/><Relationship Id="rId136" Type="http://schemas.openxmlformats.org/officeDocument/2006/relationships/hyperlink" Target="https://www.linkedin.com/in/kelvin-tan-8b6a7014/?originalSubdomain=sg" TargetMode="External"/><Relationship Id="rId157" Type="http://schemas.openxmlformats.org/officeDocument/2006/relationships/hyperlink" Target="http://www.linkedin.com/in/alicia-bok" TargetMode="External"/><Relationship Id="rId178" Type="http://schemas.openxmlformats.org/officeDocument/2006/relationships/hyperlink" Target="https://www.linkedin.com/in/chen-ee-lee-613217/" TargetMode="External"/><Relationship Id="rId61" Type="http://schemas.openxmlformats.org/officeDocument/2006/relationships/hyperlink" Target="https://www.linkedin.com/in/alfreda-lee-9a413716b/" TargetMode="External"/><Relationship Id="rId82" Type="http://schemas.openxmlformats.org/officeDocument/2006/relationships/hyperlink" Target="https://www.linkedin.com/in/elzwong/" TargetMode="External"/><Relationship Id="rId152" Type="http://schemas.openxmlformats.org/officeDocument/2006/relationships/hyperlink" Target="https://www.linkedin.com/in/khee-poh-lam-80ab9621/?originalSubdomain=sg" TargetMode="External"/><Relationship Id="rId173" Type="http://schemas.openxmlformats.org/officeDocument/2006/relationships/hyperlink" Target="https://www.linkedin.com/in/jasminelaujl/" TargetMode="External"/><Relationship Id="rId194" Type="http://schemas.openxmlformats.org/officeDocument/2006/relationships/hyperlink" Target="https://www.linkedin.com/in/zhengkai-sutd/?originalSubdomain=sg" TargetMode="External"/><Relationship Id="rId199" Type="http://schemas.openxmlformats.org/officeDocument/2006/relationships/hyperlink" Target="https://www.linkedin.com/in/dr-su-ann-tan-00163886/" TargetMode="External"/><Relationship Id="rId203" Type="http://schemas.openxmlformats.org/officeDocument/2006/relationships/hyperlink" Target="https://www.linkedin.com/in/william-ng-25b55110/" TargetMode="External"/><Relationship Id="rId19" Type="http://schemas.openxmlformats.org/officeDocument/2006/relationships/hyperlink" Target="https://www.linkedin.com/in/nicole-yazbek-martin-040262b2/" TargetMode="External"/><Relationship Id="rId14" Type="http://schemas.openxmlformats.org/officeDocument/2006/relationships/hyperlink" Target="https://www.linkedin.com/in/shaochun-ye-b6914830/?originalSubdomain=sg" TargetMode="External"/><Relationship Id="rId30" Type="http://schemas.openxmlformats.org/officeDocument/2006/relationships/hyperlink" Target="https://www.linkedin.com/in/wong-ngian-chung-a353a4172/?originalSubdomain=sg" TargetMode="External"/><Relationship Id="rId35" Type="http://schemas.openxmlformats.org/officeDocument/2006/relationships/hyperlink" Target="https://www.linkedin.com/in/kim-nguyen-van-20491b51/" TargetMode="External"/><Relationship Id="rId56" Type="http://schemas.openxmlformats.org/officeDocument/2006/relationships/hyperlink" Target="https://www.linkedin.com/in/lim-joseph-86622b22b/?trk=public_profile_browsemap&amp;originalSubdomain=sg" TargetMode="External"/><Relationship Id="rId77" Type="http://schemas.openxmlformats.org/officeDocument/2006/relationships/hyperlink" Target="https://www.linkedin.com/in/mibaird/?originalSubdomain=sg" TargetMode="External"/><Relationship Id="rId100" Type="http://schemas.openxmlformats.org/officeDocument/2006/relationships/hyperlink" Target="https://www.linkedin.com/in/patrick-poh-0616295b/?originalSubdomain=sg" TargetMode="External"/><Relationship Id="rId105" Type="http://schemas.openxmlformats.org/officeDocument/2006/relationships/hyperlink" Target="https://www.linkedin.com/in/joyce-tay-839691109/?originalSubdomain=sg" TargetMode="External"/><Relationship Id="rId126" Type="http://schemas.openxmlformats.org/officeDocument/2006/relationships/hyperlink" Target="https://www.linkedin.com/in/rinalimpz/" TargetMode="External"/><Relationship Id="rId147" Type="http://schemas.openxmlformats.org/officeDocument/2006/relationships/hyperlink" Target="https://www.linkedin.com/in/maomao-hu-3548ab1a6/" TargetMode="External"/><Relationship Id="rId168" Type="http://schemas.openxmlformats.org/officeDocument/2006/relationships/hyperlink" Target="https://www.linkedin.com/in/tingzhang32" TargetMode="External"/><Relationship Id="rId8" Type="http://schemas.openxmlformats.org/officeDocument/2006/relationships/hyperlink" Target="https://www.linkedin.com/in/wangpeiyi/" TargetMode="External"/><Relationship Id="rId51" Type="http://schemas.openxmlformats.org/officeDocument/2006/relationships/hyperlink" Target="https://www.linkedin.com/in/rena-dharmawan/" TargetMode="External"/><Relationship Id="rId72" Type="http://schemas.openxmlformats.org/officeDocument/2006/relationships/hyperlink" Target="https://www.linkedin.com/in/laurentwine/" TargetMode="External"/><Relationship Id="rId93" Type="http://schemas.openxmlformats.org/officeDocument/2006/relationships/hyperlink" Target="https://www.linkedin.com/in/wee-shann-lam-13415723/?originalSubdomain=sg" TargetMode="External"/><Relationship Id="rId98" Type="http://schemas.openxmlformats.org/officeDocument/2006/relationships/hyperlink" Target="https://www.linkedin.com/in/guan-hui-goh-433734173/?originalSubdomain=sg" TargetMode="External"/><Relationship Id="rId121" Type="http://schemas.openxmlformats.org/officeDocument/2006/relationships/hyperlink" Target="https://www.linkedin.com/in/alice-tang-043434162/" TargetMode="External"/><Relationship Id="rId142" Type="http://schemas.openxmlformats.org/officeDocument/2006/relationships/hyperlink" Target="https://www.linkedin.com/in/eng-chye-tan-7a9919144" TargetMode="External"/><Relationship Id="rId163" Type="http://schemas.openxmlformats.org/officeDocument/2006/relationships/hyperlink" Target="https://www.linkedin.com/in/pauljhodgson/?originalSubdomain=au" TargetMode="External"/><Relationship Id="rId184" Type="http://schemas.openxmlformats.org/officeDocument/2006/relationships/hyperlink" Target="https://www.linkedin.com/in/alexander-lau-957b6812?lipi=urn%3Ali%3Apage%3Ad_flagship3_profile_view_base_contact_details%3Bna9dFVs7Tn6Za3ZueWkWIg%3D%3D" TargetMode="External"/><Relationship Id="rId189" Type="http://schemas.openxmlformats.org/officeDocument/2006/relationships/hyperlink" Target="https://www.linkedin.com/in/woon-kwong-wong-9b879024/" TargetMode="External"/><Relationship Id="rId3" Type="http://schemas.openxmlformats.org/officeDocument/2006/relationships/hyperlink" Target="https://www.linkedin.com/in/anita-lieverdink-17b7953/" TargetMode="External"/><Relationship Id="rId25" Type="http://schemas.openxmlformats.org/officeDocument/2006/relationships/hyperlink" Target="http://www.linkedin.com/in/meiyi-t-59103a15b" TargetMode="External"/><Relationship Id="rId46" Type="http://schemas.openxmlformats.org/officeDocument/2006/relationships/hyperlink" Target="https://www.linkedin.com/in/yuanluho/" TargetMode="External"/><Relationship Id="rId67" Type="http://schemas.openxmlformats.org/officeDocument/2006/relationships/hyperlink" Target="https://www.linkedin.com/in/linpeijie/?originalSubdomain=sg" TargetMode="External"/><Relationship Id="rId116" Type="http://schemas.openxmlformats.org/officeDocument/2006/relationships/hyperlink" Target="http://www.linkedin.com/in/marklimxy" TargetMode="External"/><Relationship Id="rId137" Type="http://schemas.openxmlformats.org/officeDocument/2006/relationships/hyperlink" Target="https://www.linkedin.com/in/liangmong-koh-1a733b5b/?originalSubdomain=sg" TargetMode="External"/><Relationship Id="rId158" Type="http://schemas.openxmlformats.org/officeDocument/2006/relationships/hyperlink" Target="https://www.linkedin.com/in/jonathan-hung-318b874/" TargetMode="External"/><Relationship Id="rId20" Type="http://schemas.openxmlformats.org/officeDocument/2006/relationships/hyperlink" Target="https://www.linkedin.com/in/christopher-soh-96225232/?originalSubdomain=sg" TargetMode="External"/><Relationship Id="rId41" Type="http://schemas.openxmlformats.org/officeDocument/2006/relationships/hyperlink" Target="https://www.linkedin.com/in/brycegreen/" TargetMode="External"/><Relationship Id="rId62" Type="http://schemas.openxmlformats.org/officeDocument/2006/relationships/hyperlink" Target="http://www.linkedin.com/in/audrey-lok-6966ab178" TargetMode="External"/><Relationship Id="rId83" Type="http://schemas.openxmlformats.org/officeDocument/2006/relationships/hyperlink" Target="https://www.linkedin.com/in/heru-santoso-soedarsono-900920b4/?originalSubdomain=sg" TargetMode="External"/><Relationship Id="rId88" Type="http://schemas.openxmlformats.org/officeDocument/2006/relationships/hyperlink" Target="https://www.linkedin.com/in/carmen-peck-53a53068/" TargetMode="External"/><Relationship Id="rId111" Type="http://schemas.openxmlformats.org/officeDocument/2006/relationships/hyperlink" Target="https://www.linkedin.com/in/michael-lambden-43961b14/?originalSubdomain=au" TargetMode="External"/><Relationship Id="rId132" Type="http://schemas.openxmlformats.org/officeDocument/2006/relationships/hyperlink" Target="https://www.linkedin.com/in/louis-ang-1696a12a/" TargetMode="External"/><Relationship Id="rId153" Type="http://schemas.openxmlformats.org/officeDocument/2006/relationships/hyperlink" Target="https://www.linkedin.com/in/stephen-tay-b215b26b/?originalSubdomain=sg" TargetMode="External"/><Relationship Id="rId174" Type="http://schemas.openxmlformats.org/officeDocument/2006/relationships/hyperlink" Target="https://www.linkedin.com/in/adeline-lim-sh/" TargetMode="External"/><Relationship Id="rId179" Type="http://schemas.openxmlformats.org/officeDocument/2006/relationships/hyperlink" Target="https://www.linkedin.com/in/jeraldloo/" TargetMode="External"/><Relationship Id="rId195" Type="http://schemas.openxmlformats.org/officeDocument/2006/relationships/hyperlink" Target="https://www.linkedin.com/in/king-wang-poon-a7b4166/" TargetMode="External"/><Relationship Id="rId190" Type="http://schemas.openxmlformats.org/officeDocument/2006/relationships/hyperlink" Target="https://www.linkedin.com/in/lynettecheah/?originalSubdomain=au" TargetMode="External"/><Relationship Id="rId204" Type="http://schemas.openxmlformats.org/officeDocument/2006/relationships/hyperlink" Target="https://www.linkedin.com/in/peter-godfrey-839b232a/?originalSubdomain=sg" TargetMode="External"/><Relationship Id="rId15" Type="http://schemas.openxmlformats.org/officeDocument/2006/relationships/hyperlink" Target="https://www.linkedin.com/in/enci-mary-kan-8b7747b2/" TargetMode="External"/><Relationship Id="rId36" Type="http://schemas.openxmlformats.org/officeDocument/2006/relationships/hyperlink" Target="https://www.linkedin.com/in/siang-chin-sim-1b235a19/" TargetMode="External"/><Relationship Id="rId57" Type="http://schemas.openxmlformats.org/officeDocument/2006/relationships/hyperlink" Target="https://www.linkedin.com/in/andrew-stokes-27521a/" TargetMode="External"/><Relationship Id="rId106" Type="http://schemas.openxmlformats.org/officeDocument/2006/relationships/hyperlink" Target="https://www.linkedin.com/in/joel-teo-36812339/?originalSubdomain=sg" TargetMode="External"/><Relationship Id="rId127" Type="http://schemas.openxmlformats.org/officeDocument/2006/relationships/hyperlink" Target="https://www.linkedin.com/in/rinalimpz/" TargetMode="External"/><Relationship Id="rId10" Type="http://schemas.openxmlformats.org/officeDocument/2006/relationships/hyperlink" Target="https://www.linkedin.com/in/gurnanimayank" TargetMode="External"/><Relationship Id="rId31" Type="http://schemas.openxmlformats.org/officeDocument/2006/relationships/hyperlink" Target="https://www.linkedin.com/in/zhimin-chen-5b39209b/?originalSubdomain=sg" TargetMode="External"/><Relationship Id="rId52" Type="http://schemas.openxmlformats.org/officeDocument/2006/relationships/hyperlink" Target="http://www.linkedin.com/in/sugunakar-reddy-ravula-3a117a71" TargetMode="External"/><Relationship Id="rId73" Type="http://schemas.openxmlformats.org/officeDocument/2006/relationships/hyperlink" Target="https://www.linkedin.com/in/ashley-steele-543654100/?originalSubdomain=sg" TargetMode="External"/><Relationship Id="rId78" Type="http://schemas.openxmlformats.org/officeDocument/2006/relationships/hyperlink" Target="https://global.vic.gov.au/" TargetMode="External"/><Relationship Id="rId94" Type="http://schemas.openxmlformats.org/officeDocument/2006/relationships/hyperlink" Target="https://www.linkedin.com/in/su-fen-ong/?originalSubdomain=sg" TargetMode="External"/><Relationship Id="rId99" Type="http://schemas.openxmlformats.org/officeDocument/2006/relationships/hyperlink" Target="https://www.linkedin.com/in/abdullah-kamarudin-4601b214b/?originalSubdomain=sg" TargetMode="External"/><Relationship Id="rId101" Type="http://schemas.openxmlformats.org/officeDocument/2006/relationships/hyperlink" Target="https://www.linkedin.com/in/xiaomeng-shi-53a34038/?originalSubdomain=sg" TargetMode="External"/><Relationship Id="rId122" Type="http://schemas.openxmlformats.org/officeDocument/2006/relationships/hyperlink" Target="https://www.linkedin.com/in/brianpatricktan/" TargetMode="External"/><Relationship Id="rId143" Type="http://schemas.openxmlformats.org/officeDocument/2006/relationships/hyperlink" Target="https://www.linkedin.com/in/adrianchong/?originalSubdomain=sg" TargetMode="External"/><Relationship Id="rId148" Type="http://schemas.openxmlformats.org/officeDocument/2006/relationships/hyperlink" Target="https://www.linkedin.com/in/professor-chandra-sekhar-singapore/?originalSubdomain=sg" TargetMode="External"/><Relationship Id="rId164" Type="http://schemas.openxmlformats.org/officeDocument/2006/relationships/hyperlink" Target="https://www.linkedin.com/in/alvintcw/?originalSubdomain=sg" TargetMode="External"/><Relationship Id="rId169" Type="http://schemas.openxmlformats.org/officeDocument/2006/relationships/hyperlink" Target="https://www.linkedin.com/in/lai-peng-cheong-a2659533" TargetMode="External"/><Relationship Id="rId185" Type="http://schemas.openxmlformats.org/officeDocument/2006/relationships/hyperlink" Target="https://www.linkedin.com/in/mmlw/" TargetMode="External"/><Relationship Id="rId4" Type="http://schemas.openxmlformats.org/officeDocument/2006/relationships/hyperlink" Target="https://www.linkedin.com/in/eileentansj/" TargetMode="External"/><Relationship Id="rId9" Type="http://schemas.openxmlformats.org/officeDocument/2006/relationships/hyperlink" Target="https://www.linkedin.com/in/anthony-chong/" TargetMode="External"/><Relationship Id="rId180" Type="http://schemas.openxmlformats.org/officeDocument/2006/relationships/hyperlink" Target="https://www.linkedin.com/in/kai-sang-lock-1690a67/?originalSubdomain=sg" TargetMode="External"/><Relationship Id="rId26" Type="http://schemas.openxmlformats.org/officeDocument/2006/relationships/hyperlink" Target="https://www.linkedin.com/in/helen-oh-b3608913a/?originalSubdomain=sg" TargetMode="External"/><Relationship Id="rId47" Type="http://schemas.openxmlformats.org/officeDocument/2006/relationships/hyperlink" Target="https://www.linkedin.com/in/chinawut" TargetMode="External"/><Relationship Id="rId68" Type="http://schemas.openxmlformats.org/officeDocument/2006/relationships/hyperlink" Target="https://www.linkedin.com/in/chung-ming-law-086b2b1a/?originalSubdomain=sg" TargetMode="External"/><Relationship Id="rId89" Type="http://schemas.openxmlformats.org/officeDocument/2006/relationships/hyperlink" Target="https://www.linkedin.com/in/gregorymmckee/" TargetMode="External"/><Relationship Id="rId112" Type="http://schemas.openxmlformats.org/officeDocument/2006/relationships/hyperlink" Target="https://www.linkedin.com/in/elizabeth-quah-bb2552223/?originalSubdomain=sg" TargetMode="External"/><Relationship Id="rId133" Type="http://schemas.openxmlformats.org/officeDocument/2006/relationships/hyperlink" Target="https://www.linkedin.com/in/ee-lim-tan-6b806742/" TargetMode="External"/><Relationship Id="rId154" Type="http://schemas.openxmlformats.org/officeDocument/2006/relationships/hyperlink" Target="https://www.linkedin.com/in/carlos-rodr%C3%ADguez-479075161/?originalSubdomain=sg" TargetMode="External"/><Relationship Id="rId175" Type="http://schemas.openxmlformats.org/officeDocument/2006/relationships/hyperlink" Target="https://www.linkedin.com/in/whyekeilye/" TargetMode="External"/><Relationship Id="rId196" Type="http://schemas.openxmlformats.org/officeDocument/2006/relationships/hyperlink" Target="https://www.linkedin.com/in/angela-di-rosa/" TargetMode="External"/><Relationship Id="rId200" Type="http://schemas.openxmlformats.org/officeDocument/2006/relationships/hyperlink" Target="https://www.linkedin.com/in/suzanneong/?originalSubdomain=sg" TargetMode="External"/><Relationship Id="rId16" Type="http://schemas.openxmlformats.org/officeDocument/2006/relationships/hyperlink" Target="https://www.linkedin.com/in/winklers/" TargetMode="External"/><Relationship Id="rId37" Type="http://schemas.openxmlformats.org/officeDocument/2006/relationships/hyperlink" Target="https://www.linkedin.com/in/cher-heng-tan-8b965216?miniProfileUrn=urn%3Ali%3Afs_miniProfile%3AACoAAANMj40BIKmP2GslH3p-xBV9c16YaUPMipc&amp;lipi=urn%3Ali%3Apage%3Acompanies_company_people_index%3B52cfd621-2ec1-4680-9b6f-22e0f1117ed9" TargetMode="External"/><Relationship Id="rId58" Type="http://schemas.openxmlformats.org/officeDocument/2006/relationships/hyperlink" Target="https://www.linkedin.com/in/dawn-yip-86748b188/?originalSubdomain=sg" TargetMode="External"/><Relationship Id="rId79" Type="http://schemas.openxmlformats.org/officeDocument/2006/relationships/hyperlink" Target="https://www.linkedin.com/in/jade-chung-82307842/" TargetMode="External"/><Relationship Id="rId102" Type="http://schemas.openxmlformats.org/officeDocument/2006/relationships/hyperlink" Target="https://www.linkedin.com/in/carolinesia/?originalSubdomain=sg" TargetMode="External"/><Relationship Id="rId123" Type="http://schemas.openxmlformats.org/officeDocument/2006/relationships/hyperlink" Target="https://www.linkedin.com/in/aymeric-lim-06529a177" TargetMode="External"/><Relationship Id="rId144" Type="http://schemas.openxmlformats.org/officeDocument/2006/relationships/hyperlink" Target="https://www.linkedin.com/in/yanliangzhang/" TargetMode="External"/><Relationship Id="rId90" Type="http://schemas.openxmlformats.org/officeDocument/2006/relationships/hyperlink" Target="https://www.linkedin.com/in/calvin-chung-640a758b/" TargetMode="External"/><Relationship Id="rId165" Type="http://schemas.openxmlformats.org/officeDocument/2006/relationships/hyperlink" Target="https://www.linkedin.com/in/michelbirnbaum/" TargetMode="External"/><Relationship Id="rId186" Type="http://schemas.openxmlformats.org/officeDocument/2006/relationships/hyperlink" Target="https://www.linkedin.com/in/matt-genever-4b176b17/?originalSubdomain=au" TargetMode="External"/><Relationship Id="rId27" Type="http://schemas.openxmlformats.org/officeDocument/2006/relationships/hyperlink" Target="https://www.linkedin.com/in/kirstyn-thomson/?originalSubdomain=sg" TargetMode="External"/><Relationship Id="rId48" Type="http://schemas.openxmlformats.org/officeDocument/2006/relationships/hyperlink" Target="https://www.linkedin.com/in/passakon-prathombutr-b74b268/?originalSubdomain=th" TargetMode="External"/><Relationship Id="rId69" Type="http://schemas.openxmlformats.org/officeDocument/2006/relationships/hyperlink" Target="https://www.linkedin.com/in/eugene-wong-66739939/?originalSubdomain=sg" TargetMode="External"/><Relationship Id="rId113" Type="http://schemas.openxmlformats.org/officeDocument/2006/relationships/hyperlink" Target="https://www.linkedin.com/in/say-beng-tan-5a234017/" TargetMode="External"/><Relationship Id="rId134" Type="http://schemas.openxmlformats.org/officeDocument/2006/relationships/hyperlink" Target="https://www.linkedin.com/in/jamaica-hor-779253295/" TargetMode="External"/><Relationship Id="rId80" Type="http://schemas.openxmlformats.org/officeDocument/2006/relationships/hyperlink" Target="https://www.linkedin.com/in/jade-chung-82307842/" TargetMode="External"/><Relationship Id="rId155" Type="http://schemas.openxmlformats.org/officeDocument/2006/relationships/hyperlink" Target="https://www.linkedin.com/in/carlos-enrico-clement-81390b112/?originalSubdomain=sg" TargetMode="External"/><Relationship Id="rId176" Type="http://schemas.openxmlformats.org/officeDocument/2006/relationships/hyperlink" Target="https://www.linkedin.com/in/cheongwaikong/" TargetMode="External"/><Relationship Id="rId197" Type="http://schemas.openxmlformats.org/officeDocument/2006/relationships/hyperlink" Target="https://www.linkedin.com/in/tay-boon-keat-tp/" TargetMode="External"/><Relationship Id="rId201" Type="http://schemas.openxmlformats.org/officeDocument/2006/relationships/hyperlink" Target="https://www.tiq.qld.gov.au/" TargetMode="External"/><Relationship Id="rId17" Type="http://schemas.openxmlformats.org/officeDocument/2006/relationships/hyperlink" Target="https://www.linkedin.com/in/james-middleton-85a0b425/?originalSubdomain=sg" TargetMode="External"/><Relationship Id="rId38" Type="http://schemas.openxmlformats.org/officeDocument/2006/relationships/hyperlink" Target="https://www.linkedin.com/in/jeremy-lim-54a59335/" TargetMode="External"/><Relationship Id="rId59" Type="http://schemas.openxmlformats.org/officeDocument/2006/relationships/hyperlink" Target="https://www.linkedin.com/in/dingzhi-han/?originalSubdomain=sg" TargetMode="External"/><Relationship Id="rId103" Type="http://schemas.openxmlformats.org/officeDocument/2006/relationships/hyperlink" Target="https://www.linkedin.com/in/jerry-soong-536595a7/?originalSubdomain=sg" TargetMode="External"/><Relationship Id="rId124" Type="http://schemas.openxmlformats.org/officeDocument/2006/relationships/hyperlink" Target="https://www.linkedin.com/in/john-wong-64a386279/" TargetMode="External"/><Relationship Id="rId70" Type="http://schemas.openxmlformats.org/officeDocument/2006/relationships/hyperlink" Target="https://www.linkedin.com/in/sharon-tay-jalleh/" TargetMode="External"/><Relationship Id="rId91" Type="http://schemas.openxmlformats.org/officeDocument/2006/relationships/hyperlink" Target="https://www.linkedin.com/in/john-goh-6050b8b8/?originalSubdomain=sg" TargetMode="External"/><Relationship Id="rId145" Type="http://schemas.openxmlformats.org/officeDocument/2006/relationships/hyperlink" Target="https://www.linkedin.com/in/vincent-jl-gan-41a52179/?originalSubdomain=sg" TargetMode="External"/><Relationship Id="rId166" Type="http://schemas.openxmlformats.org/officeDocument/2006/relationships/hyperlink" Target="http://www.linkedin.com/in/ivanus-manopo-pmp-9a51b1a" TargetMode="External"/><Relationship Id="rId187" Type="http://schemas.openxmlformats.org/officeDocument/2006/relationships/hyperlink" Target="https://www.linkedin.com/in/lynettecheah/" TargetMode="External"/><Relationship Id="rId1" Type="http://schemas.openxmlformats.org/officeDocument/2006/relationships/hyperlink" Target="https://www.linkedin.com/in/sengmeng/" TargetMode="External"/><Relationship Id="rId28" Type="http://schemas.openxmlformats.org/officeDocument/2006/relationships/hyperlink" Target="https://www.linkedin.com/in/natalyatwohill/?originalSubdomain=sg" TargetMode="External"/><Relationship Id="rId49" Type="http://schemas.openxmlformats.org/officeDocument/2006/relationships/hyperlink" Target="https://www.linkedin.com/in/patrick-casey-a99b5414/" TargetMode="External"/><Relationship Id="rId114" Type="http://schemas.openxmlformats.org/officeDocument/2006/relationships/hyperlink" Target="https://www.linkedin.com/in/wai-chiong-loke-8282135/" TargetMode="External"/><Relationship Id="rId60" Type="http://schemas.openxmlformats.org/officeDocument/2006/relationships/hyperlink" Target="https://www.linkedin.com/in/ivyng13/?originalSubdomain=sg" TargetMode="External"/><Relationship Id="rId81" Type="http://schemas.openxmlformats.org/officeDocument/2006/relationships/hyperlink" Target="https://www.linkedin.com/in/meng-tiong-soh-25b0a11a0/?originalSubdomain=sg" TargetMode="External"/><Relationship Id="rId135" Type="http://schemas.openxmlformats.org/officeDocument/2006/relationships/hyperlink" Target="https://www.linkedin.com/in/alex-chong-0ab6a812/?originalSubdomain=sg" TargetMode="External"/><Relationship Id="rId156" Type="http://schemas.openxmlformats.org/officeDocument/2006/relationships/hyperlink" Target="https://www.linkedin.com/in/yap-seng-chong-9b02a613a/" TargetMode="External"/><Relationship Id="rId177" Type="http://schemas.openxmlformats.org/officeDocument/2006/relationships/hyperlink" Target="https://www.linkedin.com/in/henry-ho-1a552435/" TargetMode="External"/><Relationship Id="rId198" Type="http://schemas.openxmlformats.org/officeDocument/2006/relationships/hyperlink" Target="https://www.linkedin.com/in/joanne-flinn/?originalSubdomain=sg" TargetMode="External"/><Relationship Id="rId202" Type="http://schemas.openxmlformats.org/officeDocument/2006/relationships/hyperlink" Target="http://www.linkedin.com/in/tien-yin-wong-%e9%bb%84%e5%a4%a9%e8%8d%ab-b0275733" TargetMode="External"/><Relationship Id="rId18" Type="http://schemas.openxmlformats.org/officeDocument/2006/relationships/hyperlink" Target="https://www.linkedin.com/in/allaster-cox-38b07255/?originalSubdomain=sg" TargetMode="External"/><Relationship Id="rId39" Type="http://schemas.openxmlformats.org/officeDocument/2006/relationships/hyperlink" Target="https://www.linkedin.com/in/amelia-fyfield/?originalSubdomain=sg" TargetMode="External"/><Relationship Id="rId50" Type="http://schemas.openxmlformats.org/officeDocument/2006/relationships/hyperlink" Target="https://www.linkedin.com/in/thomas-coffman-86002921b/" TargetMode="External"/><Relationship Id="rId104" Type="http://schemas.openxmlformats.org/officeDocument/2006/relationships/hyperlink" Target="https://www.linkedin.com/in/chienyeowtan/?originalSubdomain=sg" TargetMode="External"/><Relationship Id="rId125" Type="http://schemas.openxmlformats.org/officeDocument/2006/relationships/hyperlink" Target="https://www.linkedin.com/in/lawrence-ho-195ab644/" TargetMode="External"/><Relationship Id="rId146" Type="http://schemas.openxmlformats.org/officeDocument/2006/relationships/hyperlink" Target="https://www.linkedin.com/in/shahkw/?originalSubdomain=sg" TargetMode="External"/><Relationship Id="rId167" Type="http://schemas.openxmlformats.org/officeDocument/2006/relationships/hyperlink" Target="https://www.linkedin.com/in/kendra-lee-52a2481/" TargetMode="External"/><Relationship Id="rId188" Type="http://schemas.openxmlformats.org/officeDocument/2006/relationships/hyperlink" Target="https://www.linkedin.com/in/vincent-soh-736101210/" TargetMode="External"/><Relationship Id="rId71" Type="http://schemas.openxmlformats.org/officeDocument/2006/relationships/hyperlink" Target="https://www.linkedin.com/in/charlotte-chenu-ba276751/" TargetMode="External"/><Relationship Id="rId92" Type="http://schemas.openxmlformats.org/officeDocument/2006/relationships/hyperlink" Target="https://www.linkedin.com/in/weinima/" TargetMode="External"/><Relationship Id="rId2" Type="http://schemas.openxmlformats.org/officeDocument/2006/relationships/hyperlink" Target="https://www.linkedin.com/in/kevin-oh-65485226/" TargetMode="External"/><Relationship Id="rId29" Type="http://schemas.openxmlformats.org/officeDocument/2006/relationships/hyperlink" Target="https://www.linkedin.com/in/michael-png-62426b11/?originalSubdomain=sg"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linkedin.com/in/robin-hicks-328a362/" TargetMode="External"/><Relationship Id="rId21" Type="http://schemas.openxmlformats.org/officeDocument/2006/relationships/hyperlink" Target="https://www.linkedin.com/in/shaun-tan-118a9034/" TargetMode="External"/><Relationship Id="rId42" Type="http://schemas.openxmlformats.org/officeDocument/2006/relationships/hyperlink" Target="https://www.linkedin.com/in/kok-kwong-koon-801725/" TargetMode="External"/><Relationship Id="rId63" Type="http://schemas.openxmlformats.org/officeDocument/2006/relationships/hyperlink" Target="https://www.linkedin.com/in/peiqizhuo/" TargetMode="External"/><Relationship Id="rId84" Type="http://schemas.openxmlformats.org/officeDocument/2006/relationships/hyperlink" Target="https://www.linkedin.com/in/rachelleo/" TargetMode="External"/><Relationship Id="rId138" Type="http://schemas.openxmlformats.org/officeDocument/2006/relationships/hyperlink" Target="https://www.linkedin.com/in/robyntanh/" TargetMode="External"/><Relationship Id="rId159" Type="http://schemas.openxmlformats.org/officeDocument/2006/relationships/hyperlink" Target="http://www.linkedin.com/in/jennifer-schwarz" TargetMode="External"/><Relationship Id="rId170" Type="http://schemas.openxmlformats.org/officeDocument/2006/relationships/hyperlink" Target="https://www.linkedin.com/in/carmen-coudray-4b81a26a/" TargetMode="External"/><Relationship Id="rId191" Type="http://schemas.openxmlformats.org/officeDocument/2006/relationships/hyperlink" Target="http://www.linkedin.com/in/marwanelfitesse" TargetMode="External"/><Relationship Id="rId107" Type="http://schemas.openxmlformats.org/officeDocument/2006/relationships/hyperlink" Target="https://www.linkedin.com/in/efraimpi/?originalSubdomain=se" TargetMode="External"/><Relationship Id="rId11" Type="http://schemas.openxmlformats.org/officeDocument/2006/relationships/hyperlink" Target="https://www.linkedin.com/in/arshad-supa-at-08788b68/" TargetMode="External"/><Relationship Id="rId32" Type="http://schemas.openxmlformats.org/officeDocument/2006/relationships/hyperlink" Target="https://www.linkedin.com/in/michael-goh-90a3114/" TargetMode="External"/><Relationship Id="rId53" Type="http://schemas.openxmlformats.org/officeDocument/2006/relationships/hyperlink" Target="http://www.linkedin.com/in/darialuzina" TargetMode="External"/><Relationship Id="rId74" Type="http://schemas.openxmlformats.org/officeDocument/2006/relationships/hyperlink" Target="https://www.linkedin.com/in/abe-lozada-6015b4121/" TargetMode="External"/><Relationship Id="rId128" Type="http://schemas.openxmlformats.org/officeDocument/2006/relationships/hyperlink" Target="https://www.linkedin.com/in/sharonquo/?originalSubdomain=sg" TargetMode="External"/><Relationship Id="rId149" Type="http://schemas.openxmlformats.org/officeDocument/2006/relationships/hyperlink" Target="https://www.linkedin.com/in/natasha-hj-ng/" TargetMode="External"/><Relationship Id="rId5" Type="http://schemas.openxmlformats.org/officeDocument/2006/relationships/hyperlink" Target="https://www.linkedin.com/in/raphael-ji-20b2941/" TargetMode="External"/><Relationship Id="rId95" Type="http://schemas.openxmlformats.org/officeDocument/2006/relationships/hyperlink" Target="https://www.linkedin.com/in/malcolm-lee-wen-jie/" TargetMode="External"/><Relationship Id="rId160" Type="http://schemas.openxmlformats.org/officeDocument/2006/relationships/hyperlink" Target="http://www.linkedin.com/in/charlotte-c-hook-232a33127" TargetMode="External"/><Relationship Id="rId181" Type="http://schemas.openxmlformats.org/officeDocument/2006/relationships/hyperlink" Target="https://www.linkedin.com/in/yeancheong/?originalSubdomain=sg" TargetMode="External"/><Relationship Id="rId22" Type="http://schemas.openxmlformats.org/officeDocument/2006/relationships/hyperlink" Target="https://www.linkedin.com/in/ngrachel/" TargetMode="External"/><Relationship Id="rId43" Type="http://schemas.openxmlformats.org/officeDocument/2006/relationships/hyperlink" Target="https://www.linkedin.com/in/christophraethke/" TargetMode="External"/><Relationship Id="rId64" Type="http://schemas.openxmlformats.org/officeDocument/2006/relationships/hyperlink" Target="https://www.linkedin.com/in/ralph-m-mpofu-7a617930/" TargetMode="External"/><Relationship Id="rId118" Type="http://schemas.openxmlformats.org/officeDocument/2006/relationships/hyperlink" Target="https://www.eco-business.com/" TargetMode="External"/><Relationship Id="rId139" Type="http://schemas.openxmlformats.org/officeDocument/2006/relationships/hyperlink" Target="http://www.linkedin.com/in/jerricktee" TargetMode="External"/><Relationship Id="rId85" Type="http://schemas.openxmlformats.org/officeDocument/2006/relationships/hyperlink" Target="http://www.linkedin.com/in/brian-koh-0a07229" TargetMode="External"/><Relationship Id="rId150" Type="http://schemas.openxmlformats.org/officeDocument/2006/relationships/hyperlink" Target="https://www.linkedin.com/in/seow-hui-hong/" TargetMode="External"/><Relationship Id="rId171" Type="http://schemas.openxmlformats.org/officeDocument/2006/relationships/hyperlink" Target="https://www.linkedin.com/in/fajarjaman/" TargetMode="External"/><Relationship Id="rId192" Type="http://schemas.openxmlformats.org/officeDocument/2006/relationships/hyperlink" Target="https://www.linkedin.com/in/yaronsamid/" TargetMode="External"/><Relationship Id="rId12" Type="http://schemas.openxmlformats.org/officeDocument/2006/relationships/hyperlink" Target="https://www.linkedin.com/in/eugenemok85/" TargetMode="External"/><Relationship Id="rId33" Type="http://schemas.openxmlformats.org/officeDocument/2006/relationships/hyperlink" Target="https://www.linkedin.com/in/augustinemerriska/" TargetMode="External"/><Relationship Id="rId108" Type="http://schemas.openxmlformats.org/officeDocument/2006/relationships/hyperlink" Target="https://www.linkedin.com/in/jasonseats/" TargetMode="External"/><Relationship Id="rId129" Type="http://schemas.openxmlformats.org/officeDocument/2006/relationships/hyperlink" Target="https://www.linkedin.com/in/makingchange/?originalSubdomain=au" TargetMode="External"/><Relationship Id="rId54" Type="http://schemas.openxmlformats.org/officeDocument/2006/relationships/hyperlink" Target="https://www.linkedin.com/in/jean-arnaud-14887b1b4/" TargetMode="External"/><Relationship Id="rId75" Type="http://schemas.openxmlformats.org/officeDocument/2006/relationships/hyperlink" Target="https://www.linkedin.com/in/joe-katigbak-1a136a137/" TargetMode="External"/><Relationship Id="rId96" Type="http://schemas.openxmlformats.org/officeDocument/2006/relationships/hyperlink" Target="https://www.linkedin.com/in/eileenblithe/" TargetMode="External"/><Relationship Id="rId140" Type="http://schemas.openxmlformats.org/officeDocument/2006/relationships/hyperlink" Target="https://www.linkedin.com/in/chansamuel" TargetMode="External"/><Relationship Id="rId161" Type="http://schemas.openxmlformats.org/officeDocument/2006/relationships/hyperlink" Target="https://www.linkedin.com/in/ridzaziz" TargetMode="External"/><Relationship Id="rId182" Type="http://schemas.openxmlformats.org/officeDocument/2006/relationships/hyperlink" Target="https://www.linkedin.com/in/kaliebe/" TargetMode="External"/><Relationship Id="rId6" Type="http://schemas.openxmlformats.org/officeDocument/2006/relationships/hyperlink" Target="https://www.linkedin.com/in/christopherneedham/" TargetMode="External"/><Relationship Id="rId23" Type="http://schemas.openxmlformats.org/officeDocument/2006/relationships/hyperlink" Target="https://www.linkedin.com/in/vivian-sia-5605b314a/" TargetMode="External"/><Relationship Id="rId119" Type="http://schemas.openxmlformats.org/officeDocument/2006/relationships/hyperlink" Target="https://www.linkedin.com/in/christiankoenigfintech/" TargetMode="External"/><Relationship Id="rId44" Type="http://schemas.openxmlformats.org/officeDocument/2006/relationships/hyperlink" Target="https://www.linkedin.com/in/jeff-malone-gaicd/" TargetMode="External"/><Relationship Id="rId65" Type="http://schemas.openxmlformats.org/officeDocument/2006/relationships/hyperlink" Target="https://www.linkedin.com/in/shariha-khanam-khalid-848b5816/" TargetMode="External"/><Relationship Id="rId86" Type="http://schemas.openxmlformats.org/officeDocument/2006/relationships/hyperlink" Target="https://www.linkedin.com/in/thekris/" TargetMode="External"/><Relationship Id="rId130" Type="http://schemas.openxmlformats.org/officeDocument/2006/relationships/hyperlink" Target="https://www.linkedin.com/in/anrikevisser/" TargetMode="External"/><Relationship Id="rId151" Type="http://schemas.openxmlformats.org/officeDocument/2006/relationships/hyperlink" Target="http://www.linkedin.com/in/paweena-nekamanurak-1a822014a" TargetMode="External"/><Relationship Id="rId172" Type="http://schemas.openxmlformats.org/officeDocument/2006/relationships/hyperlink" Target="https://www.linkedin.com/in/kihoko-tokue-0962b38b/" TargetMode="External"/><Relationship Id="rId193" Type="http://schemas.openxmlformats.org/officeDocument/2006/relationships/hyperlink" Target="https://www.linkedin.com/in/toppjirayut/" TargetMode="External"/><Relationship Id="rId13" Type="http://schemas.openxmlformats.org/officeDocument/2006/relationships/hyperlink" Target="https://www.linkedin.com/in/ching-hu-650711152/" TargetMode="External"/><Relationship Id="rId109" Type="http://schemas.openxmlformats.org/officeDocument/2006/relationships/hyperlink" Target="https://www.linkedin.com/in/bruno-lebrun-4367a6b/" TargetMode="External"/><Relationship Id="rId34" Type="http://schemas.openxmlformats.org/officeDocument/2006/relationships/hyperlink" Target="https://www.linkedin.com/in/werner-wutscher-a850993/" TargetMode="External"/><Relationship Id="rId55" Type="http://schemas.openxmlformats.org/officeDocument/2006/relationships/hyperlink" Target="https://www.linkedin.com/in/patrickgrant76/" TargetMode="External"/><Relationship Id="rId76" Type="http://schemas.openxmlformats.org/officeDocument/2006/relationships/hyperlink" Target="http://www.linkedin.com/in/kmuhu" TargetMode="External"/><Relationship Id="rId97" Type="http://schemas.openxmlformats.org/officeDocument/2006/relationships/hyperlink" Target="https://www.linkedin.com/in/mallina/" TargetMode="External"/><Relationship Id="rId120" Type="http://schemas.openxmlformats.org/officeDocument/2006/relationships/hyperlink" Target="https://www.linkedin.com/in/chongclaudia/" TargetMode="External"/><Relationship Id="rId141" Type="http://schemas.openxmlformats.org/officeDocument/2006/relationships/hyperlink" Target="https://www.linkedin.com/in/gabrielsim/" TargetMode="External"/><Relationship Id="rId7" Type="http://schemas.openxmlformats.org/officeDocument/2006/relationships/hyperlink" Target="https://www.linkedin.com/in/ruba-abdul-halim-75bb9924/" TargetMode="External"/><Relationship Id="rId71" Type="http://schemas.openxmlformats.org/officeDocument/2006/relationships/hyperlink" Target="http://www.linkedin.com/in/noriya-tarutani-91594560" TargetMode="External"/><Relationship Id="rId92" Type="http://schemas.openxmlformats.org/officeDocument/2006/relationships/hyperlink" Target="https://www.linkedin.com/in/gandhardesai/" TargetMode="External"/><Relationship Id="rId162" Type="http://schemas.openxmlformats.org/officeDocument/2006/relationships/hyperlink" Target="https://www.linkedin.com/in/earteza/" TargetMode="External"/><Relationship Id="rId183" Type="http://schemas.openxmlformats.org/officeDocument/2006/relationships/hyperlink" Target="https://www.linkedin.com/in/hema-chandra-490a06165/" TargetMode="External"/><Relationship Id="rId2" Type="http://schemas.openxmlformats.org/officeDocument/2006/relationships/hyperlink" Target="https://www.austcham.org.sg/" TargetMode="External"/><Relationship Id="rId29" Type="http://schemas.openxmlformats.org/officeDocument/2006/relationships/hyperlink" Target="https://www.linkedin.com/in/jasmine-leong/" TargetMode="External"/><Relationship Id="rId24" Type="http://schemas.openxmlformats.org/officeDocument/2006/relationships/hyperlink" Target="https://www.linkedin.com/in/diastika-r-053471a5/" TargetMode="External"/><Relationship Id="rId40" Type="http://schemas.openxmlformats.org/officeDocument/2006/relationships/hyperlink" Target="http://www.linkedin.com/in/adrien-rouanet-62701b135" TargetMode="External"/><Relationship Id="rId45" Type="http://schemas.openxmlformats.org/officeDocument/2006/relationships/hyperlink" Target="http://www.linkedin.com/in/agarwalmukul" TargetMode="External"/><Relationship Id="rId66" Type="http://schemas.openxmlformats.org/officeDocument/2006/relationships/hyperlink" Target="https://www.linkedin.com/in/cesrondario/?originalSubdomain=ph" TargetMode="External"/><Relationship Id="rId87" Type="http://schemas.openxmlformats.org/officeDocument/2006/relationships/hyperlink" Target="https://www.linkedin.com/in/yuka-tsukui-36a772150" TargetMode="External"/><Relationship Id="rId110" Type="http://schemas.openxmlformats.org/officeDocument/2006/relationships/hyperlink" Target="https://www.linkedin.com/in/hai-yen-nguyen-829839212/?originalSubdomain=vn" TargetMode="External"/><Relationship Id="rId115" Type="http://schemas.openxmlformats.org/officeDocument/2006/relationships/hyperlink" Target="https://www.linkedin.com/in/jessicacheam/" TargetMode="External"/><Relationship Id="rId131" Type="http://schemas.openxmlformats.org/officeDocument/2006/relationships/hyperlink" Target="https://www.linkedin.com/in/maysimon/" TargetMode="External"/><Relationship Id="rId136" Type="http://schemas.openxmlformats.org/officeDocument/2006/relationships/hyperlink" Target="https://www.linkedin.com/in/georgehodge/" TargetMode="External"/><Relationship Id="rId157" Type="http://schemas.openxmlformats.org/officeDocument/2006/relationships/hyperlink" Target="https://www.linkedin.com/in/sabinedewitte/" TargetMode="External"/><Relationship Id="rId178" Type="http://schemas.openxmlformats.org/officeDocument/2006/relationships/hyperlink" Target="https://www.linkedin.com/in/ulalachowicz/" TargetMode="External"/><Relationship Id="rId61" Type="http://schemas.openxmlformats.org/officeDocument/2006/relationships/hyperlink" Target="https://www.linkedin.com/in/benjamin-ies-inca/" TargetMode="External"/><Relationship Id="rId82" Type="http://schemas.openxmlformats.org/officeDocument/2006/relationships/hyperlink" Target="https://www.linkedin.com/in/davidtoh-sgp/" TargetMode="External"/><Relationship Id="rId152" Type="http://schemas.openxmlformats.org/officeDocument/2006/relationships/hyperlink" Target="http://www.linkedin.com/in/sutthipun-nujjaya-a503b330" TargetMode="External"/><Relationship Id="rId173" Type="http://schemas.openxmlformats.org/officeDocument/2006/relationships/hyperlink" Target="https://www.linkedin.com/in/xiuling-guo-1001/" TargetMode="External"/><Relationship Id="rId194" Type="http://schemas.openxmlformats.org/officeDocument/2006/relationships/hyperlink" Target="https://www.linkedin.com/in/amandabensel/" TargetMode="External"/><Relationship Id="rId199" Type="http://schemas.openxmlformats.org/officeDocument/2006/relationships/hyperlink" Target="https://www.linkedin.com/in/leslie-chew-7444a714/" TargetMode="External"/><Relationship Id="rId19" Type="http://schemas.openxmlformats.org/officeDocument/2006/relationships/hyperlink" Target="https://www.linkedin.com/in/matthew-nicholas-4a645122/?originalSubdomain=au" TargetMode="External"/><Relationship Id="rId14" Type="http://schemas.openxmlformats.org/officeDocument/2006/relationships/hyperlink" Target="https://www.linkedin.com/in/louise-chua-38311513/" TargetMode="External"/><Relationship Id="rId30" Type="http://schemas.openxmlformats.org/officeDocument/2006/relationships/hyperlink" Target="https://www.linkedin.com/in/alvin-how/" TargetMode="External"/><Relationship Id="rId35" Type="http://schemas.openxmlformats.org/officeDocument/2006/relationships/hyperlink" Target="https://www.linkedin.com/in/patricianordstrom/?originalSubdomain=sg" TargetMode="External"/><Relationship Id="rId56" Type="http://schemas.openxmlformats.org/officeDocument/2006/relationships/hyperlink" Target="https://www.linkedin.com/in/kidaelee/" TargetMode="External"/><Relationship Id="rId77" Type="http://schemas.openxmlformats.org/officeDocument/2006/relationships/hyperlink" Target="https://www.linkedin.com/in/roslin-mohd-daud-a174936/" TargetMode="External"/><Relationship Id="rId100" Type="http://schemas.openxmlformats.org/officeDocument/2006/relationships/hyperlink" Target="http://www.linkedin.com/in/raphaelhalberthal" TargetMode="External"/><Relationship Id="rId105" Type="http://schemas.openxmlformats.org/officeDocument/2006/relationships/hyperlink" Target="https://www.linkedin.com/in/harelram/" TargetMode="External"/><Relationship Id="rId126" Type="http://schemas.openxmlformats.org/officeDocument/2006/relationships/hyperlink" Target="https://www.linkedin.com/in/phamlenguyen/" TargetMode="External"/><Relationship Id="rId147" Type="http://schemas.openxmlformats.org/officeDocument/2006/relationships/hyperlink" Target="https://www.linkedin.com/in/siah-chong-cheong-8052875/" TargetMode="External"/><Relationship Id="rId168" Type="http://schemas.openxmlformats.org/officeDocument/2006/relationships/hyperlink" Target="http://www.linkedin.com/in/sarah-warr-6ba22253" TargetMode="External"/><Relationship Id="rId8" Type="http://schemas.openxmlformats.org/officeDocument/2006/relationships/hyperlink" Target="https://www.linkedin.com/in/hlyf86/" TargetMode="External"/><Relationship Id="rId51" Type="http://schemas.openxmlformats.org/officeDocument/2006/relationships/hyperlink" Target="https://www.linkedin.com/in/megansfisher/?originalSubdomain=au" TargetMode="External"/><Relationship Id="rId72" Type="http://schemas.openxmlformats.org/officeDocument/2006/relationships/hyperlink" Target="https://www.linkedin.com/in/adryanhafizh/" TargetMode="External"/><Relationship Id="rId93" Type="http://schemas.openxmlformats.org/officeDocument/2006/relationships/hyperlink" Target="https://www.linkedin.com/in/annelochoff" TargetMode="External"/><Relationship Id="rId98" Type="http://schemas.openxmlformats.org/officeDocument/2006/relationships/hyperlink" Target="https://www.linkedin.com/in/sarah-jabado/" TargetMode="External"/><Relationship Id="rId121" Type="http://schemas.openxmlformats.org/officeDocument/2006/relationships/hyperlink" Target="https://www.linkedin.com/in/janicelimsiqi/" TargetMode="External"/><Relationship Id="rId142" Type="http://schemas.openxmlformats.org/officeDocument/2006/relationships/hyperlink" Target="https://www.linkedin.com/in/gabrielsim/" TargetMode="External"/><Relationship Id="rId163" Type="http://schemas.openxmlformats.org/officeDocument/2006/relationships/hyperlink" Target="https://www.linkedin.com/in/alexlincl/" TargetMode="External"/><Relationship Id="rId184" Type="http://schemas.openxmlformats.org/officeDocument/2006/relationships/hyperlink" Target="https://www.linkedin.com/in/cdelalama/" TargetMode="External"/><Relationship Id="rId189" Type="http://schemas.openxmlformats.org/officeDocument/2006/relationships/hyperlink" Target="https://www.linkedin.com/in/marie-boutsen-68749b88/" TargetMode="External"/><Relationship Id="rId3" Type="http://schemas.openxmlformats.org/officeDocument/2006/relationships/hyperlink" Target="https://www.linkedin.com/in/mathew-aitchison-2452b671/" TargetMode="External"/><Relationship Id="rId25" Type="http://schemas.openxmlformats.org/officeDocument/2006/relationships/hyperlink" Target="https://www.linkedin.com/in/johnstoa/" TargetMode="External"/><Relationship Id="rId46" Type="http://schemas.openxmlformats.org/officeDocument/2006/relationships/hyperlink" Target="http://www.linkedin.com/in/jackl-chen-9b668324" TargetMode="External"/><Relationship Id="rId67" Type="http://schemas.openxmlformats.org/officeDocument/2006/relationships/hyperlink" Target="https://www.linkedin.com/in/kyaw-myat-soe-28021674/" TargetMode="External"/><Relationship Id="rId116" Type="http://schemas.openxmlformats.org/officeDocument/2006/relationships/hyperlink" Target="https://www.eco-business.com/" TargetMode="External"/><Relationship Id="rId137" Type="http://schemas.openxmlformats.org/officeDocument/2006/relationships/hyperlink" Target="https://www.linkedin.com/in/brunorondani" TargetMode="External"/><Relationship Id="rId158" Type="http://schemas.openxmlformats.org/officeDocument/2006/relationships/hyperlink" Target="http://startup.ch/" TargetMode="External"/><Relationship Id="rId20" Type="http://schemas.openxmlformats.org/officeDocument/2006/relationships/hyperlink" Target="https://www.linkedin.com/in/caroltan-tglmc/" TargetMode="External"/><Relationship Id="rId41" Type="http://schemas.openxmlformats.org/officeDocument/2006/relationships/hyperlink" Target="https://www.linkedin.com/in/charlottekowarasalim/" TargetMode="External"/><Relationship Id="rId62" Type="http://schemas.openxmlformats.org/officeDocument/2006/relationships/hyperlink" Target="https://www.linkedin.com/in/andyandrewwee/" TargetMode="External"/><Relationship Id="rId83" Type="http://schemas.openxmlformats.org/officeDocument/2006/relationships/hyperlink" Target="https://www.linkedin.com/in/geraldine-lau-81a408101/" TargetMode="External"/><Relationship Id="rId88" Type="http://schemas.openxmlformats.org/officeDocument/2006/relationships/hyperlink" Target="https://www.linkedin.com/in/davidmichaelmadden/" TargetMode="External"/><Relationship Id="rId111" Type="http://schemas.openxmlformats.org/officeDocument/2006/relationships/hyperlink" Target="https://www.linkedin.com/in/jeanliu/" TargetMode="External"/><Relationship Id="rId132" Type="http://schemas.openxmlformats.org/officeDocument/2006/relationships/hyperlink" Target="https://www.linkedin.com/in/omri-boral-74291b3b/" TargetMode="External"/><Relationship Id="rId153" Type="http://schemas.openxmlformats.org/officeDocument/2006/relationships/hyperlink" Target="http://www.linkedin.com/in/paweena-nekamanurak-1a822014a" TargetMode="External"/><Relationship Id="rId174" Type="http://schemas.openxmlformats.org/officeDocument/2006/relationships/hyperlink" Target="https://www.linkedin.com/in/andysaldana/" TargetMode="External"/><Relationship Id="rId179" Type="http://schemas.openxmlformats.org/officeDocument/2006/relationships/hyperlink" Target="https://www.linkedin.com/in/wilson-tan-662845125" TargetMode="External"/><Relationship Id="rId195" Type="http://schemas.openxmlformats.org/officeDocument/2006/relationships/hyperlink" Target="https://www.linkedin.com/in/hana-satriyo-55568b50/?originalSubdomain=id" TargetMode="External"/><Relationship Id="rId190" Type="http://schemas.openxmlformats.org/officeDocument/2006/relationships/hyperlink" Target="https://www.linkedin.com/in/caseylau/" TargetMode="External"/><Relationship Id="rId15" Type="http://schemas.openxmlformats.org/officeDocument/2006/relationships/hyperlink" Target="https://www.linkedin.com/in/james-tan-sgbc/?originalSubdomain=sg" TargetMode="External"/><Relationship Id="rId36" Type="http://schemas.openxmlformats.org/officeDocument/2006/relationships/hyperlink" Target="https://www.linkedin.com/in/brianlimdaqing/" TargetMode="External"/><Relationship Id="rId57" Type="http://schemas.openxmlformats.org/officeDocument/2006/relationships/hyperlink" Target="https://www.linkedin.com/in/alba-marrero/" TargetMode="External"/><Relationship Id="rId106" Type="http://schemas.openxmlformats.org/officeDocument/2006/relationships/hyperlink" Target="http://www.linkedin.com/in/emilie-gastinger-78408b161" TargetMode="External"/><Relationship Id="rId127" Type="http://schemas.openxmlformats.org/officeDocument/2006/relationships/hyperlink" Target="https://www.linkedin.com/in/ngiamshingshian/" TargetMode="External"/><Relationship Id="rId10" Type="http://schemas.openxmlformats.org/officeDocument/2006/relationships/hyperlink" Target="https://www.linkedin.com/in/mary-chin-789a851b9/?originalSubdomain=sg" TargetMode="External"/><Relationship Id="rId31" Type="http://schemas.openxmlformats.org/officeDocument/2006/relationships/hyperlink" Target="https://www.linkedin.com/in/lian-huat-tan/" TargetMode="External"/><Relationship Id="rId52" Type="http://schemas.openxmlformats.org/officeDocument/2006/relationships/hyperlink" Target="https://www.linkedin.com/in/prakashsomo/" TargetMode="External"/><Relationship Id="rId73" Type="http://schemas.openxmlformats.org/officeDocument/2006/relationships/hyperlink" Target="https://www.linkedin.com/in/gang-chern-sun" TargetMode="External"/><Relationship Id="rId78" Type="http://schemas.openxmlformats.org/officeDocument/2006/relationships/hyperlink" Target="http://www.linkedin.com/in/pariwat-wongsamran-88441b92" TargetMode="External"/><Relationship Id="rId94" Type="http://schemas.openxmlformats.org/officeDocument/2006/relationships/hyperlink" Target="https://www.linkedin.com/in/gabrielle-tan-lay-khim-883a0632/" TargetMode="External"/><Relationship Id="rId99" Type="http://schemas.openxmlformats.org/officeDocument/2006/relationships/hyperlink" Target="https://www.linkedin.com/in/queeniecy/" TargetMode="External"/><Relationship Id="rId101" Type="http://schemas.openxmlformats.org/officeDocument/2006/relationships/hyperlink" Target="http://www.linkedin.com/in/patrickdezeeuw" TargetMode="External"/><Relationship Id="rId122" Type="http://schemas.openxmlformats.org/officeDocument/2006/relationships/hyperlink" Target="https://sg.linkedin.com/in/audreytrp" TargetMode="External"/><Relationship Id="rId143" Type="http://schemas.openxmlformats.org/officeDocument/2006/relationships/hyperlink" Target="https://www.linkedin.com/in/harjitg/" TargetMode="External"/><Relationship Id="rId148" Type="http://schemas.openxmlformats.org/officeDocument/2006/relationships/hyperlink" Target="https://www.linkedin.com/in/cranematt?lipi=urn%3Ali%3Apage%3Ad_flagship3_profile_view_base_contact_details%3BDXGCdQnqQqWdCy7Wozhe2w%3D%3D" TargetMode="External"/><Relationship Id="rId164" Type="http://schemas.openxmlformats.org/officeDocument/2006/relationships/hyperlink" Target="https://www.linkedin.com/in/benjaminrohe/" TargetMode="External"/><Relationship Id="rId169" Type="http://schemas.openxmlformats.org/officeDocument/2006/relationships/hyperlink" Target="https://www.linkedin.com/in/yinichua/" TargetMode="External"/><Relationship Id="rId185" Type="http://schemas.openxmlformats.org/officeDocument/2006/relationships/hyperlink" Target="https://www.linkedin.com/in/keithglendon/" TargetMode="External"/><Relationship Id="rId4" Type="http://schemas.openxmlformats.org/officeDocument/2006/relationships/hyperlink" Target="https://www.linkedin.com/in/meredith-elbaum-ab476a3/" TargetMode="External"/><Relationship Id="rId9" Type="http://schemas.openxmlformats.org/officeDocument/2006/relationships/hyperlink" Target="https://www.linkedin.com/in/mohitsindhwani/?originalSubdomain=sg" TargetMode="External"/><Relationship Id="rId180" Type="http://schemas.openxmlformats.org/officeDocument/2006/relationships/hyperlink" Target="https://www.linkedin.com/in/wilson-tan-662845125/?originalSubdomain=sg" TargetMode="External"/><Relationship Id="rId26" Type="http://schemas.openxmlformats.org/officeDocument/2006/relationships/hyperlink" Target="https://www.linkedin.com/in/andrewsecameron/?originalSubdomain=sg" TargetMode="External"/><Relationship Id="rId47" Type="http://schemas.openxmlformats.org/officeDocument/2006/relationships/hyperlink" Target="https://www.linkedin.com/in/dongcheollee/" TargetMode="External"/><Relationship Id="rId68" Type="http://schemas.openxmlformats.org/officeDocument/2006/relationships/hyperlink" Target="https://www.linkedin.com/in/adrian-lim-4b85276/" TargetMode="External"/><Relationship Id="rId89" Type="http://schemas.openxmlformats.org/officeDocument/2006/relationships/hyperlink" Target="https://www.linkedin.com/in/loan-lara-nguy%E1%BB%85n-3b1086233" TargetMode="External"/><Relationship Id="rId112" Type="http://schemas.openxmlformats.org/officeDocument/2006/relationships/hyperlink" Target="https://www.linkedin.com/in/kevin-worner-9753581a7/" TargetMode="External"/><Relationship Id="rId133" Type="http://schemas.openxmlformats.org/officeDocument/2006/relationships/hyperlink" Target="https://www.linkedin.com/in/alexanderdjarvis/" TargetMode="External"/><Relationship Id="rId154" Type="http://schemas.openxmlformats.org/officeDocument/2006/relationships/hyperlink" Target="https://www.linkedin.com/in/melissadiloreto/" TargetMode="External"/><Relationship Id="rId175" Type="http://schemas.openxmlformats.org/officeDocument/2006/relationships/hyperlink" Target="http://www.linkedin.com/in/janice-yu-662571151" TargetMode="External"/><Relationship Id="rId196" Type="http://schemas.openxmlformats.org/officeDocument/2006/relationships/hyperlink" Target="https://www.linkedin.com/in/mehreen/?originalSubdomain=sg" TargetMode="External"/><Relationship Id="rId200" Type="http://schemas.openxmlformats.org/officeDocument/2006/relationships/hyperlink" Target="http://www.linkedin.com/in/teohmingkwang" TargetMode="External"/><Relationship Id="rId16" Type="http://schemas.openxmlformats.org/officeDocument/2006/relationships/hyperlink" Target="https://www.linkedin.com/in/yvonne-soh-0a78934/" TargetMode="External"/><Relationship Id="rId37" Type="http://schemas.openxmlformats.org/officeDocument/2006/relationships/hyperlink" Target="https://www.linkedin.com/in/bcostantini/" TargetMode="External"/><Relationship Id="rId58" Type="http://schemas.openxmlformats.org/officeDocument/2006/relationships/hyperlink" Target="https://www.linkedin.com/in/xinyi-tow-b59315132/?originalSubdomain=sg" TargetMode="External"/><Relationship Id="rId79" Type="http://schemas.openxmlformats.org/officeDocument/2006/relationships/hyperlink" Target="https://www.linkedin.com/in/moa-st%C3%A5hlberg-96727317a/" TargetMode="External"/><Relationship Id="rId102" Type="http://schemas.openxmlformats.org/officeDocument/2006/relationships/hyperlink" Target="https://www.linkedin.com/in/beth-henderson/" TargetMode="External"/><Relationship Id="rId123" Type="http://schemas.openxmlformats.org/officeDocument/2006/relationships/hyperlink" Target="https://www.linkedin.com/in/annabellesienalim/" TargetMode="External"/><Relationship Id="rId144" Type="http://schemas.openxmlformats.org/officeDocument/2006/relationships/hyperlink" Target="https://www.linkedin.com/in/sertactasdelen/" TargetMode="External"/><Relationship Id="rId90" Type="http://schemas.openxmlformats.org/officeDocument/2006/relationships/hyperlink" Target="https://www.linkedin.com/in/%EC%9D%B5%EC%88%98-%EA%B9%80-22b867194/" TargetMode="External"/><Relationship Id="rId165" Type="http://schemas.openxmlformats.org/officeDocument/2006/relationships/hyperlink" Target="https://www.linkedin.com/in/adrianagascoigne/" TargetMode="External"/><Relationship Id="rId186" Type="http://schemas.openxmlformats.org/officeDocument/2006/relationships/hyperlink" Target="https://www.linkedin.com/in/curtisbergh/" TargetMode="External"/><Relationship Id="rId27" Type="http://schemas.openxmlformats.org/officeDocument/2006/relationships/hyperlink" Target="https://www.linkedin.com/in/hendrikhalbe/" TargetMode="External"/><Relationship Id="rId48" Type="http://schemas.openxmlformats.org/officeDocument/2006/relationships/hyperlink" Target="https://www.linkedin.com/in/sunny-ho-4857481b/" TargetMode="External"/><Relationship Id="rId69" Type="http://schemas.openxmlformats.org/officeDocument/2006/relationships/hyperlink" Target="http://www.linkedin.com/in/momoka-ueda-95728a227" TargetMode="External"/><Relationship Id="rId113" Type="http://schemas.openxmlformats.org/officeDocument/2006/relationships/hyperlink" Target="https://www.linkedin.com/in/yvette-cabrera-22a7a48" TargetMode="External"/><Relationship Id="rId134" Type="http://schemas.openxmlformats.org/officeDocument/2006/relationships/hyperlink" Target="https://www.linkedin.com/in/kenhicksonabccarbon/" TargetMode="External"/><Relationship Id="rId80" Type="http://schemas.openxmlformats.org/officeDocument/2006/relationships/hyperlink" Target="https://www.linkedin.com/in/casschua/" TargetMode="External"/><Relationship Id="rId155" Type="http://schemas.openxmlformats.org/officeDocument/2006/relationships/hyperlink" Target="https://www.linkedin.com/in/florianldt/" TargetMode="External"/><Relationship Id="rId176" Type="http://schemas.openxmlformats.org/officeDocument/2006/relationships/hyperlink" Target="https://www.linkedin.com/in/patteoh/" TargetMode="External"/><Relationship Id="rId197" Type="http://schemas.openxmlformats.org/officeDocument/2006/relationships/hyperlink" Target="https://www.linkedin.com/in/souphaphone/?originalSubdomain=la" TargetMode="External"/><Relationship Id="rId17" Type="http://schemas.openxmlformats.org/officeDocument/2006/relationships/hyperlink" Target="https://www.linkedin.com/in/eddy-lau-24b25258" TargetMode="External"/><Relationship Id="rId38" Type="http://schemas.openxmlformats.org/officeDocument/2006/relationships/hyperlink" Target="https://www.linkedin.com/in/joycetayhj/" TargetMode="External"/><Relationship Id="rId59" Type="http://schemas.openxmlformats.org/officeDocument/2006/relationships/hyperlink" Target="http://www.linkedin.com/in/eyal-hoffman" TargetMode="External"/><Relationship Id="rId103" Type="http://schemas.openxmlformats.org/officeDocument/2006/relationships/hyperlink" Target="https://www.linkedin.com/in/weirenloh/" TargetMode="External"/><Relationship Id="rId124" Type="http://schemas.openxmlformats.org/officeDocument/2006/relationships/hyperlink" Target="https://www.linkedin.com/in/teymoor-nabili/" TargetMode="External"/><Relationship Id="rId70" Type="http://schemas.openxmlformats.org/officeDocument/2006/relationships/hyperlink" Target="http://www.linkedin.com/in/yuka-kato-355a19235" TargetMode="External"/><Relationship Id="rId91" Type="http://schemas.openxmlformats.org/officeDocument/2006/relationships/hyperlink" Target="https://www.linkedin.com/in/eng-hann-partnerships/" TargetMode="External"/><Relationship Id="rId145" Type="http://schemas.openxmlformats.org/officeDocument/2006/relationships/hyperlink" Target="https://www.linkedin.com/in/dancheunghk/" TargetMode="External"/><Relationship Id="rId166" Type="http://schemas.openxmlformats.org/officeDocument/2006/relationships/hyperlink" Target="https://www.linkedin.com/in/pohwanting/" TargetMode="External"/><Relationship Id="rId187" Type="http://schemas.openxmlformats.org/officeDocument/2006/relationships/hyperlink" Target="https://www.linkedin.com/in/vered-mivtzari-10364b2a" TargetMode="External"/><Relationship Id="rId1" Type="http://schemas.openxmlformats.org/officeDocument/2006/relationships/hyperlink" Target="https://www.linkedin.com/in/emmahumann/" TargetMode="External"/><Relationship Id="rId28" Type="http://schemas.openxmlformats.org/officeDocument/2006/relationships/hyperlink" Target="https://www.linkedin.com/in/amaritcharoenphan/" TargetMode="External"/><Relationship Id="rId49" Type="http://schemas.openxmlformats.org/officeDocument/2006/relationships/hyperlink" Target="https://www.linkedin.com/in/hanimurad/" TargetMode="External"/><Relationship Id="rId114" Type="http://schemas.openxmlformats.org/officeDocument/2006/relationships/hyperlink" Target="https://www.linkedin.com/in/elenapoughia/" TargetMode="External"/><Relationship Id="rId60" Type="http://schemas.openxmlformats.org/officeDocument/2006/relationships/hyperlink" Target="https://www.linkedin.com/in/james-kywong/" TargetMode="External"/><Relationship Id="rId81" Type="http://schemas.openxmlformats.org/officeDocument/2006/relationships/hyperlink" Target="https://www.linkedin.com/in/cherylchng/" TargetMode="External"/><Relationship Id="rId135" Type="http://schemas.openxmlformats.org/officeDocument/2006/relationships/hyperlink" Target="https://www.linkedin.com/in/susanmizrahi/?originalSubdomain=au" TargetMode="External"/><Relationship Id="rId156" Type="http://schemas.openxmlformats.org/officeDocument/2006/relationships/hyperlink" Target="https://www.linkedin.com/in/budha-b/" TargetMode="External"/><Relationship Id="rId177" Type="http://schemas.openxmlformats.org/officeDocument/2006/relationships/hyperlink" Target="https://www.linkedin.com/in/arifinstephanie/?originalSubdomain=sg" TargetMode="External"/><Relationship Id="rId198" Type="http://schemas.openxmlformats.org/officeDocument/2006/relationships/hyperlink" Target="https://www.linkedin.com/in/josephinecwn/" TargetMode="External"/><Relationship Id="rId18" Type="http://schemas.openxmlformats.org/officeDocument/2006/relationships/hyperlink" Target="https://www.linkedin.com/in/wen-sin-ling-656728194/" TargetMode="External"/><Relationship Id="rId39" Type="http://schemas.openxmlformats.org/officeDocument/2006/relationships/hyperlink" Target="https://www.linkedin.com/in/sammie-de-vries-2a329595/" TargetMode="External"/><Relationship Id="rId50" Type="http://schemas.openxmlformats.org/officeDocument/2006/relationships/hyperlink" Target="http://www.linkedin.com/in/sieng" TargetMode="External"/><Relationship Id="rId104" Type="http://schemas.openxmlformats.org/officeDocument/2006/relationships/hyperlink" Target="http://www.linkedin.com/in/yo-hwang-240903163" TargetMode="External"/><Relationship Id="rId125" Type="http://schemas.openxmlformats.org/officeDocument/2006/relationships/hyperlink" Target="http://thesignal.asia/" TargetMode="External"/><Relationship Id="rId146" Type="http://schemas.openxmlformats.org/officeDocument/2006/relationships/hyperlink" Target="https://cde.nus.edu.sg/arch/staffs/cheah-kok-ming/" TargetMode="External"/><Relationship Id="rId167" Type="http://schemas.openxmlformats.org/officeDocument/2006/relationships/hyperlink" Target="https://www.linkedin.com/in/tan-ter-soon/" TargetMode="External"/><Relationship Id="rId188" Type="http://schemas.openxmlformats.org/officeDocument/2006/relationships/hyperlink" Target="https://www.linkedin.com/in/nguyen-ngoc-tuong-van-40683a59/?originalSubdomain=vn"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linkedin.com/in/hiangoh/" TargetMode="External"/><Relationship Id="rId21" Type="http://schemas.openxmlformats.org/officeDocument/2006/relationships/hyperlink" Target="https://www.linkedin.com/in/lauralestari/" TargetMode="External"/><Relationship Id="rId42" Type="http://schemas.openxmlformats.org/officeDocument/2006/relationships/hyperlink" Target="https://www.linkedin.com/in/yuanleechung/" TargetMode="External"/><Relationship Id="rId63" Type="http://schemas.openxmlformats.org/officeDocument/2006/relationships/hyperlink" Target="https://www.linkedin.com/in/kate-bassett/" TargetMode="External"/><Relationship Id="rId84" Type="http://schemas.openxmlformats.org/officeDocument/2006/relationships/hyperlink" Target="https://www.linkedin.com/in/andiboediman/" TargetMode="External"/><Relationship Id="rId138" Type="http://schemas.openxmlformats.org/officeDocument/2006/relationships/hyperlink" Target="https://www.linkedin.com/in/annaylo/" TargetMode="External"/><Relationship Id="rId159" Type="http://schemas.openxmlformats.org/officeDocument/2006/relationships/hyperlink" Target="https://www.linkedin.com/in/hariramachandran/" TargetMode="External"/><Relationship Id="rId170" Type="http://schemas.openxmlformats.org/officeDocument/2006/relationships/hyperlink" Target="https://pollinationgroup.com/" TargetMode="External"/><Relationship Id="rId191" Type="http://schemas.openxmlformats.org/officeDocument/2006/relationships/hyperlink" Target="https://narwhale.ventures/" TargetMode="External"/><Relationship Id="rId107" Type="http://schemas.openxmlformats.org/officeDocument/2006/relationships/hyperlink" Target="https://www.linkedin.com/in/artielopez/" TargetMode="External"/><Relationship Id="rId11" Type="http://schemas.openxmlformats.org/officeDocument/2006/relationships/hyperlink" Target="https://www.linkedin.com/in/christopher-sim-9a412697" TargetMode="External"/><Relationship Id="rId32" Type="http://schemas.openxmlformats.org/officeDocument/2006/relationships/hyperlink" Target="https://www.linkedin.com/in/priya-banerjee-0a336851/" TargetMode="External"/><Relationship Id="rId53" Type="http://schemas.openxmlformats.org/officeDocument/2006/relationships/hyperlink" Target="https://www.linkedin.com/in/deepakishahdadpuri/" TargetMode="External"/><Relationship Id="rId74" Type="http://schemas.openxmlformats.org/officeDocument/2006/relationships/hyperlink" Target="https://www.linkedin.com/in/kapurnikhil/" TargetMode="External"/><Relationship Id="rId128" Type="http://schemas.openxmlformats.org/officeDocument/2006/relationships/hyperlink" Target="https://www.linkedin.com/in/paul-valin-1374a669/" TargetMode="External"/><Relationship Id="rId149" Type="http://schemas.openxmlformats.org/officeDocument/2006/relationships/hyperlink" Target="https://www.linkedin.com/in/brijesh-pande-01a1b5238/" TargetMode="External"/><Relationship Id="rId5" Type="http://schemas.openxmlformats.org/officeDocument/2006/relationships/hyperlink" Target="https://www.linkedin.com/in/khairurejal/?originalSubdomain=sg" TargetMode="External"/><Relationship Id="rId95" Type="http://schemas.openxmlformats.org/officeDocument/2006/relationships/hyperlink" Target="https://www.linkedin.com/in/amit-anand-6b72903/" TargetMode="External"/><Relationship Id="rId160" Type="http://schemas.openxmlformats.org/officeDocument/2006/relationships/hyperlink" Target="https://www.linkedin.com/in/juannietovillamandos/" TargetMode="External"/><Relationship Id="rId181" Type="http://schemas.openxmlformats.org/officeDocument/2006/relationships/hyperlink" Target="https://www.aera.vc/" TargetMode="External"/><Relationship Id="rId22" Type="http://schemas.openxmlformats.org/officeDocument/2006/relationships/hyperlink" Target="https://www.linkedin.com/in/renejaeggi/" TargetMode="External"/><Relationship Id="rId43" Type="http://schemas.openxmlformats.org/officeDocument/2006/relationships/hyperlink" Target="https://www.linkedin.com/in/juan-moreno-60260819/en" TargetMode="External"/><Relationship Id="rId64" Type="http://schemas.openxmlformats.org/officeDocument/2006/relationships/hyperlink" Target="https://www.linkedin.com/in/eddy-shalev-21064b9a/" TargetMode="External"/><Relationship Id="rId118" Type="http://schemas.openxmlformats.org/officeDocument/2006/relationships/hyperlink" Target="https://www.linkedin.com/in/christopheraw/" TargetMode="External"/><Relationship Id="rId139" Type="http://schemas.openxmlformats.org/officeDocument/2006/relationships/hyperlink" Target="https://www.linkedin.com/in/pocketsun/" TargetMode="External"/><Relationship Id="rId85" Type="http://schemas.openxmlformats.org/officeDocument/2006/relationships/hyperlink" Target="https://www.linkedin.com/in/eichamdani/" TargetMode="External"/><Relationship Id="rId150" Type="http://schemas.openxmlformats.org/officeDocument/2006/relationships/hyperlink" Target="https://www.linkedin.com/in/julie-youngju-choi-201b041b" TargetMode="External"/><Relationship Id="rId171" Type="http://schemas.openxmlformats.org/officeDocument/2006/relationships/hyperlink" Target="https://www.linkedin.com/in/anshari-rahman/?originalSubdomain=sg" TargetMode="External"/><Relationship Id="rId192" Type="http://schemas.openxmlformats.org/officeDocument/2006/relationships/hyperlink" Target="https://www.linkedin.com/in/lynetteleesingapore/" TargetMode="External"/><Relationship Id="rId12" Type="http://schemas.openxmlformats.org/officeDocument/2006/relationships/hyperlink" Target="https://www.linkedin.com/in/justynajastrzebska/" TargetMode="External"/><Relationship Id="rId33" Type="http://schemas.openxmlformats.org/officeDocument/2006/relationships/hyperlink" Target="https://www.linkedin.com/in/taosantimakorn/" TargetMode="External"/><Relationship Id="rId108" Type="http://schemas.openxmlformats.org/officeDocument/2006/relationships/hyperlink" Target="https://www.linkedin.com/in/farhanfirdaus" TargetMode="External"/><Relationship Id="rId129" Type="http://schemas.openxmlformats.org/officeDocument/2006/relationships/hyperlink" Target="https://www.linkedin.com/in/mathias-jaeggi" TargetMode="External"/><Relationship Id="rId54" Type="http://schemas.openxmlformats.org/officeDocument/2006/relationships/hyperlink" Target="https://www.linkedin.com/in/bataraeto/" TargetMode="External"/><Relationship Id="rId75" Type="http://schemas.openxmlformats.org/officeDocument/2006/relationships/hyperlink" Target="https://il.linkedin.com/in/dana-goldman-szekely-3014448b" TargetMode="External"/><Relationship Id="rId96" Type="http://schemas.openxmlformats.org/officeDocument/2006/relationships/hyperlink" Target="https://www.linkedin.com/in/chanzhengxiang/" TargetMode="External"/><Relationship Id="rId140" Type="http://schemas.openxmlformats.org/officeDocument/2006/relationships/hyperlink" Target="https://www.linkedin.com/in/joseph-teo-fu-yuan/" TargetMode="External"/><Relationship Id="rId161" Type="http://schemas.openxmlformats.org/officeDocument/2006/relationships/hyperlink" Target="https://www.linkedin.com/in/sam-gibson-8769165/?originalSubdomain=sg" TargetMode="External"/><Relationship Id="rId182" Type="http://schemas.openxmlformats.org/officeDocument/2006/relationships/hyperlink" Target="https://www.linkedin.com/in/weihao9301/?originalSubdomain=sg" TargetMode="External"/><Relationship Id="rId6" Type="http://schemas.openxmlformats.org/officeDocument/2006/relationships/hyperlink" Target="https://www.linkedin.com/in/clarence1406/?originalSubdomain=sg" TargetMode="External"/><Relationship Id="rId23" Type="http://schemas.openxmlformats.org/officeDocument/2006/relationships/hyperlink" Target="https://www.linkedin.com/in/chandratjan/" TargetMode="External"/><Relationship Id="rId119" Type="http://schemas.openxmlformats.org/officeDocument/2006/relationships/hyperlink" Target="https://www.linkedin.com/in/isabelletresson/" TargetMode="External"/><Relationship Id="rId44" Type="http://schemas.openxmlformats.org/officeDocument/2006/relationships/hyperlink" Target="https://www.linkedin.com/in/levit/" TargetMode="External"/><Relationship Id="rId65" Type="http://schemas.openxmlformats.org/officeDocument/2006/relationships/hyperlink" Target="https://www.linkedin.com/in/winchellwong/" TargetMode="External"/><Relationship Id="rId86" Type="http://schemas.openxmlformats.org/officeDocument/2006/relationships/hyperlink" Target="https://www.linkedin.com/in/sidneyyee/" TargetMode="External"/><Relationship Id="rId130" Type="http://schemas.openxmlformats.org/officeDocument/2006/relationships/hyperlink" Target="https://www.linkedin.com/in/jay-ho-049b099a/" TargetMode="External"/><Relationship Id="rId151" Type="http://schemas.openxmlformats.org/officeDocument/2006/relationships/hyperlink" Target="https://www.linkedin.com/in/ryandavidsongrowth/" TargetMode="External"/><Relationship Id="rId172" Type="http://schemas.openxmlformats.org/officeDocument/2006/relationships/hyperlink" Target="https://genzero.co/" TargetMode="External"/><Relationship Id="rId193" Type="http://schemas.openxmlformats.org/officeDocument/2006/relationships/hyperlink" Target="https://www.linkedin.com/in/tan-benedict/?originalSubdomain=sg" TargetMode="External"/><Relationship Id="rId13" Type="http://schemas.openxmlformats.org/officeDocument/2006/relationships/hyperlink" Target="https://www.linkedin.com/in/khailee/" TargetMode="External"/><Relationship Id="rId109" Type="http://schemas.openxmlformats.org/officeDocument/2006/relationships/hyperlink" Target="https://www.linkedin.com/in/max-f-scheichenost-1981733a/" TargetMode="External"/><Relationship Id="rId34" Type="http://schemas.openxmlformats.org/officeDocument/2006/relationships/hyperlink" Target="https://www.linkedin.com/in/williamtaing/?originalSubdomain=au" TargetMode="External"/><Relationship Id="rId55" Type="http://schemas.openxmlformats.org/officeDocument/2006/relationships/hyperlink" Target="https://www.linkedin.com/in/melisairene/" TargetMode="External"/><Relationship Id="rId76" Type="http://schemas.openxmlformats.org/officeDocument/2006/relationships/hyperlink" Target="https://www.linkedin.com/in/richard-lim-92462/" TargetMode="External"/><Relationship Id="rId97" Type="http://schemas.openxmlformats.org/officeDocument/2006/relationships/hyperlink" Target="https://www.linkedin.com/in/shingohori/" TargetMode="External"/><Relationship Id="rId120" Type="http://schemas.openxmlformats.org/officeDocument/2006/relationships/hyperlink" Target="https://www.linkedin.com/in/keithengine/" TargetMode="External"/><Relationship Id="rId141" Type="http://schemas.openxmlformats.org/officeDocument/2006/relationships/hyperlink" Target="https://www.linkedin.com/in/kurt-tanyu/" TargetMode="External"/><Relationship Id="rId7" Type="http://schemas.openxmlformats.org/officeDocument/2006/relationships/hyperlink" Target="https://www.linkedin.com/in/rachelwongjx/?originalSubdomain=sg" TargetMode="External"/><Relationship Id="rId71" Type="http://schemas.openxmlformats.org/officeDocument/2006/relationships/hyperlink" Target="https://www.linkedin.com/in/shirley-crystal-chua/" TargetMode="External"/><Relationship Id="rId92" Type="http://schemas.openxmlformats.org/officeDocument/2006/relationships/hyperlink" Target="https://www.linkedin.com/in/lizanoonan/" TargetMode="External"/><Relationship Id="rId162" Type="http://schemas.openxmlformats.org/officeDocument/2006/relationships/hyperlink" Target="https://www.linkedin.com/in/tinadicicco/?originalSubdomain=sg" TargetMode="External"/><Relationship Id="rId183" Type="http://schemas.openxmlformats.org/officeDocument/2006/relationships/hyperlink" Target="https://www.aera.vc/" TargetMode="External"/><Relationship Id="rId2" Type="http://schemas.openxmlformats.org/officeDocument/2006/relationships/hyperlink" Target="https://www.linkedin.com/in/helen-pei-hua-wong-2093427/?originalSubdomain=sg" TargetMode="External"/><Relationship Id="rId29" Type="http://schemas.openxmlformats.org/officeDocument/2006/relationships/hyperlink" Target="https://www.linkedin.com/in/timheasley/" TargetMode="External"/><Relationship Id="rId24" Type="http://schemas.openxmlformats.org/officeDocument/2006/relationships/hyperlink" Target="https://www.linkedin.com/in/vinod-murali-a2568752/" TargetMode="External"/><Relationship Id="rId40" Type="http://schemas.openxmlformats.org/officeDocument/2006/relationships/hyperlink" Target="https://www.linkedin.com/in/hnwidman/" TargetMode="External"/><Relationship Id="rId45" Type="http://schemas.openxmlformats.org/officeDocument/2006/relationships/hyperlink" Target="https://www.linkedin.com/in/boon-ping-chua-a542763/" TargetMode="External"/><Relationship Id="rId66" Type="http://schemas.openxmlformats.org/officeDocument/2006/relationships/hyperlink" Target="http://www.linkedin.com/company/german-startups-market-gmbh" TargetMode="External"/><Relationship Id="rId87" Type="http://schemas.openxmlformats.org/officeDocument/2006/relationships/hyperlink" Target="https://www.linkedin.com/in/jefflinli/" TargetMode="External"/><Relationship Id="rId110" Type="http://schemas.openxmlformats.org/officeDocument/2006/relationships/hyperlink" Target="https://www.linkedin.com/in/trentbagnall" TargetMode="External"/><Relationship Id="rId115" Type="http://schemas.openxmlformats.org/officeDocument/2006/relationships/hyperlink" Target="https://www.linkedin.com/in/limky/" TargetMode="External"/><Relationship Id="rId131" Type="http://schemas.openxmlformats.org/officeDocument/2006/relationships/hyperlink" Target="https://www.linkedin.com/in/benjaminmakjw/" TargetMode="External"/><Relationship Id="rId136" Type="http://schemas.openxmlformats.org/officeDocument/2006/relationships/hyperlink" Target="https://www.linkedin.com/in/edgarhardless/" TargetMode="External"/><Relationship Id="rId157" Type="http://schemas.openxmlformats.org/officeDocument/2006/relationships/hyperlink" Target="https://www.linkedin.com/in/b-paul-santos-b18a052/" TargetMode="External"/><Relationship Id="rId178" Type="http://schemas.openxmlformats.org/officeDocument/2006/relationships/hyperlink" Target="https://csvpfund.com/" TargetMode="External"/><Relationship Id="rId61" Type="http://schemas.openxmlformats.org/officeDocument/2006/relationships/hyperlink" Target="https://www.linkedin.com/in/michael-stothard/" TargetMode="External"/><Relationship Id="rId82" Type="http://schemas.openxmlformats.org/officeDocument/2006/relationships/hyperlink" Target="http://www.linkedin.com/in/joerg-schueler-86b55b18" TargetMode="External"/><Relationship Id="rId152" Type="http://schemas.openxmlformats.org/officeDocument/2006/relationships/hyperlink" Target="https://www.linkedin.com/in/jeremytanpz/" TargetMode="External"/><Relationship Id="rId173" Type="http://schemas.openxmlformats.org/officeDocument/2006/relationships/hyperlink" Target="https://www.linkedin.com/in/frederick-teo-77b6003/?originalSubdomain=sg" TargetMode="External"/><Relationship Id="rId194" Type="http://schemas.openxmlformats.org/officeDocument/2006/relationships/hyperlink" Target="https://www.linkedin.com/in/rebeccajinks/?originalSubdomain=au" TargetMode="External"/><Relationship Id="rId199" Type="http://schemas.openxmlformats.org/officeDocument/2006/relationships/hyperlink" Target="https://www.linkedin.com/in/edwin-seah-40b62159/" TargetMode="External"/><Relationship Id="rId19" Type="http://schemas.openxmlformats.org/officeDocument/2006/relationships/hyperlink" Target="https://www.linkedin.com/in/tsittaka/overlay/about-this-profile/" TargetMode="External"/><Relationship Id="rId14" Type="http://schemas.openxmlformats.org/officeDocument/2006/relationships/hyperlink" Target="https://www.linkedin.com/in/saeminahn/" TargetMode="External"/><Relationship Id="rId30" Type="http://schemas.openxmlformats.org/officeDocument/2006/relationships/hyperlink" Target="https://www.linkedin.com/in/shawnlim1/" TargetMode="External"/><Relationship Id="rId35" Type="http://schemas.openxmlformats.org/officeDocument/2006/relationships/hyperlink" Target="https://www.linkedin.com/in/matildaho/" TargetMode="External"/><Relationship Id="rId56" Type="http://schemas.openxmlformats.org/officeDocument/2006/relationships/hyperlink" Target="https://www.linkedin.com/in/chung-hang-tang-9272b52b/" TargetMode="External"/><Relationship Id="rId77" Type="http://schemas.openxmlformats.org/officeDocument/2006/relationships/hyperlink" Target="https://www.linkedin.com/in/kelvintan2/" TargetMode="External"/><Relationship Id="rId100" Type="http://schemas.openxmlformats.org/officeDocument/2006/relationships/hyperlink" Target="https://www.linkedin.com/in/koichisaito/" TargetMode="External"/><Relationship Id="rId105" Type="http://schemas.openxmlformats.org/officeDocument/2006/relationships/hyperlink" Target="https://www.linkedin.com/in/andrea-yang-/" TargetMode="External"/><Relationship Id="rId126" Type="http://schemas.openxmlformats.org/officeDocument/2006/relationships/hyperlink" Target="https://www.linkedin.com/in/priscillahan1212/" TargetMode="External"/><Relationship Id="rId147" Type="http://schemas.openxmlformats.org/officeDocument/2006/relationships/hyperlink" Target="https://www.linkedin.com/in/eddy-ho-07090820/" TargetMode="External"/><Relationship Id="rId168" Type="http://schemas.openxmlformats.org/officeDocument/2006/relationships/hyperlink" Target="https://pollinationgroup.com/" TargetMode="External"/><Relationship Id="rId8" Type="http://schemas.openxmlformats.org/officeDocument/2006/relationships/hyperlink" Target="https://www.linkedin.com/in/dwaynekaan/?originalSubdomain=sg" TargetMode="External"/><Relationship Id="rId51" Type="http://schemas.openxmlformats.org/officeDocument/2006/relationships/hyperlink" Target="https://www.linkedin.com/in/edwardtayweemeng/" TargetMode="External"/><Relationship Id="rId72" Type="http://schemas.openxmlformats.org/officeDocument/2006/relationships/hyperlink" Target="https://www.linkedin.com/in/vincentlauria/" TargetMode="External"/><Relationship Id="rId93" Type="http://schemas.openxmlformats.org/officeDocument/2006/relationships/hyperlink" Target="https://www.linkedin.com/in/jason-edwards-766bb020/" TargetMode="External"/><Relationship Id="rId98" Type="http://schemas.openxmlformats.org/officeDocument/2006/relationships/hyperlink" Target="https://www.linkedin.com/in/chuck-kathrein-a1a532/" TargetMode="External"/><Relationship Id="rId121" Type="http://schemas.openxmlformats.org/officeDocument/2006/relationships/hyperlink" Target="https://www.linkedin.com/in/jojof/" TargetMode="External"/><Relationship Id="rId142" Type="http://schemas.openxmlformats.org/officeDocument/2006/relationships/hyperlink" Target="https://uk.linkedin.com/in/conan-lauterpacht-7a9a2915" TargetMode="External"/><Relationship Id="rId163" Type="http://schemas.openxmlformats.org/officeDocument/2006/relationships/hyperlink" Target="https://www.linkedin.com/in/ajparker1/?originalSubdomain=sg" TargetMode="External"/><Relationship Id="rId184" Type="http://schemas.openxmlformats.org/officeDocument/2006/relationships/hyperlink" Target="https://www.linkedin.com/in/leehuisiang/?originalSubdomain=sg" TargetMode="External"/><Relationship Id="rId189" Type="http://schemas.openxmlformats.org/officeDocument/2006/relationships/hyperlink" Target="https://www.nab.com.au/" TargetMode="External"/><Relationship Id="rId3" Type="http://schemas.openxmlformats.org/officeDocument/2006/relationships/hyperlink" Target="https://www.linkedin.com/in/jugnu-pati-28089713/?originalSubdomain=sg" TargetMode="External"/><Relationship Id="rId25" Type="http://schemas.openxmlformats.org/officeDocument/2006/relationships/hyperlink" Target="https://www.linkedin.com/in/iantay" TargetMode="External"/><Relationship Id="rId46" Type="http://schemas.openxmlformats.org/officeDocument/2006/relationships/hyperlink" Target="https://www.linkedin.com/in/alwaysinnovate/" TargetMode="External"/><Relationship Id="rId67" Type="http://schemas.openxmlformats.org/officeDocument/2006/relationships/hyperlink" Target="https://www.linkedin.com/in/dimitra/" TargetMode="External"/><Relationship Id="rId116" Type="http://schemas.openxmlformats.org/officeDocument/2006/relationships/hyperlink" Target="https://www.linkedin.com/in/troymccann" TargetMode="External"/><Relationship Id="rId137" Type="http://schemas.openxmlformats.org/officeDocument/2006/relationships/hyperlink" Target="https://www.linkedin.com/in/eugene-wong-881118/" TargetMode="External"/><Relationship Id="rId158" Type="http://schemas.openxmlformats.org/officeDocument/2006/relationships/hyperlink" Target="https://www.linkedin.com/in/thorsten-ohm/" TargetMode="External"/><Relationship Id="rId20" Type="http://schemas.openxmlformats.org/officeDocument/2006/relationships/hyperlink" Target="https://www.linkedin.com/in/tsittaka/" TargetMode="External"/><Relationship Id="rId41" Type="http://schemas.openxmlformats.org/officeDocument/2006/relationships/hyperlink" Target="https://www.linkedin.com/in/rajeev-srivastava-9a76067/" TargetMode="External"/><Relationship Id="rId62" Type="http://schemas.openxmlformats.org/officeDocument/2006/relationships/hyperlink" Target="https://www.linkedin.com/in/ongkelvin/" TargetMode="External"/><Relationship Id="rId83" Type="http://schemas.openxmlformats.org/officeDocument/2006/relationships/hyperlink" Target="https://www.linkedin.com/in/jayfajardo/" TargetMode="External"/><Relationship Id="rId88" Type="http://schemas.openxmlformats.org/officeDocument/2006/relationships/hyperlink" Target="https://www.linkedin.com/in/natasha-foong-302173/" TargetMode="External"/><Relationship Id="rId111" Type="http://schemas.openxmlformats.org/officeDocument/2006/relationships/hyperlink" Target="https://www.linkedin.com/in/dannywirianto/" TargetMode="External"/><Relationship Id="rId132" Type="http://schemas.openxmlformats.org/officeDocument/2006/relationships/hyperlink" Target="http://www.linkedin.com/in/jasmine-qiu-xiaoli" TargetMode="External"/><Relationship Id="rId153" Type="http://schemas.openxmlformats.org/officeDocument/2006/relationships/hyperlink" Target="https://www.linkedin.com/in/sinningong/" TargetMode="External"/><Relationship Id="rId174" Type="http://schemas.openxmlformats.org/officeDocument/2006/relationships/hyperlink" Target="https://genzero.co/" TargetMode="External"/><Relationship Id="rId179" Type="http://schemas.openxmlformats.org/officeDocument/2006/relationships/hyperlink" Target="https://www.ritzventurecapital.com/" TargetMode="External"/><Relationship Id="rId195" Type="http://schemas.openxmlformats.org/officeDocument/2006/relationships/hyperlink" Target="https://www.linkedin.com/in/david-heng-17962447" TargetMode="External"/><Relationship Id="rId190" Type="http://schemas.openxmlformats.org/officeDocument/2006/relationships/hyperlink" Target="https://www.linkedin.com/in/celine-schulze-peinvestments/?originalSubdomain=sg" TargetMode="External"/><Relationship Id="rId15" Type="http://schemas.openxmlformats.org/officeDocument/2006/relationships/hyperlink" Target="https://www.linkedin.com/in/yukai-chen" TargetMode="External"/><Relationship Id="rId36" Type="http://schemas.openxmlformats.org/officeDocument/2006/relationships/hyperlink" Target="https://www.linkedin.com/in/yeojin-kim-2734a11b8/" TargetMode="External"/><Relationship Id="rId57" Type="http://schemas.openxmlformats.org/officeDocument/2006/relationships/hyperlink" Target="https://www.linkedin.com/in/valeriejlchua/" TargetMode="External"/><Relationship Id="rId106" Type="http://schemas.openxmlformats.org/officeDocument/2006/relationships/hyperlink" Target="https://www.linkedin.com/in/abdul-hafiz-mohamed-913481196/" TargetMode="External"/><Relationship Id="rId127" Type="http://schemas.openxmlformats.org/officeDocument/2006/relationships/hyperlink" Target="https://www.linkedin.com/in/chen-shun-teng-096a899/" TargetMode="External"/><Relationship Id="rId10" Type="http://schemas.openxmlformats.org/officeDocument/2006/relationships/hyperlink" Target="https://www.linkedin.com/in/chee-wee-lee-946a131a6/?originalSubdomain=sg" TargetMode="External"/><Relationship Id="rId31" Type="http://schemas.openxmlformats.org/officeDocument/2006/relationships/hyperlink" Target="http://www.linkedin.com/in/basillui" TargetMode="External"/><Relationship Id="rId52" Type="http://schemas.openxmlformats.org/officeDocument/2006/relationships/hyperlink" Target="https://www.linkedin.com/in/deepakishahdadpuri/" TargetMode="External"/><Relationship Id="rId73" Type="http://schemas.openxmlformats.org/officeDocument/2006/relationships/hyperlink" Target="https://www.linkedin.com/in/aditi-sharma-a4561ab/" TargetMode="External"/><Relationship Id="rId78" Type="http://schemas.openxmlformats.org/officeDocument/2006/relationships/hyperlink" Target="https://www.linkedin.com/in/georg-baunach/" TargetMode="External"/><Relationship Id="rId94" Type="http://schemas.openxmlformats.org/officeDocument/2006/relationships/hyperlink" Target="https://www.linkedin.com/in/george-gong/" TargetMode="External"/><Relationship Id="rId99" Type="http://schemas.openxmlformats.org/officeDocument/2006/relationships/hyperlink" Target="https://www.linkedin.com/in/piabernal/" TargetMode="External"/><Relationship Id="rId101" Type="http://schemas.openxmlformats.org/officeDocument/2006/relationships/hyperlink" Target="https://www.linkedin.com/in/william-auwines/" TargetMode="External"/><Relationship Id="rId122" Type="http://schemas.openxmlformats.org/officeDocument/2006/relationships/hyperlink" Target="https://www.linkedin.com/in/davemcclure/" TargetMode="External"/><Relationship Id="rId143" Type="http://schemas.openxmlformats.org/officeDocument/2006/relationships/hyperlink" Target="http://www.linkedin.com/in/anjalika-singh-828a0351" TargetMode="External"/><Relationship Id="rId148" Type="http://schemas.openxmlformats.org/officeDocument/2006/relationships/hyperlink" Target="https://www.linkedin.com/in/lim-hock-chuan-319b1a250/" TargetMode="External"/><Relationship Id="rId164" Type="http://schemas.openxmlformats.org/officeDocument/2006/relationships/hyperlink" Target="https://www.linkedin.com/in/cassy-xie-9280/?originalSubdomain=sg" TargetMode="External"/><Relationship Id="rId169" Type="http://schemas.openxmlformats.org/officeDocument/2006/relationships/hyperlink" Target="https://www.linkedin.com/in/heng-dean-law-a990372a/?originalSubdomain=sg" TargetMode="External"/><Relationship Id="rId185" Type="http://schemas.openxmlformats.org/officeDocument/2006/relationships/hyperlink" Target="https://www.theradicalfund.com/" TargetMode="External"/><Relationship Id="rId4" Type="http://schemas.openxmlformats.org/officeDocument/2006/relationships/hyperlink" Target="https://www.linkedin.com/in/charlieill/" TargetMode="External"/><Relationship Id="rId9" Type="http://schemas.openxmlformats.org/officeDocument/2006/relationships/hyperlink" Target="https://www.linkedin.com/in/piers-sell-612177129/?originalSubdomain=sg" TargetMode="External"/><Relationship Id="rId180" Type="http://schemas.openxmlformats.org/officeDocument/2006/relationships/hyperlink" Target="https://www.linkedin.com/in/milena-nikolova-vatchkova/?originalSubdomain=sg" TargetMode="External"/><Relationship Id="rId26" Type="http://schemas.openxmlformats.org/officeDocument/2006/relationships/hyperlink" Target="https://www.linkedin.com/in/zafrul/" TargetMode="External"/><Relationship Id="rId47" Type="http://schemas.openxmlformats.org/officeDocument/2006/relationships/hyperlink" Target="https://www.linkedin.com/in/adrianmli/" TargetMode="External"/><Relationship Id="rId68" Type="http://schemas.openxmlformats.org/officeDocument/2006/relationships/hyperlink" Target="https://www.linkedin.com/in/julian-lim-b2546a41/" TargetMode="External"/><Relationship Id="rId89" Type="http://schemas.openxmlformats.org/officeDocument/2006/relationships/hyperlink" Target="https://www.linkedin.com/in/brianrreddy/" TargetMode="External"/><Relationship Id="rId112" Type="http://schemas.openxmlformats.org/officeDocument/2006/relationships/hyperlink" Target="https://www.linkedin.com/in/antonnyliem" TargetMode="External"/><Relationship Id="rId133" Type="http://schemas.openxmlformats.org/officeDocument/2006/relationships/hyperlink" Target="http://www.linkedin.com/in/jui-lim-02a8aa50" TargetMode="External"/><Relationship Id="rId154" Type="http://schemas.openxmlformats.org/officeDocument/2006/relationships/hyperlink" Target="https://www.linkedin.com/in/tingyanleck/" TargetMode="External"/><Relationship Id="rId175" Type="http://schemas.openxmlformats.org/officeDocument/2006/relationships/hyperlink" Target="https://www.linkedin.com/in/scottclements2/?original_referer=https%3A%2F%2Fwww%2Egoogle%2Ecom%2F&amp;originalSubdomain=sg" TargetMode="External"/><Relationship Id="rId196" Type="http://schemas.openxmlformats.org/officeDocument/2006/relationships/hyperlink" Target="https://linkedin.com/in/murliravi" TargetMode="External"/><Relationship Id="rId200" Type="http://schemas.openxmlformats.org/officeDocument/2006/relationships/hyperlink" Target="https://www.linkedin.com/in/thomasbrzostowski/" TargetMode="External"/><Relationship Id="rId16" Type="http://schemas.openxmlformats.org/officeDocument/2006/relationships/hyperlink" Target="https://www.linkedin.com/in/natashabautista/?originalSubdomain=ph" TargetMode="External"/><Relationship Id="rId37" Type="http://schemas.openxmlformats.org/officeDocument/2006/relationships/hyperlink" Target="https://www.linkedin.com/in/nickowidjaja/" TargetMode="External"/><Relationship Id="rId58" Type="http://schemas.openxmlformats.org/officeDocument/2006/relationships/hyperlink" Target="https://www.linkedin.com/in/remichoong?originalSubdomain=sg" TargetMode="External"/><Relationship Id="rId79" Type="http://schemas.openxmlformats.org/officeDocument/2006/relationships/hyperlink" Target="https://www.linkedin.com/in/jane-zhen-4386199b" TargetMode="External"/><Relationship Id="rId102" Type="http://schemas.openxmlformats.org/officeDocument/2006/relationships/hyperlink" Target="https://www.linkedin.com/in/jordon-tanhh/" TargetMode="External"/><Relationship Id="rId123" Type="http://schemas.openxmlformats.org/officeDocument/2006/relationships/hyperlink" Target="https://www.linkedin.com/in/carlos-camacho-51777197/" TargetMode="External"/><Relationship Id="rId144" Type="http://schemas.openxmlformats.org/officeDocument/2006/relationships/hyperlink" Target="https://www.linkedin.com/in/netta-kaduri-45019515a/" TargetMode="External"/><Relationship Id="rId90" Type="http://schemas.openxmlformats.org/officeDocument/2006/relationships/hyperlink" Target="https://www.linkedin.com/in/yinglantan/" TargetMode="External"/><Relationship Id="rId165" Type="http://schemas.openxmlformats.org/officeDocument/2006/relationships/hyperlink" Target="https://www.linkedin.com/in/andrew-chia-b5910625/?originalSubdomain=sg" TargetMode="External"/><Relationship Id="rId186" Type="http://schemas.openxmlformats.org/officeDocument/2006/relationships/hyperlink" Target="https://www.linkedin.com/in/ongkelvin/" TargetMode="External"/><Relationship Id="rId27" Type="http://schemas.openxmlformats.org/officeDocument/2006/relationships/hyperlink" Target="https://www.linkedin.com/in/prasadvanga/" TargetMode="External"/><Relationship Id="rId48" Type="http://schemas.openxmlformats.org/officeDocument/2006/relationships/hyperlink" Target="https://www.linkedin.com/in/michiel-wind-06870847/" TargetMode="External"/><Relationship Id="rId69" Type="http://schemas.openxmlformats.org/officeDocument/2006/relationships/hyperlink" Target="https://www.linkedin.com/in/donaldstalter/" TargetMode="External"/><Relationship Id="rId113" Type="http://schemas.openxmlformats.org/officeDocument/2006/relationships/hyperlink" Target="https://www.linkedin.com/in/andreasdymasius/" TargetMode="External"/><Relationship Id="rId134" Type="http://schemas.openxmlformats.org/officeDocument/2006/relationships/hyperlink" Target="https://www.linkedin.com/in/ziying-ong-421363168/" TargetMode="External"/><Relationship Id="rId80" Type="http://schemas.openxmlformats.org/officeDocument/2006/relationships/hyperlink" Target="https://www.linkedin.com/in/quentin-vanoekel-b157832/" TargetMode="External"/><Relationship Id="rId155" Type="http://schemas.openxmlformats.org/officeDocument/2006/relationships/hyperlink" Target="https://www.linkedin.com/in/isaackwa/" TargetMode="External"/><Relationship Id="rId176" Type="http://schemas.openxmlformats.org/officeDocument/2006/relationships/hyperlink" Target="https://tribecaip.com/" TargetMode="External"/><Relationship Id="rId197" Type="http://schemas.openxmlformats.org/officeDocument/2006/relationships/hyperlink" Target="https://www.linkedin.com/in/taiclin/" TargetMode="External"/><Relationship Id="rId17" Type="http://schemas.openxmlformats.org/officeDocument/2006/relationships/hyperlink" Target="https://www.linkedin.com/in/alan-hellawell-96a3263/" TargetMode="External"/><Relationship Id="rId38" Type="http://schemas.openxmlformats.org/officeDocument/2006/relationships/hyperlink" Target="https://www.linkedin.com/in/darrenbechtel/" TargetMode="External"/><Relationship Id="rId59" Type="http://schemas.openxmlformats.org/officeDocument/2006/relationships/hyperlink" Target="https://www.linkedin.com/in/mattcliffordef/" TargetMode="External"/><Relationship Id="rId103" Type="http://schemas.openxmlformats.org/officeDocument/2006/relationships/hyperlink" Target="https://www.linkedin.com/in/dennisgoh" TargetMode="External"/><Relationship Id="rId124" Type="http://schemas.openxmlformats.org/officeDocument/2006/relationships/hyperlink" Target="https://qualgro.com/" TargetMode="External"/><Relationship Id="rId70" Type="http://schemas.openxmlformats.org/officeDocument/2006/relationships/hyperlink" Target="https://www.linkedin.com/in/kay-mok-102444/" TargetMode="External"/><Relationship Id="rId91" Type="http://schemas.openxmlformats.org/officeDocument/2006/relationships/hyperlink" Target="https://www.linkedin.com/in/themik/" TargetMode="External"/><Relationship Id="rId145" Type="http://schemas.openxmlformats.org/officeDocument/2006/relationships/hyperlink" Target="https://www.linkedin.com/in/piotr-godzinski-398bb3157/" TargetMode="External"/><Relationship Id="rId166" Type="http://schemas.openxmlformats.org/officeDocument/2006/relationships/hyperlink" Target="https://www.linkedin.com/in/jeffrey-chan-jj/?originalSubdomain=sg" TargetMode="External"/><Relationship Id="rId187" Type="http://schemas.openxmlformats.org/officeDocument/2006/relationships/hyperlink" Target="https://www.focustechventures.com/" TargetMode="External"/><Relationship Id="rId1" Type="http://schemas.openxmlformats.org/officeDocument/2006/relationships/hyperlink" Target="https://www.linkedin.com/in/stephenmiller713/?originalSubdomain=sg" TargetMode="External"/><Relationship Id="rId28" Type="http://schemas.openxmlformats.org/officeDocument/2006/relationships/hyperlink" Target="https://www.linkedin.com/in/sorsar/" TargetMode="External"/><Relationship Id="rId49" Type="http://schemas.openxmlformats.org/officeDocument/2006/relationships/hyperlink" Target="https://www.linkedin.com/in/leontoh/" TargetMode="External"/><Relationship Id="rId114" Type="http://schemas.openxmlformats.org/officeDocument/2006/relationships/hyperlink" Target="https://www.linkedin.com/in/samuelrossbaker/" TargetMode="External"/><Relationship Id="rId60" Type="http://schemas.openxmlformats.org/officeDocument/2006/relationships/hyperlink" Target="https://www.linkedin.com/in/nge-kong-lai-22406318/" TargetMode="External"/><Relationship Id="rId81" Type="http://schemas.openxmlformats.org/officeDocument/2006/relationships/hyperlink" Target="https://www.linkedin.com/in/sebastienguillaud/" TargetMode="External"/><Relationship Id="rId135" Type="http://schemas.openxmlformats.org/officeDocument/2006/relationships/hyperlink" Target="https://www.linkedin.com/in/lana-duong/" TargetMode="External"/><Relationship Id="rId156" Type="http://schemas.openxmlformats.org/officeDocument/2006/relationships/hyperlink" Target="https://www.linkedin.com/in/victor4chua/" TargetMode="External"/><Relationship Id="rId177" Type="http://schemas.openxmlformats.org/officeDocument/2006/relationships/hyperlink" Target="https://www.linkedin.com/in/anuragsr/" TargetMode="External"/><Relationship Id="rId198" Type="http://schemas.openxmlformats.org/officeDocument/2006/relationships/hyperlink" Target="https://www.linkedin.com/in/pattichu/" TargetMode="External"/><Relationship Id="rId18" Type="http://schemas.openxmlformats.org/officeDocument/2006/relationships/hyperlink" Target="https://www.linkedin.com/in/craigbristoldixon/" TargetMode="External"/><Relationship Id="rId39" Type="http://schemas.openxmlformats.org/officeDocument/2006/relationships/hyperlink" Target="https://www.linkedin.com/in/michaelvanlier" TargetMode="External"/><Relationship Id="rId50" Type="http://schemas.openxmlformats.org/officeDocument/2006/relationships/hyperlink" Target="https://www.linkedin.com/in/abhi-ban/" TargetMode="External"/><Relationship Id="rId104" Type="http://schemas.openxmlformats.org/officeDocument/2006/relationships/hyperlink" Target="https://www.linkedin.com/in/tanujarajah/" TargetMode="External"/><Relationship Id="rId125" Type="http://schemas.openxmlformats.org/officeDocument/2006/relationships/hyperlink" Target="https://www.linkedin.com/in/leesasoulodre/" TargetMode="External"/><Relationship Id="rId146" Type="http://schemas.openxmlformats.org/officeDocument/2006/relationships/hyperlink" Target="https://www.linkedin.com/in/anuj-kedia-1987607/" TargetMode="External"/><Relationship Id="rId167" Type="http://schemas.openxmlformats.org/officeDocument/2006/relationships/hyperlink" Target="https://www.linkedin.com/in/ngaio-neumegen-46a74343/?originalSubdomain=nz" TargetMode="External"/><Relationship Id="rId188" Type="http://schemas.openxmlformats.org/officeDocument/2006/relationships/hyperlink" Target="https://www.linkedin.com/in/david-ng-a75bb734/?originalSubdomain=sg"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linkedin.com/in/alvin-herrera-vin/?originalSubdomain=sg" TargetMode="External"/><Relationship Id="rId299" Type="http://schemas.openxmlformats.org/officeDocument/2006/relationships/hyperlink" Target="https://www.linkedin.com/in/sruthi-marpu-69328777/?originalSubdomain=sg" TargetMode="External"/><Relationship Id="rId21" Type="http://schemas.openxmlformats.org/officeDocument/2006/relationships/hyperlink" Target="https://www.linkedin.com/in/ricky-chan-9b616961/?originalSubdomain=sg" TargetMode="External"/><Relationship Id="rId63" Type="http://schemas.openxmlformats.org/officeDocument/2006/relationships/hyperlink" Target="https://www.linkedin.com/in/teo-hwee-yean-39187654/?originalSubdomain=sg" TargetMode="External"/><Relationship Id="rId159" Type="http://schemas.openxmlformats.org/officeDocument/2006/relationships/hyperlink" Target="https://www.linkedin.com/in/spatel2201" TargetMode="External"/><Relationship Id="rId324" Type="http://schemas.openxmlformats.org/officeDocument/2006/relationships/hyperlink" Target="https://www.linkedin.com/in/praveen-hassan-chandrashekar-58222b20/?originalSubdomain=sg" TargetMode="External"/><Relationship Id="rId366" Type="http://schemas.openxmlformats.org/officeDocument/2006/relationships/hyperlink" Target="https://www.linkedin.com/in/sheau-yun-lai-b8126620a/" TargetMode="External"/><Relationship Id="rId170" Type="http://schemas.openxmlformats.org/officeDocument/2006/relationships/hyperlink" Target="https://www.linkedin.com/in/kennylow18/?originalSubdomain=sg" TargetMode="External"/><Relationship Id="rId226" Type="http://schemas.openxmlformats.org/officeDocument/2006/relationships/hyperlink" Target="https://www.linkedin.com/in/dennis-tay-286994201/?originalSubdomain=sg" TargetMode="External"/><Relationship Id="rId433" Type="http://schemas.openxmlformats.org/officeDocument/2006/relationships/hyperlink" Target="https://www.linkedin.com/in/chris-cheng-96aa1763/" TargetMode="External"/><Relationship Id="rId268" Type="http://schemas.openxmlformats.org/officeDocument/2006/relationships/hyperlink" Target="https://www.linkedin.com/in/koh-boon-yeow-b31665212/?originalSubdomain=sg" TargetMode="External"/><Relationship Id="rId475" Type="http://schemas.openxmlformats.org/officeDocument/2006/relationships/hyperlink" Target="https://www.linkedin.com/in/meridith-beaujean-b4b28a3/" TargetMode="External"/><Relationship Id="rId32" Type="http://schemas.openxmlformats.org/officeDocument/2006/relationships/hyperlink" Target="https://www.linkedin.com/in/liak-khiang-goh/?originalSubdomain=sg" TargetMode="External"/><Relationship Id="rId74" Type="http://schemas.openxmlformats.org/officeDocument/2006/relationships/hyperlink" Target="https://www.linkedin.com/in/jobina-tan-46881420/?originalSubdomain=sg" TargetMode="External"/><Relationship Id="rId128" Type="http://schemas.openxmlformats.org/officeDocument/2006/relationships/hyperlink" Target="https://www.linkedin.com/in/paolo-bevilacqua-2ab7b310/?originalSubdomain=au" TargetMode="External"/><Relationship Id="rId335" Type="http://schemas.openxmlformats.org/officeDocument/2006/relationships/hyperlink" Target="https://www.linkedin.com/in/antron-lim-8b579a114/" TargetMode="External"/><Relationship Id="rId377" Type="http://schemas.openxmlformats.org/officeDocument/2006/relationships/hyperlink" Target="https://www.linkedin.com/in/sahil-tapiawala/" TargetMode="External"/><Relationship Id="rId5" Type="http://schemas.openxmlformats.org/officeDocument/2006/relationships/hyperlink" Target="https://www.linkedin.com/in/subahn/" TargetMode="External"/><Relationship Id="rId181" Type="http://schemas.openxmlformats.org/officeDocument/2006/relationships/hyperlink" Target="https://www.linkedin.com/in/olivia-whitaker-003941111/?originalSubdomain=au" TargetMode="External"/><Relationship Id="rId237" Type="http://schemas.openxmlformats.org/officeDocument/2006/relationships/hyperlink" Target="https://www.linkedin.com/in/nicholas-eo/?originalSubdomain=sg" TargetMode="External"/><Relationship Id="rId402" Type="http://schemas.openxmlformats.org/officeDocument/2006/relationships/hyperlink" Target="https://earthsystems.com.au/" TargetMode="External"/><Relationship Id="rId279" Type="http://schemas.openxmlformats.org/officeDocument/2006/relationships/hyperlink" Target="https://www.linkedin.com/in/magdalene-heng-291ab2a2/?originalSubdomain=sg" TargetMode="External"/><Relationship Id="rId444" Type="http://schemas.openxmlformats.org/officeDocument/2006/relationships/hyperlink" Target="https://www.linkedin.com/in/alpesh-patel-5655874/" TargetMode="External"/><Relationship Id="rId486" Type="http://schemas.openxmlformats.org/officeDocument/2006/relationships/hyperlink" Target="https://www.linkedin.com/in/kennardlin" TargetMode="External"/><Relationship Id="rId43" Type="http://schemas.openxmlformats.org/officeDocument/2006/relationships/hyperlink" Target="https://www.linkedin.com/in/tangit/?originalSubdomain=sg" TargetMode="External"/><Relationship Id="rId139" Type="http://schemas.openxmlformats.org/officeDocument/2006/relationships/hyperlink" Target="https://www.linkedin.com/in/jasontok/?originalSubdomain=sg" TargetMode="External"/><Relationship Id="rId290" Type="http://schemas.openxmlformats.org/officeDocument/2006/relationships/hyperlink" Target="https://www.linkedin.com/in/joseph-foo-b7950097/?originalSubdomain=sg" TargetMode="External"/><Relationship Id="rId304" Type="http://schemas.openxmlformats.org/officeDocument/2006/relationships/hyperlink" Target="https://www.linkedin.com/in/alvi-isra-suhaili-a85834171/?originalSubdomain=my" TargetMode="External"/><Relationship Id="rId346" Type="http://schemas.openxmlformats.org/officeDocument/2006/relationships/hyperlink" Target="https://www.linkedin.com/in/ria-coburn-85544744/?originalSubdomain=sg" TargetMode="External"/><Relationship Id="rId388" Type="http://schemas.openxmlformats.org/officeDocument/2006/relationships/hyperlink" Target="https://gentrack.com/" TargetMode="External"/><Relationship Id="rId85" Type="http://schemas.openxmlformats.org/officeDocument/2006/relationships/hyperlink" Target="https://www.linkedin.com/in/adrian-leonardi-2a908a4/" TargetMode="External"/><Relationship Id="rId150" Type="http://schemas.openxmlformats.org/officeDocument/2006/relationships/hyperlink" Target="https://www.linkedin.com/in/jodilitzenberger/?originalSubdomain=au" TargetMode="External"/><Relationship Id="rId192" Type="http://schemas.openxmlformats.org/officeDocument/2006/relationships/hyperlink" Target="https://www.linkedin.com/in/elvintoo" TargetMode="External"/><Relationship Id="rId206" Type="http://schemas.openxmlformats.org/officeDocument/2006/relationships/hyperlink" Target="https://www.linkedin.com/in/yusuke-aoi-94586211/?originalSubdomain=sg" TargetMode="External"/><Relationship Id="rId413" Type="http://schemas.openxmlformats.org/officeDocument/2006/relationships/hyperlink" Target="https://www.linkedin.com/in/henry-suseno-nilam-6674823a/" TargetMode="External"/><Relationship Id="rId248" Type="http://schemas.openxmlformats.org/officeDocument/2006/relationships/hyperlink" Target="https://www.linkedin.com/in/kong-hui-teo-7a50b537/?originalSubdomain=sg" TargetMode="External"/><Relationship Id="rId455" Type="http://schemas.openxmlformats.org/officeDocument/2006/relationships/hyperlink" Target="https://www.linkedin.com/in/ana-locatelli-044ab815" TargetMode="External"/><Relationship Id="rId12" Type="http://schemas.openxmlformats.org/officeDocument/2006/relationships/hyperlink" Target="https://www.linkedin.com/in/daniel-laverick-6580101a" TargetMode="External"/><Relationship Id="rId108" Type="http://schemas.openxmlformats.org/officeDocument/2006/relationships/hyperlink" Target="https://www.linkedin.com/in/anttirantanen01/" TargetMode="External"/><Relationship Id="rId315" Type="http://schemas.openxmlformats.org/officeDocument/2006/relationships/hyperlink" Target="https://www.linkedin.com/in/saiyidah-rahman/?originalSubdomain=sg" TargetMode="External"/><Relationship Id="rId357" Type="http://schemas.openxmlformats.org/officeDocument/2006/relationships/hyperlink" Target="https://www.neste.com/" TargetMode="External"/><Relationship Id="rId54" Type="http://schemas.openxmlformats.org/officeDocument/2006/relationships/hyperlink" Target="https://www.linkedin.com/in/lynette-ryan-b5a12a15/?originalSubdomain=au" TargetMode="External"/><Relationship Id="rId96" Type="http://schemas.openxmlformats.org/officeDocument/2006/relationships/hyperlink" Target="http://www.linkedin.com/in/petrina-seah-a175062" TargetMode="External"/><Relationship Id="rId161" Type="http://schemas.openxmlformats.org/officeDocument/2006/relationships/hyperlink" Target="https://www.linkedin.com/in/andrewwaldeck/" TargetMode="External"/><Relationship Id="rId217" Type="http://schemas.openxmlformats.org/officeDocument/2006/relationships/hyperlink" Target="https://www.linkedin.com/in/roslyn-toms-54283b135/?originalSubdomain=au" TargetMode="External"/><Relationship Id="rId399" Type="http://schemas.openxmlformats.org/officeDocument/2006/relationships/hyperlink" Target="https://www.linkedin.com/in/sangseok-jang-680a3816a/" TargetMode="External"/><Relationship Id="rId259" Type="http://schemas.openxmlformats.org/officeDocument/2006/relationships/hyperlink" Target="https://www.linkedin.com/in/luan-atkinson/?originalSubdomain=au" TargetMode="External"/><Relationship Id="rId424" Type="http://schemas.openxmlformats.org/officeDocument/2006/relationships/hyperlink" Target="https://www.linkedin.com/in/sounthariya-janardhanan-3b0572102/" TargetMode="External"/><Relationship Id="rId466" Type="http://schemas.openxmlformats.org/officeDocument/2006/relationships/hyperlink" Target="https://www.linkedin.com/in/tay-yi-ning-13071b67" TargetMode="External"/><Relationship Id="rId23" Type="http://schemas.openxmlformats.org/officeDocument/2006/relationships/hyperlink" Target="https://www.linkedin.com/in/paul-davies-20217a18/" TargetMode="External"/><Relationship Id="rId119" Type="http://schemas.openxmlformats.org/officeDocument/2006/relationships/hyperlink" Target="https://www.linkedin.com/in/weiliang-chen-575b142a1/?trk=public_profile_samename-profile&amp;originalSubdomain=sg" TargetMode="External"/><Relationship Id="rId270" Type="http://schemas.openxmlformats.org/officeDocument/2006/relationships/hyperlink" Target="https://www.linkedin.com/in/tien-hock-lim-5337478/?originalSubdomain=sg" TargetMode="External"/><Relationship Id="rId326" Type="http://schemas.openxmlformats.org/officeDocument/2006/relationships/hyperlink" Target="https://www.linkedin.com/in/ruomeichua/" TargetMode="External"/><Relationship Id="rId65" Type="http://schemas.openxmlformats.org/officeDocument/2006/relationships/hyperlink" Target="https://www.linkedin.com/in/hongquanyo/" TargetMode="External"/><Relationship Id="rId130" Type="http://schemas.openxmlformats.org/officeDocument/2006/relationships/hyperlink" Target="https://www.linkedin.com/in/maxine-chen-3711a381/" TargetMode="External"/><Relationship Id="rId368" Type="http://schemas.openxmlformats.org/officeDocument/2006/relationships/hyperlink" Target="https://www.linkedin.com/in/darianmcbain/" TargetMode="External"/><Relationship Id="rId172" Type="http://schemas.openxmlformats.org/officeDocument/2006/relationships/hyperlink" Target="http://www.linkedin.com/in/nilesh07" TargetMode="External"/><Relationship Id="rId228" Type="http://schemas.openxmlformats.org/officeDocument/2006/relationships/hyperlink" Target="http://www.linkedin.com/in/marc-radatt-4a63491" TargetMode="External"/><Relationship Id="rId435" Type="http://schemas.openxmlformats.org/officeDocument/2006/relationships/hyperlink" Target="https://www.linkedin.com/in/jonathanlimgj/" TargetMode="External"/><Relationship Id="rId477" Type="http://schemas.openxmlformats.org/officeDocument/2006/relationships/hyperlink" Target="https://www.linkedin.com/in/rachlxh?lipi=urn%3Ali%3Apage%3Ad_flagship3_profile_view_base_contact_details%3Blamaa4DQQEamhs0rgwPOKA%3D%3D" TargetMode="External"/><Relationship Id="rId281" Type="http://schemas.openxmlformats.org/officeDocument/2006/relationships/hyperlink" Target="https://www.linkedin.com/in/vincent-tan-9342041b/?originalSubdomain=sg" TargetMode="External"/><Relationship Id="rId337" Type="http://schemas.openxmlformats.org/officeDocument/2006/relationships/hyperlink" Target="https://www.linkedin.com/in/stuart-thomas-a56988b9/" TargetMode="External"/><Relationship Id="rId34" Type="http://schemas.openxmlformats.org/officeDocument/2006/relationships/hyperlink" Target="https://www.linkedin.com/in/stellasaris/?originalSubdomain=sg" TargetMode="External"/><Relationship Id="rId76" Type="http://schemas.openxmlformats.org/officeDocument/2006/relationships/hyperlink" Target="https://www.linkedin.com/in/kian-chuan-tan-715246245/?originalSubdomain=sg" TargetMode="External"/><Relationship Id="rId141" Type="http://schemas.openxmlformats.org/officeDocument/2006/relationships/hyperlink" Target="https://www.linkedin.com/in/jonas-naguib-741a4446" TargetMode="External"/><Relationship Id="rId379" Type="http://schemas.openxmlformats.org/officeDocument/2006/relationships/hyperlink" Target="https://www.linkedin.com/in/anirbanmanna/" TargetMode="External"/><Relationship Id="rId7" Type="http://schemas.openxmlformats.org/officeDocument/2006/relationships/hyperlink" Target="http://www.linkedin.com/in/edwin-chow-a6a90" TargetMode="External"/><Relationship Id="rId183" Type="http://schemas.openxmlformats.org/officeDocument/2006/relationships/hyperlink" Target="https://www.linkedin.com/in/tanchoonyong1993/" TargetMode="External"/><Relationship Id="rId239" Type="http://schemas.openxmlformats.org/officeDocument/2006/relationships/hyperlink" Target="https://www.linkedin.com/in/ankit-srivastava-16b86210a/" TargetMode="External"/><Relationship Id="rId390" Type="http://schemas.openxmlformats.org/officeDocument/2006/relationships/hyperlink" Target="https://bridex.fujielectric.com/" TargetMode="External"/><Relationship Id="rId404" Type="http://schemas.openxmlformats.org/officeDocument/2006/relationships/hyperlink" Target="https://www.linkedin.com/in/josephkohys/" TargetMode="External"/><Relationship Id="rId446" Type="http://schemas.openxmlformats.org/officeDocument/2006/relationships/hyperlink" Target="https://www.linkedin.com/in/tongseng/" TargetMode="External"/><Relationship Id="rId250" Type="http://schemas.openxmlformats.org/officeDocument/2006/relationships/hyperlink" Target="https://www.linkedin.com/in/thegohster/" TargetMode="External"/><Relationship Id="rId292" Type="http://schemas.openxmlformats.org/officeDocument/2006/relationships/hyperlink" Target="https://www.linkedin.com/in/keng-soon-cheong-b61ab093/?originalSubdomain=sg" TargetMode="External"/><Relationship Id="rId306" Type="http://schemas.openxmlformats.org/officeDocument/2006/relationships/hyperlink" Target="https://www.linkedin.com/in/kwgan/?originalSubdomain=sg" TargetMode="External"/><Relationship Id="rId488" Type="http://schemas.openxmlformats.org/officeDocument/2006/relationships/hyperlink" Target="https://www.linkedin.com/in/anitaneville/" TargetMode="External"/><Relationship Id="rId45" Type="http://schemas.openxmlformats.org/officeDocument/2006/relationships/hyperlink" Target="https://www.linkedin.com/in/hakim-a-2751baa9/" TargetMode="External"/><Relationship Id="rId87" Type="http://schemas.openxmlformats.org/officeDocument/2006/relationships/hyperlink" Target="https://www.linkedin.com/in/benjamin-corbould-92826a20b/" TargetMode="External"/><Relationship Id="rId110" Type="http://schemas.openxmlformats.org/officeDocument/2006/relationships/hyperlink" Target="https://www.linkedin.com/in/andychew190/?originalSubdomain=sg" TargetMode="External"/><Relationship Id="rId348" Type="http://schemas.openxmlformats.org/officeDocument/2006/relationships/hyperlink" Target="https://www.linkedin.com/in/stacia-tan-1674b2149/?originalSubdomain=sg" TargetMode="External"/><Relationship Id="rId152" Type="http://schemas.openxmlformats.org/officeDocument/2006/relationships/hyperlink" Target="http://www.linkedin.com/in/bridgetfkuske" TargetMode="External"/><Relationship Id="rId194" Type="http://schemas.openxmlformats.org/officeDocument/2006/relationships/hyperlink" Target="https://www.linkedin.com/in/leejayhom/?originalSubdomain=sg" TargetMode="External"/><Relationship Id="rId208" Type="http://schemas.openxmlformats.org/officeDocument/2006/relationships/hyperlink" Target="https://www.linkedin.com/in/raogudi/?originalSubdomain=sg" TargetMode="External"/><Relationship Id="rId415" Type="http://schemas.openxmlformats.org/officeDocument/2006/relationships/hyperlink" Target="https://www.linkedin.com/in/songyumin/" TargetMode="External"/><Relationship Id="rId457" Type="http://schemas.openxmlformats.org/officeDocument/2006/relationships/hyperlink" Target="https://www.linkedin.com/in/suyeon-kim-b5683024" TargetMode="External"/><Relationship Id="rId261" Type="http://schemas.openxmlformats.org/officeDocument/2006/relationships/hyperlink" Target="https://www.linkedin.com/in/angelawinkle/?originalSubdomain=au" TargetMode="External"/><Relationship Id="rId14" Type="http://schemas.openxmlformats.org/officeDocument/2006/relationships/hyperlink" Target="https://www.linkedin.com/in/hong-hua-liang-43331383/?originalSubdomain=sg" TargetMode="External"/><Relationship Id="rId56" Type="http://schemas.openxmlformats.org/officeDocument/2006/relationships/hyperlink" Target="https://www.linkedin.com/in/alex-kok-kay-ng-b0243253/?originalSubdomain=sg" TargetMode="External"/><Relationship Id="rId317" Type="http://schemas.openxmlformats.org/officeDocument/2006/relationships/hyperlink" Target="https://www.linkedin.com/in/benjamin-soh-68924b148/?originalSubdomain=sg" TargetMode="External"/><Relationship Id="rId359" Type="http://schemas.openxmlformats.org/officeDocument/2006/relationships/hyperlink" Target="https://www.gonetzero.ai/" TargetMode="External"/><Relationship Id="rId98" Type="http://schemas.openxmlformats.org/officeDocument/2006/relationships/hyperlink" Target="https://www.linkedin.com/in/nadira-aslam-371515176/" TargetMode="External"/><Relationship Id="rId121" Type="http://schemas.openxmlformats.org/officeDocument/2006/relationships/hyperlink" Target="https://www.linkedin.com/in/karin-stark-7679752a/?originalSubdomain=au" TargetMode="External"/><Relationship Id="rId163" Type="http://schemas.openxmlformats.org/officeDocument/2006/relationships/hyperlink" Target="https://www.linkedin.com/in/jonhoel/" TargetMode="External"/><Relationship Id="rId219" Type="http://schemas.openxmlformats.org/officeDocument/2006/relationships/hyperlink" Target="https://www.linkedin.com/in/christian-van-alphen/" TargetMode="External"/><Relationship Id="rId370" Type="http://schemas.openxmlformats.org/officeDocument/2006/relationships/hyperlink" Target="https://www.linkedin.com/in/christopherpile/" TargetMode="External"/><Relationship Id="rId426" Type="http://schemas.openxmlformats.org/officeDocument/2006/relationships/hyperlink" Target="https://www.linkedin.com/in/nicholas-eo/" TargetMode="External"/><Relationship Id="rId230" Type="http://schemas.openxmlformats.org/officeDocument/2006/relationships/hyperlink" Target="https://www.linkedin.com/in/longpham91/" TargetMode="External"/><Relationship Id="rId468" Type="http://schemas.openxmlformats.org/officeDocument/2006/relationships/hyperlink" Target="https://www.linkedin.com/in/sanjeev-kumar-dhiman-21495222/" TargetMode="External"/><Relationship Id="rId25" Type="http://schemas.openxmlformats.org/officeDocument/2006/relationships/hyperlink" Target="https://www.linkedin.com/in/kabi-subramaniam-20785b32" TargetMode="External"/><Relationship Id="rId67" Type="http://schemas.openxmlformats.org/officeDocument/2006/relationships/hyperlink" Target="https://www.linkedin.com/in/lydia-tan-3a8268137/" TargetMode="External"/><Relationship Id="rId272" Type="http://schemas.openxmlformats.org/officeDocument/2006/relationships/hyperlink" Target="https://www.linkedin.com/in/mark-patel-ceo-4pl-si-consulting/" TargetMode="External"/><Relationship Id="rId328" Type="http://schemas.openxmlformats.org/officeDocument/2006/relationships/hyperlink" Target="https://www.linkedin.com/in/justin-st-george-355a7a6b/?originalSubdomain=sg" TargetMode="External"/><Relationship Id="rId132" Type="http://schemas.openxmlformats.org/officeDocument/2006/relationships/hyperlink" Target="http://www.linkedin.com/in/karen-ng-93719099" TargetMode="External"/><Relationship Id="rId174" Type="http://schemas.openxmlformats.org/officeDocument/2006/relationships/hyperlink" Target="https://www.linkedin.com/in/benjamin-lai-786b2750/?originalSubdomain=sg" TargetMode="External"/><Relationship Id="rId381" Type="http://schemas.openxmlformats.org/officeDocument/2006/relationships/hyperlink" Target="https://www.linkedin.com/in/ed-thistlethwaite-07123133/" TargetMode="External"/><Relationship Id="rId241" Type="http://schemas.openxmlformats.org/officeDocument/2006/relationships/hyperlink" Target="https://www.linkedin.com/in/zhang-liping-15254742/?originalSubdomain=sg" TargetMode="External"/><Relationship Id="rId437" Type="http://schemas.openxmlformats.org/officeDocument/2006/relationships/hyperlink" Target="https://www.linkedin.com/in/williamwongts?lipi=urn%3Ali%3Apage%3Ad_flagship3_profile_view_base_contact_details%3B4Jaq0zeTQtyQuJ%2BzazJCng%3D%3D" TargetMode="External"/><Relationship Id="rId479" Type="http://schemas.openxmlformats.org/officeDocument/2006/relationships/hyperlink" Target="https://www.linkedin.com/in/faith-wong-842b90202" TargetMode="External"/><Relationship Id="rId36" Type="http://schemas.openxmlformats.org/officeDocument/2006/relationships/hyperlink" Target="https://www.linkedin.com/in/eliza-chong-singapore/" TargetMode="External"/><Relationship Id="rId283" Type="http://schemas.openxmlformats.org/officeDocument/2006/relationships/hyperlink" Target="https://www.linkedin.com/in/andrew-tan-633237146/?originalSubdomain=sg" TargetMode="External"/><Relationship Id="rId339" Type="http://schemas.openxmlformats.org/officeDocument/2006/relationships/hyperlink" Target="https://www.linkedin.com/in/limeric/?originalSubdomain=sg" TargetMode="External"/><Relationship Id="rId490" Type="http://schemas.openxmlformats.org/officeDocument/2006/relationships/hyperlink" Target="https://www.linkedin.com/in/mlyeoh/?originalSubdomain=sg" TargetMode="External"/><Relationship Id="rId78" Type="http://schemas.openxmlformats.org/officeDocument/2006/relationships/hyperlink" Target="https://www.linkedin.com/in/clive-kerner-6b73868/" TargetMode="External"/><Relationship Id="rId101" Type="http://schemas.openxmlformats.org/officeDocument/2006/relationships/hyperlink" Target="https://www.linkedin.com/in/yishowhan/?originalSubdomain=sg" TargetMode="External"/><Relationship Id="rId143" Type="http://schemas.openxmlformats.org/officeDocument/2006/relationships/hyperlink" Target="https://www.linkedin.com/in/taraxmeyer/" TargetMode="External"/><Relationship Id="rId185" Type="http://schemas.openxmlformats.org/officeDocument/2006/relationships/hyperlink" Target="https://www.linkedin.com/in/leroy-tan-a1878b149/?originalSubdomain=sg" TargetMode="External"/><Relationship Id="rId350" Type="http://schemas.openxmlformats.org/officeDocument/2006/relationships/hyperlink" Target="https://www.linkedin.com/in/clarejanderson/?originalSubdomain=au" TargetMode="External"/><Relationship Id="rId406" Type="http://schemas.openxmlformats.org/officeDocument/2006/relationships/hyperlink" Target="https://www.linkedin.com/in/cho-hwa-beh-650289170/" TargetMode="External"/><Relationship Id="rId9" Type="http://schemas.openxmlformats.org/officeDocument/2006/relationships/hyperlink" Target="https://www.linkedin.com/in/lervonne-ng-00a51014/" TargetMode="External"/><Relationship Id="rId210" Type="http://schemas.openxmlformats.org/officeDocument/2006/relationships/hyperlink" Target="https://www.linkedin.com/in/kai-yea-soh-266556195/?originalSubdomain=sg" TargetMode="External"/><Relationship Id="rId392" Type="http://schemas.openxmlformats.org/officeDocument/2006/relationships/hyperlink" Target="https://www.linkedin.com/in/spencerlow/" TargetMode="External"/><Relationship Id="rId448" Type="http://schemas.openxmlformats.org/officeDocument/2006/relationships/hyperlink" Target="https://www.linkedin.com/in/john-loy-sek-tay-a7895914" TargetMode="External"/><Relationship Id="rId252" Type="http://schemas.openxmlformats.org/officeDocument/2006/relationships/hyperlink" Target="https://www.linkedin.com/in/louisashuwenlin/" TargetMode="External"/><Relationship Id="rId294" Type="http://schemas.openxmlformats.org/officeDocument/2006/relationships/hyperlink" Target="https://www.linkedin.com/in/lieushiyang/?originalSubdomain=sg" TargetMode="External"/><Relationship Id="rId308" Type="http://schemas.openxmlformats.org/officeDocument/2006/relationships/hyperlink" Target="https://www.linkedin.com/in/shang-zhiyang-08197447/?originalSubdomain=sg" TargetMode="External"/><Relationship Id="rId47" Type="http://schemas.openxmlformats.org/officeDocument/2006/relationships/hyperlink" Target="https://www.linkedin.com/in/" TargetMode="External"/><Relationship Id="rId89" Type="http://schemas.openxmlformats.org/officeDocument/2006/relationships/hyperlink" Target="https://www.linkedin.com/in/jimmy-wing-tim-liu-a926a0127/?originalSubdomain=sg" TargetMode="External"/><Relationship Id="rId112" Type="http://schemas.openxmlformats.org/officeDocument/2006/relationships/hyperlink" Target="https://www.linkedin.com/in/phuc-nguyen7/" TargetMode="External"/><Relationship Id="rId154" Type="http://schemas.openxmlformats.org/officeDocument/2006/relationships/hyperlink" Target="https://www.linkedin.com/in/barrowed/?originalSubdomain=hk" TargetMode="External"/><Relationship Id="rId361" Type="http://schemas.openxmlformats.org/officeDocument/2006/relationships/hyperlink" Target="https://www.gonetzero.ai/" TargetMode="External"/><Relationship Id="rId196" Type="http://schemas.openxmlformats.org/officeDocument/2006/relationships/hyperlink" Target="https://www.linkedin.com/in/kenny-jun-wei-lee-01680a16/?originalSubdomain=sg" TargetMode="External"/><Relationship Id="rId417" Type="http://schemas.openxmlformats.org/officeDocument/2006/relationships/hyperlink" Target="https://www.linkedin.com/in/harish-mahadasu/" TargetMode="External"/><Relationship Id="rId459" Type="http://schemas.openxmlformats.org/officeDocument/2006/relationships/hyperlink" Target="https://www.linkedin.com/in/tan-yan-ann-72726695" TargetMode="External"/><Relationship Id="rId16" Type="http://schemas.openxmlformats.org/officeDocument/2006/relationships/hyperlink" Target="http://www.linkedin.com/in/nguyenat" TargetMode="External"/><Relationship Id="rId221" Type="http://schemas.openxmlformats.org/officeDocument/2006/relationships/hyperlink" Target="https://www.linkedin.com/in/shusaku-kawamoto-060b07/?originalSubdomain=id" TargetMode="External"/><Relationship Id="rId263" Type="http://schemas.openxmlformats.org/officeDocument/2006/relationships/hyperlink" Target="https://www.linkedin.com/in/reshmi-rajendran-38372b2/" TargetMode="External"/><Relationship Id="rId319" Type="http://schemas.openxmlformats.org/officeDocument/2006/relationships/hyperlink" Target="https://www.linkedin.com/in/penny-barker-0a702123/" TargetMode="External"/><Relationship Id="rId470" Type="http://schemas.openxmlformats.org/officeDocument/2006/relationships/hyperlink" Target="https://www.linkedin.com/in/tze-hsien-lim-a96a07146" TargetMode="External"/><Relationship Id="rId58" Type="http://schemas.openxmlformats.org/officeDocument/2006/relationships/hyperlink" Target="https://www.linkedin.com/in/" TargetMode="External"/><Relationship Id="rId123" Type="http://schemas.openxmlformats.org/officeDocument/2006/relationships/hyperlink" Target="https://www.linkedin.com/in/adrian-chng-cy/" TargetMode="External"/><Relationship Id="rId330" Type="http://schemas.openxmlformats.org/officeDocument/2006/relationships/hyperlink" Target="https://www.linkedin.com/in/jiaxiangc/" TargetMode="External"/><Relationship Id="rId165" Type="http://schemas.openxmlformats.org/officeDocument/2006/relationships/hyperlink" Target="https://www.linkedin.com/in/jenny-low/" TargetMode="External"/><Relationship Id="rId372" Type="http://schemas.openxmlformats.org/officeDocument/2006/relationships/hyperlink" Target="https://www.linkedin.com/in/cheoh-jie-rou-77a68a74/" TargetMode="External"/><Relationship Id="rId428" Type="http://schemas.openxmlformats.org/officeDocument/2006/relationships/hyperlink" Target="https://www.linkedin.com/in/avril-yean-9735771a6/" TargetMode="External"/><Relationship Id="rId232" Type="http://schemas.openxmlformats.org/officeDocument/2006/relationships/hyperlink" Target="https://www.linkedin.com/in/pertti-aimonen-3755b86" TargetMode="External"/><Relationship Id="rId274" Type="http://schemas.openxmlformats.org/officeDocument/2006/relationships/hyperlink" Target="https://www.linkedin.com/in/ck-teoh-a5a7b7117/?originalSubdomain=sg" TargetMode="External"/><Relationship Id="rId481" Type="http://schemas.openxmlformats.org/officeDocument/2006/relationships/hyperlink" Target="https://www.linkedin.com/in/drpeterchow" TargetMode="External"/><Relationship Id="rId27" Type="http://schemas.openxmlformats.org/officeDocument/2006/relationships/hyperlink" Target="https://www.linkedin.com/in/kaitlin-shilling-989aa329/" TargetMode="External"/><Relationship Id="rId69" Type="http://schemas.openxmlformats.org/officeDocument/2006/relationships/hyperlink" Target="https://www.linkedin.com/in/sharon-soonhj/" TargetMode="External"/><Relationship Id="rId134" Type="http://schemas.openxmlformats.org/officeDocument/2006/relationships/hyperlink" Target="https://www.linkedin.com/in/mohamed-nizamudeen-7b1a0ba8/?originalSubdomain=sg" TargetMode="External"/><Relationship Id="rId80" Type="http://schemas.openxmlformats.org/officeDocument/2006/relationships/hyperlink" Target="https://www.linkedin.com/in/brooke-donnelly-ceo-transformation-strategy-growth-productstewardship-sustainability-environment/?originalSubdomain=au" TargetMode="External"/><Relationship Id="rId176" Type="http://schemas.openxmlformats.org/officeDocument/2006/relationships/hyperlink" Target="https://www.linkedin.com/in/the-andrew-swinley/" TargetMode="External"/><Relationship Id="rId341" Type="http://schemas.openxmlformats.org/officeDocument/2006/relationships/hyperlink" Target="https://www.linkedin.com/in/craig-wood-59bb3a111/?originalSubdomain=au" TargetMode="External"/><Relationship Id="rId383" Type="http://schemas.openxmlformats.org/officeDocument/2006/relationships/hyperlink" Target="https://www.linkedin.com/in/v%C3%A9ronique-cremades-mathis-874624214/" TargetMode="External"/><Relationship Id="rId439" Type="http://schemas.openxmlformats.org/officeDocument/2006/relationships/hyperlink" Target="https://www.linkedin.com/in/anders-maltesen/" TargetMode="External"/><Relationship Id="rId201" Type="http://schemas.openxmlformats.org/officeDocument/2006/relationships/hyperlink" Target="https://www.linkedin.com/in/kunal-narula-7101856/?originalSubdomain=sg" TargetMode="External"/><Relationship Id="rId243" Type="http://schemas.openxmlformats.org/officeDocument/2006/relationships/hyperlink" Target="https://www.linkedin.com/in/kowtze-voo-6b1ab534/?originalSubdomain=sg" TargetMode="External"/><Relationship Id="rId285" Type="http://schemas.openxmlformats.org/officeDocument/2006/relationships/hyperlink" Target="https://www.linkedin.com/in/boon-cheong-t-95a21a109/" TargetMode="External"/><Relationship Id="rId450" Type="http://schemas.openxmlformats.org/officeDocument/2006/relationships/hyperlink" Target="https://www.linkedin.com/in/azuhar" TargetMode="External"/><Relationship Id="rId38" Type="http://schemas.openxmlformats.org/officeDocument/2006/relationships/hyperlink" Target="https://www.linkedin.com/in/paulinesng-59391019/" TargetMode="External"/><Relationship Id="rId103" Type="http://schemas.openxmlformats.org/officeDocument/2006/relationships/hyperlink" Target="http://www.linkedin.com/in/thomas-gloeckner-0a31722" TargetMode="External"/><Relationship Id="rId310" Type="http://schemas.openxmlformats.org/officeDocument/2006/relationships/hyperlink" Target="https://www.linkedin.com/in/david-koh-05598999/?originalSubdomain=sg" TargetMode="External"/><Relationship Id="rId492" Type="http://schemas.openxmlformats.org/officeDocument/2006/relationships/vmlDrawing" Target="../drawings/vmlDrawing2.vml"/><Relationship Id="rId91" Type="http://schemas.openxmlformats.org/officeDocument/2006/relationships/hyperlink" Target="https://www.linkedin.com/in/li-chaofeng-alan-11784677/?originalSubdomain=sg" TargetMode="External"/><Relationship Id="rId145" Type="http://schemas.openxmlformats.org/officeDocument/2006/relationships/hyperlink" Target="https://www.linkedin.com/in/elizabeth-eapen/?originalSubdomain=sg" TargetMode="External"/><Relationship Id="rId187" Type="http://schemas.openxmlformats.org/officeDocument/2006/relationships/hyperlink" Target="https://www.linkedin.com/in/joellechen/" TargetMode="External"/><Relationship Id="rId352" Type="http://schemas.openxmlformats.org/officeDocument/2006/relationships/hyperlink" Target="https://www.linkedin.com/in/chris-brace-6b47123a/?originalSubdomain=au" TargetMode="External"/><Relationship Id="rId394" Type="http://schemas.openxmlformats.org/officeDocument/2006/relationships/hyperlink" Target="https://www.linkedin.com/in/sohyida/" TargetMode="External"/><Relationship Id="rId408" Type="http://schemas.openxmlformats.org/officeDocument/2006/relationships/hyperlink" Target="https://www.linkedin.com/in/wee-shing-teoh/" TargetMode="External"/><Relationship Id="rId212" Type="http://schemas.openxmlformats.org/officeDocument/2006/relationships/hyperlink" Target="https://www.linkedin.com/in/bruce-leong-57686b29/?originalSubdomain=sg" TargetMode="External"/><Relationship Id="rId254" Type="http://schemas.openxmlformats.org/officeDocument/2006/relationships/hyperlink" Target="https://www.linkedin.com/in/sven-wiltink/?originalSubdomain=be" TargetMode="External"/><Relationship Id="rId49" Type="http://schemas.openxmlformats.org/officeDocument/2006/relationships/hyperlink" Target="https://www.linkedin.com/in/crestonwong/" TargetMode="External"/><Relationship Id="rId114" Type="http://schemas.openxmlformats.org/officeDocument/2006/relationships/hyperlink" Target="https://www.linkedin.com/in/fionamurfitt/?originalSubdomain=au" TargetMode="External"/><Relationship Id="rId296" Type="http://schemas.openxmlformats.org/officeDocument/2006/relationships/hyperlink" Target="https://www.linkedin.com/in/michaelsch/?originalSubdomain=sg" TargetMode="External"/><Relationship Id="rId461" Type="http://schemas.openxmlformats.org/officeDocument/2006/relationships/hyperlink" Target="https://www.linkedin.com/in/jason-yeo-5a155114a" TargetMode="External"/><Relationship Id="rId60" Type="http://schemas.openxmlformats.org/officeDocument/2006/relationships/hyperlink" Target="https://www.linkedin.com/in/jocelynkoh91/" TargetMode="External"/><Relationship Id="rId156" Type="http://schemas.openxmlformats.org/officeDocument/2006/relationships/hyperlink" Target="https://www.linkedin.com/in/susan-ooi/" TargetMode="External"/><Relationship Id="rId198" Type="http://schemas.openxmlformats.org/officeDocument/2006/relationships/hyperlink" Target="https://www.linkedin.com/in/andreboger/" TargetMode="External"/><Relationship Id="rId321" Type="http://schemas.openxmlformats.org/officeDocument/2006/relationships/hyperlink" Target="https://www.linkedin.com/in/joyce-ooi-5a966950/?originalSubdomain=sg" TargetMode="External"/><Relationship Id="rId363" Type="http://schemas.openxmlformats.org/officeDocument/2006/relationships/hyperlink" Target="https://www.gonetzero.ai/" TargetMode="External"/><Relationship Id="rId419" Type="http://schemas.openxmlformats.org/officeDocument/2006/relationships/hyperlink" Target="https://www.linkedin.com/in/francescagalvagno/" TargetMode="External"/><Relationship Id="rId223" Type="http://schemas.openxmlformats.org/officeDocument/2006/relationships/hyperlink" Target="http://www.linkedin.com/in/nur-qurratul-ain-azhar" TargetMode="External"/><Relationship Id="rId430" Type="http://schemas.openxmlformats.org/officeDocument/2006/relationships/hyperlink" Target="https://www.linkedin.com/in/lai-weng-chuen-a79a3a3/" TargetMode="External"/><Relationship Id="rId18" Type="http://schemas.openxmlformats.org/officeDocument/2006/relationships/hyperlink" Target="https://www.linkedin.com/in/russell-savage-/?originalSubdomain=sg" TargetMode="External"/><Relationship Id="rId265" Type="http://schemas.openxmlformats.org/officeDocument/2006/relationships/hyperlink" Target="https://www.linkedin.com/in/lim-wee-fong-53b97a259/?trk=organization_guest_main-feed-card_reshare-text&amp;originalSubdomain=sg" TargetMode="External"/><Relationship Id="rId472" Type="http://schemas.openxmlformats.org/officeDocument/2006/relationships/hyperlink" Target="https://www.linkedin.com/in/vishalkumar-tiwari-b3983b18/" TargetMode="External"/><Relationship Id="rId125" Type="http://schemas.openxmlformats.org/officeDocument/2006/relationships/hyperlink" Target="https://www.linkedin.com/in/asdfasdf1/" TargetMode="External"/><Relationship Id="rId167" Type="http://schemas.openxmlformats.org/officeDocument/2006/relationships/hyperlink" Target="https://www.linkedin.com/in/shaillender1/" TargetMode="External"/><Relationship Id="rId332" Type="http://schemas.openxmlformats.org/officeDocument/2006/relationships/hyperlink" Target="https://www.linkedin.com/in/lee-sze-chong-benjamin-b15248282/?originalSubdomain=sg" TargetMode="External"/><Relationship Id="rId374" Type="http://schemas.openxmlformats.org/officeDocument/2006/relationships/hyperlink" Target="https://vflowtech.com/" TargetMode="External"/><Relationship Id="rId71" Type="http://schemas.openxmlformats.org/officeDocument/2006/relationships/hyperlink" Target="https://www.linkedin.com/in/bijay-joseph-94b2bb8b/?originalSubdomain=sg" TargetMode="External"/><Relationship Id="rId234" Type="http://schemas.openxmlformats.org/officeDocument/2006/relationships/hyperlink" Target="https://www.linkedin.com/in/hoi-liong-yiong-2792b751/?originalSubdomain=sg" TargetMode="External"/><Relationship Id="rId2" Type="http://schemas.openxmlformats.org/officeDocument/2006/relationships/hyperlink" Target="https://www.linkedin.com/in/kah-weng-lai-a28330113/" TargetMode="External"/><Relationship Id="rId29" Type="http://schemas.openxmlformats.org/officeDocument/2006/relationships/hyperlink" Target="https://www.linkedin.com/in/philipeoinwalsh/" TargetMode="External"/><Relationship Id="rId276" Type="http://schemas.openxmlformats.org/officeDocument/2006/relationships/hyperlink" Target="https://www.linkedin.com/in/jessmarchita" TargetMode="External"/><Relationship Id="rId441" Type="http://schemas.openxmlformats.org/officeDocument/2006/relationships/hyperlink" Target="https://www.linkedin.com/in/collin-ong-16228a/" TargetMode="External"/><Relationship Id="rId483" Type="http://schemas.openxmlformats.org/officeDocument/2006/relationships/hyperlink" Target="https://www.linkedin.com/in/julian-weir-580aa863" TargetMode="External"/><Relationship Id="rId40" Type="http://schemas.openxmlformats.org/officeDocument/2006/relationships/hyperlink" Target="https://www.linkedin.com/in/venterchris/" TargetMode="External"/><Relationship Id="rId136" Type="http://schemas.openxmlformats.org/officeDocument/2006/relationships/hyperlink" Target="https://www.linkedin.com/in/crispina-tay-in-medtech/" TargetMode="External"/><Relationship Id="rId178" Type="http://schemas.openxmlformats.org/officeDocument/2006/relationships/hyperlink" Target="https://www.linkedin.com/in/t-max-470a34184/?originalSubdomain=sg" TargetMode="External"/><Relationship Id="rId301" Type="http://schemas.openxmlformats.org/officeDocument/2006/relationships/hyperlink" Target="https://www.linkedin.com/in/tianchi-pan-1305763a/?originalSubdomain=sg" TargetMode="External"/><Relationship Id="rId343" Type="http://schemas.openxmlformats.org/officeDocument/2006/relationships/hyperlink" Target="https://www.linkedin.com/in/sumanthkambhammettu/" TargetMode="External"/><Relationship Id="rId82" Type="http://schemas.openxmlformats.org/officeDocument/2006/relationships/hyperlink" Target="https://www.linkedin.com/in/alexandra-kohout-dorninger-06495315b/" TargetMode="External"/><Relationship Id="rId203" Type="http://schemas.openxmlformats.org/officeDocument/2006/relationships/hyperlink" Target="https://www.linkedin.com/in/sophia-hamblin-wang-37509b80/?originalSubdomain=au" TargetMode="External"/><Relationship Id="rId385" Type="http://schemas.openxmlformats.org/officeDocument/2006/relationships/hyperlink" Target="https://www.linkedin.com/in/chin-ying-duan-a0b68351/" TargetMode="External"/><Relationship Id="rId245" Type="http://schemas.openxmlformats.org/officeDocument/2006/relationships/hyperlink" Target="https://www.linkedin.com/in/alvin-liau/?originalSubdomain=sg" TargetMode="External"/><Relationship Id="rId287" Type="http://schemas.openxmlformats.org/officeDocument/2006/relationships/hyperlink" Target="https://www.linkedin.com/in/tanenghwa/?originalSubdomain=sg" TargetMode="External"/><Relationship Id="rId410" Type="http://schemas.openxmlformats.org/officeDocument/2006/relationships/hyperlink" Target="https://www.linkedin.com/in/tan-ze-shin-990392168/" TargetMode="External"/><Relationship Id="rId452" Type="http://schemas.openxmlformats.org/officeDocument/2006/relationships/hyperlink" Target="https://www.linkedin.com/in/chris-lee-%E6%9D%8E%E7%BB%8D%E8%81%AA" TargetMode="External"/><Relationship Id="rId494" Type="http://schemas.openxmlformats.org/officeDocument/2006/relationships/comments" Target="../comments2.xml"/><Relationship Id="rId105" Type="http://schemas.openxmlformats.org/officeDocument/2006/relationships/hyperlink" Target="https://www.linkedin.com/in/alexander-bahr-a35a7026b/?originalSubdomain=sg" TargetMode="External"/><Relationship Id="rId147" Type="http://schemas.openxmlformats.org/officeDocument/2006/relationships/hyperlink" Target="https://www.linkedin.com/in/salomee-hinque-080108103/?originalSubdomain=sg" TargetMode="External"/><Relationship Id="rId312" Type="http://schemas.openxmlformats.org/officeDocument/2006/relationships/hyperlink" Target="https://www.linkedin.com/in/wai-yan-7798b1278/?originalSubdomain=sg" TargetMode="External"/><Relationship Id="rId354" Type="http://schemas.openxmlformats.org/officeDocument/2006/relationships/hyperlink" Target="https://www.linkedin.com/in/vadim-kostyukhin" TargetMode="External"/><Relationship Id="rId51" Type="http://schemas.openxmlformats.org/officeDocument/2006/relationships/hyperlink" Target="https://www.linkedin.com/in/lzchua/?originalSubdomain=sg" TargetMode="External"/><Relationship Id="rId93" Type="http://schemas.openxmlformats.org/officeDocument/2006/relationships/hyperlink" Target="https://www.linkedin.com/in/patrick-castauro-34ab1414/?originalSubdomain=au" TargetMode="External"/><Relationship Id="rId189" Type="http://schemas.openxmlformats.org/officeDocument/2006/relationships/hyperlink" Target="https://www.linkedin.com/in/junarto-m-ifah-12834944/?originalSubdomain=sg" TargetMode="External"/><Relationship Id="rId396" Type="http://schemas.openxmlformats.org/officeDocument/2006/relationships/hyperlink" Target="https://www.linkedin.com/in/andrewshuttleworth/" TargetMode="External"/><Relationship Id="rId214" Type="http://schemas.openxmlformats.org/officeDocument/2006/relationships/hyperlink" Target="https://www.linkedin.com/in/stephen-smith-07816433/?originalSubdomain=au" TargetMode="External"/><Relationship Id="rId256" Type="http://schemas.openxmlformats.org/officeDocument/2006/relationships/hyperlink" Target="https://www.linkedin.com/in/raymond-chan-8639a88b/?originalSubdomain=sg" TargetMode="External"/><Relationship Id="rId298" Type="http://schemas.openxmlformats.org/officeDocument/2006/relationships/hyperlink" Target="https://www.linkedin.com/in/richard-chin-054ab03b/?originalSubdomain=sg" TargetMode="External"/><Relationship Id="rId421" Type="http://schemas.openxmlformats.org/officeDocument/2006/relationships/hyperlink" Target="https://www.linkedin.com/in/lawrence-nah-37743524/" TargetMode="External"/><Relationship Id="rId463" Type="http://schemas.openxmlformats.org/officeDocument/2006/relationships/hyperlink" Target="https://www.linkedin.com/in/baeyyk" TargetMode="External"/><Relationship Id="rId116" Type="http://schemas.openxmlformats.org/officeDocument/2006/relationships/hyperlink" Target="https://www.linkedin.com/in/jeffchiang1/?originalSubdomain=sg" TargetMode="External"/><Relationship Id="rId158" Type="http://schemas.openxmlformats.org/officeDocument/2006/relationships/hyperlink" Target="https://www.linkedin.com/in/hongsui-lin-60a279185/?originalSubdomain=sg" TargetMode="External"/><Relationship Id="rId323" Type="http://schemas.openxmlformats.org/officeDocument/2006/relationships/hyperlink" Target="https://www.linkedin.com/in/stephenmiller713/" TargetMode="External"/><Relationship Id="rId20" Type="http://schemas.openxmlformats.org/officeDocument/2006/relationships/hyperlink" Target="https://www.linkedin.com/in/angkasa-eric-cheng-4b786891/?originalSubdomain=sg" TargetMode="External"/><Relationship Id="rId62" Type="http://schemas.openxmlformats.org/officeDocument/2006/relationships/hyperlink" Target="https://www.linkedin.com/in/pohyongcheng/" TargetMode="External"/><Relationship Id="rId365" Type="http://schemas.openxmlformats.org/officeDocument/2006/relationships/hyperlink" Target="https://www.gonetzero.ai/" TargetMode="External"/><Relationship Id="rId190" Type="http://schemas.openxmlformats.org/officeDocument/2006/relationships/hyperlink" Target="https://www.linkedin.com/in/mariam-ashroff-60764813/?originalSubdomain=hk" TargetMode="External"/><Relationship Id="rId204" Type="http://schemas.openxmlformats.org/officeDocument/2006/relationships/hyperlink" Target="https://www.linkedin.com/in/joychanseah/?originalSubdomain=sg" TargetMode="External"/><Relationship Id="rId225" Type="http://schemas.openxmlformats.org/officeDocument/2006/relationships/hyperlink" Target="http://www.linkedin.com/in/lydiakoh" TargetMode="External"/><Relationship Id="rId246" Type="http://schemas.openxmlformats.org/officeDocument/2006/relationships/hyperlink" Target="https://www.linkedin.com/in/sean-chua-8789995/?originalSubdomain=sg" TargetMode="External"/><Relationship Id="rId267" Type="http://schemas.openxmlformats.org/officeDocument/2006/relationships/hyperlink" Target="https://www.linkedin.com/in/koh-boon-yeow-b31665212/?originalSubdomain=sg" TargetMode="External"/><Relationship Id="rId288" Type="http://schemas.openxmlformats.org/officeDocument/2006/relationships/hyperlink" Target="https://www.linkedin.com/in/gjkhoo/?originalSubdomain=sg" TargetMode="External"/><Relationship Id="rId411" Type="http://schemas.openxmlformats.org/officeDocument/2006/relationships/hyperlink" Target="https://www.linkedin.com/in/ai-leen-wee-57454226/" TargetMode="External"/><Relationship Id="rId432" Type="http://schemas.openxmlformats.org/officeDocument/2006/relationships/hyperlink" Target="https://www.linkedin.com/in/ohqiqi/" TargetMode="External"/><Relationship Id="rId453" Type="http://schemas.openxmlformats.org/officeDocument/2006/relationships/hyperlink" Target="https://www.linkedin.com/in/chong-meng-chai-%E8%94%A1%E5%B4%87%E9%93%AD-358a4810" TargetMode="External"/><Relationship Id="rId474" Type="http://schemas.openxmlformats.org/officeDocument/2006/relationships/hyperlink" Target="https://www.linkedin.com/in/andrew-tan-04714029/" TargetMode="External"/><Relationship Id="rId106" Type="http://schemas.openxmlformats.org/officeDocument/2006/relationships/hyperlink" Target="https://www.linkedin.com/in/chuyeeming/" TargetMode="External"/><Relationship Id="rId127" Type="http://schemas.openxmlformats.org/officeDocument/2006/relationships/hyperlink" Target="https://www.linkedin.com/in/nickygoh/" TargetMode="External"/><Relationship Id="rId313" Type="http://schemas.openxmlformats.org/officeDocument/2006/relationships/hyperlink" Target="https://www.linkedin.com/in/taraoakley/" TargetMode="External"/><Relationship Id="rId10" Type="http://schemas.openxmlformats.org/officeDocument/2006/relationships/hyperlink" Target="https://www.linkedin.com/in/ong-andi-yusuf/?originalSubdomain=sg" TargetMode="External"/><Relationship Id="rId31" Type="http://schemas.openxmlformats.org/officeDocument/2006/relationships/hyperlink" Target="https://www.linkedin.com/in/elizabeth-pansy-peh-192156120/?originalSubdomain=sg" TargetMode="External"/><Relationship Id="rId52" Type="http://schemas.openxmlformats.org/officeDocument/2006/relationships/hyperlink" Target="https://www.linkedin.com/in/pingquen-yong-67446a21b/?originalSubdomain=sg" TargetMode="External"/><Relationship Id="rId73" Type="http://schemas.openxmlformats.org/officeDocument/2006/relationships/hyperlink" Target="https://www.linkedin.com/in/avril-yean-9735771a6/?originalSubdomain=sg" TargetMode="External"/><Relationship Id="rId94" Type="http://schemas.openxmlformats.org/officeDocument/2006/relationships/hyperlink" Target="https://www.linkedin.com/in/bryanbillyteo" TargetMode="External"/><Relationship Id="rId148" Type="http://schemas.openxmlformats.org/officeDocument/2006/relationships/hyperlink" Target="https://www.linkedin.com/in/wongyewchien/?originalSubdomain=my" TargetMode="External"/><Relationship Id="rId169" Type="http://schemas.openxmlformats.org/officeDocument/2006/relationships/hyperlink" Target="https://www.linkedin.com/in/karina-r-cuello-59524021/" TargetMode="External"/><Relationship Id="rId334" Type="http://schemas.openxmlformats.org/officeDocument/2006/relationships/hyperlink" Target="https://www.linkedin.com/in/erichgerber/" TargetMode="External"/><Relationship Id="rId355" Type="http://schemas.openxmlformats.org/officeDocument/2006/relationships/hyperlink" Target="https://www.linkedin.com/in/dvf72" TargetMode="External"/><Relationship Id="rId376" Type="http://schemas.openxmlformats.org/officeDocument/2006/relationships/hyperlink" Target="https://vflowtech.com/" TargetMode="External"/><Relationship Id="rId397" Type="http://schemas.openxmlformats.org/officeDocument/2006/relationships/hyperlink" Target="https://www.linkedin.com/in/luke-wu/" TargetMode="External"/><Relationship Id="rId4" Type="http://schemas.openxmlformats.org/officeDocument/2006/relationships/hyperlink" Target="https://www.linkedin.com/in/steve-smith-7b816a7?miniProfileUrn=urn%3Ali%3Afs_miniProfile%3AACoAAAFE6fwBrjbBgbqjkVGCe9DlWPnkXF4eklM&amp;lipi=urn%3Ali%3Apage%3Ad_flagship3_search_srp_people%3BaWbMrnnFSn6D4zuEMM7qKg%3D%3D" TargetMode="External"/><Relationship Id="rId180" Type="http://schemas.openxmlformats.org/officeDocument/2006/relationships/hyperlink" Target="https://www.linkedin.com/in/jerry-law-minghui/?originalSubdomain=sg" TargetMode="External"/><Relationship Id="rId215" Type="http://schemas.openxmlformats.org/officeDocument/2006/relationships/hyperlink" Target="https://www.linkedin.com/in/walterleekk/" TargetMode="External"/><Relationship Id="rId236" Type="http://schemas.openxmlformats.org/officeDocument/2006/relationships/hyperlink" Target="https://www.linkedin.com/in/kym-beeston-53422221/?originalSubdomain=au" TargetMode="External"/><Relationship Id="rId257" Type="http://schemas.openxmlformats.org/officeDocument/2006/relationships/hyperlink" Target="https://www.linkedin.com/in/sylvia-chai-6b8a2aa1/?originalSubdomain=sg" TargetMode="External"/><Relationship Id="rId278" Type="http://schemas.openxmlformats.org/officeDocument/2006/relationships/hyperlink" Target="https://www.linkedin.com/in/enno-nehrbass/" TargetMode="External"/><Relationship Id="rId401" Type="http://schemas.openxmlformats.org/officeDocument/2006/relationships/hyperlink" Target="https://www.linkedin.com/in/nigel-murphy-17944b8/" TargetMode="External"/><Relationship Id="rId422" Type="http://schemas.openxmlformats.org/officeDocument/2006/relationships/hyperlink" Target="https://www.linkedin.com/in/donny-darmawan-280a1722/" TargetMode="External"/><Relationship Id="rId443" Type="http://schemas.openxmlformats.org/officeDocument/2006/relationships/hyperlink" Target="https://www.linkedin.com/in/sophiaibrhm/" TargetMode="External"/><Relationship Id="rId464" Type="http://schemas.openxmlformats.org/officeDocument/2006/relationships/hyperlink" Target="https://www.linkedin.com/in/julie-olszewski" TargetMode="External"/><Relationship Id="rId303" Type="http://schemas.openxmlformats.org/officeDocument/2006/relationships/hyperlink" Target="https://www.linkedin.com/in/saurabh-patnaik/" TargetMode="External"/><Relationship Id="rId485" Type="http://schemas.openxmlformats.org/officeDocument/2006/relationships/hyperlink" Target="https://www.linkedin.com/in/minghaogan" TargetMode="External"/><Relationship Id="rId42" Type="http://schemas.openxmlformats.org/officeDocument/2006/relationships/hyperlink" Target="https://www.linkedin.com/in/ashimataneja1912/?originalSubdomain=sg" TargetMode="External"/><Relationship Id="rId84" Type="http://schemas.openxmlformats.org/officeDocument/2006/relationships/hyperlink" Target="https://www.linkedin.com/in/tee-cs-kelvin-039376227/?originalSubdomain=sg" TargetMode="External"/><Relationship Id="rId138" Type="http://schemas.openxmlformats.org/officeDocument/2006/relationships/hyperlink" Target="https://www.linkedin.com/in/jianxin-niu-99b7aa48/?originalSubdomain=sg" TargetMode="External"/><Relationship Id="rId345" Type="http://schemas.openxmlformats.org/officeDocument/2006/relationships/hyperlink" Target="https://www.linkedin.com/in/siobhantoohill/?originalSubdomain=au" TargetMode="External"/><Relationship Id="rId387" Type="http://schemas.openxmlformats.org/officeDocument/2006/relationships/hyperlink" Target="https://www.linkedin.com/in/elenasanchezklett/" TargetMode="External"/><Relationship Id="rId191" Type="http://schemas.openxmlformats.org/officeDocument/2006/relationships/hyperlink" Target="https://www.linkedin.com/in/raphael-w-ho/" TargetMode="External"/><Relationship Id="rId205" Type="http://schemas.openxmlformats.org/officeDocument/2006/relationships/hyperlink" Target="https://www.linkedin.com/in/mssarahclarke/?originalSubdomain=au" TargetMode="External"/><Relationship Id="rId247" Type="http://schemas.openxmlformats.org/officeDocument/2006/relationships/hyperlink" Target="https://www.linkedin.com/in/chiajunxian/" TargetMode="External"/><Relationship Id="rId412" Type="http://schemas.openxmlformats.org/officeDocument/2006/relationships/hyperlink" Target="https://www.linkedin.com/in/jk-jinki/" TargetMode="External"/><Relationship Id="rId107" Type="http://schemas.openxmlformats.org/officeDocument/2006/relationships/hyperlink" Target="https://www.linkedin.com/in/shruti-choudhary-055b0569/?originalSubdomain=au" TargetMode="External"/><Relationship Id="rId289" Type="http://schemas.openxmlformats.org/officeDocument/2006/relationships/hyperlink" Target="https://www.linkedin.com/in/kwek-hyen-chee-ceng-sg/?originalSubdomain=sg" TargetMode="External"/><Relationship Id="rId454" Type="http://schemas.openxmlformats.org/officeDocument/2006/relationships/hyperlink" Target="https://www.linkedin.com/in/bock-seng-toh-b2661075" TargetMode="External"/><Relationship Id="rId11" Type="http://schemas.openxmlformats.org/officeDocument/2006/relationships/hyperlink" Target="https://www.linkedin.com/in/drkelvinloh/" TargetMode="External"/><Relationship Id="rId53" Type="http://schemas.openxmlformats.org/officeDocument/2006/relationships/hyperlink" Target="https://www.linkedin.com/in/kenneth-su-90a32270/?originalSubdomain=sg" TargetMode="External"/><Relationship Id="rId149" Type="http://schemas.openxmlformats.org/officeDocument/2006/relationships/hyperlink" Target="https://www.linkedin.com/in/nick-wong-b6375897/?originalSubdomain=sg" TargetMode="External"/><Relationship Id="rId314" Type="http://schemas.openxmlformats.org/officeDocument/2006/relationships/hyperlink" Target="https://www.linkedin.com/in/giles-chua-48950030/?originalSubdomain=sg" TargetMode="External"/><Relationship Id="rId356" Type="http://schemas.openxmlformats.org/officeDocument/2006/relationships/hyperlink" Target="https://www.linkedin.com/in/steven-bartholomeusz-08058a22/" TargetMode="External"/><Relationship Id="rId398" Type="http://schemas.openxmlformats.org/officeDocument/2006/relationships/hyperlink" Target="https://www.linkedin.com/in/sang-woo-lee-60038b149/" TargetMode="External"/><Relationship Id="rId95" Type="http://schemas.openxmlformats.org/officeDocument/2006/relationships/hyperlink" Target="https://www.linkedin.com/in/carldaruvalla/" TargetMode="External"/><Relationship Id="rId160" Type="http://schemas.openxmlformats.org/officeDocument/2006/relationships/hyperlink" Target="https://www.linkedin.com/in/karen-durand-0953065a/?originalSubdomain=au" TargetMode="External"/><Relationship Id="rId216" Type="http://schemas.openxmlformats.org/officeDocument/2006/relationships/hyperlink" Target="https://www.linkedin.com/in/suwanto-santoso-aa06a510/?originalSubdomain=sg" TargetMode="External"/><Relationship Id="rId423" Type="http://schemas.openxmlformats.org/officeDocument/2006/relationships/hyperlink" Target="https://www.linkedin.com/in/zhenyi-lin-65037910/" TargetMode="External"/><Relationship Id="rId258" Type="http://schemas.openxmlformats.org/officeDocument/2006/relationships/hyperlink" Target="http://www.linkedin.com/in/ashley-lim-47164162" TargetMode="External"/><Relationship Id="rId465" Type="http://schemas.openxmlformats.org/officeDocument/2006/relationships/hyperlink" Target="https://www.linkedin.com/in/yingchuan-huang-3a9417ab/" TargetMode="External"/><Relationship Id="rId22" Type="http://schemas.openxmlformats.org/officeDocument/2006/relationships/hyperlink" Target="https://www.linkedin.com/in/htayaungyang/?originalSubdomain=sg" TargetMode="External"/><Relationship Id="rId64" Type="http://schemas.openxmlformats.org/officeDocument/2006/relationships/hyperlink" Target="https://www.linkedin.com/in/kwok-soon-koh/?originalSubdomain=sg" TargetMode="External"/><Relationship Id="rId118" Type="http://schemas.openxmlformats.org/officeDocument/2006/relationships/hyperlink" Target="https://www.linkedin.com/in/ohqiqi/?originalSubdomain=sg" TargetMode="External"/><Relationship Id="rId325" Type="http://schemas.openxmlformats.org/officeDocument/2006/relationships/hyperlink" Target="https://www.linkedin.com/in/tsubasa-bolt/?originalSubdomain=sg" TargetMode="External"/><Relationship Id="rId367" Type="http://schemas.openxmlformats.org/officeDocument/2006/relationships/hyperlink" Target="https://www.gonetzero.ai/" TargetMode="External"/><Relationship Id="rId171" Type="http://schemas.openxmlformats.org/officeDocument/2006/relationships/hyperlink" Target="http://www.linkedin.com/in/giridhar-giri-sathiamoorthy-0725a611a" TargetMode="External"/><Relationship Id="rId227" Type="http://schemas.openxmlformats.org/officeDocument/2006/relationships/hyperlink" Target="https://www.linkedin.com/in/wendy-pang-380679137/?originalSubdomain=sg" TargetMode="External"/><Relationship Id="rId269" Type="http://schemas.openxmlformats.org/officeDocument/2006/relationships/hyperlink" Target="https://www.linkedin.com/in/ivan-pang-7b790450/?originalSubdomain=sg" TargetMode="External"/><Relationship Id="rId434" Type="http://schemas.openxmlformats.org/officeDocument/2006/relationships/hyperlink" Target="https://www.linkedin.com/in/fong-glenn-8b563917/" TargetMode="External"/><Relationship Id="rId476" Type="http://schemas.openxmlformats.org/officeDocument/2006/relationships/hyperlink" Target="https://www.linkedin.com/in/elaine-chan-147637a/" TargetMode="External"/><Relationship Id="rId33" Type="http://schemas.openxmlformats.org/officeDocument/2006/relationships/hyperlink" Target="https://www.linkedin.com/in/mark-evans-96677b235/?originalSubdomain=sg" TargetMode="External"/><Relationship Id="rId129" Type="http://schemas.openxmlformats.org/officeDocument/2006/relationships/hyperlink" Target="https://www.linkedin.com/in/kew-yuan-chun-a2583275/?originalSubdomain=sg" TargetMode="External"/><Relationship Id="rId280" Type="http://schemas.openxmlformats.org/officeDocument/2006/relationships/hyperlink" Target="https://www.linkedin.com/in/nicholas-loh-22048879/?originalSubdomain=sg" TargetMode="External"/><Relationship Id="rId336" Type="http://schemas.openxmlformats.org/officeDocument/2006/relationships/hyperlink" Target="https://www.linkedin.com/in/annahngreen/" TargetMode="External"/><Relationship Id="rId75" Type="http://schemas.openxmlformats.org/officeDocument/2006/relationships/hyperlink" Target="https://www.linkedin.com/in/ke-vin-lim-14641017/?originalSubdomain=sg" TargetMode="External"/><Relationship Id="rId140" Type="http://schemas.openxmlformats.org/officeDocument/2006/relationships/hyperlink" Target="https://www.linkedin.com/in/naomivowels/?originalSubdomain=sg" TargetMode="External"/><Relationship Id="rId182" Type="http://schemas.openxmlformats.org/officeDocument/2006/relationships/hyperlink" Target="https://www.linkedin.com/in/cate-harris-b4b51227/?originalSubdomain=au" TargetMode="External"/><Relationship Id="rId378" Type="http://schemas.openxmlformats.org/officeDocument/2006/relationships/hyperlink" Target="https://www.atomionics.com/" TargetMode="External"/><Relationship Id="rId403" Type="http://schemas.openxmlformats.org/officeDocument/2006/relationships/hyperlink" Target="https://www.linkedin.com/in/chin-hao-bay-8659a8aa/" TargetMode="External"/><Relationship Id="rId6" Type="http://schemas.openxmlformats.org/officeDocument/2006/relationships/hyperlink" Target="https://www.linkedin.com/in/david-young1/?originalSubdomain=au" TargetMode="External"/><Relationship Id="rId238" Type="http://schemas.openxmlformats.org/officeDocument/2006/relationships/hyperlink" Target="https://www.linkedin.com/in/wee-jie-chew-777323113/?originalSubdomain=sg" TargetMode="External"/><Relationship Id="rId445" Type="http://schemas.openxmlformats.org/officeDocument/2006/relationships/hyperlink" Target="https://www.linkedin.com/in/tongseng/" TargetMode="External"/><Relationship Id="rId487" Type="http://schemas.openxmlformats.org/officeDocument/2006/relationships/hyperlink" Target="https://www.linkedin.com/in/jeremy-goon-0203452a" TargetMode="External"/><Relationship Id="rId291" Type="http://schemas.openxmlformats.org/officeDocument/2006/relationships/hyperlink" Target="https://www.linkedin.com/in/kelleysim/" TargetMode="External"/><Relationship Id="rId305" Type="http://schemas.openxmlformats.org/officeDocument/2006/relationships/hyperlink" Target="https://www.linkedin.com/in/tang-bee-eik/?originalSubdomain=sg" TargetMode="External"/><Relationship Id="rId347" Type="http://schemas.openxmlformats.org/officeDocument/2006/relationships/hyperlink" Target="https://www.linkedin.com/in/austyn-yong-cfa-497675a9/?originalSubdomain=sg" TargetMode="External"/><Relationship Id="rId44" Type="http://schemas.openxmlformats.org/officeDocument/2006/relationships/hyperlink" Target="https://www.linkedin.com/in/hakim-a-2751baa9/" TargetMode="External"/><Relationship Id="rId86" Type="http://schemas.openxmlformats.org/officeDocument/2006/relationships/hyperlink" Target="https://www.linkedin.com/in/scott-speedie-gaicd-4b5a4916/?originalSubdomain=sg" TargetMode="External"/><Relationship Id="rId151" Type="http://schemas.openxmlformats.org/officeDocument/2006/relationships/hyperlink" Target="https://www.linkedin.com/in/vishnu-rajasekharan-045b361/" TargetMode="External"/><Relationship Id="rId389" Type="http://schemas.openxmlformats.org/officeDocument/2006/relationships/hyperlink" Target="https://www.linkedin.com/in/schenquek/" TargetMode="External"/><Relationship Id="rId193" Type="http://schemas.openxmlformats.org/officeDocument/2006/relationships/hyperlink" Target="https://www.linkedin.com/in/ally-kennedy-5a365921" TargetMode="External"/><Relationship Id="rId207" Type="http://schemas.openxmlformats.org/officeDocument/2006/relationships/hyperlink" Target="https://www.linkedin.com/in/leongeric/?originalSubdomain=sg" TargetMode="External"/><Relationship Id="rId249" Type="http://schemas.openxmlformats.org/officeDocument/2006/relationships/hyperlink" Target="https://www.linkedin.com/in/lawrencemorgan" TargetMode="External"/><Relationship Id="rId414" Type="http://schemas.openxmlformats.org/officeDocument/2006/relationships/hyperlink" Target="https://www.linkedin.com/in/jameschangwenjie/" TargetMode="External"/><Relationship Id="rId456" Type="http://schemas.openxmlformats.org/officeDocument/2006/relationships/hyperlink" Target="https://www.linkedin.com/in/pei-ling-liang-432a7181" TargetMode="External"/><Relationship Id="rId13" Type="http://schemas.openxmlformats.org/officeDocument/2006/relationships/hyperlink" Target="https://www.linkedin.com/in/beelangkok/" TargetMode="External"/><Relationship Id="rId109" Type="http://schemas.openxmlformats.org/officeDocument/2006/relationships/hyperlink" Target="https://www.linkedin.com/in/sherly-wijaya-054470163/?originalSubdomain=sg" TargetMode="External"/><Relationship Id="rId260" Type="http://schemas.openxmlformats.org/officeDocument/2006/relationships/hyperlink" Target="https://www.linkedin.com/in/mark-urbani/?originalSubdomain=au" TargetMode="External"/><Relationship Id="rId316" Type="http://schemas.openxmlformats.org/officeDocument/2006/relationships/hyperlink" Target="https://www.linkedin.com/in/sydney-shi-65615549/?originalSubdomain=sg" TargetMode="External"/><Relationship Id="rId55" Type="http://schemas.openxmlformats.org/officeDocument/2006/relationships/hyperlink" Target="https://www.linkedin.com/in/adrian-ting-03a40452/?originalSubdomain=sg" TargetMode="External"/><Relationship Id="rId97" Type="http://schemas.openxmlformats.org/officeDocument/2006/relationships/hyperlink" Target="https://www.linkedin.com/in/helge-muenkel-cfa-a643bb7/?originalSubdomain=sg" TargetMode="External"/><Relationship Id="rId120" Type="http://schemas.openxmlformats.org/officeDocument/2006/relationships/hyperlink" Target="https://www.linkedin.com/in/chandlernorman/" TargetMode="External"/><Relationship Id="rId358" Type="http://schemas.openxmlformats.org/officeDocument/2006/relationships/hyperlink" Target="https://www.linkedin.com/in/chengcen/" TargetMode="External"/><Relationship Id="rId162" Type="http://schemas.openxmlformats.org/officeDocument/2006/relationships/hyperlink" Target="https://www.linkedin.com/in/bk-ng-308b566/?originalSubdomain=sg" TargetMode="External"/><Relationship Id="rId218" Type="http://schemas.openxmlformats.org/officeDocument/2006/relationships/hyperlink" Target="https://www.linkedin.com/in/rayrayxing/" TargetMode="External"/><Relationship Id="rId425" Type="http://schemas.openxmlformats.org/officeDocument/2006/relationships/hyperlink" Target="https://www.linkedin.com/in/leejayhom/" TargetMode="External"/><Relationship Id="rId467" Type="http://schemas.openxmlformats.org/officeDocument/2006/relationships/hyperlink" Target="https://www.linkedin.com/in/ryan-yap-84741473/" TargetMode="External"/><Relationship Id="rId271" Type="http://schemas.openxmlformats.org/officeDocument/2006/relationships/hyperlink" Target="http://www.linkedin.com/in/lawrence-goh-37694111" TargetMode="External"/><Relationship Id="rId24" Type="http://schemas.openxmlformats.org/officeDocument/2006/relationships/hyperlink" Target="https://www.linkedin.com/in/daniel-kim-68b75067/?originalSubdomain=au" TargetMode="External"/><Relationship Id="rId66" Type="http://schemas.openxmlformats.org/officeDocument/2006/relationships/hyperlink" Target="https://www.linkedin.com/in/lee-hock-heng-27259859/?originalSubdomain=sg" TargetMode="External"/><Relationship Id="rId131" Type="http://schemas.openxmlformats.org/officeDocument/2006/relationships/hyperlink" Target="https://www.linkedin.com/in/rorymartinresilience/" TargetMode="External"/><Relationship Id="rId327" Type="http://schemas.openxmlformats.org/officeDocument/2006/relationships/hyperlink" Target="https://www.linkedin.com/in/chris-chen-5a788226" TargetMode="External"/><Relationship Id="rId369" Type="http://schemas.openxmlformats.org/officeDocument/2006/relationships/hyperlink" Target="https://ocso.asia/" TargetMode="External"/><Relationship Id="rId173" Type="http://schemas.openxmlformats.org/officeDocument/2006/relationships/hyperlink" Target="https://www.linkedin.com/in/terence-tan-t-t-60880218/?originalSubdomain=sg" TargetMode="External"/><Relationship Id="rId229" Type="http://schemas.openxmlformats.org/officeDocument/2006/relationships/hyperlink" Target="https://www.linkedin.com/in/prathashini-rague-2773321a0/" TargetMode="External"/><Relationship Id="rId380" Type="http://schemas.openxmlformats.org/officeDocument/2006/relationships/hyperlink" Target="https://www.atomionics.com/" TargetMode="External"/><Relationship Id="rId436" Type="http://schemas.openxmlformats.org/officeDocument/2006/relationships/hyperlink" Target="https://www.linkedin.com/in/mathew-williams-3871a847/" TargetMode="External"/><Relationship Id="rId240" Type="http://schemas.openxmlformats.org/officeDocument/2006/relationships/hyperlink" Target="https://www.linkedin.com/in/alex-lim-b5a79a20a/?originalSubdomain=sg" TargetMode="External"/><Relationship Id="rId478" Type="http://schemas.openxmlformats.org/officeDocument/2006/relationships/hyperlink" Target="https://www.linkedin.com/in/bernard-chew" TargetMode="External"/><Relationship Id="rId35" Type="http://schemas.openxmlformats.org/officeDocument/2006/relationships/hyperlink" Target="https://www.linkedin.com/in/paolo-monteiro-595a4431/" TargetMode="External"/><Relationship Id="rId77" Type="http://schemas.openxmlformats.org/officeDocument/2006/relationships/hyperlink" Target="https://www.linkedin.com/in/susan-lim-46ab8b73/?originalSubdomain=sg" TargetMode="External"/><Relationship Id="rId100" Type="http://schemas.openxmlformats.org/officeDocument/2006/relationships/hyperlink" Target="http://www.linkedin.com/in/darrenwestlake" TargetMode="External"/><Relationship Id="rId282" Type="http://schemas.openxmlformats.org/officeDocument/2006/relationships/hyperlink" Target="https://www.linkedin.com/in/ko-wen-chia-76aa9112/?originalSubdomain=sg" TargetMode="External"/><Relationship Id="rId338" Type="http://schemas.openxmlformats.org/officeDocument/2006/relationships/hyperlink" Target="https://www.linkedin.com/in/jonathan-hew-831125b0/?originalSubdomain=sg" TargetMode="External"/><Relationship Id="rId8" Type="http://schemas.openxmlformats.org/officeDocument/2006/relationships/hyperlink" Target="https://www.linkedin.com/in/abelang/" TargetMode="External"/><Relationship Id="rId142" Type="http://schemas.openxmlformats.org/officeDocument/2006/relationships/hyperlink" Target="https://www.linkedin.com/in/henry-tee-7538651/?originalSubdomain=sg" TargetMode="External"/><Relationship Id="rId184" Type="http://schemas.openxmlformats.org/officeDocument/2006/relationships/hyperlink" Target="https://www.linkedin.com/in/daleconnor/?originalSubdomain=au" TargetMode="External"/><Relationship Id="rId391" Type="http://schemas.openxmlformats.org/officeDocument/2006/relationships/hyperlink" Target="https://comfortdelgro.com.au/" TargetMode="External"/><Relationship Id="rId405" Type="http://schemas.openxmlformats.org/officeDocument/2006/relationships/hyperlink" Target="https://www.linkedin.com/in/sentosa-setiawan-b919032b7/" TargetMode="External"/><Relationship Id="rId447" Type="http://schemas.openxmlformats.org/officeDocument/2006/relationships/hyperlink" Target="https://www.philips.com.sg/" TargetMode="External"/><Relationship Id="rId251" Type="http://schemas.openxmlformats.org/officeDocument/2006/relationships/hyperlink" Target="https://www.linkedin.com/in/louisashuwenlin/" TargetMode="External"/><Relationship Id="rId489" Type="http://schemas.openxmlformats.org/officeDocument/2006/relationships/hyperlink" Target="https://www.linkedin.com/in/harikrishna-kulaveerasingam-b766a727/" TargetMode="External"/><Relationship Id="rId46" Type="http://schemas.openxmlformats.org/officeDocument/2006/relationships/hyperlink" Target="https://www.linkedin.com/in/timrodsted/?originalSubdomain=au" TargetMode="External"/><Relationship Id="rId293" Type="http://schemas.openxmlformats.org/officeDocument/2006/relationships/hyperlink" Target="https://www.linkedin.com/in/kian-leong-tan-0b3a876b/?originalSubdomain=sg" TargetMode="External"/><Relationship Id="rId307" Type="http://schemas.openxmlformats.org/officeDocument/2006/relationships/hyperlink" Target="https://www.linkedin.com/in/ding-teck-chun-b19016194/?originalSubdomain=sg" TargetMode="External"/><Relationship Id="rId349" Type="http://schemas.openxmlformats.org/officeDocument/2006/relationships/hyperlink" Target="https://www.linkedin.com/in/abhay-jha-13748a1b/" TargetMode="External"/><Relationship Id="rId88" Type="http://schemas.openxmlformats.org/officeDocument/2006/relationships/hyperlink" Target="https://www.linkedin.com/in/siddharth-hundoo-80a87028/" TargetMode="External"/><Relationship Id="rId111" Type="http://schemas.openxmlformats.org/officeDocument/2006/relationships/hyperlink" Target="https://www.linkedin.com/in/lai-weng-chuen-a79a3a3/?originalSubdomain=sg" TargetMode="External"/><Relationship Id="rId153" Type="http://schemas.openxmlformats.org/officeDocument/2006/relationships/hyperlink" Target="https://www.linkedin.com/in/bp-loh-3a225196/?originalSubdomain=sg" TargetMode="External"/><Relationship Id="rId195" Type="http://schemas.openxmlformats.org/officeDocument/2006/relationships/hyperlink" Target="http://www.linkedin.com/in/ivy-ng-b476a82" TargetMode="External"/><Relationship Id="rId209" Type="http://schemas.openxmlformats.org/officeDocument/2006/relationships/hyperlink" Target="https://www.linkedin.com/in/zhiquanlim/" TargetMode="External"/><Relationship Id="rId360" Type="http://schemas.openxmlformats.org/officeDocument/2006/relationships/hyperlink" Target="https://www.linkedin.com/in/wentianmok/" TargetMode="External"/><Relationship Id="rId416" Type="http://schemas.openxmlformats.org/officeDocument/2006/relationships/hyperlink" Target="https://www.linkedin.com/in/swastika-basu-46696b21/" TargetMode="External"/><Relationship Id="rId220" Type="http://schemas.openxmlformats.org/officeDocument/2006/relationships/hyperlink" Target="https://www.linkedin.com/in/ng-yong-chin-25295529/?originalSubdomain=sg" TargetMode="External"/><Relationship Id="rId458" Type="http://schemas.openxmlformats.org/officeDocument/2006/relationships/hyperlink" Target="https://www.linkedin.com/in/alwin-ji-4a136250" TargetMode="External"/><Relationship Id="rId15" Type="http://schemas.openxmlformats.org/officeDocument/2006/relationships/hyperlink" Target="https://www.linkedin.com/in/andreas-schaffer-b24686bb/" TargetMode="External"/><Relationship Id="rId57" Type="http://schemas.openxmlformats.org/officeDocument/2006/relationships/hyperlink" Target="https://www.linkedin.com/in/ted-howland-8500002/?originalSubdomain=sg" TargetMode="External"/><Relationship Id="rId262" Type="http://schemas.openxmlformats.org/officeDocument/2006/relationships/hyperlink" Target="https://www.linkedin.com/in/choon-han-ho-72b07629" TargetMode="External"/><Relationship Id="rId318" Type="http://schemas.openxmlformats.org/officeDocument/2006/relationships/hyperlink" Target="https://www.linkedin.com/in/cassie-fong-b94828133/?originalSubdomain=sg" TargetMode="External"/><Relationship Id="rId99" Type="http://schemas.openxmlformats.org/officeDocument/2006/relationships/hyperlink" Target="https://www.linkedin.com/in/ramanarain/?originalSubdomain=au" TargetMode="External"/><Relationship Id="rId122" Type="http://schemas.openxmlformats.org/officeDocument/2006/relationships/hyperlink" Target="https://www.linkedin.com/in/099-annie-luu/" TargetMode="External"/><Relationship Id="rId164" Type="http://schemas.openxmlformats.org/officeDocument/2006/relationships/hyperlink" Target="https://www.linkedin.com/in/james-jesus-pasamonte-4223a617" TargetMode="External"/><Relationship Id="rId371" Type="http://schemas.openxmlformats.org/officeDocument/2006/relationships/hyperlink" Target="https://www.mission.plus/" TargetMode="External"/><Relationship Id="rId427" Type="http://schemas.openxmlformats.org/officeDocument/2006/relationships/hyperlink" Target="https://www.linkedin.com/in/ke-vin-lim-14641017/" TargetMode="External"/><Relationship Id="rId469" Type="http://schemas.openxmlformats.org/officeDocument/2006/relationships/hyperlink" Target="https://www.linkedin.com/in/jeffry-intan" TargetMode="External"/><Relationship Id="rId26" Type="http://schemas.openxmlformats.org/officeDocument/2006/relationships/hyperlink" Target="https://www.linkedin.com/in/rbbrichard/" TargetMode="External"/><Relationship Id="rId231" Type="http://schemas.openxmlformats.org/officeDocument/2006/relationships/hyperlink" Target="https://www.linkedin.com/in/daniels-chandra-b9045912/?originalSubdomain=sg" TargetMode="External"/><Relationship Id="rId273" Type="http://schemas.openxmlformats.org/officeDocument/2006/relationships/hyperlink" Target="https://www.linkedin.com/in/foo-chan-wong-450697124/?originalSubdomain=sg" TargetMode="External"/><Relationship Id="rId329" Type="http://schemas.openxmlformats.org/officeDocument/2006/relationships/hyperlink" Target="https://www.linkedin.com/in/eiseli-loh-69099a36/" TargetMode="External"/><Relationship Id="rId480" Type="http://schemas.openxmlformats.org/officeDocument/2006/relationships/hyperlink" Target="https://www.linkedin.com/in/paultdoherty" TargetMode="External"/><Relationship Id="rId68" Type="http://schemas.openxmlformats.org/officeDocument/2006/relationships/hyperlink" Target="https://www.linkedin.com/in/charleneboh/" TargetMode="External"/><Relationship Id="rId133" Type="http://schemas.openxmlformats.org/officeDocument/2006/relationships/hyperlink" Target="https://www.linkedin.com/in/mlaminto/" TargetMode="External"/><Relationship Id="rId175" Type="http://schemas.openxmlformats.org/officeDocument/2006/relationships/hyperlink" Target="https://www.linkedin.com/in/junya-morita-0508ba2/?originalSubdomain=sg" TargetMode="External"/><Relationship Id="rId340" Type="http://schemas.openxmlformats.org/officeDocument/2006/relationships/hyperlink" Target="https://www.linkedin.com/in/melissa-moi/?originalSubdomain=sg" TargetMode="External"/><Relationship Id="rId200" Type="http://schemas.openxmlformats.org/officeDocument/2006/relationships/hyperlink" Target="https://www.linkedin.com/in/nick-walker-60323515/?originalSubdomain=au" TargetMode="External"/><Relationship Id="rId382" Type="http://schemas.openxmlformats.org/officeDocument/2006/relationships/hyperlink" Target="http://sunrice.com.au/" TargetMode="External"/><Relationship Id="rId438" Type="http://schemas.openxmlformats.org/officeDocument/2006/relationships/hyperlink" Target="https://www.linkedin.com/in/kitt-leong-20b52479/" TargetMode="External"/><Relationship Id="rId242" Type="http://schemas.openxmlformats.org/officeDocument/2006/relationships/hyperlink" Target="https://www.linkedin.com/in/jannet-ann/?originalSubdomain=sg" TargetMode="External"/><Relationship Id="rId284" Type="http://schemas.openxmlformats.org/officeDocument/2006/relationships/hyperlink" Target="https://www.linkedin.com/in/andrew-tan-633237146/?originalSubdomain=sg" TargetMode="External"/><Relationship Id="rId491" Type="http://schemas.openxmlformats.org/officeDocument/2006/relationships/hyperlink" Target="https://www.linkedin.com/in/mark-ong-987356a4/?originalSubdomain=sg" TargetMode="External"/><Relationship Id="rId37" Type="http://schemas.openxmlformats.org/officeDocument/2006/relationships/hyperlink" Target="https://www.linkedin.com/in/kanikakataria/" TargetMode="External"/><Relationship Id="rId79" Type="http://schemas.openxmlformats.org/officeDocument/2006/relationships/hyperlink" Target="https://www.linkedin.com/in/kevin-lim-523b31a6/" TargetMode="External"/><Relationship Id="rId102" Type="http://schemas.openxmlformats.org/officeDocument/2006/relationships/hyperlink" Target="http://www.linkedin.com/in/philip-woong-8266127b" TargetMode="External"/><Relationship Id="rId144" Type="http://schemas.openxmlformats.org/officeDocument/2006/relationships/hyperlink" Target="https://www.linkedin.com/in/michael-anderson-66545a6/?originalSubdomain=au" TargetMode="External"/><Relationship Id="rId90" Type="http://schemas.openxmlformats.org/officeDocument/2006/relationships/hyperlink" Target="https://www.linkedin.com/in/kok-ming-tang-11299720a/?originalSubdomain=sg" TargetMode="External"/><Relationship Id="rId186" Type="http://schemas.openxmlformats.org/officeDocument/2006/relationships/hyperlink" Target="https://www.linkedin.com/in/venky-s-169a3480/?originalSubdomain=sg" TargetMode="External"/><Relationship Id="rId351" Type="http://schemas.openxmlformats.org/officeDocument/2006/relationships/hyperlink" Target="https://www.linkedin.com/in/david-dahan-9127361/" TargetMode="External"/><Relationship Id="rId393" Type="http://schemas.openxmlformats.org/officeDocument/2006/relationships/hyperlink" Target="https://google.com/" TargetMode="External"/><Relationship Id="rId407" Type="http://schemas.openxmlformats.org/officeDocument/2006/relationships/hyperlink" Target="https://www.linkedin.com/in/ssamanthang/" TargetMode="External"/><Relationship Id="rId449" Type="http://schemas.openxmlformats.org/officeDocument/2006/relationships/hyperlink" Target="https://www.linkedin.com/in/cy-denney-69b4941" TargetMode="External"/><Relationship Id="rId211" Type="http://schemas.openxmlformats.org/officeDocument/2006/relationships/hyperlink" Target="https://www.linkedin.com/in/jamie-radford/?originalSubdomain=ukhttps://www.linkedin.com/in/jamie-radford/?originalSubdomain=uk" TargetMode="External"/><Relationship Id="rId253" Type="http://schemas.openxmlformats.org/officeDocument/2006/relationships/hyperlink" Target="https://www.linkedin.com/in/zjdaruwalla/" TargetMode="External"/><Relationship Id="rId295" Type="http://schemas.openxmlformats.org/officeDocument/2006/relationships/hyperlink" Target="https://www.linkedin.com/in/magh82/?originalSubdomain=sg" TargetMode="External"/><Relationship Id="rId309" Type="http://schemas.openxmlformats.org/officeDocument/2006/relationships/hyperlink" Target="https://www.linkedin.com/in/ame-me-kyaw-05157b270/?originalSubdomain=sg" TargetMode="External"/><Relationship Id="rId460" Type="http://schemas.openxmlformats.org/officeDocument/2006/relationships/hyperlink" Target="https://www.linkedin.com/in/aftabarif" TargetMode="External"/><Relationship Id="rId48" Type="http://schemas.openxmlformats.org/officeDocument/2006/relationships/hyperlink" Target="https://www.linkedin.com/in/jizhili/" TargetMode="External"/><Relationship Id="rId113" Type="http://schemas.openxmlformats.org/officeDocument/2006/relationships/hyperlink" Target="https://www.linkedin.com/in/jiaqi-chen1/?originalSubdomain=sg" TargetMode="External"/><Relationship Id="rId320" Type="http://schemas.openxmlformats.org/officeDocument/2006/relationships/hyperlink" Target="https://www.linkedin.com/in/elbertstoof/" TargetMode="External"/><Relationship Id="rId155" Type="http://schemas.openxmlformats.org/officeDocument/2006/relationships/hyperlink" Target="https://www.linkedin.com/in/norisman-johari-36436868/?originalSubdomain=sg" TargetMode="External"/><Relationship Id="rId197" Type="http://schemas.openxmlformats.org/officeDocument/2006/relationships/hyperlink" Target="https://www.linkedin.com/in/sharon-baptist/?originalSubdomain=sg" TargetMode="External"/><Relationship Id="rId362" Type="http://schemas.openxmlformats.org/officeDocument/2006/relationships/hyperlink" Target="https://www.linkedin.com/in/lioneltjl/" TargetMode="External"/><Relationship Id="rId418" Type="http://schemas.openxmlformats.org/officeDocument/2006/relationships/hyperlink" Target="https://www.linkedin.com/in/matthieu-sejourne-2634bb2/" TargetMode="External"/><Relationship Id="rId222" Type="http://schemas.openxmlformats.org/officeDocument/2006/relationships/hyperlink" Target="https://www.linkedin.com/in/ng-siew-loong-166110223/?locale=es_ES" TargetMode="External"/><Relationship Id="rId264" Type="http://schemas.openxmlformats.org/officeDocument/2006/relationships/hyperlink" Target="https://www.linkedin.com/in/charukokate/" TargetMode="External"/><Relationship Id="rId471" Type="http://schemas.openxmlformats.org/officeDocument/2006/relationships/hyperlink" Target="https://www.linkedin.com/in/ingridkinnencaes" TargetMode="External"/><Relationship Id="rId17" Type="http://schemas.openxmlformats.org/officeDocument/2006/relationships/hyperlink" Target="https://www.linkedin.com/in/jeremiah-chin-b289b010/" TargetMode="External"/><Relationship Id="rId59" Type="http://schemas.openxmlformats.org/officeDocument/2006/relationships/hyperlink" Target="https://www.linkedin.com/in/lynn-lee-0255b895/" TargetMode="External"/><Relationship Id="rId124" Type="http://schemas.openxmlformats.org/officeDocument/2006/relationships/hyperlink" Target="https://www.linkedin.com/in/regina-tay-49202263/" TargetMode="External"/><Relationship Id="rId70" Type="http://schemas.openxmlformats.org/officeDocument/2006/relationships/hyperlink" Target="https://www.linkedin.com/in/tan-soon-liang-cfa-16596555/" TargetMode="External"/><Relationship Id="rId166" Type="http://schemas.openxmlformats.org/officeDocument/2006/relationships/hyperlink" Target="https://www.linkedin.com/in/reynacorrales/" TargetMode="External"/><Relationship Id="rId331" Type="http://schemas.openxmlformats.org/officeDocument/2006/relationships/hyperlink" Target="https://www.linkedin.com/in/lynette-ow" TargetMode="External"/><Relationship Id="rId373" Type="http://schemas.openxmlformats.org/officeDocument/2006/relationships/hyperlink" Target="https://vflowtech.com/" TargetMode="External"/><Relationship Id="rId429" Type="http://schemas.openxmlformats.org/officeDocument/2006/relationships/hyperlink" Target="https://www.linkedin.com/in/mathieumeur/" TargetMode="External"/><Relationship Id="rId1" Type="http://schemas.openxmlformats.org/officeDocument/2006/relationships/hyperlink" Target="https://www.linkedin.com/in/ianmathews123/" TargetMode="External"/><Relationship Id="rId233" Type="http://schemas.openxmlformats.org/officeDocument/2006/relationships/hyperlink" Target="https://www.linkedin.com/in/helen-maisano-479978a/?originalSubdomain=au" TargetMode="External"/><Relationship Id="rId440" Type="http://schemas.openxmlformats.org/officeDocument/2006/relationships/hyperlink" Target="https://www.linkedin.com/in/colin-quek-6a1b264/" TargetMode="External"/><Relationship Id="rId28" Type="http://schemas.openxmlformats.org/officeDocument/2006/relationships/hyperlink" Target="https://www.linkedin.com/in/lin-ming-see-5aa89724/" TargetMode="External"/><Relationship Id="rId275" Type="http://schemas.openxmlformats.org/officeDocument/2006/relationships/hyperlink" Target="https://www.linkedin.com/in/clchong/" TargetMode="External"/><Relationship Id="rId300" Type="http://schemas.openxmlformats.org/officeDocument/2006/relationships/hyperlink" Target="https://www.linkedin.com/in/stephen-lee-8194412/?originalSubdomain=sg" TargetMode="External"/><Relationship Id="rId482" Type="http://schemas.openxmlformats.org/officeDocument/2006/relationships/hyperlink" Target="https://www.linkedin.com/in/jengohgh/" TargetMode="External"/><Relationship Id="rId81" Type="http://schemas.openxmlformats.org/officeDocument/2006/relationships/hyperlink" Target="https://www.linkedin.com/in/xuan-qiu-9a3785141/?originalSubdomain=sg" TargetMode="External"/><Relationship Id="rId135" Type="http://schemas.openxmlformats.org/officeDocument/2006/relationships/hyperlink" Target="https://www.linkedin.com/in/aaron-r-goerke/" TargetMode="External"/><Relationship Id="rId177" Type="http://schemas.openxmlformats.org/officeDocument/2006/relationships/hyperlink" Target="https://www.linkedin.com/in/szuehann/" TargetMode="External"/><Relationship Id="rId342" Type="http://schemas.openxmlformats.org/officeDocument/2006/relationships/hyperlink" Target="https://www.linkedin.com/in/tom-northcott-6a0b5829/" TargetMode="External"/><Relationship Id="rId384" Type="http://schemas.openxmlformats.org/officeDocument/2006/relationships/hyperlink" Target="https://www.sats.com.sg/" TargetMode="External"/><Relationship Id="rId202" Type="http://schemas.openxmlformats.org/officeDocument/2006/relationships/hyperlink" Target="https://www.linkedin.com/in/marcusdawe/?originalSubdomain=au" TargetMode="External"/><Relationship Id="rId244" Type="http://schemas.openxmlformats.org/officeDocument/2006/relationships/hyperlink" Target="https://www.linkedin.com/in/rothman-lim-325b27119/?originalSubdomain=sg" TargetMode="External"/><Relationship Id="rId39" Type="http://schemas.openxmlformats.org/officeDocument/2006/relationships/hyperlink" Target="https://www.linkedin.com/in/citra-natasya/" TargetMode="External"/><Relationship Id="rId286" Type="http://schemas.openxmlformats.org/officeDocument/2006/relationships/hyperlink" Target="https://www.linkedin.com/in/choon-siong-kho-9021491b3/?originalSubdomain=sg" TargetMode="External"/><Relationship Id="rId451" Type="http://schemas.openxmlformats.org/officeDocument/2006/relationships/hyperlink" Target="https://www.linkedin.com/in/andy-tjiawi" TargetMode="External"/><Relationship Id="rId493" Type="http://schemas.openxmlformats.org/officeDocument/2006/relationships/table" Target="../tables/table2.xml"/><Relationship Id="rId50" Type="http://schemas.openxmlformats.org/officeDocument/2006/relationships/hyperlink" Target="https://www.linkedin.com/in/henson-sy-5295232/" TargetMode="External"/><Relationship Id="rId104" Type="http://schemas.openxmlformats.org/officeDocument/2006/relationships/hyperlink" Target="https://www.linkedin.com/in/alvincheong77/" TargetMode="External"/><Relationship Id="rId146" Type="http://schemas.openxmlformats.org/officeDocument/2006/relationships/hyperlink" Target="https://www.linkedin.com/in/omarelrawy/?originalSubdomain=sg" TargetMode="External"/><Relationship Id="rId188" Type="http://schemas.openxmlformats.org/officeDocument/2006/relationships/hyperlink" Target="https://www.linkedin.com/in/jackchongwk/?locale=es_ES" TargetMode="External"/><Relationship Id="rId311" Type="http://schemas.openxmlformats.org/officeDocument/2006/relationships/hyperlink" Target="https://www.linkedin.com/in/painghtet/?originalSubdomain=sg" TargetMode="External"/><Relationship Id="rId353" Type="http://schemas.openxmlformats.org/officeDocument/2006/relationships/hyperlink" Target="https://www.linkedin.com/in/nll/?originalSubdomain=sg" TargetMode="External"/><Relationship Id="rId395" Type="http://schemas.openxmlformats.org/officeDocument/2006/relationships/hyperlink" Target="https://www.singtel.com/" TargetMode="External"/><Relationship Id="rId409" Type="http://schemas.openxmlformats.org/officeDocument/2006/relationships/hyperlink" Target="https://www.linkedin.com/in/foong-yuh-chien-9505b922/" TargetMode="External"/><Relationship Id="rId92" Type="http://schemas.openxmlformats.org/officeDocument/2006/relationships/hyperlink" Target="https://www.linkedin.com/in/marie-lemonnier/" TargetMode="External"/><Relationship Id="rId213" Type="http://schemas.openxmlformats.org/officeDocument/2006/relationships/hyperlink" Target="https://www.linkedin.com/in/shue-heng-yip-%E5%8F%B6%E6%A0%91%E5%85%B4-16952a6/" TargetMode="External"/><Relationship Id="rId420" Type="http://schemas.openxmlformats.org/officeDocument/2006/relationships/hyperlink" Target="https://www.linkedin.com/in/aries-au/" TargetMode="External"/><Relationship Id="rId255" Type="http://schemas.openxmlformats.org/officeDocument/2006/relationships/hyperlink" Target="https://www.linkedin.com/in/siobhan-leach-6a264213/?originalSubdomain=au" TargetMode="External"/><Relationship Id="rId297" Type="http://schemas.openxmlformats.org/officeDocument/2006/relationships/hyperlink" Target="https://www.linkedin.com/in/peng-kuan-tan-4545146/?originalSubdomain=sg" TargetMode="External"/><Relationship Id="rId462" Type="http://schemas.openxmlformats.org/officeDocument/2006/relationships/hyperlink" Target="https://www.linkedin.com/in/deschint" TargetMode="External"/><Relationship Id="rId115" Type="http://schemas.openxmlformats.org/officeDocument/2006/relationships/hyperlink" Target="https://www.linkedin.com/in/hock-seng-koh-859630100/?originalSubdomain=sg" TargetMode="External"/><Relationship Id="rId157" Type="http://schemas.openxmlformats.org/officeDocument/2006/relationships/hyperlink" Target="https://www.linkedin.com/in/barrettp/?originalSubdomain=au" TargetMode="External"/><Relationship Id="rId322" Type="http://schemas.openxmlformats.org/officeDocument/2006/relationships/hyperlink" Target="https://www.linkedin.com/in/tc-yeo-4a1b4527/?originalSubdomain=sg" TargetMode="External"/><Relationship Id="rId364" Type="http://schemas.openxmlformats.org/officeDocument/2006/relationships/hyperlink" Target="https://www.linkedin.com/in/daphne-chee-chin-yee-aa961b18/" TargetMode="External"/><Relationship Id="rId61" Type="http://schemas.openxmlformats.org/officeDocument/2006/relationships/hyperlink" Target="https://www.linkedin.com/in/chin-seng-yap-842621157/?originalSubdomain=my" TargetMode="External"/><Relationship Id="rId199" Type="http://schemas.openxmlformats.org/officeDocument/2006/relationships/hyperlink" Target="http://www.linkedin.com/in/paul-harris-4104384" TargetMode="External"/><Relationship Id="rId19" Type="http://schemas.openxmlformats.org/officeDocument/2006/relationships/hyperlink" Target="https://www.linkedin.com/in/ruthhaller" TargetMode="External"/><Relationship Id="rId224" Type="http://schemas.openxmlformats.org/officeDocument/2006/relationships/hyperlink" Target="https://www.linkedin.com/in/fiona-lawrie-97914939/" TargetMode="External"/><Relationship Id="rId266" Type="http://schemas.openxmlformats.org/officeDocument/2006/relationships/hyperlink" Target="https://www.linkedin.com/in/glee88/" TargetMode="External"/><Relationship Id="rId431" Type="http://schemas.openxmlformats.org/officeDocument/2006/relationships/hyperlink" Target="https://www.linkedin.com/in/ricky-to-884a5328/" TargetMode="External"/><Relationship Id="rId473" Type="http://schemas.openxmlformats.org/officeDocument/2006/relationships/hyperlink" Target="https://www.linkedin.com/in/peter-askew-0505bb1" TargetMode="External"/><Relationship Id="rId30" Type="http://schemas.openxmlformats.org/officeDocument/2006/relationships/hyperlink" Target="https://www.linkedin.com/in/keekeith/?originalSubdomain=sg" TargetMode="External"/><Relationship Id="rId126" Type="http://schemas.openxmlformats.org/officeDocument/2006/relationships/hyperlink" Target="https://www.linkedin.com/in/chin-hong-pang-179b801a/" TargetMode="External"/><Relationship Id="rId168" Type="http://schemas.openxmlformats.org/officeDocument/2006/relationships/hyperlink" Target="https://www.linkedin.com/in/jaclyn-lee-2371803/?originalSubdomain=sg" TargetMode="External"/><Relationship Id="rId333" Type="http://schemas.openxmlformats.org/officeDocument/2006/relationships/hyperlink" Target="https://www.linkedin.com/in/justine-rowe-57030291/" TargetMode="External"/><Relationship Id="rId72" Type="http://schemas.openxmlformats.org/officeDocument/2006/relationships/hyperlink" Target="https://www.linkedin.com/in/crisvitug/?originalSubdomain=sg" TargetMode="External"/><Relationship Id="rId375" Type="http://schemas.openxmlformats.org/officeDocument/2006/relationships/hyperlink" Target="https://www.linkedin.com/in/avishek-kumar-4bb04a10/" TargetMode="External"/><Relationship Id="rId3" Type="http://schemas.openxmlformats.org/officeDocument/2006/relationships/hyperlink" Target="https://www.linkedin.com/in/hemantpachnanda/" TargetMode="External"/><Relationship Id="rId235" Type="http://schemas.openxmlformats.org/officeDocument/2006/relationships/hyperlink" Target="https://sg.linkedin.com/in/hong-chen-0683648a" TargetMode="External"/><Relationship Id="rId277" Type="http://schemas.openxmlformats.org/officeDocument/2006/relationships/hyperlink" Target="https://www.linkedin.com/in/dongquan-liu-22b5354a" TargetMode="External"/><Relationship Id="rId400" Type="http://schemas.openxmlformats.org/officeDocument/2006/relationships/hyperlink" Target="http://www.linkedin.com/in/masahito-ishii-8bb8048b" TargetMode="External"/><Relationship Id="rId442" Type="http://schemas.openxmlformats.org/officeDocument/2006/relationships/hyperlink" Target="https://www.linkedin.com/in/lim-chong-soon-68459a12/" TargetMode="External"/><Relationship Id="rId484" Type="http://schemas.openxmlformats.org/officeDocument/2006/relationships/hyperlink" Target="https://www.linkedin.com/in/felicia-peiling-gan-pbm-22bb5b70" TargetMode="External"/><Relationship Id="rId137" Type="http://schemas.openxmlformats.org/officeDocument/2006/relationships/hyperlink" Target="https://www.linkedin.com/in/pngsining/" TargetMode="External"/><Relationship Id="rId302" Type="http://schemas.openxmlformats.org/officeDocument/2006/relationships/hyperlink" Target="https://www.linkedin.com/in/xinwei-chen-09895895/?originalSubdomain=sg" TargetMode="External"/><Relationship Id="rId344" Type="http://schemas.openxmlformats.org/officeDocument/2006/relationships/hyperlink" Target="https://www.linkedin.com/in/louisa-harris-baxter-45b30a16/?originalSubdomain=au" TargetMode="External"/><Relationship Id="rId41" Type="http://schemas.openxmlformats.org/officeDocument/2006/relationships/hyperlink" Target="https://www.linkedin.com/in/bettersydney/?originalSubdomain=au" TargetMode="External"/><Relationship Id="rId83" Type="http://schemas.openxmlformats.org/officeDocument/2006/relationships/hyperlink" Target="https://www.linkedin.com/in/ting-huong-tek-a80070148/?originalSubdomain=sg" TargetMode="External"/><Relationship Id="rId179" Type="http://schemas.openxmlformats.org/officeDocument/2006/relationships/hyperlink" Target="https://www.linkedin.com/in/supranee-jaroenlerdjanya-9331a285/" TargetMode="External"/><Relationship Id="rId386" Type="http://schemas.openxmlformats.org/officeDocument/2006/relationships/hyperlink" Target="https://www.keppe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11"/>
  <sheetViews>
    <sheetView workbookViewId="0"/>
  </sheetViews>
  <sheetFormatPr baseColWidth="10" defaultColWidth="12.6640625" defaultRowHeight="15.75" customHeight="1"/>
  <cols>
    <col min="1" max="1" width="21.5" customWidth="1"/>
    <col min="9" max="9" width="19" customWidth="1"/>
  </cols>
  <sheetData>
    <row r="1" spans="1:29">
      <c r="A1" s="1" t="s">
        <v>74</v>
      </c>
      <c r="B1" s="11"/>
      <c r="C1" s="7"/>
      <c r="D1" s="7"/>
      <c r="E1" s="7"/>
      <c r="F1" s="7"/>
      <c r="G1" s="7"/>
      <c r="H1" s="7"/>
      <c r="I1" s="7"/>
      <c r="J1" s="7"/>
      <c r="K1" s="7"/>
      <c r="L1" s="7"/>
      <c r="M1" s="7"/>
      <c r="N1" s="7"/>
      <c r="O1" s="7"/>
      <c r="P1" s="7"/>
      <c r="Q1" s="7"/>
      <c r="R1" s="7"/>
      <c r="S1" s="7"/>
      <c r="T1" s="7"/>
      <c r="U1" s="7"/>
      <c r="V1" s="7"/>
      <c r="W1" s="7"/>
      <c r="X1" s="7"/>
      <c r="Y1" s="7"/>
      <c r="Z1" s="7"/>
      <c r="AA1" s="7"/>
      <c r="AB1" s="7"/>
      <c r="AC1" s="7"/>
    </row>
    <row r="2" spans="1:29">
      <c r="A2" s="7" t="s">
        <v>75</v>
      </c>
      <c r="B2" s="11"/>
      <c r="C2" s="7"/>
      <c r="D2" s="7"/>
      <c r="E2" s="7"/>
      <c r="F2" s="7"/>
      <c r="G2" s="7"/>
      <c r="H2" s="7"/>
      <c r="I2" s="7"/>
      <c r="J2" s="7"/>
      <c r="K2" s="7"/>
      <c r="L2" s="7"/>
      <c r="M2" s="7"/>
      <c r="N2" s="7"/>
      <c r="O2" s="7"/>
      <c r="P2" s="7"/>
      <c r="Q2" s="7"/>
      <c r="R2" s="7"/>
      <c r="S2" s="7"/>
      <c r="T2" s="7"/>
      <c r="U2" s="7"/>
      <c r="V2" s="7"/>
      <c r="W2" s="7"/>
      <c r="X2" s="7"/>
      <c r="Y2" s="7"/>
      <c r="Z2" s="7"/>
      <c r="AA2" s="7"/>
      <c r="AB2" s="7"/>
      <c r="AC2" s="7"/>
    </row>
    <row r="3" spans="1:29">
      <c r="A3" s="7" t="s">
        <v>76</v>
      </c>
      <c r="B3" s="7"/>
      <c r="C3" s="12"/>
      <c r="D3" s="7"/>
      <c r="E3" s="7"/>
      <c r="F3" s="7"/>
      <c r="G3" s="7"/>
      <c r="H3" s="7"/>
      <c r="I3" s="7"/>
      <c r="J3" s="7"/>
      <c r="K3" s="7"/>
      <c r="L3" s="7"/>
      <c r="M3" s="7"/>
      <c r="N3" s="7"/>
      <c r="O3" s="7"/>
      <c r="P3" s="7"/>
      <c r="Q3" s="7"/>
      <c r="R3" s="7"/>
      <c r="S3" s="7"/>
      <c r="T3" s="7"/>
      <c r="U3" s="7"/>
      <c r="V3" s="7"/>
      <c r="W3" s="7"/>
      <c r="X3" s="7"/>
      <c r="Y3" s="7"/>
      <c r="Z3" s="7"/>
      <c r="AA3" s="7"/>
      <c r="AB3" s="7"/>
      <c r="AC3" s="7"/>
    </row>
    <row r="4" spans="1:29">
      <c r="A4" s="7"/>
      <c r="B4" s="7"/>
      <c r="C4" s="12"/>
      <c r="D4" s="7"/>
      <c r="E4" s="7"/>
      <c r="F4" s="7"/>
      <c r="G4" s="7"/>
      <c r="H4" s="7"/>
      <c r="I4" s="7"/>
      <c r="J4" s="7"/>
      <c r="K4" s="7"/>
      <c r="L4" s="7"/>
      <c r="M4" s="7"/>
      <c r="N4" s="7"/>
      <c r="O4" s="7"/>
      <c r="P4" s="7"/>
      <c r="Q4" s="7"/>
      <c r="R4" s="7"/>
      <c r="S4" s="7"/>
      <c r="T4" s="7"/>
      <c r="U4" s="7"/>
      <c r="V4" s="7"/>
      <c r="W4" s="7"/>
      <c r="X4" s="7"/>
      <c r="Y4" s="7"/>
      <c r="Z4" s="7"/>
      <c r="AA4" s="7"/>
      <c r="AB4" s="7"/>
      <c r="AC4" s="7"/>
    </row>
    <row r="5" spans="1:29">
      <c r="A5" s="1" t="s">
        <v>77</v>
      </c>
      <c r="B5" s="7"/>
      <c r="C5" s="12"/>
      <c r="D5" s="7"/>
      <c r="E5" s="7"/>
      <c r="F5" s="7"/>
      <c r="G5" s="7"/>
      <c r="H5" s="7"/>
      <c r="I5" s="7"/>
      <c r="J5" s="7"/>
      <c r="K5" s="7"/>
      <c r="L5" s="7"/>
      <c r="M5" s="7"/>
      <c r="N5" s="7"/>
      <c r="O5" s="7"/>
      <c r="P5" s="7"/>
      <c r="Q5" s="7"/>
      <c r="R5" s="7"/>
      <c r="S5" s="7"/>
      <c r="T5" s="7"/>
      <c r="U5" s="7"/>
      <c r="V5" s="7"/>
      <c r="W5" s="7"/>
      <c r="X5" s="7"/>
      <c r="Y5" s="7"/>
      <c r="Z5" s="7"/>
      <c r="AA5" s="7"/>
      <c r="AB5" s="7"/>
      <c r="AC5" s="7"/>
    </row>
    <row r="6" spans="1:29">
      <c r="A6" s="7" t="s">
        <v>78</v>
      </c>
      <c r="B6" s="7"/>
      <c r="C6" s="12"/>
      <c r="D6" s="7"/>
      <c r="E6" s="7"/>
      <c r="F6" s="7"/>
      <c r="G6" s="7"/>
      <c r="H6" s="7"/>
      <c r="I6" s="7"/>
      <c r="J6" s="7"/>
      <c r="K6" s="7"/>
      <c r="L6" s="7"/>
      <c r="M6" s="7"/>
      <c r="N6" s="7"/>
      <c r="O6" s="7"/>
      <c r="P6" s="7"/>
      <c r="Q6" s="7"/>
      <c r="R6" s="7"/>
      <c r="S6" s="7"/>
      <c r="T6" s="7"/>
      <c r="U6" s="7"/>
      <c r="V6" s="7"/>
      <c r="W6" s="7"/>
      <c r="X6" s="7"/>
      <c r="Y6" s="7"/>
      <c r="Z6" s="7"/>
      <c r="AA6" s="7"/>
      <c r="AB6" s="7"/>
      <c r="AC6" s="7"/>
    </row>
    <row r="7" spans="1:29">
      <c r="A7" s="7" t="s">
        <v>79</v>
      </c>
      <c r="B7" s="7"/>
      <c r="C7" s="7"/>
      <c r="D7" s="7"/>
      <c r="E7" s="7"/>
      <c r="F7" s="7"/>
      <c r="G7" s="7"/>
      <c r="H7" s="7"/>
      <c r="I7" s="7"/>
      <c r="J7" s="7"/>
      <c r="K7" s="7"/>
      <c r="L7" s="7"/>
      <c r="M7" s="7"/>
      <c r="N7" s="7"/>
      <c r="O7" s="7"/>
      <c r="P7" s="7"/>
      <c r="Q7" s="7"/>
      <c r="R7" s="7"/>
      <c r="S7" s="7"/>
      <c r="T7" s="7"/>
      <c r="U7" s="7"/>
      <c r="V7" s="7"/>
      <c r="W7" s="7"/>
      <c r="X7" s="7"/>
      <c r="Y7" s="7"/>
      <c r="Z7" s="7"/>
      <c r="AA7" s="7"/>
      <c r="AB7" s="7"/>
      <c r="AC7" s="7"/>
    </row>
    <row r="8" spans="1:29">
      <c r="A8" s="12" t="s">
        <v>80</v>
      </c>
      <c r="B8" s="7"/>
      <c r="C8" s="7"/>
      <c r="D8" s="7"/>
      <c r="E8" s="7"/>
      <c r="F8" s="7"/>
      <c r="G8" s="7"/>
      <c r="H8" s="7"/>
      <c r="I8" s="7"/>
      <c r="J8" s="7"/>
      <c r="K8" s="7"/>
      <c r="L8" s="7"/>
      <c r="M8" s="7"/>
      <c r="N8" s="7"/>
      <c r="O8" s="7"/>
      <c r="P8" s="7"/>
      <c r="Q8" s="7"/>
      <c r="R8" s="7"/>
      <c r="S8" s="7"/>
      <c r="T8" s="7"/>
      <c r="U8" s="7"/>
      <c r="V8" s="7"/>
      <c r="W8" s="7"/>
      <c r="X8" s="7"/>
      <c r="Y8" s="7"/>
      <c r="Z8" s="7"/>
      <c r="AA8" s="7"/>
      <c r="AB8" s="7"/>
      <c r="AC8" s="7"/>
    </row>
    <row r="9" spans="1:29">
      <c r="A9" s="12" t="s">
        <v>81</v>
      </c>
      <c r="B9" s="7"/>
      <c r="C9" s="7"/>
      <c r="D9" s="7"/>
      <c r="E9" s="7"/>
      <c r="F9" s="7"/>
      <c r="G9" s="7"/>
      <c r="H9" s="7"/>
      <c r="I9" s="7"/>
      <c r="J9" s="7"/>
      <c r="K9" s="7"/>
      <c r="L9" s="7"/>
      <c r="M9" s="7"/>
      <c r="N9" s="7"/>
      <c r="O9" s="7"/>
      <c r="P9" s="7"/>
      <c r="Q9" s="7"/>
      <c r="R9" s="7"/>
      <c r="S9" s="7"/>
      <c r="T9" s="7"/>
      <c r="U9" s="7"/>
      <c r="V9" s="7"/>
      <c r="W9" s="7"/>
      <c r="X9" s="7"/>
      <c r="Y9" s="7"/>
      <c r="Z9" s="7"/>
      <c r="AA9" s="7"/>
      <c r="AB9" s="7"/>
      <c r="AC9" s="7"/>
    </row>
    <row r="10" spans="1:29">
      <c r="A10" s="12" t="s">
        <v>82</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1" spans="1:29">
      <c r="A11" s="11"/>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row>
    <row r="12" spans="1:29">
      <c r="A12" s="1" t="s">
        <v>83</v>
      </c>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3" spans="1:29">
      <c r="B13" s="1" t="s">
        <v>84</v>
      </c>
      <c r="C13" s="1" t="s">
        <v>85</v>
      </c>
      <c r="D13" s="1" t="s">
        <v>86</v>
      </c>
      <c r="E13" s="7"/>
      <c r="F13" s="7"/>
      <c r="G13" s="7"/>
      <c r="H13" s="7"/>
      <c r="I13" s="7"/>
      <c r="J13" s="7"/>
      <c r="K13" s="7"/>
      <c r="L13" s="7"/>
      <c r="M13" s="7"/>
      <c r="N13" s="7"/>
      <c r="O13" s="7"/>
      <c r="P13" s="7"/>
      <c r="Q13" s="7"/>
      <c r="R13" s="7"/>
      <c r="S13" s="7"/>
      <c r="T13" s="7"/>
      <c r="U13" s="7"/>
      <c r="V13" s="7"/>
      <c r="W13" s="7"/>
      <c r="X13" s="7"/>
      <c r="Y13" s="7"/>
      <c r="Z13" s="7"/>
      <c r="AA13" s="7"/>
      <c r="AB13" s="7"/>
      <c r="AC13" s="7"/>
    </row>
    <row r="14" spans="1:29">
      <c r="A14" s="1" t="s">
        <v>0</v>
      </c>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5" spans="1:29">
      <c r="A15" s="8" t="s">
        <v>4</v>
      </c>
      <c r="B15" s="7" t="s">
        <v>87</v>
      </c>
      <c r="C15" s="7" t="s">
        <v>88</v>
      </c>
      <c r="D15" s="7"/>
      <c r="E15" s="7"/>
      <c r="F15" s="7"/>
      <c r="G15" s="7"/>
      <c r="H15" s="7"/>
      <c r="I15" s="7"/>
      <c r="J15" s="7"/>
      <c r="K15" s="7"/>
      <c r="L15" s="7"/>
      <c r="M15" s="7"/>
      <c r="N15" s="7"/>
      <c r="O15" s="7"/>
      <c r="P15" s="7"/>
      <c r="Q15" s="7"/>
      <c r="R15" s="7"/>
      <c r="S15" s="7"/>
      <c r="T15" s="7"/>
      <c r="U15" s="7"/>
      <c r="V15" s="7"/>
      <c r="W15" s="7"/>
      <c r="X15" s="7"/>
      <c r="Y15" s="7"/>
      <c r="Z15" s="7"/>
      <c r="AA15" s="7"/>
      <c r="AB15" s="7"/>
      <c r="AC15" s="7"/>
    </row>
    <row r="16" spans="1:29">
      <c r="A16" s="7" t="s">
        <v>5</v>
      </c>
      <c r="B16" s="7"/>
      <c r="C16" s="7" t="s">
        <v>88</v>
      </c>
      <c r="D16" s="7"/>
      <c r="E16" s="7"/>
      <c r="F16" s="7"/>
      <c r="G16" s="7"/>
      <c r="H16" s="7"/>
      <c r="I16" s="7"/>
      <c r="J16" s="7"/>
      <c r="K16" s="7"/>
      <c r="L16" s="7"/>
      <c r="M16" s="7"/>
      <c r="N16" s="7"/>
      <c r="O16" s="7"/>
      <c r="P16" s="7"/>
      <c r="Q16" s="7"/>
      <c r="R16" s="7"/>
      <c r="S16" s="7"/>
      <c r="T16" s="7"/>
      <c r="U16" s="7"/>
      <c r="V16" s="7"/>
      <c r="W16" s="7"/>
      <c r="X16" s="7"/>
      <c r="Y16" s="7"/>
      <c r="Z16" s="7"/>
      <c r="AA16" s="7"/>
      <c r="AB16" s="7"/>
      <c r="AC16" s="7"/>
    </row>
    <row r="17" spans="1:29">
      <c r="A17" s="7" t="s">
        <v>6</v>
      </c>
      <c r="B17" s="7" t="s">
        <v>87</v>
      </c>
      <c r="C17" s="7"/>
      <c r="D17" s="7"/>
      <c r="E17" s="7"/>
      <c r="F17" s="7"/>
      <c r="G17" s="7"/>
      <c r="H17" s="7"/>
      <c r="I17" s="7"/>
      <c r="J17" s="7"/>
      <c r="K17" s="7"/>
      <c r="L17" s="7"/>
      <c r="M17" s="7"/>
      <c r="N17" s="7"/>
      <c r="O17" s="7"/>
      <c r="P17" s="7"/>
      <c r="Q17" s="7"/>
      <c r="R17" s="7"/>
      <c r="S17" s="7"/>
      <c r="T17" s="7"/>
      <c r="U17" s="7"/>
      <c r="V17" s="7"/>
      <c r="W17" s="7"/>
      <c r="X17" s="7"/>
      <c r="Y17" s="7"/>
      <c r="Z17" s="7"/>
      <c r="AA17" s="7"/>
      <c r="AB17" s="7"/>
      <c r="AC17" s="7"/>
    </row>
    <row r="18" spans="1:29">
      <c r="A18" s="7" t="s">
        <v>7</v>
      </c>
      <c r="B18" s="7" t="s">
        <v>87</v>
      </c>
      <c r="C18" s="7" t="s">
        <v>88</v>
      </c>
      <c r="D18" s="7"/>
      <c r="E18" s="7"/>
      <c r="F18" s="7"/>
      <c r="G18" s="7"/>
      <c r="H18" s="7"/>
      <c r="I18" s="7"/>
      <c r="J18" s="7"/>
      <c r="K18" s="7"/>
      <c r="L18" s="7"/>
      <c r="M18" s="7"/>
      <c r="N18" s="7"/>
      <c r="O18" s="7"/>
      <c r="P18" s="7"/>
      <c r="Q18" s="7"/>
      <c r="R18" s="7"/>
      <c r="S18" s="7"/>
      <c r="T18" s="7"/>
      <c r="U18" s="7"/>
      <c r="V18" s="7"/>
      <c r="W18" s="7"/>
      <c r="X18" s="7"/>
      <c r="Y18" s="7"/>
      <c r="Z18" s="7"/>
      <c r="AA18" s="7"/>
      <c r="AB18" s="7"/>
      <c r="AC18" s="7"/>
    </row>
    <row r="19" spans="1:29">
      <c r="A19" s="7" t="s">
        <v>89</v>
      </c>
      <c r="B19" s="7"/>
      <c r="C19" s="7" t="s">
        <v>90</v>
      </c>
      <c r="D19" s="7"/>
      <c r="E19" s="7"/>
      <c r="F19" s="7"/>
      <c r="G19" s="7"/>
      <c r="H19" s="7"/>
      <c r="I19" s="7"/>
      <c r="J19" s="7"/>
      <c r="K19" s="7"/>
      <c r="L19" s="7"/>
      <c r="M19" s="7"/>
      <c r="N19" s="7"/>
      <c r="O19" s="7"/>
      <c r="P19" s="7"/>
      <c r="Q19" s="7"/>
      <c r="R19" s="7"/>
      <c r="S19" s="7"/>
      <c r="T19" s="7"/>
      <c r="U19" s="7"/>
      <c r="V19" s="7"/>
      <c r="W19" s="7"/>
      <c r="X19" s="7"/>
      <c r="Y19" s="7"/>
      <c r="Z19" s="7"/>
      <c r="AA19" s="7"/>
      <c r="AB19" s="7"/>
      <c r="AC19" s="7"/>
    </row>
    <row r="20" spans="1:29">
      <c r="A20" s="1" t="s">
        <v>91</v>
      </c>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1" spans="1:29">
      <c r="A21" s="8" t="s">
        <v>8</v>
      </c>
      <c r="B21" s="7" t="s">
        <v>87</v>
      </c>
      <c r="C21" s="7" t="s">
        <v>88</v>
      </c>
      <c r="D21" s="7"/>
      <c r="E21" s="7"/>
      <c r="F21" s="7"/>
      <c r="G21" s="7"/>
      <c r="H21" s="7"/>
      <c r="I21" s="7"/>
      <c r="J21" s="7"/>
      <c r="K21" s="7"/>
      <c r="L21" s="7"/>
      <c r="M21" s="7"/>
      <c r="N21" s="7"/>
      <c r="O21" s="7"/>
      <c r="P21" s="7"/>
      <c r="Q21" s="7"/>
      <c r="R21" s="7"/>
      <c r="S21" s="7"/>
      <c r="T21" s="7"/>
      <c r="U21" s="7"/>
      <c r="V21" s="7"/>
      <c r="W21" s="7"/>
      <c r="X21" s="7"/>
      <c r="Y21" s="7"/>
      <c r="Z21" s="7"/>
      <c r="AA21" s="7"/>
      <c r="AB21" s="7"/>
      <c r="AC21" s="7"/>
    </row>
    <row r="22" spans="1:29">
      <c r="A22" s="7" t="s">
        <v>92</v>
      </c>
      <c r="B22" s="7" t="s">
        <v>87</v>
      </c>
      <c r="C22" s="13" t="s">
        <v>93</v>
      </c>
      <c r="D22" s="7" t="s">
        <v>94</v>
      </c>
      <c r="E22" s="7"/>
      <c r="F22" s="7"/>
      <c r="G22" s="7"/>
      <c r="H22" s="7"/>
      <c r="I22" s="7"/>
      <c r="J22" s="7"/>
      <c r="K22" s="7"/>
      <c r="L22" s="7"/>
      <c r="M22" s="7"/>
      <c r="N22" s="7"/>
      <c r="O22" s="7"/>
      <c r="P22" s="7"/>
      <c r="Q22" s="7"/>
      <c r="R22" s="7"/>
      <c r="S22" s="7"/>
      <c r="T22" s="7"/>
      <c r="U22" s="7"/>
      <c r="V22" s="7"/>
      <c r="W22" s="7"/>
      <c r="X22" s="7"/>
      <c r="Y22" s="7"/>
      <c r="Z22" s="7"/>
      <c r="AA22" s="7"/>
      <c r="AB22" s="7"/>
      <c r="AC22" s="7"/>
    </row>
    <row r="23" spans="1:29">
      <c r="A23" s="7" t="s">
        <v>9</v>
      </c>
      <c r="B23" s="7" t="s">
        <v>87</v>
      </c>
      <c r="C23" s="7"/>
      <c r="D23" s="7" t="s">
        <v>95</v>
      </c>
      <c r="E23" s="7"/>
      <c r="F23" s="7"/>
      <c r="G23" s="7"/>
      <c r="H23" s="7"/>
      <c r="I23" s="7"/>
      <c r="J23" s="7"/>
      <c r="K23" s="7"/>
      <c r="L23" s="7"/>
      <c r="M23" s="7"/>
      <c r="N23" s="7"/>
      <c r="O23" s="7"/>
      <c r="P23" s="7"/>
      <c r="Q23" s="7"/>
      <c r="R23" s="7"/>
      <c r="S23" s="7"/>
      <c r="T23" s="7"/>
      <c r="U23" s="7"/>
      <c r="V23" s="7"/>
      <c r="W23" s="7"/>
      <c r="X23" s="7"/>
      <c r="Y23" s="7"/>
      <c r="Z23" s="7"/>
      <c r="AA23" s="7"/>
      <c r="AB23" s="7"/>
      <c r="AC23" s="7"/>
    </row>
    <row r="24" spans="1:29">
      <c r="A24" s="7" t="s">
        <v>96</v>
      </c>
      <c r="B24" s="7" t="s">
        <v>97</v>
      </c>
      <c r="C24" s="7" t="s">
        <v>98</v>
      </c>
      <c r="D24" s="7" t="s">
        <v>99</v>
      </c>
      <c r="E24" s="7"/>
      <c r="F24" s="7"/>
      <c r="G24" s="7"/>
      <c r="H24" s="7"/>
      <c r="I24" s="7"/>
      <c r="J24" s="7"/>
      <c r="K24" s="7"/>
      <c r="L24" s="7"/>
      <c r="M24" s="7"/>
      <c r="N24" s="7"/>
      <c r="O24" s="7"/>
      <c r="P24" s="7"/>
      <c r="Q24" s="7"/>
      <c r="R24" s="7"/>
      <c r="S24" s="7"/>
      <c r="T24" s="7"/>
      <c r="U24" s="7"/>
      <c r="V24" s="7"/>
      <c r="W24" s="7"/>
      <c r="X24" s="7"/>
      <c r="Y24" s="7"/>
      <c r="Z24" s="7"/>
      <c r="AA24" s="7"/>
      <c r="AB24" s="7"/>
      <c r="AC24" s="7"/>
    </row>
    <row r="25" spans="1:29">
      <c r="A25" s="7" t="s">
        <v>100</v>
      </c>
      <c r="B25" s="7" t="s">
        <v>87</v>
      </c>
      <c r="C25" s="7"/>
      <c r="D25" s="7" t="s">
        <v>95</v>
      </c>
      <c r="E25" s="7"/>
      <c r="F25" s="7"/>
      <c r="G25" s="7"/>
      <c r="H25" s="7"/>
      <c r="I25" s="7"/>
      <c r="J25" s="7"/>
      <c r="K25" s="7"/>
      <c r="L25" s="7"/>
      <c r="M25" s="7"/>
      <c r="N25" s="7"/>
      <c r="O25" s="7"/>
      <c r="P25" s="7"/>
      <c r="Q25" s="7"/>
      <c r="R25" s="7"/>
      <c r="S25" s="7"/>
      <c r="T25" s="7"/>
      <c r="U25" s="7"/>
      <c r="V25" s="7"/>
      <c r="W25" s="7"/>
      <c r="X25" s="7"/>
      <c r="Y25" s="7"/>
      <c r="Z25" s="7"/>
      <c r="AA25" s="7"/>
      <c r="AB25" s="7"/>
      <c r="AC25" s="7"/>
    </row>
    <row r="26" spans="1:29">
      <c r="A26" s="7" t="s">
        <v>101</v>
      </c>
      <c r="B26" s="7" t="s">
        <v>102</v>
      </c>
      <c r="C26" s="7" t="s">
        <v>98</v>
      </c>
      <c r="D26" s="7" t="s">
        <v>95</v>
      </c>
      <c r="E26" s="7"/>
      <c r="F26" s="7"/>
      <c r="G26" s="7"/>
      <c r="H26" s="7"/>
      <c r="I26" s="7"/>
      <c r="J26" s="7"/>
      <c r="K26" s="7"/>
      <c r="L26" s="7"/>
      <c r="M26" s="7"/>
      <c r="N26" s="7"/>
      <c r="O26" s="7"/>
      <c r="P26" s="7"/>
      <c r="Q26" s="7"/>
      <c r="R26" s="7"/>
      <c r="S26" s="7"/>
      <c r="T26" s="7"/>
      <c r="U26" s="7"/>
      <c r="V26" s="7"/>
      <c r="W26" s="7"/>
      <c r="X26" s="7"/>
      <c r="Y26" s="7"/>
      <c r="Z26" s="7"/>
      <c r="AA26" s="7"/>
      <c r="AB26" s="7"/>
      <c r="AC26" s="7"/>
    </row>
    <row r="27" spans="1:29">
      <c r="A27" s="7" t="s">
        <v>103</v>
      </c>
      <c r="B27" s="7" t="s">
        <v>87</v>
      </c>
      <c r="C27" s="7" t="s">
        <v>104</v>
      </c>
      <c r="D27" s="7" t="s">
        <v>105</v>
      </c>
      <c r="E27" s="7"/>
      <c r="F27" s="7"/>
      <c r="G27" s="7"/>
      <c r="H27" s="7"/>
      <c r="I27" s="7"/>
      <c r="J27" s="7"/>
      <c r="K27" s="7"/>
      <c r="L27" s="7"/>
      <c r="M27" s="7"/>
      <c r="N27" s="7"/>
      <c r="O27" s="7"/>
      <c r="P27" s="7"/>
      <c r="Q27" s="7"/>
      <c r="R27" s="7"/>
      <c r="S27" s="7"/>
      <c r="T27" s="7"/>
      <c r="U27" s="7"/>
      <c r="V27" s="7"/>
      <c r="W27" s="7"/>
      <c r="X27" s="7"/>
      <c r="Y27" s="7"/>
      <c r="Z27" s="7"/>
      <c r="AA27" s="7"/>
      <c r="AB27" s="7"/>
      <c r="AC27" s="7"/>
    </row>
    <row r="28" spans="1:29">
      <c r="A28" s="7" t="s">
        <v>11</v>
      </c>
      <c r="B28" s="7" t="s">
        <v>87</v>
      </c>
      <c r="C28" s="7" t="s">
        <v>106</v>
      </c>
      <c r="D28" s="7"/>
      <c r="E28" s="7"/>
      <c r="F28" s="7"/>
      <c r="G28" s="7"/>
      <c r="H28" s="7"/>
      <c r="I28" s="7"/>
      <c r="J28" s="7"/>
      <c r="K28" s="7"/>
      <c r="L28" s="7"/>
      <c r="M28" s="7"/>
      <c r="N28" s="7"/>
      <c r="O28" s="7"/>
      <c r="P28" s="7"/>
      <c r="Q28" s="7"/>
      <c r="R28" s="7"/>
      <c r="S28" s="7"/>
      <c r="T28" s="7"/>
      <c r="U28" s="7"/>
      <c r="V28" s="7"/>
      <c r="W28" s="7"/>
      <c r="X28" s="7"/>
      <c r="Y28" s="7"/>
      <c r="Z28" s="7"/>
      <c r="AA28" s="7"/>
      <c r="AB28" s="7"/>
      <c r="AC28" s="7"/>
    </row>
    <row r="29" spans="1:29">
      <c r="A29" s="7" t="s">
        <v>107</v>
      </c>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row>
    <row r="30" spans="1:29">
      <c r="A30" s="1" t="s">
        <v>2</v>
      </c>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c r="A31" s="8" t="s">
        <v>10</v>
      </c>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row>
    <row r="32" spans="1:29">
      <c r="A32" s="7" t="s">
        <v>108</v>
      </c>
      <c r="B32" s="7" t="s">
        <v>87</v>
      </c>
      <c r="C32" s="7"/>
      <c r="D32" s="7"/>
      <c r="E32" s="7"/>
      <c r="F32" s="7"/>
      <c r="G32" s="7"/>
      <c r="H32" s="7"/>
      <c r="I32" s="7"/>
      <c r="J32" s="7"/>
      <c r="K32" s="7"/>
      <c r="L32" s="7"/>
      <c r="M32" s="7"/>
      <c r="N32" s="7"/>
      <c r="O32" s="7"/>
      <c r="P32" s="7"/>
      <c r="Q32" s="7"/>
      <c r="R32" s="7"/>
      <c r="S32" s="7"/>
      <c r="T32" s="7"/>
      <c r="U32" s="7"/>
      <c r="V32" s="7"/>
      <c r="W32" s="7"/>
      <c r="X32" s="7"/>
      <c r="Y32" s="7"/>
      <c r="Z32" s="7"/>
      <c r="AA32" s="7"/>
      <c r="AB32" s="7"/>
      <c r="AC32" s="7"/>
    </row>
    <row r="33" spans="1:29">
      <c r="A33" s="7" t="s">
        <v>12</v>
      </c>
      <c r="B33" s="7" t="s">
        <v>87</v>
      </c>
      <c r="C33" s="7" t="s">
        <v>109</v>
      </c>
      <c r="D33" s="7"/>
      <c r="E33" s="7"/>
      <c r="F33" s="7"/>
      <c r="G33" s="7"/>
      <c r="H33" s="7"/>
      <c r="I33" s="7"/>
      <c r="J33" s="7"/>
      <c r="K33" s="7"/>
      <c r="L33" s="7"/>
      <c r="M33" s="7"/>
      <c r="N33" s="7"/>
      <c r="O33" s="7"/>
      <c r="P33" s="7"/>
      <c r="Q33" s="7"/>
      <c r="R33" s="7"/>
      <c r="S33" s="7"/>
      <c r="T33" s="7"/>
      <c r="U33" s="7"/>
      <c r="V33" s="7"/>
      <c r="W33" s="7"/>
      <c r="X33" s="7"/>
      <c r="Y33" s="7"/>
      <c r="Z33" s="7"/>
      <c r="AA33" s="7"/>
      <c r="AB33" s="7"/>
      <c r="AC33" s="7"/>
    </row>
    <row r="34" spans="1:29">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row>
    <row r="35" spans="1:29">
      <c r="A35" s="11" t="s">
        <v>110</v>
      </c>
      <c r="B35" s="7" t="s">
        <v>0</v>
      </c>
      <c r="C35" s="7"/>
      <c r="D35" s="7"/>
      <c r="E35" s="7"/>
      <c r="F35" s="7"/>
      <c r="G35" s="7" t="s">
        <v>91</v>
      </c>
      <c r="H35" s="7"/>
      <c r="I35" s="7"/>
      <c r="J35" s="7"/>
      <c r="K35" s="7"/>
      <c r="L35" s="7"/>
      <c r="M35" s="7"/>
      <c r="N35" s="7"/>
      <c r="O35" s="7"/>
      <c r="P35" s="7"/>
      <c r="Q35" s="7"/>
      <c r="R35" s="7"/>
      <c r="S35" s="7"/>
      <c r="T35" s="7"/>
      <c r="U35" s="7"/>
      <c r="V35" s="7"/>
      <c r="W35" s="7"/>
      <c r="X35" s="7"/>
      <c r="Y35" s="7"/>
      <c r="Z35" s="7"/>
      <c r="AA35" s="7"/>
      <c r="AB35" s="7"/>
      <c r="AC35" s="7"/>
    </row>
    <row r="36" spans="1:29">
      <c r="A36" s="14" t="s">
        <v>86</v>
      </c>
      <c r="B36" s="15" t="s">
        <v>8</v>
      </c>
      <c r="C36" s="15" t="s">
        <v>111</v>
      </c>
      <c r="D36" s="15" t="s">
        <v>112</v>
      </c>
      <c r="E36" s="15" t="s">
        <v>113</v>
      </c>
      <c r="F36" s="15" t="s">
        <v>114</v>
      </c>
      <c r="G36" s="15" t="s">
        <v>115</v>
      </c>
      <c r="H36" s="15" t="s">
        <v>116</v>
      </c>
      <c r="I36" s="15" t="s">
        <v>117</v>
      </c>
      <c r="J36" s="7"/>
      <c r="K36" s="7"/>
      <c r="L36" s="7"/>
      <c r="M36" s="7"/>
      <c r="N36" s="7"/>
      <c r="O36" s="7"/>
      <c r="P36" s="7"/>
      <c r="Q36" s="7"/>
      <c r="R36" s="7"/>
      <c r="S36" s="7"/>
      <c r="T36" s="7"/>
      <c r="U36" s="7"/>
      <c r="V36" s="7"/>
      <c r="W36" s="7"/>
      <c r="X36" s="7"/>
      <c r="Y36" s="7"/>
      <c r="Z36" s="7"/>
      <c r="AA36" s="7"/>
      <c r="AB36" s="7"/>
      <c r="AC36" s="7"/>
    </row>
    <row r="37" spans="1:29">
      <c r="A37" s="16" t="s">
        <v>118</v>
      </c>
      <c r="B37" s="7" t="s">
        <v>87</v>
      </c>
      <c r="C37" s="7" t="s">
        <v>87</v>
      </c>
      <c r="D37" s="7" t="s">
        <v>87</v>
      </c>
      <c r="E37" s="7" t="s">
        <v>87</v>
      </c>
      <c r="F37" s="7"/>
      <c r="G37" s="7" t="s">
        <v>87</v>
      </c>
      <c r="H37" s="7" t="s">
        <v>87</v>
      </c>
      <c r="I37" s="7" t="s">
        <v>119</v>
      </c>
      <c r="J37" s="7"/>
      <c r="K37" s="7"/>
      <c r="L37" s="7"/>
      <c r="M37" s="7"/>
      <c r="N37" s="7"/>
      <c r="O37" s="7"/>
      <c r="P37" s="7"/>
      <c r="Q37" s="7"/>
      <c r="R37" s="7"/>
      <c r="S37" s="7"/>
      <c r="T37" s="7"/>
      <c r="U37" s="7"/>
      <c r="V37" s="7"/>
      <c r="W37" s="7"/>
      <c r="X37" s="7"/>
      <c r="Y37" s="7"/>
      <c r="Z37" s="7"/>
      <c r="AA37" s="7"/>
      <c r="AB37" s="7"/>
      <c r="AC37" s="7"/>
    </row>
    <row r="38" spans="1:29">
      <c r="A38" s="16" t="s">
        <v>120</v>
      </c>
      <c r="B38" s="7" t="s">
        <v>87</v>
      </c>
      <c r="C38" s="7" t="s">
        <v>121</v>
      </c>
      <c r="D38" s="7" t="s">
        <v>87</v>
      </c>
      <c r="E38" s="7" t="s">
        <v>87</v>
      </c>
      <c r="F38" s="7"/>
      <c r="G38" s="7" t="s">
        <v>87</v>
      </c>
      <c r="H38" s="7" t="s">
        <v>87</v>
      </c>
      <c r="I38" s="7" t="s">
        <v>119</v>
      </c>
      <c r="J38" s="7"/>
      <c r="K38" s="7"/>
      <c r="L38" s="7"/>
      <c r="M38" s="7"/>
      <c r="N38" s="7"/>
      <c r="O38" s="7"/>
      <c r="P38" s="7"/>
      <c r="Q38" s="7"/>
      <c r="R38" s="7"/>
      <c r="S38" s="7"/>
      <c r="T38" s="7"/>
      <c r="U38" s="7"/>
      <c r="V38" s="7"/>
      <c r="W38" s="7"/>
      <c r="X38" s="7"/>
      <c r="Y38" s="7"/>
      <c r="Z38" s="7"/>
      <c r="AA38" s="7"/>
      <c r="AB38" s="7"/>
      <c r="AC38" s="7"/>
    </row>
    <row r="39" spans="1:29">
      <c r="A39" s="17" t="s">
        <v>122</v>
      </c>
      <c r="B39" s="7" t="s">
        <v>87</v>
      </c>
      <c r="C39" s="7" t="s">
        <v>87</v>
      </c>
      <c r="D39" s="7" t="s">
        <v>87</v>
      </c>
      <c r="E39" s="7" t="s">
        <v>121</v>
      </c>
      <c r="F39" s="7"/>
      <c r="G39" s="7" t="s">
        <v>87</v>
      </c>
      <c r="H39" s="7" t="s">
        <v>87</v>
      </c>
      <c r="I39" s="7" t="s">
        <v>119</v>
      </c>
      <c r="J39" s="7"/>
      <c r="K39" s="7"/>
      <c r="L39" s="7"/>
      <c r="M39" s="7"/>
      <c r="N39" s="7"/>
      <c r="O39" s="7"/>
      <c r="P39" s="7"/>
      <c r="Q39" s="7"/>
      <c r="R39" s="7"/>
      <c r="S39" s="7"/>
      <c r="T39" s="7"/>
      <c r="U39" s="7"/>
      <c r="V39" s="7"/>
      <c r="W39" s="7"/>
      <c r="X39" s="7"/>
      <c r="Y39" s="7"/>
      <c r="Z39" s="7"/>
      <c r="AA39" s="7"/>
      <c r="AB39" s="7"/>
      <c r="AC39" s="7"/>
    </row>
    <row r="40" spans="1:29">
      <c r="A40" s="17" t="s">
        <v>123</v>
      </c>
      <c r="B40" s="7" t="s">
        <v>119</v>
      </c>
      <c r="C40" s="7" t="s">
        <v>121</v>
      </c>
      <c r="D40" s="7" t="s">
        <v>121</v>
      </c>
      <c r="E40" s="7" t="s">
        <v>121</v>
      </c>
      <c r="F40" s="7"/>
      <c r="G40" s="7" t="s">
        <v>87</v>
      </c>
      <c r="H40" s="7" t="s">
        <v>87</v>
      </c>
      <c r="I40" s="7" t="s">
        <v>87</v>
      </c>
      <c r="J40" s="7"/>
      <c r="K40" s="7"/>
      <c r="L40" s="7"/>
      <c r="M40" s="7"/>
      <c r="N40" s="7"/>
      <c r="O40" s="7"/>
      <c r="P40" s="7"/>
      <c r="Q40" s="7"/>
      <c r="R40" s="7"/>
      <c r="S40" s="7"/>
      <c r="T40" s="7"/>
      <c r="U40" s="7"/>
      <c r="V40" s="7"/>
      <c r="W40" s="7"/>
      <c r="X40" s="7"/>
      <c r="Y40" s="7"/>
      <c r="Z40" s="7"/>
      <c r="AA40" s="7"/>
      <c r="AB40" s="7"/>
      <c r="AC40" s="7"/>
    </row>
    <row r="41" spans="1:29">
      <c r="A41" s="16" t="s">
        <v>124</v>
      </c>
      <c r="B41" s="7" t="s">
        <v>87</v>
      </c>
      <c r="C41" s="7" t="s">
        <v>121</v>
      </c>
      <c r="D41" s="7" t="s">
        <v>121</v>
      </c>
      <c r="E41" s="7" t="s">
        <v>87</v>
      </c>
      <c r="F41" s="7"/>
      <c r="G41" s="7" t="s">
        <v>87</v>
      </c>
      <c r="H41" s="7" t="s">
        <v>87</v>
      </c>
      <c r="I41" s="7" t="s">
        <v>121</v>
      </c>
      <c r="J41" s="7"/>
      <c r="K41" s="7"/>
      <c r="L41" s="7"/>
      <c r="M41" s="7"/>
      <c r="N41" s="7"/>
      <c r="O41" s="7"/>
      <c r="P41" s="7"/>
      <c r="Q41" s="7"/>
      <c r="R41" s="7"/>
      <c r="S41" s="7"/>
      <c r="T41" s="7"/>
      <c r="U41" s="7"/>
      <c r="V41" s="7"/>
      <c r="W41" s="7"/>
      <c r="X41" s="7"/>
      <c r="Y41" s="7"/>
      <c r="Z41" s="7"/>
      <c r="AA41" s="7"/>
      <c r="AB41" s="7"/>
      <c r="AC41" s="7"/>
    </row>
    <row r="42" spans="1:29">
      <c r="A42" s="16" t="s">
        <v>125</v>
      </c>
      <c r="B42" s="7" t="s">
        <v>121</v>
      </c>
      <c r="C42" s="7" t="s">
        <v>121</v>
      </c>
      <c r="D42" s="7" t="s">
        <v>121</v>
      </c>
      <c r="E42" s="7" t="s">
        <v>121</v>
      </c>
      <c r="F42" s="7"/>
      <c r="G42" s="7" t="s">
        <v>121</v>
      </c>
      <c r="H42" s="7" t="s">
        <v>121</v>
      </c>
      <c r="I42" s="7" t="s">
        <v>121</v>
      </c>
      <c r="J42" s="7"/>
      <c r="K42" s="7"/>
      <c r="L42" s="7"/>
      <c r="M42" s="7"/>
      <c r="N42" s="7"/>
      <c r="O42" s="7"/>
      <c r="P42" s="7"/>
      <c r="Q42" s="7"/>
      <c r="R42" s="7"/>
      <c r="S42" s="7"/>
      <c r="T42" s="7"/>
      <c r="U42" s="7"/>
      <c r="V42" s="7"/>
      <c r="W42" s="7"/>
      <c r="X42" s="7"/>
      <c r="Y42" s="7"/>
      <c r="Z42" s="7"/>
      <c r="AA42" s="7"/>
      <c r="AB42" s="7"/>
      <c r="AC42" s="7"/>
    </row>
    <row r="43" spans="1:29">
      <c r="A43" s="16" t="s">
        <v>126</v>
      </c>
      <c r="B43" s="7" t="s">
        <v>87</v>
      </c>
      <c r="C43" s="7" t="s">
        <v>87</v>
      </c>
      <c r="D43" s="7" t="s">
        <v>121</v>
      </c>
      <c r="E43" s="7"/>
      <c r="F43" s="7" t="s">
        <v>87</v>
      </c>
      <c r="G43" s="7" t="s">
        <v>121</v>
      </c>
      <c r="H43" s="7" t="s">
        <v>121</v>
      </c>
      <c r="I43" s="7" t="s">
        <v>121</v>
      </c>
      <c r="J43" s="7"/>
      <c r="K43" s="7"/>
      <c r="L43" s="7"/>
      <c r="M43" s="7"/>
      <c r="N43" s="7"/>
      <c r="O43" s="7"/>
      <c r="P43" s="7"/>
      <c r="Q43" s="7"/>
      <c r="R43" s="7"/>
      <c r="S43" s="7"/>
      <c r="T43" s="7"/>
      <c r="U43" s="7"/>
      <c r="V43" s="7"/>
      <c r="W43" s="7"/>
      <c r="X43" s="7"/>
      <c r="Y43" s="7"/>
      <c r="Z43" s="7"/>
      <c r="AA43" s="7"/>
      <c r="AB43" s="7"/>
      <c r="AC43" s="7"/>
    </row>
    <row r="44" spans="1:29">
      <c r="A44" s="16" t="s">
        <v>127</v>
      </c>
      <c r="B44" s="7" t="s">
        <v>87</v>
      </c>
      <c r="C44" s="7" t="s">
        <v>121</v>
      </c>
      <c r="D44" s="7" t="s">
        <v>121</v>
      </c>
      <c r="E44" s="7"/>
      <c r="F44" s="7" t="s">
        <v>87</v>
      </c>
      <c r="G44" s="7" t="s">
        <v>121</v>
      </c>
      <c r="H44" s="7" t="s">
        <v>121</v>
      </c>
      <c r="I44" s="7" t="s">
        <v>121</v>
      </c>
      <c r="J44" s="7"/>
      <c r="K44" s="7"/>
      <c r="L44" s="7"/>
      <c r="M44" s="7"/>
      <c r="N44" s="7"/>
      <c r="O44" s="7"/>
      <c r="P44" s="7"/>
      <c r="Q44" s="7"/>
      <c r="R44" s="7"/>
      <c r="S44" s="7"/>
      <c r="T44" s="7"/>
      <c r="U44" s="7"/>
      <c r="V44" s="7"/>
      <c r="W44" s="7"/>
      <c r="X44" s="7"/>
      <c r="Y44" s="7"/>
      <c r="Z44" s="7"/>
      <c r="AA44" s="7"/>
      <c r="AB44" s="7"/>
      <c r="AC44" s="7"/>
    </row>
    <row r="45" spans="1:29">
      <c r="A45" s="7" t="s">
        <v>128</v>
      </c>
      <c r="B45" s="7" t="s">
        <v>87</v>
      </c>
      <c r="C45" s="7" t="s">
        <v>87</v>
      </c>
      <c r="D45" s="7" t="s">
        <v>121</v>
      </c>
      <c r="E45" s="7" t="s">
        <v>121</v>
      </c>
      <c r="F45" s="7" t="s">
        <v>121</v>
      </c>
      <c r="G45" s="7" t="s">
        <v>121</v>
      </c>
      <c r="H45" s="7" t="s">
        <v>121</v>
      </c>
      <c r="I45" s="7" t="s">
        <v>121</v>
      </c>
      <c r="J45" s="18"/>
      <c r="K45" s="18"/>
      <c r="L45" s="18"/>
      <c r="M45" s="18"/>
      <c r="N45" s="18"/>
      <c r="O45" s="18"/>
      <c r="P45" s="18"/>
      <c r="Q45" s="18"/>
      <c r="R45" s="18"/>
      <c r="S45" s="18"/>
      <c r="T45" s="18"/>
      <c r="U45" s="18"/>
      <c r="V45" s="18"/>
      <c r="W45" s="18"/>
      <c r="X45" s="18"/>
      <c r="Y45" s="18"/>
      <c r="Z45" s="18"/>
      <c r="AA45" s="18"/>
      <c r="AB45" s="18"/>
      <c r="AC45" s="18"/>
    </row>
    <row r="46" spans="1:29">
      <c r="A46" s="7" t="s">
        <v>129</v>
      </c>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row>
    <row r="47" spans="1:29">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row>
    <row r="48" spans="1:29">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row>
    <row r="49" spans="1:2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row>
    <row r="50" spans="1:29">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row>
    <row r="51" spans="1:29">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row>
    <row r="52" spans="1:29">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row>
    <row r="53" spans="1:29">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row>
    <row r="54" spans="1:29">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row>
    <row r="55" spans="1:29">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row>
    <row r="56" spans="1:29">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row>
    <row r="57" spans="1:29">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row>
    <row r="58" spans="1:29">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row>
    <row r="59" spans="1:2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row>
    <row r="60" spans="1:29">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row>
    <row r="61" spans="1:29">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row>
    <row r="62" spans="1:29">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row>
    <row r="63" spans="1:29">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row>
    <row r="64" spans="1:29">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row>
    <row r="65" spans="1:29">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row>
    <row r="66" spans="1:29">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row>
    <row r="67" spans="1:29">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row>
    <row r="68" spans="1:29">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row>
    <row r="69" spans="1:2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row>
    <row r="70" spans="1:29">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row>
    <row r="71" spans="1:29">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row>
    <row r="72" spans="1:29">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row>
    <row r="73" spans="1:29">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row>
    <row r="74" spans="1:29">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row>
    <row r="75" spans="1:29">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row>
    <row r="76" spans="1:29">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row>
    <row r="77" spans="1:29">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row>
    <row r="78" spans="1:29">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row>
    <row r="79" spans="1:2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row>
    <row r="80" spans="1:29">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row>
    <row r="81" spans="1:29">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row>
    <row r="82" spans="1:29">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row>
    <row r="83" spans="1:29">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row>
    <row r="84" spans="1:29">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row>
    <row r="85" spans="1:29">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row>
    <row r="86" spans="1:29">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row>
    <row r="87" spans="1:29">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row>
    <row r="88" spans="1:29">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row>
    <row r="89" spans="1:2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row>
    <row r="90" spans="1:29">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row>
    <row r="91" spans="1:29">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row>
    <row r="92" spans="1:29">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row>
    <row r="93" spans="1:29">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row>
    <row r="94" spans="1:29">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row>
    <row r="95" spans="1:29">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row>
    <row r="96" spans="1:29">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row>
    <row r="97" spans="1:29">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row>
    <row r="98" spans="1:29">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row>
    <row r="99" spans="1:2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row>
    <row r="100" spans="1:29">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row>
    <row r="101" spans="1:29">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row>
    <row r="102" spans="1:29">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row>
    <row r="103" spans="1:29">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row>
    <row r="104" spans="1:29">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row>
    <row r="105" spans="1:29">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row>
    <row r="106" spans="1:29">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row>
    <row r="107" spans="1:29">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row>
    <row r="108" spans="1:29">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row>
    <row r="109" spans="1:2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row>
    <row r="110" spans="1:29">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row>
    <row r="111" spans="1:29">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row>
    <row r="112" spans="1:29">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row>
    <row r="113" spans="1:29">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row>
    <row r="114" spans="1:29">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row>
    <row r="115" spans="1:29">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row>
    <row r="116" spans="1:29">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row>
    <row r="117" spans="1:29">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row>
    <row r="118" spans="1:29">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row>
    <row r="119" spans="1:2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row>
    <row r="120" spans="1:29">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row>
    <row r="121" spans="1:29">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row>
    <row r="122" spans="1:29">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row>
    <row r="123" spans="1:29">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row>
    <row r="124" spans="1:29">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row>
    <row r="125" spans="1:29">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row>
    <row r="126" spans="1:29">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row>
    <row r="127" spans="1:29">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row>
    <row r="128" spans="1:29">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row>
    <row r="129" spans="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row>
    <row r="130" spans="1:29">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row>
    <row r="131" spans="1:29">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row>
    <row r="132" spans="1:29">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row>
    <row r="133" spans="1:29">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row>
    <row r="134" spans="1:29">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row>
    <row r="135" spans="1:29">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row>
    <row r="136" spans="1:29">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row>
    <row r="137" spans="1:29">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row>
    <row r="138" spans="1:29">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row>
    <row r="139" spans="1:2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row>
    <row r="140" spans="1:29">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row>
    <row r="141" spans="1:29">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row>
    <row r="142" spans="1:29">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row>
    <row r="143" spans="1:29">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row>
    <row r="144" spans="1:29">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row>
    <row r="145" spans="1:29">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row>
    <row r="146" spans="1:29">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row>
    <row r="147" spans="1:29">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row>
    <row r="148" spans="1:29">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row>
    <row r="149" spans="1:2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row>
    <row r="150" spans="1:29">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row>
    <row r="151" spans="1:29">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row>
    <row r="152" spans="1:29">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row>
    <row r="153" spans="1:29">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row>
    <row r="154" spans="1:29">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row>
    <row r="155" spans="1:29">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row>
    <row r="156" spans="1:29">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row>
    <row r="157" spans="1:29">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row>
    <row r="158" spans="1:29">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row>
    <row r="159" spans="1:2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row>
    <row r="160" spans="1:29">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row>
    <row r="161" spans="1:29">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row>
    <row r="162" spans="1:29">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row>
    <row r="163" spans="1:29">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row>
    <row r="164" spans="1:29">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row>
    <row r="165" spans="1:29">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row>
    <row r="166" spans="1:29">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row>
    <row r="167" spans="1:29">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row>
    <row r="168" spans="1:29">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row>
    <row r="169" spans="1:2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row>
    <row r="170" spans="1:29">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row>
    <row r="171" spans="1:29">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row>
    <row r="172" spans="1:29">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row>
    <row r="173" spans="1:29">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row>
    <row r="174" spans="1:29">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row>
    <row r="175" spans="1:29">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row>
    <row r="176" spans="1:29">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row>
    <row r="177" spans="1:29">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row>
    <row r="178" spans="1:29">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row>
    <row r="179" spans="1:2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row>
    <row r="180" spans="1:29">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row>
    <row r="181" spans="1:29">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row>
    <row r="182" spans="1:29">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row>
    <row r="183" spans="1:29">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row>
    <row r="184" spans="1:29">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row>
    <row r="185" spans="1:29">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row>
    <row r="186" spans="1:29">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row>
    <row r="187" spans="1:29">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row>
    <row r="188" spans="1:29">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row>
    <row r="189" spans="1:2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row>
    <row r="190" spans="1:29">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row>
    <row r="191" spans="1:29">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row>
    <row r="192" spans="1:29">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row>
    <row r="193" spans="1:29">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row>
    <row r="194" spans="1:29">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row>
    <row r="195" spans="1:29">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row>
    <row r="196" spans="1:29">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row>
    <row r="197" spans="1:29">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row>
    <row r="198" spans="1:29">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row>
    <row r="199" spans="1:2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row>
    <row r="200" spans="1:29">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row>
    <row r="201" spans="1:29">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row>
    <row r="202" spans="1:29">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row>
    <row r="203" spans="1:29">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row>
    <row r="204" spans="1:29">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row>
    <row r="205" spans="1:29">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row>
    <row r="206" spans="1:29">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row>
    <row r="207" spans="1:29">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row>
    <row r="208" spans="1:29">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row>
    <row r="209" spans="1:2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row>
    <row r="210" spans="1:29">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row>
    <row r="211" spans="1:29">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row>
    <row r="212" spans="1:29">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row>
    <row r="213" spans="1:29">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row>
    <row r="214" spans="1:29">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row>
    <row r="215" spans="1:29">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row>
    <row r="216" spans="1:29">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row>
    <row r="217" spans="1:29">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row>
    <row r="218" spans="1:29">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row>
    <row r="219" spans="1:2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row>
    <row r="220" spans="1:29">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row>
    <row r="221" spans="1:29">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row>
    <row r="222" spans="1:29">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row>
    <row r="223" spans="1:29">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row>
    <row r="224" spans="1:29">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row>
    <row r="225" spans="1:29">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row>
    <row r="226" spans="1:29">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row>
    <row r="227" spans="1:29">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row>
    <row r="228" spans="1:29">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row>
    <row r="229" spans="1: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row>
    <row r="230" spans="1:29">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row>
    <row r="231" spans="1:29">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row>
    <row r="232" spans="1:29">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row>
    <row r="233" spans="1:29">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row>
    <row r="234" spans="1:29">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row>
    <row r="235" spans="1:29">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row>
    <row r="236" spans="1:29">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row>
    <row r="237" spans="1:29">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row>
    <row r="238" spans="1:29">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row>
    <row r="239" spans="1:2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row>
    <row r="240" spans="1:29">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row>
    <row r="241" spans="1:29">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row>
    <row r="242" spans="1:29">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row>
    <row r="243" spans="1:29">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row>
    <row r="244" spans="1:29">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row>
    <row r="245" spans="1:29">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row>
    <row r="246" spans="1:29">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row>
    <row r="247" spans="1:29">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row>
    <row r="248" spans="1:29">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row>
    <row r="249" spans="1:2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row>
    <row r="250" spans="1:29">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row>
    <row r="251" spans="1:29">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row>
    <row r="252" spans="1:29">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row>
    <row r="253" spans="1:29">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row>
    <row r="254" spans="1:29">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row>
    <row r="255" spans="1:29">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row>
    <row r="256" spans="1:29">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row>
    <row r="257" spans="1:29">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row>
    <row r="258" spans="1:29">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row>
    <row r="259" spans="1:2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row>
    <row r="260" spans="1:29">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row>
    <row r="261" spans="1:29">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row>
    <row r="262" spans="1:29">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row>
    <row r="263" spans="1:29">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row>
    <row r="264" spans="1:29">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row>
    <row r="265" spans="1:29">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row>
    <row r="266" spans="1:29">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row>
    <row r="267" spans="1:29">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row>
    <row r="268" spans="1:29">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row>
    <row r="269" spans="1:2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row>
    <row r="270" spans="1:29">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row>
    <row r="271" spans="1:29">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row>
    <row r="272" spans="1:29">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row>
    <row r="273" spans="1:29">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row>
    <row r="274" spans="1:29">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row>
    <row r="275" spans="1:29">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row>
    <row r="276" spans="1:29">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row>
    <row r="277" spans="1:29">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row>
    <row r="278" spans="1:29">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row>
    <row r="279" spans="1:2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row>
    <row r="280" spans="1:29">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row>
    <row r="281" spans="1:29">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row>
    <row r="282" spans="1:29">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row>
    <row r="283" spans="1:29">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row>
    <row r="284" spans="1:29">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row>
    <row r="285" spans="1:29">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row>
    <row r="286" spans="1:29">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row>
    <row r="287" spans="1:29">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row>
    <row r="288" spans="1:29">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row>
    <row r="289" spans="1:2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row>
    <row r="290" spans="1:29">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row>
    <row r="291" spans="1:29">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row>
    <row r="292" spans="1:29">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row>
    <row r="293" spans="1:29">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row>
    <row r="294" spans="1:29">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row>
    <row r="295" spans="1:29">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row>
    <row r="296" spans="1:29">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row>
    <row r="297" spans="1:29">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row>
    <row r="298" spans="1:29">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row>
    <row r="299" spans="1:2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row>
    <row r="300" spans="1:29">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row>
    <row r="301" spans="1:29">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row>
    <row r="302" spans="1:29">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row>
    <row r="303" spans="1:29">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row>
    <row r="304" spans="1:29">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row>
    <row r="305" spans="1:29">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row>
    <row r="306" spans="1:29">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row>
    <row r="307" spans="1:29">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row>
    <row r="308" spans="1:29">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row>
    <row r="309" spans="1:2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row>
    <row r="310" spans="1:29">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row>
    <row r="311" spans="1:29">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row>
    <row r="312" spans="1:29">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row>
    <row r="313" spans="1:29">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row>
    <row r="314" spans="1:29">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row>
    <row r="315" spans="1:29">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row>
    <row r="316" spans="1:29">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row>
    <row r="317" spans="1:29">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row>
    <row r="318" spans="1:29">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row>
    <row r="319" spans="1:2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row>
    <row r="320" spans="1:29">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row>
    <row r="321" spans="1:29">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row>
    <row r="322" spans="1:29">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row>
    <row r="323" spans="1:29">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row>
    <row r="324" spans="1:29">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row>
    <row r="325" spans="1:29">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row>
    <row r="326" spans="1:29">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row>
    <row r="327" spans="1:29">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row>
    <row r="328" spans="1:29">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row>
    <row r="329" spans="1: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row>
    <row r="330" spans="1:29">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row>
    <row r="331" spans="1:29">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row>
    <row r="332" spans="1:29">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row>
    <row r="333" spans="1:29">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row>
    <row r="334" spans="1:29">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row>
    <row r="335" spans="1:29">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row>
    <row r="336" spans="1:29">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row>
    <row r="337" spans="1:29">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row>
    <row r="338" spans="1:29">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row>
    <row r="339" spans="1:2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row>
    <row r="340" spans="1:29">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row>
    <row r="341" spans="1:29">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row>
    <row r="342" spans="1:29">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row>
    <row r="343" spans="1:29">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row>
    <row r="344" spans="1:29">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row>
    <row r="345" spans="1:29">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row>
    <row r="346" spans="1:29">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row>
    <row r="347" spans="1:29">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row>
    <row r="348" spans="1:29">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row>
    <row r="349" spans="1:2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row>
    <row r="350" spans="1:29">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row>
    <row r="351" spans="1:29">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row>
    <row r="352" spans="1:29">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row>
    <row r="353" spans="1:29">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row>
    <row r="354" spans="1:29">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row>
    <row r="355" spans="1:29">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row>
    <row r="356" spans="1:29">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row>
    <row r="357" spans="1:29">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row>
    <row r="358" spans="1:29">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row>
    <row r="359" spans="1:2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row>
    <row r="360" spans="1:29">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row>
    <row r="361" spans="1:29">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row>
    <row r="362" spans="1:29">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row>
    <row r="363" spans="1:29">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row>
    <row r="364" spans="1:29">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row>
    <row r="365" spans="1:29">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row>
    <row r="366" spans="1:29">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row>
    <row r="367" spans="1:29">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row>
    <row r="368" spans="1:29">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row>
    <row r="369" spans="1:2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row>
    <row r="370" spans="1:29">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row>
    <row r="371" spans="1:29">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row>
    <row r="372" spans="1:29">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row>
    <row r="373" spans="1:29">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row>
    <row r="374" spans="1:29">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row>
    <row r="375" spans="1:29">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row>
    <row r="376" spans="1:29">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row>
    <row r="377" spans="1:29">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row>
    <row r="378" spans="1:29">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row>
    <row r="379" spans="1:2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row>
    <row r="380" spans="1:29">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row>
    <row r="381" spans="1:29">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row>
    <row r="382" spans="1:29">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row>
    <row r="383" spans="1:29">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row>
    <row r="384" spans="1:29">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row>
    <row r="385" spans="1:29">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row>
    <row r="386" spans="1:29">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row>
    <row r="387" spans="1:29">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row>
    <row r="388" spans="1:29">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row>
    <row r="389" spans="1:2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row>
    <row r="390" spans="1:29">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row>
    <row r="391" spans="1:29">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row>
    <row r="392" spans="1:29">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row>
    <row r="393" spans="1:29">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row>
    <row r="394" spans="1:29">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row>
    <row r="395" spans="1:29">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row>
    <row r="396" spans="1:29">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row>
    <row r="397" spans="1:29">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row>
    <row r="398" spans="1:29">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row>
    <row r="399" spans="1:2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row>
    <row r="400" spans="1:29">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row>
    <row r="401" spans="1:29">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row>
    <row r="402" spans="1:29">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row>
    <row r="403" spans="1:29">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row>
    <row r="404" spans="1:29">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row>
    <row r="405" spans="1:29">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row>
    <row r="406" spans="1:29">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row>
    <row r="407" spans="1:29">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row>
    <row r="408" spans="1:29">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row>
    <row r="409" spans="1:2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row>
    <row r="410" spans="1:29">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row>
    <row r="411" spans="1:29">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row>
    <row r="412" spans="1:29">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row>
    <row r="413" spans="1:29">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row>
    <row r="414" spans="1:29">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row>
    <row r="415" spans="1:29">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row>
    <row r="416" spans="1:29">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row>
    <row r="417" spans="1:29">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row>
    <row r="418" spans="1:29">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row>
    <row r="419" spans="1:2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row>
    <row r="420" spans="1:29">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row>
    <row r="421" spans="1:29">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row>
    <row r="422" spans="1:29">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row>
    <row r="423" spans="1:29">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row>
    <row r="424" spans="1:29">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row>
    <row r="425" spans="1:29">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row>
    <row r="426" spans="1:29">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row>
    <row r="427" spans="1:29">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row>
    <row r="428" spans="1:29">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row>
    <row r="429" spans="1: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row>
    <row r="430" spans="1:29">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row>
    <row r="431" spans="1:29">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row>
    <row r="432" spans="1:29">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row>
    <row r="433" spans="1:29">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row>
    <row r="434" spans="1:29">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row>
    <row r="435" spans="1:29">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row>
    <row r="436" spans="1:29">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row>
    <row r="437" spans="1:29">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row>
    <row r="438" spans="1:29">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row>
    <row r="439" spans="1:2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row>
    <row r="440" spans="1:29">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row>
    <row r="441" spans="1:29">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row>
    <row r="442" spans="1:29">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row>
    <row r="443" spans="1:29">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row>
    <row r="444" spans="1:29">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row>
    <row r="445" spans="1:29">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row>
    <row r="446" spans="1:29">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row>
    <row r="447" spans="1:29">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row>
    <row r="448" spans="1:29">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row>
    <row r="449" spans="1:2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row>
    <row r="450" spans="1:29">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row>
    <row r="451" spans="1:29">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row>
    <row r="452" spans="1:29">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row>
    <row r="453" spans="1:29">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row>
    <row r="454" spans="1:29">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row>
    <row r="455" spans="1:29">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row>
    <row r="456" spans="1:29">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row>
    <row r="457" spans="1:29">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row>
    <row r="458" spans="1:29">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row>
    <row r="459" spans="1:2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row>
    <row r="460" spans="1:29">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row>
    <row r="461" spans="1:29">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row>
    <row r="462" spans="1:29">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row>
    <row r="463" spans="1:29">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row>
    <row r="464" spans="1:29">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row>
    <row r="465" spans="1:29">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row>
    <row r="466" spans="1:29">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row>
    <row r="467" spans="1:29">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row>
    <row r="468" spans="1:29">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row>
    <row r="469" spans="1:2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row>
    <row r="470" spans="1:29">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row>
    <row r="471" spans="1:29">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row>
    <row r="472" spans="1:29">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row>
    <row r="473" spans="1:29">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row>
    <row r="474" spans="1:29">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row>
    <row r="475" spans="1:29">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row>
    <row r="476" spans="1:29">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row>
    <row r="477" spans="1:29">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row>
    <row r="478" spans="1:29">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row>
    <row r="479" spans="1:2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row>
    <row r="480" spans="1:29">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row>
    <row r="481" spans="1:29">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row>
    <row r="482" spans="1:29">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row>
    <row r="483" spans="1:29">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row>
    <row r="484" spans="1:29">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row>
    <row r="485" spans="1:29">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row>
    <row r="486" spans="1:29">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row>
    <row r="487" spans="1:29">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row>
    <row r="488" spans="1:29">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row>
    <row r="489" spans="1:2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row>
    <row r="490" spans="1:29">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row>
    <row r="491" spans="1:29">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row>
    <row r="492" spans="1:29">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row>
    <row r="493" spans="1:29">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row>
    <row r="494" spans="1:29">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row>
    <row r="495" spans="1:29">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row>
    <row r="496" spans="1:29">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row>
    <row r="497" spans="1:29">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row>
    <row r="498" spans="1:29">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row>
    <row r="499" spans="1:2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row>
    <row r="500" spans="1:29">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row>
    <row r="501" spans="1:29">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row>
    <row r="502" spans="1:29">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row>
    <row r="503" spans="1:29">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row>
    <row r="504" spans="1:29">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row>
    <row r="505" spans="1:29">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row>
    <row r="506" spans="1:29">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row>
    <row r="507" spans="1:29">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row>
    <row r="508" spans="1:29">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row>
    <row r="509" spans="1:2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row>
    <row r="510" spans="1:29">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row>
    <row r="511" spans="1:29">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row>
    <row r="512" spans="1:29">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row>
    <row r="513" spans="1:29">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row>
    <row r="514" spans="1:29">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row>
    <row r="515" spans="1:29">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row>
    <row r="516" spans="1:29">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row>
    <row r="517" spans="1:29">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row>
    <row r="518" spans="1:29">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row>
    <row r="519" spans="1:2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row>
    <row r="520" spans="1:29">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row>
    <row r="521" spans="1:29">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row>
    <row r="522" spans="1:29">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row>
    <row r="523" spans="1:29">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row>
    <row r="524" spans="1:29">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row>
    <row r="525" spans="1:29">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row>
    <row r="526" spans="1:29">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row>
    <row r="527" spans="1:29">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row>
    <row r="528" spans="1:29">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row>
    <row r="529" spans="1: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row>
    <row r="530" spans="1:29">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row>
    <row r="531" spans="1:29">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row>
    <row r="532" spans="1:29">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row>
    <row r="533" spans="1:29">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row>
    <row r="534" spans="1:29">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row>
    <row r="535" spans="1:29">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row>
    <row r="536" spans="1:29">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row>
    <row r="537" spans="1:29">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row>
    <row r="538" spans="1:29">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row>
    <row r="539" spans="1:2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row>
    <row r="540" spans="1:29">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row>
    <row r="541" spans="1:29">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row>
    <row r="542" spans="1:29">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row>
    <row r="543" spans="1:29">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row>
    <row r="544" spans="1:29">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row>
    <row r="545" spans="1:29">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row>
    <row r="546" spans="1:29">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row>
    <row r="547" spans="1:29">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row>
    <row r="548" spans="1:29">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row>
    <row r="549" spans="1:2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row>
    <row r="550" spans="1:29">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row>
    <row r="551" spans="1:29">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row>
    <row r="552" spans="1:29">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row>
    <row r="553" spans="1:29">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row>
    <row r="554" spans="1:29">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row>
    <row r="555" spans="1:29">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row>
    <row r="556" spans="1:29">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row>
    <row r="557" spans="1:29">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row>
    <row r="558" spans="1:29">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row>
    <row r="559" spans="1:2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row>
    <row r="560" spans="1:29">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row>
    <row r="561" spans="1:29">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row>
    <row r="562" spans="1:29">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row>
    <row r="563" spans="1:29">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row>
    <row r="564" spans="1:29">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row>
    <row r="565" spans="1:29">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row>
    <row r="566" spans="1:29">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row>
    <row r="567" spans="1:29">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row>
    <row r="568" spans="1:29">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row>
    <row r="569" spans="1:2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row>
    <row r="570" spans="1:29">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row>
    <row r="571" spans="1:29">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row>
    <row r="572" spans="1:29">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row>
    <row r="573" spans="1:29">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row>
    <row r="574" spans="1:29">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row>
    <row r="575" spans="1:29">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row>
    <row r="576" spans="1:29">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row>
    <row r="577" spans="1:29">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row>
    <row r="578" spans="1:29">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row>
    <row r="579" spans="1:2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row>
    <row r="580" spans="1:29">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row>
    <row r="581" spans="1:29">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row>
    <row r="582" spans="1:29">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row>
    <row r="583" spans="1:29">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row>
    <row r="584" spans="1:29">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row>
    <row r="585" spans="1:29">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row>
    <row r="586" spans="1:29">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row>
    <row r="587" spans="1:29">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row>
    <row r="588" spans="1:29">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row>
    <row r="589" spans="1:2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row>
    <row r="590" spans="1:29">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row>
    <row r="591" spans="1:29">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row>
    <row r="592" spans="1:29">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row>
    <row r="593" spans="1:29">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row>
    <row r="594" spans="1:29">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row>
    <row r="595" spans="1:29">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row>
    <row r="596" spans="1:29">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row>
    <row r="597" spans="1:29">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row>
    <row r="598" spans="1:29">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row>
    <row r="599" spans="1:2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row>
    <row r="600" spans="1:29">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row>
    <row r="601" spans="1:29">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row>
    <row r="602" spans="1:29">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row>
    <row r="603" spans="1:29">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row>
    <row r="604" spans="1:29">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row>
    <row r="605" spans="1:29">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row>
    <row r="606" spans="1:29">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row>
    <row r="607" spans="1:29">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row>
    <row r="608" spans="1:29">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row>
    <row r="609" spans="1:2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row>
    <row r="610" spans="1:29">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row>
    <row r="611" spans="1:29">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row>
    <row r="612" spans="1:29">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row>
    <row r="613" spans="1:29">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row>
    <row r="614" spans="1:29">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row>
    <row r="615" spans="1:29">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row>
    <row r="616" spans="1:29">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row>
    <row r="617" spans="1:29">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row>
    <row r="618" spans="1:29">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row>
    <row r="619" spans="1:2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row>
    <row r="620" spans="1:29">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row>
    <row r="621" spans="1:29">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row>
    <row r="622" spans="1:29">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row>
    <row r="623" spans="1:29">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row>
    <row r="624" spans="1:29">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row>
    <row r="625" spans="1:29">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row>
    <row r="626" spans="1:29">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row>
    <row r="627" spans="1:29">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row>
    <row r="628" spans="1:29">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row>
    <row r="629" spans="1: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row>
    <row r="630" spans="1:29">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row>
    <row r="631" spans="1:29">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row>
    <row r="632" spans="1:29">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row>
    <row r="633" spans="1:29">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row>
    <row r="634" spans="1:29">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row>
    <row r="635" spans="1:29">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row>
    <row r="636" spans="1:29">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row>
    <row r="637" spans="1:29">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row>
    <row r="638" spans="1:29">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row>
    <row r="639" spans="1:2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row>
    <row r="640" spans="1:29">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row>
    <row r="641" spans="1:29">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row>
    <row r="642" spans="1:29">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row>
    <row r="643" spans="1:29">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row>
    <row r="644" spans="1:29">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row>
    <row r="645" spans="1:29">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row>
    <row r="646" spans="1:29">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row>
    <row r="647" spans="1:29">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row>
    <row r="648" spans="1:29">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row>
    <row r="649" spans="1:2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row>
    <row r="650" spans="1:29">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row>
    <row r="651" spans="1:29">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row>
    <row r="652" spans="1:29">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row>
    <row r="653" spans="1:29">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row>
    <row r="654" spans="1:29">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row>
    <row r="655" spans="1:29">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row>
    <row r="656" spans="1:29">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row>
    <row r="657" spans="1:29">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row>
    <row r="658" spans="1:29">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row>
    <row r="659" spans="1:2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row>
    <row r="660" spans="1:29">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row>
    <row r="661" spans="1:29">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row>
    <row r="662" spans="1:29">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row>
    <row r="663" spans="1:29">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row>
    <row r="664" spans="1:29">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row>
    <row r="665" spans="1:29">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row>
    <row r="666" spans="1:29">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row>
    <row r="667" spans="1:29">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row>
    <row r="668" spans="1:29">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row>
    <row r="669" spans="1:2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row>
    <row r="670" spans="1:29">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row>
    <row r="671" spans="1:29">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row>
    <row r="672" spans="1:29">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row>
    <row r="673" spans="1:29">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row>
    <row r="674" spans="1:29">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row>
    <row r="675" spans="1:29">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row>
    <row r="676" spans="1:29">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row>
    <row r="677" spans="1:29">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row>
    <row r="678" spans="1:29">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row>
    <row r="679" spans="1:2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row>
    <row r="680" spans="1:29">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row>
    <row r="681" spans="1:29">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row>
    <row r="682" spans="1:29">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row>
    <row r="683" spans="1:29">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row>
    <row r="684" spans="1:29">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row>
    <row r="685" spans="1:29">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row>
    <row r="686" spans="1:29">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row>
    <row r="687" spans="1:29">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row>
    <row r="688" spans="1:29">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row>
    <row r="689" spans="1:2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row>
    <row r="690" spans="1:29">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row>
    <row r="691" spans="1:29">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row>
    <row r="692" spans="1:29">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row>
    <row r="693" spans="1:29">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row>
    <row r="694" spans="1:29">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row>
    <row r="695" spans="1:29">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row>
    <row r="696" spans="1:29">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row>
    <row r="697" spans="1:29">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row>
    <row r="698" spans="1:29">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row>
    <row r="699" spans="1:2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row>
    <row r="700" spans="1:29">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row>
    <row r="701" spans="1:29">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row>
    <row r="702" spans="1:29">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row>
    <row r="703" spans="1:29">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row>
    <row r="704" spans="1:29">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row>
    <row r="705" spans="1:29">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row>
    <row r="706" spans="1:29">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row>
    <row r="707" spans="1:29">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row>
    <row r="708" spans="1:29">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row>
    <row r="709" spans="1:2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row>
    <row r="710" spans="1:29">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row>
    <row r="711" spans="1:29">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row>
    <row r="712" spans="1:29">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row>
    <row r="713" spans="1:29">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row>
    <row r="714" spans="1:29">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row>
    <row r="715" spans="1:29">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row>
    <row r="716" spans="1:29">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row>
    <row r="717" spans="1:29">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row>
    <row r="718" spans="1:29">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row>
    <row r="719" spans="1:2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row>
    <row r="720" spans="1:29">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row>
    <row r="721" spans="1:29">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row>
    <row r="722" spans="1:29">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row>
    <row r="723" spans="1:29">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row>
    <row r="724" spans="1:29">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row>
    <row r="725" spans="1:29">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row>
    <row r="726" spans="1:29">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row>
    <row r="727" spans="1:29">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row>
    <row r="728" spans="1:29">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row>
    <row r="729" spans="1: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row>
    <row r="730" spans="1:29">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row>
    <row r="731" spans="1:29">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row>
    <row r="732" spans="1:29">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row>
    <row r="733" spans="1:29">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row>
    <row r="734" spans="1:29">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row>
    <row r="735" spans="1:29">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row>
    <row r="736" spans="1:29">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row>
    <row r="737" spans="1:29">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row>
    <row r="738" spans="1:29">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row>
    <row r="739" spans="1:2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row>
    <row r="740" spans="1:29">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row>
    <row r="741" spans="1:29">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row>
    <row r="742" spans="1:29">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row>
    <row r="743" spans="1:29">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row>
    <row r="744" spans="1:29">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row>
    <row r="745" spans="1:29">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row>
    <row r="746" spans="1:29">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row>
    <row r="747" spans="1:29">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row>
    <row r="748" spans="1:29">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row>
    <row r="749" spans="1:2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row>
    <row r="750" spans="1:29">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row>
    <row r="751" spans="1:29">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row>
    <row r="752" spans="1:29">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row>
    <row r="753" spans="1:29">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row>
    <row r="754" spans="1:29">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row>
    <row r="755" spans="1:29">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row>
    <row r="756" spans="1:29">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row>
    <row r="757" spans="1:29">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row>
    <row r="758" spans="1:29">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row>
    <row r="759" spans="1:2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row>
    <row r="760" spans="1:29">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row>
    <row r="761" spans="1:29">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row>
    <row r="762" spans="1:29">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row>
    <row r="763" spans="1:29">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row>
    <row r="764" spans="1:29">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row>
    <row r="765" spans="1:29">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row>
    <row r="766" spans="1:29">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row>
    <row r="767" spans="1:29">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row>
    <row r="768" spans="1:29">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row>
    <row r="769" spans="1:2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row>
    <row r="770" spans="1:29">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row>
    <row r="771" spans="1:29">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row>
    <row r="772" spans="1:29">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row>
    <row r="773" spans="1:29">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row>
    <row r="774" spans="1:29">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row>
    <row r="775" spans="1:29">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row>
    <row r="776" spans="1:29">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row>
    <row r="777" spans="1:29">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row>
    <row r="778" spans="1:29">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row>
    <row r="779" spans="1:2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row>
    <row r="780" spans="1:29">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row>
    <row r="781" spans="1:29">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row>
    <row r="782" spans="1:29">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row>
    <row r="783" spans="1:29">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row>
    <row r="784" spans="1:29">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row>
    <row r="785" spans="1:29">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row>
    <row r="786" spans="1:29">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row>
    <row r="787" spans="1:29">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row>
    <row r="788" spans="1:29">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row>
    <row r="789" spans="1:2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row>
    <row r="790" spans="1:29">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row>
    <row r="791" spans="1:29">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row>
    <row r="792" spans="1:29">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row>
    <row r="793" spans="1:29">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row>
    <row r="794" spans="1:29">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row>
    <row r="795" spans="1:29">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row>
    <row r="796" spans="1:29">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row>
    <row r="797" spans="1:29">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row>
    <row r="798" spans="1:29">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row>
    <row r="799" spans="1:2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row>
    <row r="800" spans="1:29">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row>
    <row r="801" spans="1:29">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row>
    <row r="802" spans="1:29">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row>
    <row r="803" spans="1:29">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row>
    <row r="804" spans="1:29">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row>
    <row r="805" spans="1:29">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row>
    <row r="806" spans="1:29">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row>
    <row r="807" spans="1:29">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row>
    <row r="808" spans="1:29">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row>
    <row r="809" spans="1:2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row>
    <row r="810" spans="1:29">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row>
    <row r="811" spans="1:29">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row>
    <row r="812" spans="1:29">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row>
    <row r="813" spans="1:29">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row>
    <row r="814" spans="1:29">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row>
    <row r="815" spans="1:29">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row>
    <row r="816" spans="1:29">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row>
    <row r="817" spans="1:29">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row>
    <row r="818" spans="1:29">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row>
    <row r="819" spans="1:2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row>
    <row r="820" spans="1:29">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row>
    <row r="821" spans="1:29">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row>
    <row r="822" spans="1:29">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row>
    <row r="823" spans="1:29">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row>
    <row r="824" spans="1:29">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row>
    <row r="825" spans="1:29">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row>
    <row r="826" spans="1:29">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row>
    <row r="827" spans="1:29">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row>
    <row r="828" spans="1:29">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row>
    <row r="829" spans="1: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row>
    <row r="830" spans="1:29">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row>
    <row r="831" spans="1:29">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row>
    <row r="832" spans="1:29">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row>
    <row r="833" spans="1:29">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row>
    <row r="834" spans="1:29">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row>
    <row r="835" spans="1:29">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row>
    <row r="836" spans="1:29">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row>
    <row r="837" spans="1:29">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row>
    <row r="838" spans="1:29">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row>
    <row r="839" spans="1:2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row>
    <row r="840" spans="1:29">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row>
    <row r="841" spans="1:29">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row>
    <row r="842" spans="1:29">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row>
    <row r="843" spans="1:29">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row>
    <row r="844" spans="1:29">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row>
    <row r="845" spans="1:29">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row>
    <row r="846" spans="1:29">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row>
    <row r="847" spans="1:29">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row>
    <row r="848" spans="1:29">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row>
    <row r="849" spans="1:2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row>
    <row r="850" spans="1:29">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row>
    <row r="851" spans="1:29">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row>
    <row r="852" spans="1:29">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row>
    <row r="853" spans="1:29">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row>
    <row r="854" spans="1:29">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row>
    <row r="855" spans="1:29">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row>
    <row r="856" spans="1:29">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row>
    <row r="857" spans="1:29">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row>
    <row r="858" spans="1:29">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row>
    <row r="859" spans="1:2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row>
    <row r="860" spans="1:29">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row>
    <row r="861" spans="1:29">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row>
    <row r="862" spans="1:29">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row>
    <row r="863" spans="1:29">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row>
    <row r="864" spans="1:29">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row>
    <row r="865" spans="1:29">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row>
    <row r="866" spans="1:29">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row>
    <row r="867" spans="1:29">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row>
    <row r="868" spans="1:29">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row>
    <row r="869" spans="1:2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row>
    <row r="870" spans="1:29">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row>
    <row r="871" spans="1:29">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row>
    <row r="872" spans="1:29">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row>
    <row r="873" spans="1:29">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row>
    <row r="874" spans="1:29">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row>
    <row r="875" spans="1:29">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row>
    <row r="876" spans="1:29">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row>
    <row r="877" spans="1:29">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row>
    <row r="878" spans="1:29">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row>
    <row r="879" spans="1:2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row>
    <row r="880" spans="1:29">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row>
    <row r="881" spans="1:29">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row>
    <row r="882" spans="1:29">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row>
    <row r="883" spans="1:29">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row>
    <row r="884" spans="1:29">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row>
    <row r="885" spans="1:29">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row>
    <row r="886" spans="1:29">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row>
    <row r="887" spans="1:29">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row>
    <row r="888" spans="1:29">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row>
    <row r="889" spans="1:2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row>
    <row r="890" spans="1:29">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row>
    <row r="891" spans="1:29">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row>
    <row r="892" spans="1:29">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row>
    <row r="893" spans="1:29">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row>
    <row r="894" spans="1:29">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row>
    <row r="895" spans="1:29">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row>
    <row r="896" spans="1:29">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row>
    <row r="897" spans="1:29">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row>
    <row r="898" spans="1:29">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row>
    <row r="899" spans="1:2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row>
    <row r="900" spans="1:29">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row>
    <row r="901" spans="1:29">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row>
    <row r="902" spans="1:29">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row>
    <row r="903" spans="1:29">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row>
    <row r="904" spans="1:29">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row>
    <row r="905" spans="1:29">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row>
    <row r="906" spans="1:29">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row>
    <row r="907" spans="1:29">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row>
    <row r="908" spans="1:29">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row>
    <row r="909" spans="1:2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row>
    <row r="910" spans="1:29">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row>
    <row r="911" spans="1:29">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row>
    <row r="912" spans="1:29">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row>
    <row r="913" spans="1:29">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row>
    <row r="914" spans="1:29">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row>
    <row r="915" spans="1:29">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row>
    <row r="916" spans="1:29">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row>
    <row r="917" spans="1:29">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row>
    <row r="918" spans="1:29">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row>
    <row r="919" spans="1:2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row>
    <row r="920" spans="1:29">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row>
    <row r="921" spans="1:29">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row>
    <row r="922" spans="1:29">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row>
    <row r="923" spans="1:29">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row>
    <row r="924" spans="1:29">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row>
    <row r="925" spans="1:29">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row>
    <row r="926" spans="1:29">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row>
    <row r="927" spans="1:29">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row>
    <row r="928" spans="1:29">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row>
    <row r="929" spans="1: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row>
    <row r="930" spans="1:29">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row>
    <row r="931" spans="1:29">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row>
    <row r="932" spans="1:29">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row>
    <row r="933" spans="1:29">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row>
    <row r="934" spans="1:29">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row>
    <row r="935" spans="1:29">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row>
    <row r="936" spans="1:29">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row>
    <row r="937" spans="1:29">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row>
    <row r="938" spans="1:29">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row>
    <row r="939" spans="1:2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row>
    <row r="940" spans="1:29">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row>
    <row r="941" spans="1:29">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row>
    <row r="942" spans="1:29">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row>
    <row r="943" spans="1:29">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row>
    <row r="944" spans="1:29">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row>
    <row r="945" spans="1:29">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row>
    <row r="946" spans="1:29">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row>
    <row r="947" spans="1:29">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row>
    <row r="948" spans="1:29">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row>
    <row r="949" spans="1:2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row>
    <row r="950" spans="1:29">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row>
    <row r="951" spans="1:29">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row>
    <row r="952" spans="1:29">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row>
    <row r="953" spans="1:29">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row>
    <row r="954" spans="1:29">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row>
    <row r="955" spans="1:29">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row>
    <row r="956" spans="1:29">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row>
    <row r="957" spans="1:29">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row>
    <row r="958" spans="1:29">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row>
    <row r="959" spans="1:2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row>
    <row r="960" spans="1:29">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row>
    <row r="961" spans="1:29">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row>
    <row r="962" spans="1:29">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row>
    <row r="963" spans="1:29">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row>
    <row r="964" spans="1:29">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row>
    <row r="965" spans="1:29">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row>
    <row r="966" spans="1:29">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row>
    <row r="967" spans="1:29">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row>
    <row r="968" spans="1:29">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row>
    <row r="969" spans="1:2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row>
    <row r="970" spans="1:29">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row>
    <row r="971" spans="1:29">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row>
    <row r="972" spans="1:29">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row>
    <row r="973" spans="1:29">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row>
    <row r="974" spans="1:29">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row>
    <row r="975" spans="1:29">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row>
    <row r="976" spans="1:29">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row>
    <row r="977" spans="1:29">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row>
    <row r="978" spans="1:29">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row>
    <row r="979" spans="1:2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row>
    <row r="980" spans="1:29">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row>
    <row r="981" spans="1:29">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row>
    <row r="982" spans="1:29">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row>
    <row r="983" spans="1:29">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row>
    <row r="984" spans="1:29">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row>
    <row r="985" spans="1:29">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row>
    <row r="986" spans="1:29">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row>
    <row r="987" spans="1:29">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row>
    <row r="988" spans="1:29">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row>
    <row r="989" spans="1:2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row>
    <row r="990" spans="1:29">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row>
    <row r="991" spans="1:29">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row>
    <row r="992" spans="1:29">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row>
    <row r="993" spans="1:29">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row>
    <row r="994" spans="1:29">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row>
    <row r="995" spans="1:29">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row>
    <row r="996" spans="1:29">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row>
    <row r="997" spans="1:29">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row>
    <row r="998" spans="1:29">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row>
    <row r="999" spans="1:2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row>
    <row r="1000" spans="1:29">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row>
    <row r="1001" spans="1:29">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row>
    <row r="1002" spans="1:29">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row>
    <row r="1003" spans="1:29">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row>
    <row r="1004" spans="1:29">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row>
    <row r="1005" spans="1:29">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row>
    <row r="1006" spans="1:29">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row>
    <row r="1007" spans="1:29">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row>
    <row r="1008" spans="1:29">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row>
    <row r="1009" spans="1:2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row>
    <row r="1010" spans="1:29">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row>
    <row r="1011" spans="1:29">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row>
  </sheetData>
  <hyperlinks>
    <hyperlink ref="C22" r:id="rId1" xr:uid="{00000000-0004-0000-01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971"/>
  <sheetViews>
    <sheetView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12.6640625" defaultRowHeight="15.75" customHeight="1"/>
  <cols>
    <col min="1" max="1" width="3" customWidth="1"/>
    <col min="2" max="3" width="9" customWidth="1"/>
    <col min="4" max="4" width="19.6640625" customWidth="1"/>
    <col min="5" max="5" width="12.6640625" customWidth="1"/>
    <col min="6" max="6" width="12.33203125" customWidth="1"/>
    <col min="7" max="7" width="24.6640625" customWidth="1"/>
    <col min="8" max="8" width="14.6640625" customWidth="1"/>
    <col min="9" max="9" width="22.6640625" customWidth="1"/>
    <col min="10" max="11" width="19.6640625" customWidth="1"/>
    <col min="12" max="12" width="13.33203125" customWidth="1"/>
    <col min="13" max="15" width="12.33203125" customWidth="1"/>
    <col min="16" max="16" width="14.33203125" customWidth="1"/>
    <col min="17" max="17" width="17.83203125" customWidth="1"/>
    <col min="18" max="18" width="23.6640625" customWidth="1"/>
    <col min="19" max="19" width="12.6640625" customWidth="1"/>
    <col min="20" max="20" width="11.6640625" customWidth="1"/>
  </cols>
  <sheetData>
    <row r="1" spans="1:20">
      <c r="A1" s="1"/>
      <c r="B1" s="2" t="s">
        <v>0</v>
      </c>
      <c r="C1" s="3"/>
      <c r="D1" s="3"/>
      <c r="E1" s="4"/>
      <c r="F1" s="4"/>
      <c r="G1" s="2" t="s">
        <v>1</v>
      </c>
      <c r="H1" s="1"/>
      <c r="I1" s="1"/>
      <c r="J1" s="4"/>
      <c r="K1" s="4"/>
      <c r="L1" s="1"/>
      <c r="M1" s="1"/>
      <c r="N1" s="1"/>
      <c r="O1" s="1"/>
      <c r="P1" s="5" t="s">
        <v>2</v>
      </c>
      <c r="Q1" s="1"/>
      <c r="R1" s="1"/>
      <c r="S1" s="4"/>
      <c r="T1" s="1"/>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1" t="s">
        <v>108</v>
      </c>
      <c r="R2" s="1" t="s">
        <v>12</v>
      </c>
      <c r="S2" s="1" t="s">
        <v>131</v>
      </c>
      <c r="T2" s="1"/>
    </row>
    <row r="3" spans="1:20">
      <c r="A3" s="7">
        <v>1</v>
      </c>
      <c r="B3" s="8" t="s">
        <v>132</v>
      </c>
      <c r="C3" s="7" t="s">
        <v>133</v>
      </c>
      <c r="D3" s="7" t="s">
        <v>134</v>
      </c>
      <c r="E3" s="7" t="s">
        <v>135</v>
      </c>
      <c r="F3" s="19" t="s">
        <v>136</v>
      </c>
      <c r="G3" s="8" t="s">
        <v>137</v>
      </c>
      <c r="H3" s="20" t="str">
        <f>VLOOKUP(G3,Orgs!B:I,2,0)</f>
        <v>http://www.a-star.edu.sg/</v>
      </c>
      <c r="I3" s="7" t="str">
        <f>VLOOKUP(G3,Orgs!B:I,3,0)</f>
        <v>Academia and Research</v>
      </c>
      <c r="J3" s="7">
        <f>VLOOKUP(G3,Orgs!B:I,4,0)</f>
        <v>0</v>
      </c>
      <c r="K3" s="7" t="str">
        <f>VLOOKUP(G3,Orgs!B:I,5,0)</f>
        <v>Science, Research and Development</v>
      </c>
      <c r="L3" s="7">
        <f>VLOOKUP(G3,Orgs!B:I,6,0)</f>
        <v>0</v>
      </c>
      <c r="M3" s="7" t="str">
        <f>VLOOKUP(G3,Orgs!B:I,7,0)</f>
        <v>Singapore's lead public sector agency that spearheads economic oriented research to advance scientific discovery and develop innovative technology.</v>
      </c>
      <c r="N3" s="7" t="str">
        <f>VLOOKUP(G3,Orgs!B:I,8,0)</f>
        <v>Singapore</v>
      </c>
      <c r="O3" s="7"/>
      <c r="P3" s="8" t="s">
        <v>17</v>
      </c>
      <c r="Q3" s="7" t="s">
        <v>138</v>
      </c>
      <c r="R3" s="7" t="s">
        <v>139</v>
      </c>
      <c r="S3" s="7"/>
      <c r="T3" s="7"/>
    </row>
    <row r="4" spans="1:20">
      <c r="A4" s="7">
        <v>2</v>
      </c>
      <c r="B4" s="8" t="s">
        <v>140</v>
      </c>
      <c r="C4" s="7" t="s">
        <v>62</v>
      </c>
      <c r="D4" s="7" t="s">
        <v>141</v>
      </c>
      <c r="E4" s="7" t="s">
        <v>142</v>
      </c>
      <c r="F4" s="19" t="s">
        <v>143</v>
      </c>
      <c r="G4" s="8" t="s">
        <v>137</v>
      </c>
      <c r="H4" s="20" t="str">
        <f>VLOOKUP(G4,Orgs!B:I,2,0)</f>
        <v>http://www.a-star.edu.sg/</v>
      </c>
      <c r="I4" s="7" t="str">
        <f>VLOOKUP(G4,Orgs!B:I,3,0)</f>
        <v>Academia and Research</v>
      </c>
      <c r="J4" s="7">
        <f>VLOOKUP(G4,Orgs!B:I,4,0)</f>
        <v>0</v>
      </c>
      <c r="K4" s="7" t="str">
        <f>VLOOKUP(G4,Orgs!B:I,5,0)</f>
        <v>Science, Research and Development</v>
      </c>
      <c r="L4" s="7">
        <f>VLOOKUP(G4,Orgs!B:I,6,0)</f>
        <v>0</v>
      </c>
      <c r="M4" s="7" t="str">
        <f>VLOOKUP(G4,Orgs!B:I,7,0)</f>
        <v>Singapore's lead public sector agency that spearheads economic oriented research to advance scientific discovery and develop innovative technology.</v>
      </c>
      <c r="N4" s="7" t="str">
        <f>VLOOKUP(G4,Orgs!B:I,8,0)</f>
        <v>Singapore</v>
      </c>
      <c r="O4" s="7"/>
      <c r="P4" s="8" t="s">
        <v>17</v>
      </c>
      <c r="Q4" s="7" t="s">
        <v>138</v>
      </c>
      <c r="R4" s="7" t="s">
        <v>139</v>
      </c>
      <c r="S4" s="7"/>
      <c r="T4" s="7"/>
    </row>
    <row r="5" spans="1:20">
      <c r="A5" s="21">
        <v>3</v>
      </c>
      <c r="B5" s="22" t="s">
        <v>144</v>
      </c>
      <c r="C5" s="21" t="s">
        <v>145</v>
      </c>
      <c r="D5" s="21" t="s">
        <v>146</v>
      </c>
      <c r="E5" s="21" t="s">
        <v>147</v>
      </c>
      <c r="F5" s="23" t="s">
        <v>148</v>
      </c>
      <c r="G5" s="22" t="s">
        <v>149</v>
      </c>
      <c r="H5" s="24" t="str">
        <f>VLOOKUP(G5,Orgs!B:I,2,0)</f>
        <v>http://www.bcaa.edu.sg/</v>
      </c>
      <c r="I5" s="21" t="str">
        <f>VLOOKUP(G5,Orgs!B:I,3,0)</f>
        <v>Academia and Research</v>
      </c>
      <c r="J5" s="21">
        <f>VLOOKUP(G5,Orgs!B:I,4,0)</f>
        <v>0</v>
      </c>
      <c r="K5" s="21" t="str">
        <f>VLOOKUP(G5,Orgs!B:I,5,0)</f>
        <v>Education</v>
      </c>
      <c r="L5" s="21">
        <f>VLOOKUP(G5,Orgs!B:I,6,0)</f>
        <v>0</v>
      </c>
      <c r="M5" s="21" t="str">
        <f>VLOOKUP(G5,Orgs!B:I,7,0)</f>
        <v>BCA Academy is the academic arm of goverment agency Building and Construction Authority</v>
      </c>
      <c r="N5" s="21" t="str">
        <f>VLOOKUP(G5,Orgs!B:I,8,0)</f>
        <v>Singapore</v>
      </c>
      <c r="O5" s="21"/>
      <c r="P5" s="22" t="s">
        <v>17</v>
      </c>
      <c r="Q5" s="21" t="s">
        <v>138</v>
      </c>
      <c r="R5" s="21" t="s">
        <v>139</v>
      </c>
      <c r="S5" s="21" t="e">
        <f>VLOOKUP(D5,#REF!,2,0)</f>
        <v>#REF!</v>
      </c>
      <c r="T5" s="21"/>
    </row>
    <row r="6" spans="1:20">
      <c r="A6" s="7">
        <v>5</v>
      </c>
      <c r="B6" s="8" t="s">
        <v>150</v>
      </c>
      <c r="C6" s="7" t="s">
        <v>151</v>
      </c>
      <c r="D6" s="7" t="s">
        <v>152</v>
      </c>
      <c r="E6" s="7" t="s">
        <v>153</v>
      </c>
      <c r="F6" s="7"/>
      <c r="G6" s="8" t="s">
        <v>154</v>
      </c>
      <c r="H6" s="20" t="str">
        <f>VLOOKUP(G6,Orgs!B:I,2,0)</f>
        <v>https://www.ntu.edu.sg/</v>
      </c>
      <c r="I6" s="7" t="str">
        <f>VLOOKUP(G6,Orgs!B:I,3,0)</f>
        <v>Academia and Research</v>
      </c>
      <c r="J6" s="7">
        <f>VLOOKUP(G6,Orgs!B:I,4,0)</f>
        <v>0</v>
      </c>
      <c r="K6" s="7" t="str">
        <f>VLOOKUP(G6,Orgs!B:I,5,0)</f>
        <v>Education</v>
      </c>
      <c r="L6" s="7">
        <f>VLOOKUP(G6,Orgs!B:I,6,0)</f>
        <v>0</v>
      </c>
      <c r="M6" s="7">
        <f>VLOOKUP(G6,Orgs!B:I,7,0)</f>
        <v>0</v>
      </c>
      <c r="N6" s="7" t="str">
        <f>VLOOKUP(G6,Orgs!B:I,8,0)</f>
        <v>Singapore</v>
      </c>
      <c r="O6" s="7"/>
      <c r="P6" s="8" t="s">
        <v>17</v>
      </c>
      <c r="Q6" s="7" t="s">
        <v>138</v>
      </c>
      <c r="R6" s="7" t="s">
        <v>139</v>
      </c>
      <c r="S6" s="7"/>
      <c r="T6" s="7"/>
    </row>
    <row r="7" spans="1:20">
      <c r="A7" s="7">
        <v>6</v>
      </c>
      <c r="B7" s="8" t="s">
        <v>155</v>
      </c>
      <c r="C7" s="7" t="s">
        <v>156</v>
      </c>
      <c r="D7" s="7" t="s">
        <v>157</v>
      </c>
      <c r="E7" s="7" t="s">
        <v>158</v>
      </c>
      <c r="F7" s="19" t="s">
        <v>159</v>
      </c>
      <c r="G7" s="8" t="s">
        <v>160</v>
      </c>
      <c r="H7" s="20" t="str">
        <f>VLOOKUP(G7,Orgs!B:I,2,0)</f>
        <v>https://sutd.edu.sg/</v>
      </c>
      <c r="I7" s="7" t="str">
        <f>VLOOKUP(G7,Orgs!B:I,3,0)</f>
        <v>Academia and Research</v>
      </c>
      <c r="J7" s="7">
        <f>VLOOKUP(G7,Orgs!B:I,4,0)</f>
        <v>0</v>
      </c>
      <c r="K7" s="7" t="str">
        <f>VLOOKUP(G7,Orgs!B:I,5,0)</f>
        <v>Education</v>
      </c>
      <c r="L7" s="7">
        <f>VLOOKUP(G7,Orgs!B:I,6,0)</f>
        <v>0</v>
      </c>
      <c r="M7" s="7" t="str">
        <f>VLOOKUP(G7,Orgs!B:I,7,0)</f>
        <v>SUTD is a university specializing in design, engineering, and technology.</v>
      </c>
      <c r="N7" s="7" t="str">
        <f>VLOOKUP(G7,Orgs!B:I,8,0)</f>
        <v>Singapore</v>
      </c>
      <c r="O7" s="7"/>
      <c r="P7" s="8" t="s">
        <v>161</v>
      </c>
      <c r="Q7" s="7" t="s">
        <v>138</v>
      </c>
      <c r="R7" s="7" t="s">
        <v>162</v>
      </c>
      <c r="S7" s="7"/>
      <c r="T7" s="7"/>
    </row>
    <row r="8" spans="1:20">
      <c r="A8" s="7">
        <v>7</v>
      </c>
      <c r="B8" s="8" t="s">
        <v>163</v>
      </c>
      <c r="C8" s="25" t="s">
        <v>164</v>
      </c>
      <c r="D8" s="7" t="s">
        <v>165</v>
      </c>
      <c r="E8" s="7" t="s">
        <v>166</v>
      </c>
      <c r="F8" s="19" t="s">
        <v>167</v>
      </c>
      <c r="G8" s="8" t="s">
        <v>168</v>
      </c>
      <c r="H8" s="20" t="str">
        <f>VLOOKUP(G8,Orgs!B:I,2,0)</f>
        <v>http://uwcsea.edu.sg/</v>
      </c>
      <c r="I8" s="7" t="str">
        <f>VLOOKUP(G8,Orgs!B:I,3,0)</f>
        <v>Academia and Research</v>
      </c>
      <c r="J8" s="7">
        <f>VLOOKUP(G8,Orgs!B:I,4,0)</f>
        <v>0</v>
      </c>
      <c r="K8" s="7" t="str">
        <f>VLOOKUP(G8,Orgs!B:I,5,0)</f>
        <v>Education</v>
      </c>
      <c r="L8" s="7">
        <f>VLOOKUP(G8,Orgs!B:I,6,0)</f>
        <v>0</v>
      </c>
      <c r="M8" s="7">
        <f>VLOOKUP(G8,Orgs!B:I,7,0)</f>
        <v>0</v>
      </c>
      <c r="N8" s="7" t="str">
        <f>VLOOKUP(G8,Orgs!B:I,8,0)</f>
        <v>Singapore</v>
      </c>
      <c r="O8" s="7"/>
      <c r="P8" s="8" t="s">
        <v>17</v>
      </c>
      <c r="Q8" s="7" t="s">
        <v>138</v>
      </c>
      <c r="R8" s="7" t="s">
        <v>139</v>
      </c>
      <c r="S8" s="7"/>
      <c r="T8" s="7"/>
    </row>
    <row r="9" spans="1:20">
      <c r="A9" s="7">
        <v>337</v>
      </c>
      <c r="B9" s="8" t="s">
        <v>169</v>
      </c>
      <c r="C9" s="7" t="s">
        <v>170</v>
      </c>
      <c r="D9" s="7" t="s">
        <v>171</v>
      </c>
      <c r="E9" s="7" t="s">
        <v>172</v>
      </c>
      <c r="F9" s="7"/>
      <c r="G9" s="8" t="s">
        <v>173</v>
      </c>
      <c r="H9" s="20" t="str">
        <f>VLOOKUP(G9,Orgs!B:I,2,0)</f>
        <v>https://www.nus.edu.sg/</v>
      </c>
      <c r="I9" s="7" t="str">
        <f>VLOOKUP(G9,Orgs!B:I,3,0)</f>
        <v>Academia and Research</v>
      </c>
      <c r="J9" s="7">
        <f>VLOOKUP(G9,Orgs!B:I,4,0)</f>
        <v>0</v>
      </c>
      <c r="K9" s="7" t="str">
        <f>VLOOKUP(G9,Orgs!B:I,5,0)</f>
        <v>Education</v>
      </c>
      <c r="L9" s="7">
        <f>VLOOKUP(G9,Orgs!B:I,6,0)</f>
        <v>0</v>
      </c>
      <c r="M9" s="7" t="str">
        <f>VLOOKUP(G9,Orgs!B:I,7,0)</f>
        <v>University offering various courses &amp; degrees across diversified streams</v>
      </c>
      <c r="N9" s="7" t="str">
        <f>VLOOKUP(G9,Orgs!B:I,8,0)</f>
        <v>Singapore</v>
      </c>
      <c r="O9" s="7"/>
      <c r="P9" s="8" t="s">
        <v>17</v>
      </c>
      <c r="Q9" s="7" t="s">
        <v>138</v>
      </c>
      <c r="R9" s="7" t="s">
        <v>174</v>
      </c>
      <c r="S9" s="7"/>
      <c r="T9" s="7"/>
    </row>
    <row r="10" spans="1:20">
      <c r="A10" s="7">
        <v>338</v>
      </c>
      <c r="B10" s="8" t="s">
        <v>175</v>
      </c>
      <c r="C10" s="7" t="s">
        <v>67</v>
      </c>
      <c r="D10" s="7" t="s">
        <v>176</v>
      </c>
      <c r="E10" s="7" t="s">
        <v>177</v>
      </c>
      <c r="F10" s="7"/>
      <c r="G10" s="8" t="s">
        <v>173</v>
      </c>
      <c r="H10" s="20" t="str">
        <f>VLOOKUP(G10,Orgs!B:I,2,0)</f>
        <v>https://www.nus.edu.sg/</v>
      </c>
      <c r="I10" s="7" t="str">
        <f>VLOOKUP(G10,Orgs!B:I,3,0)</f>
        <v>Academia and Research</v>
      </c>
      <c r="J10" s="7">
        <f>VLOOKUP(G10,Orgs!B:I,4,0)</f>
        <v>0</v>
      </c>
      <c r="K10" s="7" t="str">
        <f>VLOOKUP(G10,Orgs!B:I,5,0)</f>
        <v>Education</v>
      </c>
      <c r="L10" s="7">
        <f>VLOOKUP(G10,Orgs!B:I,6,0)</f>
        <v>0</v>
      </c>
      <c r="M10" s="7" t="str">
        <f>VLOOKUP(G10,Orgs!B:I,7,0)</f>
        <v>University offering various courses &amp; degrees across diversified streams</v>
      </c>
      <c r="N10" s="7" t="str">
        <f>VLOOKUP(G10,Orgs!B:I,8,0)</f>
        <v>Singapore</v>
      </c>
      <c r="O10" s="7"/>
      <c r="P10" s="8" t="s">
        <v>17</v>
      </c>
      <c r="Q10" s="7" t="s">
        <v>138</v>
      </c>
      <c r="R10" s="7" t="s">
        <v>174</v>
      </c>
      <c r="S10" s="7"/>
      <c r="T10" s="7"/>
    </row>
    <row r="11" spans="1:20">
      <c r="A11" s="7">
        <v>339</v>
      </c>
      <c r="B11" s="8" t="s">
        <v>178</v>
      </c>
      <c r="C11" s="7" t="s">
        <v>179</v>
      </c>
      <c r="D11" s="7" t="s">
        <v>180</v>
      </c>
      <c r="E11" s="7" t="s">
        <v>172</v>
      </c>
      <c r="F11" s="7"/>
      <c r="G11" s="8" t="s">
        <v>173</v>
      </c>
      <c r="H11" s="20" t="str">
        <f>VLOOKUP(G11,Orgs!B:I,2,0)</f>
        <v>https://www.nus.edu.sg/</v>
      </c>
      <c r="I11" s="7" t="str">
        <f>VLOOKUP(G11,Orgs!B:I,3,0)</f>
        <v>Academia and Research</v>
      </c>
      <c r="J11" s="7">
        <f>VLOOKUP(G11,Orgs!B:I,4,0)</f>
        <v>0</v>
      </c>
      <c r="K11" s="7" t="str">
        <f>VLOOKUP(G11,Orgs!B:I,5,0)</f>
        <v>Education</v>
      </c>
      <c r="L11" s="7">
        <f>VLOOKUP(G11,Orgs!B:I,6,0)</f>
        <v>0</v>
      </c>
      <c r="M11" s="7" t="str">
        <f>VLOOKUP(G11,Orgs!B:I,7,0)</f>
        <v>University offering various courses &amp; degrees across diversified streams</v>
      </c>
      <c r="N11" s="7" t="str">
        <f>VLOOKUP(G11,Orgs!B:I,8,0)</f>
        <v>Singapore</v>
      </c>
      <c r="O11" s="7"/>
      <c r="P11" s="8" t="s">
        <v>17</v>
      </c>
      <c r="Q11" s="7" t="s">
        <v>138</v>
      </c>
      <c r="R11" s="7" t="s">
        <v>174</v>
      </c>
      <c r="S11" s="7"/>
      <c r="T11" s="7"/>
    </row>
    <row r="12" spans="1:20">
      <c r="A12" s="7">
        <v>340</v>
      </c>
      <c r="B12" s="8" t="s">
        <v>181</v>
      </c>
      <c r="C12" s="7" t="s">
        <v>182</v>
      </c>
      <c r="D12" s="7" t="s">
        <v>183</v>
      </c>
      <c r="E12" s="7" t="s">
        <v>172</v>
      </c>
      <c r="F12" s="7"/>
      <c r="G12" s="8" t="s">
        <v>173</v>
      </c>
      <c r="H12" s="20" t="str">
        <f>VLOOKUP(G12,Orgs!B:I,2,0)</f>
        <v>https://www.nus.edu.sg/</v>
      </c>
      <c r="I12" s="7" t="str">
        <f>VLOOKUP(G12,Orgs!B:I,3,0)</f>
        <v>Academia and Research</v>
      </c>
      <c r="J12" s="7">
        <f>VLOOKUP(G12,Orgs!B:I,4,0)</f>
        <v>0</v>
      </c>
      <c r="K12" s="7" t="str">
        <f>VLOOKUP(G12,Orgs!B:I,5,0)</f>
        <v>Education</v>
      </c>
      <c r="L12" s="7">
        <f>VLOOKUP(G12,Orgs!B:I,6,0)</f>
        <v>0</v>
      </c>
      <c r="M12" s="7" t="str">
        <f>VLOOKUP(G12,Orgs!B:I,7,0)</f>
        <v>University offering various courses &amp; degrees across diversified streams</v>
      </c>
      <c r="N12" s="7" t="str">
        <f>VLOOKUP(G12,Orgs!B:I,8,0)</f>
        <v>Singapore</v>
      </c>
      <c r="O12" s="7"/>
      <c r="P12" s="8" t="s">
        <v>17</v>
      </c>
      <c r="Q12" s="7" t="s">
        <v>138</v>
      </c>
      <c r="R12" s="7" t="s">
        <v>174</v>
      </c>
      <c r="S12" s="7"/>
      <c r="T12" s="7"/>
    </row>
    <row r="13" spans="1:20">
      <c r="A13" s="7">
        <v>341</v>
      </c>
      <c r="B13" s="8" t="s">
        <v>184</v>
      </c>
      <c r="C13" s="7" t="s">
        <v>185</v>
      </c>
      <c r="D13" s="7" t="s">
        <v>186</v>
      </c>
      <c r="E13" s="7" t="s">
        <v>172</v>
      </c>
      <c r="F13" s="7"/>
      <c r="G13" s="8" t="s">
        <v>173</v>
      </c>
      <c r="H13" s="20" t="str">
        <f>VLOOKUP(G13,Orgs!B:I,2,0)</f>
        <v>https://www.nus.edu.sg/</v>
      </c>
      <c r="I13" s="7" t="str">
        <f>VLOOKUP(G13,Orgs!B:I,3,0)</f>
        <v>Academia and Research</v>
      </c>
      <c r="J13" s="7">
        <f>VLOOKUP(G13,Orgs!B:I,4,0)</f>
        <v>0</v>
      </c>
      <c r="K13" s="7" t="str">
        <f>VLOOKUP(G13,Orgs!B:I,5,0)</f>
        <v>Education</v>
      </c>
      <c r="L13" s="7">
        <f>VLOOKUP(G13,Orgs!B:I,6,0)</f>
        <v>0</v>
      </c>
      <c r="M13" s="7" t="str">
        <f>VLOOKUP(G13,Orgs!B:I,7,0)</f>
        <v>University offering various courses &amp; degrees across diversified streams</v>
      </c>
      <c r="N13" s="7" t="str">
        <f>VLOOKUP(G13,Orgs!B:I,8,0)</f>
        <v>Singapore</v>
      </c>
      <c r="O13" s="7"/>
      <c r="P13" s="8" t="s">
        <v>17</v>
      </c>
      <c r="Q13" s="7" t="s">
        <v>138</v>
      </c>
      <c r="R13" s="7" t="s">
        <v>174</v>
      </c>
      <c r="S13" s="7"/>
      <c r="T13" s="7"/>
    </row>
    <row r="14" spans="1:20">
      <c r="A14" s="7">
        <v>342</v>
      </c>
      <c r="B14" s="8" t="s">
        <v>187</v>
      </c>
      <c r="C14" s="7" t="s">
        <v>188</v>
      </c>
      <c r="D14" s="7" t="s">
        <v>189</v>
      </c>
      <c r="E14" s="7" t="s">
        <v>172</v>
      </c>
      <c r="F14" s="7"/>
      <c r="G14" s="8" t="s">
        <v>173</v>
      </c>
      <c r="H14" s="20" t="str">
        <f>VLOOKUP(G14,Orgs!B:I,2,0)</f>
        <v>https://www.nus.edu.sg/</v>
      </c>
      <c r="I14" s="7" t="str">
        <f>VLOOKUP(G14,Orgs!B:I,3,0)</f>
        <v>Academia and Research</v>
      </c>
      <c r="J14" s="7">
        <f>VLOOKUP(G14,Orgs!B:I,4,0)</f>
        <v>0</v>
      </c>
      <c r="K14" s="7" t="str">
        <f>VLOOKUP(G14,Orgs!B:I,5,0)</f>
        <v>Education</v>
      </c>
      <c r="L14" s="7">
        <f>VLOOKUP(G14,Orgs!B:I,6,0)</f>
        <v>0</v>
      </c>
      <c r="M14" s="7" t="str">
        <f>VLOOKUP(G14,Orgs!B:I,7,0)</f>
        <v>University offering various courses &amp; degrees across diversified streams</v>
      </c>
      <c r="N14" s="7" t="str">
        <f>VLOOKUP(G14,Orgs!B:I,8,0)</f>
        <v>Singapore</v>
      </c>
      <c r="O14" s="7"/>
      <c r="P14" s="8" t="s">
        <v>17</v>
      </c>
      <c r="Q14" s="7" t="s">
        <v>138</v>
      </c>
      <c r="R14" s="7" t="s">
        <v>174</v>
      </c>
      <c r="S14" s="7"/>
      <c r="T14" s="7"/>
    </row>
    <row r="15" spans="1:20">
      <c r="A15" s="7">
        <v>343</v>
      </c>
      <c r="B15" s="8" t="s">
        <v>190</v>
      </c>
      <c r="C15" s="7" t="s">
        <v>191</v>
      </c>
      <c r="D15" s="7" t="s">
        <v>192</v>
      </c>
      <c r="E15" s="7" t="s">
        <v>193</v>
      </c>
      <c r="F15" s="7"/>
      <c r="G15" s="8" t="s">
        <v>173</v>
      </c>
      <c r="H15" s="20" t="str">
        <f>VLOOKUP(G15,Orgs!B:I,2,0)</f>
        <v>https://www.nus.edu.sg/</v>
      </c>
      <c r="I15" s="7" t="str">
        <f>VLOOKUP(G15,Orgs!B:I,3,0)</f>
        <v>Academia and Research</v>
      </c>
      <c r="J15" s="7">
        <f>VLOOKUP(G15,Orgs!B:I,4,0)</f>
        <v>0</v>
      </c>
      <c r="K15" s="7" t="str">
        <f>VLOOKUP(G15,Orgs!B:I,5,0)</f>
        <v>Education</v>
      </c>
      <c r="L15" s="7">
        <f>VLOOKUP(G15,Orgs!B:I,6,0)</f>
        <v>0</v>
      </c>
      <c r="M15" s="7" t="str">
        <f>VLOOKUP(G15,Orgs!B:I,7,0)</f>
        <v>University offering various courses &amp; degrees across diversified streams</v>
      </c>
      <c r="N15" s="7" t="str">
        <f>VLOOKUP(G15,Orgs!B:I,8,0)</f>
        <v>Singapore</v>
      </c>
      <c r="O15" s="7"/>
      <c r="P15" s="8" t="s">
        <v>17</v>
      </c>
      <c r="Q15" s="7" t="s">
        <v>138</v>
      </c>
      <c r="R15" s="7" t="s">
        <v>174</v>
      </c>
      <c r="S15" s="7"/>
      <c r="T15" s="7"/>
    </row>
    <row r="16" spans="1:20">
      <c r="A16" s="7">
        <v>344</v>
      </c>
      <c r="B16" s="8" t="s">
        <v>194</v>
      </c>
      <c r="C16" s="7" t="s">
        <v>195</v>
      </c>
      <c r="D16" s="7" t="s">
        <v>196</v>
      </c>
      <c r="E16" s="7" t="s">
        <v>193</v>
      </c>
      <c r="F16" s="7"/>
      <c r="G16" s="8" t="s">
        <v>173</v>
      </c>
      <c r="H16" s="20" t="str">
        <f>VLOOKUP(G16,Orgs!B:I,2,0)</f>
        <v>https://www.nus.edu.sg/</v>
      </c>
      <c r="I16" s="7" t="str">
        <f>VLOOKUP(G16,Orgs!B:I,3,0)</f>
        <v>Academia and Research</v>
      </c>
      <c r="J16" s="7">
        <f>VLOOKUP(G16,Orgs!B:I,4,0)</f>
        <v>0</v>
      </c>
      <c r="K16" s="7" t="str">
        <f>VLOOKUP(G16,Orgs!B:I,5,0)</f>
        <v>Education</v>
      </c>
      <c r="L16" s="7">
        <f>VLOOKUP(G16,Orgs!B:I,6,0)</f>
        <v>0</v>
      </c>
      <c r="M16" s="7" t="str">
        <f>VLOOKUP(G16,Orgs!B:I,7,0)</f>
        <v>University offering various courses &amp; degrees across diversified streams</v>
      </c>
      <c r="N16" s="7" t="str">
        <f>VLOOKUP(G16,Orgs!B:I,8,0)</f>
        <v>Singapore</v>
      </c>
      <c r="O16" s="7"/>
      <c r="P16" s="8" t="s">
        <v>17</v>
      </c>
      <c r="Q16" s="7" t="s">
        <v>138</v>
      </c>
      <c r="R16" s="7" t="s">
        <v>174</v>
      </c>
      <c r="S16" s="7"/>
      <c r="T16" s="7"/>
    </row>
    <row r="17" spans="1:20">
      <c r="A17" s="7">
        <v>345</v>
      </c>
      <c r="B17" s="8" t="s">
        <v>197</v>
      </c>
      <c r="C17" s="7" t="s">
        <v>198</v>
      </c>
      <c r="D17" s="7" t="s">
        <v>199</v>
      </c>
      <c r="E17" s="7" t="s">
        <v>200</v>
      </c>
      <c r="F17" s="7"/>
      <c r="G17" s="8" t="s">
        <v>201</v>
      </c>
      <c r="H17" s="20" t="str">
        <f>VLOOKUP(G17,Orgs!B:I,2,0)</f>
        <v>https://nus.edu.sg</v>
      </c>
      <c r="I17" s="7" t="str">
        <f>VLOOKUP(G17,Orgs!B:I,3,0)</f>
        <v>Academia and Research</v>
      </c>
      <c r="J17" s="7">
        <f>VLOOKUP(G17,Orgs!B:I,4,0)</f>
        <v>0</v>
      </c>
      <c r="K17" s="7" t="str">
        <f>VLOOKUP(G17,Orgs!B:I,5,0)</f>
        <v>Built Environment</v>
      </c>
      <c r="L17" s="7" t="str">
        <f>VLOOKUP(G17,Orgs!B:I,6,0)</f>
        <v>Construction Tech, Climate Tech, Energy Efficiency</v>
      </c>
      <c r="M17" s="7">
        <f>VLOOKUP(G17,Orgs!B:I,7,0)</f>
        <v>0</v>
      </c>
      <c r="N17" s="7" t="str">
        <f>VLOOKUP(G17,Orgs!B:I,8,0)</f>
        <v>Singapore</v>
      </c>
      <c r="O17" s="7"/>
      <c r="P17" s="8" t="s">
        <v>17</v>
      </c>
      <c r="Q17" s="7" t="s">
        <v>138</v>
      </c>
      <c r="R17" s="7" t="s">
        <v>174</v>
      </c>
      <c r="S17" s="7"/>
      <c r="T17" s="7"/>
    </row>
    <row r="18" spans="1:20">
      <c r="A18" s="7">
        <v>346</v>
      </c>
      <c r="B18" s="8" t="s">
        <v>191</v>
      </c>
      <c r="C18" s="7" t="s">
        <v>202</v>
      </c>
      <c r="D18" s="7" t="s">
        <v>192</v>
      </c>
      <c r="E18" s="7" t="s">
        <v>203</v>
      </c>
      <c r="F18" s="7"/>
      <c r="G18" s="8" t="s">
        <v>201</v>
      </c>
      <c r="H18" s="20" t="str">
        <f>VLOOKUP(G18,Orgs!B:I,2,0)</f>
        <v>https://nus.edu.sg</v>
      </c>
      <c r="I18" s="7" t="str">
        <f>VLOOKUP(G18,Orgs!B:I,3,0)</f>
        <v>Academia and Research</v>
      </c>
      <c r="J18" s="7">
        <f>VLOOKUP(G18,Orgs!B:I,4,0)</f>
        <v>0</v>
      </c>
      <c r="K18" s="7" t="str">
        <f>VLOOKUP(G18,Orgs!B:I,5,0)</f>
        <v>Built Environment</v>
      </c>
      <c r="L18" s="7" t="str">
        <f>VLOOKUP(G18,Orgs!B:I,6,0)</f>
        <v>Construction Tech, Climate Tech, Energy Efficiency</v>
      </c>
      <c r="M18" s="7">
        <f>VLOOKUP(G18,Orgs!B:I,7,0)</f>
        <v>0</v>
      </c>
      <c r="N18" s="7" t="str">
        <f>VLOOKUP(G18,Orgs!B:I,8,0)</f>
        <v>Singapore</v>
      </c>
      <c r="O18" s="7"/>
      <c r="P18" s="8" t="s">
        <v>17</v>
      </c>
      <c r="Q18" s="7" t="s">
        <v>138</v>
      </c>
      <c r="R18" s="7" t="s">
        <v>174</v>
      </c>
      <c r="S18" s="7"/>
      <c r="T18" s="7"/>
    </row>
    <row r="19" spans="1:20">
      <c r="A19" s="7">
        <v>347</v>
      </c>
      <c r="B19" s="8" t="s">
        <v>204</v>
      </c>
      <c r="C19" s="7" t="s">
        <v>205</v>
      </c>
      <c r="D19" s="7" t="s">
        <v>206</v>
      </c>
      <c r="E19" s="7" t="s">
        <v>207</v>
      </c>
      <c r="F19" s="7"/>
      <c r="G19" s="8" t="s">
        <v>201</v>
      </c>
      <c r="H19" s="20" t="str">
        <f>VLOOKUP(G19,Orgs!B:I,2,0)</f>
        <v>https://nus.edu.sg</v>
      </c>
      <c r="I19" s="7" t="str">
        <f>VLOOKUP(G19,Orgs!B:I,3,0)</f>
        <v>Academia and Research</v>
      </c>
      <c r="J19" s="7">
        <f>VLOOKUP(G19,Orgs!B:I,4,0)</f>
        <v>0</v>
      </c>
      <c r="K19" s="7" t="str">
        <f>VLOOKUP(G19,Orgs!B:I,5,0)</f>
        <v>Built Environment</v>
      </c>
      <c r="L19" s="7" t="str">
        <f>VLOOKUP(G19,Orgs!B:I,6,0)</f>
        <v>Construction Tech, Climate Tech, Energy Efficiency</v>
      </c>
      <c r="M19" s="7">
        <f>VLOOKUP(G19,Orgs!B:I,7,0)</f>
        <v>0</v>
      </c>
      <c r="N19" s="7" t="str">
        <f>VLOOKUP(G19,Orgs!B:I,8,0)</f>
        <v>Singapore</v>
      </c>
      <c r="O19" s="7"/>
      <c r="P19" s="8" t="s">
        <v>17</v>
      </c>
      <c r="Q19" s="7" t="s">
        <v>138</v>
      </c>
      <c r="R19" s="7" t="s">
        <v>174</v>
      </c>
      <c r="S19" s="7"/>
      <c r="T19" s="7"/>
    </row>
    <row r="20" spans="1:20">
      <c r="A20" s="7">
        <v>348</v>
      </c>
      <c r="B20" s="8" t="s">
        <v>208</v>
      </c>
      <c r="C20" s="7" t="s">
        <v>198</v>
      </c>
      <c r="D20" s="7" t="s">
        <v>209</v>
      </c>
      <c r="E20" s="7" t="s">
        <v>210</v>
      </c>
      <c r="F20" s="7"/>
      <c r="G20" s="8" t="s">
        <v>211</v>
      </c>
      <c r="H20" s="20" t="str">
        <f>VLOOKUP(G20,Orgs!B:I,2,0)</f>
        <v>https://nus.edu.sg</v>
      </c>
      <c r="I20" s="7" t="str">
        <f>VLOOKUP(G20,Orgs!B:I,3,0)</f>
        <v>Academia and Research</v>
      </c>
      <c r="J20" s="7">
        <f>VLOOKUP(G20,Orgs!B:I,4,0)</f>
        <v>0</v>
      </c>
      <c r="K20" s="7" t="str">
        <f>VLOOKUP(G20,Orgs!B:I,5,0)</f>
        <v>Energy and Chemicals</v>
      </c>
      <c r="L20" s="7" t="str">
        <f>VLOOKUP(G20,Orgs!B:I,6,0)</f>
        <v>Climate Tech, Renewable Energy, Energy Efficiency</v>
      </c>
      <c r="M20" s="7">
        <f>VLOOKUP(G20,Orgs!B:I,7,0)</f>
        <v>0</v>
      </c>
      <c r="N20" s="7" t="str">
        <f>VLOOKUP(G20,Orgs!B:I,8,0)</f>
        <v>Singapore</v>
      </c>
      <c r="O20" s="7"/>
      <c r="P20" s="8" t="s">
        <v>17</v>
      </c>
      <c r="Q20" s="7" t="s">
        <v>138</v>
      </c>
      <c r="R20" s="7" t="s">
        <v>174</v>
      </c>
      <c r="S20" s="7"/>
      <c r="T20" s="7"/>
    </row>
    <row r="21" spans="1:20">
      <c r="A21" s="7">
        <v>349</v>
      </c>
      <c r="B21" s="8" t="s">
        <v>212</v>
      </c>
      <c r="C21" s="7" t="s">
        <v>213</v>
      </c>
      <c r="D21" s="7" t="s">
        <v>214</v>
      </c>
      <c r="E21" s="7" t="s">
        <v>215</v>
      </c>
      <c r="F21" s="7"/>
      <c r="G21" s="8" t="s">
        <v>216</v>
      </c>
      <c r="H21" s="20" t="str">
        <f>VLOOKUP(G21,Orgs!B:I,2,0)</f>
        <v>https://nus.edu.sg</v>
      </c>
      <c r="I21" s="7" t="str">
        <f>VLOOKUP(G21,Orgs!B:I,3,0)</f>
        <v>Academia and Research</v>
      </c>
      <c r="J21" s="7">
        <f>VLOOKUP(G21,Orgs!B:I,4,0)</f>
        <v>0</v>
      </c>
      <c r="K21" s="7" t="str">
        <f>VLOOKUP(G21,Orgs!B:I,5,0)</f>
        <v>Real Estate and Properties</v>
      </c>
      <c r="L21" s="7" t="str">
        <f>VLOOKUP(G21,Orgs!B:I,6,0)</f>
        <v>Prop Tech</v>
      </c>
      <c r="M21" s="7" t="str">
        <f>VLOOKUP(G21,Orgs!B:I,7,0)</f>
        <v>Smart Cities</v>
      </c>
      <c r="N21" s="7" t="str">
        <f>VLOOKUP(G21,Orgs!B:I,8,0)</f>
        <v>Singapore</v>
      </c>
      <c r="O21" s="7"/>
      <c r="P21" s="8" t="s">
        <v>17</v>
      </c>
      <c r="Q21" s="7" t="s">
        <v>138</v>
      </c>
      <c r="R21" s="7" t="s">
        <v>174</v>
      </c>
      <c r="S21" s="7"/>
      <c r="T21" s="7"/>
    </row>
    <row r="22" spans="1:20">
      <c r="A22" s="7">
        <v>350</v>
      </c>
      <c r="B22" s="8" t="s">
        <v>217</v>
      </c>
      <c r="C22" s="7" t="s">
        <v>218</v>
      </c>
      <c r="D22" s="7" t="s">
        <v>219</v>
      </c>
      <c r="E22" s="7" t="s">
        <v>220</v>
      </c>
      <c r="F22" s="7"/>
      <c r="G22" s="8" t="s">
        <v>221</v>
      </c>
      <c r="H22" s="20" t="str">
        <f>VLOOKUP(G22,Orgs!B:I,2,0)</f>
        <v>https://nus.edu.sg</v>
      </c>
      <c r="I22" s="7" t="str">
        <f>VLOOKUP(G22,Orgs!B:I,3,0)</f>
        <v>Academia and Research</v>
      </c>
      <c r="J22" s="7">
        <f>VLOOKUP(G22,Orgs!B:I,4,0)</f>
        <v>0</v>
      </c>
      <c r="K22" s="7" t="str">
        <f>VLOOKUP(G22,Orgs!B:I,5,0)</f>
        <v>Energy and Chemicals</v>
      </c>
      <c r="L22" s="7" t="str">
        <f>VLOOKUP(G22,Orgs!B:I,6,0)</f>
        <v>Climate Tech, Energy Efficiency</v>
      </c>
      <c r="M22" s="7">
        <f>VLOOKUP(G22,Orgs!B:I,7,0)</f>
        <v>0</v>
      </c>
      <c r="N22" s="7" t="str">
        <f>VLOOKUP(G22,Orgs!B:I,8,0)</f>
        <v>Singapore</v>
      </c>
      <c r="O22" s="7"/>
      <c r="P22" s="8" t="s">
        <v>17</v>
      </c>
      <c r="Q22" s="7" t="s">
        <v>138</v>
      </c>
      <c r="R22" s="7" t="s">
        <v>174</v>
      </c>
      <c r="S22" s="7"/>
      <c r="T22" s="7"/>
    </row>
    <row r="23" spans="1:20">
      <c r="A23" s="7">
        <v>351</v>
      </c>
      <c r="B23" s="8" t="s">
        <v>222</v>
      </c>
      <c r="C23" s="7" t="s">
        <v>223</v>
      </c>
      <c r="D23" s="7" t="s">
        <v>224</v>
      </c>
      <c r="E23" s="7" t="s">
        <v>225</v>
      </c>
      <c r="F23" s="7"/>
      <c r="G23" s="8" t="s">
        <v>221</v>
      </c>
      <c r="H23" s="20" t="str">
        <f>VLOOKUP(G23,Orgs!B:I,2,0)</f>
        <v>https://nus.edu.sg</v>
      </c>
      <c r="I23" s="7" t="str">
        <f>VLOOKUP(G23,Orgs!B:I,3,0)</f>
        <v>Academia and Research</v>
      </c>
      <c r="J23" s="7">
        <f>VLOOKUP(G23,Orgs!B:I,4,0)</f>
        <v>0</v>
      </c>
      <c r="K23" s="7" t="str">
        <f>VLOOKUP(G23,Orgs!B:I,5,0)</f>
        <v>Energy and Chemicals</v>
      </c>
      <c r="L23" s="7" t="str">
        <f>VLOOKUP(G23,Orgs!B:I,6,0)</f>
        <v>Climate Tech, Energy Efficiency</v>
      </c>
      <c r="M23" s="7">
        <f>VLOOKUP(G23,Orgs!B:I,7,0)</f>
        <v>0</v>
      </c>
      <c r="N23" s="7" t="str">
        <f>VLOOKUP(G23,Orgs!B:I,8,0)</f>
        <v>Singapore</v>
      </c>
      <c r="O23" s="7"/>
      <c r="P23" s="8" t="s">
        <v>17</v>
      </c>
      <c r="Q23" s="7" t="s">
        <v>138</v>
      </c>
      <c r="R23" s="7" t="s">
        <v>174</v>
      </c>
      <c r="S23" s="7"/>
      <c r="T23" s="7"/>
    </row>
    <row r="24" spans="1:20">
      <c r="A24" s="7">
        <v>352</v>
      </c>
      <c r="B24" s="8" t="s">
        <v>222</v>
      </c>
      <c r="C24" s="7" t="s">
        <v>226</v>
      </c>
      <c r="D24" s="7" t="s">
        <v>227</v>
      </c>
      <c r="E24" s="7" t="s">
        <v>228</v>
      </c>
      <c r="F24" s="7"/>
      <c r="G24" s="8" t="s">
        <v>221</v>
      </c>
      <c r="H24" s="20" t="str">
        <f>VLOOKUP(G24,Orgs!B:I,2,0)</f>
        <v>https://nus.edu.sg</v>
      </c>
      <c r="I24" s="7" t="str">
        <f>VLOOKUP(G24,Orgs!B:I,3,0)</f>
        <v>Academia and Research</v>
      </c>
      <c r="J24" s="7">
        <f>VLOOKUP(G24,Orgs!B:I,4,0)</f>
        <v>0</v>
      </c>
      <c r="K24" s="7" t="str">
        <f>VLOOKUP(G24,Orgs!B:I,5,0)</f>
        <v>Energy and Chemicals</v>
      </c>
      <c r="L24" s="7" t="str">
        <f>VLOOKUP(G24,Orgs!B:I,6,0)</f>
        <v>Climate Tech, Energy Efficiency</v>
      </c>
      <c r="M24" s="7">
        <f>VLOOKUP(G24,Orgs!B:I,7,0)</f>
        <v>0</v>
      </c>
      <c r="N24" s="7" t="str">
        <f>VLOOKUP(G24,Orgs!B:I,8,0)</f>
        <v>Singapore</v>
      </c>
      <c r="O24" s="7"/>
      <c r="P24" s="8" t="s">
        <v>17</v>
      </c>
      <c r="Q24" s="7" t="s">
        <v>138</v>
      </c>
      <c r="R24" s="7" t="s">
        <v>174</v>
      </c>
      <c r="S24" s="7"/>
      <c r="T24" s="7"/>
    </row>
    <row r="25" spans="1:20">
      <c r="A25" s="7">
        <v>353</v>
      </c>
      <c r="B25" s="8" t="s">
        <v>229</v>
      </c>
      <c r="C25" s="7" t="s">
        <v>170</v>
      </c>
      <c r="D25" s="7" t="s">
        <v>230</v>
      </c>
      <c r="E25" s="7" t="s">
        <v>231</v>
      </c>
      <c r="F25" s="7"/>
      <c r="G25" s="8" t="s">
        <v>232</v>
      </c>
      <c r="H25" s="20" t="str">
        <f>VLOOKUP(G25,Orgs!B:I,2,0)</f>
        <v>https://ntu.edu.sg</v>
      </c>
      <c r="I25" s="7" t="str">
        <f>VLOOKUP(G25,Orgs!B:I,3,0)</f>
        <v>Academia and Research</v>
      </c>
      <c r="J25" s="7">
        <f>VLOOKUP(G25,Orgs!B:I,4,0)</f>
        <v>0</v>
      </c>
      <c r="K25" s="7" t="str">
        <f>VLOOKUP(G25,Orgs!B:I,5,0)</f>
        <v>Energy and Chemicals</v>
      </c>
      <c r="L25" s="7" t="str">
        <f>VLOOKUP(G25,Orgs!B:I,6,0)</f>
        <v>Climate Tech, Renewable Energy, Energy Efficiency</v>
      </c>
      <c r="M25" s="7">
        <f>VLOOKUP(G25,Orgs!B:I,7,0)</f>
        <v>0</v>
      </c>
      <c r="N25" s="7" t="str">
        <f>VLOOKUP(G25,Orgs!B:I,8,0)</f>
        <v>Singapore</v>
      </c>
      <c r="O25" s="7"/>
      <c r="P25" s="8" t="s">
        <v>17</v>
      </c>
      <c r="Q25" s="7" t="s">
        <v>138</v>
      </c>
      <c r="R25" s="7" t="s">
        <v>174</v>
      </c>
      <c r="S25" s="7"/>
      <c r="T25" s="7"/>
    </row>
    <row r="26" spans="1:20">
      <c r="A26" s="7">
        <v>354</v>
      </c>
      <c r="B26" s="8" t="s">
        <v>233</v>
      </c>
      <c r="C26" s="7" t="s">
        <v>234</v>
      </c>
      <c r="D26" s="7" t="s">
        <v>235</v>
      </c>
      <c r="E26" s="7" t="s">
        <v>236</v>
      </c>
      <c r="F26" s="7"/>
      <c r="G26" s="8" t="s">
        <v>232</v>
      </c>
      <c r="H26" s="20" t="str">
        <f>VLOOKUP(G26,Orgs!B:I,2,0)</f>
        <v>https://ntu.edu.sg</v>
      </c>
      <c r="I26" s="7" t="str">
        <f>VLOOKUP(G26,Orgs!B:I,3,0)</f>
        <v>Academia and Research</v>
      </c>
      <c r="J26" s="7">
        <f>VLOOKUP(G26,Orgs!B:I,4,0)</f>
        <v>0</v>
      </c>
      <c r="K26" s="7" t="str">
        <f>VLOOKUP(G26,Orgs!B:I,5,0)</f>
        <v>Energy and Chemicals</v>
      </c>
      <c r="L26" s="7" t="str">
        <f>VLOOKUP(G26,Orgs!B:I,6,0)</f>
        <v>Climate Tech, Renewable Energy, Energy Efficiency</v>
      </c>
      <c r="M26" s="7">
        <f>VLOOKUP(G26,Orgs!B:I,7,0)</f>
        <v>0</v>
      </c>
      <c r="N26" s="7" t="str">
        <f>VLOOKUP(G26,Orgs!B:I,8,0)</f>
        <v>Singapore</v>
      </c>
      <c r="O26" s="7"/>
      <c r="P26" s="8" t="s">
        <v>17</v>
      </c>
      <c r="Q26" s="7" t="s">
        <v>138</v>
      </c>
      <c r="R26" s="7" t="s">
        <v>174</v>
      </c>
      <c r="S26" s="7"/>
      <c r="T26" s="7"/>
    </row>
    <row r="27" spans="1:20">
      <c r="A27" s="7">
        <v>355</v>
      </c>
      <c r="B27" s="8" t="s">
        <v>237</v>
      </c>
      <c r="C27" s="7" t="s">
        <v>238</v>
      </c>
      <c r="D27" s="7" t="s">
        <v>239</v>
      </c>
      <c r="E27" s="7" t="s">
        <v>240</v>
      </c>
      <c r="F27" s="7"/>
      <c r="G27" s="8" t="s">
        <v>232</v>
      </c>
      <c r="H27" s="20" t="str">
        <f>VLOOKUP(G27,Orgs!B:I,2,0)</f>
        <v>https://ntu.edu.sg</v>
      </c>
      <c r="I27" s="7" t="str">
        <f>VLOOKUP(G27,Orgs!B:I,3,0)</f>
        <v>Academia and Research</v>
      </c>
      <c r="J27" s="7">
        <f>VLOOKUP(G27,Orgs!B:I,4,0)</f>
        <v>0</v>
      </c>
      <c r="K27" s="7" t="str">
        <f>VLOOKUP(G27,Orgs!B:I,5,0)</f>
        <v>Energy and Chemicals</v>
      </c>
      <c r="L27" s="7" t="str">
        <f>VLOOKUP(G27,Orgs!B:I,6,0)</f>
        <v>Climate Tech, Renewable Energy, Energy Efficiency</v>
      </c>
      <c r="M27" s="7">
        <f>VLOOKUP(G27,Orgs!B:I,7,0)</f>
        <v>0</v>
      </c>
      <c r="N27" s="7" t="str">
        <f>VLOOKUP(G27,Orgs!B:I,8,0)</f>
        <v>Singapore</v>
      </c>
      <c r="O27" s="7"/>
      <c r="P27" s="8" t="s">
        <v>17</v>
      </c>
      <c r="Q27" s="7" t="s">
        <v>138</v>
      </c>
      <c r="R27" s="7" t="s">
        <v>174</v>
      </c>
      <c r="S27" s="7"/>
      <c r="T27" s="7"/>
    </row>
    <row r="28" spans="1:20">
      <c r="A28" s="7">
        <v>356</v>
      </c>
      <c r="B28" s="8" t="s">
        <v>241</v>
      </c>
      <c r="C28" s="7" t="s">
        <v>242</v>
      </c>
      <c r="D28" s="7" t="s">
        <v>243</v>
      </c>
      <c r="E28" s="7" t="s">
        <v>244</v>
      </c>
      <c r="F28" s="7"/>
      <c r="G28" s="8" t="s">
        <v>245</v>
      </c>
      <c r="H28" s="20" t="str">
        <f>VLOOKUP(G28,Orgs!B:I,2,0)</f>
        <v>https://www.singaporetech.edu.sg/</v>
      </c>
      <c r="I28" s="7" t="str">
        <f>VLOOKUP(G28,Orgs!B:I,3,0)</f>
        <v>Academia and Research</v>
      </c>
      <c r="J28" s="7">
        <f>VLOOKUP(G28,Orgs!B:I,4,0)</f>
        <v>0</v>
      </c>
      <c r="K28" s="7" t="str">
        <f>VLOOKUP(G28,Orgs!B:I,5,0)</f>
        <v>Education</v>
      </c>
      <c r="L28" s="7">
        <f>VLOOKUP(G28,Orgs!B:I,6,0)</f>
        <v>0</v>
      </c>
      <c r="M28" s="7" t="str">
        <f>VLOOKUP(G28,Orgs!B:I,7,0)</f>
        <v>SIT is an autonomous university in Singapore that offers applied learning with extensive work-study degrees.</v>
      </c>
      <c r="N28" s="7" t="str">
        <f>VLOOKUP(G28,Orgs!B:I,8,0)</f>
        <v>Singapore</v>
      </c>
      <c r="O28" s="7"/>
      <c r="P28" s="8" t="s">
        <v>17</v>
      </c>
      <c r="Q28" s="7" t="s">
        <v>138</v>
      </c>
      <c r="R28" s="7" t="s">
        <v>174</v>
      </c>
      <c r="S28" s="7"/>
      <c r="T28" s="7"/>
    </row>
    <row r="29" spans="1:20">
      <c r="A29" s="7">
        <v>357</v>
      </c>
      <c r="B29" s="8" t="s">
        <v>246</v>
      </c>
      <c r="C29" s="7" t="s">
        <v>247</v>
      </c>
      <c r="D29" s="7" t="s">
        <v>248</v>
      </c>
      <c r="E29" s="7" t="s">
        <v>249</v>
      </c>
      <c r="F29" s="7"/>
      <c r="G29" s="8" t="s">
        <v>245</v>
      </c>
      <c r="H29" s="20" t="str">
        <f>VLOOKUP(G29,Orgs!B:I,2,0)</f>
        <v>https://www.singaporetech.edu.sg/</v>
      </c>
      <c r="I29" s="7" t="str">
        <f>VLOOKUP(G29,Orgs!B:I,3,0)</f>
        <v>Academia and Research</v>
      </c>
      <c r="J29" s="7">
        <f>VLOOKUP(G29,Orgs!B:I,4,0)</f>
        <v>0</v>
      </c>
      <c r="K29" s="7" t="str">
        <f>VLOOKUP(G29,Orgs!B:I,5,0)</f>
        <v>Education</v>
      </c>
      <c r="L29" s="7">
        <f>VLOOKUP(G29,Orgs!B:I,6,0)</f>
        <v>0</v>
      </c>
      <c r="M29" s="7" t="str">
        <f>VLOOKUP(G29,Orgs!B:I,7,0)</f>
        <v>SIT is an autonomous university in Singapore that offers applied learning with extensive work-study degrees.</v>
      </c>
      <c r="N29" s="7" t="str">
        <f>VLOOKUP(G29,Orgs!B:I,8,0)</f>
        <v>Singapore</v>
      </c>
      <c r="O29" s="7"/>
      <c r="P29" s="8" t="s">
        <v>17</v>
      </c>
      <c r="Q29" s="7" t="s">
        <v>138</v>
      </c>
      <c r="R29" s="7" t="s">
        <v>174</v>
      </c>
      <c r="S29" s="7"/>
      <c r="T29" s="7"/>
    </row>
    <row r="30" spans="1:20">
      <c r="A30" s="7">
        <v>358</v>
      </c>
      <c r="B30" s="8" t="s">
        <v>250</v>
      </c>
      <c r="C30" s="7" t="s">
        <v>251</v>
      </c>
      <c r="D30" s="7" t="s">
        <v>252</v>
      </c>
      <c r="E30" s="7" t="s">
        <v>253</v>
      </c>
      <c r="F30" s="7"/>
      <c r="G30" s="8" t="s">
        <v>245</v>
      </c>
      <c r="H30" s="20" t="str">
        <f>VLOOKUP(G30,Orgs!B:I,2,0)</f>
        <v>https://www.singaporetech.edu.sg/</v>
      </c>
      <c r="I30" s="7" t="str">
        <f>VLOOKUP(G30,Orgs!B:I,3,0)</f>
        <v>Academia and Research</v>
      </c>
      <c r="J30" s="7">
        <f>VLOOKUP(G30,Orgs!B:I,4,0)</f>
        <v>0</v>
      </c>
      <c r="K30" s="7" t="str">
        <f>VLOOKUP(G30,Orgs!B:I,5,0)</f>
        <v>Education</v>
      </c>
      <c r="L30" s="7">
        <f>VLOOKUP(G30,Orgs!B:I,6,0)</f>
        <v>0</v>
      </c>
      <c r="M30" s="7" t="str">
        <f>VLOOKUP(G30,Orgs!B:I,7,0)</f>
        <v>SIT is an autonomous university in Singapore that offers applied learning with extensive work-study degrees.</v>
      </c>
      <c r="N30" s="7" t="str">
        <f>VLOOKUP(G30,Orgs!B:I,8,0)</f>
        <v>Singapore</v>
      </c>
      <c r="O30" s="7"/>
      <c r="P30" s="8" t="s">
        <v>17</v>
      </c>
      <c r="Q30" s="7" t="s">
        <v>138</v>
      </c>
      <c r="R30" s="7" t="s">
        <v>174</v>
      </c>
      <c r="S30" s="7"/>
      <c r="T30" s="7"/>
    </row>
    <row r="31" spans="1:20">
      <c r="A31" s="7">
        <v>359</v>
      </c>
      <c r="B31" s="8" t="s">
        <v>254</v>
      </c>
      <c r="C31" s="7" t="s">
        <v>255</v>
      </c>
      <c r="D31" s="7" t="s">
        <v>256</v>
      </c>
      <c r="E31" s="7" t="s">
        <v>257</v>
      </c>
      <c r="F31" s="7"/>
      <c r="G31" s="8" t="s">
        <v>160</v>
      </c>
      <c r="H31" s="20" t="str">
        <f>VLOOKUP(G31,Orgs!B:I,2,0)</f>
        <v>https://sutd.edu.sg/</v>
      </c>
      <c r="I31" s="7" t="str">
        <f>VLOOKUP(G31,Orgs!B:I,3,0)</f>
        <v>Academia and Research</v>
      </c>
      <c r="J31" s="7">
        <f>VLOOKUP(G31,Orgs!B:I,4,0)</f>
        <v>0</v>
      </c>
      <c r="K31" s="7" t="str">
        <f>VLOOKUP(G31,Orgs!B:I,5,0)</f>
        <v>Education</v>
      </c>
      <c r="L31" s="7">
        <f>VLOOKUP(G31,Orgs!B:I,6,0)</f>
        <v>0</v>
      </c>
      <c r="M31" s="7" t="str">
        <f>VLOOKUP(G31,Orgs!B:I,7,0)</f>
        <v>SUTD is a university specializing in design, engineering, and technology.</v>
      </c>
      <c r="N31" s="7" t="str">
        <f>VLOOKUP(G31,Orgs!B:I,8,0)</f>
        <v>Singapore</v>
      </c>
      <c r="O31" s="7"/>
      <c r="P31" s="8" t="s">
        <v>17</v>
      </c>
      <c r="Q31" s="7" t="s">
        <v>138</v>
      </c>
      <c r="R31" s="7" t="s">
        <v>174</v>
      </c>
      <c r="S31" s="7"/>
      <c r="T31" s="7"/>
    </row>
    <row r="32" spans="1:20">
      <c r="A32" s="7">
        <v>360</v>
      </c>
      <c r="B32" s="8" t="s">
        <v>258</v>
      </c>
      <c r="C32" s="7" t="s">
        <v>259</v>
      </c>
      <c r="D32" s="7" t="s">
        <v>260</v>
      </c>
      <c r="E32" s="7" t="s">
        <v>261</v>
      </c>
      <c r="F32" s="7"/>
      <c r="G32" s="8" t="s">
        <v>160</v>
      </c>
      <c r="H32" s="20" t="str">
        <f>VLOOKUP(G32,Orgs!B:I,2,0)</f>
        <v>https://sutd.edu.sg/</v>
      </c>
      <c r="I32" s="7" t="str">
        <f>VLOOKUP(G32,Orgs!B:I,3,0)</f>
        <v>Academia and Research</v>
      </c>
      <c r="J32" s="7">
        <f>VLOOKUP(G32,Orgs!B:I,4,0)</f>
        <v>0</v>
      </c>
      <c r="K32" s="7" t="str">
        <f>VLOOKUP(G32,Orgs!B:I,5,0)</f>
        <v>Education</v>
      </c>
      <c r="L32" s="7">
        <f>VLOOKUP(G32,Orgs!B:I,6,0)</f>
        <v>0</v>
      </c>
      <c r="M32" s="7" t="str">
        <f>VLOOKUP(G32,Orgs!B:I,7,0)</f>
        <v>SUTD is a university specializing in design, engineering, and technology.</v>
      </c>
      <c r="N32" s="7" t="str">
        <f>VLOOKUP(G32,Orgs!B:I,8,0)</f>
        <v>Singapore</v>
      </c>
      <c r="O32" s="7"/>
      <c r="P32" s="8" t="s">
        <v>17</v>
      </c>
      <c r="Q32" s="7" t="s">
        <v>138</v>
      </c>
      <c r="R32" s="7" t="s">
        <v>174</v>
      </c>
      <c r="S32" s="7"/>
      <c r="T32" s="7"/>
    </row>
    <row r="33" spans="1:20">
      <c r="A33" s="7">
        <v>361</v>
      </c>
      <c r="B33" s="8" t="s">
        <v>262</v>
      </c>
      <c r="C33" s="7" t="s">
        <v>263</v>
      </c>
      <c r="D33" s="7" t="s">
        <v>264</v>
      </c>
      <c r="E33" s="7" t="s">
        <v>265</v>
      </c>
      <c r="F33" s="7"/>
      <c r="G33" s="8" t="s">
        <v>160</v>
      </c>
      <c r="H33" s="20" t="str">
        <f>VLOOKUP(G33,Orgs!B:I,2,0)</f>
        <v>https://sutd.edu.sg/</v>
      </c>
      <c r="I33" s="7" t="str">
        <f>VLOOKUP(G33,Orgs!B:I,3,0)</f>
        <v>Academia and Research</v>
      </c>
      <c r="J33" s="7">
        <f>VLOOKUP(G33,Orgs!B:I,4,0)</f>
        <v>0</v>
      </c>
      <c r="K33" s="7" t="str">
        <f>VLOOKUP(G33,Orgs!B:I,5,0)</f>
        <v>Education</v>
      </c>
      <c r="L33" s="7">
        <f>VLOOKUP(G33,Orgs!B:I,6,0)</f>
        <v>0</v>
      </c>
      <c r="M33" s="7" t="str">
        <f>VLOOKUP(G33,Orgs!B:I,7,0)</f>
        <v>SUTD is a university specializing in design, engineering, and technology.</v>
      </c>
      <c r="N33" s="7" t="str">
        <f>VLOOKUP(G33,Orgs!B:I,8,0)</f>
        <v>Singapore</v>
      </c>
      <c r="O33" s="7"/>
      <c r="P33" s="8" t="s">
        <v>17</v>
      </c>
      <c r="Q33" s="7" t="s">
        <v>138</v>
      </c>
      <c r="R33" s="7" t="s">
        <v>174</v>
      </c>
      <c r="S33" s="7"/>
      <c r="T33" s="7"/>
    </row>
    <row r="34" spans="1:20">
      <c r="A34" s="7">
        <v>362</v>
      </c>
      <c r="B34" s="8" t="s">
        <v>266</v>
      </c>
      <c r="C34" s="7" t="s">
        <v>267</v>
      </c>
      <c r="D34" s="7" t="s">
        <v>268</v>
      </c>
      <c r="E34" s="7" t="s">
        <v>269</v>
      </c>
      <c r="F34" s="7"/>
      <c r="G34" s="8" t="s">
        <v>160</v>
      </c>
      <c r="H34" s="20" t="str">
        <f>VLOOKUP(G34,Orgs!B:I,2,0)</f>
        <v>https://sutd.edu.sg/</v>
      </c>
      <c r="I34" s="7" t="str">
        <f>VLOOKUP(G34,Orgs!B:I,3,0)</f>
        <v>Academia and Research</v>
      </c>
      <c r="J34" s="7">
        <f>VLOOKUP(G34,Orgs!B:I,4,0)</f>
        <v>0</v>
      </c>
      <c r="K34" s="7" t="str">
        <f>VLOOKUP(G34,Orgs!B:I,5,0)</f>
        <v>Education</v>
      </c>
      <c r="L34" s="7">
        <f>VLOOKUP(G34,Orgs!B:I,6,0)</f>
        <v>0</v>
      </c>
      <c r="M34" s="7" t="str">
        <f>VLOOKUP(G34,Orgs!B:I,7,0)</f>
        <v>SUTD is a university specializing in design, engineering, and technology.</v>
      </c>
      <c r="N34" s="7" t="str">
        <f>VLOOKUP(G34,Orgs!B:I,8,0)</f>
        <v>Singapore</v>
      </c>
      <c r="O34" s="7"/>
      <c r="P34" s="8" t="s">
        <v>17</v>
      </c>
      <c r="Q34" s="7" t="s">
        <v>138</v>
      </c>
      <c r="R34" s="7" t="s">
        <v>174</v>
      </c>
      <c r="S34" s="7"/>
      <c r="T34" s="7"/>
    </row>
    <row r="35" spans="1:20">
      <c r="A35" s="7">
        <v>363</v>
      </c>
      <c r="B35" s="8" t="s">
        <v>270</v>
      </c>
      <c r="C35" s="7" t="s">
        <v>271</v>
      </c>
      <c r="D35" s="7" t="s">
        <v>272</v>
      </c>
      <c r="E35" s="7" t="s">
        <v>273</v>
      </c>
      <c r="F35" s="7"/>
      <c r="G35" s="8" t="s">
        <v>160</v>
      </c>
      <c r="H35" s="20" t="str">
        <f>VLOOKUP(G35,Orgs!B:I,2,0)</f>
        <v>https://sutd.edu.sg/</v>
      </c>
      <c r="I35" s="7" t="str">
        <f>VLOOKUP(G35,Orgs!B:I,3,0)</f>
        <v>Academia and Research</v>
      </c>
      <c r="J35" s="7">
        <f>VLOOKUP(G35,Orgs!B:I,4,0)</f>
        <v>0</v>
      </c>
      <c r="K35" s="7" t="str">
        <f>VLOOKUP(G35,Orgs!B:I,5,0)</f>
        <v>Education</v>
      </c>
      <c r="L35" s="7">
        <f>VLOOKUP(G35,Orgs!B:I,6,0)</f>
        <v>0</v>
      </c>
      <c r="M35" s="7" t="str">
        <f>VLOOKUP(G35,Orgs!B:I,7,0)</f>
        <v>SUTD is a university specializing in design, engineering, and technology.</v>
      </c>
      <c r="N35" s="7" t="str">
        <f>VLOOKUP(G35,Orgs!B:I,8,0)</f>
        <v>Singapore</v>
      </c>
      <c r="O35" s="7"/>
      <c r="P35" s="8" t="s">
        <v>17</v>
      </c>
      <c r="Q35" s="7" t="s">
        <v>138</v>
      </c>
      <c r="R35" s="7" t="s">
        <v>174</v>
      </c>
      <c r="S35" s="7"/>
      <c r="T35" s="7"/>
    </row>
    <row r="36" spans="1:20">
      <c r="A36" s="7">
        <v>364</v>
      </c>
      <c r="B36" s="8" t="s">
        <v>274</v>
      </c>
      <c r="C36" s="7" t="s">
        <v>275</v>
      </c>
      <c r="D36" s="7" t="s">
        <v>276</v>
      </c>
      <c r="E36" s="7" t="s">
        <v>28</v>
      </c>
      <c r="F36" s="7"/>
      <c r="G36" s="8" t="s">
        <v>277</v>
      </c>
      <c r="H36" s="20" t="str">
        <f>VLOOKUP(G36,Orgs!B:I,2,0)</f>
        <v>https://lkycic.sutd.edu.sg/</v>
      </c>
      <c r="I36" s="7" t="str">
        <f>VLOOKUP(G36,Orgs!B:I,3,0)</f>
        <v>Academia and Research</v>
      </c>
      <c r="J36" s="7" t="str">
        <f>VLOOKUP(G36,Orgs!B:I,4,0)</f>
        <v>Smart city &amp; Urbanisation</v>
      </c>
      <c r="K36" s="7" t="str">
        <f>VLOOKUP(G36,Orgs!B:I,5,0)</f>
        <v>Environment and Sustainability</v>
      </c>
      <c r="L36" s="7">
        <f>VLOOKUP(G36,Orgs!B:I,6,0)</f>
        <v>0</v>
      </c>
      <c r="M36" s="7" t="str">
        <f>VLOOKUP(G36,Orgs!B:I,7,0)</f>
        <v>A research institute in the Singapore University of Technology and Design. The Centre seeks to stimulate thinking and research on the critical issues of cities and urbanisation and explore the integrated use of technology, design and policy to provide urban solutions.</v>
      </c>
      <c r="N36" s="7" t="str">
        <f>VLOOKUP(G36,Orgs!B:I,8,0)</f>
        <v>Singapore</v>
      </c>
      <c r="O36" s="7"/>
      <c r="P36" s="8" t="s">
        <v>17</v>
      </c>
      <c r="Q36" s="7" t="s">
        <v>138</v>
      </c>
      <c r="R36" s="7" t="s">
        <v>174</v>
      </c>
      <c r="S36" s="7"/>
      <c r="T36" s="7"/>
    </row>
    <row r="37" spans="1:20">
      <c r="A37" s="7">
        <v>365</v>
      </c>
      <c r="B37" s="8" t="s">
        <v>278</v>
      </c>
      <c r="C37" s="7" t="s">
        <v>279</v>
      </c>
      <c r="D37" s="7" t="s">
        <v>280</v>
      </c>
      <c r="E37" s="7" t="s">
        <v>281</v>
      </c>
      <c r="F37" s="7"/>
      <c r="G37" s="8" t="s">
        <v>282</v>
      </c>
      <c r="H37" s="20" t="str">
        <f>VLOOKUP(G37,Orgs!B:I,2,0)</f>
        <v>https://www.a-star.edu.sg/nmc</v>
      </c>
      <c r="I37" s="7" t="str">
        <f>VLOOKUP(G37,Orgs!B:I,3,0)</f>
        <v>Academia and Research</v>
      </c>
      <c r="J37" s="7">
        <f>VLOOKUP(G37,Orgs!B:I,4,0)</f>
        <v>0</v>
      </c>
      <c r="K37" s="7" t="str">
        <f>VLOOKUP(G37,Orgs!B:I,5,0)</f>
        <v>Science, Research and Development</v>
      </c>
      <c r="L37" s="7">
        <f>VLOOKUP(G37,Orgs!B:I,6,0)</f>
        <v>0</v>
      </c>
      <c r="M37" s="7" t="str">
        <f>VLOOKUP(G37,Orgs!B:I,7,0)</f>
        <v>The national measurement institute of Singapore, dedicated to advancing measurement science for an innovative and competitive economy.</v>
      </c>
      <c r="N37" s="7" t="str">
        <f>VLOOKUP(G37,Orgs!B:I,8,0)</f>
        <v>Singapore</v>
      </c>
      <c r="O37" s="7"/>
      <c r="P37" s="8" t="s">
        <v>17</v>
      </c>
      <c r="Q37" s="7" t="s">
        <v>138</v>
      </c>
      <c r="R37" s="7" t="s">
        <v>174</v>
      </c>
      <c r="S37" s="7"/>
      <c r="T37" s="7"/>
    </row>
    <row r="38" spans="1:20">
      <c r="A38" s="7">
        <v>366</v>
      </c>
      <c r="B38" s="8" t="s">
        <v>283</v>
      </c>
      <c r="C38" s="7" t="s">
        <v>284</v>
      </c>
      <c r="D38" s="7" t="s">
        <v>285</v>
      </c>
      <c r="E38" s="7" t="s">
        <v>286</v>
      </c>
      <c r="F38" s="7"/>
      <c r="G38" s="8" t="s">
        <v>287</v>
      </c>
      <c r="H38" s="20" t="str">
        <f>VLOOKUP(G38,Orgs!B:I,2,0)</f>
        <v>https://energyinst.org</v>
      </c>
      <c r="I38" s="7" t="str">
        <f>VLOOKUP(G38,Orgs!B:I,3,0)</f>
        <v>Academia and Research</v>
      </c>
      <c r="J38" s="7">
        <f>VLOOKUP(G38,Orgs!B:I,4,0)</f>
        <v>0</v>
      </c>
      <c r="K38" s="7" t="str">
        <f>VLOOKUP(G38,Orgs!B:I,5,0)</f>
        <v>Energy and Chemicals</v>
      </c>
      <c r="L38" s="7" t="str">
        <f>VLOOKUP(G38,Orgs!B:I,6,0)</f>
        <v>Climate Tech, Renewable Energy, Energy Efficiency</v>
      </c>
      <c r="M38" s="7">
        <f>VLOOKUP(G38,Orgs!B:I,7,0)</f>
        <v>0</v>
      </c>
      <c r="N38" s="7" t="str">
        <f>VLOOKUP(G38,Orgs!B:I,8,0)</f>
        <v>Singapore</v>
      </c>
      <c r="O38" s="7"/>
      <c r="P38" s="8" t="s">
        <v>17</v>
      </c>
      <c r="Q38" s="7" t="s">
        <v>138</v>
      </c>
      <c r="R38" s="7" t="s">
        <v>174</v>
      </c>
      <c r="S38" s="7"/>
      <c r="T38" s="7"/>
    </row>
    <row r="39" spans="1:20">
      <c r="A39" s="26">
        <v>367</v>
      </c>
      <c r="B39" s="27" t="s">
        <v>288</v>
      </c>
      <c r="C39" s="26" t="s">
        <v>234</v>
      </c>
      <c r="D39" s="26" t="s">
        <v>289</v>
      </c>
      <c r="E39" s="26" t="s">
        <v>28</v>
      </c>
      <c r="F39" s="26"/>
      <c r="G39" s="27" t="s">
        <v>290</v>
      </c>
      <c r="H39" s="24" t="str">
        <f>VLOOKUP(G39,Orgs!B:I,2,0)</f>
        <v>https://hdb.gov.sg</v>
      </c>
      <c r="I39" s="21" t="str">
        <f>VLOOKUP(G39,Orgs!B:I,3,0)</f>
        <v>Academia and Research</v>
      </c>
      <c r="J39" s="21">
        <f>VLOOKUP(G39,Orgs!B:I,4,0)</f>
        <v>0</v>
      </c>
      <c r="K39" s="21" t="str">
        <f>VLOOKUP(G39,Orgs!B:I,5,0)</f>
        <v>Built Environment</v>
      </c>
      <c r="L39" s="21" t="str">
        <f>VLOOKUP(G39,Orgs!B:I,6,0)</f>
        <v>Construction Tech, Climate Tech, Energy Efficiency</v>
      </c>
      <c r="M39" s="21">
        <f>VLOOKUP(G39,Orgs!B:I,7,0)</f>
        <v>0</v>
      </c>
      <c r="N39" s="21" t="str">
        <f>VLOOKUP(G39,Orgs!B:I,8,0)</f>
        <v>Singapore</v>
      </c>
      <c r="O39" s="21"/>
      <c r="P39" s="27" t="s">
        <v>17</v>
      </c>
      <c r="Q39" s="21" t="s">
        <v>138</v>
      </c>
      <c r="R39" s="26" t="s">
        <v>174</v>
      </c>
      <c r="S39" s="21" t="e">
        <f>VLOOKUP(D39,#REF!,2,0)</f>
        <v>#REF!</v>
      </c>
      <c r="T39" s="26"/>
    </row>
    <row r="40" spans="1:20">
      <c r="A40" s="7">
        <v>368</v>
      </c>
      <c r="B40" s="8" t="s">
        <v>291</v>
      </c>
      <c r="C40" s="7" t="s">
        <v>234</v>
      </c>
      <c r="D40" s="7" t="s">
        <v>292</v>
      </c>
      <c r="E40" s="7" t="s">
        <v>293</v>
      </c>
      <c r="F40" s="7"/>
      <c r="G40" s="8" t="s">
        <v>290</v>
      </c>
      <c r="H40" s="20" t="str">
        <f>VLOOKUP(G40,Orgs!B:I,2,0)</f>
        <v>https://hdb.gov.sg</v>
      </c>
      <c r="I40" s="7" t="str">
        <f>VLOOKUP(G40,Orgs!B:I,3,0)</f>
        <v>Academia and Research</v>
      </c>
      <c r="J40" s="7">
        <f>VLOOKUP(G40,Orgs!B:I,4,0)</f>
        <v>0</v>
      </c>
      <c r="K40" s="7" t="str">
        <f>VLOOKUP(G40,Orgs!B:I,5,0)</f>
        <v>Built Environment</v>
      </c>
      <c r="L40" s="7" t="str">
        <f>VLOOKUP(G40,Orgs!B:I,6,0)</f>
        <v>Construction Tech, Climate Tech, Energy Efficiency</v>
      </c>
      <c r="M40" s="7">
        <f>VLOOKUP(G40,Orgs!B:I,7,0)</f>
        <v>0</v>
      </c>
      <c r="N40" s="7" t="str">
        <f>VLOOKUP(G40,Orgs!B:I,8,0)</f>
        <v>Singapore</v>
      </c>
      <c r="O40" s="7"/>
      <c r="P40" s="8" t="s">
        <v>17</v>
      </c>
      <c r="Q40" s="7" t="s">
        <v>138</v>
      </c>
      <c r="R40" s="7" t="s">
        <v>174</v>
      </c>
      <c r="S40" s="7"/>
      <c r="T40" s="7"/>
    </row>
    <row r="41" spans="1:20">
      <c r="A41" s="12">
        <v>369</v>
      </c>
      <c r="B41" s="8" t="s">
        <v>294</v>
      </c>
      <c r="C41" s="28" t="s">
        <v>295</v>
      </c>
      <c r="D41" s="7" t="s">
        <v>296</v>
      </c>
      <c r="E41" s="7" t="s">
        <v>297</v>
      </c>
      <c r="F41" s="7"/>
      <c r="G41" s="8" t="s">
        <v>232</v>
      </c>
      <c r="H41" s="20" t="str">
        <f>VLOOKUP(G41,Orgs!B:I,2,0)</f>
        <v>https://ntu.edu.sg</v>
      </c>
      <c r="I41" s="7" t="str">
        <f>VLOOKUP(G41,Orgs!B:I,3,0)</f>
        <v>Academia and Research</v>
      </c>
      <c r="J41" s="7">
        <f>VLOOKUP(G41,Orgs!B:I,4,0)</f>
        <v>0</v>
      </c>
      <c r="K41" s="7" t="str">
        <f>VLOOKUP(G41,Orgs!B:I,5,0)</f>
        <v>Energy and Chemicals</v>
      </c>
      <c r="L41" s="7" t="str">
        <f>VLOOKUP(G41,Orgs!B:I,6,0)</f>
        <v>Climate Tech, Renewable Energy, Energy Efficiency</v>
      </c>
      <c r="M41" s="7">
        <f>VLOOKUP(G41,Orgs!B:I,7,0)</f>
        <v>0</v>
      </c>
      <c r="N41" s="7" t="str">
        <f>VLOOKUP(G41,Orgs!B:I,8,0)</f>
        <v>Singapore</v>
      </c>
      <c r="O41" s="7"/>
      <c r="P41" s="8" t="s">
        <v>17</v>
      </c>
      <c r="Q41" s="7" t="s">
        <v>138</v>
      </c>
      <c r="R41" s="7" t="s">
        <v>174</v>
      </c>
      <c r="S41" s="7"/>
      <c r="T41" s="7"/>
    </row>
    <row r="42" spans="1:20">
      <c r="A42" s="7">
        <v>8</v>
      </c>
      <c r="B42" s="8" t="s">
        <v>298</v>
      </c>
      <c r="C42" s="25" t="s">
        <v>299</v>
      </c>
      <c r="D42" s="7" t="s">
        <v>300</v>
      </c>
      <c r="E42" s="29" t="s">
        <v>301</v>
      </c>
      <c r="F42" s="30" t="s">
        <v>302</v>
      </c>
      <c r="G42" s="8" t="s">
        <v>303</v>
      </c>
      <c r="H42" s="20" t="str">
        <f>VLOOKUP(G42,Orgs!B:I,2,0)</f>
        <v>https://aecom.com</v>
      </c>
      <c r="I42" s="7" t="str">
        <f>VLOOKUP(G42,Orgs!B:I,3,0)</f>
        <v>Corporate / SME (DD)</v>
      </c>
      <c r="J42" s="7">
        <f>VLOOKUP(G42,Orgs!B:I,4,0)</f>
        <v>0</v>
      </c>
      <c r="K42" s="7" t="str">
        <f>VLOOKUP(G42,Orgs!B:I,5,0)</f>
        <v>Built Environment</v>
      </c>
      <c r="L42" s="7">
        <f>VLOOKUP(G42,Orgs!B:I,6,0)</f>
        <v>0</v>
      </c>
      <c r="M42" s="7">
        <f>VLOOKUP(G42,Orgs!B:I,7,0)</f>
        <v>0</v>
      </c>
      <c r="N42" s="7" t="str">
        <f>VLOOKUP(G42,Orgs!B:I,8,0)</f>
        <v>Singapore</v>
      </c>
      <c r="O42" s="7"/>
      <c r="P42" s="8" t="s">
        <v>17</v>
      </c>
      <c r="Q42" s="7" t="s">
        <v>138</v>
      </c>
      <c r="R42" s="7" t="s">
        <v>139</v>
      </c>
      <c r="S42" s="7"/>
      <c r="T42" s="7"/>
    </row>
    <row r="43" spans="1:20">
      <c r="A43" s="7">
        <v>9</v>
      </c>
      <c r="B43" s="8" t="s">
        <v>304</v>
      </c>
      <c r="C43" s="7" t="s">
        <v>238</v>
      </c>
      <c r="D43" s="7" t="s">
        <v>305</v>
      </c>
      <c r="E43" s="7" t="s">
        <v>306</v>
      </c>
      <c r="F43" s="7"/>
      <c r="G43" s="8" t="s">
        <v>307</v>
      </c>
      <c r="H43" s="20" t="str">
        <f>VLOOKUP(G43,Orgs!B:I,2,0)</f>
        <v>https://allgreen.com.sg</v>
      </c>
      <c r="I43" s="7" t="str">
        <f>VLOOKUP(G43,Orgs!B:I,3,0)</f>
        <v>Corporate / SME (DD)</v>
      </c>
      <c r="J43" s="7">
        <f>VLOOKUP(G43,Orgs!B:I,4,0)</f>
        <v>0</v>
      </c>
      <c r="K43" s="7" t="str">
        <f>VLOOKUP(G43,Orgs!B:I,5,0)</f>
        <v>Built Environment</v>
      </c>
      <c r="L43" s="7">
        <f>VLOOKUP(G43,Orgs!B:I,6,0)</f>
        <v>0</v>
      </c>
      <c r="M43" s="7">
        <f>VLOOKUP(G43,Orgs!B:I,7,0)</f>
        <v>0</v>
      </c>
      <c r="N43" s="7" t="str">
        <f>VLOOKUP(G43,Orgs!B:I,8,0)</f>
        <v>Singapore</v>
      </c>
      <c r="O43" s="7"/>
      <c r="P43" s="8" t="s">
        <v>17</v>
      </c>
      <c r="Q43" s="7" t="s">
        <v>138</v>
      </c>
      <c r="R43" s="7" t="s">
        <v>308</v>
      </c>
      <c r="S43" s="7"/>
      <c r="T43" s="7"/>
    </row>
    <row r="44" spans="1:20">
      <c r="A44" s="7">
        <v>10</v>
      </c>
      <c r="B44" s="8" t="s">
        <v>309</v>
      </c>
      <c r="C44" s="7" t="s">
        <v>310</v>
      </c>
      <c r="D44" s="7" t="s">
        <v>311</v>
      </c>
      <c r="E44" s="7" t="s">
        <v>312</v>
      </c>
      <c r="F44" s="13" t="s">
        <v>313</v>
      </c>
      <c r="G44" s="8" t="s">
        <v>307</v>
      </c>
      <c r="H44" s="20" t="str">
        <f>VLOOKUP(G44,Orgs!B:I,2,0)</f>
        <v>https://allgreen.com.sg</v>
      </c>
      <c r="I44" s="7" t="str">
        <f>VLOOKUP(G44,Orgs!B:I,3,0)</f>
        <v>Corporate / SME (DD)</v>
      </c>
      <c r="J44" s="7">
        <f>VLOOKUP(G44,Orgs!B:I,4,0)</f>
        <v>0</v>
      </c>
      <c r="K44" s="7" t="str">
        <f>VLOOKUP(G44,Orgs!B:I,5,0)</f>
        <v>Built Environment</v>
      </c>
      <c r="L44" s="7">
        <f>VLOOKUP(G44,Orgs!B:I,6,0)</f>
        <v>0</v>
      </c>
      <c r="M44" s="7">
        <f>VLOOKUP(G44,Orgs!B:I,7,0)</f>
        <v>0</v>
      </c>
      <c r="N44" s="7" t="str">
        <f>VLOOKUP(G44,Orgs!B:I,8,0)</f>
        <v>Singapore</v>
      </c>
      <c r="O44" s="7"/>
      <c r="P44" s="8" t="s">
        <v>17</v>
      </c>
      <c r="Q44" s="7" t="s">
        <v>138</v>
      </c>
      <c r="R44" s="7" t="s">
        <v>308</v>
      </c>
      <c r="S44" s="7"/>
      <c r="T44" s="7"/>
    </row>
    <row r="45" spans="1:20">
      <c r="A45" s="7">
        <v>12</v>
      </c>
      <c r="B45" s="8" t="s">
        <v>314</v>
      </c>
      <c r="C45" s="7" t="s">
        <v>315</v>
      </c>
      <c r="D45" s="7" t="s">
        <v>316</v>
      </c>
      <c r="E45" s="7" t="s">
        <v>317</v>
      </c>
      <c r="F45" s="30" t="s">
        <v>318</v>
      </c>
      <c r="G45" s="8" t="s">
        <v>319</v>
      </c>
      <c r="H45" s="20" t="str">
        <f>VLOOKUP(G45,Orgs!B:I,2,0)</f>
        <v>https://www.angkasa.com.sg/</v>
      </c>
      <c r="I45" s="7" t="str">
        <f>VLOOKUP(G45,Orgs!B:I,3,0)</f>
        <v>Corporate / SME (DD)</v>
      </c>
      <c r="J45" s="7">
        <f>VLOOKUP(G45,Orgs!B:I,4,0)</f>
        <v>0</v>
      </c>
      <c r="K45" s="7" t="str">
        <f>VLOOKUP(G45,Orgs!B:I,5,0)</f>
        <v>Built Environment</v>
      </c>
      <c r="L45" s="7">
        <f>VLOOKUP(G45,Orgs!B:I,6,0)</f>
        <v>0</v>
      </c>
      <c r="M45" s="7">
        <f>VLOOKUP(G45,Orgs!B:I,7,0)</f>
        <v>0</v>
      </c>
      <c r="N45" s="7" t="str">
        <f>VLOOKUP(G45,Orgs!B:I,8,0)</f>
        <v>Singapore</v>
      </c>
      <c r="O45" s="7"/>
      <c r="P45" s="8" t="s">
        <v>17</v>
      </c>
      <c r="Q45" s="7" t="s">
        <v>138</v>
      </c>
      <c r="R45" s="7" t="s">
        <v>139</v>
      </c>
      <c r="S45" s="7"/>
      <c r="T45" s="7"/>
    </row>
    <row r="46" spans="1:20">
      <c r="A46" s="21">
        <v>13</v>
      </c>
      <c r="B46" s="22" t="s">
        <v>320</v>
      </c>
      <c r="C46" s="21" t="s">
        <v>321</v>
      </c>
      <c r="D46" s="21" t="s">
        <v>322</v>
      </c>
      <c r="E46" s="21" t="s">
        <v>323</v>
      </c>
      <c r="F46" s="21"/>
      <c r="G46" s="22" t="s">
        <v>319</v>
      </c>
      <c r="H46" s="24" t="str">
        <f>VLOOKUP(G46,Orgs!B:I,2,0)</f>
        <v>https://www.angkasa.com.sg/</v>
      </c>
      <c r="I46" s="21" t="str">
        <f>VLOOKUP(G46,Orgs!B:I,3,0)</f>
        <v>Corporate / SME (DD)</v>
      </c>
      <c r="J46" s="21">
        <f>VLOOKUP(G46,Orgs!B:I,4,0)</f>
        <v>0</v>
      </c>
      <c r="K46" s="21" t="str">
        <f>VLOOKUP(G46,Orgs!B:I,5,0)</f>
        <v>Built Environment</v>
      </c>
      <c r="L46" s="21">
        <f>VLOOKUP(G46,Orgs!B:I,6,0)</f>
        <v>0</v>
      </c>
      <c r="M46" s="21">
        <f>VLOOKUP(G46,Orgs!B:I,7,0)</f>
        <v>0</v>
      </c>
      <c r="N46" s="21" t="str">
        <f>VLOOKUP(G46,Orgs!B:I,8,0)</f>
        <v>Singapore</v>
      </c>
      <c r="O46" s="21"/>
      <c r="P46" s="22" t="s">
        <v>17</v>
      </c>
      <c r="Q46" s="21" t="s">
        <v>138</v>
      </c>
      <c r="R46" s="21" t="s">
        <v>139</v>
      </c>
      <c r="S46" s="21" t="e">
        <f>VLOOKUP(D46,#REF!,2,0)</f>
        <v>#REF!</v>
      </c>
      <c r="T46" s="21"/>
    </row>
    <row r="47" spans="1:20">
      <c r="A47" s="7">
        <v>14</v>
      </c>
      <c r="B47" s="8" t="s">
        <v>324</v>
      </c>
      <c r="C47" s="7" t="s">
        <v>325</v>
      </c>
      <c r="D47" s="7" t="s">
        <v>326</v>
      </c>
      <c r="E47" s="7" t="s">
        <v>28</v>
      </c>
      <c r="F47" s="30" t="s">
        <v>327</v>
      </c>
      <c r="G47" s="8" t="s">
        <v>328</v>
      </c>
      <c r="H47" s="20" t="str">
        <f>VLOOKUP(G47,Orgs!B:I,2,0)</f>
        <v>https://anrde.com</v>
      </c>
      <c r="I47" s="7" t="str">
        <f>VLOOKUP(G47,Orgs!B:I,3,0)</f>
        <v>Corporate / SME (DD)</v>
      </c>
      <c r="J47" s="7">
        <f>VLOOKUP(G47,Orgs!B:I,4,0)</f>
        <v>0</v>
      </c>
      <c r="K47" s="7" t="str">
        <f>VLOOKUP(G47,Orgs!B:I,5,0)</f>
        <v>Built Environment</v>
      </c>
      <c r="L47" s="7">
        <f>VLOOKUP(G47,Orgs!B:I,6,0)</f>
        <v>0</v>
      </c>
      <c r="M47" s="7">
        <f>VLOOKUP(G47,Orgs!B:I,7,0)</f>
        <v>0</v>
      </c>
      <c r="N47" s="7" t="str">
        <f>VLOOKUP(G47,Orgs!B:I,8,0)</f>
        <v>Singapore</v>
      </c>
      <c r="O47" s="7"/>
      <c r="P47" s="8" t="s">
        <v>17</v>
      </c>
      <c r="Q47" s="7" t="s">
        <v>138</v>
      </c>
      <c r="R47" s="7" t="s">
        <v>139</v>
      </c>
      <c r="S47" s="7"/>
      <c r="T47" s="7"/>
    </row>
    <row r="48" spans="1:20">
      <c r="A48" s="7">
        <v>15</v>
      </c>
      <c r="B48" s="10" t="s">
        <v>329</v>
      </c>
      <c r="C48" s="7" t="s">
        <v>330</v>
      </c>
      <c r="D48" s="7" t="s">
        <v>331</v>
      </c>
      <c r="E48" s="7" t="s">
        <v>332</v>
      </c>
      <c r="F48" s="31" t="s">
        <v>333</v>
      </c>
      <c r="G48" s="8" t="s">
        <v>334</v>
      </c>
      <c r="H48" s="20" t="str">
        <f>VLOOKUP(G48,Orgs!B:I,2,0)</f>
        <v>https://www.arup.com</v>
      </c>
      <c r="I48" s="7" t="str">
        <f>VLOOKUP(G48,Orgs!B:I,3,0)</f>
        <v>Corporate / SME (DD)</v>
      </c>
      <c r="J48" s="7">
        <f>VLOOKUP(G48,Orgs!B:I,4,0)</f>
        <v>0</v>
      </c>
      <c r="K48" s="7" t="str">
        <f>VLOOKUP(G48,Orgs!B:I,5,0)</f>
        <v>Built Environment</v>
      </c>
      <c r="L48" s="7">
        <f>VLOOKUP(G48,Orgs!B:I,6,0)</f>
        <v>0</v>
      </c>
      <c r="M48" s="7" t="str">
        <f>VLOOKUP(G48,Orgs!B:I,7,0)</f>
        <v>Dedicated to sustainable development, Arup is a collective of designers, consultants and experts working across 140 countries.</v>
      </c>
      <c r="N48" s="7" t="str">
        <f>VLOOKUP(G48,Orgs!B:I,8,0)</f>
        <v>USA/Singapore</v>
      </c>
      <c r="O48" s="7"/>
      <c r="P48" s="8" t="s">
        <v>17</v>
      </c>
      <c r="Q48" s="7" t="s">
        <v>138</v>
      </c>
      <c r="R48" s="7" t="s">
        <v>139</v>
      </c>
      <c r="S48" s="7"/>
      <c r="T48" s="7"/>
    </row>
    <row r="49" spans="1:20">
      <c r="A49" s="7">
        <v>16</v>
      </c>
      <c r="B49" s="8" t="s">
        <v>335</v>
      </c>
      <c r="C49" s="7" t="s">
        <v>336</v>
      </c>
      <c r="D49" s="7" t="s">
        <v>337</v>
      </c>
      <c r="E49" s="7" t="s">
        <v>338</v>
      </c>
      <c r="F49" s="31" t="s">
        <v>339</v>
      </c>
      <c r="G49" s="8" t="s">
        <v>340</v>
      </c>
      <c r="H49" s="7" t="str">
        <f>VLOOKUP(G49,Orgs!B:I,2,0)</f>
        <v>/</v>
      </c>
      <c r="I49" s="7" t="str">
        <f>VLOOKUP(G49,Orgs!B:I,3,0)</f>
        <v>Corporate / SME (DD)</v>
      </c>
      <c r="J49" s="7">
        <f>VLOOKUP(G49,Orgs!B:I,4,0)</f>
        <v>0</v>
      </c>
      <c r="K49" s="7" t="str">
        <f>VLOOKUP(G49,Orgs!B:I,5,0)</f>
        <v>-</v>
      </c>
      <c r="L49" s="7">
        <f>VLOOKUP(G49,Orgs!B:I,6,0)</f>
        <v>0</v>
      </c>
      <c r="M49" s="7" t="str">
        <f>VLOOKUP(G49,Orgs!B:I,7,0)</f>
        <v>Not Found</v>
      </c>
      <c r="N49" s="7" t="str">
        <f>VLOOKUP(G49,Orgs!B:I,8,0)</f>
        <v>Singapore</v>
      </c>
      <c r="O49" s="7"/>
      <c r="P49" s="8" t="s">
        <v>17</v>
      </c>
      <c r="Q49" s="7" t="s">
        <v>138</v>
      </c>
      <c r="R49" s="7" t="s">
        <v>139</v>
      </c>
      <c r="S49" s="7"/>
      <c r="T49" s="7"/>
    </row>
    <row r="50" spans="1:20">
      <c r="A50" s="7">
        <v>17</v>
      </c>
      <c r="B50" s="8" t="s">
        <v>341</v>
      </c>
      <c r="C50" s="7" t="s">
        <v>342</v>
      </c>
      <c r="D50" s="7" t="s">
        <v>343</v>
      </c>
      <c r="E50" s="7" t="s">
        <v>28</v>
      </c>
      <c r="F50" s="13" t="s">
        <v>344</v>
      </c>
      <c r="G50" s="8" t="s">
        <v>345</v>
      </c>
      <c r="H50" s="20" t="str">
        <f>VLOOKUP(G50,Orgs!B:I,2,0)</f>
        <v>https://aurecongroup.com</v>
      </c>
      <c r="I50" s="7" t="str">
        <f>VLOOKUP(G50,Orgs!B:I,3,0)</f>
        <v>Corporate / SME (DD)</v>
      </c>
      <c r="J50" s="7">
        <f>VLOOKUP(G50,Orgs!B:I,4,0)</f>
        <v>0</v>
      </c>
      <c r="K50" s="7" t="str">
        <f>VLOOKUP(G50,Orgs!B:I,5,0)</f>
        <v>Built Environment</v>
      </c>
      <c r="L50" s="7">
        <f>VLOOKUP(G50,Orgs!B:I,6,0)</f>
        <v>0</v>
      </c>
      <c r="M50" s="7">
        <f>VLOOKUP(G50,Orgs!B:I,7,0)</f>
        <v>0</v>
      </c>
      <c r="N50" s="7" t="str">
        <f>VLOOKUP(G50,Orgs!B:I,8,0)</f>
        <v>Singapore</v>
      </c>
      <c r="O50" s="7"/>
      <c r="P50" s="8" t="s">
        <v>17</v>
      </c>
      <c r="Q50" s="7" t="s">
        <v>138</v>
      </c>
      <c r="R50" s="7" t="s">
        <v>139</v>
      </c>
      <c r="S50" s="7"/>
      <c r="T50" s="7"/>
    </row>
    <row r="51" spans="1:20">
      <c r="A51" s="7">
        <v>18</v>
      </c>
      <c r="B51" s="8" t="s">
        <v>346</v>
      </c>
      <c r="C51" s="7" t="s">
        <v>347</v>
      </c>
      <c r="D51" s="7" t="s">
        <v>348</v>
      </c>
      <c r="E51" s="7" t="s">
        <v>349</v>
      </c>
      <c r="F51" s="13" t="s">
        <v>350</v>
      </c>
      <c r="G51" s="8" t="s">
        <v>345</v>
      </c>
      <c r="H51" s="20" t="str">
        <f>VLOOKUP(G51,Orgs!B:I,2,0)</f>
        <v>https://aurecongroup.com</v>
      </c>
      <c r="I51" s="7" t="str">
        <f>VLOOKUP(G51,Orgs!B:I,3,0)</f>
        <v>Corporate / SME (DD)</v>
      </c>
      <c r="J51" s="7">
        <f>VLOOKUP(G51,Orgs!B:I,4,0)</f>
        <v>0</v>
      </c>
      <c r="K51" s="7" t="str">
        <f>VLOOKUP(G51,Orgs!B:I,5,0)</f>
        <v>Built Environment</v>
      </c>
      <c r="L51" s="7">
        <f>VLOOKUP(G51,Orgs!B:I,6,0)</f>
        <v>0</v>
      </c>
      <c r="M51" s="7">
        <f>VLOOKUP(G51,Orgs!B:I,7,0)</f>
        <v>0</v>
      </c>
      <c r="N51" s="7" t="str">
        <f>VLOOKUP(G51,Orgs!B:I,8,0)</f>
        <v>Singapore</v>
      </c>
      <c r="O51" s="7"/>
      <c r="P51" s="8" t="s">
        <v>17</v>
      </c>
      <c r="Q51" s="7" t="s">
        <v>138</v>
      </c>
      <c r="R51" s="7" t="s">
        <v>139</v>
      </c>
      <c r="S51" s="7"/>
      <c r="T51" s="7"/>
    </row>
    <row r="52" spans="1:20">
      <c r="A52" s="7">
        <v>19</v>
      </c>
      <c r="B52" s="8" t="s">
        <v>351</v>
      </c>
      <c r="C52" s="7" t="s">
        <v>352</v>
      </c>
      <c r="D52" s="7" t="s">
        <v>353</v>
      </c>
      <c r="E52" s="7" t="s">
        <v>354</v>
      </c>
      <c r="F52" s="19" t="s">
        <v>355</v>
      </c>
      <c r="G52" s="8" t="s">
        <v>356</v>
      </c>
      <c r="H52" s="7" t="e">
        <f>VLOOKUP(G52,Orgs!B:I,2,0)</f>
        <v>#N/A</v>
      </c>
      <c r="I52" s="7" t="e">
        <f>VLOOKUP(G52,Orgs!B:I,3,0)</f>
        <v>#N/A</v>
      </c>
      <c r="J52" s="7" t="e">
        <f>VLOOKUP(G52,Orgs!B:I,4,0)</f>
        <v>#N/A</v>
      </c>
      <c r="K52" s="7" t="e">
        <f>VLOOKUP(G52,Orgs!B:I,5,0)</f>
        <v>#N/A</v>
      </c>
      <c r="L52" s="7" t="e">
        <f>VLOOKUP(G52,Orgs!B:I,6,0)</f>
        <v>#N/A</v>
      </c>
      <c r="M52" s="7" t="e">
        <f>VLOOKUP(G52,Orgs!B:I,7,0)</f>
        <v>#N/A</v>
      </c>
      <c r="N52" s="7" t="e">
        <f>VLOOKUP(G52,Orgs!B:I,8,0)</f>
        <v>#N/A</v>
      </c>
      <c r="O52" s="7"/>
      <c r="P52" s="8" t="s">
        <v>17</v>
      </c>
      <c r="Q52" s="7" t="s">
        <v>138</v>
      </c>
      <c r="R52" s="7" t="s">
        <v>139</v>
      </c>
      <c r="S52" s="7"/>
      <c r="T52" s="7"/>
    </row>
    <row r="53" spans="1:20">
      <c r="A53" s="7">
        <v>20</v>
      </c>
      <c r="B53" s="8" t="s">
        <v>357</v>
      </c>
      <c r="C53" s="7" t="s">
        <v>358</v>
      </c>
      <c r="D53" s="7" t="s">
        <v>359</v>
      </c>
      <c r="E53" s="7" t="s">
        <v>360</v>
      </c>
      <c r="F53" s="19" t="s">
        <v>361</v>
      </c>
      <c r="G53" s="8" t="s">
        <v>362</v>
      </c>
      <c r="H53" s="20" t="str">
        <f>VLOOKUP(G53,Orgs!B:I,2,0)</f>
        <v>https://bbp.sg</v>
      </c>
      <c r="I53" s="7" t="str">
        <f>VLOOKUP(G53,Orgs!B:I,3,0)</f>
        <v>Corporate / SME (DD)</v>
      </c>
      <c r="J53" s="7">
        <f>VLOOKUP(G53,Orgs!B:I,4,0)</f>
        <v>0</v>
      </c>
      <c r="K53" s="7" t="str">
        <f>VLOOKUP(G53,Orgs!B:I,5,0)</f>
        <v>Built Environment</v>
      </c>
      <c r="L53" s="7">
        <f>VLOOKUP(G53,Orgs!B:I,6,0)</f>
        <v>0</v>
      </c>
      <c r="M53" s="7">
        <f>VLOOKUP(G53,Orgs!B:I,7,0)</f>
        <v>0</v>
      </c>
      <c r="N53" s="7" t="str">
        <f>VLOOKUP(G53,Orgs!B:I,8,0)</f>
        <v>Singapore</v>
      </c>
      <c r="O53" s="7"/>
      <c r="P53" s="8" t="s">
        <v>17</v>
      </c>
      <c r="Q53" s="7" t="s">
        <v>138</v>
      </c>
      <c r="R53" s="7" t="s">
        <v>308</v>
      </c>
      <c r="S53" s="7"/>
      <c r="T53" s="7"/>
    </row>
    <row r="54" spans="1:20">
      <c r="A54" s="7">
        <v>21</v>
      </c>
      <c r="B54" s="8" t="s">
        <v>363</v>
      </c>
      <c r="C54" s="7" t="s">
        <v>364</v>
      </c>
      <c r="D54" s="7" t="s">
        <v>365</v>
      </c>
      <c r="E54" s="7" t="s">
        <v>366</v>
      </c>
      <c r="F54" s="19" t="s">
        <v>367</v>
      </c>
      <c r="G54" s="8" t="s">
        <v>368</v>
      </c>
      <c r="H54" s="20" t="str">
        <f>VLOOKUP(G54,Orgs!B:I,2,0)</f>
        <v>https://bim.com.sg</v>
      </c>
      <c r="I54" s="7" t="str">
        <f>VLOOKUP(G54,Orgs!B:I,3,0)</f>
        <v>Corporate / SME (DD)</v>
      </c>
      <c r="J54" s="7">
        <f>VLOOKUP(G54,Orgs!B:I,4,0)</f>
        <v>0</v>
      </c>
      <c r="K54" s="7" t="str">
        <f>VLOOKUP(G54,Orgs!B:I,5,0)</f>
        <v>Built Environment</v>
      </c>
      <c r="L54" s="7">
        <f>VLOOKUP(G54,Orgs!B:I,6,0)</f>
        <v>0</v>
      </c>
      <c r="M54" s="7">
        <f>VLOOKUP(G54,Orgs!B:I,7,0)</f>
        <v>0</v>
      </c>
      <c r="N54" s="7" t="str">
        <f>VLOOKUP(G54,Orgs!B:I,8,0)</f>
        <v>Singapore</v>
      </c>
      <c r="O54" s="7"/>
      <c r="P54" s="8" t="s">
        <v>17</v>
      </c>
      <c r="Q54" s="7" t="s">
        <v>138</v>
      </c>
      <c r="R54" s="7" t="s">
        <v>139</v>
      </c>
      <c r="S54" s="7"/>
      <c r="T54" s="7"/>
    </row>
    <row r="55" spans="1:20">
      <c r="A55" s="7">
        <v>22</v>
      </c>
      <c r="B55" s="8" t="s">
        <v>369</v>
      </c>
      <c r="C55" s="7" t="s">
        <v>62</v>
      </c>
      <c r="D55" s="7" t="s">
        <v>370</v>
      </c>
      <c r="E55" s="7" t="s">
        <v>371</v>
      </c>
      <c r="F55" s="13" t="s">
        <v>372</v>
      </c>
      <c r="G55" s="8" t="s">
        <v>373</v>
      </c>
      <c r="H55" s="20" t="str">
        <f>VLOOKUP(G55,Orgs!B:I,2,0)</f>
        <v>https://boustead.sg</v>
      </c>
      <c r="I55" s="7" t="str">
        <f>VLOOKUP(G55,Orgs!B:I,3,0)</f>
        <v>Corporate / SME (DD)</v>
      </c>
      <c r="J55" s="7">
        <f>VLOOKUP(G55,Orgs!B:I,4,0)</f>
        <v>0</v>
      </c>
      <c r="K55" s="7" t="str">
        <f>VLOOKUP(G55,Orgs!B:I,5,0)</f>
        <v>Built Environment</v>
      </c>
      <c r="L55" s="7">
        <f>VLOOKUP(G55,Orgs!B:I,6,0)</f>
        <v>0</v>
      </c>
      <c r="M55" s="7">
        <f>VLOOKUP(G55,Orgs!B:I,7,0)</f>
        <v>0</v>
      </c>
      <c r="N55" s="7" t="str">
        <f>VLOOKUP(G55,Orgs!B:I,8,0)</f>
        <v>Singapore</v>
      </c>
      <c r="O55" s="7"/>
      <c r="P55" s="8" t="s">
        <v>17</v>
      </c>
      <c r="Q55" s="7" t="s">
        <v>138</v>
      </c>
      <c r="R55" s="7" t="s">
        <v>139</v>
      </c>
      <c r="S55" s="7"/>
      <c r="T55" s="7"/>
    </row>
    <row r="56" spans="1:20">
      <c r="A56" s="7">
        <v>23</v>
      </c>
      <c r="B56" s="8" t="s">
        <v>374</v>
      </c>
      <c r="C56" s="7" t="s">
        <v>375</v>
      </c>
      <c r="D56" s="7" t="s">
        <v>376</v>
      </c>
      <c r="E56" s="7" t="s">
        <v>28</v>
      </c>
      <c r="F56" s="19" t="s">
        <v>377</v>
      </c>
      <c r="G56" s="8" t="s">
        <v>378</v>
      </c>
      <c r="H56" s="20" t="str">
        <f>VLOOKUP(G56,Orgs!B:I,2,0)</f>
        <v>https://bsd.com.sg</v>
      </c>
      <c r="I56" s="7" t="str">
        <f>VLOOKUP(G56,Orgs!B:I,3,0)</f>
        <v>Corporate / SME (DD)</v>
      </c>
      <c r="J56" s="7">
        <f>VLOOKUP(G56,Orgs!B:I,4,0)</f>
        <v>0</v>
      </c>
      <c r="K56" s="7" t="str">
        <f>VLOOKUP(G56,Orgs!B:I,5,0)</f>
        <v>Built Environment</v>
      </c>
      <c r="L56" s="7">
        <f>VLOOKUP(G56,Orgs!B:I,6,0)</f>
        <v>0</v>
      </c>
      <c r="M56" s="7">
        <f>VLOOKUP(G56,Orgs!B:I,7,0)</f>
        <v>0</v>
      </c>
      <c r="N56" s="7" t="str">
        <f>VLOOKUP(G56,Orgs!B:I,8,0)</f>
        <v>Singapore</v>
      </c>
      <c r="O56" s="7"/>
      <c r="P56" s="8" t="s">
        <v>17</v>
      </c>
      <c r="Q56" s="7" t="s">
        <v>138</v>
      </c>
      <c r="R56" s="7" t="s">
        <v>308</v>
      </c>
      <c r="S56" s="7"/>
      <c r="T56" s="7"/>
    </row>
    <row r="57" spans="1:20">
      <c r="A57" s="7">
        <v>24</v>
      </c>
      <c r="B57" s="8" t="s">
        <v>379</v>
      </c>
      <c r="C57" s="7" t="s">
        <v>380</v>
      </c>
      <c r="D57" s="7" t="s">
        <v>381</v>
      </c>
      <c r="E57" s="7" t="s">
        <v>382</v>
      </c>
      <c r="F57" s="19" t="s">
        <v>383</v>
      </c>
      <c r="G57" s="8" t="s">
        <v>384</v>
      </c>
      <c r="H57" s="20" t="str">
        <f>VLOOKUP(G57,Orgs!B:I,2,0)</f>
        <v>https://bureauveritas.com</v>
      </c>
      <c r="I57" s="7" t="str">
        <f>VLOOKUP(G57,Orgs!B:I,3,0)</f>
        <v>Corporate / SME (DD)</v>
      </c>
      <c r="J57" s="7">
        <f>VLOOKUP(G57,Orgs!B:I,4,0)</f>
        <v>0</v>
      </c>
      <c r="K57" s="7" t="str">
        <f>VLOOKUP(G57,Orgs!B:I,5,0)</f>
        <v>Built Environment</v>
      </c>
      <c r="L57" s="7">
        <f>VLOOKUP(G57,Orgs!B:I,6,0)</f>
        <v>0</v>
      </c>
      <c r="M57" s="7" t="str">
        <f>VLOOKUP(G57,Orgs!B:I,7,0)</f>
        <v>Testing, Inspection and Certification service</v>
      </c>
      <c r="N57" s="7" t="str">
        <f>VLOOKUP(G57,Orgs!B:I,8,0)</f>
        <v>Singapore</v>
      </c>
      <c r="O57" s="7"/>
      <c r="P57" s="8" t="s">
        <v>17</v>
      </c>
      <c r="Q57" s="7" t="s">
        <v>138</v>
      </c>
      <c r="R57" s="7" t="s">
        <v>139</v>
      </c>
      <c r="S57" s="7"/>
      <c r="T57" s="7"/>
    </row>
    <row r="58" spans="1:20">
      <c r="A58" s="7">
        <v>25</v>
      </c>
      <c r="B58" s="8" t="s">
        <v>229</v>
      </c>
      <c r="C58" s="7" t="s">
        <v>385</v>
      </c>
      <c r="D58" s="7" t="s">
        <v>386</v>
      </c>
      <c r="E58" s="7" t="s">
        <v>387</v>
      </c>
      <c r="F58" s="13" t="s">
        <v>388</v>
      </c>
      <c r="G58" s="8" t="s">
        <v>389</v>
      </c>
      <c r="H58" s="20" t="str">
        <f>VLOOKUP(G58,Orgs!B:I,2,0)</f>
        <v>https://capitaland.com</v>
      </c>
      <c r="I58" s="7" t="str">
        <f>VLOOKUP(G58,Orgs!B:I,3,0)</f>
        <v>Corporate / SME (DD)</v>
      </c>
      <c r="J58" s="7">
        <f>VLOOKUP(G58,Orgs!B:I,4,0)</f>
        <v>0</v>
      </c>
      <c r="K58" s="7" t="str">
        <f>VLOOKUP(G58,Orgs!B:I,5,0)</f>
        <v>Built Environment</v>
      </c>
      <c r="L58" s="7">
        <f>VLOOKUP(G58,Orgs!B:I,6,0)</f>
        <v>0</v>
      </c>
      <c r="M58" s="7">
        <f>VLOOKUP(G58,Orgs!B:I,7,0)</f>
        <v>0</v>
      </c>
      <c r="N58" s="7" t="str">
        <f>VLOOKUP(G58,Orgs!B:I,8,0)</f>
        <v>Singapore</v>
      </c>
      <c r="O58" s="7"/>
      <c r="P58" s="8" t="s">
        <v>17</v>
      </c>
      <c r="Q58" s="7" t="s">
        <v>138</v>
      </c>
      <c r="R58" s="7" t="s">
        <v>139</v>
      </c>
      <c r="S58" s="7"/>
      <c r="T58" s="7"/>
    </row>
    <row r="59" spans="1:20">
      <c r="A59" s="7">
        <v>26</v>
      </c>
      <c r="B59" s="8" t="s">
        <v>169</v>
      </c>
      <c r="C59" s="7" t="s">
        <v>390</v>
      </c>
      <c r="D59" s="7" t="s">
        <v>391</v>
      </c>
      <c r="E59" s="7" t="s">
        <v>392</v>
      </c>
      <c r="F59" s="13" t="s">
        <v>393</v>
      </c>
      <c r="G59" s="8" t="s">
        <v>389</v>
      </c>
      <c r="H59" s="20" t="str">
        <f>VLOOKUP(G59,Orgs!B:I,2,0)</f>
        <v>https://capitaland.com</v>
      </c>
      <c r="I59" s="7" t="str">
        <f>VLOOKUP(G59,Orgs!B:I,3,0)</f>
        <v>Corporate / SME (DD)</v>
      </c>
      <c r="J59" s="7">
        <f>VLOOKUP(G59,Orgs!B:I,4,0)</f>
        <v>0</v>
      </c>
      <c r="K59" s="7" t="str">
        <f>VLOOKUP(G59,Orgs!B:I,5,0)</f>
        <v>Built Environment</v>
      </c>
      <c r="L59" s="7">
        <f>VLOOKUP(G59,Orgs!B:I,6,0)</f>
        <v>0</v>
      </c>
      <c r="M59" s="7">
        <f>VLOOKUP(G59,Orgs!B:I,7,0)</f>
        <v>0</v>
      </c>
      <c r="N59" s="7" t="str">
        <f>VLOOKUP(G59,Orgs!B:I,8,0)</f>
        <v>Singapore</v>
      </c>
      <c r="O59" s="7"/>
      <c r="P59" s="8" t="s">
        <v>17</v>
      </c>
      <c r="Q59" s="7" t="s">
        <v>138</v>
      </c>
      <c r="R59" s="7" t="s">
        <v>139</v>
      </c>
      <c r="S59" s="7"/>
      <c r="T59" s="7"/>
    </row>
    <row r="60" spans="1:20">
      <c r="A60" s="7">
        <v>27</v>
      </c>
      <c r="B60" s="8" t="s">
        <v>394</v>
      </c>
      <c r="C60" s="7" t="s">
        <v>395</v>
      </c>
      <c r="D60" s="7" t="s">
        <v>396</v>
      </c>
      <c r="E60" s="7" t="s">
        <v>397</v>
      </c>
      <c r="F60" s="19" t="s">
        <v>398</v>
      </c>
      <c r="G60" s="8" t="s">
        <v>399</v>
      </c>
      <c r="H60" s="7" t="e">
        <f>VLOOKUP(G60,Orgs!B:I,2,0)</f>
        <v>#N/A</v>
      </c>
      <c r="I60" s="7" t="e">
        <f>VLOOKUP(G60,Orgs!B:I,3,0)</f>
        <v>#N/A</v>
      </c>
      <c r="J60" s="7" t="e">
        <f>VLOOKUP(G60,Orgs!B:I,4,0)</f>
        <v>#N/A</v>
      </c>
      <c r="K60" s="7" t="e">
        <f>VLOOKUP(G60,Orgs!B:I,5,0)</f>
        <v>#N/A</v>
      </c>
      <c r="L60" s="7" t="e">
        <f>VLOOKUP(G60,Orgs!B:I,6,0)</f>
        <v>#N/A</v>
      </c>
      <c r="M60" s="7" t="e">
        <f>VLOOKUP(G60,Orgs!B:I,7,0)</f>
        <v>#N/A</v>
      </c>
      <c r="N60" s="7" t="e">
        <f>VLOOKUP(G60,Orgs!B:I,8,0)</f>
        <v>#N/A</v>
      </c>
      <c r="O60" s="7"/>
      <c r="P60" s="8" t="s">
        <v>17</v>
      </c>
      <c r="Q60" s="7" t="s">
        <v>138</v>
      </c>
      <c r="R60" s="7" t="s">
        <v>308</v>
      </c>
      <c r="S60" s="7"/>
      <c r="T60" s="7"/>
    </row>
    <row r="61" spans="1:20">
      <c r="A61" s="7">
        <v>28</v>
      </c>
      <c r="B61" s="8" t="s">
        <v>400</v>
      </c>
      <c r="C61" s="7" t="s">
        <v>401</v>
      </c>
      <c r="D61" s="7" t="s">
        <v>402</v>
      </c>
      <c r="E61" s="7" t="s">
        <v>403</v>
      </c>
      <c r="F61" s="7"/>
      <c r="G61" s="8" t="s">
        <v>399</v>
      </c>
      <c r="H61" s="7" t="e">
        <f>VLOOKUP(G61,Orgs!B:I,2,0)</f>
        <v>#N/A</v>
      </c>
      <c r="I61" s="7" t="e">
        <f>VLOOKUP(G61,Orgs!B:I,3,0)</f>
        <v>#N/A</v>
      </c>
      <c r="J61" s="7" t="e">
        <f>VLOOKUP(G61,Orgs!B:I,4,0)</f>
        <v>#N/A</v>
      </c>
      <c r="K61" s="7" t="e">
        <f>VLOOKUP(G61,Orgs!B:I,5,0)</f>
        <v>#N/A</v>
      </c>
      <c r="L61" s="7" t="e">
        <f>VLOOKUP(G61,Orgs!B:I,6,0)</f>
        <v>#N/A</v>
      </c>
      <c r="M61" s="7" t="e">
        <f>VLOOKUP(G61,Orgs!B:I,7,0)</f>
        <v>#N/A</v>
      </c>
      <c r="N61" s="7" t="e">
        <f>VLOOKUP(G61,Orgs!B:I,8,0)</f>
        <v>#N/A</v>
      </c>
      <c r="O61" s="7"/>
      <c r="P61" s="8" t="s">
        <v>17</v>
      </c>
      <c r="Q61" s="7" t="s">
        <v>138</v>
      </c>
      <c r="R61" s="7" t="s">
        <v>308</v>
      </c>
      <c r="S61" s="7"/>
      <c r="T61" s="7"/>
    </row>
    <row r="62" spans="1:20">
      <c r="A62" s="7">
        <v>29</v>
      </c>
      <c r="B62" s="8" t="s">
        <v>404</v>
      </c>
      <c r="C62" s="7" t="s">
        <v>405</v>
      </c>
      <c r="D62" s="7" t="s">
        <v>406</v>
      </c>
      <c r="E62" s="7" t="s">
        <v>407</v>
      </c>
      <c r="F62" s="13" t="s">
        <v>408</v>
      </c>
      <c r="G62" s="8" t="s">
        <v>409</v>
      </c>
      <c r="H62" s="20" t="str">
        <f>VLOOKUP(G62,Orgs!B:I,2,0)</f>
        <v>https://carescertification.com</v>
      </c>
      <c r="I62" s="7" t="str">
        <f>VLOOKUP(G62,Orgs!B:I,3,0)</f>
        <v>Corporate / SME (DD)</v>
      </c>
      <c r="J62" s="7">
        <f>VLOOKUP(G62,Orgs!B:I,4,0)</f>
        <v>0</v>
      </c>
      <c r="K62" s="7" t="str">
        <f>VLOOKUP(G62,Orgs!B:I,5,0)</f>
        <v>Built Environment</v>
      </c>
      <c r="L62" s="7">
        <f>VLOOKUP(G62,Orgs!B:I,6,0)</f>
        <v>0</v>
      </c>
      <c r="M62" s="7" t="str">
        <f>VLOOKUP(G62,Orgs!B:I,7,0)</f>
        <v>Product certification for Steel for the Reinforcement of Concrete and Specialist Builders, and management systems certification for quality.</v>
      </c>
      <c r="N62" s="7" t="str">
        <f>VLOOKUP(G62,Orgs!B:I,8,0)</f>
        <v>Singapore</v>
      </c>
      <c r="O62" s="7"/>
      <c r="P62" s="8" t="s">
        <v>17</v>
      </c>
      <c r="Q62" s="7" t="s">
        <v>138</v>
      </c>
      <c r="R62" s="7" t="s">
        <v>139</v>
      </c>
      <c r="S62" s="7"/>
      <c r="T62" s="7"/>
    </row>
    <row r="63" spans="1:20">
      <c r="A63" s="7">
        <v>30</v>
      </c>
      <c r="B63" s="8" t="s">
        <v>410</v>
      </c>
      <c r="C63" s="7" t="s">
        <v>411</v>
      </c>
      <c r="D63" s="7" t="s">
        <v>412</v>
      </c>
      <c r="E63" s="7" t="s">
        <v>413</v>
      </c>
      <c r="F63" s="13" t="s">
        <v>414</v>
      </c>
      <c r="G63" s="8" t="s">
        <v>415</v>
      </c>
      <c r="H63" s="20" t="str">
        <f>VLOOKUP(G63,Orgs!B:I,2,0)</f>
        <v>https://cbm.com.sg</v>
      </c>
      <c r="I63" s="7" t="str">
        <f>VLOOKUP(G63,Orgs!B:I,3,0)</f>
        <v>Corporate / SME (DD)</v>
      </c>
      <c r="J63" s="7">
        <f>VLOOKUP(G63,Orgs!B:I,4,0)</f>
        <v>0</v>
      </c>
      <c r="K63" s="7" t="str">
        <f>VLOOKUP(G63,Orgs!B:I,5,0)</f>
        <v>Built Environment</v>
      </c>
      <c r="L63" s="7">
        <f>VLOOKUP(G63,Orgs!B:I,6,0)</f>
        <v>0</v>
      </c>
      <c r="M63" s="7" t="str">
        <f>VLOOKUP(G63,Orgs!B:I,7,0)</f>
        <v xml:space="preserve">Green solutions, green building, energy efficiency etc. </v>
      </c>
      <c r="N63" s="7" t="str">
        <f>VLOOKUP(G63,Orgs!B:I,8,0)</f>
        <v>Singapore</v>
      </c>
      <c r="O63" s="7"/>
      <c r="P63" s="8" t="s">
        <v>17</v>
      </c>
      <c r="Q63" s="7" t="s">
        <v>138</v>
      </c>
      <c r="R63" s="7" t="s">
        <v>308</v>
      </c>
      <c r="S63" s="7"/>
      <c r="T63" s="7"/>
    </row>
    <row r="64" spans="1:20">
      <c r="A64" s="7">
        <v>31</v>
      </c>
      <c r="B64" s="8" t="s">
        <v>416</v>
      </c>
      <c r="C64" s="7" t="s">
        <v>238</v>
      </c>
      <c r="D64" s="7" t="s">
        <v>417</v>
      </c>
      <c r="E64" s="7" t="s">
        <v>418</v>
      </c>
      <c r="F64" s="19" t="s">
        <v>419</v>
      </c>
      <c r="G64" s="8" t="s">
        <v>420</v>
      </c>
      <c r="H64" s="20" t="str">
        <f>VLOOKUP(G64,Orgs!B:I,2,0)</f>
        <v>https://www.cbre.com/</v>
      </c>
      <c r="I64" s="7" t="str">
        <f>VLOOKUP(G64,Orgs!B:I,3,0)</f>
        <v>Corporate / SME (DD)</v>
      </c>
      <c r="J64" s="7">
        <f>VLOOKUP(G64,Orgs!B:I,4,0)</f>
        <v>0</v>
      </c>
      <c r="K64" s="7" t="str">
        <f>VLOOKUP(G64,Orgs!B:I,5,0)</f>
        <v>Built Environment</v>
      </c>
      <c r="L64" s="7">
        <f>VLOOKUP(G64,Orgs!B:I,6,0)</f>
        <v>0</v>
      </c>
      <c r="M64" s="7" t="str">
        <f>VLOOKUP(G64,Orgs!B:I,7,0)</f>
        <v>CBRE Global Workplace Solutions specializes in providing integrated facilities management, workplace solutions, and real estate services to help clients optimize their workplaces, enhance operational efficiency, improve employee experience, and drive business performance.</v>
      </c>
      <c r="N64" s="7" t="str">
        <f>VLOOKUP(G64,Orgs!B:I,8,0)</f>
        <v>Singapore</v>
      </c>
      <c r="O64" s="7"/>
      <c r="P64" s="8" t="s">
        <v>17</v>
      </c>
      <c r="Q64" s="7" t="s">
        <v>138</v>
      </c>
      <c r="R64" s="7" t="s">
        <v>308</v>
      </c>
      <c r="S64" s="7"/>
      <c r="T64" s="7"/>
    </row>
    <row r="65" spans="1:20">
      <c r="A65" s="7">
        <v>32</v>
      </c>
      <c r="B65" s="8" t="s">
        <v>421</v>
      </c>
      <c r="C65" s="7" t="s">
        <v>198</v>
      </c>
      <c r="D65" s="7" t="s">
        <v>422</v>
      </c>
      <c r="E65" s="7" t="s">
        <v>423</v>
      </c>
      <c r="F65" s="19" t="s">
        <v>424</v>
      </c>
      <c r="G65" s="8" t="s">
        <v>425</v>
      </c>
      <c r="H65" s="20" t="str">
        <f>VLOOKUP(G65,Orgs!B:I,2,0)</f>
        <v>https://certisgroup.com</v>
      </c>
      <c r="I65" s="7" t="str">
        <f>VLOOKUP(G65,Orgs!B:I,3,0)</f>
        <v>Corporate / SME (DD)</v>
      </c>
      <c r="J65" s="7">
        <f>VLOOKUP(G65,Orgs!B:I,4,0)</f>
        <v>0</v>
      </c>
      <c r="K65" s="7" t="str">
        <f>VLOOKUP(G65,Orgs!B:I,5,0)</f>
        <v>Security</v>
      </c>
      <c r="L65" s="7">
        <f>VLOOKUP(G65,Orgs!B:I,6,0)</f>
        <v>0</v>
      </c>
      <c r="M65" s="7" t="str">
        <f>VLOOKUP(G65,Orgs!B:I,7,0)</f>
        <v>Provide armed security officers</v>
      </c>
      <c r="N65" s="7" t="str">
        <f>VLOOKUP(G65,Orgs!B:I,8,0)</f>
        <v>Singapore</v>
      </c>
      <c r="O65" s="7"/>
      <c r="P65" s="8" t="s">
        <v>17</v>
      </c>
      <c r="Q65" s="7" t="s">
        <v>138</v>
      </c>
      <c r="R65" s="7" t="s">
        <v>308</v>
      </c>
      <c r="S65" s="7"/>
      <c r="T65" s="7"/>
    </row>
    <row r="66" spans="1:20">
      <c r="A66" s="7">
        <v>33</v>
      </c>
      <c r="B66" s="8" t="s">
        <v>426</v>
      </c>
      <c r="C66" s="7" t="s">
        <v>427</v>
      </c>
      <c r="D66" s="7" t="s">
        <v>428</v>
      </c>
      <c r="E66" s="7" t="s">
        <v>429</v>
      </c>
      <c r="F66" s="7"/>
      <c r="G66" s="8" t="s">
        <v>430</v>
      </c>
      <c r="H66" s="20" t="str">
        <f>VLOOKUP(G66,Orgs!B:I,2,0)</f>
        <v>https://charltonmartin.com</v>
      </c>
      <c r="I66" s="7" t="str">
        <f>VLOOKUP(G66,Orgs!B:I,3,0)</f>
        <v>Corporate / SME (DD)</v>
      </c>
      <c r="J66" s="7">
        <f>VLOOKUP(G66,Orgs!B:I,4,0)</f>
        <v>0</v>
      </c>
      <c r="K66" s="7" t="str">
        <f>VLOOKUP(G66,Orgs!B:I,5,0)</f>
        <v>Professional Services</v>
      </c>
      <c r="L66" s="7">
        <f>VLOOKUP(G66,Orgs!B:I,6,0)</f>
        <v>0</v>
      </c>
      <c r="M66" s="7" t="str">
        <f>VLOOKUP(G66,Orgs!B:I,7,0)</f>
        <v>Construction Contract Consultancy</v>
      </c>
      <c r="N66" s="7" t="str">
        <f>VLOOKUP(G66,Orgs!B:I,8,0)</f>
        <v>Singapore</v>
      </c>
      <c r="O66" s="7"/>
      <c r="P66" s="8" t="s">
        <v>17</v>
      </c>
      <c r="Q66" s="7" t="s">
        <v>138</v>
      </c>
      <c r="R66" s="7" t="s">
        <v>139</v>
      </c>
      <c r="S66" s="7"/>
      <c r="T66" s="7"/>
    </row>
    <row r="67" spans="1:20">
      <c r="A67" s="7">
        <v>34</v>
      </c>
      <c r="B67" s="8" t="s">
        <v>431</v>
      </c>
      <c r="C67" s="7" t="s">
        <v>66</v>
      </c>
      <c r="D67" s="7" t="s">
        <v>432</v>
      </c>
      <c r="E67" s="7" t="s">
        <v>28</v>
      </c>
      <c r="F67" s="19" t="s">
        <v>433</v>
      </c>
      <c r="G67" s="8" t="s">
        <v>434</v>
      </c>
      <c r="H67" s="20" t="str">
        <f>VLOOKUP(G67,Orgs!B:I,2,0)</f>
        <v>https://chuanlim.com</v>
      </c>
      <c r="I67" s="7" t="str">
        <f>VLOOKUP(G67,Orgs!B:I,3,0)</f>
        <v>Corporate / SME (DD)</v>
      </c>
      <c r="J67" s="7">
        <f>VLOOKUP(G67,Orgs!B:I,4,0)</f>
        <v>0</v>
      </c>
      <c r="K67" s="7" t="str">
        <f>VLOOKUP(G67,Orgs!B:I,5,0)</f>
        <v>Built Environment</v>
      </c>
      <c r="L67" s="7">
        <f>VLOOKUP(G67,Orgs!B:I,6,0)</f>
        <v>0</v>
      </c>
      <c r="M67" s="7">
        <f>VLOOKUP(G67,Orgs!B:I,7,0)</f>
        <v>0</v>
      </c>
      <c r="N67" s="7" t="str">
        <f>VLOOKUP(G67,Orgs!B:I,8,0)</f>
        <v>Singapore</v>
      </c>
      <c r="O67" s="7"/>
      <c r="P67" s="8" t="s">
        <v>17</v>
      </c>
      <c r="Q67" s="7" t="s">
        <v>138</v>
      </c>
      <c r="R67" s="7" t="s">
        <v>139</v>
      </c>
      <c r="S67" s="7"/>
      <c r="T67" s="7"/>
    </row>
    <row r="68" spans="1:20">
      <c r="A68" s="7">
        <v>35</v>
      </c>
      <c r="B68" s="8" t="s">
        <v>435</v>
      </c>
      <c r="C68" s="7" t="s">
        <v>436</v>
      </c>
      <c r="D68" s="7" t="s">
        <v>437</v>
      </c>
      <c r="E68" s="7" t="s">
        <v>438</v>
      </c>
      <c r="F68" s="13" t="s">
        <v>439</v>
      </c>
      <c r="G68" s="8" t="s">
        <v>440</v>
      </c>
      <c r="H68" s="20" t="str">
        <f>VLOOKUP(G68,Orgs!B:I,2,0)</f>
        <v>https://chyejoo.com.sg</v>
      </c>
      <c r="I68" s="7" t="str">
        <f>VLOOKUP(G68,Orgs!B:I,3,0)</f>
        <v>Corporate / SME (DD)</v>
      </c>
      <c r="J68" s="7">
        <f>VLOOKUP(G68,Orgs!B:I,4,0)</f>
        <v>0</v>
      </c>
      <c r="K68" s="7" t="str">
        <f>VLOOKUP(G68,Orgs!B:I,5,0)</f>
        <v>Built Environment</v>
      </c>
      <c r="L68" s="7">
        <f>VLOOKUP(G68,Orgs!B:I,6,0)</f>
        <v>0</v>
      </c>
      <c r="M68" s="7">
        <f>VLOOKUP(G68,Orgs!B:I,7,0)</f>
        <v>0</v>
      </c>
      <c r="N68" s="7" t="str">
        <f>VLOOKUP(G68,Orgs!B:I,8,0)</f>
        <v>Singapore</v>
      </c>
      <c r="O68" s="7"/>
      <c r="P68" s="8" t="s">
        <v>17</v>
      </c>
      <c r="Q68" s="7" t="s">
        <v>138</v>
      </c>
      <c r="R68" s="7" t="s">
        <v>139</v>
      </c>
      <c r="S68" s="7"/>
      <c r="T68" s="7"/>
    </row>
    <row r="69" spans="1:20">
      <c r="A69" s="7">
        <v>36</v>
      </c>
      <c r="B69" s="8" t="s">
        <v>441</v>
      </c>
      <c r="C69" s="7" t="s">
        <v>442</v>
      </c>
      <c r="D69" s="7" t="s">
        <v>443</v>
      </c>
      <c r="E69" s="7" t="s">
        <v>444</v>
      </c>
      <c r="F69" s="13" t="s">
        <v>445</v>
      </c>
      <c r="G69" s="8" t="s">
        <v>446</v>
      </c>
      <c r="H69" s="7" t="e">
        <f>VLOOKUP(G69,Orgs!B:I,2,0)</f>
        <v>#N/A</v>
      </c>
      <c r="I69" s="7" t="e">
        <f>VLOOKUP(G69,Orgs!B:I,3,0)</f>
        <v>#N/A</v>
      </c>
      <c r="J69" s="7" t="e">
        <f>VLOOKUP(G69,Orgs!B:I,4,0)</f>
        <v>#N/A</v>
      </c>
      <c r="K69" s="7" t="e">
        <f>VLOOKUP(G69,Orgs!B:I,5,0)</f>
        <v>#N/A</v>
      </c>
      <c r="L69" s="7" t="e">
        <f>VLOOKUP(G69,Orgs!B:I,6,0)</f>
        <v>#N/A</v>
      </c>
      <c r="M69" s="7" t="e">
        <f>VLOOKUP(G69,Orgs!B:I,7,0)</f>
        <v>#N/A</v>
      </c>
      <c r="N69" s="7" t="e">
        <f>VLOOKUP(G69,Orgs!B:I,8,0)</f>
        <v>#N/A</v>
      </c>
      <c r="O69" s="7"/>
      <c r="P69" s="8" t="s">
        <v>17</v>
      </c>
      <c r="Q69" s="7" t="s">
        <v>138</v>
      </c>
      <c r="R69" s="7" t="s">
        <v>139</v>
      </c>
      <c r="S69" s="7"/>
      <c r="T69" s="7"/>
    </row>
    <row r="70" spans="1:20">
      <c r="A70" s="7">
        <v>37</v>
      </c>
      <c r="B70" s="8" t="s">
        <v>447</v>
      </c>
      <c r="C70" s="7" t="s">
        <v>33</v>
      </c>
      <c r="D70" s="7" t="s">
        <v>448</v>
      </c>
      <c r="E70" s="7" t="s">
        <v>449</v>
      </c>
      <c r="F70" s="13" t="s">
        <v>450</v>
      </c>
      <c r="G70" s="8" t="s">
        <v>446</v>
      </c>
      <c r="H70" s="7" t="e">
        <f>VLOOKUP(G70,Orgs!B:I,2,0)</f>
        <v>#N/A</v>
      </c>
      <c r="I70" s="7" t="e">
        <f>VLOOKUP(G70,Orgs!B:I,3,0)</f>
        <v>#N/A</v>
      </c>
      <c r="J70" s="7" t="e">
        <f>VLOOKUP(G70,Orgs!B:I,4,0)</f>
        <v>#N/A</v>
      </c>
      <c r="K70" s="7" t="e">
        <f>VLOOKUP(G70,Orgs!B:I,5,0)</f>
        <v>#N/A</v>
      </c>
      <c r="L70" s="7" t="e">
        <f>VLOOKUP(G70,Orgs!B:I,6,0)</f>
        <v>#N/A</v>
      </c>
      <c r="M70" s="7" t="e">
        <f>VLOOKUP(G70,Orgs!B:I,7,0)</f>
        <v>#N/A</v>
      </c>
      <c r="N70" s="7" t="e">
        <f>VLOOKUP(G70,Orgs!B:I,8,0)</f>
        <v>#N/A</v>
      </c>
      <c r="O70" s="7"/>
      <c r="P70" s="8" t="s">
        <v>17</v>
      </c>
      <c r="Q70" s="7" t="s">
        <v>138</v>
      </c>
      <c r="R70" s="7" t="s">
        <v>139</v>
      </c>
      <c r="S70" s="7"/>
      <c r="T70" s="7"/>
    </row>
    <row r="71" spans="1:20">
      <c r="A71" s="7">
        <v>38</v>
      </c>
      <c r="B71" s="8" t="s">
        <v>451</v>
      </c>
      <c r="C71" s="7" t="s">
        <v>33</v>
      </c>
      <c r="D71" s="7" t="s">
        <v>452</v>
      </c>
      <c r="E71" s="7" t="s">
        <v>453</v>
      </c>
      <c r="F71" s="13" t="s">
        <v>454</v>
      </c>
      <c r="G71" s="8" t="s">
        <v>446</v>
      </c>
      <c r="H71" s="7" t="e">
        <f>VLOOKUP(G71,Orgs!B:I,2,0)</f>
        <v>#N/A</v>
      </c>
      <c r="I71" s="7" t="e">
        <f>VLOOKUP(G71,Orgs!B:I,3,0)</f>
        <v>#N/A</v>
      </c>
      <c r="J71" s="7" t="e">
        <f>VLOOKUP(G71,Orgs!B:I,4,0)</f>
        <v>#N/A</v>
      </c>
      <c r="K71" s="7" t="e">
        <f>VLOOKUP(G71,Orgs!B:I,5,0)</f>
        <v>#N/A</v>
      </c>
      <c r="L71" s="7" t="e">
        <f>VLOOKUP(G71,Orgs!B:I,6,0)</f>
        <v>#N/A</v>
      </c>
      <c r="M71" s="7" t="e">
        <f>VLOOKUP(G71,Orgs!B:I,7,0)</f>
        <v>#N/A</v>
      </c>
      <c r="N71" s="7" t="e">
        <f>VLOOKUP(G71,Orgs!B:I,8,0)</f>
        <v>#N/A</v>
      </c>
      <c r="O71" s="7"/>
      <c r="P71" s="8" t="s">
        <v>17</v>
      </c>
      <c r="Q71" s="7" t="s">
        <v>138</v>
      </c>
      <c r="R71" s="7" t="s">
        <v>139</v>
      </c>
      <c r="S71" s="7"/>
      <c r="T71" s="7"/>
    </row>
    <row r="72" spans="1:20">
      <c r="A72" s="7">
        <v>39</v>
      </c>
      <c r="B72" s="8" t="s">
        <v>455</v>
      </c>
      <c r="C72" s="7" t="s">
        <v>234</v>
      </c>
      <c r="D72" s="7" t="s">
        <v>456</v>
      </c>
      <c r="E72" s="7" t="s">
        <v>457</v>
      </c>
      <c r="F72" s="13" t="s">
        <v>458</v>
      </c>
      <c r="G72" s="8" t="s">
        <v>446</v>
      </c>
      <c r="H72" s="7" t="e">
        <f>VLOOKUP(G72,Orgs!B:I,2,0)</f>
        <v>#N/A</v>
      </c>
      <c r="I72" s="7" t="e">
        <f>VLOOKUP(G72,Orgs!B:I,3,0)</f>
        <v>#N/A</v>
      </c>
      <c r="J72" s="7" t="e">
        <f>VLOOKUP(G72,Orgs!B:I,4,0)</f>
        <v>#N/A</v>
      </c>
      <c r="K72" s="7" t="e">
        <f>VLOOKUP(G72,Orgs!B:I,5,0)</f>
        <v>#N/A</v>
      </c>
      <c r="L72" s="7" t="e">
        <f>VLOOKUP(G72,Orgs!B:I,6,0)</f>
        <v>#N/A</v>
      </c>
      <c r="M72" s="7" t="e">
        <f>VLOOKUP(G72,Orgs!B:I,7,0)</f>
        <v>#N/A</v>
      </c>
      <c r="N72" s="7" t="e">
        <f>VLOOKUP(G72,Orgs!B:I,8,0)</f>
        <v>#N/A</v>
      </c>
      <c r="O72" s="7"/>
      <c r="P72" s="8" t="s">
        <v>17</v>
      </c>
      <c r="Q72" s="7" t="s">
        <v>138</v>
      </c>
      <c r="R72" s="7" t="s">
        <v>139</v>
      </c>
      <c r="S72" s="7"/>
      <c r="T72" s="7"/>
    </row>
    <row r="73" spans="1:20">
      <c r="A73" s="7">
        <v>40</v>
      </c>
      <c r="B73" s="8" t="s">
        <v>459</v>
      </c>
      <c r="C73" s="7" t="s">
        <v>234</v>
      </c>
      <c r="D73" s="7" t="s">
        <v>460</v>
      </c>
      <c r="E73" s="7" t="s">
        <v>461</v>
      </c>
      <c r="F73" s="13" t="s">
        <v>462</v>
      </c>
      <c r="G73" s="8" t="s">
        <v>446</v>
      </c>
      <c r="H73" s="7" t="e">
        <f>VLOOKUP(G73,Orgs!B:I,2,0)</f>
        <v>#N/A</v>
      </c>
      <c r="I73" s="7" t="e">
        <f>VLOOKUP(G73,Orgs!B:I,3,0)</f>
        <v>#N/A</v>
      </c>
      <c r="J73" s="7" t="e">
        <f>VLOOKUP(G73,Orgs!B:I,4,0)</f>
        <v>#N/A</v>
      </c>
      <c r="K73" s="7" t="e">
        <f>VLOOKUP(G73,Orgs!B:I,5,0)</f>
        <v>#N/A</v>
      </c>
      <c r="L73" s="7" t="e">
        <f>VLOOKUP(G73,Orgs!B:I,6,0)</f>
        <v>#N/A</v>
      </c>
      <c r="M73" s="7" t="e">
        <f>VLOOKUP(G73,Orgs!B:I,7,0)</f>
        <v>#N/A</v>
      </c>
      <c r="N73" s="7" t="e">
        <f>VLOOKUP(G73,Orgs!B:I,8,0)</f>
        <v>#N/A</v>
      </c>
      <c r="O73" s="7"/>
      <c r="P73" s="8" t="s">
        <v>17</v>
      </c>
      <c r="Q73" s="7" t="s">
        <v>138</v>
      </c>
      <c r="R73" s="7" t="s">
        <v>139</v>
      </c>
      <c r="S73" s="7"/>
      <c r="T73" s="7"/>
    </row>
    <row r="74" spans="1:20">
      <c r="A74" s="7">
        <v>41</v>
      </c>
      <c r="B74" s="8" t="s">
        <v>463</v>
      </c>
      <c r="C74" s="7" t="s">
        <v>464</v>
      </c>
      <c r="D74" s="7" t="s">
        <v>465</v>
      </c>
      <c r="E74" s="7" t="s">
        <v>466</v>
      </c>
      <c r="F74" s="7"/>
      <c r="G74" s="8" t="s">
        <v>446</v>
      </c>
      <c r="H74" s="7" t="e">
        <f>VLOOKUP(G74,Orgs!B:I,2,0)</f>
        <v>#N/A</v>
      </c>
      <c r="I74" s="7" t="e">
        <f>VLOOKUP(G74,Orgs!B:I,3,0)</f>
        <v>#N/A</v>
      </c>
      <c r="J74" s="7" t="e">
        <f>VLOOKUP(G74,Orgs!B:I,4,0)</f>
        <v>#N/A</v>
      </c>
      <c r="K74" s="7" t="e">
        <f>VLOOKUP(G74,Orgs!B:I,5,0)</f>
        <v>#N/A</v>
      </c>
      <c r="L74" s="7" t="e">
        <f>VLOOKUP(G74,Orgs!B:I,6,0)</f>
        <v>#N/A</v>
      </c>
      <c r="M74" s="7" t="e">
        <f>VLOOKUP(G74,Orgs!B:I,7,0)</f>
        <v>#N/A</v>
      </c>
      <c r="N74" s="7" t="e">
        <f>VLOOKUP(G74,Orgs!B:I,8,0)</f>
        <v>#N/A</v>
      </c>
      <c r="O74" s="7"/>
      <c r="P74" s="8" t="s">
        <v>17</v>
      </c>
      <c r="Q74" s="7" t="s">
        <v>138</v>
      </c>
      <c r="R74" s="7" t="s">
        <v>308</v>
      </c>
      <c r="S74" s="7"/>
      <c r="T74" s="7"/>
    </row>
    <row r="75" spans="1:20">
      <c r="A75" s="7">
        <v>42</v>
      </c>
      <c r="B75" s="8" t="s">
        <v>467</v>
      </c>
      <c r="C75" s="7" t="s">
        <v>468</v>
      </c>
      <c r="D75" s="7" t="s">
        <v>469</v>
      </c>
      <c r="E75" s="7" t="s">
        <v>470</v>
      </c>
      <c r="F75" s="7"/>
      <c r="G75" s="8" t="s">
        <v>471</v>
      </c>
      <c r="H75" s="20" t="str">
        <f>VLOOKUP(G75,Orgs!B:I,2,0)</f>
        <v>https://www.cloudtim.com/</v>
      </c>
      <c r="I75" s="7" t="str">
        <f>VLOOKUP(G75,Orgs!B:I,3,0)</f>
        <v>Startup / SME (SP)</v>
      </c>
      <c r="J75" s="7" t="str">
        <f>VLOOKUP(G75,Orgs!B:I,4,0)</f>
        <v>Software as a Service (SaaS), Social Media, Internet of Things (IoT), Product Management, Game &amp; Entertainment, Digitization Transformation</v>
      </c>
      <c r="K75" s="7" t="str">
        <f>VLOOKUP(G75,Orgs!B:I,5,0)</f>
        <v>Digital Services</v>
      </c>
      <c r="L75" s="7">
        <f>VLOOKUP(G75,Orgs!B:I,6,0)</f>
        <v>0</v>
      </c>
      <c r="M75" s="7" t="str">
        <f>VLOOKUP(G75,Orgs!B:I,7,0)</f>
        <v xml:space="preserve">Software Innovation and Cloud IT Services, help businesses elevate their value through custom software development, product design, QA and consultancy services. </v>
      </c>
      <c r="N75" s="7" t="str">
        <f>VLOOKUP(G75,Orgs!B:I,8,0)</f>
        <v>Singapore</v>
      </c>
      <c r="O75" s="7"/>
      <c r="P75" s="8" t="s">
        <v>17</v>
      </c>
      <c r="Q75" s="7" t="s">
        <v>138</v>
      </c>
      <c r="R75" s="7" t="s">
        <v>139</v>
      </c>
      <c r="S75" s="7"/>
      <c r="T75" s="7"/>
    </row>
    <row r="76" spans="1:20">
      <c r="A76" s="7">
        <v>43</v>
      </c>
      <c r="B76" s="8" t="s">
        <v>472</v>
      </c>
      <c r="C76" s="7" t="s">
        <v>473</v>
      </c>
      <c r="D76" s="7" t="s">
        <v>474</v>
      </c>
      <c r="E76" s="7" t="s">
        <v>475</v>
      </c>
      <c r="F76" s="19" t="s">
        <v>476</v>
      </c>
      <c r="G76" s="8" t="s">
        <v>477</v>
      </c>
      <c r="H76" s="20" t="str">
        <f>VLOOKUP(G76,Orgs!B:I,2,0)</f>
        <v>https://comfort.com.sg</v>
      </c>
      <c r="I76" s="7" t="str">
        <f>VLOOKUP(G76,Orgs!B:I,3,0)</f>
        <v>Corporate / SME (DD)</v>
      </c>
      <c r="J76" s="7">
        <f>VLOOKUP(G76,Orgs!B:I,4,0)</f>
        <v>0</v>
      </c>
      <c r="K76" s="7" t="str">
        <f>VLOOKUP(G76,Orgs!B:I,5,0)</f>
        <v>Built Environment</v>
      </c>
      <c r="L76" s="7">
        <f>VLOOKUP(G76,Orgs!B:I,6,0)</f>
        <v>0</v>
      </c>
      <c r="M76" s="7" t="str">
        <f>VLOOKUP(G76,Orgs!B:I,7,0)</f>
        <v>Efficiency Improvement, Efficiency Upkeeping, Green Mark consultancy</v>
      </c>
      <c r="N76" s="7" t="str">
        <f>VLOOKUP(G76,Orgs!B:I,8,0)</f>
        <v>Singapore</v>
      </c>
      <c r="O76" s="7"/>
      <c r="P76" s="8" t="s">
        <v>17</v>
      </c>
      <c r="Q76" s="7" t="s">
        <v>138</v>
      </c>
      <c r="R76" s="7" t="s">
        <v>308</v>
      </c>
      <c r="S76" s="7"/>
      <c r="T76" s="7"/>
    </row>
    <row r="77" spans="1:20">
      <c r="A77" s="7">
        <v>45</v>
      </c>
      <c r="B77" s="8" t="s">
        <v>233</v>
      </c>
      <c r="C77" s="7" t="s">
        <v>478</v>
      </c>
      <c r="D77" s="7" t="s">
        <v>479</v>
      </c>
      <c r="E77" s="7" t="s">
        <v>480</v>
      </c>
      <c r="F77" s="13" t="s">
        <v>481</v>
      </c>
      <c r="G77" s="8" t="s">
        <v>482</v>
      </c>
      <c r="H77" s="20" t="str">
        <f>VLOOKUP(G77,Orgs!B:I,2,0)</f>
        <v>https://coninco.com.sg</v>
      </c>
      <c r="I77" s="7" t="str">
        <f>VLOOKUP(G77,Orgs!B:I,3,0)</f>
        <v>Corporate / SME (DD)</v>
      </c>
      <c r="J77" s="7">
        <f>VLOOKUP(G77,Orgs!B:I,4,0)</f>
        <v>0</v>
      </c>
      <c r="K77" s="7" t="str">
        <f>VLOOKUP(G77,Orgs!B:I,5,0)</f>
        <v>Built Environment</v>
      </c>
      <c r="L77" s="7">
        <f>VLOOKUP(G77,Orgs!B:I,6,0)</f>
        <v>0</v>
      </c>
      <c r="M77" s="7">
        <f>VLOOKUP(G77,Orgs!B:I,7,0)</f>
        <v>0</v>
      </c>
      <c r="N77" s="7" t="str">
        <f>VLOOKUP(G77,Orgs!B:I,8,0)</f>
        <v>Singapore</v>
      </c>
      <c r="O77" s="7"/>
      <c r="P77" s="8" t="s">
        <v>17</v>
      </c>
      <c r="Q77" s="7" t="s">
        <v>138</v>
      </c>
      <c r="R77" s="7" t="s">
        <v>139</v>
      </c>
      <c r="S77" s="7"/>
      <c r="T77" s="7"/>
    </row>
    <row r="78" spans="1:20">
      <c r="A78" s="7">
        <v>46</v>
      </c>
      <c r="B78" s="8" t="s">
        <v>483</v>
      </c>
      <c r="C78" s="7" t="s">
        <v>390</v>
      </c>
      <c r="D78" s="7" t="s">
        <v>484</v>
      </c>
      <c r="E78" s="7" t="s">
        <v>470</v>
      </c>
      <c r="F78" s="13" t="s">
        <v>485</v>
      </c>
      <c r="G78" s="8" t="s">
        <v>482</v>
      </c>
      <c r="H78" s="20" t="str">
        <f>VLOOKUP(G78,Orgs!B:I,2,0)</f>
        <v>https://coninco.com.sg</v>
      </c>
      <c r="I78" s="7" t="str">
        <f>VLOOKUP(G78,Orgs!B:I,3,0)</f>
        <v>Corporate / SME (DD)</v>
      </c>
      <c r="J78" s="7">
        <f>VLOOKUP(G78,Orgs!B:I,4,0)</f>
        <v>0</v>
      </c>
      <c r="K78" s="7" t="str">
        <f>VLOOKUP(G78,Orgs!B:I,5,0)</f>
        <v>Built Environment</v>
      </c>
      <c r="L78" s="7">
        <f>VLOOKUP(G78,Orgs!B:I,6,0)</f>
        <v>0</v>
      </c>
      <c r="M78" s="7">
        <f>VLOOKUP(G78,Orgs!B:I,7,0)</f>
        <v>0</v>
      </c>
      <c r="N78" s="7" t="str">
        <f>VLOOKUP(G78,Orgs!B:I,8,0)</f>
        <v>Singapore</v>
      </c>
      <c r="O78" s="7"/>
      <c r="P78" s="8" t="s">
        <v>17</v>
      </c>
      <c r="Q78" s="7" t="s">
        <v>138</v>
      </c>
      <c r="R78" s="7" t="s">
        <v>139</v>
      </c>
      <c r="S78" s="7"/>
      <c r="T78" s="7"/>
    </row>
    <row r="79" spans="1:20">
      <c r="A79" s="7">
        <v>47</v>
      </c>
      <c r="B79" s="8" t="s">
        <v>486</v>
      </c>
      <c r="C79" s="7" t="s">
        <v>487</v>
      </c>
      <c r="D79" s="7" t="s">
        <v>488</v>
      </c>
      <c r="E79" s="7" t="s">
        <v>489</v>
      </c>
      <c r="F79" s="13" t="s">
        <v>490</v>
      </c>
      <c r="G79" s="8" t="s">
        <v>491</v>
      </c>
      <c r="H79" s="20" t="str">
        <f>VLOOKUP(G79,Orgs!B:I,2,0)</f>
        <v>https://cpgcorp.com.sg</v>
      </c>
      <c r="I79" s="7" t="str">
        <f>VLOOKUP(G79,Orgs!B:I,3,0)</f>
        <v>Corporate / SME (DD)</v>
      </c>
      <c r="J79" s="7">
        <f>VLOOKUP(G79,Orgs!B:I,4,0)</f>
        <v>0</v>
      </c>
      <c r="K79" s="7" t="str">
        <f>VLOOKUP(G79,Orgs!B:I,5,0)</f>
        <v>Built Environment</v>
      </c>
      <c r="L79" s="7">
        <f>VLOOKUP(G79,Orgs!B:I,6,0)</f>
        <v>0</v>
      </c>
      <c r="M79" s="7">
        <f>VLOOKUP(G79,Orgs!B:I,7,0)</f>
        <v>0</v>
      </c>
      <c r="N79" s="7" t="str">
        <f>VLOOKUP(G79,Orgs!B:I,8,0)</f>
        <v>Singapore</v>
      </c>
      <c r="O79" s="7"/>
      <c r="P79" s="8" t="s">
        <v>17</v>
      </c>
      <c r="Q79" s="7" t="s">
        <v>138</v>
      </c>
      <c r="R79" s="7" t="s">
        <v>139</v>
      </c>
      <c r="S79" s="7"/>
      <c r="T79" s="7"/>
    </row>
    <row r="80" spans="1:20">
      <c r="A80" s="7">
        <v>48</v>
      </c>
      <c r="B80" s="8" t="s">
        <v>492</v>
      </c>
      <c r="C80" s="7" t="s">
        <v>364</v>
      </c>
      <c r="D80" s="7" t="s">
        <v>493</v>
      </c>
      <c r="E80" s="7" t="s">
        <v>494</v>
      </c>
      <c r="F80" s="13" t="s">
        <v>495</v>
      </c>
      <c r="G80" s="8" t="s">
        <v>491</v>
      </c>
      <c r="H80" s="20" t="str">
        <f>VLOOKUP(G80,Orgs!B:I,2,0)</f>
        <v>https://cpgcorp.com.sg</v>
      </c>
      <c r="I80" s="7" t="str">
        <f>VLOOKUP(G80,Orgs!B:I,3,0)</f>
        <v>Corporate / SME (DD)</v>
      </c>
      <c r="J80" s="7">
        <f>VLOOKUP(G80,Orgs!B:I,4,0)</f>
        <v>0</v>
      </c>
      <c r="K80" s="7" t="str">
        <f>VLOOKUP(G80,Orgs!B:I,5,0)</f>
        <v>Built Environment</v>
      </c>
      <c r="L80" s="7">
        <f>VLOOKUP(G80,Orgs!B:I,6,0)</f>
        <v>0</v>
      </c>
      <c r="M80" s="7">
        <f>VLOOKUP(G80,Orgs!B:I,7,0)</f>
        <v>0</v>
      </c>
      <c r="N80" s="7" t="str">
        <f>VLOOKUP(G80,Orgs!B:I,8,0)</f>
        <v>Singapore</v>
      </c>
      <c r="O80" s="7"/>
      <c r="P80" s="8" t="s">
        <v>17</v>
      </c>
      <c r="Q80" s="7" t="s">
        <v>138</v>
      </c>
      <c r="R80" s="7" t="s">
        <v>139</v>
      </c>
      <c r="S80" s="7"/>
      <c r="T80" s="7"/>
    </row>
    <row r="81" spans="1:20">
      <c r="A81" s="7">
        <v>49</v>
      </c>
      <c r="B81" s="8" t="s">
        <v>496</v>
      </c>
      <c r="C81" s="7" t="s">
        <v>497</v>
      </c>
      <c r="D81" s="7" t="s">
        <v>498</v>
      </c>
      <c r="E81" s="7" t="s">
        <v>499</v>
      </c>
      <c r="F81" s="13" t="s">
        <v>500</v>
      </c>
      <c r="G81" s="8" t="s">
        <v>501</v>
      </c>
      <c r="H81" s="20" t="str">
        <f>VLOOKUP(G81,Orgs!B:I,2,0)</f>
        <v>https://cpgfm.com.sg</v>
      </c>
      <c r="I81" s="7" t="str">
        <f>VLOOKUP(G81,Orgs!B:I,3,0)</f>
        <v>Corporate / SME (DD)</v>
      </c>
      <c r="J81" s="7">
        <f>VLOOKUP(G81,Orgs!B:I,4,0)</f>
        <v>0</v>
      </c>
      <c r="K81" s="7" t="str">
        <f>VLOOKUP(G81,Orgs!B:I,5,0)</f>
        <v>Built Environment</v>
      </c>
      <c r="L81" s="7">
        <f>VLOOKUP(G81,Orgs!B:I,6,0)</f>
        <v>0</v>
      </c>
      <c r="M81" s="7" t="str">
        <f>VLOOKUP(G81,Orgs!B:I,7,0)</f>
        <v>Facilities Management</v>
      </c>
      <c r="N81" s="7" t="str">
        <f>VLOOKUP(G81,Orgs!B:I,8,0)</f>
        <v>Singapore</v>
      </c>
      <c r="O81" s="7"/>
      <c r="P81" s="8" t="s">
        <v>17</v>
      </c>
      <c r="Q81" s="7" t="s">
        <v>138</v>
      </c>
      <c r="R81" s="7" t="s">
        <v>308</v>
      </c>
      <c r="S81" s="7"/>
      <c r="T81" s="7"/>
    </row>
    <row r="82" spans="1:20">
      <c r="A82" s="7">
        <v>50</v>
      </c>
      <c r="B82" s="8" t="s">
        <v>502</v>
      </c>
      <c r="C82" s="7" t="s">
        <v>198</v>
      </c>
      <c r="D82" s="7" t="s">
        <v>503</v>
      </c>
      <c r="E82" s="7" t="s">
        <v>504</v>
      </c>
      <c r="F82" s="7"/>
      <c r="G82" s="8" t="s">
        <v>505</v>
      </c>
      <c r="H82" s="20" t="str">
        <f>VLOOKUP(G82,Orgs!B:I,2,0)</f>
        <v>https://daraebiz.com</v>
      </c>
      <c r="I82" s="7" t="str">
        <f>VLOOKUP(G82,Orgs!B:I,3,0)</f>
        <v>Corporate / SME (DD)</v>
      </c>
      <c r="J82" s="7">
        <f>VLOOKUP(G82,Orgs!B:I,4,0)</f>
        <v>0</v>
      </c>
      <c r="K82" s="7" t="str">
        <f>VLOOKUP(G82,Orgs!B:I,5,0)</f>
        <v>Professional Services</v>
      </c>
      <c r="L82" s="7">
        <f>VLOOKUP(G82,Orgs!B:I,6,0)</f>
        <v>0</v>
      </c>
      <c r="M82" s="7" t="str">
        <f>VLOOKUP(G82,Orgs!B:I,7,0)</f>
        <v>IP consulting</v>
      </c>
      <c r="N82" s="7" t="str">
        <f>VLOOKUP(G82,Orgs!B:I,8,0)</f>
        <v>Singapore</v>
      </c>
      <c r="O82" s="7"/>
      <c r="P82" s="8" t="s">
        <v>17</v>
      </c>
      <c r="Q82" s="7" t="s">
        <v>138</v>
      </c>
      <c r="R82" s="7" t="s">
        <v>308</v>
      </c>
      <c r="S82" s="7"/>
      <c r="T82" s="7"/>
    </row>
    <row r="83" spans="1:20">
      <c r="A83" s="7">
        <v>51</v>
      </c>
      <c r="B83" s="8" t="s">
        <v>506</v>
      </c>
      <c r="C83" s="7" t="s">
        <v>507</v>
      </c>
      <c r="D83" s="7" t="s">
        <v>508</v>
      </c>
      <c r="E83" s="7" t="s">
        <v>457</v>
      </c>
      <c r="F83" s="19" t="s">
        <v>509</v>
      </c>
      <c r="G83" s="8" t="s">
        <v>510</v>
      </c>
      <c r="H83" s="20" t="str">
        <f>VLOOKUP(G83,Orgs!B:I,2,0)</f>
        <v>https://dpa.com.sg</v>
      </c>
      <c r="I83" s="7" t="str">
        <f>VLOOKUP(G83,Orgs!B:I,3,0)</f>
        <v>Corporate / SME (DD)</v>
      </c>
      <c r="J83" s="7">
        <f>VLOOKUP(G83,Orgs!B:I,4,0)</f>
        <v>0</v>
      </c>
      <c r="K83" s="7" t="str">
        <f>VLOOKUP(G83,Orgs!B:I,5,0)</f>
        <v>Built Environment</v>
      </c>
      <c r="L83" s="7">
        <f>VLOOKUP(G83,Orgs!B:I,6,0)</f>
        <v>0</v>
      </c>
      <c r="M83" s="7">
        <f>VLOOKUP(G83,Orgs!B:I,7,0)</f>
        <v>0</v>
      </c>
      <c r="N83" s="7" t="str">
        <f>VLOOKUP(G83,Orgs!B:I,8,0)</f>
        <v>Singapore</v>
      </c>
      <c r="O83" s="7"/>
      <c r="P83" s="8" t="s">
        <v>17</v>
      </c>
      <c r="Q83" s="7" t="s">
        <v>138</v>
      </c>
      <c r="R83" s="7" t="s">
        <v>139</v>
      </c>
      <c r="S83" s="7"/>
      <c r="T83" s="7"/>
    </row>
    <row r="84" spans="1:20">
      <c r="A84" s="7">
        <v>52</v>
      </c>
      <c r="B84" s="8" t="s">
        <v>511</v>
      </c>
      <c r="C84" s="7" t="s">
        <v>205</v>
      </c>
      <c r="D84" s="7" t="s">
        <v>512</v>
      </c>
      <c r="E84" s="7" t="s">
        <v>513</v>
      </c>
      <c r="F84" s="13" t="s">
        <v>514</v>
      </c>
      <c r="G84" s="8" t="s">
        <v>515</v>
      </c>
      <c r="H84" s="20" t="str">
        <f>VLOOKUP(G84,Orgs!B:I,2,0)</f>
        <v>https://earth-in-mind.com</v>
      </c>
      <c r="I84" s="7" t="str">
        <f>VLOOKUP(G84,Orgs!B:I,3,0)</f>
        <v>Corporate / SME (DD)</v>
      </c>
      <c r="J84" s="7">
        <f>VLOOKUP(G84,Orgs!B:I,4,0)</f>
        <v>0</v>
      </c>
      <c r="K84" s="7" t="str">
        <f>VLOOKUP(G84,Orgs!B:I,5,0)</f>
        <v>Built Environment</v>
      </c>
      <c r="L84" s="7">
        <f>VLOOKUP(G84,Orgs!B:I,6,0)</f>
        <v>0</v>
      </c>
      <c r="M84" s="7" t="str">
        <f>VLOOKUP(G84,Orgs!B:I,7,0)</f>
        <v>Consultancy service to design energy-efficient buildings, working with architects and consultants in building designs</v>
      </c>
      <c r="N84" s="7" t="str">
        <f>VLOOKUP(G84,Orgs!B:I,8,0)</f>
        <v>Singapore</v>
      </c>
      <c r="O84" s="7"/>
      <c r="P84" s="8" t="s">
        <v>17</v>
      </c>
      <c r="Q84" s="7" t="s">
        <v>138</v>
      </c>
      <c r="R84" s="7" t="s">
        <v>308</v>
      </c>
      <c r="S84" s="7"/>
      <c r="T84" s="7"/>
    </row>
    <row r="85" spans="1:20">
      <c r="A85" s="7">
        <v>53</v>
      </c>
      <c r="B85" s="8" t="s">
        <v>516</v>
      </c>
      <c r="C85" s="7" t="s">
        <v>517</v>
      </c>
      <c r="D85" s="7" t="s">
        <v>518</v>
      </c>
      <c r="E85" s="7" t="s">
        <v>519</v>
      </c>
      <c r="F85" s="13" t="s">
        <v>520</v>
      </c>
      <c r="G85" s="8" t="s">
        <v>521</v>
      </c>
      <c r="H85" s="20" t="str">
        <f>VLOOKUP(G85,Orgs!B:I,2,0)</f>
        <v>https://dtss2-t-07.com</v>
      </c>
      <c r="I85" s="7" t="str">
        <f>VLOOKUP(G85,Orgs!B:I,3,0)</f>
        <v>Corporate / SME (DD)</v>
      </c>
      <c r="J85" s="7">
        <f>VLOOKUP(G85,Orgs!B:I,4,0)</f>
        <v>0</v>
      </c>
      <c r="K85" s="7" t="str">
        <f>VLOOKUP(G85,Orgs!B:I,5,0)</f>
        <v>Built Environment</v>
      </c>
      <c r="L85" s="7">
        <f>VLOOKUP(G85,Orgs!B:I,6,0)</f>
        <v>0</v>
      </c>
      <c r="M85" s="7">
        <f>VLOOKUP(G85,Orgs!B:I,7,0)</f>
        <v>0</v>
      </c>
      <c r="N85" s="7" t="str">
        <f>VLOOKUP(G85,Orgs!B:I,8,0)</f>
        <v>Singapore</v>
      </c>
      <c r="O85" s="7"/>
      <c r="P85" s="8" t="s">
        <v>17</v>
      </c>
      <c r="Q85" s="7" t="s">
        <v>138</v>
      </c>
      <c r="R85" s="7" t="s">
        <v>139</v>
      </c>
      <c r="S85" s="7"/>
      <c r="T85" s="7"/>
    </row>
    <row r="86" spans="1:20">
      <c r="A86" s="7">
        <v>54</v>
      </c>
      <c r="B86" s="8" t="s">
        <v>522</v>
      </c>
      <c r="C86" s="7" t="s">
        <v>523</v>
      </c>
      <c r="D86" s="7" t="s">
        <v>524</v>
      </c>
      <c r="E86" s="7" t="s">
        <v>317</v>
      </c>
      <c r="F86" s="13" t="s">
        <v>525</v>
      </c>
      <c r="G86" s="8" t="s">
        <v>526</v>
      </c>
      <c r="H86" s="20" t="str">
        <f>VLOOKUP(G86,Orgs!B:I,2,0)</f>
        <v>https://element.com</v>
      </c>
      <c r="I86" s="7" t="str">
        <f>VLOOKUP(G86,Orgs!B:I,3,0)</f>
        <v>Corporate / SME (DD)</v>
      </c>
      <c r="J86" s="7">
        <f>VLOOKUP(G86,Orgs!B:I,4,0)</f>
        <v>0</v>
      </c>
      <c r="K86" s="7" t="str">
        <f>VLOOKUP(G86,Orgs!B:I,5,0)</f>
        <v>Built Environment</v>
      </c>
      <c r="L86" s="7">
        <f>VLOOKUP(G86,Orgs!B:I,6,0)</f>
        <v>0</v>
      </c>
      <c r="M86" s="7" t="str">
        <f>VLOOKUP(G86,Orgs!B:I,7,0)</f>
        <v>Testing, Inspection and Certification</v>
      </c>
      <c r="N86" s="7" t="str">
        <f>VLOOKUP(G86,Orgs!B:I,8,0)</f>
        <v>Singapore</v>
      </c>
      <c r="O86" s="7"/>
      <c r="P86" s="8" t="s">
        <v>17</v>
      </c>
      <c r="Q86" s="7" t="s">
        <v>138</v>
      </c>
      <c r="R86" s="7" t="s">
        <v>139</v>
      </c>
      <c r="S86" s="7"/>
      <c r="T86" s="7"/>
    </row>
    <row r="87" spans="1:20">
      <c r="A87" s="7">
        <v>55</v>
      </c>
      <c r="B87" s="8" t="s">
        <v>527</v>
      </c>
      <c r="C87" s="7" t="s">
        <v>26</v>
      </c>
      <c r="D87" s="7" t="s">
        <v>528</v>
      </c>
      <c r="E87" s="7" t="s">
        <v>470</v>
      </c>
      <c r="F87" s="19" t="s">
        <v>529</v>
      </c>
      <c r="G87" s="8" t="s">
        <v>530</v>
      </c>
      <c r="H87" s="20" t="str">
        <f>VLOOKUP(G87,Orgs!B:I,2,0)</f>
        <v>https://emservices.com.sg</v>
      </c>
      <c r="I87" s="7" t="str">
        <f>VLOOKUP(G87,Orgs!B:I,3,0)</f>
        <v>Corporate / SME (DD)</v>
      </c>
      <c r="J87" s="7">
        <f>VLOOKUP(G87,Orgs!B:I,4,0)</f>
        <v>0</v>
      </c>
      <c r="K87" s="7" t="str">
        <f>VLOOKUP(G87,Orgs!B:I,5,0)</f>
        <v>Built Environment</v>
      </c>
      <c r="L87" s="7">
        <f>VLOOKUP(G87,Orgs!B:I,6,0)</f>
        <v>0</v>
      </c>
      <c r="M87" s="7" t="str">
        <f>VLOOKUP(G87,Orgs!B:I,7,0)</f>
        <v>Estate management: Engineering products and services, Real estate services.</v>
      </c>
      <c r="N87" s="7" t="str">
        <f>VLOOKUP(G87,Orgs!B:I,8,0)</f>
        <v>Singapore</v>
      </c>
      <c r="O87" s="7"/>
      <c r="P87" s="8" t="s">
        <v>17</v>
      </c>
      <c r="Q87" s="7" t="s">
        <v>138</v>
      </c>
      <c r="R87" s="7" t="s">
        <v>308</v>
      </c>
      <c r="S87" s="7"/>
      <c r="T87" s="7"/>
    </row>
    <row r="88" spans="1:20">
      <c r="A88" s="7">
        <v>56</v>
      </c>
      <c r="B88" s="8" t="s">
        <v>531</v>
      </c>
      <c r="C88" s="7" t="s">
        <v>179</v>
      </c>
      <c r="D88" s="7" t="s">
        <v>532</v>
      </c>
      <c r="E88" s="7" t="s">
        <v>533</v>
      </c>
      <c r="F88" s="13" t="s">
        <v>534</v>
      </c>
      <c r="G88" s="8" t="s">
        <v>530</v>
      </c>
      <c r="H88" s="20" t="str">
        <f>VLOOKUP(G88,Orgs!B:I,2,0)</f>
        <v>https://emservices.com.sg</v>
      </c>
      <c r="I88" s="7" t="str">
        <f>VLOOKUP(G88,Orgs!B:I,3,0)</f>
        <v>Corporate / SME (DD)</v>
      </c>
      <c r="J88" s="7">
        <f>VLOOKUP(G88,Orgs!B:I,4,0)</f>
        <v>0</v>
      </c>
      <c r="K88" s="7" t="str">
        <f>VLOOKUP(G88,Orgs!B:I,5,0)</f>
        <v>Built Environment</v>
      </c>
      <c r="L88" s="7">
        <f>VLOOKUP(G88,Orgs!B:I,6,0)</f>
        <v>0</v>
      </c>
      <c r="M88" s="7" t="str">
        <f>VLOOKUP(G88,Orgs!B:I,7,0)</f>
        <v>Estate management: Engineering products and services, Real estate services.</v>
      </c>
      <c r="N88" s="7" t="str">
        <f>VLOOKUP(G88,Orgs!B:I,8,0)</f>
        <v>Singapore</v>
      </c>
      <c r="O88" s="7"/>
      <c r="P88" s="8" t="s">
        <v>17</v>
      </c>
      <c r="Q88" s="7" t="s">
        <v>138</v>
      </c>
      <c r="R88" s="7" t="s">
        <v>308</v>
      </c>
      <c r="S88" s="7"/>
      <c r="T88" s="7"/>
    </row>
    <row r="89" spans="1:20">
      <c r="A89" s="7">
        <v>57</v>
      </c>
      <c r="B89" s="8" t="s">
        <v>535</v>
      </c>
      <c r="C89" s="7" t="s">
        <v>536</v>
      </c>
      <c r="D89" s="7" t="s">
        <v>537</v>
      </c>
      <c r="E89" s="7" t="s">
        <v>538</v>
      </c>
      <c r="F89" s="13" t="s">
        <v>539</v>
      </c>
      <c r="G89" s="8" t="s">
        <v>540</v>
      </c>
      <c r="H89" s="20" t="str">
        <f>VLOOKUP(G89,Orgs!B:I,2,0)</f>
        <v>https://engie.com</v>
      </c>
      <c r="I89" s="7" t="str">
        <f>VLOOKUP(G89,Orgs!B:I,3,0)</f>
        <v>Corporate / SME (DD)</v>
      </c>
      <c r="J89" s="7">
        <f>VLOOKUP(G89,Orgs!B:I,4,0)</f>
        <v>0</v>
      </c>
      <c r="K89" s="7" t="str">
        <f>VLOOKUP(G89,Orgs!B:I,5,0)</f>
        <v>Energy and Chemicals</v>
      </c>
      <c r="L89" s="7" t="str">
        <f>VLOOKUP(G89,Orgs!B:I,6,0)</f>
        <v>Climate Tech, Renewable Energy</v>
      </c>
      <c r="M89" s="7" t="str">
        <f>VLOOKUP(G89,Orgs!B:I,7,0)</f>
        <v>Smart Buildings, Energy and Utilities</v>
      </c>
      <c r="N89" s="7" t="str">
        <f>VLOOKUP(G89,Orgs!B:I,8,0)</f>
        <v>Singapore</v>
      </c>
      <c r="O89" s="7"/>
      <c r="P89" s="8" t="s">
        <v>17</v>
      </c>
      <c r="Q89" s="7" t="s">
        <v>138</v>
      </c>
      <c r="R89" s="7" t="s">
        <v>308</v>
      </c>
      <c r="S89" s="7"/>
      <c r="T89" s="7"/>
    </row>
    <row r="90" spans="1:20">
      <c r="A90" s="7">
        <v>58</v>
      </c>
      <c r="B90" s="8" t="s">
        <v>541</v>
      </c>
      <c r="C90" s="7" t="s">
        <v>62</v>
      </c>
      <c r="D90" s="7" t="s">
        <v>542</v>
      </c>
      <c r="E90" s="7" t="s">
        <v>543</v>
      </c>
      <c r="F90" s="7"/>
      <c r="G90" s="8" t="s">
        <v>544</v>
      </c>
      <c r="H90" s="20" t="str">
        <f>VLOOKUP(G90,Orgs!B:I,2,0)</f>
        <v>https://excel-precast.com.sg</v>
      </c>
      <c r="I90" s="7" t="str">
        <f>VLOOKUP(G90,Orgs!B:I,3,0)</f>
        <v>Corporate / SME (DD)</v>
      </c>
      <c r="J90" s="7">
        <f>VLOOKUP(G90,Orgs!B:I,4,0)</f>
        <v>0</v>
      </c>
      <c r="K90" s="7" t="str">
        <f>VLOOKUP(G90,Orgs!B:I,5,0)</f>
        <v>Built Environment</v>
      </c>
      <c r="L90" s="7">
        <f>VLOOKUP(G90,Orgs!B:I,6,0)</f>
        <v>0</v>
      </c>
      <c r="M90" s="7">
        <f>VLOOKUP(G90,Orgs!B:I,7,0)</f>
        <v>0</v>
      </c>
      <c r="N90" s="7" t="str">
        <f>VLOOKUP(G90,Orgs!B:I,8,0)</f>
        <v>Singapore</v>
      </c>
      <c r="O90" s="7"/>
      <c r="P90" s="8" t="s">
        <v>17</v>
      </c>
      <c r="Q90" s="7" t="s">
        <v>138</v>
      </c>
      <c r="R90" s="7" t="s">
        <v>139</v>
      </c>
      <c r="S90" s="7"/>
      <c r="T90" s="7"/>
    </row>
    <row r="91" spans="1:20">
      <c r="A91" s="7">
        <v>59</v>
      </c>
      <c r="B91" s="8" t="s">
        <v>545</v>
      </c>
      <c r="C91" s="7" t="s">
        <v>546</v>
      </c>
      <c r="D91" s="7" t="s">
        <v>547</v>
      </c>
      <c r="E91" s="7" t="s">
        <v>548</v>
      </c>
      <c r="F91" s="7"/>
      <c r="G91" s="8" t="s">
        <v>544</v>
      </c>
      <c r="H91" s="20" t="str">
        <f>VLOOKUP(G91,Orgs!B:I,2,0)</f>
        <v>https://excel-precast.com.sg</v>
      </c>
      <c r="I91" s="7" t="str">
        <f>VLOOKUP(G91,Orgs!B:I,3,0)</f>
        <v>Corporate / SME (DD)</v>
      </c>
      <c r="J91" s="7">
        <f>VLOOKUP(G91,Orgs!B:I,4,0)</f>
        <v>0</v>
      </c>
      <c r="K91" s="7" t="str">
        <f>VLOOKUP(G91,Orgs!B:I,5,0)</f>
        <v>Built Environment</v>
      </c>
      <c r="L91" s="7">
        <f>VLOOKUP(G91,Orgs!B:I,6,0)</f>
        <v>0</v>
      </c>
      <c r="M91" s="7">
        <f>VLOOKUP(G91,Orgs!B:I,7,0)</f>
        <v>0</v>
      </c>
      <c r="N91" s="7" t="str">
        <f>VLOOKUP(G91,Orgs!B:I,8,0)</f>
        <v>Singapore</v>
      </c>
      <c r="O91" s="7"/>
      <c r="P91" s="8" t="s">
        <v>17</v>
      </c>
      <c r="Q91" s="7" t="s">
        <v>138</v>
      </c>
      <c r="R91" s="7" t="s">
        <v>139</v>
      </c>
      <c r="S91" s="7"/>
      <c r="T91" s="7"/>
    </row>
    <row r="92" spans="1:20">
      <c r="A92" s="7">
        <v>60</v>
      </c>
      <c r="B92" s="8" t="s">
        <v>549</v>
      </c>
      <c r="C92" s="7" t="s">
        <v>385</v>
      </c>
      <c r="D92" s="7" t="s">
        <v>550</v>
      </c>
      <c r="E92" s="7" t="s">
        <v>551</v>
      </c>
      <c r="F92" s="7"/>
      <c r="G92" s="8" t="s">
        <v>544</v>
      </c>
      <c r="H92" s="20" t="str">
        <f>VLOOKUP(G92,Orgs!B:I,2,0)</f>
        <v>https://excel-precast.com.sg</v>
      </c>
      <c r="I92" s="7" t="str">
        <f>VLOOKUP(G92,Orgs!B:I,3,0)</f>
        <v>Corporate / SME (DD)</v>
      </c>
      <c r="J92" s="7">
        <f>VLOOKUP(G92,Orgs!B:I,4,0)</f>
        <v>0</v>
      </c>
      <c r="K92" s="7" t="str">
        <f>VLOOKUP(G92,Orgs!B:I,5,0)</f>
        <v>Built Environment</v>
      </c>
      <c r="L92" s="7">
        <f>VLOOKUP(G92,Orgs!B:I,6,0)</f>
        <v>0</v>
      </c>
      <c r="M92" s="7">
        <f>VLOOKUP(G92,Orgs!B:I,7,0)</f>
        <v>0</v>
      </c>
      <c r="N92" s="7" t="str">
        <f>VLOOKUP(G92,Orgs!B:I,8,0)</f>
        <v>Singapore</v>
      </c>
      <c r="O92" s="7"/>
      <c r="P92" s="8" t="s">
        <v>17</v>
      </c>
      <c r="Q92" s="7" t="s">
        <v>138</v>
      </c>
      <c r="R92" s="7" t="s">
        <v>139</v>
      </c>
      <c r="S92" s="7"/>
      <c r="T92" s="7"/>
    </row>
    <row r="93" spans="1:20">
      <c r="A93" s="7">
        <v>61</v>
      </c>
      <c r="B93" s="8" t="s">
        <v>552</v>
      </c>
      <c r="C93" s="7" t="s">
        <v>238</v>
      </c>
      <c r="D93" s="7" t="s">
        <v>553</v>
      </c>
      <c r="E93" s="7" t="s">
        <v>470</v>
      </c>
      <c r="F93" s="19" t="s">
        <v>554</v>
      </c>
      <c r="G93" s="8" t="s">
        <v>555</v>
      </c>
      <c r="H93" s="20" t="str">
        <f>VLOOKUP(G93,Orgs!B:I,2,0)</f>
        <v>https://exceltec.com.sg</v>
      </c>
      <c r="I93" s="7" t="str">
        <f>VLOOKUP(G93,Orgs!B:I,3,0)</f>
        <v>Corporate / SME (DD)</v>
      </c>
      <c r="J93" s="7">
        <f>VLOOKUP(G93,Orgs!B:I,4,0)</f>
        <v>0</v>
      </c>
      <c r="K93" s="7" t="str">
        <f>VLOOKUP(G93,Orgs!B:I,5,0)</f>
        <v>Built Environment</v>
      </c>
      <c r="L93" s="7">
        <f>VLOOKUP(G93,Orgs!B:I,6,0)</f>
        <v>0</v>
      </c>
      <c r="M93" s="7" t="str">
        <f>VLOOKUP(G93,Orgs!B:I,7,0)</f>
        <v>Property and Facilities Management Company</v>
      </c>
      <c r="N93" s="7" t="str">
        <f>VLOOKUP(G93,Orgs!B:I,8,0)</f>
        <v>Singapore</v>
      </c>
      <c r="O93" s="7"/>
      <c r="P93" s="8" t="s">
        <v>17</v>
      </c>
      <c r="Q93" s="7" t="s">
        <v>138</v>
      </c>
      <c r="R93" s="7" t="s">
        <v>308</v>
      </c>
      <c r="S93" s="7"/>
      <c r="T93" s="7"/>
    </row>
    <row r="94" spans="1:20">
      <c r="A94" s="7">
        <v>62</v>
      </c>
      <c r="B94" s="8" t="s">
        <v>556</v>
      </c>
      <c r="C94" s="7" t="s">
        <v>557</v>
      </c>
      <c r="D94" s="7" t="s">
        <v>558</v>
      </c>
      <c r="E94" s="7" t="s">
        <v>559</v>
      </c>
      <c r="F94" s="13" t="s">
        <v>560</v>
      </c>
      <c r="G94" s="8" t="s">
        <v>555</v>
      </c>
      <c r="H94" s="20" t="str">
        <f>VLOOKUP(G94,Orgs!B:I,2,0)</f>
        <v>https://exceltec.com.sg</v>
      </c>
      <c r="I94" s="7" t="str">
        <f>VLOOKUP(G94,Orgs!B:I,3,0)</f>
        <v>Corporate / SME (DD)</v>
      </c>
      <c r="J94" s="7">
        <f>VLOOKUP(G94,Orgs!B:I,4,0)</f>
        <v>0</v>
      </c>
      <c r="K94" s="7" t="str">
        <f>VLOOKUP(G94,Orgs!B:I,5,0)</f>
        <v>Built Environment</v>
      </c>
      <c r="L94" s="7">
        <f>VLOOKUP(G94,Orgs!B:I,6,0)</f>
        <v>0</v>
      </c>
      <c r="M94" s="7" t="str">
        <f>VLOOKUP(G94,Orgs!B:I,7,0)</f>
        <v>Property and Facilities Management Company</v>
      </c>
      <c r="N94" s="7" t="str">
        <f>VLOOKUP(G94,Orgs!B:I,8,0)</f>
        <v>Singapore</v>
      </c>
      <c r="O94" s="7"/>
      <c r="P94" s="8" t="s">
        <v>17</v>
      </c>
      <c r="Q94" s="7" t="s">
        <v>138</v>
      </c>
      <c r="R94" s="7" t="s">
        <v>308</v>
      </c>
      <c r="S94" s="7"/>
      <c r="T94" s="7"/>
    </row>
    <row r="95" spans="1:20">
      <c r="A95" s="7">
        <v>63</v>
      </c>
      <c r="B95" s="8" t="s">
        <v>511</v>
      </c>
      <c r="C95" s="7" t="s">
        <v>561</v>
      </c>
      <c r="D95" s="7" t="s">
        <v>562</v>
      </c>
      <c r="E95" s="7" t="s">
        <v>563</v>
      </c>
      <c r="F95" s="13" t="s">
        <v>564</v>
      </c>
      <c r="G95" s="8" t="s">
        <v>565</v>
      </c>
      <c r="H95" s="20" t="str">
        <f>VLOOKUP(G95,Orgs!B:I,2,0)</f>
        <v>https://exyte.net</v>
      </c>
      <c r="I95" s="7" t="str">
        <f>VLOOKUP(G95,Orgs!B:I,3,0)</f>
        <v>Corporate / SME (DD)</v>
      </c>
      <c r="J95" s="7">
        <f>VLOOKUP(G95,Orgs!B:I,4,0)</f>
        <v>0</v>
      </c>
      <c r="K95" s="7" t="str">
        <f>VLOOKUP(G95,Orgs!B:I,5,0)</f>
        <v>Built Environment</v>
      </c>
      <c r="L95" s="7">
        <f>VLOOKUP(G95,Orgs!B:I,6,0)</f>
        <v>0</v>
      </c>
      <c r="M95" s="7" t="str">
        <f>VLOOKUP(G95,Orgs!B:I,7,0)</f>
        <v xml:space="preserve">An engineering, procurement, and construction (EPC) company, design and deliver high-tech facilities for our clients. </v>
      </c>
      <c r="N95" s="7" t="str">
        <f>VLOOKUP(G95,Orgs!B:I,8,0)</f>
        <v>Singapore</v>
      </c>
      <c r="O95" s="7"/>
      <c r="P95" s="8" t="s">
        <v>17</v>
      </c>
      <c r="Q95" s="7" t="s">
        <v>138</v>
      </c>
      <c r="R95" s="7" t="s">
        <v>139</v>
      </c>
      <c r="S95" s="7"/>
      <c r="T95" s="7"/>
    </row>
    <row r="96" spans="1:20">
      <c r="A96" s="7">
        <v>64</v>
      </c>
      <c r="B96" s="8" t="s">
        <v>566</v>
      </c>
      <c r="C96" s="7" t="s">
        <v>536</v>
      </c>
      <c r="D96" s="7" t="s">
        <v>567</v>
      </c>
      <c r="E96" s="7" t="s">
        <v>519</v>
      </c>
      <c r="F96" s="19" t="s">
        <v>568</v>
      </c>
      <c r="G96" s="8" t="s">
        <v>565</v>
      </c>
      <c r="H96" s="20" t="str">
        <f>VLOOKUP(G96,Orgs!B:I,2,0)</f>
        <v>https://exyte.net</v>
      </c>
      <c r="I96" s="7" t="str">
        <f>VLOOKUP(G96,Orgs!B:I,3,0)</f>
        <v>Corporate / SME (DD)</v>
      </c>
      <c r="J96" s="7">
        <f>VLOOKUP(G96,Orgs!B:I,4,0)</f>
        <v>0</v>
      </c>
      <c r="K96" s="7" t="str">
        <f>VLOOKUP(G96,Orgs!B:I,5,0)</f>
        <v>Built Environment</v>
      </c>
      <c r="L96" s="7">
        <f>VLOOKUP(G96,Orgs!B:I,6,0)</f>
        <v>0</v>
      </c>
      <c r="M96" s="7" t="str">
        <f>VLOOKUP(G96,Orgs!B:I,7,0)</f>
        <v xml:space="preserve">An engineering, procurement, and construction (EPC) company, design and deliver high-tech facilities for our clients. </v>
      </c>
      <c r="N96" s="7" t="str">
        <f>VLOOKUP(G96,Orgs!B:I,8,0)</f>
        <v>Singapore</v>
      </c>
      <c r="O96" s="7"/>
      <c r="P96" s="8" t="s">
        <v>17</v>
      </c>
      <c r="Q96" s="7" t="s">
        <v>138</v>
      </c>
      <c r="R96" s="7" t="s">
        <v>139</v>
      </c>
      <c r="S96" s="7"/>
      <c r="T96" s="7"/>
    </row>
    <row r="97" spans="1:20">
      <c r="A97" s="7">
        <v>65</v>
      </c>
      <c r="B97" s="8" t="s">
        <v>569</v>
      </c>
      <c r="C97" s="7" t="s">
        <v>570</v>
      </c>
      <c r="D97" s="7" t="s">
        <v>571</v>
      </c>
      <c r="E97" s="7" t="s">
        <v>572</v>
      </c>
      <c r="F97" s="13" t="s">
        <v>573</v>
      </c>
      <c r="G97" s="8" t="s">
        <v>565</v>
      </c>
      <c r="H97" s="20" t="str">
        <f>VLOOKUP(G97,Orgs!B:I,2,0)</f>
        <v>https://exyte.net</v>
      </c>
      <c r="I97" s="7" t="str">
        <f>VLOOKUP(G97,Orgs!B:I,3,0)</f>
        <v>Corporate / SME (DD)</v>
      </c>
      <c r="J97" s="7">
        <f>VLOOKUP(G97,Orgs!B:I,4,0)</f>
        <v>0</v>
      </c>
      <c r="K97" s="7" t="str">
        <f>VLOOKUP(G97,Orgs!B:I,5,0)</f>
        <v>Built Environment</v>
      </c>
      <c r="L97" s="7">
        <f>VLOOKUP(G97,Orgs!B:I,6,0)</f>
        <v>0</v>
      </c>
      <c r="M97" s="7" t="str">
        <f>VLOOKUP(G97,Orgs!B:I,7,0)</f>
        <v xml:space="preserve">An engineering, procurement, and construction (EPC) company, design and deliver high-tech facilities for our clients. </v>
      </c>
      <c r="N97" s="7" t="str">
        <f>VLOOKUP(G97,Orgs!B:I,8,0)</f>
        <v>Singapore</v>
      </c>
      <c r="O97" s="7"/>
      <c r="P97" s="8" t="s">
        <v>17</v>
      </c>
      <c r="Q97" s="7" t="s">
        <v>138</v>
      </c>
      <c r="R97" s="7" t="s">
        <v>139</v>
      </c>
      <c r="S97" s="7"/>
      <c r="T97" s="7"/>
    </row>
    <row r="98" spans="1:20">
      <c r="A98" s="7">
        <v>66</v>
      </c>
      <c r="B98" s="8" t="s">
        <v>574</v>
      </c>
      <c r="C98" s="7" t="s">
        <v>299</v>
      </c>
      <c r="D98" s="7" t="s">
        <v>575</v>
      </c>
      <c r="E98" s="7" t="s">
        <v>576</v>
      </c>
      <c r="F98" s="7"/>
      <c r="G98" s="8" t="s">
        <v>565</v>
      </c>
      <c r="H98" s="20" t="str">
        <f>VLOOKUP(G98,Orgs!B:I,2,0)</f>
        <v>https://exyte.net</v>
      </c>
      <c r="I98" s="7" t="str">
        <f>VLOOKUP(G98,Orgs!B:I,3,0)</f>
        <v>Corporate / SME (DD)</v>
      </c>
      <c r="J98" s="7">
        <f>VLOOKUP(G98,Orgs!B:I,4,0)</f>
        <v>0</v>
      </c>
      <c r="K98" s="7" t="str">
        <f>VLOOKUP(G98,Orgs!B:I,5,0)</f>
        <v>Built Environment</v>
      </c>
      <c r="L98" s="7">
        <f>VLOOKUP(G98,Orgs!B:I,6,0)</f>
        <v>0</v>
      </c>
      <c r="M98" s="7" t="str">
        <f>VLOOKUP(G98,Orgs!B:I,7,0)</f>
        <v xml:space="preserve">An engineering, procurement, and construction (EPC) company, design and deliver high-tech facilities for our clients. </v>
      </c>
      <c r="N98" s="7" t="str">
        <f>VLOOKUP(G98,Orgs!B:I,8,0)</f>
        <v>Singapore</v>
      </c>
      <c r="O98" s="7"/>
      <c r="P98" s="8" t="s">
        <v>17</v>
      </c>
      <c r="Q98" s="7" t="s">
        <v>138</v>
      </c>
      <c r="R98" s="7" t="s">
        <v>139</v>
      </c>
      <c r="S98" s="7"/>
      <c r="T98" s="7"/>
    </row>
    <row r="99" spans="1:20">
      <c r="A99" s="7">
        <v>67</v>
      </c>
      <c r="B99" s="8" t="s">
        <v>577</v>
      </c>
      <c r="C99" s="7" t="s">
        <v>578</v>
      </c>
      <c r="D99" s="7" t="s">
        <v>579</v>
      </c>
      <c r="E99" s="7" t="s">
        <v>494</v>
      </c>
      <c r="F99" s="13" t="s">
        <v>580</v>
      </c>
      <c r="G99" s="8" t="s">
        <v>581</v>
      </c>
      <c r="H99" s="20" t="str">
        <f>VLOOKUP(G99,Orgs!B:I,2,0)</f>
        <v>http://www.frasersproperty.com/</v>
      </c>
      <c r="I99" s="7" t="str">
        <f>VLOOKUP(G99,Orgs!B:I,3,0)</f>
        <v>Corporate / SME (DD)</v>
      </c>
      <c r="J99" s="7">
        <f>VLOOKUP(G99,Orgs!B:I,4,0)</f>
        <v>0</v>
      </c>
      <c r="K99" s="7" t="str">
        <f>VLOOKUP(G99,Orgs!B:I,5,0)</f>
        <v>Built Environment</v>
      </c>
      <c r="L99" s="7">
        <f>VLOOKUP(G99,Orgs!B:I,6,0)</f>
        <v>0</v>
      </c>
      <c r="M99" s="7" t="str">
        <f>VLOOKUP(G99,Orgs!B:I,7,0)</f>
        <v>Provider of residential &amp; commercial property developers and management services</v>
      </c>
      <c r="N99" s="7" t="str">
        <f>VLOOKUP(G99,Orgs!B:I,8,0)</f>
        <v>Singapore</v>
      </c>
      <c r="O99" s="7"/>
      <c r="P99" s="8" t="s">
        <v>17</v>
      </c>
      <c r="Q99" s="7" t="s">
        <v>138</v>
      </c>
      <c r="R99" s="7" t="s">
        <v>308</v>
      </c>
      <c r="S99" s="7"/>
      <c r="T99" s="7"/>
    </row>
    <row r="100" spans="1:20">
      <c r="A100" s="21">
        <v>68</v>
      </c>
      <c r="B100" s="22" t="s">
        <v>582</v>
      </c>
      <c r="C100" s="21" t="s">
        <v>583</v>
      </c>
      <c r="D100" s="21" t="s">
        <v>584</v>
      </c>
      <c r="E100" s="21" t="s">
        <v>585</v>
      </c>
      <c r="F100" s="23" t="s">
        <v>586</v>
      </c>
      <c r="G100" s="22" t="s">
        <v>581</v>
      </c>
      <c r="H100" s="24" t="str">
        <f>VLOOKUP(G100,Orgs!B:I,2,0)</f>
        <v>http://www.frasersproperty.com/</v>
      </c>
      <c r="I100" s="21" t="str">
        <f>VLOOKUP(G100,Orgs!B:I,3,0)</f>
        <v>Corporate / SME (DD)</v>
      </c>
      <c r="J100" s="21">
        <f>VLOOKUP(G100,Orgs!B:I,4,0)</f>
        <v>0</v>
      </c>
      <c r="K100" s="21" t="str">
        <f>VLOOKUP(G100,Orgs!B:I,5,0)</f>
        <v>Built Environment</v>
      </c>
      <c r="L100" s="21">
        <f>VLOOKUP(G100,Orgs!B:I,6,0)</f>
        <v>0</v>
      </c>
      <c r="M100" s="21" t="str">
        <f>VLOOKUP(G100,Orgs!B:I,7,0)</f>
        <v>Provider of residential &amp; commercial property developers and management services</v>
      </c>
      <c r="N100" s="21" t="str">
        <f>VLOOKUP(G100,Orgs!B:I,8,0)</f>
        <v>Singapore</v>
      </c>
      <c r="O100" s="21"/>
      <c r="P100" s="22" t="s">
        <v>17</v>
      </c>
      <c r="Q100" s="21" t="s">
        <v>138</v>
      </c>
      <c r="R100" s="21" t="s">
        <v>308</v>
      </c>
      <c r="S100" s="21" t="e">
        <f>VLOOKUP(D100,#REF!,2,0)</f>
        <v>#REF!</v>
      </c>
      <c r="T100" s="21"/>
    </row>
    <row r="101" spans="1:20">
      <c r="A101" s="7">
        <v>69</v>
      </c>
      <c r="B101" s="8" t="s">
        <v>587</v>
      </c>
      <c r="C101" s="7" t="s">
        <v>588</v>
      </c>
      <c r="D101" s="7" t="s">
        <v>589</v>
      </c>
      <c r="E101" s="7" t="s">
        <v>590</v>
      </c>
      <c r="F101" s="13" t="s">
        <v>591</v>
      </c>
      <c r="G101" s="8" t="s">
        <v>592</v>
      </c>
      <c r="H101" s="20" t="str">
        <f>VLOOKUP(G101,Orgs!B:I,2,0)</f>
        <v>https://gw-group.com</v>
      </c>
      <c r="I101" s="7" t="str">
        <f>VLOOKUP(G101,Orgs!B:I,3,0)</f>
        <v>Corporate / SME (DD)</v>
      </c>
      <c r="J101" s="7">
        <f>VLOOKUP(G101,Orgs!B:I,4,0)</f>
        <v>0</v>
      </c>
      <c r="K101" s="7" t="str">
        <f>VLOOKUP(G101,Orgs!B:I,5,0)</f>
        <v>Built Environment</v>
      </c>
      <c r="L101" s="7">
        <f>VLOOKUP(G101,Orgs!B:I,6,0)</f>
        <v>0</v>
      </c>
      <c r="M101" s="7">
        <f>VLOOKUP(G101,Orgs!B:I,7,0)</f>
        <v>0</v>
      </c>
      <c r="N101" s="7" t="str">
        <f>VLOOKUP(G101,Orgs!B:I,8,0)</f>
        <v>Singapore</v>
      </c>
      <c r="O101" s="7"/>
      <c r="P101" s="8" t="s">
        <v>17</v>
      </c>
      <c r="Q101" s="7" t="s">
        <v>138</v>
      </c>
      <c r="R101" s="7" t="s">
        <v>139</v>
      </c>
      <c r="S101" s="7"/>
      <c r="T101" s="7"/>
    </row>
    <row r="102" spans="1:20">
      <c r="A102" s="7">
        <v>70</v>
      </c>
      <c r="B102" s="8" t="s">
        <v>169</v>
      </c>
      <c r="C102" s="7" t="s">
        <v>299</v>
      </c>
      <c r="D102" s="7" t="s">
        <v>593</v>
      </c>
      <c r="E102" s="7" t="s">
        <v>594</v>
      </c>
      <c r="F102" s="7"/>
      <c r="G102" s="8" t="s">
        <v>592</v>
      </c>
      <c r="H102" s="20" t="str">
        <f>VLOOKUP(G102,Orgs!B:I,2,0)</f>
        <v>https://gw-group.com</v>
      </c>
      <c r="I102" s="7" t="str">
        <f>VLOOKUP(G102,Orgs!B:I,3,0)</f>
        <v>Corporate / SME (DD)</v>
      </c>
      <c r="J102" s="7">
        <f>VLOOKUP(G102,Orgs!B:I,4,0)</f>
        <v>0</v>
      </c>
      <c r="K102" s="7" t="str">
        <f>VLOOKUP(G102,Orgs!B:I,5,0)</f>
        <v>Built Environment</v>
      </c>
      <c r="L102" s="7">
        <f>VLOOKUP(G102,Orgs!B:I,6,0)</f>
        <v>0</v>
      </c>
      <c r="M102" s="7">
        <f>VLOOKUP(G102,Orgs!B:I,7,0)</f>
        <v>0</v>
      </c>
      <c r="N102" s="7" t="str">
        <f>VLOOKUP(G102,Orgs!B:I,8,0)</f>
        <v>Singapore</v>
      </c>
      <c r="O102" s="7"/>
      <c r="P102" s="8" t="s">
        <v>17</v>
      </c>
      <c r="Q102" s="7" t="s">
        <v>138</v>
      </c>
      <c r="R102" s="7" t="s">
        <v>139</v>
      </c>
      <c r="S102" s="7"/>
      <c r="T102" s="7"/>
    </row>
    <row r="103" spans="1:20">
      <c r="A103" s="7">
        <v>71</v>
      </c>
      <c r="B103" s="8" t="s">
        <v>325</v>
      </c>
      <c r="C103" s="7" t="s">
        <v>595</v>
      </c>
      <c r="D103" s="7" t="s">
        <v>596</v>
      </c>
      <c r="E103" s="7" t="s">
        <v>597</v>
      </c>
      <c r="F103" s="7"/>
      <c r="G103" s="8" t="s">
        <v>592</v>
      </c>
      <c r="H103" s="20" t="str">
        <f>VLOOKUP(G103,Orgs!B:I,2,0)</f>
        <v>https://gw-group.com</v>
      </c>
      <c r="I103" s="7" t="str">
        <f>VLOOKUP(G103,Orgs!B:I,3,0)</f>
        <v>Corporate / SME (DD)</v>
      </c>
      <c r="J103" s="7">
        <f>VLOOKUP(G103,Orgs!B:I,4,0)</f>
        <v>0</v>
      </c>
      <c r="K103" s="7" t="str">
        <f>VLOOKUP(G103,Orgs!B:I,5,0)</f>
        <v>Built Environment</v>
      </c>
      <c r="L103" s="7">
        <f>VLOOKUP(G103,Orgs!B:I,6,0)</f>
        <v>0</v>
      </c>
      <c r="M103" s="7">
        <f>VLOOKUP(G103,Orgs!B:I,7,0)</f>
        <v>0</v>
      </c>
      <c r="N103" s="7" t="str">
        <f>VLOOKUP(G103,Orgs!B:I,8,0)</f>
        <v>Singapore</v>
      </c>
      <c r="O103" s="7"/>
      <c r="P103" s="8" t="s">
        <v>17</v>
      </c>
      <c r="Q103" s="7" t="s">
        <v>138</v>
      </c>
      <c r="R103" s="7" t="s">
        <v>139</v>
      </c>
      <c r="S103" s="7"/>
      <c r="T103" s="7"/>
    </row>
    <row r="104" spans="1:20">
      <c r="A104" s="7">
        <v>72</v>
      </c>
      <c r="B104" s="8" t="s">
        <v>598</v>
      </c>
      <c r="C104" s="7" t="s">
        <v>411</v>
      </c>
      <c r="D104" s="7" t="s">
        <v>599</v>
      </c>
      <c r="E104" s="7" t="s">
        <v>317</v>
      </c>
      <c r="F104" s="7"/>
      <c r="G104" s="8" t="s">
        <v>592</v>
      </c>
      <c r="H104" s="20" t="str">
        <f>VLOOKUP(G104,Orgs!B:I,2,0)</f>
        <v>https://gw-group.com</v>
      </c>
      <c r="I104" s="7" t="str">
        <f>VLOOKUP(G104,Orgs!B:I,3,0)</f>
        <v>Corporate / SME (DD)</v>
      </c>
      <c r="J104" s="7">
        <f>VLOOKUP(G104,Orgs!B:I,4,0)</f>
        <v>0</v>
      </c>
      <c r="K104" s="7" t="str">
        <f>VLOOKUP(G104,Orgs!B:I,5,0)</f>
        <v>Built Environment</v>
      </c>
      <c r="L104" s="7">
        <f>VLOOKUP(G104,Orgs!B:I,6,0)</f>
        <v>0</v>
      </c>
      <c r="M104" s="7">
        <f>VLOOKUP(G104,Orgs!B:I,7,0)</f>
        <v>0</v>
      </c>
      <c r="N104" s="7" t="str">
        <f>VLOOKUP(G104,Orgs!B:I,8,0)</f>
        <v>Singapore</v>
      </c>
      <c r="O104" s="7"/>
      <c r="P104" s="8" t="s">
        <v>17</v>
      </c>
      <c r="Q104" s="7" t="s">
        <v>138</v>
      </c>
      <c r="R104" s="7" t="s">
        <v>139</v>
      </c>
      <c r="S104" s="7"/>
      <c r="T104" s="7"/>
    </row>
    <row r="105" spans="1:20">
      <c r="A105" s="7">
        <v>73</v>
      </c>
      <c r="B105" s="8" t="s">
        <v>600</v>
      </c>
      <c r="C105" s="7" t="s">
        <v>601</v>
      </c>
      <c r="D105" s="7" t="s">
        <v>602</v>
      </c>
      <c r="E105" s="7" t="s">
        <v>470</v>
      </c>
      <c r="F105" s="19" t="s">
        <v>603</v>
      </c>
      <c r="G105" s="8" t="s">
        <v>604</v>
      </c>
      <c r="H105" s="20" t="str">
        <f>VLOOKUP(G105,Orgs!B:I,2,0)</f>
        <v>https://geoalliance.com.sg</v>
      </c>
      <c r="I105" s="7" t="str">
        <f>VLOOKUP(G105,Orgs!B:I,3,0)</f>
        <v>Corporate / SME (DD)</v>
      </c>
      <c r="J105" s="7">
        <f>VLOOKUP(G105,Orgs!B:I,4,0)</f>
        <v>0</v>
      </c>
      <c r="K105" s="7" t="str">
        <f>VLOOKUP(G105,Orgs!B:I,5,0)</f>
        <v>Built Environment</v>
      </c>
      <c r="L105" s="7">
        <f>VLOOKUP(G105,Orgs!B:I,6,0)</f>
        <v>0</v>
      </c>
      <c r="M105" s="7">
        <f>VLOOKUP(G105,Orgs!B:I,7,0)</f>
        <v>0</v>
      </c>
      <c r="N105" s="7" t="str">
        <f>VLOOKUP(G105,Orgs!B:I,8,0)</f>
        <v>Singapore</v>
      </c>
      <c r="O105" s="7"/>
      <c r="P105" s="8" t="s">
        <v>17</v>
      </c>
      <c r="Q105" s="7" t="s">
        <v>138</v>
      </c>
      <c r="R105" s="7" t="s">
        <v>139</v>
      </c>
      <c r="S105" s="7"/>
      <c r="T105" s="7"/>
    </row>
    <row r="106" spans="1:20">
      <c r="A106" s="7">
        <v>74</v>
      </c>
      <c r="B106" s="8" t="s">
        <v>605</v>
      </c>
      <c r="C106" s="7" t="s">
        <v>606</v>
      </c>
      <c r="D106" s="7" t="s">
        <v>607</v>
      </c>
      <c r="E106" s="7" t="s">
        <v>28</v>
      </c>
      <c r="F106" s="7"/>
      <c r="G106" s="8" t="s">
        <v>608</v>
      </c>
      <c r="H106" s="20" t="str">
        <f>VLOOKUP(G106,Orgs!B:I,2,0)</f>
        <v>https://ginchia.com.sg</v>
      </c>
      <c r="I106" s="7" t="str">
        <f>VLOOKUP(G106,Orgs!B:I,3,0)</f>
        <v>Corporate / SME (DD)</v>
      </c>
      <c r="J106" s="7">
        <f>VLOOKUP(G106,Orgs!B:I,4,0)</f>
        <v>0</v>
      </c>
      <c r="K106" s="7" t="str">
        <f>VLOOKUP(G106,Orgs!B:I,5,0)</f>
        <v>Built Environment</v>
      </c>
      <c r="L106" s="7">
        <f>VLOOKUP(G106,Orgs!B:I,6,0)</f>
        <v>0</v>
      </c>
      <c r="M106" s="7">
        <f>VLOOKUP(G106,Orgs!B:I,7,0)</f>
        <v>0</v>
      </c>
      <c r="N106" s="7" t="str">
        <f>VLOOKUP(G106,Orgs!B:I,8,0)</f>
        <v>Singapore</v>
      </c>
      <c r="O106" s="7"/>
      <c r="P106" s="8" t="s">
        <v>17</v>
      </c>
      <c r="Q106" s="7" t="s">
        <v>138</v>
      </c>
      <c r="R106" s="7" t="s">
        <v>139</v>
      </c>
      <c r="S106" s="7"/>
      <c r="T106" s="7"/>
    </row>
    <row r="107" spans="1:20">
      <c r="A107" s="7">
        <v>75</v>
      </c>
      <c r="B107" s="8" t="s">
        <v>609</v>
      </c>
      <c r="C107" s="7" t="s">
        <v>478</v>
      </c>
      <c r="D107" s="7" t="s">
        <v>610</v>
      </c>
      <c r="E107" s="7" t="s">
        <v>470</v>
      </c>
      <c r="F107" s="19" t="s">
        <v>611</v>
      </c>
      <c r="G107" s="8" t="s">
        <v>612</v>
      </c>
      <c r="H107" s="7" t="str">
        <f>VLOOKUP(G107,Orgs!B:I,2,0)</f>
        <v>NOT AVAILABLE</v>
      </c>
      <c r="I107" s="7" t="str">
        <f>VLOOKUP(G107,Orgs!B:I,3,0)</f>
        <v>Corporate / SME (DD)</v>
      </c>
      <c r="J107" s="7">
        <f>VLOOKUP(G107,Orgs!B:I,4,0)</f>
        <v>0</v>
      </c>
      <c r="K107" s="7" t="str">
        <f>VLOOKUP(G107,Orgs!B:I,5,0)</f>
        <v>Real Estate and Properties</v>
      </c>
      <c r="L107" s="7">
        <f>VLOOKUP(G107,Orgs!B:I,6,0)</f>
        <v>0</v>
      </c>
      <c r="M107" s="7" t="str">
        <f>VLOOKUP(G107,Orgs!B:I,7,0)</f>
        <v>Interested to develop integrated retirement village cum aged care with medical amenities</v>
      </c>
      <c r="N107" s="7" t="str">
        <f>VLOOKUP(G107,Orgs!B:I,8,0)</f>
        <v>Singapore</v>
      </c>
      <c r="O107" s="7"/>
      <c r="P107" s="8" t="s">
        <v>17</v>
      </c>
      <c r="Q107" s="7" t="s">
        <v>138</v>
      </c>
      <c r="R107" s="7" t="s">
        <v>139</v>
      </c>
      <c r="S107" s="7"/>
      <c r="T107" s="7"/>
    </row>
    <row r="108" spans="1:20">
      <c r="A108" s="7">
        <v>76</v>
      </c>
      <c r="B108" s="8" t="s">
        <v>56</v>
      </c>
      <c r="C108" s="7" t="s">
        <v>613</v>
      </c>
      <c r="D108" s="7" t="s">
        <v>614</v>
      </c>
      <c r="E108" s="7" t="s">
        <v>615</v>
      </c>
      <c r="F108" s="7"/>
      <c r="G108" s="8" t="s">
        <v>616</v>
      </c>
      <c r="H108" s="20" t="str">
        <f>VLOOKUP(G108,Orgs!B:I,2,0)</f>
        <v>https://greenaconsultants.com</v>
      </c>
      <c r="I108" s="7" t="str">
        <f>VLOOKUP(G108,Orgs!B:I,3,0)</f>
        <v>Corporate / SME (DD)</v>
      </c>
      <c r="J108" s="7">
        <f>VLOOKUP(G108,Orgs!B:I,4,0)</f>
        <v>0</v>
      </c>
      <c r="K108" s="7" t="str">
        <f>VLOOKUP(G108,Orgs!B:I,5,0)</f>
        <v>Built Environment</v>
      </c>
      <c r="L108" s="7">
        <f>VLOOKUP(G108,Orgs!B:I,6,0)</f>
        <v>0</v>
      </c>
      <c r="M108" s="7" t="str">
        <f>VLOOKUP(G108,Orgs!B:I,7,0)</f>
        <v>Sustainability consultancy from certifying green buildings to strategising sustainability</v>
      </c>
      <c r="N108" s="7" t="str">
        <f>VLOOKUP(G108,Orgs!B:I,8,0)</f>
        <v>Singapore</v>
      </c>
      <c r="O108" s="7"/>
      <c r="P108" s="8" t="s">
        <v>17</v>
      </c>
      <c r="Q108" s="7" t="s">
        <v>138</v>
      </c>
      <c r="R108" s="7" t="s">
        <v>139</v>
      </c>
      <c r="S108" s="7"/>
      <c r="T108" s="7"/>
    </row>
    <row r="109" spans="1:20">
      <c r="A109" s="7">
        <v>77</v>
      </c>
      <c r="B109" s="8" t="s">
        <v>617</v>
      </c>
      <c r="C109" s="7" t="s">
        <v>618</v>
      </c>
      <c r="D109" s="7" t="s">
        <v>619</v>
      </c>
      <c r="E109" s="7" t="s">
        <v>620</v>
      </c>
      <c r="F109" s="7"/>
      <c r="G109" s="8" t="s">
        <v>616</v>
      </c>
      <c r="H109" s="20" t="str">
        <f>VLOOKUP(G109,Orgs!B:I,2,0)</f>
        <v>https://greenaconsultants.com</v>
      </c>
      <c r="I109" s="7" t="str">
        <f>VLOOKUP(G109,Orgs!B:I,3,0)</f>
        <v>Corporate / SME (DD)</v>
      </c>
      <c r="J109" s="7">
        <f>VLOOKUP(G109,Orgs!B:I,4,0)</f>
        <v>0</v>
      </c>
      <c r="K109" s="7" t="str">
        <f>VLOOKUP(G109,Orgs!B:I,5,0)</f>
        <v>Built Environment</v>
      </c>
      <c r="L109" s="7">
        <f>VLOOKUP(G109,Orgs!B:I,6,0)</f>
        <v>0</v>
      </c>
      <c r="M109" s="7" t="str">
        <f>VLOOKUP(G109,Orgs!B:I,7,0)</f>
        <v>Sustainability consultancy from certifying green buildings to strategising sustainability</v>
      </c>
      <c r="N109" s="7" t="str">
        <f>VLOOKUP(G109,Orgs!B:I,8,0)</f>
        <v>Singapore</v>
      </c>
      <c r="O109" s="7"/>
      <c r="P109" s="8" t="s">
        <v>17</v>
      </c>
      <c r="Q109" s="7" t="s">
        <v>138</v>
      </c>
      <c r="R109" s="7" t="s">
        <v>139</v>
      </c>
      <c r="S109" s="7"/>
      <c r="T109" s="7"/>
    </row>
    <row r="110" spans="1:20">
      <c r="A110" s="7">
        <v>78</v>
      </c>
      <c r="B110" s="8" t="s">
        <v>621</v>
      </c>
      <c r="C110" s="7" t="s">
        <v>622</v>
      </c>
      <c r="D110" s="7" t="s">
        <v>623</v>
      </c>
      <c r="E110" s="7" t="s">
        <v>624</v>
      </c>
      <c r="F110" s="7"/>
      <c r="G110" s="8" t="s">
        <v>616</v>
      </c>
      <c r="H110" s="20" t="str">
        <f>VLOOKUP(G110,Orgs!B:I,2,0)</f>
        <v>https://greenaconsultants.com</v>
      </c>
      <c r="I110" s="7" t="str">
        <f>VLOOKUP(G110,Orgs!B:I,3,0)</f>
        <v>Corporate / SME (DD)</v>
      </c>
      <c r="J110" s="7">
        <f>VLOOKUP(G110,Orgs!B:I,4,0)</f>
        <v>0</v>
      </c>
      <c r="K110" s="7" t="str">
        <f>VLOOKUP(G110,Orgs!B:I,5,0)</f>
        <v>Built Environment</v>
      </c>
      <c r="L110" s="7">
        <f>VLOOKUP(G110,Orgs!B:I,6,0)</f>
        <v>0</v>
      </c>
      <c r="M110" s="7" t="str">
        <f>VLOOKUP(G110,Orgs!B:I,7,0)</f>
        <v>Sustainability consultancy from certifying green buildings to strategising sustainability</v>
      </c>
      <c r="N110" s="7" t="str">
        <f>VLOOKUP(G110,Orgs!B:I,8,0)</f>
        <v>Singapore</v>
      </c>
      <c r="O110" s="7"/>
      <c r="P110" s="8" t="s">
        <v>17</v>
      </c>
      <c r="Q110" s="7" t="s">
        <v>138</v>
      </c>
      <c r="R110" s="7" t="s">
        <v>139</v>
      </c>
      <c r="S110" s="7"/>
      <c r="T110" s="7"/>
    </row>
    <row r="111" spans="1:20">
      <c r="A111" s="7">
        <v>79</v>
      </c>
      <c r="B111" s="8" t="s">
        <v>625</v>
      </c>
      <c r="C111" s="7" t="s">
        <v>195</v>
      </c>
      <c r="D111" s="7" t="s">
        <v>626</v>
      </c>
      <c r="E111" s="7" t="s">
        <v>627</v>
      </c>
      <c r="F111" s="7"/>
      <c r="G111" s="8" t="s">
        <v>616</v>
      </c>
      <c r="H111" s="20" t="str">
        <f>VLOOKUP(G111,Orgs!B:I,2,0)</f>
        <v>https://greenaconsultants.com</v>
      </c>
      <c r="I111" s="7" t="str">
        <f>VLOOKUP(G111,Orgs!B:I,3,0)</f>
        <v>Corporate / SME (DD)</v>
      </c>
      <c r="J111" s="7">
        <f>VLOOKUP(G111,Orgs!B:I,4,0)</f>
        <v>0</v>
      </c>
      <c r="K111" s="7" t="str">
        <f>VLOOKUP(G111,Orgs!B:I,5,0)</f>
        <v>Built Environment</v>
      </c>
      <c r="L111" s="7">
        <f>VLOOKUP(G111,Orgs!B:I,6,0)</f>
        <v>0</v>
      </c>
      <c r="M111" s="7" t="str">
        <f>VLOOKUP(G111,Orgs!B:I,7,0)</f>
        <v>Sustainability consultancy from certifying green buildings to strategising sustainability</v>
      </c>
      <c r="N111" s="7" t="str">
        <f>VLOOKUP(G111,Orgs!B:I,8,0)</f>
        <v>Singapore</v>
      </c>
      <c r="O111" s="7"/>
      <c r="P111" s="8" t="s">
        <v>17</v>
      </c>
      <c r="Q111" s="7" t="s">
        <v>138</v>
      </c>
      <c r="R111" s="7" t="s">
        <v>139</v>
      </c>
      <c r="S111" s="7"/>
      <c r="T111" s="7"/>
    </row>
    <row r="112" spans="1:20">
      <c r="A112" s="7">
        <v>80</v>
      </c>
      <c r="B112" s="8" t="s">
        <v>628</v>
      </c>
      <c r="C112" s="7" t="s">
        <v>195</v>
      </c>
      <c r="D112" s="7" t="s">
        <v>629</v>
      </c>
      <c r="E112" s="7" t="s">
        <v>630</v>
      </c>
      <c r="F112" s="7"/>
      <c r="G112" s="8" t="s">
        <v>631</v>
      </c>
      <c r="H112" s="20" t="str">
        <f>VLOOKUP(G112,Orgs!B:I,2,0)</f>
        <v>https://greyform.sg</v>
      </c>
      <c r="I112" s="7" t="str">
        <f>VLOOKUP(G112,Orgs!B:I,3,0)</f>
        <v>Corporate / SME (DD)</v>
      </c>
      <c r="J112" s="7">
        <f>VLOOKUP(G112,Orgs!B:I,4,0)</f>
        <v>0</v>
      </c>
      <c r="K112" s="7" t="str">
        <f>VLOOKUP(G112,Orgs!B:I,5,0)</f>
        <v>Built Environment</v>
      </c>
      <c r="L112" s="7">
        <f>VLOOKUP(G112,Orgs!B:I,6,0)</f>
        <v>0</v>
      </c>
      <c r="M112" s="7">
        <f>VLOOKUP(G112,Orgs!B:I,7,0)</f>
        <v>0</v>
      </c>
      <c r="N112" s="7" t="str">
        <f>VLOOKUP(G112,Orgs!B:I,8,0)</f>
        <v>Singapore</v>
      </c>
      <c r="O112" s="7"/>
      <c r="P112" s="8" t="s">
        <v>17</v>
      </c>
      <c r="Q112" s="7" t="s">
        <v>138</v>
      </c>
      <c r="R112" s="7" t="s">
        <v>139</v>
      </c>
      <c r="S112" s="7"/>
      <c r="T112" s="7"/>
    </row>
    <row r="113" spans="1:20">
      <c r="A113" s="7">
        <v>81</v>
      </c>
      <c r="B113" s="8" t="s">
        <v>632</v>
      </c>
      <c r="C113" s="7" t="s">
        <v>633</v>
      </c>
      <c r="D113" s="7" t="s">
        <v>634</v>
      </c>
      <c r="E113" s="7" t="s">
        <v>635</v>
      </c>
      <c r="F113" s="7"/>
      <c r="G113" s="8" t="s">
        <v>631</v>
      </c>
      <c r="H113" s="20" t="str">
        <f>VLOOKUP(G113,Orgs!B:I,2,0)</f>
        <v>https://greyform.sg</v>
      </c>
      <c r="I113" s="7" t="str">
        <f>VLOOKUP(G113,Orgs!B:I,3,0)</f>
        <v>Corporate / SME (DD)</v>
      </c>
      <c r="J113" s="7">
        <f>VLOOKUP(G113,Orgs!B:I,4,0)</f>
        <v>0</v>
      </c>
      <c r="K113" s="7" t="str">
        <f>VLOOKUP(G113,Orgs!B:I,5,0)</f>
        <v>Built Environment</v>
      </c>
      <c r="L113" s="7">
        <f>VLOOKUP(G113,Orgs!B:I,6,0)</f>
        <v>0</v>
      </c>
      <c r="M113" s="7">
        <f>VLOOKUP(G113,Orgs!B:I,7,0)</f>
        <v>0</v>
      </c>
      <c r="N113" s="7" t="str">
        <f>VLOOKUP(G113,Orgs!B:I,8,0)</f>
        <v>Singapore</v>
      </c>
      <c r="O113" s="7"/>
      <c r="P113" s="8" t="s">
        <v>17</v>
      </c>
      <c r="Q113" s="7" t="s">
        <v>138</v>
      </c>
      <c r="R113" s="7" t="s">
        <v>139</v>
      </c>
      <c r="S113" s="7"/>
      <c r="T113" s="7"/>
    </row>
    <row r="114" spans="1:20">
      <c r="A114" s="7">
        <v>82</v>
      </c>
      <c r="B114" s="8" t="s">
        <v>636</v>
      </c>
      <c r="C114" s="7" t="s">
        <v>637</v>
      </c>
      <c r="D114" s="7" t="s">
        <v>638</v>
      </c>
      <c r="E114" s="7" t="s">
        <v>639</v>
      </c>
      <c r="F114" s="7"/>
      <c r="G114" s="8" t="s">
        <v>640</v>
      </c>
      <c r="H114" s="20" t="str">
        <f>VLOOKUP(G114,Orgs!B:I,2,0)</f>
        <v>https://hassellstudio.com</v>
      </c>
      <c r="I114" s="7" t="str">
        <f>VLOOKUP(G114,Orgs!B:I,3,0)</f>
        <v>Corporate / SME (DD)</v>
      </c>
      <c r="J114" s="7">
        <f>VLOOKUP(G114,Orgs!B:I,4,0)</f>
        <v>0</v>
      </c>
      <c r="K114" s="7" t="str">
        <f>VLOOKUP(G114,Orgs!B:I,5,0)</f>
        <v>Built Environment</v>
      </c>
      <c r="L114" s="7">
        <f>VLOOKUP(G114,Orgs!B:I,6,0)</f>
        <v>0</v>
      </c>
      <c r="M114" s="7">
        <f>VLOOKUP(G114,Orgs!B:I,7,0)</f>
        <v>0</v>
      </c>
      <c r="N114" s="7" t="str">
        <f>VLOOKUP(G114,Orgs!B:I,8,0)</f>
        <v>Singapore</v>
      </c>
      <c r="O114" s="7"/>
      <c r="P114" s="8" t="s">
        <v>17</v>
      </c>
      <c r="Q114" s="7" t="s">
        <v>138</v>
      </c>
      <c r="R114" s="7" t="s">
        <v>139</v>
      </c>
      <c r="S114" s="7"/>
      <c r="T114" s="7"/>
    </row>
    <row r="115" spans="1:20">
      <c r="A115" s="7">
        <v>83</v>
      </c>
      <c r="B115" s="8" t="s">
        <v>641</v>
      </c>
      <c r="C115" s="7" t="s">
        <v>642</v>
      </c>
      <c r="D115" s="7" t="s">
        <v>643</v>
      </c>
      <c r="E115" s="7" t="s">
        <v>644</v>
      </c>
      <c r="F115" s="7"/>
      <c r="G115" s="8" t="s">
        <v>645</v>
      </c>
      <c r="H115" s="20" t="str">
        <f>VLOOKUP(G115,Orgs!B:I,2,0)</f>
        <v>https://hkland.com</v>
      </c>
      <c r="I115" s="7" t="str">
        <f>VLOOKUP(G115,Orgs!B:I,3,0)</f>
        <v>Corporate / SME (DD)</v>
      </c>
      <c r="J115" s="7">
        <f>VLOOKUP(G115,Orgs!B:I,4,0)</f>
        <v>0</v>
      </c>
      <c r="K115" s="7" t="str">
        <f>VLOOKUP(G115,Orgs!B:I,5,0)</f>
        <v>Built Environment</v>
      </c>
      <c r="L115" s="7">
        <f>VLOOKUP(G115,Orgs!B:I,6,0)</f>
        <v>0</v>
      </c>
      <c r="M115" s="7">
        <f>VLOOKUP(G115,Orgs!B:I,7,0)</f>
        <v>0</v>
      </c>
      <c r="N115" s="7" t="str">
        <f>VLOOKUP(G115,Orgs!B:I,8,0)</f>
        <v>Singapore</v>
      </c>
      <c r="O115" s="7"/>
      <c r="P115" s="8" t="s">
        <v>17</v>
      </c>
      <c r="Q115" s="7" t="s">
        <v>138</v>
      </c>
      <c r="R115" s="7" t="s">
        <v>308</v>
      </c>
      <c r="S115" s="7"/>
      <c r="T115" s="7"/>
    </row>
    <row r="116" spans="1:20">
      <c r="A116" s="7">
        <v>84</v>
      </c>
      <c r="B116" s="8" t="s">
        <v>646</v>
      </c>
      <c r="C116" s="7" t="s">
        <v>647</v>
      </c>
      <c r="D116" s="7" t="s">
        <v>648</v>
      </c>
      <c r="E116" s="7" t="s">
        <v>594</v>
      </c>
      <c r="F116" s="7"/>
      <c r="G116" s="8" t="s">
        <v>645</v>
      </c>
      <c r="H116" s="20" t="str">
        <f>VLOOKUP(G116,Orgs!B:I,2,0)</f>
        <v>https://hkland.com</v>
      </c>
      <c r="I116" s="7" t="str">
        <f>VLOOKUP(G116,Orgs!B:I,3,0)</f>
        <v>Corporate / SME (DD)</v>
      </c>
      <c r="J116" s="7">
        <f>VLOOKUP(G116,Orgs!B:I,4,0)</f>
        <v>0</v>
      </c>
      <c r="K116" s="7" t="str">
        <f>VLOOKUP(G116,Orgs!B:I,5,0)</f>
        <v>Built Environment</v>
      </c>
      <c r="L116" s="7">
        <f>VLOOKUP(G116,Orgs!B:I,6,0)</f>
        <v>0</v>
      </c>
      <c r="M116" s="7">
        <f>VLOOKUP(G116,Orgs!B:I,7,0)</f>
        <v>0</v>
      </c>
      <c r="N116" s="7" t="str">
        <f>VLOOKUP(G116,Orgs!B:I,8,0)</f>
        <v>Singapore</v>
      </c>
      <c r="O116" s="7"/>
      <c r="P116" s="8" t="s">
        <v>17</v>
      </c>
      <c r="Q116" s="7" t="s">
        <v>138</v>
      </c>
      <c r="R116" s="7" t="s">
        <v>308</v>
      </c>
      <c r="S116" s="7"/>
      <c r="T116" s="7"/>
    </row>
    <row r="117" spans="1:20">
      <c r="A117" s="7">
        <v>85</v>
      </c>
      <c r="B117" s="8" t="s">
        <v>649</v>
      </c>
      <c r="C117" s="7" t="s">
        <v>650</v>
      </c>
      <c r="D117" s="7" t="s">
        <v>651</v>
      </c>
      <c r="E117" s="7" t="s">
        <v>28</v>
      </c>
      <c r="F117" s="7"/>
      <c r="G117" s="8" t="s">
        <v>652</v>
      </c>
      <c r="H117" s="20" t="str">
        <f>VLOOKUP(G117,Orgs!B:I,2,0)</f>
        <v>https://idarchitects.com.sg</v>
      </c>
      <c r="I117" s="7" t="str">
        <f>VLOOKUP(G117,Orgs!B:I,3,0)</f>
        <v>Corporate / SME (DD)</v>
      </c>
      <c r="J117" s="7">
        <f>VLOOKUP(G117,Orgs!B:I,4,0)</f>
        <v>0</v>
      </c>
      <c r="K117" s="7" t="str">
        <f>VLOOKUP(G117,Orgs!B:I,5,0)</f>
        <v>Built Environment</v>
      </c>
      <c r="L117" s="7">
        <f>VLOOKUP(G117,Orgs!B:I,6,0)</f>
        <v>0</v>
      </c>
      <c r="M117" s="7">
        <f>VLOOKUP(G117,Orgs!B:I,7,0)</f>
        <v>0</v>
      </c>
      <c r="N117" s="7" t="str">
        <f>VLOOKUP(G117,Orgs!B:I,8,0)</f>
        <v>Singapore</v>
      </c>
      <c r="O117" s="7"/>
      <c r="P117" s="8" t="s">
        <v>17</v>
      </c>
      <c r="Q117" s="7" t="s">
        <v>138</v>
      </c>
      <c r="R117" s="7" t="s">
        <v>139</v>
      </c>
      <c r="S117" s="7"/>
      <c r="T117" s="7"/>
    </row>
    <row r="118" spans="1:20">
      <c r="A118" s="7">
        <v>86</v>
      </c>
      <c r="B118" s="8" t="s">
        <v>653</v>
      </c>
      <c r="C118" s="7" t="s">
        <v>385</v>
      </c>
      <c r="D118" s="7" t="s">
        <v>654</v>
      </c>
      <c r="E118" s="7" t="s">
        <v>28</v>
      </c>
      <c r="F118" s="7"/>
      <c r="G118" s="8" t="s">
        <v>655</v>
      </c>
      <c r="H118" s="20" t="str">
        <f>VLOOKUP(G118,Orgs!B:I,2,0)</f>
        <v>https://innovativepolymers.com</v>
      </c>
      <c r="I118" s="7" t="str">
        <f>VLOOKUP(G118,Orgs!B:I,3,0)</f>
        <v>Corporate / SME (DD)</v>
      </c>
      <c r="J118" s="7">
        <f>VLOOKUP(G118,Orgs!B:I,4,0)</f>
        <v>0</v>
      </c>
      <c r="K118" s="7" t="str">
        <f>VLOOKUP(G118,Orgs!B:I,5,0)</f>
        <v>Built Environment</v>
      </c>
      <c r="L118" s="7">
        <f>VLOOKUP(G118,Orgs!B:I,6,0)</f>
        <v>0</v>
      </c>
      <c r="M118" s="7">
        <f>VLOOKUP(G118,Orgs!B:I,7,0)</f>
        <v>0</v>
      </c>
      <c r="N118" s="7" t="str">
        <f>VLOOKUP(G118,Orgs!B:I,8,0)</f>
        <v>Singapore</v>
      </c>
      <c r="O118" s="7"/>
      <c r="P118" s="8" t="s">
        <v>17</v>
      </c>
      <c r="Q118" s="7" t="s">
        <v>138</v>
      </c>
      <c r="R118" s="7" t="s">
        <v>308</v>
      </c>
      <c r="S118" s="7"/>
      <c r="T118" s="7"/>
    </row>
    <row r="119" spans="1:20">
      <c r="A119" s="7">
        <v>87</v>
      </c>
      <c r="B119" s="8" t="s">
        <v>656</v>
      </c>
      <c r="C119" s="7" t="s">
        <v>198</v>
      </c>
      <c r="D119" s="7" t="s">
        <v>657</v>
      </c>
      <c r="E119" s="7" t="s">
        <v>28</v>
      </c>
      <c r="F119" s="7"/>
      <c r="G119" s="8" t="s">
        <v>658</v>
      </c>
      <c r="H119" s="20" t="str">
        <f>VLOOKUP(G119,Orgs!B:I,2,0)</f>
        <v>https://jylce.com</v>
      </c>
      <c r="I119" s="7" t="str">
        <f>VLOOKUP(G119,Orgs!B:I,3,0)</f>
        <v>Corporate / SME (DD)</v>
      </c>
      <c r="J119" s="7">
        <f>VLOOKUP(G119,Orgs!B:I,4,0)</f>
        <v>0</v>
      </c>
      <c r="K119" s="7" t="str">
        <f>VLOOKUP(G119,Orgs!B:I,5,0)</f>
        <v>Built Environment</v>
      </c>
      <c r="L119" s="7">
        <f>VLOOKUP(G119,Orgs!B:I,6,0)</f>
        <v>0</v>
      </c>
      <c r="M119" s="7">
        <f>VLOOKUP(G119,Orgs!B:I,7,0)</f>
        <v>0</v>
      </c>
      <c r="N119" s="7" t="str">
        <f>VLOOKUP(G119,Orgs!B:I,8,0)</f>
        <v>Singapore</v>
      </c>
      <c r="O119" s="7"/>
      <c r="P119" s="8" t="s">
        <v>17</v>
      </c>
      <c r="Q119" s="7" t="s">
        <v>138</v>
      </c>
      <c r="R119" s="7" t="s">
        <v>139</v>
      </c>
      <c r="S119" s="7"/>
      <c r="T119" s="7"/>
    </row>
    <row r="120" spans="1:20">
      <c r="A120" s="7">
        <v>88</v>
      </c>
      <c r="B120" s="8" t="s">
        <v>659</v>
      </c>
      <c r="C120" s="7" t="s">
        <v>660</v>
      </c>
      <c r="D120" s="7" t="s">
        <v>661</v>
      </c>
      <c r="E120" s="7" t="s">
        <v>662</v>
      </c>
      <c r="F120" s="7"/>
      <c r="G120" s="8" t="s">
        <v>663</v>
      </c>
      <c r="H120" s="20" t="str">
        <f>VLOOKUP(G120,Orgs!B:I,2,0)</f>
        <v>http://jll.com</v>
      </c>
      <c r="I120" s="7" t="str">
        <f>VLOOKUP(G120,Orgs!B:I,3,0)</f>
        <v>Corporate / SME (DD)</v>
      </c>
      <c r="J120" s="7">
        <f>VLOOKUP(G120,Orgs!B:I,4,0)</f>
        <v>0</v>
      </c>
      <c r="K120" s="7" t="str">
        <f>VLOOKUP(G120,Orgs!B:I,5,0)</f>
        <v>Real Estate and Properties</v>
      </c>
      <c r="L120" s="7">
        <f>VLOOKUP(G120,Orgs!B:I,6,0)</f>
        <v>0</v>
      </c>
      <c r="M120" s="7" t="str">
        <f>VLOOKUP(G120,Orgs!B:I,7,0)</f>
        <v>Property consultancy, listing platform</v>
      </c>
      <c r="N120" s="7" t="str">
        <f>VLOOKUP(G120,Orgs!B:I,8,0)</f>
        <v>Singapore</v>
      </c>
      <c r="O120" s="7"/>
      <c r="P120" s="8" t="s">
        <v>17</v>
      </c>
      <c r="Q120" s="7" t="s">
        <v>138</v>
      </c>
      <c r="R120" s="7" t="s">
        <v>308</v>
      </c>
      <c r="S120" s="7"/>
      <c r="T120" s="7"/>
    </row>
    <row r="121" spans="1:20">
      <c r="A121" s="7">
        <v>89</v>
      </c>
      <c r="B121" s="8" t="s">
        <v>664</v>
      </c>
      <c r="C121" s="7" t="s">
        <v>234</v>
      </c>
      <c r="D121" s="7" t="s">
        <v>665</v>
      </c>
      <c r="E121" s="7" t="s">
        <v>666</v>
      </c>
      <c r="F121" s="7"/>
      <c r="G121" s="8" t="s">
        <v>667</v>
      </c>
      <c r="H121" s="20" t="str">
        <f>VLOOKUP(G121,Orgs!B:I,2,0)</f>
        <v>https://jci.com</v>
      </c>
      <c r="I121" s="7" t="str">
        <f>VLOOKUP(G121,Orgs!B:I,3,0)</f>
        <v>Corporate / SME (DD)</v>
      </c>
      <c r="J121" s="7">
        <f>VLOOKUP(G121,Orgs!B:I,4,0)</f>
        <v>0</v>
      </c>
      <c r="K121" s="7" t="str">
        <f>VLOOKUP(G121,Orgs!B:I,5,0)</f>
        <v>Built Environment</v>
      </c>
      <c r="L121" s="7" t="str">
        <f>VLOOKUP(G121,Orgs!B:I,6,0)</f>
        <v>Climate Tech, Energy Efficiency, Renewable Energy</v>
      </c>
      <c r="M121" s="7" t="str">
        <f>VLOOKUP(G121,Orgs!B:I,7,0)</f>
        <v>Smart building</v>
      </c>
      <c r="N121" s="7" t="str">
        <f>VLOOKUP(G121,Orgs!B:I,8,0)</f>
        <v>Singapore</v>
      </c>
      <c r="O121" s="7"/>
      <c r="P121" s="8" t="s">
        <v>17</v>
      </c>
      <c r="Q121" s="7" t="s">
        <v>138</v>
      </c>
      <c r="R121" s="7" t="s">
        <v>308</v>
      </c>
      <c r="S121" s="7"/>
      <c r="T121" s="7"/>
    </row>
    <row r="122" spans="1:20">
      <c r="A122" s="7">
        <v>90</v>
      </c>
      <c r="B122" s="8" t="s">
        <v>668</v>
      </c>
      <c r="C122" s="7" t="s">
        <v>26</v>
      </c>
      <c r="D122" s="7" t="s">
        <v>669</v>
      </c>
      <c r="E122" s="7" t="s">
        <v>670</v>
      </c>
      <c r="F122" s="7"/>
      <c r="G122" s="8" t="s">
        <v>671</v>
      </c>
      <c r="H122" s="20" t="str">
        <f>VLOOKUP(G122,Orgs!B:I,2,0)</f>
        <v>https://kaer.com</v>
      </c>
      <c r="I122" s="7" t="str">
        <f>VLOOKUP(G122,Orgs!B:I,3,0)</f>
        <v>Corporate / SME (DD)</v>
      </c>
      <c r="J122" s="7">
        <f>VLOOKUP(G122,Orgs!B:I,4,0)</f>
        <v>0</v>
      </c>
      <c r="K122" s="7" t="str">
        <f>VLOOKUP(G122,Orgs!B:I,5,0)</f>
        <v>Built Environment</v>
      </c>
      <c r="L122" s="7" t="str">
        <f>VLOOKUP(G122,Orgs!B:I,6,0)</f>
        <v>Climate Tech, Energy Efficiency, Green Building</v>
      </c>
      <c r="M122" s="7" t="str">
        <f>VLOOKUP(G122,Orgs!B:I,7,0)</f>
        <v>Cooling as a Service</v>
      </c>
      <c r="N122" s="7" t="str">
        <f>VLOOKUP(G122,Orgs!B:I,8,0)</f>
        <v>Singapore</v>
      </c>
      <c r="O122" s="7"/>
      <c r="P122" s="8" t="s">
        <v>17</v>
      </c>
      <c r="Q122" s="7" t="s">
        <v>138</v>
      </c>
      <c r="R122" s="7" t="s">
        <v>308</v>
      </c>
      <c r="S122" s="7"/>
      <c r="T122" s="7"/>
    </row>
    <row r="123" spans="1:20">
      <c r="A123" s="7">
        <v>91</v>
      </c>
      <c r="B123" s="8" t="s">
        <v>672</v>
      </c>
      <c r="C123" s="7" t="s">
        <v>673</v>
      </c>
      <c r="D123" s="7" t="s">
        <v>674</v>
      </c>
      <c r="E123" s="7" t="s">
        <v>675</v>
      </c>
      <c r="F123" s="7"/>
      <c r="G123" s="8" t="s">
        <v>676</v>
      </c>
      <c r="H123" s="20" t="str">
        <f>VLOOKUP(G123,Orgs!B:I,2,0)</f>
        <v>https://kajima.com.sg</v>
      </c>
      <c r="I123" s="7" t="str">
        <f>VLOOKUP(G123,Orgs!B:I,3,0)</f>
        <v>Corporate / SME (DD)</v>
      </c>
      <c r="J123" s="7">
        <f>VLOOKUP(G123,Orgs!B:I,4,0)</f>
        <v>0</v>
      </c>
      <c r="K123" s="7" t="str">
        <f>VLOOKUP(G123,Orgs!B:I,5,0)</f>
        <v>Built Environment</v>
      </c>
      <c r="L123" s="7">
        <f>VLOOKUP(G123,Orgs!B:I,6,0)</f>
        <v>0</v>
      </c>
      <c r="M123" s="7">
        <f>VLOOKUP(G123,Orgs!B:I,7,0)</f>
        <v>0</v>
      </c>
      <c r="N123" s="7" t="str">
        <f>VLOOKUP(G123,Orgs!B:I,8,0)</f>
        <v>Singapore</v>
      </c>
      <c r="O123" s="7"/>
      <c r="P123" s="8" t="s">
        <v>17</v>
      </c>
      <c r="Q123" s="7" t="s">
        <v>138</v>
      </c>
      <c r="R123" s="7" t="s">
        <v>308</v>
      </c>
      <c r="S123" s="7"/>
      <c r="T123" s="7"/>
    </row>
    <row r="124" spans="1:20">
      <c r="A124" s="7">
        <v>92</v>
      </c>
      <c r="B124" s="8" t="s">
        <v>677</v>
      </c>
      <c r="C124" s="7" t="s">
        <v>234</v>
      </c>
      <c r="D124" s="7" t="s">
        <v>678</v>
      </c>
      <c r="E124" s="7" t="s">
        <v>679</v>
      </c>
      <c r="F124" s="7"/>
      <c r="G124" s="8" t="s">
        <v>680</v>
      </c>
      <c r="H124" s="7" t="e">
        <f>VLOOKUP(G124,Orgs!B:I,2,0)</f>
        <v>#N/A</v>
      </c>
      <c r="I124" s="7" t="e">
        <f>VLOOKUP(G124,Orgs!B:I,3,0)</f>
        <v>#N/A</v>
      </c>
      <c r="J124" s="7" t="e">
        <f>VLOOKUP(G124,Orgs!B:I,4,0)</f>
        <v>#N/A</v>
      </c>
      <c r="K124" s="7" t="e">
        <f>VLOOKUP(G124,Orgs!B:I,5,0)</f>
        <v>#N/A</v>
      </c>
      <c r="L124" s="7" t="e">
        <f>VLOOKUP(G124,Orgs!B:I,6,0)</f>
        <v>#N/A</v>
      </c>
      <c r="M124" s="7" t="e">
        <f>VLOOKUP(G124,Orgs!B:I,7,0)</f>
        <v>#N/A</v>
      </c>
      <c r="N124" s="7" t="e">
        <f>VLOOKUP(G124,Orgs!B:I,8,0)</f>
        <v>#N/A</v>
      </c>
      <c r="O124" s="7"/>
      <c r="P124" s="8" t="s">
        <v>17</v>
      </c>
      <c r="Q124" s="7" t="s">
        <v>138</v>
      </c>
      <c r="R124" s="7" t="s">
        <v>308</v>
      </c>
      <c r="S124" s="7"/>
      <c r="T124" s="7"/>
    </row>
    <row r="125" spans="1:20">
      <c r="A125" s="7">
        <v>93</v>
      </c>
      <c r="B125" s="8" t="s">
        <v>681</v>
      </c>
      <c r="C125" s="7" t="s">
        <v>179</v>
      </c>
      <c r="D125" s="7" t="s">
        <v>682</v>
      </c>
      <c r="E125" s="7" t="s">
        <v>683</v>
      </c>
      <c r="F125" s="7"/>
      <c r="G125" s="8" t="s">
        <v>684</v>
      </c>
      <c r="H125" s="20" t="str">
        <f>VLOOKUP(G125,Orgs!B:I,2,0)</f>
        <v>https://kimly.com.sg</v>
      </c>
      <c r="I125" s="7" t="str">
        <f>VLOOKUP(G125,Orgs!B:I,3,0)</f>
        <v>Corporate / SME (DD)</v>
      </c>
      <c r="J125" s="7">
        <f>VLOOKUP(G125,Orgs!B:I,4,0)</f>
        <v>0</v>
      </c>
      <c r="K125" s="7" t="str">
        <f>VLOOKUP(G125,Orgs!B:I,5,0)</f>
        <v>Built Environment</v>
      </c>
      <c r="L125" s="7">
        <f>VLOOKUP(G125,Orgs!B:I,6,0)</f>
        <v>0</v>
      </c>
      <c r="M125" s="7">
        <f>VLOOKUP(G125,Orgs!B:I,7,0)</f>
        <v>0</v>
      </c>
      <c r="N125" s="7" t="str">
        <f>VLOOKUP(G125,Orgs!B:I,8,0)</f>
        <v>Singapore</v>
      </c>
      <c r="O125" s="7"/>
      <c r="P125" s="8" t="s">
        <v>17</v>
      </c>
      <c r="Q125" s="7" t="s">
        <v>138</v>
      </c>
      <c r="R125" s="7" t="s">
        <v>139</v>
      </c>
      <c r="S125" s="7"/>
      <c r="T125" s="7"/>
    </row>
    <row r="126" spans="1:20">
      <c r="A126" s="7">
        <v>94</v>
      </c>
      <c r="B126" s="8" t="s">
        <v>685</v>
      </c>
      <c r="C126" s="7" t="s">
        <v>686</v>
      </c>
      <c r="D126" s="7" t="s">
        <v>687</v>
      </c>
      <c r="E126" s="7" t="s">
        <v>688</v>
      </c>
      <c r="F126" s="7"/>
      <c r="G126" s="8" t="s">
        <v>689</v>
      </c>
      <c r="H126" s="20" t="str">
        <f>VLOOKUP(G126,Orgs!B:I,2,0)</f>
        <v>https://ktcgroup.com.sg</v>
      </c>
      <c r="I126" s="7" t="str">
        <f>VLOOKUP(G126,Orgs!B:I,3,0)</f>
        <v>Corporate / SME (DD)</v>
      </c>
      <c r="J126" s="7">
        <f>VLOOKUP(G126,Orgs!B:I,4,0)</f>
        <v>0</v>
      </c>
      <c r="K126" s="7" t="str">
        <f>VLOOKUP(G126,Orgs!B:I,5,0)</f>
        <v>Built Environment</v>
      </c>
      <c r="L126" s="7">
        <f>VLOOKUP(G126,Orgs!B:I,6,0)</f>
        <v>0</v>
      </c>
      <c r="M126" s="7">
        <f>VLOOKUP(G126,Orgs!B:I,7,0)</f>
        <v>0</v>
      </c>
      <c r="N126" s="7" t="str">
        <f>VLOOKUP(G126,Orgs!B:I,8,0)</f>
        <v>Singapore</v>
      </c>
      <c r="O126" s="7"/>
      <c r="P126" s="8" t="s">
        <v>17</v>
      </c>
      <c r="Q126" s="7" t="s">
        <v>138</v>
      </c>
      <c r="R126" s="7" t="s">
        <v>139</v>
      </c>
      <c r="S126" s="7"/>
      <c r="T126" s="7"/>
    </row>
    <row r="127" spans="1:20">
      <c r="A127" s="7">
        <v>95</v>
      </c>
      <c r="B127" s="8" t="s">
        <v>690</v>
      </c>
      <c r="C127" s="7" t="s">
        <v>234</v>
      </c>
      <c r="D127" s="7" t="s">
        <v>691</v>
      </c>
      <c r="E127" s="7" t="s">
        <v>692</v>
      </c>
      <c r="F127" s="7"/>
      <c r="G127" s="8" t="s">
        <v>693</v>
      </c>
      <c r="H127" s="20" t="str">
        <f>VLOOKUP(G127,Orgs!B:I,2,0)</f>
        <v>https://www.lendlease.com/</v>
      </c>
      <c r="I127" s="7" t="str">
        <f>VLOOKUP(G127,Orgs!B:I,3,0)</f>
        <v>Corporate / SME (DD)</v>
      </c>
      <c r="J127" s="7">
        <f>VLOOKUP(G127,Orgs!B:I,4,0)</f>
        <v>0</v>
      </c>
      <c r="K127" s="7" t="str">
        <f>VLOOKUP(G127,Orgs!B:I,5,0)</f>
        <v>Built Environment</v>
      </c>
      <c r="L127" s="7">
        <f>VLOOKUP(G127,Orgs!B:I,6,0)</f>
        <v>0</v>
      </c>
      <c r="M127" s="7">
        <f>VLOOKUP(G127,Orgs!B:I,7,0)</f>
        <v>0</v>
      </c>
      <c r="N127" s="7" t="str">
        <f>VLOOKUP(G127,Orgs!B:I,8,0)</f>
        <v>Singapore</v>
      </c>
      <c r="O127" s="7"/>
      <c r="P127" s="8" t="s">
        <v>17</v>
      </c>
      <c r="Q127" s="7" t="s">
        <v>138</v>
      </c>
      <c r="R127" s="7" t="s">
        <v>139</v>
      </c>
      <c r="S127" s="7"/>
      <c r="T127" s="7"/>
    </row>
    <row r="128" spans="1:20">
      <c r="A128" s="7">
        <v>96</v>
      </c>
      <c r="B128" s="8" t="s">
        <v>694</v>
      </c>
      <c r="C128" s="7" t="s">
        <v>234</v>
      </c>
      <c r="D128" s="7" t="s">
        <v>695</v>
      </c>
      <c r="E128" s="7" t="s">
        <v>696</v>
      </c>
      <c r="F128" s="7"/>
      <c r="G128" s="8" t="s">
        <v>693</v>
      </c>
      <c r="H128" s="20" t="str">
        <f>VLOOKUP(G128,Orgs!B:I,2,0)</f>
        <v>https://www.lendlease.com/</v>
      </c>
      <c r="I128" s="7" t="str">
        <f>VLOOKUP(G128,Orgs!B:I,3,0)</f>
        <v>Corporate / SME (DD)</v>
      </c>
      <c r="J128" s="7">
        <f>VLOOKUP(G128,Orgs!B:I,4,0)</f>
        <v>0</v>
      </c>
      <c r="K128" s="7" t="str">
        <f>VLOOKUP(G128,Orgs!B:I,5,0)</f>
        <v>Built Environment</v>
      </c>
      <c r="L128" s="7">
        <f>VLOOKUP(G128,Orgs!B:I,6,0)</f>
        <v>0</v>
      </c>
      <c r="M128" s="7">
        <f>VLOOKUP(G128,Orgs!B:I,7,0)</f>
        <v>0</v>
      </c>
      <c r="N128" s="7" t="str">
        <f>VLOOKUP(G128,Orgs!B:I,8,0)</f>
        <v>Singapore</v>
      </c>
      <c r="O128" s="7"/>
      <c r="P128" s="8" t="s">
        <v>17</v>
      </c>
      <c r="Q128" s="7" t="s">
        <v>138</v>
      </c>
      <c r="R128" s="7" t="s">
        <v>308</v>
      </c>
      <c r="S128" s="7"/>
      <c r="T128" s="7"/>
    </row>
    <row r="129" spans="1:20">
      <c r="A129" s="7">
        <v>97</v>
      </c>
      <c r="B129" s="8" t="s">
        <v>697</v>
      </c>
      <c r="C129" s="7" t="s">
        <v>698</v>
      </c>
      <c r="D129" s="7" t="s">
        <v>699</v>
      </c>
      <c r="E129" s="7" t="s">
        <v>700</v>
      </c>
      <c r="F129" s="7"/>
      <c r="G129" s="8" t="s">
        <v>693</v>
      </c>
      <c r="H129" s="20" t="str">
        <f>VLOOKUP(G129,Orgs!B:I,2,0)</f>
        <v>https://www.lendlease.com/</v>
      </c>
      <c r="I129" s="7" t="str">
        <f>VLOOKUP(G129,Orgs!B:I,3,0)</f>
        <v>Corporate / SME (DD)</v>
      </c>
      <c r="J129" s="7">
        <f>VLOOKUP(G129,Orgs!B:I,4,0)</f>
        <v>0</v>
      </c>
      <c r="K129" s="7" t="str">
        <f>VLOOKUP(G129,Orgs!B:I,5,0)</f>
        <v>Built Environment</v>
      </c>
      <c r="L129" s="7">
        <f>VLOOKUP(G129,Orgs!B:I,6,0)</f>
        <v>0</v>
      </c>
      <c r="M129" s="7">
        <f>VLOOKUP(G129,Orgs!B:I,7,0)</f>
        <v>0</v>
      </c>
      <c r="N129" s="7" t="str">
        <f>VLOOKUP(G129,Orgs!B:I,8,0)</f>
        <v>Singapore</v>
      </c>
      <c r="O129" s="7"/>
      <c r="P129" s="8" t="s">
        <v>17</v>
      </c>
      <c r="Q129" s="7" t="s">
        <v>138</v>
      </c>
      <c r="R129" s="7" t="s">
        <v>308</v>
      </c>
      <c r="S129" s="7"/>
      <c r="T129" s="7"/>
    </row>
    <row r="130" spans="1:20">
      <c r="A130" s="7">
        <v>98</v>
      </c>
      <c r="B130" s="8" t="s">
        <v>701</v>
      </c>
      <c r="C130" s="7" t="s">
        <v>325</v>
      </c>
      <c r="D130" s="7" t="s">
        <v>702</v>
      </c>
      <c r="E130" s="7" t="s">
        <v>703</v>
      </c>
      <c r="F130" s="7"/>
      <c r="G130" s="8" t="s">
        <v>704</v>
      </c>
      <c r="H130" s="20" t="str">
        <f>VLOOKUP(G130,Orgs!B:I,2,0)</f>
        <v>https://leviat.com</v>
      </c>
      <c r="I130" s="7" t="str">
        <f>VLOOKUP(G130,Orgs!B:I,3,0)</f>
        <v>Corporate / SME (DD)</v>
      </c>
      <c r="J130" s="7">
        <f>VLOOKUP(G130,Orgs!B:I,4,0)</f>
        <v>0</v>
      </c>
      <c r="K130" s="7" t="str">
        <f>VLOOKUP(G130,Orgs!B:I,5,0)</f>
        <v>Built Environment</v>
      </c>
      <c r="L130" s="7">
        <f>VLOOKUP(G130,Orgs!B:I,6,0)</f>
        <v>0</v>
      </c>
      <c r="M130" s="7">
        <f>VLOOKUP(G130,Orgs!B:I,7,0)</f>
        <v>0</v>
      </c>
      <c r="N130" s="7" t="str">
        <f>VLOOKUP(G130,Orgs!B:I,8,0)</f>
        <v>Singapore</v>
      </c>
      <c r="O130" s="7"/>
      <c r="P130" s="8" t="s">
        <v>17</v>
      </c>
      <c r="Q130" s="7" t="s">
        <v>138</v>
      </c>
      <c r="R130" s="7" t="s">
        <v>139</v>
      </c>
      <c r="S130" s="7"/>
      <c r="T130" s="7"/>
    </row>
    <row r="131" spans="1:20">
      <c r="A131" s="7">
        <v>99</v>
      </c>
      <c r="B131" s="8" t="s">
        <v>705</v>
      </c>
      <c r="C131" s="7" t="s">
        <v>218</v>
      </c>
      <c r="D131" s="7" t="s">
        <v>706</v>
      </c>
      <c r="E131" s="7" t="s">
        <v>707</v>
      </c>
      <c r="F131" s="7"/>
      <c r="G131" s="8" t="s">
        <v>704</v>
      </c>
      <c r="H131" s="20" t="str">
        <f>VLOOKUP(G131,Orgs!B:I,2,0)</f>
        <v>https://leviat.com</v>
      </c>
      <c r="I131" s="7" t="str">
        <f>VLOOKUP(G131,Orgs!B:I,3,0)</f>
        <v>Corporate / SME (DD)</v>
      </c>
      <c r="J131" s="7">
        <f>VLOOKUP(G131,Orgs!B:I,4,0)</f>
        <v>0</v>
      </c>
      <c r="K131" s="7" t="str">
        <f>VLOOKUP(G131,Orgs!B:I,5,0)</f>
        <v>Built Environment</v>
      </c>
      <c r="L131" s="7">
        <f>VLOOKUP(G131,Orgs!B:I,6,0)</f>
        <v>0</v>
      </c>
      <c r="M131" s="7">
        <f>VLOOKUP(G131,Orgs!B:I,7,0)</f>
        <v>0</v>
      </c>
      <c r="N131" s="7" t="str">
        <f>VLOOKUP(G131,Orgs!B:I,8,0)</f>
        <v>Singapore</v>
      </c>
      <c r="O131" s="7"/>
      <c r="P131" s="8" t="s">
        <v>17</v>
      </c>
      <c r="Q131" s="7" t="s">
        <v>138</v>
      </c>
      <c r="R131" s="7" t="s">
        <v>139</v>
      </c>
      <c r="S131" s="7"/>
      <c r="T131" s="7"/>
    </row>
    <row r="132" spans="1:20">
      <c r="A132" s="7">
        <v>100</v>
      </c>
      <c r="B132" s="8" t="s">
        <v>708</v>
      </c>
      <c r="C132" s="7" t="s">
        <v>170</v>
      </c>
      <c r="D132" s="7" t="s">
        <v>709</v>
      </c>
      <c r="E132" s="7" t="s">
        <v>710</v>
      </c>
      <c r="F132" s="7"/>
      <c r="G132" s="8" t="s">
        <v>704</v>
      </c>
      <c r="H132" s="20" t="str">
        <f>VLOOKUP(G132,Orgs!B:I,2,0)</f>
        <v>https://leviat.com</v>
      </c>
      <c r="I132" s="7" t="str">
        <f>VLOOKUP(G132,Orgs!B:I,3,0)</f>
        <v>Corporate / SME (DD)</v>
      </c>
      <c r="J132" s="7">
        <f>VLOOKUP(G132,Orgs!B:I,4,0)</f>
        <v>0</v>
      </c>
      <c r="K132" s="7" t="str">
        <f>VLOOKUP(G132,Orgs!B:I,5,0)</f>
        <v>Built Environment</v>
      </c>
      <c r="L132" s="7">
        <f>VLOOKUP(G132,Orgs!B:I,6,0)</f>
        <v>0</v>
      </c>
      <c r="M132" s="7">
        <f>VLOOKUP(G132,Orgs!B:I,7,0)</f>
        <v>0</v>
      </c>
      <c r="N132" s="7" t="str">
        <f>VLOOKUP(G132,Orgs!B:I,8,0)</f>
        <v>Singapore</v>
      </c>
      <c r="O132" s="7"/>
      <c r="P132" s="8" t="s">
        <v>17</v>
      </c>
      <c r="Q132" s="7" t="s">
        <v>138</v>
      </c>
      <c r="R132" s="7" t="s">
        <v>139</v>
      </c>
      <c r="S132" s="7"/>
      <c r="T132" s="7"/>
    </row>
    <row r="133" spans="1:20">
      <c r="A133" s="7">
        <v>101</v>
      </c>
      <c r="B133" s="8" t="s">
        <v>711</v>
      </c>
      <c r="C133" s="7" t="s">
        <v>299</v>
      </c>
      <c r="D133" s="7" t="s">
        <v>712</v>
      </c>
      <c r="E133" s="7" t="s">
        <v>713</v>
      </c>
      <c r="F133" s="7"/>
      <c r="G133" s="8" t="s">
        <v>704</v>
      </c>
      <c r="H133" s="20" t="str">
        <f>VLOOKUP(G133,Orgs!B:I,2,0)</f>
        <v>https://leviat.com</v>
      </c>
      <c r="I133" s="7" t="str">
        <f>VLOOKUP(G133,Orgs!B:I,3,0)</f>
        <v>Corporate / SME (DD)</v>
      </c>
      <c r="J133" s="7">
        <f>VLOOKUP(G133,Orgs!B:I,4,0)</f>
        <v>0</v>
      </c>
      <c r="K133" s="7" t="str">
        <f>VLOOKUP(G133,Orgs!B:I,5,0)</f>
        <v>Built Environment</v>
      </c>
      <c r="L133" s="7">
        <f>VLOOKUP(G133,Orgs!B:I,6,0)</f>
        <v>0</v>
      </c>
      <c r="M133" s="7">
        <f>VLOOKUP(G133,Orgs!B:I,7,0)</f>
        <v>0</v>
      </c>
      <c r="N133" s="7" t="str">
        <f>VLOOKUP(G133,Orgs!B:I,8,0)</f>
        <v>Singapore</v>
      </c>
      <c r="O133" s="7"/>
      <c r="P133" s="8" t="s">
        <v>17</v>
      </c>
      <c r="Q133" s="7" t="s">
        <v>138</v>
      </c>
      <c r="R133" s="7" t="s">
        <v>139</v>
      </c>
      <c r="S133" s="7"/>
      <c r="T133" s="7"/>
    </row>
    <row r="134" spans="1:20">
      <c r="A134" s="7">
        <v>102</v>
      </c>
      <c r="B134" s="8" t="s">
        <v>714</v>
      </c>
      <c r="C134" s="7" t="s">
        <v>715</v>
      </c>
      <c r="D134" s="7" t="s">
        <v>716</v>
      </c>
      <c r="E134" s="7" t="s">
        <v>717</v>
      </c>
      <c r="F134" s="7"/>
      <c r="G134" s="8" t="s">
        <v>704</v>
      </c>
      <c r="H134" s="20" t="str">
        <f>VLOOKUP(G134,Orgs!B:I,2,0)</f>
        <v>https://leviat.com</v>
      </c>
      <c r="I134" s="7" t="str">
        <f>VLOOKUP(G134,Orgs!B:I,3,0)</f>
        <v>Corporate / SME (DD)</v>
      </c>
      <c r="J134" s="7">
        <f>VLOOKUP(G134,Orgs!B:I,4,0)</f>
        <v>0</v>
      </c>
      <c r="K134" s="7" t="str">
        <f>VLOOKUP(G134,Orgs!B:I,5,0)</f>
        <v>Built Environment</v>
      </c>
      <c r="L134" s="7">
        <f>VLOOKUP(G134,Orgs!B:I,6,0)</f>
        <v>0</v>
      </c>
      <c r="M134" s="7">
        <f>VLOOKUP(G134,Orgs!B:I,7,0)</f>
        <v>0</v>
      </c>
      <c r="N134" s="7" t="str">
        <f>VLOOKUP(G134,Orgs!B:I,8,0)</f>
        <v>Singapore</v>
      </c>
      <c r="O134" s="7"/>
      <c r="P134" s="8" t="s">
        <v>17</v>
      </c>
      <c r="Q134" s="7" t="s">
        <v>138</v>
      </c>
      <c r="R134" s="7" t="s">
        <v>139</v>
      </c>
      <c r="S134" s="7"/>
      <c r="T134" s="7"/>
    </row>
    <row r="135" spans="1:20">
      <c r="A135" s="7">
        <v>103</v>
      </c>
      <c r="B135" s="8" t="s">
        <v>718</v>
      </c>
      <c r="C135" s="7" t="s">
        <v>497</v>
      </c>
      <c r="D135" s="7" t="s">
        <v>719</v>
      </c>
      <c r="E135" s="7" t="s">
        <v>720</v>
      </c>
      <c r="F135" s="7"/>
      <c r="G135" s="8" t="s">
        <v>721</v>
      </c>
      <c r="H135" s="20" t="str">
        <f>VLOOKUP(G135,Orgs!B:I,2,0)</f>
        <v>https://mmoser.com</v>
      </c>
      <c r="I135" s="7" t="str">
        <f>VLOOKUP(G135,Orgs!B:I,3,0)</f>
        <v>Corporate / SME (DD)</v>
      </c>
      <c r="J135" s="7">
        <f>VLOOKUP(G135,Orgs!B:I,4,0)</f>
        <v>0</v>
      </c>
      <c r="K135" s="7" t="str">
        <f>VLOOKUP(G135,Orgs!B:I,5,0)</f>
        <v>Built Environment</v>
      </c>
      <c r="L135" s="7">
        <f>VLOOKUP(G135,Orgs!B:I,6,0)</f>
        <v>0</v>
      </c>
      <c r="M135" s="7">
        <f>VLOOKUP(G135,Orgs!B:I,7,0)</f>
        <v>0</v>
      </c>
      <c r="N135" s="7" t="str">
        <f>VLOOKUP(G135,Orgs!B:I,8,0)</f>
        <v>Singapore</v>
      </c>
      <c r="O135" s="7"/>
      <c r="P135" s="8" t="s">
        <v>17</v>
      </c>
      <c r="Q135" s="7" t="s">
        <v>138</v>
      </c>
      <c r="R135" s="7" t="s">
        <v>139</v>
      </c>
      <c r="S135" s="7"/>
      <c r="T135" s="7"/>
    </row>
    <row r="136" spans="1:20">
      <c r="A136" s="7">
        <v>104</v>
      </c>
      <c r="B136" s="8" t="s">
        <v>718</v>
      </c>
      <c r="C136" s="7" t="s">
        <v>497</v>
      </c>
      <c r="D136" s="7" t="s">
        <v>722</v>
      </c>
      <c r="E136" s="7" t="s">
        <v>723</v>
      </c>
      <c r="F136" s="7"/>
      <c r="G136" s="8" t="s">
        <v>721</v>
      </c>
      <c r="H136" s="20" t="str">
        <f>VLOOKUP(G136,Orgs!B:I,2,0)</f>
        <v>https://mmoser.com</v>
      </c>
      <c r="I136" s="7" t="str">
        <f>VLOOKUP(G136,Orgs!B:I,3,0)</f>
        <v>Corporate / SME (DD)</v>
      </c>
      <c r="J136" s="7">
        <f>VLOOKUP(G136,Orgs!B:I,4,0)</f>
        <v>0</v>
      </c>
      <c r="K136" s="7" t="str">
        <f>VLOOKUP(G136,Orgs!B:I,5,0)</f>
        <v>Built Environment</v>
      </c>
      <c r="L136" s="7">
        <f>VLOOKUP(G136,Orgs!B:I,6,0)</f>
        <v>0</v>
      </c>
      <c r="M136" s="7">
        <f>VLOOKUP(G136,Orgs!B:I,7,0)</f>
        <v>0</v>
      </c>
      <c r="N136" s="7" t="str">
        <f>VLOOKUP(G136,Orgs!B:I,8,0)</f>
        <v>Singapore</v>
      </c>
      <c r="O136" s="7"/>
      <c r="P136" s="8" t="s">
        <v>17</v>
      </c>
      <c r="Q136" s="7" t="s">
        <v>138</v>
      </c>
      <c r="R136" s="7" t="s">
        <v>139</v>
      </c>
      <c r="S136" s="7"/>
      <c r="T136" s="7"/>
    </row>
    <row r="137" spans="1:20">
      <c r="A137" s="7">
        <v>105</v>
      </c>
      <c r="B137" s="8" t="s">
        <v>724</v>
      </c>
      <c r="C137" s="7" t="s">
        <v>725</v>
      </c>
      <c r="D137" s="7" t="s">
        <v>726</v>
      </c>
      <c r="E137" s="7" t="s">
        <v>466</v>
      </c>
      <c r="F137" s="7"/>
      <c r="G137" s="8" t="s">
        <v>727</v>
      </c>
      <c r="H137" s="20" t="str">
        <f>VLOOKUP(G137,Orgs!B:I,2,0)</f>
        <v>https://mapletree.com.sg</v>
      </c>
      <c r="I137" s="7" t="str">
        <f>VLOOKUP(G137,Orgs!B:I,3,0)</f>
        <v>Corporate / SME (DD)</v>
      </c>
      <c r="J137" s="7">
        <f>VLOOKUP(G137,Orgs!B:I,4,0)</f>
        <v>0</v>
      </c>
      <c r="K137" s="7" t="str">
        <f>VLOOKUP(G137,Orgs!B:I,5,0)</f>
        <v>Real Estate and Properties</v>
      </c>
      <c r="L137" s="7">
        <f>VLOOKUP(G137,Orgs!B:I,6,0)</f>
        <v>0</v>
      </c>
      <c r="M137" s="7" t="str">
        <f>VLOOKUP(G137,Orgs!B:I,7,0)</f>
        <v>Real Estate Investment</v>
      </c>
      <c r="N137" s="7" t="str">
        <f>VLOOKUP(G137,Orgs!B:I,8,0)</f>
        <v>Singapore</v>
      </c>
      <c r="O137" s="7"/>
      <c r="P137" s="8" t="s">
        <v>17</v>
      </c>
      <c r="Q137" s="7" t="s">
        <v>138</v>
      </c>
      <c r="R137" s="7" t="s">
        <v>139</v>
      </c>
      <c r="S137" s="7"/>
      <c r="T137" s="7"/>
    </row>
    <row r="138" spans="1:20">
      <c r="A138" s="7">
        <v>106</v>
      </c>
      <c r="B138" s="8" t="s">
        <v>728</v>
      </c>
      <c r="C138" s="7" t="s">
        <v>198</v>
      </c>
      <c r="D138" s="7" t="s">
        <v>729</v>
      </c>
      <c r="E138" s="7" t="s">
        <v>730</v>
      </c>
      <c r="F138" s="7"/>
      <c r="G138" s="8" t="s">
        <v>727</v>
      </c>
      <c r="H138" s="20" t="str">
        <f>VLOOKUP(G138,Orgs!B:I,2,0)</f>
        <v>https://mapletree.com.sg</v>
      </c>
      <c r="I138" s="7" t="str">
        <f>VLOOKUP(G138,Orgs!B:I,3,0)</f>
        <v>Corporate / SME (DD)</v>
      </c>
      <c r="J138" s="7">
        <f>VLOOKUP(G138,Orgs!B:I,4,0)</f>
        <v>0</v>
      </c>
      <c r="K138" s="7" t="str">
        <f>VLOOKUP(G138,Orgs!B:I,5,0)</f>
        <v>Real Estate and Properties</v>
      </c>
      <c r="L138" s="7">
        <f>VLOOKUP(G138,Orgs!B:I,6,0)</f>
        <v>0</v>
      </c>
      <c r="M138" s="7" t="str">
        <f>VLOOKUP(G138,Orgs!B:I,7,0)</f>
        <v>Real Estate Investment</v>
      </c>
      <c r="N138" s="7" t="str">
        <f>VLOOKUP(G138,Orgs!B:I,8,0)</f>
        <v>Singapore</v>
      </c>
      <c r="O138" s="7"/>
      <c r="P138" s="8" t="s">
        <v>17</v>
      </c>
      <c r="Q138" s="7" t="s">
        <v>138</v>
      </c>
      <c r="R138" s="7" t="s">
        <v>308</v>
      </c>
      <c r="S138" s="7"/>
      <c r="T138" s="7"/>
    </row>
    <row r="139" spans="1:20">
      <c r="A139" s="7">
        <v>107</v>
      </c>
      <c r="B139" s="8" t="s">
        <v>731</v>
      </c>
      <c r="C139" s="7" t="s">
        <v>732</v>
      </c>
      <c r="D139" s="7" t="s">
        <v>733</v>
      </c>
      <c r="E139" s="7" t="s">
        <v>28</v>
      </c>
      <c r="F139" s="7"/>
      <c r="G139" s="8" t="s">
        <v>734</v>
      </c>
      <c r="H139" s="20" t="str">
        <f>VLOOKUP(G139,Orgs!B:I,2,0)</f>
        <v>https://modonline.com</v>
      </c>
      <c r="I139" s="7" t="str">
        <f>VLOOKUP(G139,Orgs!B:I,3,0)</f>
        <v>Corporate / SME (DD)</v>
      </c>
      <c r="J139" s="7">
        <f>VLOOKUP(G139,Orgs!B:I,4,0)</f>
        <v>0</v>
      </c>
      <c r="K139" s="7" t="str">
        <f>VLOOKUP(G139,Orgs!B:I,5,0)</f>
        <v>Built Environment</v>
      </c>
      <c r="L139" s="7">
        <f>VLOOKUP(G139,Orgs!B:I,6,0)</f>
        <v>0</v>
      </c>
      <c r="M139" s="7">
        <f>VLOOKUP(G139,Orgs!B:I,7,0)</f>
        <v>0</v>
      </c>
      <c r="N139" s="7" t="str">
        <f>VLOOKUP(G139,Orgs!B:I,8,0)</f>
        <v>Singapore</v>
      </c>
      <c r="O139" s="7"/>
      <c r="P139" s="8" t="s">
        <v>17</v>
      </c>
      <c r="Q139" s="7" t="s">
        <v>138</v>
      </c>
      <c r="R139" s="7" t="s">
        <v>139</v>
      </c>
      <c r="S139" s="7"/>
      <c r="T139" s="7"/>
    </row>
    <row r="140" spans="1:20">
      <c r="A140" s="7">
        <v>108</v>
      </c>
      <c r="B140" s="8" t="s">
        <v>735</v>
      </c>
      <c r="C140" s="7" t="s">
        <v>732</v>
      </c>
      <c r="D140" s="7" t="s">
        <v>736</v>
      </c>
      <c r="E140" s="7" t="s">
        <v>28</v>
      </c>
      <c r="F140" s="7"/>
      <c r="G140" s="8" t="s">
        <v>734</v>
      </c>
      <c r="H140" s="20" t="str">
        <f>VLOOKUP(G140,Orgs!B:I,2,0)</f>
        <v>https://modonline.com</v>
      </c>
      <c r="I140" s="7" t="str">
        <f>VLOOKUP(G140,Orgs!B:I,3,0)</f>
        <v>Corporate / SME (DD)</v>
      </c>
      <c r="J140" s="7">
        <f>VLOOKUP(G140,Orgs!B:I,4,0)</f>
        <v>0</v>
      </c>
      <c r="K140" s="7" t="str">
        <f>VLOOKUP(G140,Orgs!B:I,5,0)</f>
        <v>Built Environment</v>
      </c>
      <c r="L140" s="7">
        <f>VLOOKUP(G140,Orgs!B:I,6,0)</f>
        <v>0</v>
      </c>
      <c r="M140" s="7">
        <f>VLOOKUP(G140,Orgs!B:I,7,0)</f>
        <v>0</v>
      </c>
      <c r="N140" s="7" t="str">
        <f>VLOOKUP(G140,Orgs!B:I,8,0)</f>
        <v>Singapore</v>
      </c>
      <c r="O140" s="7"/>
      <c r="P140" s="8" t="s">
        <v>17</v>
      </c>
      <c r="Q140" s="7" t="s">
        <v>138</v>
      </c>
      <c r="R140" s="7" t="s">
        <v>139</v>
      </c>
      <c r="S140" s="7"/>
      <c r="T140" s="7"/>
    </row>
    <row r="141" spans="1:20">
      <c r="A141" s="7">
        <v>109</v>
      </c>
      <c r="B141" s="8" t="s">
        <v>737</v>
      </c>
      <c r="C141" s="7" t="s">
        <v>738</v>
      </c>
      <c r="D141" s="7" t="s">
        <v>739</v>
      </c>
      <c r="E141" s="7" t="s">
        <v>740</v>
      </c>
      <c r="F141" s="7"/>
      <c r="G141" s="8" t="s">
        <v>741</v>
      </c>
      <c r="H141" s="20" t="str">
        <f>VLOOKUP(G141,Orgs!B:I,2,0)</f>
        <v>https://mlioncorp.com</v>
      </c>
      <c r="I141" s="7" t="str">
        <f>VLOOKUP(G141,Orgs!B:I,3,0)</f>
        <v>Corporate / SME (DD)</v>
      </c>
      <c r="J141" s="7">
        <f>VLOOKUP(G141,Orgs!B:I,4,0)</f>
        <v>0</v>
      </c>
      <c r="K141" s="7" t="str">
        <f>VLOOKUP(G141,Orgs!B:I,5,0)</f>
        <v>Built Environment</v>
      </c>
      <c r="L141" s="7">
        <f>VLOOKUP(G141,Orgs!B:I,6,0)</f>
        <v>0</v>
      </c>
      <c r="M141" s="7">
        <f>VLOOKUP(G141,Orgs!B:I,7,0)</f>
        <v>0</v>
      </c>
      <c r="N141" s="7" t="str">
        <f>VLOOKUP(G141,Orgs!B:I,8,0)</f>
        <v>Singapore</v>
      </c>
      <c r="O141" s="7"/>
      <c r="P141" s="8" t="s">
        <v>17</v>
      </c>
      <c r="Q141" s="7" t="s">
        <v>138</v>
      </c>
      <c r="R141" s="7" t="s">
        <v>139</v>
      </c>
      <c r="S141" s="7"/>
      <c r="T141" s="7"/>
    </row>
    <row r="142" spans="1:20">
      <c r="A142" s="7">
        <v>110</v>
      </c>
      <c r="B142" s="8" t="s">
        <v>314</v>
      </c>
      <c r="C142" s="7" t="s">
        <v>71</v>
      </c>
      <c r="D142" s="7" t="s">
        <v>742</v>
      </c>
      <c r="E142" s="7" t="s">
        <v>743</v>
      </c>
      <c r="F142" s="7"/>
      <c r="G142" s="8" t="s">
        <v>741</v>
      </c>
      <c r="H142" s="20" t="str">
        <f>VLOOKUP(G142,Orgs!B:I,2,0)</f>
        <v>https://mlioncorp.com</v>
      </c>
      <c r="I142" s="7" t="str">
        <f>VLOOKUP(G142,Orgs!B:I,3,0)</f>
        <v>Corporate / SME (DD)</v>
      </c>
      <c r="J142" s="7">
        <f>VLOOKUP(G142,Orgs!B:I,4,0)</f>
        <v>0</v>
      </c>
      <c r="K142" s="7" t="str">
        <f>VLOOKUP(G142,Orgs!B:I,5,0)</f>
        <v>Built Environment</v>
      </c>
      <c r="L142" s="7">
        <f>VLOOKUP(G142,Orgs!B:I,6,0)</f>
        <v>0</v>
      </c>
      <c r="M142" s="7">
        <f>VLOOKUP(G142,Orgs!B:I,7,0)</f>
        <v>0</v>
      </c>
      <c r="N142" s="7" t="str">
        <f>VLOOKUP(G142,Orgs!B:I,8,0)</f>
        <v>Singapore</v>
      </c>
      <c r="O142" s="7"/>
      <c r="P142" s="8" t="s">
        <v>17</v>
      </c>
      <c r="Q142" s="7" t="s">
        <v>138</v>
      </c>
      <c r="R142" s="7" t="s">
        <v>139</v>
      </c>
      <c r="S142" s="7"/>
      <c r="T142" s="7"/>
    </row>
    <row r="143" spans="1:20">
      <c r="A143" s="7">
        <v>111</v>
      </c>
      <c r="B143" s="8" t="s">
        <v>744</v>
      </c>
      <c r="C143" s="7" t="s">
        <v>745</v>
      </c>
      <c r="D143" s="7" t="s">
        <v>746</v>
      </c>
      <c r="E143" s="7" t="s">
        <v>747</v>
      </c>
      <c r="F143" s="7"/>
      <c r="G143" s="8" t="s">
        <v>748</v>
      </c>
      <c r="H143" s="20" t="str">
        <f>VLOOKUP(G143,Orgs!B:I,2,0)</f>
        <v>https://mottmac.com</v>
      </c>
      <c r="I143" s="7" t="str">
        <f>VLOOKUP(G143,Orgs!B:I,3,0)</f>
        <v>Corporate / SME (DD)</v>
      </c>
      <c r="J143" s="7">
        <f>VLOOKUP(G143,Orgs!B:I,4,0)</f>
        <v>0</v>
      </c>
      <c r="K143" s="7" t="str">
        <f>VLOOKUP(G143,Orgs!B:I,5,0)</f>
        <v>Built Environment</v>
      </c>
      <c r="L143" s="7" t="str">
        <f>VLOOKUP(G143,Orgs!B:I,6,0)</f>
        <v>Consulting, Engineering project</v>
      </c>
      <c r="M143" s="7" t="str">
        <f>VLOOKUP(G143,Orgs!B:I,7,0)</f>
        <v>Provides engineering and managementt consultancy services</v>
      </c>
      <c r="N143" s="7" t="str">
        <f>VLOOKUP(G143,Orgs!B:I,8,0)</f>
        <v>Singapore</v>
      </c>
      <c r="O143" s="7"/>
      <c r="P143" s="8" t="s">
        <v>17</v>
      </c>
      <c r="Q143" s="7" t="s">
        <v>138</v>
      </c>
      <c r="R143" s="7" t="s">
        <v>139</v>
      </c>
      <c r="S143" s="7"/>
      <c r="T143" s="7"/>
    </row>
    <row r="144" spans="1:20">
      <c r="A144" s="7">
        <v>112</v>
      </c>
      <c r="B144" s="8" t="s">
        <v>749</v>
      </c>
      <c r="C144" s="7" t="s">
        <v>750</v>
      </c>
      <c r="D144" s="7" t="s">
        <v>751</v>
      </c>
      <c r="E144" s="7" t="s">
        <v>466</v>
      </c>
      <c r="F144" s="7"/>
      <c r="G144" s="8" t="s">
        <v>752</v>
      </c>
      <c r="H144" s="20" t="str">
        <f>VLOOKUP(G144,Orgs!B:I,2,0)</f>
        <v>https://www.nexwavetelecoms.com/</v>
      </c>
      <c r="I144" s="7" t="str">
        <f>VLOOKUP(G144,Orgs!B:I,3,0)</f>
        <v>Corporate / SME (DD)</v>
      </c>
      <c r="J144" s="7">
        <f>VLOOKUP(G144,Orgs!B:I,4,0)</f>
        <v>0</v>
      </c>
      <c r="K144" s="7" t="str">
        <f>VLOOKUP(G144,Orgs!B:I,5,0)</f>
        <v>Infocomm</v>
      </c>
      <c r="L144" s="7" t="str">
        <f>VLOOKUP(G144,Orgs!B:I,6,0)</f>
        <v>Telecom</v>
      </c>
      <c r="M144" s="7" t="str">
        <f>VLOOKUP(G144,Orgs!B:I,7,0)</f>
        <v>Contact center</v>
      </c>
      <c r="N144" s="7" t="str">
        <f>VLOOKUP(G144,Orgs!B:I,8,0)</f>
        <v>Singapore</v>
      </c>
      <c r="O144" s="7"/>
      <c r="P144" s="8" t="s">
        <v>17</v>
      </c>
      <c r="Q144" s="7" t="s">
        <v>138</v>
      </c>
      <c r="R144" s="7" t="s">
        <v>308</v>
      </c>
      <c r="S144" s="7"/>
      <c r="T144" s="7"/>
    </row>
    <row r="145" spans="1:20">
      <c r="A145" s="7">
        <v>113</v>
      </c>
      <c r="B145" s="32" t="s">
        <v>753</v>
      </c>
      <c r="C145" s="33" t="s">
        <v>754</v>
      </c>
      <c r="D145" s="33" t="s">
        <v>755</v>
      </c>
      <c r="E145" s="7" t="s">
        <v>756</v>
      </c>
      <c r="F145" s="7"/>
      <c r="G145" s="8" t="s">
        <v>757</v>
      </c>
      <c r="H145" s="20" t="str">
        <f>VLOOKUP(G145,Orgs!B:I,2,0)</f>
        <v>https://www.nxg-c.com/</v>
      </c>
      <c r="I145" s="7" t="str">
        <f>VLOOKUP(G145,Orgs!B:I,3,0)</f>
        <v>Corporate / SME (DD)</v>
      </c>
      <c r="J145" s="7">
        <f>VLOOKUP(G145,Orgs!B:I,4,0)</f>
        <v>0</v>
      </c>
      <c r="K145" s="7" t="str">
        <f>VLOOKUP(G145,Orgs!B:I,5,0)</f>
        <v>Infocomm</v>
      </c>
      <c r="L145" s="7" t="str">
        <f>VLOOKUP(G145,Orgs!B:I,6,0)</f>
        <v>Telecom</v>
      </c>
      <c r="M145" s="7" t="str">
        <f>VLOOKUP(G145,Orgs!B:I,7,0)</f>
        <v>Contact center</v>
      </c>
      <c r="N145" s="7" t="str">
        <f>VLOOKUP(G145,Orgs!B:I,8,0)</f>
        <v>Singapore</v>
      </c>
      <c r="O145" s="7"/>
      <c r="P145" s="8" t="s">
        <v>17</v>
      </c>
      <c r="Q145" s="7" t="s">
        <v>138</v>
      </c>
      <c r="R145" s="7" t="s">
        <v>308</v>
      </c>
      <c r="S145" s="7"/>
      <c r="T145" s="7"/>
    </row>
    <row r="146" spans="1:20">
      <c r="A146" s="7">
        <v>114</v>
      </c>
      <c r="B146" s="8" t="s">
        <v>758</v>
      </c>
      <c r="C146" s="7" t="s">
        <v>385</v>
      </c>
      <c r="D146" s="7" t="s">
        <v>759</v>
      </c>
      <c r="E146" s="7" t="s">
        <v>332</v>
      </c>
      <c r="F146" s="7"/>
      <c r="G146" s="8" t="s">
        <v>760</v>
      </c>
      <c r="H146" s="20" t="str">
        <f>VLOOKUP(G146,Orgs!B:I,2,0)</f>
        <v>https://nyc-architects.co</v>
      </c>
      <c r="I146" s="7" t="str">
        <f>VLOOKUP(G146,Orgs!B:I,3,0)</f>
        <v>Corporate / SME (DD)</v>
      </c>
      <c r="J146" s="7">
        <f>VLOOKUP(G146,Orgs!B:I,4,0)</f>
        <v>0</v>
      </c>
      <c r="K146" s="7" t="str">
        <f>VLOOKUP(G146,Orgs!B:I,5,0)</f>
        <v>Built Environment</v>
      </c>
      <c r="L146" s="7">
        <f>VLOOKUP(G146,Orgs!B:I,6,0)</f>
        <v>0</v>
      </c>
      <c r="M146" s="7">
        <f>VLOOKUP(G146,Orgs!B:I,7,0)</f>
        <v>0</v>
      </c>
      <c r="N146" s="7" t="str">
        <f>VLOOKUP(G146,Orgs!B:I,8,0)</f>
        <v>Singapore</v>
      </c>
      <c r="O146" s="7"/>
      <c r="P146" s="8" t="s">
        <v>17</v>
      </c>
      <c r="Q146" s="7" t="s">
        <v>138</v>
      </c>
      <c r="R146" s="7" t="s">
        <v>139</v>
      </c>
      <c r="S146" s="7"/>
      <c r="T146" s="7"/>
    </row>
    <row r="147" spans="1:20">
      <c r="A147" s="7">
        <v>115</v>
      </c>
      <c r="B147" s="8" t="s">
        <v>761</v>
      </c>
      <c r="C147" s="7" t="s">
        <v>385</v>
      </c>
      <c r="D147" s="7" t="s">
        <v>762</v>
      </c>
      <c r="E147" s="7" t="s">
        <v>763</v>
      </c>
      <c r="F147" s="7"/>
      <c r="G147" s="8" t="s">
        <v>764</v>
      </c>
      <c r="H147" s="20" t="str">
        <f>VLOOKUP(G147,Orgs!B:I,2,0)</f>
        <v>https://obayashi.com.sg</v>
      </c>
      <c r="I147" s="7" t="str">
        <f>VLOOKUP(G147,Orgs!B:I,3,0)</f>
        <v>Corporate / SME (DD)</v>
      </c>
      <c r="J147" s="7">
        <f>VLOOKUP(G147,Orgs!B:I,4,0)</f>
        <v>0</v>
      </c>
      <c r="K147" s="7" t="str">
        <f>VLOOKUP(G147,Orgs!B:I,5,0)</f>
        <v>Built Environment</v>
      </c>
      <c r="L147" s="7">
        <f>VLOOKUP(G147,Orgs!B:I,6,0)</f>
        <v>0</v>
      </c>
      <c r="M147" s="7">
        <f>VLOOKUP(G147,Orgs!B:I,7,0)</f>
        <v>0</v>
      </c>
      <c r="N147" s="7" t="str">
        <f>VLOOKUP(G147,Orgs!B:I,8,0)</f>
        <v>Singapore</v>
      </c>
      <c r="O147" s="7"/>
      <c r="P147" s="8" t="s">
        <v>17</v>
      </c>
      <c r="Q147" s="7" t="s">
        <v>138</v>
      </c>
      <c r="R147" s="7" t="s">
        <v>139</v>
      </c>
      <c r="S147" s="7"/>
      <c r="T147" s="7"/>
    </row>
    <row r="148" spans="1:20">
      <c r="A148" s="7">
        <v>116</v>
      </c>
      <c r="B148" s="8" t="s">
        <v>765</v>
      </c>
      <c r="C148" s="7" t="s">
        <v>766</v>
      </c>
      <c r="D148" s="7" t="s">
        <v>767</v>
      </c>
      <c r="E148" s="7" t="s">
        <v>317</v>
      </c>
      <c r="F148" s="7"/>
      <c r="G148" s="8" t="s">
        <v>764</v>
      </c>
      <c r="H148" s="20" t="str">
        <f>VLOOKUP(G148,Orgs!B:I,2,0)</f>
        <v>https://obayashi.com.sg</v>
      </c>
      <c r="I148" s="7" t="str">
        <f>VLOOKUP(G148,Orgs!B:I,3,0)</f>
        <v>Corporate / SME (DD)</v>
      </c>
      <c r="J148" s="7">
        <f>VLOOKUP(G148,Orgs!B:I,4,0)</f>
        <v>0</v>
      </c>
      <c r="K148" s="7" t="str">
        <f>VLOOKUP(G148,Orgs!B:I,5,0)</f>
        <v>Built Environment</v>
      </c>
      <c r="L148" s="7">
        <f>VLOOKUP(G148,Orgs!B:I,6,0)</f>
        <v>0</v>
      </c>
      <c r="M148" s="7">
        <f>VLOOKUP(G148,Orgs!B:I,7,0)</f>
        <v>0</v>
      </c>
      <c r="N148" s="7" t="str">
        <f>VLOOKUP(G148,Orgs!B:I,8,0)</f>
        <v>Singapore</v>
      </c>
      <c r="O148" s="7"/>
      <c r="P148" s="8" t="s">
        <v>17</v>
      </c>
      <c r="Q148" s="7" t="s">
        <v>138</v>
      </c>
      <c r="R148" s="7" t="s">
        <v>308</v>
      </c>
      <c r="S148" s="7"/>
      <c r="T148" s="7"/>
    </row>
    <row r="149" spans="1:20">
      <c r="A149" s="7">
        <v>117</v>
      </c>
      <c r="B149" s="8" t="s">
        <v>768</v>
      </c>
      <c r="C149" s="7" t="s">
        <v>583</v>
      </c>
      <c r="D149" s="7" t="s">
        <v>769</v>
      </c>
      <c r="E149" s="7" t="s">
        <v>770</v>
      </c>
      <c r="F149" s="7"/>
      <c r="G149" s="8" t="s">
        <v>771</v>
      </c>
      <c r="H149" s="20" t="str">
        <f>VLOOKUP(G149,Orgs!B:I,2,0)</f>
        <v>https://olympiangroups.com</v>
      </c>
      <c r="I149" s="7" t="str">
        <f>VLOOKUP(G149,Orgs!B:I,3,0)</f>
        <v>Corporate / SME (DD)</v>
      </c>
      <c r="J149" s="7">
        <f>VLOOKUP(G149,Orgs!B:I,4,0)</f>
        <v>0</v>
      </c>
      <c r="K149" s="7" t="str">
        <f>VLOOKUP(G149,Orgs!B:I,5,0)</f>
        <v>Built Environment</v>
      </c>
      <c r="L149" s="7">
        <f>VLOOKUP(G149,Orgs!B:I,6,0)</f>
        <v>0</v>
      </c>
      <c r="M149" s="7" t="str">
        <f>VLOOKUP(G149,Orgs!B:I,7,0)</f>
        <v>Building upgrade &amp; retrofit works</v>
      </c>
      <c r="N149" s="7" t="str">
        <f>VLOOKUP(G149,Orgs!B:I,8,0)</f>
        <v>Singapore</v>
      </c>
      <c r="O149" s="7"/>
      <c r="P149" s="8" t="s">
        <v>17</v>
      </c>
      <c r="Q149" s="7" t="s">
        <v>138</v>
      </c>
      <c r="R149" s="7" t="s">
        <v>139</v>
      </c>
      <c r="S149" s="7"/>
      <c r="T149" s="7"/>
    </row>
    <row r="150" spans="1:20">
      <c r="A150" s="7">
        <v>118</v>
      </c>
      <c r="B150" s="8" t="s">
        <v>772</v>
      </c>
      <c r="C150" s="7" t="s">
        <v>234</v>
      </c>
      <c r="D150" s="7" t="s">
        <v>773</v>
      </c>
      <c r="E150" s="7" t="s">
        <v>774</v>
      </c>
      <c r="F150" s="7"/>
      <c r="G150" s="8" t="s">
        <v>771</v>
      </c>
      <c r="H150" s="20" t="str">
        <f>VLOOKUP(G150,Orgs!B:I,2,0)</f>
        <v>https://olympiangroups.com</v>
      </c>
      <c r="I150" s="7" t="str">
        <f>VLOOKUP(G150,Orgs!B:I,3,0)</f>
        <v>Corporate / SME (DD)</v>
      </c>
      <c r="J150" s="7">
        <f>VLOOKUP(G150,Orgs!B:I,4,0)</f>
        <v>0</v>
      </c>
      <c r="K150" s="7" t="str">
        <f>VLOOKUP(G150,Orgs!B:I,5,0)</f>
        <v>Built Environment</v>
      </c>
      <c r="L150" s="7">
        <f>VLOOKUP(G150,Orgs!B:I,6,0)</f>
        <v>0</v>
      </c>
      <c r="M150" s="7" t="str">
        <f>VLOOKUP(G150,Orgs!B:I,7,0)</f>
        <v>Building upgrade &amp; retrofit works</v>
      </c>
      <c r="N150" s="7" t="str">
        <f>VLOOKUP(G150,Orgs!B:I,8,0)</f>
        <v>Singapore</v>
      </c>
      <c r="O150" s="7"/>
      <c r="P150" s="8" t="s">
        <v>17</v>
      </c>
      <c r="Q150" s="7" t="s">
        <v>138</v>
      </c>
      <c r="R150" s="7" t="s">
        <v>139</v>
      </c>
      <c r="S150" s="7"/>
      <c r="T150" s="7"/>
    </row>
    <row r="151" spans="1:20">
      <c r="A151" s="7">
        <v>119</v>
      </c>
      <c r="B151" s="8" t="s">
        <v>304</v>
      </c>
      <c r="C151" s="7" t="s">
        <v>218</v>
      </c>
      <c r="D151" s="7" t="s">
        <v>775</v>
      </c>
      <c r="E151" s="7" t="s">
        <v>776</v>
      </c>
      <c r="F151" s="7"/>
      <c r="G151" s="8" t="s">
        <v>771</v>
      </c>
      <c r="H151" s="20" t="str">
        <f>VLOOKUP(G151,Orgs!B:I,2,0)</f>
        <v>https://olympiangroups.com</v>
      </c>
      <c r="I151" s="7" t="str">
        <f>VLOOKUP(G151,Orgs!B:I,3,0)</f>
        <v>Corporate / SME (DD)</v>
      </c>
      <c r="J151" s="7">
        <f>VLOOKUP(G151,Orgs!B:I,4,0)</f>
        <v>0</v>
      </c>
      <c r="K151" s="7" t="str">
        <f>VLOOKUP(G151,Orgs!B:I,5,0)</f>
        <v>Built Environment</v>
      </c>
      <c r="L151" s="7">
        <f>VLOOKUP(G151,Orgs!B:I,6,0)</f>
        <v>0</v>
      </c>
      <c r="M151" s="7" t="str">
        <f>VLOOKUP(G151,Orgs!B:I,7,0)</f>
        <v>Building upgrade &amp; retrofit works</v>
      </c>
      <c r="N151" s="7" t="str">
        <f>VLOOKUP(G151,Orgs!B:I,8,0)</f>
        <v>Singapore</v>
      </c>
      <c r="O151" s="7"/>
      <c r="P151" s="8" t="s">
        <v>17</v>
      </c>
      <c r="Q151" s="7" t="s">
        <v>138</v>
      </c>
      <c r="R151" s="7" t="s">
        <v>139</v>
      </c>
      <c r="S151" s="7"/>
      <c r="T151" s="7"/>
    </row>
    <row r="152" spans="1:20">
      <c r="A152" s="7">
        <v>120</v>
      </c>
      <c r="B152" s="8" t="s">
        <v>777</v>
      </c>
      <c r="C152" s="7" t="s">
        <v>218</v>
      </c>
      <c r="D152" s="7" t="s">
        <v>778</v>
      </c>
      <c r="E152" s="7" t="s">
        <v>470</v>
      </c>
      <c r="F152" s="7"/>
      <c r="G152" s="8" t="s">
        <v>771</v>
      </c>
      <c r="H152" s="20" t="str">
        <f>VLOOKUP(G152,Orgs!B:I,2,0)</f>
        <v>https://olympiangroups.com</v>
      </c>
      <c r="I152" s="7" t="str">
        <f>VLOOKUP(G152,Orgs!B:I,3,0)</f>
        <v>Corporate / SME (DD)</v>
      </c>
      <c r="J152" s="7">
        <f>VLOOKUP(G152,Orgs!B:I,4,0)</f>
        <v>0</v>
      </c>
      <c r="K152" s="7" t="str">
        <f>VLOOKUP(G152,Orgs!B:I,5,0)</f>
        <v>Built Environment</v>
      </c>
      <c r="L152" s="7">
        <f>VLOOKUP(G152,Orgs!B:I,6,0)</f>
        <v>0</v>
      </c>
      <c r="M152" s="7" t="str">
        <f>VLOOKUP(G152,Orgs!B:I,7,0)</f>
        <v>Building upgrade &amp; retrofit works</v>
      </c>
      <c r="N152" s="7" t="str">
        <f>VLOOKUP(G152,Orgs!B:I,8,0)</f>
        <v>Singapore</v>
      </c>
      <c r="O152" s="7"/>
      <c r="P152" s="8" t="s">
        <v>17</v>
      </c>
      <c r="Q152" s="7" t="s">
        <v>138</v>
      </c>
      <c r="R152" s="7" t="s">
        <v>139</v>
      </c>
      <c r="S152" s="7"/>
      <c r="T152" s="7"/>
    </row>
    <row r="153" spans="1:20">
      <c r="A153" s="7">
        <v>121</v>
      </c>
      <c r="B153" s="8" t="s">
        <v>779</v>
      </c>
      <c r="C153" s="7" t="s">
        <v>202</v>
      </c>
      <c r="D153" s="7" t="s">
        <v>780</v>
      </c>
      <c r="E153" s="7" t="s">
        <v>28</v>
      </c>
      <c r="F153" s="7"/>
      <c r="G153" s="8" t="s">
        <v>781</v>
      </c>
      <c r="H153" s="20" t="str">
        <f>VLOOKUP(G153,Orgs!B:I,2,0)</f>
        <v>https://group.ong-ong.com</v>
      </c>
      <c r="I153" s="7" t="str">
        <f>VLOOKUP(G153,Orgs!B:I,3,0)</f>
        <v>Corporate / SME (DD)</v>
      </c>
      <c r="J153" s="7">
        <f>VLOOKUP(G153,Orgs!B:I,4,0)</f>
        <v>0</v>
      </c>
      <c r="K153" s="7" t="str">
        <f>VLOOKUP(G153,Orgs!B:I,5,0)</f>
        <v>Built Environment</v>
      </c>
      <c r="L153" s="7">
        <f>VLOOKUP(G153,Orgs!B:I,6,0)</f>
        <v>0</v>
      </c>
      <c r="M153" s="7">
        <f>VLOOKUP(G153,Orgs!B:I,7,0)</f>
        <v>0</v>
      </c>
      <c r="N153" s="7" t="str">
        <f>VLOOKUP(G153,Orgs!B:I,8,0)</f>
        <v>Singapore</v>
      </c>
      <c r="O153" s="7"/>
      <c r="P153" s="8" t="s">
        <v>17</v>
      </c>
      <c r="Q153" s="7" t="s">
        <v>138</v>
      </c>
      <c r="R153" s="7" t="s">
        <v>139</v>
      </c>
      <c r="S153" s="7"/>
      <c r="T153" s="7"/>
    </row>
    <row r="154" spans="1:20">
      <c r="A154" s="7">
        <v>122</v>
      </c>
      <c r="B154" s="8" t="s">
        <v>668</v>
      </c>
      <c r="C154" s="7" t="s">
        <v>782</v>
      </c>
      <c r="D154" s="7" t="s">
        <v>783</v>
      </c>
      <c r="E154" s="7" t="s">
        <v>784</v>
      </c>
      <c r="F154" s="7"/>
      <c r="G154" s="8" t="s">
        <v>785</v>
      </c>
      <c r="H154" s="20" t="str">
        <f>VLOOKUP(G154,Orgs!B:I,2,0)</f>
        <v>https://www.oracle.com/sg/</v>
      </c>
      <c r="I154" s="7" t="str">
        <f>VLOOKUP(G154,Orgs!B:I,3,0)</f>
        <v>Corporate / SME (DD)</v>
      </c>
      <c r="J154" s="7">
        <f>VLOOKUP(G154,Orgs!B:I,4,0)</f>
        <v>0</v>
      </c>
      <c r="K154" s="7" t="str">
        <f>VLOOKUP(G154,Orgs!B:I,5,0)</f>
        <v>Digital Services</v>
      </c>
      <c r="L154" s="7" t="str">
        <f>VLOOKUP(G154,Orgs!B:I,6,0)</f>
        <v>Cloud and DevOps</v>
      </c>
      <c r="M154" s="7" t="str">
        <f>VLOOKUP(G154,Orgs!B:I,7,0)</f>
        <v>Oracle offers a comprehensive and fully integrated stack of cloud applications and cloud platform services.</v>
      </c>
      <c r="N154" s="7" t="str">
        <f>VLOOKUP(G154,Orgs!B:I,8,0)</f>
        <v>Singapore</v>
      </c>
      <c r="O154" s="7"/>
      <c r="P154" s="8" t="s">
        <v>17</v>
      </c>
      <c r="Q154" s="7" t="s">
        <v>138</v>
      </c>
      <c r="R154" s="7" t="s">
        <v>308</v>
      </c>
      <c r="S154" s="7"/>
      <c r="T154" s="7"/>
    </row>
    <row r="155" spans="1:20">
      <c r="A155" s="7">
        <v>123</v>
      </c>
      <c r="B155" s="8" t="s">
        <v>786</v>
      </c>
      <c r="C155" s="7" t="s">
        <v>787</v>
      </c>
      <c r="D155" s="7" t="s">
        <v>788</v>
      </c>
      <c r="E155" s="7" t="s">
        <v>28</v>
      </c>
      <c r="F155" s="7"/>
      <c r="G155" s="8" t="s">
        <v>789</v>
      </c>
      <c r="H155" s="20" t="str">
        <f>VLOOKUP(G155,Orgs!B:I,2,0)</f>
        <v>https://ptcon.com.sg/</v>
      </c>
      <c r="I155" s="7" t="str">
        <f>VLOOKUP(G155,Orgs!B:I,3,0)</f>
        <v>Corporate / SME (DD)</v>
      </c>
      <c r="J155" s="7">
        <f>VLOOKUP(G155,Orgs!B:I,4,0)</f>
        <v>0</v>
      </c>
      <c r="K155" s="7" t="str">
        <f>VLOOKUP(G155,Orgs!B:I,5,0)</f>
        <v>Built Environment</v>
      </c>
      <c r="L155" s="7">
        <f>VLOOKUP(G155,Orgs!B:I,6,0)</f>
        <v>0</v>
      </c>
      <c r="M155" s="7">
        <f>VLOOKUP(G155,Orgs!B:I,7,0)</f>
        <v>0</v>
      </c>
      <c r="N155" s="7" t="str">
        <f>VLOOKUP(G155,Orgs!B:I,8,0)</f>
        <v>Singapore</v>
      </c>
      <c r="O155" s="7"/>
      <c r="P155" s="8" t="s">
        <v>17</v>
      </c>
      <c r="Q155" s="7" t="s">
        <v>138</v>
      </c>
      <c r="R155" s="7" t="s">
        <v>139</v>
      </c>
      <c r="S155" s="7"/>
      <c r="T155" s="7"/>
    </row>
    <row r="156" spans="1:20">
      <c r="A156" s="7">
        <v>124</v>
      </c>
      <c r="B156" s="8" t="s">
        <v>310</v>
      </c>
      <c r="C156" s="7" t="s">
        <v>536</v>
      </c>
      <c r="D156" s="7" t="s">
        <v>790</v>
      </c>
      <c r="E156" s="7" t="s">
        <v>720</v>
      </c>
      <c r="F156" s="7"/>
      <c r="G156" s="8" t="s">
        <v>791</v>
      </c>
      <c r="H156" s="7" t="e">
        <f>VLOOKUP(G156,Orgs!B:I,2,0)</f>
        <v>#N/A</v>
      </c>
      <c r="I156" s="7" t="e">
        <f>VLOOKUP(G156,Orgs!B:I,3,0)</f>
        <v>#N/A</v>
      </c>
      <c r="J156" s="7" t="e">
        <f>VLOOKUP(G156,Orgs!B:I,4,0)</f>
        <v>#N/A</v>
      </c>
      <c r="K156" s="7" t="e">
        <f>VLOOKUP(G156,Orgs!B:I,5,0)</f>
        <v>#N/A</v>
      </c>
      <c r="L156" s="7" t="e">
        <f>VLOOKUP(G156,Orgs!B:I,6,0)</f>
        <v>#N/A</v>
      </c>
      <c r="M156" s="7" t="e">
        <f>VLOOKUP(G156,Orgs!B:I,7,0)</f>
        <v>#N/A</v>
      </c>
      <c r="N156" s="7" t="e">
        <f>VLOOKUP(G156,Orgs!B:I,8,0)</f>
        <v>#N/A</v>
      </c>
      <c r="O156" s="7"/>
      <c r="P156" s="8" t="s">
        <v>17</v>
      </c>
      <c r="Q156" s="7" t="s">
        <v>138</v>
      </c>
      <c r="R156" s="7" t="s">
        <v>139</v>
      </c>
      <c r="S156" s="7"/>
      <c r="T156" s="7"/>
    </row>
    <row r="157" spans="1:20">
      <c r="A157" s="7">
        <v>125</v>
      </c>
      <c r="B157" s="8" t="s">
        <v>792</v>
      </c>
      <c r="C157" s="7" t="s">
        <v>793</v>
      </c>
      <c r="D157" s="7" t="s">
        <v>794</v>
      </c>
      <c r="E157" s="7" t="s">
        <v>795</v>
      </c>
      <c r="F157" s="7"/>
      <c r="G157" s="8" t="s">
        <v>796</v>
      </c>
      <c r="H157" s="20" t="str">
        <f>VLOOKUP(G157,Orgs!B:I,2,0)</f>
        <v>https://mail.penta-ocean.co.jp</v>
      </c>
      <c r="I157" s="7" t="str">
        <f>VLOOKUP(G157,Orgs!B:I,3,0)</f>
        <v>Corporate / SME (DD)</v>
      </c>
      <c r="J157" s="7">
        <f>VLOOKUP(G157,Orgs!B:I,4,0)</f>
        <v>0</v>
      </c>
      <c r="K157" s="7" t="str">
        <f>VLOOKUP(G157,Orgs!B:I,5,0)</f>
        <v>Built Environment</v>
      </c>
      <c r="L157" s="7">
        <f>VLOOKUP(G157,Orgs!B:I,6,0)</f>
        <v>0</v>
      </c>
      <c r="M157" s="7">
        <f>VLOOKUP(G157,Orgs!B:I,7,0)</f>
        <v>0</v>
      </c>
      <c r="N157" s="7" t="str">
        <f>VLOOKUP(G157,Orgs!B:I,8,0)</f>
        <v>Singapore</v>
      </c>
      <c r="O157" s="7"/>
      <c r="P157" s="8" t="s">
        <v>17</v>
      </c>
      <c r="Q157" s="7" t="s">
        <v>138</v>
      </c>
      <c r="R157" s="7" t="s">
        <v>139</v>
      </c>
      <c r="S157" s="7"/>
      <c r="T157" s="7"/>
    </row>
    <row r="158" spans="1:20">
      <c r="A158" s="7">
        <v>126</v>
      </c>
      <c r="B158" s="8" t="s">
        <v>797</v>
      </c>
      <c r="C158" s="7" t="s">
        <v>179</v>
      </c>
      <c r="D158" s="7" t="s">
        <v>798</v>
      </c>
      <c r="E158" s="7" t="s">
        <v>799</v>
      </c>
      <c r="F158" s="7"/>
      <c r="G158" s="8" t="s">
        <v>800</v>
      </c>
      <c r="H158" s="20" t="str">
        <f>VLOOKUP(G158,Orgs!B:I,2,0)</f>
        <v>https://perennialholdings.com</v>
      </c>
      <c r="I158" s="7" t="str">
        <f>VLOOKUP(G158,Orgs!B:I,3,0)</f>
        <v>Corporate / SME (DD)</v>
      </c>
      <c r="J158" s="7">
        <f>VLOOKUP(G158,Orgs!B:I,4,0)</f>
        <v>0</v>
      </c>
      <c r="K158" s="7" t="str">
        <f>VLOOKUP(G158,Orgs!B:I,5,0)</f>
        <v>Built Environment</v>
      </c>
      <c r="L158" s="7">
        <f>VLOOKUP(G158,Orgs!B:I,6,0)</f>
        <v>0</v>
      </c>
      <c r="M158" s="7">
        <f>VLOOKUP(G158,Orgs!B:I,7,0)</f>
        <v>0</v>
      </c>
      <c r="N158" s="7" t="str">
        <f>VLOOKUP(G158,Orgs!B:I,8,0)</f>
        <v>Singapore</v>
      </c>
      <c r="O158" s="7"/>
      <c r="P158" s="8" t="s">
        <v>17</v>
      </c>
      <c r="Q158" s="7" t="s">
        <v>138</v>
      </c>
      <c r="R158" s="7" t="s">
        <v>308</v>
      </c>
      <c r="S158" s="7"/>
      <c r="T158" s="7"/>
    </row>
    <row r="159" spans="1:20">
      <c r="A159" s="7">
        <v>127</v>
      </c>
      <c r="B159" s="8" t="s">
        <v>801</v>
      </c>
      <c r="C159" s="7" t="s">
        <v>802</v>
      </c>
      <c r="D159" s="7" t="s">
        <v>803</v>
      </c>
      <c r="E159" s="7" t="s">
        <v>597</v>
      </c>
      <c r="F159" s="7"/>
      <c r="G159" s="8" t="s">
        <v>804</v>
      </c>
      <c r="H159" s="20" t="str">
        <f>VLOOKUP(G159,Orgs!B:I,2,0)</f>
        <v>https://pgim.com</v>
      </c>
      <c r="I159" s="7" t="str">
        <f>VLOOKUP(G159,Orgs!B:I,3,0)</f>
        <v>Corporate / SME (DD)</v>
      </c>
      <c r="J159" s="7">
        <f>VLOOKUP(G159,Orgs!B:I,4,0)</f>
        <v>0</v>
      </c>
      <c r="K159" s="7" t="str">
        <f>VLOOKUP(G159,Orgs!B:I,5,0)</f>
        <v>Real Estate and Properties</v>
      </c>
      <c r="L159" s="7">
        <f>VLOOKUP(G159,Orgs!B:I,6,0)</f>
        <v>0</v>
      </c>
      <c r="M159" s="7" t="str">
        <f>VLOOKUP(G159,Orgs!B:I,7,0)</f>
        <v>Real Estate Investment Service</v>
      </c>
      <c r="N159" s="7" t="str">
        <f>VLOOKUP(G159,Orgs!B:I,8,0)</f>
        <v>Singapore</v>
      </c>
      <c r="O159" s="7"/>
      <c r="P159" s="8" t="s">
        <v>17</v>
      </c>
      <c r="Q159" s="7" t="s">
        <v>138</v>
      </c>
      <c r="R159" s="7" t="s">
        <v>139</v>
      </c>
      <c r="S159" s="7"/>
      <c r="T159" s="7"/>
    </row>
    <row r="160" spans="1:20">
      <c r="A160" s="7">
        <v>128</v>
      </c>
      <c r="B160" s="8" t="s">
        <v>805</v>
      </c>
      <c r="C160" s="7" t="s">
        <v>806</v>
      </c>
      <c r="D160" s="7" t="s">
        <v>807</v>
      </c>
      <c r="E160" s="7" t="s">
        <v>808</v>
      </c>
      <c r="F160" s="7"/>
      <c r="G160" s="8" t="s">
        <v>809</v>
      </c>
      <c r="H160" s="20" t="str">
        <f>VLOOKUP(G160,Orgs!B:I,2,0)</f>
        <v>https://pinnacleinfotech.com</v>
      </c>
      <c r="I160" s="7" t="str">
        <f>VLOOKUP(G160,Orgs!B:I,3,0)</f>
        <v>Corporate / SME (DD)</v>
      </c>
      <c r="J160" s="7">
        <f>VLOOKUP(G160,Orgs!B:I,4,0)</f>
        <v>0</v>
      </c>
      <c r="K160" s="7" t="str">
        <f>VLOOKUP(G160,Orgs!B:I,5,0)</f>
        <v>Built Environment</v>
      </c>
      <c r="L160" s="7" t="str">
        <f>VLOOKUP(G160,Orgs!B:I,6,0)</f>
        <v>Construction Tech</v>
      </c>
      <c r="M160" s="7" t="str">
        <f>VLOOKUP(G160,Orgs!B:I,7,0)</f>
        <v>BIM</v>
      </c>
      <c r="N160" s="7" t="str">
        <f>VLOOKUP(G160,Orgs!B:I,8,0)</f>
        <v>Singapore</v>
      </c>
      <c r="O160" s="7"/>
      <c r="P160" s="8" t="s">
        <v>17</v>
      </c>
      <c r="Q160" s="7" t="s">
        <v>138</v>
      </c>
      <c r="R160" s="7" t="s">
        <v>139</v>
      </c>
      <c r="S160" s="7"/>
      <c r="T160" s="7"/>
    </row>
    <row r="161" spans="1:20">
      <c r="A161" s="7">
        <v>129</v>
      </c>
      <c r="B161" s="8" t="s">
        <v>810</v>
      </c>
      <c r="C161" s="7" t="s">
        <v>811</v>
      </c>
      <c r="D161" s="7" t="s">
        <v>812</v>
      </c>
      <c r="E161" s="7" t="s">
        <v>813</v>
      </c>
      <c r="F161" s="7"/>
      <c r="G161" s="8" t="s">
        <v>809</v>
      </c>
      <c r="H161" s="20" t="str">
        <f>VLOOKUP(G161,Orgs!B:I,2,0)</f>
        <v>https://pinnacleinfotech.com</v>
      </c>
      <c r="I161" s="7" t="str">
        <f>VLOOKUP(G161,Orgs!B:I,3,0)</f>
        <v>Corporate / SME (DD)</v>
      </c>
      <c r="J161" s="7">
        <f>VLOOKUP(G161,Orgs!B:I,4,0)</f>
        <v>0</v>
      </c>
      <c r="K161" s="7" t="str">
        <f>VLOOKUP(G161,Orgs!B:I,5,0)</f>
        <v>Built Environment</v>
      </c>
      <c r="L161" s="7" t="str">
        <f>VLOOKUP(G161,Orgs!B:I,6,0)</f>
        <v>Construction Tech</v>
      </c>
      <c r="M161" s="7" t="str">
        <f>VLOOKUP(G161,Orgs!B:I,7,0)</f>
        <v>BIM</v>
      </c>
      <c r="N161" s="7" t="str">
        <f>VLOOKUP(G161,Orgs!B:I,8,0)</f>
        <v>Singapore</v>
      </c>
      <c r="O161" s="7"/>
      <c r="P161" s="8" t="s">
        <v>17</v>
      </c>
      <c r="Q161" s="7" t="s">
        <v>138</v>
      </c>
      <c r="R161" s="7" t="s">
        <v>139</v>
      </c>
      <c r="S161" s="7"/>
      <c r="T161" s="7"/>
    </row>
    <row r="162" spans="1:20">
      <c r="A162" s="7">
        <v>130</v>
      </c>
      <c r="B162" s="8" t="s">
        <v>814</v>
      </c>
      <c r="C162" s="7" t="s">
        <v>815</v>
      </c>
      <c r="D162" s="7" t="s">
        <v>816</v>
      </c>
      <c r="E162" s="7" t="s">
        <v>817</v>
      </c>
      <c r="F162" s="7"/>
      <c r="G162" s="8" t="s">
        <v>809</v>
      </c>
      <c r="H162" s="20" t="str">
        <f>VLOOKUP(G162,Orgs!B:I,2,0)</f>
        <v>https://pinnacleinfotech.com</v>
      </c>
      <c r="I162" s="7" t="str">
        <f>VLOOKUP(G162,Orgs!B:I,3,0)</f>
        <v>Corporate / SME (DD)</v>
      </c>
      <c r="J162" s="7">
        <f>VLOOKUP(G162,Orgs!B:I,4,0)</f>
        <v>0</v>
      </c>
      <c r="K162" s="7" t="str">
        <f>VLOOKUP(G162,Orgs!B:I,5,0)</f>
        <v>Built Environment</v>
      </c>
      <c r="L162" s="7" t="str">
        <f>VLOOKUP(G162,Orgs!B:I,6,0)</f>
        <v>Construction Tech</v>
      </c>
      <c r="M162" s="7" t="str">
        <f>VLOOKUP(G162,Orgs!B:I,7,0)</f>
        <v>BIM</v>
      </c>
      <c r="N162" s="7" t="str">
        <f>VLOOKUP(G162,Orgs!B:I,8,0)</f>
        <v>Singapore</v>
      </c>
      <c r="O162" s="7"/>
      <c r="P162" s="8" t="s">
        <v>17</v>
      </c>
      <c r="Q162" s="7" t="s">
        <v>138</v>
      </c>
      <c r="R162" s="7" t="s">
        <v>139</v>
      </c>
      <c r="S162" s="7"/>
      <c r="T162" s="7"/>
    </row>
    <row r="163" spans="1:20">
      <c r="A163" s="7">
        <v>131</v>
      </c>
      <c r="B163" s="8" t="s">
        <v>818</v>
      </c>
      <c r="C163" s="7" t="s">
        <v>819</v>
      </c>
      <c r="D163" s="7" t="s">
        <v>820</v>
      </c>
      <c r="E163" s="7" t="s">
        <v>821</v>
      </c>
      <c r="F163" s="7"/>
      <c r="G163" s="8" t="s">
        <v>809</v>
      </c>
      <c r="H163" s="20" t="str">
        <f>VLOOKUP(G163,Orgs!B:I,2,0)</f>
        <v>https://pinnacleinfotech.com</v>
      </c>
      <c r="I163" s="7" t="str">
        <f>VLOOKUP(G163,Orgs!B:I,3,0)</f>
        <v>Corporate / SME (DD)</v>
      </c>
      <c r="J163" s="7">
        <f>VLOOKUP(G163,Orgs!B:I,4,0)</f>
        <v>0</v>
      </c>
      <c r="K163" s="7" t="str">
        <f>VLOOKUP(G163,Orgs!B:I,5,0)</f>
        <v>Built Environment</v>
      </c>
      <c r="L163" s="7" t="str">
        <f>VLOOKUP(G163,Orgs!B:I,6,0)</f>
        <v>Construction Tech</v>
      </c>
      <c r="M163" s="7" t="str">
        <f>VLOOKUP(G163,Orgs!B:I,7,0)</f>
        <v>BIM</v>
      </c>
      <c r="N163" s="7" t="str">
        <f>VLOOKUP(G163,Orgs!B:I,8,0)</f>
        <v>Singapore</v>
      </c>
      <c r="O163" s="7"/>
      <c r="P163" s="8" t="s">
        <v>17</v>
      </c>
      <c r="Q163" s="7" t="s">
        <v>138</v>
      </c>
      <c r="R163" s="7" t="s">
        <v>139</v>
      </c>
      <c r="S163" s="7"/>
      <c r="T163" s="7"/>
    </row>
    <row r="164" spans="1:20">
      <c r="A164" s="7">
        <v>132</v>
      </c>
      <c r="B164" s="8" t="s">
        <v>229</v>
      </c>
      <c r="C164" s="7" t="s">
        <v>33</v>
      </c>
      <c r="D164" s="7" t="s">
        <v>822</v>
      </c>
      <c r="E164" s="7" t="s">
        <v>823</v>
      </c>
      <c r="F164" s="7"/>
      <c r="G164" s="8" t="s">
        <v>824</v>
      </c>
      <c r="H164" s="20" t="str">
        <f>VLOOKUP(G164,Orgs!B:I,2,0)</f>
        <v>https://pmlink.com.sg</v>
      </c>
      <c r="I164" s="7" t="str">
        <f>VLOOKUP(G164,Orgs!B:I,3,0)</f>
        <v>Corporate / SME (DD)</v>
      </c>
      <c r="J164" s="7">
        <f>VLOOKUP(G164,Orgs!B:I,4,0)</f>
        <v>0</v>
      </c>
      <c r="K164" s="7" t="str">
        <f>VLOOKUP(G164,Orgs!B:I,5,0)</f>
        <v>Built Environment</v>
      </c>
      <c r="L164" s="7">
        <f>VLOOKUP(G164,Orgs!B:I,6,0)</f>
        <v>0</v>
      </c>
      <c r="M164" s="7">
        <f>VLOOKUP(G164,Orgs!B:I,7,0)</f>
        <v>0</v>
      </c>
      <c r="N164" s="7" t="str">
        <f>VLOOKUP(G164,Orgs!B:I,8,0)</f>
        <v>Singapore</v>
      </c>
      <c r="O164" s="7"/>
      <c r="P164" s="8" t="s">
        <v>17</v>
      </c>
      <c r="Q164" s="7" t="s">
        <v>138</v>
      </c>
      <c r="R164" s="7" t="s">
        <v>139</v>
      </c>
      <c r="S164" s="7"/>
      <c r="T164" s="7"/>
    </row>
    <row r="165" spans="1:20">
      <c r="A165" s="7">
        <v>133</v>
      </c>
      <c r="B165" s="8" t="s">
        <v>825</v>
      </c>
      <c r="C165" s="7" t="s">
        <v>67</v>
      </c>
      <c r="D165" s="7" t="s">
        <v>826</v>
      </c>
      <c r="E165" s="7" t="s">
        <v>827</v>
      </c>
      <c r="F165" s="7"/>
      <c r="G165" s="8" t="s">
        <v>828</v>
      </c>
      <c r="H165" s="20" t="str">
        <f>VLOOKUP(G165,Orgs!B:I,2,0)</f>
        <v>https://precastconcrete.com.sg</v>
      </c>
      <c r="I165" s="7" t="str">
        <f>VLOOKUP(G165,Orgs!B:I,3,0)</f>
        <v>Corporate / SME (DD)</v>
      </c>
      <c r="J165" s="7">
        <f>VLOOKUP(G165,Orgs!B:I,4,0)</f>
        <v>0</v>
      </c>
      <c r="K165" s="7" t="str">
        <f>VLOOKUP(G165,Orgs!B:I,5,0)</f>
        <v>Built Environment</v>
      </c>
      <c r="L165" s="7">
        <f>VLOOKUP(G165,Orgs!B:I,6,0)</f>
        <v>0</v>
      </c>
      <c r="M165" s="7">
        <f>VLOOKUP(G165,Orgs!B:I,7,0)</f>
        <v>0</v>
      </c>
      <c r="N165" s="7" t="str">
        <f>VLOOKUP(G165,Orgs!B:I,8,0)</f>
        <v>Singapore</v>
      </c>
      <c r="O165" s="7"/>
      <c r="P165" s="8" t="s">
        <v>17</v>
      </c>
      <c r="Q165" s="7" t="s">
        <v>138</v>
      </c>
      <c r="R165" s="7" t="s">
        <v>139</v>
      </c>
      <c r="S165" s="7"/>
      <c r="T165" s="7"/>
    </row>
    <row r="166" spans="1:20">
      <c r="A166" s="7">
        <v>134</v>
      </c>
      <c r="B166" s="8" t="s">
        <v>829</v>
      </c>
      <c r="C166" s="7" t="s">
        <v>830</v>
      </c>
      <c r="D166" s="7" t="s">
        <v>831</v>
      </c>
      <c r="E166" s="7" t="s">
        <v>28</v>
      </c>
      <c r="F166" s="7"/>
      <c r="G166" s="8" t="s">
        <v>832</v>
      </c>
      <c r="H166" s="20" t="str">
        <f>VLOOKUP(G166,Orgs!B:I,2,0)</f>
        <v>https://premierproperty.com.sg</v>
      </c>
      <c r="I166" s="7" t="str">
        <f>VLOOKUP(G166,Orgs!B:I,3,0)</f>
        <v>Corporate / SME (DD)</v>
      </c>
      <c r="J166" s="7">
        <f>VLOOKUP(G166,Orgs!B:I,4,0)</f>
        <v>0</v>
      </c>
      <c r="K166" s="7" t="str">
        <f>VLOOKUP(G166,Orgs!B:I,5,0)</f>
        <v>Real Estate and Properties</v>
      </c>
      <c r="L166" s="7">
        <f>VLOOKUP(G166,Orgs!B:I,6,0)</f>
        <v>0</v>
      </c>
      <c r="M166" s="7" t="str">
        <f>VLOOKUP(G166,Orgs!B:I,7,0)</f>
        <v>Property Consultancy</v>
      </c>
      <c r="N166" s="7" t="str">
        <f>VLOOKUP(G166,Orgs!B:I,8,0)</f>
        <v>Singapore</v>
      </c>
      <c r="O166" s="7"/>
      <c r="P166" s="8" t="s">
        <v>17</v>
      </c>
      <c r="Q166" s="7" t="s">
        <v>138</v>
      </c>
      <c r="R166" s="7" t="s">
        <v>139</v>
      </c>
      <c r="S166" s="7"/>
      <c r="T166" s="7"/>
    </row>
    <row r="167" spans="1:20">
      <c r="A167" s="7">
        <v>135</v>
      </c>
      <c r="B167" s="8" t="s">
        <v>833</v>
      </c>
      <c r="C167" s="7" t="s">
        <v>33</v>
      </c>
      <c r="D167" s="7" t="s">
        <v>834</v>
      </c>
      <c r="E167" s="7" t="s">
        <v>720</v>
      </c>
      <c r="F167" s="7"/>
      <c r="G167" s="8" t="s">
        <v>832</v>
      </c>
      <c r="H167" s="20" t="str">
        <f>VLOOKUP(G167,Orgs!B:I,2,0)</f>
        <v>https://premierproperty.com.sg</v>
      </c>
      <c r="I167" s="7" t="str">
        <f>VLOOKUP(G167,Orgs!B:I,3,0)</f>
        <v>Corporate / SME (DD)</v>
      </c>
      <c r="J167" s="7">
        <f>VLOOKUP(G167,Orgs!B:I,4,0)</f>
        <v>0</v>
      </c>
      <c r="K167" s="7" t="str">
        <f>VLOOKUP(G167,Orgs!B:I,5,0)</f>
        <v>Real Estate and Properties</v>
      </c>
      <c r="L167" s="7">
        <f>VLOOKUP(G167,Orgs!B:I,6,0)</f>
        <v>0</v>
      </c>
      <c r="M167" s="7" t="str">
        <f>VLOOKUP(G167,Orgs!B:I,7,0)</f>
        <v>Property Consultancy</v>
      </c>
      <c r="N167" s="7" t="str">
        <f>VLOOKUP(G167,Orgs!B:I,8,0)</f>
        <v>Singapore</v>
      </c>
      <c r="O167" s="7"/>
      <c r="P167" s="8" t="s">
        <v>17</v>
      </c>
      <c r="Q167" s="7" t="s">
        <v>138</v>
      </c>
      <c r="R167" s="7" t="s">
        <v>139</v>
      </c>
      <c r="S167" s="7"/>
      <c r="T167" s="7"/>
    </row>
    <row r="168" spans="1:20">
      <c r="A168" s="7">
        <v>136</v>
      </c>
      <c r="B168" s="8" t="s">
        <v>835</v>
      </c>
      <c r="C168" s="7" t="s">
        <v>836</v>
      </c>
      <c r="D168" s="7" t="s">
        <v>837</v>
      </c>
      <c r="E168" s="7" t="s">
        <v>720</v>
      </c>
      <c r="F168" s="7"/>
      <c r="G168" s="8" t="s">
        <v>832</v>
      </c>
      <c r="H168" s="20" t="str">
        <f>VLOOKUP(G168,Orgs!B:I,2,0)</f>
        <v>https://premierproperty.com.sg</v>
      </c>
      <c r="I168" s="7" t="str">
        <f>VLOOKUP(G168,Orgs!B:I,3,0)</f>
        <v>Corporate / SME (DD)</v>
      </c>
      <c r="J168" s="7">
        <f>VLOOKUP(G168,Orgs!B:I,4,0)</f>
        <v>0</v>
      </c>
      <c r="K168" s="7" t="str">
        <f>VLOOKUP(G168,Orgs!B:I,5,0)</f>
        <v>Real Estate and Properties</v>
      </c>
      <c r="L168" s="7">
        <f>VLOOKUP(G168,Orgs!B:I,6,0)</f>
        <v>0</v>
      </c>
      <c r="M168" s="7" t="str">
        <f>VLOOKUP(G168,Orgs!B:I,7,0)</f>
        <v>Property Consultancy</v>
      </c>
      <c r="N168" s="7" t="str">
        <f>VLOOKUP(G168,Orgs!B:I,8,0)</f>
        <v>Singapore</v>
      </c>
      <c r="O168" s="7"/>
      <c r="P168" s="8" t="s">
        <v>17</v>
      </c>
      <c r="Q168" s="7" t="s">
        <v>138</v>
      </c>
      <c r="R168" s="7" t="s">
        <v>139</v>
      </c>
      <c r="S168" s="7"/>
      <c r="T168" s="7"/>
    </row>
    <row r="169" spans="1:20">
      <c r="A169" s="7">
        <v>137</v>
      </c>
      <c r="B169" s="8" t="s">
        <v>838</v>
      </c>
      <c r="C169" s="7" t="s">
        <v>839</v>
      </c>
      <c r="D169" s="7" t="s">
        <v>840</v>
      </c>
      <c r="E169" s="7" t="s">
        <v>470</v>
      </c>
      <c r="F169" s="7"/>
      <c r="G169" s="8" t="s">
        <v>832</v>
      </c>
      <c r="H169" s="20" t="str">
        <f>VLOOKUP(G169,Orgs!B:I,2,0)</f>
        <v>https://premierproperty.com.sg</v>
      </c>
      <c r="I169" s="7" t="str">
        <f>VLOOKUP(G169,Orgs!B:I,3,0)</f>
        <v>Corporate / SME (DD)</v>
      </c>
      <c r="J169" s="7">
        <f>VLOOKUP(G169,Orgs!B:I,4,0)</f>
        <v>0</v>
      </c>
      <c r="K169" s="7" t="str">
        <f>VLOOKUP(G169,Orgs!B:I,5,0)</f>
        <v>Real Estate and Properties</v>
      </c>
      <c r="L169" s="7">
        <f>VLOOKUP(G169,Orgs!B:I,6,0)</f>
        <v>0</v>
      </c>
      <c r="M169" s="7" t="str">
        <f>VLOOKUP(G169,Orgs!B:I,7,0)</f>
        <v>Property Consultancy</v>
      </c>
      <c r="N169" s="7" t="str">
        <f>VLOOKUP(G169,Orgs!B:I,8,0)</f>
        <v>Singapore</v>
      </c>
      <c r="O169" s="7"/>
      <c r="P169" s="8" t="s">
        <v>17</v>
      </c>
      <c r="Q169" s="7" t="s">
        <v>138</v>
      </c>
      <c r="R169" s="7" t="s">
        <v>139</v>
      </c>
      <c r="S169" s="7"/>
      <c r="T169" s="7"/>
    </row>
    <row r="170" spans="1:20">
      <c r="A170" s="7">
        <v>138</v>
      </c>
      <c r="B170" s="8" t="s">
        <v>511</v>
      </c>
      <c r="C170" s="7" t="s">
        <v>841</v>
      </c>
      <c r="D170" s="7" t="s">
        <v>842</v>
      </c>
      <c r="E170" s="7" t="s">
        <v>843</v>
      </c>
      <c r="F170" s="7"/>
      <c r="G170" s="8" t="s">
        <v>844</v>
      </c>
      <c r="H170" s="20" t="str">
        <f>VLOOKUP(G170,Orgs!B:I,2,0)</f>
        <v>https://prose-architects.com/</v>
      </c>
      <c r="I170" s="7" t="str">
        <f>VLOOKUP(G170,Orgs!B:I,3,0)</f>
        <v>Corporate / SME (DD)</v>
      </c>
      <c r="J170" s="7">
        <f>VLOOKUP(G170,Orgs!B:I,4,0)</f>
        <v>0</v>
      </c>
      <c r="K170" s="7" t="str">
        <f>VLOOKUP(G170,Orgs!B:I,5,0)</f>
        <v>Built Environment</v>
      </c>
      <c r="L170" s="7">
        <f>VLOOKUP(G170,Orgs!B:I,6,0)</f>
        <v>0</v>
      </c>
      <c r="M170" s="7">
        <f>VLOOKUP(G170,Orgs!B:I,7,0)</f>
        <v>0</v>
      </c>
      <c r="N170" s="7" t="str">
        <f>VLOOKUP(G170,Orgs!B:I,8,0)</f>
        <v>Singapore</v>
      </c>
      <c r="O170" s="7"/>
      <c r="P170" s="8" t="s">
        <v>17</v>
      </c>
      <c r="Q170" s="7" t="s">
        <v>138</v>
      </c>
      <c r="R170" s="7" t="s">
        <v>139</v>
      </c>
      <c r="S170" s="7"/>
      <c r="T170" s="7"/>
    </row>
    <row r="171" spans="1:20">
      <c r="A171" s="7">
        <v>139</v>
      </c>
      <c r="B171" s="8" t="s">
        <v>845</v>
      </c>
      <c r="C171" s="7" t="s">
        <v>198</v>
      </c>
      <c r="D171" s="7" t="s">
        <v>846</v>
      </c>
      <c r="E171" s="7" t="s">
        <v>730</v>
      </c>
      <c r="F171" s="7"/>
      <c r="G171" s="8" t="s">
        <v>847</v>
      </c>
      <c r="H171" s="20" t="str">
        <f>VLOOKUP(G171,Orgs!B:I,2,0)</f>
        <v>https://globalpsa.com</v>
      </c>
      <c r="I171" s="7" t="str">
        <f>VLOOKUP(G171,Orgs!B:I,3,0)</f>
        <v>Corporate / SME (DD)</v>
      </c>
      <c r="J171" s="7">
        <f>VLOOKUP(G171,Orgs!B:I,4,0)</f>
        <v>0</v>
      </c>
      <c r="K171" s="7" t="str">
        <f>VLOOKUP(G171,Orgs!B:I,5,0)</f>
        <v>Transportation</v>
      </c>
      <c r="L171" s="7">
        <f>VLOOKUP(G171,Orgs!B:I,6,0)</f>
        <v>0</v>
      </c>
      <c r="M171" s="7" t="str">
        <f>VLOOKUP(G171,Orgs!B:I,7,0)</f>
        <v>Port and Terminal</v>
      </c>
      <c r="N171" s="7" t="str">
        <f>VLOOKUP(G171,Orgs!B:I,8,0)</f>
        <v>Singapore</v>
      </c>
      <c r="O171" s="7"/>
      <c r="P171" s="8" t="s">
        <v>17</v>
      </c>
      <c r="Q171" s="7" t="s">
        <v>138</v>
      </c>
      <c r="R171" s="7" t="s">
        <v>139</v>
      </c>
      <c r="S171" s="7"/>
      <c r="T171" s="7"/>
    </row>
    <row r="172" spans="1:20">
      <c r="A172" s="7">
        <v>140</v>
      </c>
      <c r="B172" s="8" t="s">
        <v>848</v>
      </c>
      <c r="C172" s="7" t="s">
        <v>849</v>
      </c>
      <c r="D172" s="7" t="s">
        <v>850</v>
      </c>
      <c r="E172" s="7" t="s">
        <v>851</v>
      </c>
      <c r="F172" s="7"/>
      <c r="G172" s="8" t="s">
        <v>847</v>
      </c>
      <c r="H172" s="20" t="str">
        <f>VLOOKUP(G172,Orgs!B:I,2,0)</f>
        <v>https://globalpsa.com</v>
      </c>
      <c r="I172" s="7" t="str">
        <f>VLOOKUP(G172,Orgs!B:I,3,0)</f>
        <v>Corporate / SME (DD)</v>
      </c>
      <c r="J172" s="7">
        <f>VLOOKUP(G172,Orgs!B:I,4,0)</f>
        <v>0</v>
      </c>
      <c r="K172" s="7" t="str">
        <f>VLOOKUP(G172,Orgs!B:I,5,0)</f>
        <v>Transportation</v>
      </c>
      <c r="L172" s="7">
        <f>VLOOKUP(G172,Orgs!B:I,6,0)</f>
        <v>0</v>
      </c>
      <c r="M172" s="7" t="str">
        <f>VLOOKUP(G172,Orgs!B:I,7,0)</f>
        <v>Port and Terminal</v>
      </c>
      <c r="N172" s="7" t="str">
        <f>VLOOKUP(G172,Orgs!B:I,8,0)</f>
        <v>Singapore</v>
      </c>
      <c r="O172" s="7"/>
      <c r="P172" s="8" t="s">
        <v>17</v>
      </c>
      <c r="Q172" s="7" t="s">
        <v>138</v>
      </c>
      <c r="R172" s="7" t="s">
        <v>139</v>
      </c>
      <c r="S172" s="7"/>
      <c r="T172" s="7"/>
    </row>
    <row r="173" spans="1:20">
      <c r="A173" s="7">
        <v>141</v>
      </c>
      <c r="B173" s="8" t="s">
        <v>852</v>
      </c>
      <c r="C173" s="7" t="s">
        <v>411</v>
      </c>
      <c r="D173" s="7" t="s">
        <v>853</v>
      </c>
      <c r="E173" s="7" t="s">
        <v>730</v>
      </c>
      <c r="F173" s="7"/>
      <c r="G173" s="8" t="s">
        <v>847</v>
      </c>
      <c r="H173" s="20" t="str">
        <f>VLOOKUP(G173,Orgs!B:I,2,0)</f>
        <v>https://globalpsa.com</v>
      </c>
      <c r="I173" s="7" t="str">
        <f>VLOOKUP(G173,Orgs!B:I,3,0)</f>
        <v>Corporate / SME (DD)</v>
      </c>
      <c r="J173" s="7">
        <f>VLOOKUP(G173,Orgs!B:I,4,0)</f>
        <v>0</v>
      </c>
      <c r="K173" s="7" t="str">
        <f>VLOOKUP(G173,Orgs!B:I,5,0)</f>
        <v>Transportation</v>
      </c>
      <c r="L173" s="7">
        <f>VLOOKUP(G173,Orgs!B:I,6,0)</f>
        <v>0</v>
      </c>
      <c r="M173" s="7" t="str">
        <f>VLOOKUP(G173,Orgs!B:I,7,0)</f>
        <v>Port and Terminal</v>
      </c>
      <c r="N173" s="7" t="str">
        <f>VLOOKUP(G173,Orgs!B:I,8,0)</f>
        <v>Singapore</v>
      </c>
      <c r="O173" s="7"/>
      <c r="P173" s="8" t="s">
        <v>17</v>
      </c>
      <c r="Q173" s="7" t="s">
        <v>138</v>
      </c>
      <c r="R173" s="7" t="s">
        <v>139</v>
      </c>
      <c r="S173" s="7"/>
      <c r="T173" s="7"/>
    </row>
    <row r="174" spans="1:20">
      <c r="A174" s="7">
        <v>142</v>
      </c>
      <c r="B174" s="8" t="s">
        <v>854</v>
      </c>
      <c r="C174" s="7" t="s">
        <v>855</v>
      </c>
      <c r="D174" s="7" t="s">
        <v>856</v>
      </c>
      <c r="E174" s="7" t="s">
        <v>857</v>
      </c>
      <c r="F174" s="7"/>
      <c r="G174" s="8" t="s">
        <v>847</v>
      </c>
      <c r="H174" s="20" t="str">
        <f>VLOOKUP(G174,Orgs!B:I,2,0)</f>
        <v>https://globalpsa.com</v>
      </c>
      <c r="I174" s="7" t="str">
        <f>VLOOKUP(G174,Orgs!B:I,3,0)</f>
        <v>Corporate / SME (DD)</v>
      </c>
      <c r="J174" s="7">
        <f>VLOOKUP(G174,Orgs!B:I,4,0)</f>
        <v>0</v>
      </c>
      <c r="K174" s="7" t="str">
        <f>VLOOKUP(G174,Orgs!B:I,5,0)</f>
        <v>Transportation</v>
      </c>
      <c r="L174" s="7">
        <f>VLOOKUP(G174,Orgs!B:I,6,0)</f>
        <v>0</v>
      </c>
      <c r="M174" s="7" t="str">
        <f>VLOOKUP(G174,Orgs!B:I,7,0)</f>
        <v>Port and Terminal</v>
      </c>
      <c r="N174" s="7" t="str">
        <f>VLOOKUP(G174,Orgs!B:I,8,0)</f>
        <v>Singapore</v>
      </c>
      <c r="O174" s="7"/>
      <c r="P174" s="8" t="s">
        <v>17</v>
      </c>
      <c r="Q174" s="7" t="s">
        <v>138</v>
      </c>
      <c r="R174" s="7" t="s">
        <v>139</v>
      </c>
      <c r="S174" s="7"/>
      <c r="T174" s="7"/>
    </row>
    <row r="175" spans="1:20">
      <c r="A175" s="7">
        <v>143</v>
      </c>
      <c r="B175" s="8" t="s">
        <v>753</v>
      </c>
      <c r="C175" s="7" t="s">
        <v>342</v>
      </c>
      <c r="D175" s="7" t="s">
        <v>858</v>
      </c>
      <c r="E175" s="7" t="s">
        <v>859</v>
      </c>
      <c r="F175" s="7"/>
      <c r="G175" s="8" t="s">
        <v>860</v>
      </c>
      <c r="H175" s="20" t="str">
        <f>VLOOKUP(G175,Orgs!B:I,2,0)</f>
        <v>https://www.ptvgroup.com/</v>
      </c>
      <c r="I175" s="7" t="str">
        <f>VLOOKUP(G175,Orgs!B:I,3,0)</f>
        <v>Corporate / SME (DD)</v>
      </c>
      <c r="J175" s="7">
        <f>VLOOKUP(G175,Orgs!B:I,4,0)</f>
        <v>0</v>
      </c>
      <c r="K175" s="7" t="str">
        <f>VLOOKUP(G175,Orgs!B:I,5,0)</f>
        <v>Transportation</v>
      </c>
      <c r="L175" s="7">
        <f>VLOOKUP(G175,Orgs!B:I,6,0)</f>
        <v>0</v>
      </c>
      <c r="M175" s="7" t="str">
        <f>VLOOKUP(G175,Orgs!B:I,7,0)</f>
        <v>PTV Group provides software solutions and consulting services to empower mobility for a cleaner and smarter future.</v>
      </c>
      <c r="N175" s="7" t="str">
        <f>VLOOKUP(G175,Orgs!B:I,8,0)</f>
        <v>Singapore</v>
      </c>
      <c r="O175" s="7"/>
      <c r="P175" s="8" t="s">
        <v>161</v>
      </c>
      <c r="Q175" s="7"/>
      <c r="R175" s="7" t="s">
        <v>162</v>
      </c>
      <c r="S175" s="7"/>
      <c r="T175" s="7"/>
    </row>
    <row r="176" spans="1:20">
      <c r="A176" s="7">
        <v>144</v>
      </c>
      <c r="B176" s="8" t="s">
        <v>861</v>
      </c>
      <c r="C176" s="7" t="s">
        <v>862</v>
      </c>
      <c r="D176" s="7" t="s">
        <v>863</v>
      </c>
      <c r="E176" s="7" t="s">
        <v>864</v>
      </c>
      <c r="F176" s="7"/>
      <c r="G176" s="8" t="s">
        <v>865</v>
      </c>
      <c r="H176" s="20" t="str">
        <f>VLOOKUP(G176,Orgs!B:I,2,0)</f>
        <v>https://ratec.org/</v>
      </c>
      <c r="I176" s="7" t="str">
        <f>VLOOKUP(G176,Orgs!B:I,3,0)</f>
        <v>Corporate / SME (DD)</v>
      </c>
      <c r="J176" s="7">
        <f>VLOOKUP(G176,Orgs!B:I,4,0)</f>
        <v>0</v>
      </c>
      <c r="K176" s="7" t="str">
        <f>VLOOKUP(G176,Orgs!B:I,5,0)</f>
        <v>Built Environment</v>
      </c>
      <c r="L176" s="7">
        <f>VLOOKUP(G176,Orgs!B:I,6,0)</f>
        <v>0</v>
      </c>
      <c r="M176" s="7">
        <f>VLOOKUP(G176,Orgs!B:I,7,0)</f>
        <v>0</v>
      </c>
      <c r="N176" s="7" t="str">
        <f>VLOOKUP(G176,Orgs!B:I,8,0)</f>
        <v>Singapore</v>
      </c>
      <c r="O176" s="7"/>
      <c r="P176" s="8" t="s">
        <v>17</v>
      </c>
      <c r="Q176" s="7" t="s">
        <v>138</v>
      </c>
      <c r="R176" s="7" t="s">
        <v>139</v>
      </c>
      <c r="S176" s="7"/>
      <c r="T176" s="7"/>
    </row>
    <row r="177" spans="1:20">
      <c r="A177" s="7">
        <v>145</v>
      </c>
      <c r="B177" s="8" t="s">
        <v>866</v>
      </c>
      <c r="C177" s="7" t="s">
        <v>325</v>
      </c>
      <c r="D177" s="7" t="s">
        <v>867</v>
      </c>
      <c r="E177" s="7" t="s">
        <v>28</v>
      </c>
      <c r="F177" s="7"/>
      <c r="G177" s="8" t="s">
        <v>865</v>
      </c>
      <c r="H177" s="20" t="str">
        <f>VLOOKUP(G177,Orgs!B:I,2,0)</f>
        <v>https://ratec.org/</v>
      </c>
      <c r="I177" s="7" t="str">
        <f>VLOOKUP(G177,Orgs!B:I,3,0)</f>
        <v>Corporate / SME (DD)</v>
      </c>
      <c r="J177" s="7">
        <f>VLOOKUP(G177,Orgs!B:I,4,0)</f>
        <v>0</v>
      </c>
      <c r="K177" s="7" t="str">
        <f>VLOOKUP(G177,Orgs!B:I,5,0)</f>
        <v>Built Environment</v>
      </c>
      <c r="L177" s="7">
        <f>VLOOKUP(G177,Orgs!B:I,6,0)</f>
        <v>0</v>
      </c>
      <c r="M177" s="7">
        <f>VLOOKUP(G177,Orgs!B:I,7,0)</f>
        <v>0</v>
      </c>
      <c r="N177" s="7" t="str">
        <f>VLOOKUP(G177,Orgs!B:I,8,0)</f>
        <v>Singapore</v>
      </c>
      <c r="O177" s="7"/>
      <c r="P177" s="8" t="s">
        <v>17</v>
      </c>
      <c r="Q177" s="7" t="s">
        <v>138</v>
      </c>
      <c r="R177" s="7" t="s">
        <v>139</v>
      </c>
      <c r="S177" s="7"/>
      <c r="T177" s="7"/>
    </row>
    <row r="178" spans="1:20">
      <c r="A178" s="7">
        <v>146</v>
      </c>
      <c r="B178" s="8" t="s">
        <v>868</v>
      </c>
      <c r="C178" s="7" t="s">
        <v>869</v>
      </c>
      <c r="D178" s="7" t="s">
        <v>870</v>
      </c>
      <c r="E178" s="7" t="s">
        <v>871</v>
      </c>
      <c r="F178" s="7"/>
      <c r="G178" s="8" t="s">
        <v>872</v>
      </c>
      <c r="H178" s="20" t="str">
        <f>VLOOKUP(G178,Orgs!B:I,2,0)</f>
        <v>https://safdiearchitects.com/</v>
      </c>
      <c r="I178" s="7" t="str">
        <f>VLOOKUP(G178,Orgs!B:I,3,0)</f>
        <v>Corporate / SME (DD)</v>
      </c>
      <c r="J178" s="7">
        <f>VLOOKUP(G178,Orgs!B:I,4,0)</f>
        <v>0</v>
      </c>
      <c r="K178" s="7" t="str">
        <f>VLOOKUP(G178,Orgs!B:I,5,0)</f>
        <v>Built Environment</v>
      </c>
      <c r="L178" s="7">
        <f>VLOOKUP(G178,Orgs!B:I,6,0)</f>
        <v>0</v>
      </c>
      <c r="M178" s="7">
        <f>VLOOKUP(G178,Orgs!B:I,7,0)</f>
        <v>0</v>
      </c>
      <c r="N178" s="7" t="str">
        <f>VLOOKUP(G178,Orgs!B:I,8,0)</f>
        <v>Singapore</v>
      </c>
      <c r="O178" s="7"/>
      <c r="P178" s="8" t="s">
        <v>17</v>
      </c>
      <c r="Q178" s="7" t="s">
        <v>138</v>
      </c>
      <c r="R178" s="7" t="s">
        <v>139</v>
      </c>
      <c r="S178" s="7"/>
      <c r="T178" s="7"/>
    </row>
    <row r="179" spans="1:20">
      <c r="A179" s="7">
        <v>147</v>
      </c>
      <c r="B179" s="8" t="s">
        <v>873</v>
      </c>
      <c r="C179" s="7" t="s">
        <v>33</v>
      </c>
      <c r="D179" s="7" t="s">
        <v>874</v>
      </c>
      <c r="E179" s="7" t="s">
        <v>457</v>
      </c>
      <c r="F179" s="7"/>
      <c r="G179" s="8" t="s">
        <v>875</v>
      </c>
      <c r="H179" s="20" t="str">
        <f>VLOOKUP(G179,Orgs!B:I,2,0)</f>
        <v>https://samwoh.com.sg/</v>
      </c>
      <c r="I179" s="7" t="str">
        <f>VLOOKUP(G179,Orgs!B:I,3,0)</f>
        <v>Corporate / SME (DD)</v>
      </c>
      <c r="J179" s="7">
        <f>VLOOKUP(G179,Orgs!B:I,4,0)</f>
        <v>0</v>
      </c>
      <c r="K179" s="7" t="str">
        <f>VLOOKUP(G179,Orgs!B:I,5,0)</f>
        <v>Built Environment</v>
      </c>
      <c r="L179" s="7">
        <f>VLOOKUP(G179,Orgs!B:I,6,0)</f>
        <v>0</v>
      </c>
      <c r="M179" s="7">
        <f>VLOOKUP(G179,Orgs!B:I,7,0)</f>
        <v>0</v>
      </c>
      <c r="N179" s="7" t="str">
        <f>VLOOKUP(G179,Orgs!B:I,8,0)</f>
        <v>Singapore</v>
      </c>
      <c r="O179" s="7"/>
      <c r="P179" s="8" t="s">
        <v>17</v>
      </c>
      <c r="Q179" s="7" t="s">
        <v>138</v>
      </c>
      <c r="R179" s="7" t="s">
        <v>139</v>
      </c>
      <c r="S179" s="7"/>
      <c r="T179" s="7"/>
    </row>
    <row r="180" spans="1:20">
      <c r="A180" s="7">
        <v>148</v>
      </c>
      <c r="B180" s="8" t="s">
        <v>876</v>
      </c>
      <c r="C180" s="7" t="s">
        <v>877</v>
      </c>
      <c r="D180" s="7" t="s">
        <v>878</v>
      </c>
      <c r="E180" s="7" t="s">
        <v>28</v>
      </c>
      <c r="F180" s="7"/>
      <c r="G180" s="8" t="s">
        <v>879</v>
      </c>
      <c r="H180" s="20" t="str">
        <f>VLOOKUP(G180,Orgs!B:I,2,0)</f>
        <v>https://erectgroup.com</v>
      </c>
      <c r="I180" s="7" t="str">
        <f>VLOOKUP(G180,Orgs!B:I,3,0)</f>
        <v>Corporate / SME (DD)</v>
      </c>
      <c r="J180" s="7">
        <f>VLOOKUP(G180,Orgs!B:I,4,0)</f>
        <v>0</v>
      </c>
      <c r="K180" s="7" t="str">
        <f>VLOOKUP(G180,Orgs!B:I,5,0)</f>
        <v>Built Environment</v>
      </c>
      <c r="L180" s="7">
        <f>VLOOKUP(G180,Orgs!B:I,6,0)</f>
        <v>0</v>
      </c>
      <c r="M180" s="7">
        <f>VLOOKUP(G180,Orgs!B:I,7,0)</f>
        <v>0</v>
      </c>
      <c r="N180" s="7" t="str">
        <f>VLOOKUP(G180,Orgs!B:I,8,0)</f>
        <v>Singapore</v>
      </c>
      <c r="O180" s="7"/>
      <c r="P180" s="8" t="s">
        <v>17</v>
      </c>
      <c r="Q180" s="7" t="s">
        <v>138</v>
      </c>
      <c r="R180" s="7" t="s">
        <v>139</v>
      </c>
      <c r="S180" s="7"/>
      <c r="T180" s="7"/>
    </row>
    <row r="181" spans="1:20">
      <c r="A181" s="7">
        <v>149</v>
      </c>
      <c r="B181" s="8" t="s">
        <v>880</v>
      </c>
      <c r="C181" s="7" t="s">
        <v>234</v>
      </c>
      <c r="D181" s="7" t="s">
        <v>881</v>
      </c>
      <c r="E181" s="7" t="s">
        <v>882</v>
      </c>
      <c r="F181" s="7"/>
      <c r="G181" s="8" t="s">
        <v>883</v>
      </c>
      <c r="H181" s="20" t="str">
        <f>VLOOKUP(G181,Orgs!B:I,2,0)</f>
        <v>https://savills.com.sg/</v>
      </c>
      <c r="I181" s="7" t="str">
        <f>VLOOKUP(G181,Orgs!B:I,3,0)</f>
        <v>Corporate / SME (DD)</v>
      </c>
      <c r="J181" s="7">
        <f>VLOOKUP(G181,Orgs!B:I,4,0)</f>
        <v>0</v>
      </c>
      <c r="K181" s="7" t="str">
        <f>VLOOKUP(G181,Orgs!B:I,5,0)</f>
        <v>Real Estate and Properties</v>
      </c>
      <c r="L181" s="7">
        <f>VLOOKUP(G181,Orgs!B:I,6,0)</f>
        <v>0</v>
      </c>
      <c r="M181" s="7" t="str">
        <f>VLOOKUP(G181,Orgs!B:I,7,0)</f>
        <v>Property listing platform.</v>
      </c>
      <c r="N181" s="7" t="str">
        <f>VLOOKUP(G181,Orgs!B:I,8,0)</f>
        <v>Singapore</v>
      </c>
      <c r="O181" s="7"/>
      <c r="P181" s="8" t="s">
        <v>17</v>
      </c>
      <c r="Q181" s="7" t="s">
        <v>138</v>
      </c>
      <c r="R181" s="7" t="s">
        <v>139</v>
      </c>
      <c r="S181" s="7"/>
      <c r="T181" s="7"/>
    </row>
    <row r="182" spans="1:20">
      <c r="A182" s="7">
        <v>150</v>
      </c>
      <c r="B182" s="8" t="s">
        <v>884</v>
      </c>
      <c r="C182" s="7" t="s">
        <v>33</v>
      </c>
      <c r="D182" s="7" t="s">
        <v>885</v>
      </c>
      <c r="E182" s="7" t="s">
        <v>886</v>
      </c>
      <c r="F182" s="7"/>
      <c r="G182" s="8" t="s">
        <v>887</v>
      </c>
      <c r="H182" s="20" t="str">
        <f>VLOOKUP(G182,Orgs!B:I,2,0)</f>
        <v>https://sbstransit.com.sg/</v>
      </c>
      <c r="I182" s="7" t="str">
        <f>VLOOKUP(G182,Orgs!B:I,3,0)</f>
        <v>Corporate / SME (DD)</v>
      </c>
      <c r="J182" s="7">
        <f>VLOOKUP(G182,Orgs!B:I,4,0)</f>
        <v>0</v>
      </c>
      <c r="K182" s="7" t="str">
        <f>VLOOKUP(G182,Orgs!B:I,5,0)</f>
        <v>Transportation</v>
      </c>
      <c r="L182" s="7">
        <f>VLOOKUP(G182,Orgs!B:I,6,0)</f>
        <v>0</v>
      </c>
      <c r="M182" s="7">
        <f>VLOOKUP(G182,Orgs!B:I,7,0)</f>
        <v>0</v>
      </c>
      <c r="N182" s="7" t="str">
        <f>VLOOKUP(G182,Orgs!B:I,8,0)</f>
        <v>Singapore</v>
      </c>
      <c r="O182" s="7"/>
      <c r="P182" s="8" t="s">
        <v>888</v>
      </c>
      <c r="Q182" s="7" t="s">
        <v>138</v>
      </c>
      <c r="R182" s="7" t="s">
        <v>889</v>
      </c>
      <c r="S182" s="7"/>
      <c r="T182" s="7"/>
    </row>
    <row r="183" spans="1:20">
      <c r="A183" s="7">
        <v>151</v>
      </c>
      <c r="B183" s="8" t="s">
        <v>363</v>
      </c>
      <c r="C183" s="7" t="s">
        <v>583</v>
      </c>
      <c r="D183" s="7" t="s">
        <v>890</v>
      </c>
      <c r="E183" s="7" t="s">
        <v>891</v>
      </c>
      <c r="F183" s="7"/>
      <c r="G183" s="8" t="s">
        <v>887</v>
      </c>
      <c r="H183" s="20" t="str">
        <f>VLOOKUP(G183,Orgs!B:I,2,0)</f>
        <v>https://sbstransit.com.sg/</v>
      </c>
      <c r="I183" s="7" t="str">
        <f>VLOOKUP(G183,Orgs!B:I,3,0)</f>
        <v>Corporate / SME (DD)</v>
      </c>
      <c r="J183" s="7">
        <f>VLOOKUP(G183,Orgs!B:I,4,0)</f>
        <v>0</v>
      </c>
      <c r="K183" s="7" t="str">
        <f>VLOOKUP(G183,Orgs!B:I,5,0)</f>
        <v>Transportation</v>
      </c>
      <c r="L183" s="7">
        <f>VLOOKUP(G183,Orgs!B:I,6,0)</f>
        <v>0</v>
      </c>
      <c r="M183" s="7">
        <f>VLOOKUP(G183,Orgs!B:I,7,0)</f>
        <v>0</v>
      </c>
      <c r="N183" s="7" t="str">
        <f>VLOOKUP(G183,Orgs!B:I,8,0)</f>
        <v>Singapore</v>
      </c>
      <c r="O183" s="7"/>
      <c r="P183" s="8" t="s">
        <v>17</v>
      </c>
      <c r="Q183" s="7" t="s">
        <v>138</v>
      </c>
      <c r="R183" s="7" t="s">
        <v>889</v>
      </c>
      <c r="S183" s="7"/>
      <c r="T183" s="7"/>
    </row>
    <row r="184" spans="1:20">
      <c r="A184" s="7">
        <v>152</v>
      </c>
      <c r="B184" s="8" t="s">
        <v>892</v>
      </c>
      <c r="C184" s="7" t="s">
        <v>342</v>
      </c>
      <c r="D184" s="7" t="s">
        <v>893</v>
      </c>
      <c r="E184" s="7" t="s">
        <v>894</v>
      </c>
      <c r="F184" s="7"/>
      <c r="G184" s="8" t="s">
        <v>887</v>
      </c>
      <c r="H184" s="20" t="str">
        <f>VLOOKUP(G184,Orgs!B:I,2,0)</f>
        <v>https://sbstransit.com.sg/</v>
      </c>
      <c r="I184" s="7" t="str">
        <f>VLOOKUP(G184,Orgs!B:I,3,0)</f>
        <v>Corporate / SME (DD)</v>
      </c>
      <c r="J184" s="7">
        <f>VLOOKUP(G184,Orgs!B:I,4,0)</f>
        <v>0</v>
      </c>
      <c r="K184" s="7" t="str">
        <f>VLOOKUP(G184,Orgs!B:I,5,0)</f>
        <v>Transportation</v>
      </c>
      <c r="L184" s="7">
        <f>VLOOKUP(G184,Orgs!B:I,6,0)</f>
        <v>0</v>
      </c>
      <c r="M184" s="7">
        <f>VLOOKUP(G184,Orgs!B:I,7,0)</f>
        <v>0</v>
      </c>
      <c r="N184" s="7" t="str">
        <f>VLOOKUP(G184,Orgs!B:I,8,0)</f>
        <v>Singapore</v>
      </c>
      <c r="O184" s="7"/>
      <c r="P184" s="8" t="s">
        <v>17</v>
      </c>
      <c r="Q184" s="7" t="s">
        <v>138</v>
      </c>
      <c r="R184" s="7" t="s">
        <v>889</v>
      </c>
      <c r="S184" s="7"/>
      <c r="T184" s="7"/>
    </row>
    <row r="185" spans="1:20">
      <c r="A185" s="7">
        <v>153</v>
      </c>
      <c r="B185" s="8" t="s">
        <v>895</v>
      </c>
      <c r="C185" s="7" t="s">
        <v>238</v>
      </c>
      <c r="D185" s="7" t="s">
        <v>896</v>
      </c>
      <c r="E185" s="7" t="s">
        <v>897</v>
      </c>
      <c r="F185" s="7"/>
      <c r="G185" s="8" t="s">
        <v>887</v>
      </c>
      <c r="H185" s="20" t="str">
        <f>VLOOKUP(G185,Orgs!B:I,2,0)</f>
        <v>https://sbstransit.com.sg/</v>
      </c>
      <c r="I185" s="7" t="str">
        <f>VLOOKUP(G185,Orgs!B:I,3,0)</f>
        <v>Corporate / SME (DD)</v>
      </c>
      <c r="J185" s="7">
        <f>VLOOKUP(G185,Orgs!B:I,4,0)</f>
        <v>0</v>
      </c>
      <c r="K185" s="7" t="str">
        <f>VLOOKUP(G185,Orgs!B:I,5,0)</f>
        <v>Transportation</v>
      </c>
      <c r="L185" s="7">
        <f>VLOOKUP(G185,Orgs!B:I,6,0)</f>
        <v>0</v>
      </c>
      <c r="M185" s="7">
        <f>VLOOKUP(G185,Orgs!B:I,7,0)</f>
        <v>0</v>
      </c>
      <c r="N185" s="7" t="str">
        <f>VLOOKUP(G185,Orgs!B:I,8,0)</f>
        <v>Singapore</v>
      </c>
      <c r="O185" s="7"/>
      <c r="P185" s="8" t="s">
        <v>17</v>
      </c>
      <c r="Q185" s="7" t="s">
        <v>138</v>
      </c>
      <c r="R185" s="7" t="s">
        <v>889</v>
      </c>
      <c r="S185" s="7"/>
      <c r="T185" s="7"/>
    </row>
    <row r="186" spans="1:20">
      <c r="A186" s="7">
        <v>154</v>
      </c>
      <c r="B186" s="8" t="s">
        <v>898</v>
      </c>
      <c r="C186" s="7" t="s">
        <v>238</v>
      </c>
      <c r="D186" s="7" t="s">
        <v>899</v>
      </c>
      <c r="E186" s="7" t="s">
        <v>900</v>
      </c>
      <c r="F186" s="7"/>
      <c r="G186" s="8" t="s">
        <v>887</v>
      </c>
      <c r="H186" s="20" t="str">
        <f>VLOOKUP(G186,Orgs!B:I,2,0)</f>
        <v>https://sbstransit.com.sg/</v>
      </c>
      <c r="I186" s="7" t="str">
        <f>VLOOKUP(G186,Orgs!B:I,3,0)</f>
        <v>Corporate / SME (DD)</v>
      </c>
      <c r="J186" s="7">
        <f>VLOOKUP(G186,Orgs!B:I,4,0)</f>
        <v>0</v>
      </c>
      <c r="K186" s="7" t="str">
        <f>VLOOKUP(G186,Orgs!B:I,5,0)</f>
        <v>Transportation</v>
      </c>
      <c r="L186" s="7">
        <f>VLOOKUP(G186,Orgs!B:I,6,0)</f>
        <v>0</v>
      </c>
      <c r="M186" s="7">
        <f>VLOOKUP(G186,Orgs!B:I,7,0)</f>
        <v>0</v>
      </c>
      <c r="N186" s="7" t="str">
        <f>VLOOKUP(G186,Orgs!B:I,8,0)</f>
        <v>Singapore</v>
      </c>
      <c r="O186" s="7"/>
      <c r="P186" s="8" t="s">
        <v>17</v>
      </c>
      <c r="Q186" s="7" t="s">
        <v>138</v>
      </c>
      <c r="R186" s="7" t="s">
        <v>889</v>
      </c>
      <c r="S186" s="7"/>
      <c r="T186" s="7"/>
    </row>
    <row r="187" spans="1:20">
      <c r="A187" s="7">
        <v>155</v>
      </c>
      <c r="B187" s="8" t="s">
        <v>901</v>
      </c>
      <c r="C187" s="7" t="s">
        <v>902</v>
      </c>
      <c r="D187" s="7" t="s">
        <v>903</v>
      </c>
      <c r="E187" s="7" t="s">
        <v>904</v>
      </c>
      <c r="F187" s="7"/>
      <c r="G187" s="8" t="s">
        <v>887</v>
      </c>
      <c r="H187" s="20" t="str">
        <f>VLOOKUP(G187,Orgs!B:I,2,0)</f>
        <v>https://sbstransit.com.sg/</v>
      </c>
      <c r="I187" s="7" t="str">
        <f>VLOOKUP(G187,Orgs!B:I,3,0)</f>
        <v>Corporate / SME (DD)</v>
      </c>
      <c r="J187" s="7">
        <f>VLOOKUP(G187,Orgs!B:I,4,0)</f>
        <v>0</v>
      </c>
      <c r="K187" s="7" t="str">
        <f>VLOOKUP(G187,Orgs!B:I,5,0)</f>
        <v>Transportation</v>
      </c>
      <c r="L187" s="7">
        <f>VLOOKUP(G187,Orgs!B:I,6,0)</f>
        <v>0</v>
      </c>
      <c r="M187" s="7">
        <f>VLOOKUP(G187,Orgs!B:I,7,0)</f>
        <v>0</v>
      </c>
      <c r="N187" s="7" t="str">
        <f>VLOOKUP(G187,Orgs!B:I,8,0)</f>
        <v>Singapore</v>
      </c>
      <c r="O187" s="7"/>
      <c r="P187" s="8" t="s">
        <v>17</v>
      </c>
      <c r="Q187" s="7" t="s">
        <v>138</v>
      </c>
      <c r="R187" s="7" t="s">
        <v>889</v>
      </c>
      <c r="S187" s="7"/>
      <c r="T187" s="7"/>
    </row>
    <row r="188" spans="1:20">
      <c r="A188" s="21">
        <v>156</v>
      </c>
      <c r="B188" s="22" t="s">
        <v>905</v>
      </c>
      <c r="C188" s="21" t="s">
        <v>906</v>
      </c>
      <c r="D188" s="21" t="s">
        <v>907</v>
      </c>
      <c r="E188" s="21" t="s">
        <v>897</v>
      </c>
      <c r="F188" s="21"/>
      <c r="G188" s="22" t="s">
        <v>887</v>
      </c>
      <c r="H188" s="24" t="str">
        <f>VLOOKUP(G188,Orgs!B:I,2,0)</f>
        <v>https://sbstransit.com.sg/</v>
      </c>
      <c r="I188" s="21" t="str">
        <f>VLOOKUP(G188,Orgs!B:I,3,0)</f>
        <v>Corporate / SME (DD)</v>
      </c>
      <c r="J188" s="21">
        <f>VLOOKUP(G188,Orgs!B:I,4,0)</f>
        <v>0</v>
      </c>
      <c r="K188" s="21" t="str">
        <f>VLOOKUP(G188,Orgs!B:I,5,0)</f>
        <v>Transportation</v>
      </c>
      <c r="L188" s="21">
        <f>VLOOKUP(G188,Orgs!B:I,6,0)</f>
        <v>0</v>
      </c>
      <c r="M188" s="21">
        <f>VLOOKUP(G188,Orgs!B:I,7,0)</f>
        <v>0</v>
      </c>
      <c r="N188" s="21" t="str">
        <f>VLOOKUP(G188,Orgs!B:I,8,0)</f>
        <v>Singapore</v>
      </c>
      <c r="O188" s="21"/>
      <c r="P188" s="22" t="s">
        <v>17</v>
      </c>
      <c r="Q188" s="21" t="s">
        <v>138</v>
      </c>
      <c r="R188" s="21" t="s">
        <v>889</v>
      </c>
      <c r="S188" s="21" t="e">
        <f>VLOOKUP(D188,#REF!,2,0)</f>
        <v>#REF!</v>
      </c>
      <c r="T188" s="21"/>
    </row>
    <row r="189" spans="1:20">
      <c r="A189" s="7">
        <v>157</v>
      </c>
      <c r="B189" s="8" t="s">
        <v>908</v>
      </c>
      <c r="C189" s="7" t="s">
        <v>195</v>
      </c>
      <c r="D189" s="7" t="s">
        <v>909</v>
      </c>
      <c r="E189" s="7" t="s">
        <v>910</v>
      </c>
      <c r="F189" s="7"/>
      <c r="G189" s="8" t="s">
        <v>911</v>
      </c>
      <c r="H189" s="20" t="str">
        <f>VLOOKUP(G189,Orgs!B:I,2,0)</f>
        <v>https://sembcorp.com/</v>
      </c>
      <c r="I189" s="7" t="str">
        <f>VLOOKUP(G189,Orgs!B:I,3,0)</f>
        <v>Corporate / SME (DD)</v>
      </c>
      <c r="J189" s="7">
        <f>VLOOKUP(G189,Orgs!B:I,4,0)</f>
        <v>0</v>
      </c>
      <c r="K189" s="7" t="str">
        <f>VLOOKUP(G189,Orgs!B:I,5,0)</f>
        <v>Built Environment</v>
      </c>
      <c r="L189" s="7">
        <f>VLOOKUP(G189,Orgs!B:I,6,0)</f>
        <v>0</v>
      </c>
      <c r="M189" s="7">
        <f>VLOOKUP(G189,Orgs!B:I,7,0)</f>
        <v>0</v>
      </c>
      <c r="N189" s="7" t="str">
        <f>VLOOKUP(G189,Orgs!B:I,8,0)</f>
        <v>Singapore</v>
      </c>
      <c r="O189" s="7"/>
      <c r="P189" s="8" t="s">
        <v>17</v>
      </c>
      <c r="Q189" s="7" t="s">
        <v>138</v>
      </c>
      <c r="R189" s="7" t="s">
        <v>308</v>
      </c>
      <c r="S189" s="7"/>
      <c r="T189" s="7"/>
    </row>
    <row r="190" spans="1:20">
      <c r="A190" s="7">
        <v>158</v>
      </c>
      <c r="B190" s="8" t="s">
        <v>912</v>
      </c>
      <c r="C190" s="7" t="s">
        <v>913</v>
      </c>
      <c r="D190" s="7" t="s">
        <v>914</v>
      </c>
      <c r="E190" s="7" t="s">
        <v>915</v>
      </c>
      <c r="F190" s="7"/>
      <c r="G190" s="8" t="s">
        <v>916</v>
      </c>
      <c r="H190" s="20" t="str">
        <f>VLOOKUP(G190,Orgs!B:I,2,0)</f>
        <v>https://shimz.biz/</v>
      </c>
      <c r="I190" s="7" t="str">
        <f>VLOOKUP(G190,Orgs!B:I,3,0)</f>
        <v>Corporate / SME (DD)</v>
      </c>
      <c r="J190" s="7">
        <f>VLOOKUP(G190,Orgs!B:I,4,0)</f>
        <v>0</v>
      </c>
      <c r="K190" s="7" t="str">
        <f>VLOOKUP(G190,Orgs!B:I,5,0)</f>
        <v>Built Environment</v>
      </c>
      <c r="L190" s="7">
        <f>VLOOKUP(G190,Orgs!B:I,6,0)</f>
        <v>0</v>
      </c>
      <c r="M190" s="7">
        <f>VLOOKUP(G190,Orgs!B:I,7,0)</f>
        <v>0</v>
      </c>
      <c r="N190" s="7" t="str">
        <f>VLOOKUP(G190,Orgs!B:I,8,0)</f>
        <v>Singapore</v>
      </c>
      <c r="O190" s="7"/>
      <c r="P190" s="8" t="s">
        <v>17</v>
      </c>
      <c r="Q190" s="7" t="s">
        <v>138</v>
      </c>
      <c r="R190" s="7" t="s">
        <v>139</v>
      </c>
      <c r="S190" s="7"/>
      <c r="T190" s="7"/>
    </row>
    <row r="191" spans="1:20">
      <c r="A191" s="7">
        <v>159</v>
      </c>
      <c r="B191" s="8" t="s">
        <v>917</v>
      </c>
      <c r="C191" s="7" t="s">
        <v>918</v>
      </c>
      <c r="D191" s="7" t="s">
        <v>919</v>
      </c>
      <c r="E191" s="7" t="s">
        <v>920</v>
      </c>
      <c r="F191" s="7"/>
      <c r="G191" s="8" t="s">
        <v>921</v>
      </c>
      <c r="H191" s="20" t="str">
        <f>VLOOKUP(G191,Orgs!B:I,2,0)</f>
        <v>https://singaporeland.com/</v>
      </c>
      <c r="I191" s="7" t="str">
        <f>VLOOKUP(G191,Orgs!B:I,3,0)</f>
        <v>Corporate / SME (DD)</v>
      </c>
      <c r="J191" s="7">
        <f>VLOOKUP(G191,Orgs!B:I,4,0)</f>
        <v>0</v>
      </c>
      <c r="K191" s="7" t="str">
        <f>VLOOKUP(G191,Orgs!B:I,5,0)</f>
        <v>Built Environment</v>
      </c>
      <c r="L191" s="7">
        <f>VLOOKUP(G191,Orgs!B:I,6,0)</f>
        <v>0</v>
      </c>
      <c r="M191" s="7">
        <f>VLOOKUP(G191,Orgs!B:I,7,0)</f>
        <v>0</v>
      </c>
      <c r="N191" s="7" t="str">
        <f>VLOOKUP(G191,Orgs!B:I,8,0)</f>
        <v>Singapore</v>
      </c>
      <c r="O191" s="7"/>
      <c r="P191" s="8" t="s">
        <v>17</v>
      </c>
      <c r="Q191" s="7" t="s">
        <v>138</v>
      </c>
      <c r="R191" s="7" t="s">
        <v>139</v>
      </c>
      <c r="S191" s="7"/>
      <c r="T191" s="7"/>
    </row>
    <row r="192" spans="1:20">
      <c r="A192" s="7">
        <v>160</v>
      </c>
      <c r="B192" s="8" t="s">
        <v>181</v>
      </c>
      <c r="C192" s="7" t="s">
        <v>234</v>
      </c>
      <c r="D192" s="7" t="s">
        <v>922</v>
      </c>
      <c r="E192" s="7" t="s">
        <v>923</v>
      </c>
      <c r="F192" s="7"/>
      <c r="G192" s="8" t="s">
        <v>921</v>
      </c>
      <c r="H192" s="20" t="str">
        <f>VLOOKUP(G192,Orgs!B:I,2,0)</f>
        <v>https://singaporeland.com/</v>
      </c>
      <c r="I192" s="7" t="str">
        <f>VLOOKUP(G192,Orgs!B:I,3,0)</f>
        <v>Corporate / SME (DD)</v>
      </c>
      <c r="J192" s="7">
        <f>VLOOKUP(G192,Orgs!B:I,4,0)</f>
        <v>0</v>
      </c>
      <c r="K192" s="7" t="str">
        <f>VLOOKUP(G192,Orgs!B:I,5,0)</f>
        <v>Built Environment</v>
      </c>
      <c r="L192" s="7">
        <f>VLOOKUP(G192,Orgs!B:I,6,0)</f>
        <v>0</v>
      </c>
      <c r="M192" s="7">
        <f>VLOOKUP(G192,Orgs!B:I,7,0)</f>
        <v>0</v>
      </c>
      <c r="N192" s="7" t="str">
        <f>VLOOKUP(G192,Orgs!B:I,8,0)</f>
        <v>Singapore</v>
      </c>
      <c r="O192" s="7"/>
      <c r="P192" s="8" t="s">
        <v>17</v>
      </c>
      <c r="Q192" s="7" t="s">
        <v>138</v>
      </c>
      <c r="R192" s="7" t="s">
        <v>139</v>
      </c>
      <c r="S192" s="7"/>
      <c r="T192" s="7"/>
    </row>
    <row r="193" spans="1:20">
      <c r="A193" s="7">
        <v>161</v>
      </c>
      <c r="B193" s="8" t="s">
        <v>792</v>
      </c>
      <c r="C193" s="7" t="s">
        <v>637</v>
      </c>
      <c r="D193" s="7" t="s">
        <v>924</v>
      </c>
      <c r="E193" s="7" t="s">
        <v>925</v>
      </c>
      <c r="F193" s="7"/>
      <c r="G193" s="8" t="s">
        <v>921</v>
      </c>
      <c r="H193" s="20" t="str">
        <f>VLOOKUP(G193,Orgs!B:I,2,0)</f>
        <v>https://singaporeland.com/</v>
      </c>
      <c r="I193" s="7" t="str">
        <f>VLOOKUP(G193,Orgs!B:I,3,0)</f>
        <v>Corporate / SME (DD)</v>
      </c>
      <c r="J193" s="7">
        <f>VLOOKUP(G193,Orgs!B:I,4,0)</f>
        <v>0</v>
      </c>
      <c r="K193" s="7" t="str">
        <f>VLOOKUP(G193,Orgs!B:I,5,0)</f>
        <v>Built Environment</v>
      </c>
      <c r="L193" s="7">
        <f>VLOOKUP(G193,Orgs!B:I,6,0)</f>
        <v>0</v>
      </c>
      <c r="M193" s="7">
        <f>VLOOKUP(G193,Orgs!B:I,7,0)</f>
        <v>0</v>
      </c>
      <c r="N193" s="7" t="str">
        <f>VLOOKUP(G193,Orgs!B:I,8,0)</f>
        <v>Singapore</v>
      </c>
      <c r="O193" s="7"/>
      <c r="P193" s="8" t="s">
        <v>17</v>
      </c>
      <c r="Q193" s="7" t="s">
        <v>138</v>
      </c>
      <c r="R193" s="7" t="s">
        <v>308</v>
      </c>
      <c r="S193" s="7"/>
      <c r="T193" s="7"/>
    </row>
    <row r="194" spans="1:20">
      <c r="A194" s="7">
        <v>162</v>
      </c>
      <c r="B194" s="8" t="s">
        <v>926</v>
      </c>
      <c r="C194" s="7" t="s">
        <v>234</v>
      </c>
      <c r="D194" s="7" t="s">
        <v>927</v>
      </c>
      <c r="E194" s="7" t="s">
        <v>928</v>
      </c>
      <c r="F194" s="7"/>
      <c r="G194" s="8" t="s">
        <v>929</v>
      </c>
      <c r="H194" s="20" t="str">
        <f>VLOOKUP(G194,Orgs!B:I,2,0)</f>
        <v>https://strides.com.sg/</v>
      </c>
      <c r="I194" s="7" t="str">
        <f>VLOOKUP(G194,Orgs!B:I,3,0)</f>
        <v>Corporate / SME (DD)</v>
      </c>
      <c r="J194" s="7">
        <f>VLOOKUP(G194,Orgs!B:I,4,0)</f>
        <v>0</v>
      </c>
      <c r="K194" s="7" t="str">
        <f>VLOOKUP(G194,Orgs!B:I,5,0)</f>
        <v>Transportation</v>
      </c>
      <c r="L194" s="7">
        <f>VLOOKUP(G194,Orgs!B:I,6,0)</f>
        <v>0</v>
      </c>
      <c r="M194" s="7">
        <f>VLOOKUP(G194,Orgs!B:I,7,0)</f>
        <v>0</v>
      </c>
      <c r="N194" s="7" t="str">
        <f>VLOOKUP(G194,Orgs!B:I,8,0)</f>
        <v>Singapore</v>
      </c>
      <c r="O194" s="7"/>
      <c r="P194" s="8" t="s">
        <v>888</v>
      </c>
      <c r="Q194" s="7" t="s">
        <v>138</v>
      </c>
      <c r="R194" s="7" t="s">
        <v>889</v>
      </c>
      <c r="S194" s="7"/>
      <c r="T194" s="7"/>
    </row>
    <row r="195" spans="1:20">
      <c r="A195" s="7">
        <v>163</v>
      </c>
      <c r="B195" s="8" t="s">
        <v>930</v>
      </c>
      <c r="C195" s="7" t="s">
        <v>802</v>
      </c>
      <c r="D195" s="7" t="s">
        <v>931</v>
      </c>
      <c r="E195" s="7" t="s">
        <v>932</v>
      </c>
      <c r="F195" s="7"/>
      <c r="G195" s="8" t="s">
        <v>929</v>
      </c>
      <c r="H195" s="20" t="str">
        <f>VLOOKUP(G195,Orgs!B:I,2,0)</f>
        <v>https://strides.com.sg/</v>
      </c>
      <c r="I195" s="7" t="str">
        <f>VLOOKUP(G195,Orgs!B:I,3,0)</f>
        <v>Corporate / SME (DD)</v>
      </c>
      <c r="J195" s="7">
        <f>VLOOKUP(G195,Orgs!B:I,4,0)</f>
        <v>0</v>
      </c>
      <c r="K195" s="7" t="str">
        <f>VLOOKUP(G195,Orgs!B:I,5,0)</f>
        <v>Transportation</v>
      </c>
      <c r="L195" s="7">
        <f>VLOOKUP(G195,Orgs!B:I,6,0)</f>
        <v>0</v>
      </c>
      <c r="M195" s="7">
        <f>VLOOKUP(G195,Orgs!B:I,7,0)</f>
        <v>0</v>
      </c>
      <c r="N195" s="7" t="str">
        <f>VLOOKUP(G195,Orgs!B:I,8,0)</f>
        <v>Singapore</v>
      </c>
      <c r="O195" s="7"/>
      <c r="P195" s="8" t="s">
        <v>17</v>
      </c>
      <c r="Q195" s="7" t="s">
        <v>138</v>
      </c>
      <c r="R195" s="7" t="s">
        <v>889</v>
      </c>
      <c r="S195" s="7"/>
      <c r="T195" s="7"/>
    </row>
    <row r="196" spans="1:20">
      <c r="A196" s="7">
        <v>164</v>
      </c>
      <c r="B196" s="8" t="s">
        <v>933</v>
      </c>
      <c r="C196" s="7" t="s">
        <v>536</v>
      </c>
      <c r="D196" s="7" t="s">
        <v>934</v>
      </c>
      <c r="E196" s="7" t="s">
        <v>935</v>
      </c>
      <c r="F196" s="7"/>
      <c r="G196" s="8" t="s">
        <v>929</v>
      </c>
      <c r="H196" s="20" t="str">
        <f>VLOOKUP(G196,Orgs!B:I,2,0)</f>
        <v>https://strides.com.sg/</v>
      </c>
      <c r="I196" s="7" t="str">
        <f>VLOOKUP(G196,Orgs!B:I,3,0)</f>
        <v>Corporate / SME (DD)</v>
      </c>
      <c r="J196" s="7">
        <f>VLOOKUP(G196,Orgs!B:I,4,0)</f>
        <v>0</v>
      </c>
      <c r="K196" s="7" t="str">
        <f>VLOOKUP(G196,Orgs!B:I,5,0)</f>
        <v>Transportation</v>
      </c>
      <c r="L196" s="7">
        <f>VLOOKUP(G196,Orgs!B:I,6,0)</f>
        <v>0</v>
      </c>
      <c r="M196" s="7">
        <f>VLOOKUP(G196,Orgs!B:I,7,0)</f>
        <v>0</v>
      </c>
      <c r="N196" s="7" t="str">
        <f>VLOOKUP(G196,Orgs!B:I,8,0)</f>
        <v>Singapore</v>
      </c>
      <c r="O196" s="7"/>
      <c r="P196" s="8" t="s">
        <v>17</v>
      </c>
      <c r="Q196" s="7" t="s">
        <v>138</v>
      </c>
      <c r="R196" s="7" t="s">
        <v>889</v>
      </c>
      <c r="S196" s="7"/>
      <c r="T196" s="7"/>
    </row>
    <row r="197" spans="1:20">
      <c r="A197" s="7">
        <v>165</v>
      </c>
      <c r="B197" s="8" t="s">
        <v>936</v>
      </c>
      <c r="C197" s="7" t="s">
        <v>205</v>
      </c>
      <c r="D197" s="7" t="s">
        <v>937</v>
      </c>
      <c r="E197" s="7" t="s">
        <v>938</v>
      </c>
      <c r="F197" s="7"/>
      <c r="G197" s="8" t="s">
        <v>929</v>
      </c>
      <c r="H197" s="20" t="str">
        <f>VLOOKUP(G197,Orgs!B:I,2,0)</f>
        <v>https://strides.com.sg/</v>
      </c>
      <c r="I197" s="7" t="str">
        <f>VLOOKUP(G197,Orgs!B:I,3,0)</f>
        <v>Corporate / SME (DD)</v>
      </c>
      <c r="J197" s="7">
        <f>VLOOKUP(G197,Orgs!B:I,4,0)</f>
        <v>0</v>
      </c>
      <c r="K197" s="7" t="str">
        <f>VLOOKUP(G197,Orgs!B:I,5,0)</f>
        <v>Transportation</v>
      </c>
      <c r="L197" s="7">
        <f>VLOOKUP(G197,Orgs!B:I,6,0)</f>
        <v>0</v>
      </c>
      <c r="M197" s="7">
        <f>VLOOKUP(G197,Orgs!B:I,7,0)</f>
        <v>0</v>
      </c>
      <c r="N197" s="7" t="str">
        <f>VLOOKUP(G197,Orgs!B:I,8,0)</f>
        <v>Singapore</v>
      </c>
      <c r="O197" s="7"/>
      <c r="P197" s="8" t="s">
        <v>17</v>
      </c>
      <c r="Q197" s="7" t="s">
        <v>138</v>
      </c>
      <c r="R197" s="7" t="s">
        <v>889</v>
      </c>
      <c r="S197" s="7"/>
      <c r="T197" s="7"/>
    </row>
    <row r="198" spans="1:20">
      <c r="A198" s="7">
        <v>166</v>
      </c>
      <c r="B198" s="8" t="s">
        <v>845</v>
      </c>
      <c r="C198" s="7" t="s">
        <v>939</v>
      </c>
      <c r="D198" s="7" t="s">
        <v>940</v>
      </c>
      <c r="E198" s="7" t="s">
        <v>935</v>
      </c>
      <c r="F198" s="7"/>
      <c r="G198" s="8" t="s">
        <v>929</v>
      </c>
      <c r="H198" s="20" t="str">
        <f>VLOOKUP(G198,Orgs!B:I,2,0)</f>
        <v>https://strides.com.sg/</v>
      </c>
      <c r="I198" s="7" t="str">
        <f>VLOOKUP(G198,Orgs!B:I,3,0)</f>
        <v>Corporate / SME (DD)</v>
      </c>
      <c r="J198" s="7">
        <f>VLOOKUP(G198,Orgs!B:I,4,0)</f>
        <v>0</v>
      </c>
      <c r="K198" s="7" t="str">
        <f>VLOOKUP(G198,Orgs!B:I,5,0)</f>
        <v>Transportation</v>
      </c>
      <c r="L198" s="7">
        <f>VLOOKUP(G198,Orgs!B:I,6,0)</f>
        <v>0</v>
      </c>
      <c r="M198" s="7">
        <f>VLOOKUP(G198,Orgs!B:I,7,0)</f>
        <v>0</v>
      </c>
      <c r="N198" s="7" t="str">
        <f>VLOOKUP(G198,Orgs!B:I,8,0)</f>
        <v>Singapore</v>
      </c>
      <c r="O198" s="7"/>
      <c r="P198" s="8" t="s">
        <v>17</v>
      </c>
      <c r="Q198" s="7" t="s">
        <v>138</v>
      </c>
      <c r="R198" s="7" t="s">
        <v>889</v>
      </c>
      <c r="S198" s="7"/>
      <c r="T198" s="7"/>
    </row>
    <row r="199" spans="1:20">
      <c r="A199" s="7">
        <v>167</v>
      </c>
      <c r="B199" s="8" t="s">
        <v>66</v>
      </c>
      <c r="C199" s="7" t="s">
        <v>401</v>
      </c>
      <c r="D199" s="7" t="s">
        <v>941</v>
      </c>
      <c r="E199" s="7" t="s">
        <v>942</v>
      </c>
      <c r="F199" s="7"/>
      <c r="G199" s="8" t="s">
        <v>929</v>
      </c>
      <c r="H199" s="20" t="str">
        <f>VLOOKUP(G199,Orgs!B:I,2,0)</f>
        <v>https://strides.com.sg/</v>
      </c>
      <c r="I199" s="7" t="str">
        <f>VLOOKUP(G199,Orgs!B:I,3,0)</f>
        <v>Corporate / SME (DD)</v>
      </c>
      <c r="J199" s="7">
        <f>VLOOKUP(G199,Orgs!B:I,4,0)</f>
        <v>0</v>
      </c>
      <c r="K199" s="7" t="str">
        <f>VLOOKUP(G199,Orgs!B:I,5,0)</f>
        <v>Transportation</v>
      </c>
      <c r="L199" s="7">
        <f>VLOOKUP(G199,Orgs!B:I,6,0)</f>
        <v>0</v>
      </c>
      <c r="M199" s="7">
        <f>VLOOKUP(G199,Orgs!B:I,7,0)</f>
        <v>0</v>
      </c>
      <c r="N199" s="7" t="str">
        <f>VLOOKUP(G199,Orgs!B:I,8,0)</f>
        <v>Singapore</v>
      </c>
      <c r="O199" s="7"/>
      <c r="P199" s="8" t="s">
        <v>17</v>
      </c>
      <c r="Q199" s="7" t="s">
        <v>138</v>
      </c>
      <c r="R199" s="7" t="s">
        <v>889</v>
      </c>
      <c r="S199" s="7"/>
      <c r="T199" s="7"/>
    </row>
    <row r="200" spans="1:20">
      <c r="A200" s="7">
        <v>168</v>
      </c>
      <c r="B200" s="8" t="s">
        <v>943</v>
      </c>
      <c r="C200" s="7" t="s">
        <v>944</v>
      </c>
      <c r="D200" s="7" t="s">
        <v>945</v>
      </c>
      <c r="E200" s="7" t="s">
        <v>946</v>
      </c>
      <c r="F200" s="7"/>
      <c r="G200" s="8" t="s">
        <v>929</v>
      </c>
      <c r="H200" s="20" t="str">
        <f>VLOOKUP(G200,Orgs!B:I,2,0)</f>
        <v>https://strides.com.sg/</v>
      </c>
      <c r="I200" s="7" t="str">
        <f>VLOOKUP(G200,Orgs!B:I,3,0)</f>
        <v>Corporate / SME (DD)</v>
      </c>
      <c r="J200" s="7">
        <f>VLOOKUP(G200,Orgs!B:I,4,0)</f>
        <v>0</v>
      </c>
      <c r="K200" s="7" t="str">
        <f>VLOOKUP(G200,Orgs!B:I,5,0)</f>
        <v>Transportation</v>
      </c>
      <c r="L200" s="7">
        <f>VLOOKUP(G200,Orgs!B:I,6,0)</f>
        <v>0</v>
      </c>
      <c r="M200" s="7">
        <f>VLOOKUP(G200,Orgs!B:I,7,0)</f>
        <v>0</v>
      </c>
      <c r="N200" s="7" t="str">
        <f>VLOOKUP(G200,Orgs!B:I,8,0)</f>
        <v>Singapore</v>
      </c>
      <c r="O200" s="7"/>
      <c r="P200" s="8" t="s">
        <v>17</v>
      </c>
      <c r="Q200" s="7" t="s">
        <v>138</v>
      </c>
      <c r="R200" s="7" t="s">
        <v>889</v>
      </c>
      <c r="S200" s="7"/>
      <c r="T200" s="7"/>
    </row>
    <row r="201" spans="1:20">
      <c r="A201" s="7">
        <v>169</v>
      </c>
      <c r="B201" s="8" t="s">
        <v>947</v>
      </c>
      <c r="C201" s="7" t="s">
        <v>948</v>
      </c>
      <c r="D201" s="7" t="s">
        <v>949</v>
      </c>
      <c r="E201" s="7" t="s">
        <v>950</v>
      </c>
      <c r="F201" s="7"/>
      <c r="G201" s="8" t="s">
        <v>929</v>
      </c>
      <c r="H201" s="20" t="str">
        <f>VLOOKUP(G201,Orgs!B:I,2,0)</f>
        <v>https://strides.com.sg/</v>
      </c>
      <c r="I201" s="7" t="str">
        <f>VLOOKUP(G201,Orgs!B:I,3,0)</f>
        <v>Corporate / SME (DD)</v>
      </c>
      <c r="J201" s="7">
        <f>VLOOKUP(G201,Orgs!B:I,4,0)</f>
        <v>0</v>
      </c>
      <c r="K201" s="7" t="str">
        <f>VLOOKUP(G201,Orgs!B:I,5,0)</f>
        <v>Transportation</v>
      </c>
      <c r="L201" s="7">
        <f>VLOOKUP(G201,Orgs!B:I,6,0)</f>
        <v>0</v>
      </c>
      <c r="M201" s="7">
        <f>VLOOKUP(G201,Orgs!B:I,7,0)</f>
        <v>0</v>
      </c>
      <c r="N201" s="7" t="str">
        <f>VLOOKUP(G201,Orgs!B:I,8,0)</f>
        <v>Singapore</v>
      </c>
      <c r="O201" s="7"/>
      <c r="P201" s="8" t="s">
        <v>17</v>
      </c>
      <c r="Q201" s="7" t="s">
        <v>138</v>
      </c>
      <c r="R201" s="7" t="s">
        <v>889</v>
      </c>
      <c r="S201" s="7"/>
      <c r="T201" s="7"/>
    </row>
    <row r="202" spans="1:20">
      <c r="A202" s="7">
        <v>170</v>
      </c>
      <c r="B202" s="8" t="s">
        <v>951</v>
      </c>
      <c r="C202" s="7" t="s">
        <v>952</v>
      </c>
      <c r="D202" s="7" t="s">
        <v>953</v>
      </c>
      <c r="E202" s="7" t="s">
        <v>954</v>
      </c>
      <c r="F202" s="7"/>
      <c r="G202" s="8" t="s">
        <v>929</v>
      </c>
      <c r="H202" s="20" t="str">
        <f>VLOOKUP(G202,Orgs!B:I,2,0)</f>
        <v>https://strides.com.sg/</v>
      </c>
      <c r="I202" s="7" t="str">
        <f>VLOOKUP(G202,Orgs!B:I,3,0)</f>
        <v>Corporate / SME (DD)</v>
      </c>
      <c r="J202" s="7">
        <f>VLOOKUP(G202,Orgs!B:I,4,0)</f>
        <v>0</v>
      </c>
      <c r="K202" s="7" t="str">
        <f>VLOOKUP(G202,Orgs!B:I,5,0)</f>
        <v>Transportation</v>
      </c>
      <c r="L202" s="7">
        <f>VLOOKUP(G202,Orgs!B:I,6,0)</f>
        <v>0</v>
      </c>
      <c r="M202" s="7">
        <f>VLOOKUP(G202,Orgs!B:I,7,0)</f>
        <v>0</v>
      </c>
      <c r="N202" s="7" t="str">
        <f>VLOOKUP(G202,Orgs!B:I,8,0)</f>
        <v>Singapore</v>
      </c>
      <c r="O202" s="7"/>
      <c r="P202" s="8" t="s">
        <v>17</v>
      </c>
      <c r="Q202" s="7" t="s">
        <v>138</v>
      </c>
      <c r="R202" s="7" t="s">
        <v>889</v>
      </c>
      <c r="S202" s="7"/>
      <c r="T202" s="7"/>
    </row>
    <row r="203" spans="1:20">
      <c r="A203" s="7">
        <v>171</v>
      </c>
      <c r="B203" s="8" t="s">
        <v>955</v>
      </c>
      <c r="C203" s="7" t="s">
        <v>956</v>
      </c>
      <c r="D203" s="7" t="s">
        <v>957</v>
      </c>
      <c r="E203" s="7" t="s">
        <v>950</v>
      </c>
      <c r="F203" s="7"/>
      <c r="G203" s="8" t="s">
        <v>929</v>
      </c>
      <c r="H203" s="20" t="str">
        <f>VLOOKUP(G203,Orgs!B:I,2,0)</f>
        <v>https://strides.com.sg/</v>
      </c>
      <c r="I203" s="7" t="str">
        <f>VLOOKUP(G203,Orgs!B:I,3,0)</f>
        <v>Corporate / SME (DD)</v>
      </c>
      <c r="J203" s="7">
        <f>VLOOKUP(G203,Orgs!B:I,4,0)</f>
        <v>0</v>
      </c>
      <c r="K203" s="7" t="str">
        <f>VLOOKUP(G203,Orgs!B:I,5,0)</f>
        <v>Transportation</v>
      </c>
      <c r="L203" s="7">
        <f>VLOOKUP(G203,Orgs!B:I,6,0)</f>
        <v>0</v>
      </c>
      <c r="M203" s="7">
        <f>VLOOKUP(G203,Orgs!B:I,7,0)</f>
        <v>0</v>
      </c>
      <c r="N203" s="7" t="str">
        <f>VLOOKUP(G203,Orgs!B:I,8,0)</f>
        <v>Singapore</v>
      </c>
      <c r="O203" s="7"/>
      <c r="P203" s="8" t="s">
        <v>17</v>
      </c>
      <c r="Q203" s="7" t="s">
        <v>138</v>
      </c>
      <c r="R203" s="7" t="s">
        <v>889</v>
      </c>
      <c r="S203" s="7"/>
      <c r="T203" s="7"/>
    </row>
    <row r="204" spans="1:20">
      <c r="A204" s="7">
        <v>172</v>
      </c>
      <c r="B204" s="8" t="s">
        <v>217</v>
      </c>
      <c r="C204" s="7" t="s">
        <v>198</v>
      </c>
      <c r="D204" s="7" t="s">
        <v>958</v>
      </c>
      <c r="E204" s="7" t="s">
        <v>959</v>
      </c>
      <c r="F204" s="7"/>
      <c r="G204" s="8" t="s">
        <v>929</v>
      </c>
      <c r="H204" s="20" t="str">
        <f>VLOOKUP(G204,Orgs!B:I,2,0)</f>
        <v>https://strides.com.sg/</v>
      </c>
      <c r="I204" s="7" t="str">
        <f>VLOOKUP(G204,Orgs!B:I,3,0)</f>
        <v>Corporate / SME (DD)</v>
      </c>
      <c r="J204" s="7">
        <f>VLOOKUP(G204,Orgs!B:I,4,0)</f>
        <v>0</v>
      </c>
      <c r="K204" s="7" t="str">
        <f>VLOOKUP(G204,Orgs!B:I,5,0)</f>
        <v>Transportation</v>
      </c>
      <c r="L204" s="7">
        <f>VLOOKUP(G204,Orgs!B:I,6,0)</f>
        <v>0</v>
      </c>
      <c r="M204" s="7">
        <f>VLOOKUP(G204,Orgs!B:I,7,0)</f>
        <v>0</v>
      </c>
      <c r="N204" s="7" t="str">
        <f>VLOOKUP(G204,Orgs!B:I,8,0)</f>
        <v>Singapore</v>
      </c>
      <c r="O204" s="7"/>
      <c r="P204" s="8" t="s">
        <v>17</v>
      </c>
      <c r="Q204" s="7" t="s">
        <v>138</v>
      </c>
      <c r="R204" s="7" t="s">
        <v>889</v>
      </c>
      <c r="S204" s="7"/>
      <c r="T204" s="7"/>
    </row>
    <row r="205" spans="1:20">
      <c r="A205" s="7">
        <v>173</v>
      </c>
      <c r="B205" s="8" t="s">
        <v>960</v>
      </c>
      <c r="C205" s="7" t="s">
        <v>961</v>
      </c>
      <c r="D205" s="7" t="s">
        <v>962</v>
      </c>
      <c r="E205" s="7" t="s">
        <v>954</v>
      </c>
      <c r="F205" s="7"/>
      <c r="G205" s="8" t="s">
        <v>929</v>
      </c>
      <c r="H205" s="20" t="str">
        <f>VLOOKUP(G205,Orgs!B:I,2,0)</f>
        <v>https://strides.com.sg/</v>
      </c>
      <c r="I205" s="7" t="str">
        <f>VLOOKUP(G205,Orgs!B:I,3,0)</f>
        <v>Corporate / SME (DD)</v>
      </c>
      <c r="J205" s="7">
        <f>VLOOKUP(G205,Orgs!B:I,4,0)</f>
        <v>0</v>
      </c>
      <c r="K205" s="7" t="str">
        <f>VLOOKUP(G205,Orgs!B:I,5,0)</f>
        <v>Transportation</v>
      </c>
      <c r="L205" s="7">
        <f>VLOOKUP(G205,Orgs!B:I,6,0)</f>
        <v>0</v>
      </c>
      <c r="M205" s="7">
        <f>VLOOKUP(G205,Orgs!B:I,7,0)</f>
        <v>0</v>
      </c>
      <c r="N205" s="7" t="str">
        <f>VLOOKUP(G205,Orgs!B:I,8,0)</f>
        <v>Singapore</v>
      </c>
      <c r="O205" s="7"/>
      <c r="P205" s="8" t="s">
        <v>17</v>
      </c>
      <c r="Q205" s="7" t="s">
        <v>138</v>
      </c>
      <c r="R205" s="7" t="s">
        <v>889</v>
      </c>
      <c r="S205" s="7"/>
      <c r="T205" s="7"/>
    </row>
    <row r="206" spans="1:20">
      <c r="A206" s="7">
        <v>174</v>
      </c>
      <c r="B206" s="8" t="s">
        <v>963</v>
      </c>
      <c r="C206" s="7" t="s">
        <v>964</v>
      </c>
      <c r="D206" s="7" t="s">
        <v>965</v>
      </c>
      <c r="E206" s="7" t="s">
        <v>950</v>
      </c>
      <c r="F206" s="7"/>
      <c r="G206" s="8" t="s">
        <v>929</v>
      </c>
      <c r="H206" s="20" t="str">
        <f>VLOOKUP(G206,Orgs!B:I,2,0)</f>
        <v>https://strides.com.sg/</v>
      </c>
      <c r="I206" s="7" t="str">
        <f>VLOOKUP(G206,Orgs!B:I,3,0)</f>
        <v>Corporate / SME (DD)</v>
      </c>
      <c r="J206" s="7">
        <f>VLOOKUP(G206,Orgs!B:I,4,0)</f>
        <v>0</v>
      </c>
      <c r="K206" s="7" t="str">
        <f>VLOOKUP(G206,Orgs!B:I,5,0)</f>
        <v>Transportation</v>
      </c>
      <c r="L206" s="7">
        <f>VLOOKUP(G206,Orgs!B:I,6,0)</f>
        <v>0</v>
      </c>
      <c r="M206" s="7">
        <f>VLOOKUP(G206,Orgs!B:I,7,0)</f>
        <v>0</v>
      </c>
      <c r="N206" s="7" t="str">
        <f>VLOOKUP(G206,Orgs!B:I,8,0)</f>
        <v>Singapore</v>
      </c>
      <c r="O206" s="7"/>
      <c r="P206" s="8" t="s">
        <v>17</v>
      </c>
      <c r="Q206" s="7" t="s">
        <v>138</v>
      </c>
      <c r="R206" s="7" t="s">
        <v>889</v>
      </c>
      <c r="S206" s="7"/>
      <c r="T206" s="7"/>
    </row>
    <row r="207" spans="1:20">
      <c r="A207" s="7">
        <v>175</v>
      </c>
      <c r="B207" s="8" t="s">
        <v>966</v>
      </c>
      <c r="C207" s="7" t="s">
        <v>967</v>
      </c>
      <c r="D207" s="7" t="s">
        <v>968</v>
      </c>
      <c r="E207" s="7" t="s">
        <v>954</v>
      </c>
      <c r="F207" s="7"/>
      <c r="G207" s="8" t="s">
        <v>929</v>
      </c>
      <c r="H207" s="20" t="str">
        <f>VLOOKUP(G207,Orgs!B:I,2,0)</f>
        <v>https://strides.com.sg/</v>
      </c>
      <c r="I207" s="7" t="str">
        <f>VLOOKUP(G207,Orgs!B:I,3,0)</f>
        <v>Corporate / SME (DD)</v>
      </c>
      <c r="J207" s="7">
        <f>VLOOKUP(G207,Orgs!B:I,4,0)</f>
        <v>0</v>
      </c>
      <c r="K207" s="7" t="str">
        <f>VLOOKUP(G207,Orgs!B:I,5,0)</f>
        <v>Transportation</v>
      </c>
      <c r="L207" s="7">
        <f>VLOOKUP(G207,Orgs!B:I,6,0)</f>
        <v>0</v>
      </c>
      <c r="M207" s="7">
        <f>VLOOKUP(G207,Orgs!B:I,7,0)</f>
        <v>0</v>
      </c>
      <c r="N207" s="7" t="str">
        <f>VLOOKUP(G207,Orgs!B:I,8,0)</f>
        <v>Singapore</v>
      </c>
      <c r="O207" s="7"/>
      <c r="P207" s="8" t="s">
        <v>17</v>
      </c>
      <c r="Q207" s="7" t="s">
        <v>138</v>
      </c>
      <c r="R207" s="7" t="s">
        <v>889</v>
      </c>
      <c r="S207" s="7"/>
      <c r="T207" s="7"/>
    </row>
    <row r="208" spans="1:20">
      <c r="A208" s="7">
        <v>176</v>
      </c>
      <c r="B208" s="8" t="s">
        <v>969</v>
      </c>
      <c r="C208" s="7" t="s">
        <v>970</v>
      </c>
      <c r="D208" s="7" t="s">
        <v>971</v>
      </c>
      <c r="E208" s="7" t="s">
        <v>950</v>
      </c>
      <c r="F208" s="7"/>
      <c r="G208" s="8" t="s">
        <v>929</v>
      </c>
      <c r="H208" s="20" t="str">
        <f>VLOOKUP(G208,Orgs!B:I,2,0)</f>
        <v>https://strides.com.sg/</v>
      </c>
      <c r="I208" s="7" t="str">
        <f>VLOOKUP(G208,Orgs!B:I,3,0)</f>
        <v>Corporate / SME (DD)</v>
      </c>
      <c r="J208" s="7">
        <f>VLOOKUP(G208,Orgs!B:I,4,0)</f>
        <v>0</v>
      </c>
      <c r="K208" s="7" t="str">
        <f>VLOOKUP(G208,Orgs!B:I,5,0)</f>
        <v>Transportation</v>
      </c>
      <c r="L208" s="7">
        <f>VLOOKUP(G208,Orgs!B:I,6,0)</f>
        <v>0</v>
      </c>
      <c r="M208" s="7">
        <f>VLOOKUP(G208,Orgs!B:I,7,0)</f>
        <v>0</v>
      </c>
      <c r="N208" s="7" t="str">
        <f>VLOOKUP(G208,Orgs!B:I,8,0)</f>
        <v>Singapore</v>
      </c>
      <c r="O208" s="7"/>
      <c r="P208" s="8" t="s">
        <v>17</v>
      </c>
      <c r="Q208" s="7" t="s">
        <v>138</v>
      </c>
      <c r="R208" s="7" t="s">
        <v>889</v>
      </c>
      <c r="S208" s="7"/>
      <c r="T208" s="7"/>
    </row>
    <row r="209" spans="1:20">
      <c r="A209" s="7">
        <v>177</v>
      </c>
      <c r="B209" s="8" t="s">
        <v>972</v>
      </c>
      <c r="C209" s="7" t="s">
        <v>973</v>
      </c>
      <c r="D209" s="7" t="s">
        <v>974</v>
      </c>
      <c r="E209" s="7" t="s">
        <v>975</v>
      </c>
      <c r="F209" s="7"/>
      <c r="G209" s="8" t="s">
        <v>929</v>
      </c>
      <c r="H209" s="20" t="str">
        <f>VLOOKUP(G209,Orgs!B:I,2,0)</f>
        <v>https://strides.com.sg/</v>
      </c>
      <c r="I209" s="7" t="str">
        <f>VLOOKUP(G209,Orgs!B:I,3,0)</f>
        <v>Corporate / SME (DD)</v>
      </c>
      <c r="J209" s="7">
        <f>VLOOKUP(G209,Orgs!B:I,4,0)</f>
        <v>0</v>
      </c>
      <c r="K209" s="7" t="str">
        <f>VLOOKUP(G209,Orgs!B:I,5,0)</f>
        <v>Transportation</v>
      </c>
      <c r="L209" s="7">
        <f>VLOOKUP(G209,Orgs!B:I,6,0)</f>
        <v>0</v>
      </c>
      <c r="M209" s="7">
        <f>VLOOKUP(G209,Orgs!B:I,7,0)</f>
        <v>0</v>
      </c>
      <c r="N209" s="7" t="str">
        <f>VLOOKUP(G209,Orgs!B:I,8,0)</f>
        <v>Singapore</v>
      </c>
      <c r="O209" s="7"/>
      <c r="P209" s="8" t="s">
        <v>17</v>
      </c>
      <c r="Q209" s="7" t="s">
        <v>138</v>
      </c>
      <c r="R209" s="7" t="s">
        <v>889</v>
      </c>
      <c r="S209" s="7"/>
      <c r="T209" s="7"/>
    </row>
    <row r="210" spans="1:20">
      <c r="A210" s="7">
        <v>178</v>
      </c>
      <c r="B210" s="8" t="s">
        <v>976</v>
      </c>
      <c r="C210" s="7" t="s">
        <v>234</v>
      </c>
      <c r="D210" s="7" t="s">
        <v>977</v>
      </c>
      <c r="E210" s="7" t="s">
        <v>975</v>
      </c>
      <c r="F210" s="7"/>
      <c r="G210" s="8" t="s">
        <v>929</v>
      </c>
      <c r="H210" s="20" t="str">
        <f>VLOOKUP(G210,Orgs!B:I,2,0)</f>
        <v>https://strides.com.sg/</v>
      </c>
      <c r="I210" s="7" t="str">
        <f>VLOOKUP(G210,Orgs!B:I,3,0)</f>
        <v>Corporate / SME (DD)</v>
      </c>
      <c r="J210" s="7">
        <f>VLOOKUP(G210,Orgs!B:I,4,0)</f>
        <v>0</v>
      </c>
      <c r="K210" s="7" t="str">
        <f>VLOOKUP(G210,Orgs!B:I,5,0)</f>
        <v>Transportation</v>
      </c>
      <c r="L210" s="7">
        <f>VLOOKUP(G210,Orgs!B:I,6,0)</f>
        <v>0</v>
      </c>
      <c r="M210" s="7">
        <f>VLOOKUP(G210,Orgs!B:I,7,0)</f>
        <v>0</v>
      </c>
      <c r="N210" s="7" t="str">
        <f>VLOOKUP(G210,Orgs!B:I,8,0)</f>
        <v>Singapore</v>
      </c>
      <c r="O210" s="7"/>
      <c r="P210" s="8" t="s">
        <v>17</v>
      </c>
      <c r="Q210" s="7" t="s">
        <v>138</v>
      </c>
      <c r="R210" s="7" t="s">
        <v>889</v>
      </c>
      <c r="S210" s="7"/>
      <c r="T210" s="7"/>
    </row>
    <row r="211" spans="1:20">
      <c r="A211" s="7">
        <v>179</v>
      </c>
      <c r="B211" s="8" t="s">
        <v>978</v>
      </c>
      <c r="C211" s="7" t="s">
        <v>234</v>
      </c>
      <c r="D211" s="7" t="s">
        <v>979</v>
      </c>
      <c r="E211" s="7" t="s">
        <v>980</v>
      </c>
      <c r="F211" s="7"/>
      <c r="G211" s="8" t="s">
        <v>929</v>
      </c>
      <c r="H211" s="20" t="str">
        <f>VLOOKUP(G211,Orgs!B:I,2,0)</f>
        <v>https://strides.com.sg/</v>
      </c>
      <c r="I211" s="7" t="str">
        <f>VLOOKUP(G211,Orgs!B:I,3,0)</f>
        <v>Corporate / SME (DD)</v>
      </c>
      <c r="J211" s="7">
        <f>VLOOKUP(G211,Orgs!B:I,4,0)</f>
        <v>0</v>
      </c>
      <c r="K211" s="7" t="str">
        <f>VLOOKUP(G211,Orgs!B:I,5,0)</f>
        <v>Transportation</v>
      </c>
      <c r="L211" s="7">
        <f>VLOOKUP(G211,Orgs!B:I,6,0)</f>
        <v>0</v>
      </c>
      <c r="M211" s="7">
        <f>VLOOKUP(G211,Orgs!B:I,7,0)</f>
        <v>0</v>
      </c>
      <c r="N211" s="7" t="str">
        <f>VLOOKUP(G211,Orgs!B:I,8,0)</f>
        <v>Singapore</v>
      </c>
      <c r="O211" s="7"/>
      <c r="P211" s="8" t="s">
        <v>17</v>
      </c>
      <c r="Q211" s="7" t="s">
        <v>138</v>
      </c>
      <c r="R211" s="7" t="s">
        <v>889</v>
      </c>
      <c r="S211" s="7"/>
      <c r="T211" s="7"/>
    </row>
    <row r="212" spans="1:20">
      <c r="A212" s="7">
        <v>180</v>
      </c>
      <c r="B212" s="8" t="s">
        <v>981</v>
      </c>
      <c r="C212" s="7" t="s">
        <v>234</v>
      </c>
      <c r="D212" s="7" t="s">
        <v>982</v>
      </c>
      <c r="E212" s="7" t="s">
        <v>954</v>
      </c>
      <c r="F212" s="7"/>
      <c r="G212" s="8" t="s">
        <v>929</v>
      </c>
      <c r="H212" s="20" t="str">
        <f>VLOOKUP(G212,Orgs!B:I,2,0)</f>
        <v>https://strides.com.sg/</v>
      </c>
      <c r="I212" s="7" t="str">
        <f>VLOOKUP(G212,Orgs!B:I,3,0)</f>
        <v>Corporate / SME (DD)</v>
      </c>
      <c r="J212" s="7">
        <f>VLOOKUP(G212,Orgs!B:I,4,0)</f>
        <v>0</v>
      </c>
      <c r="K212" s="7" t="str">
        <f>VLOOKUP(G212,Orgs!B:I,5,0)</f>
        <v>Transportation</v>
      </c>
      <c r="L212" s="7">
        <f>VLOOKUP(G212,Orgs!B:I,6,0)</f>
        <v>0</v>
      </c>
      <c r="M212" s="7">
        <f>VLOOKUP(G212,Orgs!B:I,7,0)</f>
        <v>0</v>
      </c>
      <c r="N212" s="7" t="str">
        <f>VLOOKUP(G212,Orgs!B:I,8,0)</f>
        <v>Singapore</v>
      </c>
      <c r="O212" s="7"/>
      <c r="P212" s="8" t="s">
        <v>17</v>
      </c>
      <c r="Q212" s="7" t="s">
        <v>138</v>
      </c>
      <c r="R212" s="7" t="s">
        <v>889</v>
      </c>
      <c r="S212" s="7"/>
      <c r="T212" s="7"/>
    </row>
    <row r="213" spans="1:20">
      <c r="A213" s="7">
        <v>181</v>
      </c>
      <c r="B213" s="8" t="s">
        <v>983</v>
      </c>
      <c r="C213" s="7" t="s">
        <v>984</v>
      </c>
      <c r="D213" s="7" t="s">
        <v>985</v>
      </c>
      <c r="E213" s="7" t="s">
        <v>986</v>
      </c>
      <c r="F213" s="7"/>
      <c r="G213" s="8" t="s">
        <v>929</v>
      </c>
      <c r="H213" s="20" t="str">
        <f>VLOOKUP(G213,Orgs!B:I,2,0)</f>
        <v>https://strides.com.sg/</v>
      </c>
      <c r="I213" s="7" t="str">
        <f>VLOOKUP(G213,Orgs!B:I,3,0)</f>
        <v>Corporate / SME (DD)</v>
      </c>
      <c r="J213" s="7">
        <f>VLOOKUP(G213,Orgs!B:I,4,0)</f>
        <v>0</v>
      </c>
      <c r="K213" s="7" t="str">
        <f>VLOOKUP(G213,Orgs!B:I,5,0)</f>
        <v>Transportation</v>
      </c>
      <c r="L213" s="7">
        <f>VLOOKUP(G213,Orgs!B:I,6,0)</f>
        <v>0</v>
      </c>
      <c r="M213" s="7">
        <f>VLOOKUP(G213,Orgs!B:I,7,0)</f>
        <v>0</v>
      </c>
      <c r="N213" s="7" t="str">
        <f>VLOOKUP(G213,Orgs!B:I,8,0)</f>
        <v>Singapore</v>
      </c>
      <c r="O213" s="7"/>
      <c r="P213" s="8" t="s">
        <v>17</v>
      </c>
      <c r="Q213" s="7" t="s">
        <v>138</v>
      </c>
      <c r="R213" s="7" t="s">
        <v>889</v>
      </c>
      <c r="S213" s="7"/>
      <c r="T213" s="7"/>
    </row>
    <row r="214" spans="1:20">
      <c r="A214" s="7">
        <v>182</v>
      </c>
      <c r="B214" s="8" t="s">
        <v>987</v>
      </c>
      <c r="C214" s="7" t="s">
        <v>411</v>
      </c>
      <c r="D214" s="7" t="s">
        <v>988</v>
      </c>
      <c r="E214" s="7" t="s">
        <v>954</v>
      </c>
      <c r="F214" s="7"/>
      <c r="G214" s="8" t="s">
        <v>929</v>
      </c>
      <c r="H214" s="20" t="str">
        <f>VLOOKUP(G214,Orgs!B:I,2,0)</f>
        <v>https://strides.com.sg/</v>
      </c>
      <c r="I214" s="7" t="str">
        <f>VLOOKUP(G214,Orgs!B:I,3,0)</f>
        <v>Corporate / SME (DD)</v>
      </c>
      <c r="J214" s="7">
        <f>VLOOKUP(G214,Orgs!B:I,4,0)</f>
        <v>0</v>
      </c>
      <c r="K214" s="7" t="str">
        <f>VLOOKUP(G214,Orgs!B:I,5,0)</f>
        <v>Transportation</v>
      </c>
      <c r="L214" s="7">
        <f>VLOOKUP(G214,Orgs!B:I,6,0)</f>
        <v>0</v>
      </c>
      <c r="M214" s="7">
        <f>VLOOKUP(G214,Orgs!B:I,7,0)</f>
        <v>0</v>
      </c>
      <c r="N214" s="7" t="str">
        <f>VLOOKUP(G214,Orgs!B:I,8,0)</f>
        <v>Singapore</v>
      </c>
      <c r="O214" s="7"/>
      <c r="P214" s="8" t="s">
        <v>17</v>
      </c>
      <c r="Q214" s="7" t="s">
        <v>138</v>
      </c>
      <c r="R214" s="7" t="s">
        <v>889</v>
      </c>
      <c r="S214" s="7"/>
      <c r="T214" s="7"/>
    </row>
    <row r="215" spans="1:20">
      <c r="A215" s="7">
        <v>183</v>
      </c>
      <c r="B215" s="8" t="s">
        <v>989</v>
      </c>
      <c r="C215" s="7" t="s">
        <v>990</v>
      </c>
      <c r="D215" s="7" t="s">
        <v>991</v>
      </c>
      <c r="E215" s="7" t="s">
        <v>935</v>
      </c>
      <c r="F215" s="7"/>
      <c r="G215" s="8" t="s">
        <v>929</v>
      </c>
      <c r="H215" s="20" t="str">
        <f>VLOOKUP(G215,Orgs!B:I,2,0)</f>
        <v>https://strides.com.sg/</v>
      </c>
      <c r="I215" s="7" t="str">
        <f>VLOOKUP(G215,Orgs!B:I,3,0)</f>
        <v>Corporate / SME (DD)</v>
      </c>
      <c r="J215" s="7">
        <f>VLOOKUP(G215,Orgs!B:I,4,0)</f>
        <v>0</v>
      </c>
      <c r="K215" s="7" t="str">
        <f>VLOOKUP(G215,Orgs!B:I,5,0)</f>
        <v>Transportation</v>
      </c>
      <c r="L215" s="7">
        <f>VLOOKUP(G215,Orgs!B:I,6,0)</f>
        <v>0</v>
      </c>
      <c r="M215" s="7">
        <f>VLOOKUP(G215,Orgs!B:I,7,0)</f>
        <v>0</v>
      </c>
      <c r="N215" s="7" t="str">
        <f>VLOOKUP(G215,Orgs!B:I,8,0)</f>
        <v>Singapore</v>
      </c>
      <c r="O215" s="7"/>
      <c r="P215" s="8" t="s">
        <v>17</v>
      </c>
      <c r="Q215" s="7" t="s">
        <v>138</v>
      </c>
      <c r="R215" s="7" t="s">
        <v>889</v>
      </c>
      <c r="S215" s="7"/>
      <c r="T215" s="7"/>
    </row>
    <row r="216" spans="1:20">
      <c r="A216" s="7">
        <v>184</v>
      </c>
      <c r="B216" s="8" t="s">
        <v>262</v>
      </c>
      <c r="C216" s="7" t="s">
        <v>992</v>
      </c>
      <c r="D216" s="7" t="s">
        <v>993</v>
      </c>
      <c r="E216" s="7" t="s">
        <v>935</v>
      </c>
      <c r="F216" s="7"/>
      <c r="G216" s="8" t="s">
        <v>929</v>
      </c>
      <c r="H216" s="20" t="str">
        <f>VLOOKUP(G216,Orgs!B:I,2,0)</f>
        <v>https://strides.com.sg/</v>
      </c>
      <c r="I216" s="7" t="str">
        <f>VLOOKUP(G216,Orgs!B:I,3,0)</f>
        <v>Corporate / SME (DD)</v>
      </c>
      <c r="J216" s="7">
        <f>VLOOKUP(G216,Orgs!B:I,4,0)</f>
        <v>0</v>
      </c>
      <c r="K216" s="7" t="str">
        <f>VLOOKUP(G216,Orgs!B:I,5,0)</f>
        <v>Transportation</v>
      </c>
      <c r="L216" s="7">
        <f>VLOOKUP(G216,Orgs!B:I,6,0)</f>
        <v>0</v>
      </c>
      <c r="M216" s="7">
        <f>VLOOKUP(G216,Orgs!B:I,7,0)</f>
        <v>0</v>
      </c>
      <c r="N216" s="7" t="str">
        <f>VLOOKUP(G216,Orgs!B:I,8,0)</f>
        <v>Singapore</v>
      </c>
      <c r="O216" s="7"/>
      <c r="P216" s="8" t="s">
        <v>17</v>
      </c>
      <c r="Q216" s="7" t="s">
        <v>138</v>
      </c>
      <c r="R216" s="7" t="s">
        <v>889</v>
      </c>
      <c r="S216" s="7"/>
      <c r="T216" s="7"/>
    </row>
    <row r="217" spans="1:20">
      <c r="A217" s="7">
        <v>185</v>
      </c>
      <c r="B217" s="8" t="s">
        <v>994</v>
      </c>
      <c r="C217" s="7" t="s">
        <v>995</v>
      </c>
      <c r="D217" s="7" t="s">
        <v>996</v>
      </c>
      <c r="E217" s="7" t="s">
        <v>950</v>
      </c>
      <c r="F217" s="7"/>
      <c r="G217" s="8" t="s">
        <v>929</v>
      </c>
      <c r="H217" s="20" t="str">
        <f>VLOOKUP(G217,Orgs!B:I,2,0)</f>
        <v>https://strides.com.sg/</v>
      </c>
      <c r="I217" s="7" t="str">
        <f>VLOOKUP(G217,Orgs!B:I,3,0)</f>
        <v>Corporate / SME (DD)</v>
      </c>
      <c r="J217" s="7">
        <f>VLOOKUP(G217,Orgs!B:I,4,0)</f>
        <v>0</v>
      </c>
      <c r="K217" s="7" t="str">
        <f>VLOOKUP(G217,Orgs!B:I,5,0)</f>
        <v>Transportation</v>
      </c>
      <c r="L217" s="7">
        <f>VLOOKUP(G217,Orgs!B:I,6,0)</f>
        <v>0</v>
      </c>
      <c r="M217" s="7">
        <f>VLOOKUP(G217,Orgs!B:I,7,0)</f>
        <v>0</v>
      </c>
      <c r="N217" s="7" t="str">
        <f>VLOOKUP(G217,Orgs!B:I,8,0)</f>
        <v>Singapore</v>
      </c>
      <c r="O217" s="7"/>
      <c r="P217" s="8" t="s">
        <v>17</v>
      </c>
      <c r="Q217" s="7" t="s">
        <v>138</v>
      </c>
      <c r="R217" s="7" t="s">
        <v>889</v>
      </c>
      <c r="S217" s="7"/>
      <c r="T217" s="7"/>
    </row>
    <row r="218" spans="1:20">
      <c r="A218" s="7">
        <v>186</v>
      </c>
      <c r="B218" s="8" t="s">
        <v>997</v>
      </c>
      <c r="C218" s="7"/>
      <c r="D218" s="7" t="s">
        <v>998</v>
      </c>
      <c r="E218" s="7" t="s">
        <v>954</v>
      </c>
      <c r="F218" s="7"/>
      <c r="G218" s="8" t="s">
        <v>929</v>
      </c>
      <c r="H218" s="20" t="str">
        <f>VLOOKUP(G218,Orgs!B:I,2,0)</f>
        <v>https://strides.com.sg/</v>
      </c>
      <c r="I218" s="7" t="str">
        <f>VLOOKUP(G218,Orgs!B:I,3,0)</f>
        <v>Corporate / SME (DD)</v>
      </c>
      <c r="J218" s="7">
        <f>VLOOKUP(G218,Orgs!B:I,4,0)</f>
        <v>0</v>
      </c>
      <c r="K218" s="7" t="str">
        <f>VLOOKUP(G218,Orgs!B:I,5,0)</f>
        <v>Transportation</v>
      </c>
      <c r="L218" s="7">
        <f>VLOOKUP(G218,Orgs!B:I,6,0)</f>
        <v>0</v>
      </c>
      <c r="M218" s="7">
        <f>VLOOKUP(G218,Orgs!B:I,7,0)</f>
        <v>0</v>
      </c>
      <c r="N218" s="7" t="str">
        <f>VLOOKUP(G218,Orgs!B:I,8,0)</f>
        <v>Singapore</v>
      </c>
      <c r="O218" s="7"/>
      <c r="P218" s="8" t="s">
        <v>17</v>
      </c>
      <c r="Q218" s="7" t="s">
        <v>138</v>
      </c>
      <c r="R218" s="7" t="s">
        <v>889</v>
      </c>
      <c r="S218" s="7"/>
      <c r="T218" s="7"/>
    </row>
    <row r="219" spans="1:20">
      <c r="A219" s="7">
        <v>187</v>
      </c>
      <c r="B219" s="8" t="s">
        <v>999</v>
      </c>
      <c r="C219" s="7"/>
      <c r="D219" s="7" t="s">
        <v>1000</v>
      </c>
      <c r="E219" s="7"/>
      <c r="F219" s="7"/>
      <c r="G219" s="8" t="s">
        <v>929</v>
      </c>
      <c r="H219" s="20" t="str">
        <f>VLOOKUP(G219,Orgs!B:I,2,0)</f>
        <v>https://strides.com.sg/</v>
      </c>
      <c r="I219" s="7" t="str">
        <f>VLOOKUP(G219,Orgs!B:I,3,0)</f>
        <v>Corporate / SME (DD)</v>
      </c>
      <c r="J219" s="7">
        <f>VLOOKUP(G219,Orgs!B:I,4,0)</f>
        <v>0</v>
      </c>
      <c r="K219" s="7" t="str">
        <f>VLOOKUP(G219,Orgs!B:I,5,0)</f>
        <v>Transportation</v>
      </c>
      <c r="L219" s="7">
        <f>VLOOKUP(G219,Orgs!B:I,6,0)</f>
        <v>0</v>
      </c>
      <c r="M219" s="7">
        <f>VLOOKUP(G219,Orgs!B:I,7,0)</f>
        <v>0</v>
      </c>
      <c r="N219" s="7" t="str">
        <f>VLOOKUP(G219,Orgs!B:I,8,0)</f>
        <v>Singapore</v>
      </c>
      <c r="O219" s="7"/>
      <c r="P219" s="8" t="s">
        <v>17</v>
      </c>
      <c r="Q219" s="7" t="s">
        <v>138</v>
      </c>
      <c r="R219" s="7" t="s">
        <v>889</v>
      </c>
      <c r="S219" s="7"/>
      <c r="T219" s="7"/>
    </row>
    <row r="220" spans="1:20">
      <c r="A220" s="7">
        <v>188</v>
      </c>
      <c r="B220" s="8" t="s">
        <v>1001</v>
      </c>
      <c r="C220" s="7"/>
      <c r="D220" s="7" t="s">
        <v>1002</v>
      </c>
      <c r="E220" s="7"/>
      <c r="F220" s="7"/>
      <c r="G220" s="8" t="s">
        <v>929</v>
      </c>
      <c r="H220" s="20" t="str">
        <f>VLOOKUP(G220,Orgs!B:I,2,0)</f>
        <v>https://strides.com.sg/</v>
      </c>
      <c r="I220" s="7" t="str">
        <f>VLOOKUP(G220,Orgs!B:I,3,0)</f>
        <v>Corporate / SME (DD)</v>
      </c>
      <c r="J220" s="7">
        <f>VLOOKUP(G220,Orgs!B:I,4,0)</f>
        <v>0</v>
      </c>
      <c r="K220" s="7" t="str">
        <f>VLOOKUP(G220,Orgs!B:I,5,0)</f>
        <v>Transportation</v>
      </c>
      <c r="L220" s="7">
        <f>VLOOKUP(G220,Orgs!B:I,6,0)</f>
        <v>0</v>
      </c>
      <c r="M220" s="7">
        <f>VLOOKUP(G220,Orgs!B:I,7,0)</f>
        <v>0</v>
      </c>
      <c r="N220" s="7" t="str">
        <f>VLOOKUP(G220,Orgs!B:I,8,0)</f>
        <v>Singapore</v>
      </c>
      <c r="O220" s="7"/>
      <c r="P220" s="8" t="s">
        <v>17</v>
      </c>
      <c r="Q220" s="7" t="s">
        <v>138</v>
      </c>
      <c r="R220" s="7" t="s">
        <v>889</v>
      </c>
      <c r="S220" s="7"/>
      <c r="T220" s="7"/>
    </row>
    <row r="221" spans="1:20">
      <c r="A221" s="7">
        <v>189</v>
      </c>
      <c r="B221" s="8" t="s">
        <v>1003</v>
      </c>
      <c r="C221" s="7"/>
      <c r="D221" s="7" t="s">
        <v>1004</v>
      </c>
      <c r="E221" s="7"/>
      <c r="F221" s="7"/>
      <c r="G221" s="8" t="s">
        <v>929</v>
      </c>
      <c r="H221" s="20" t="str">
        <f>VLOOKUP(G221,Orgs!B:I,2,0)</f>
        <v>https://strides.com.sg/</v>
      </c>
      <c r="I221" s="7" t="str">
        <f>VLOOKUP(G221,Orgs!B:I,3,0)</f>
        <v>Corporate / SME (DD)</v>
      </c>
      <c r="J221" s="7">
        <f>VLOOKUP(G221,Orgs!B:I,4,0)</f>
        <v>0</v>
      </c>
      <c r="K221" s="7" t="str">
        <f>VLOOKUP(G221,Orgs!B:I,5,0)</f>
        <v>Transportation</v>
      </c>
      <c r="L221" s="7">
        <f>VLOOKUP(G221,Orgs!B:I,6,0)</f>
        <v>0</v>
      </c>
      <c r="M221" s="7">
        <f>VLOOKUP(G221,Orgs!B:I,7,0)</f>
        <v>0</v>
      </c>
      <c r="N221" s="7" t="str">
        <f>VLOOKUP(G221,Orgs!B:I,8,0)</f>
        <v>Singapore</v>
      </c>
      <c r="O221" s="7"/>
      <c r="P221" s="8" t="s">
        <v>17</v>
      </c>
      <c r="Q221" s="7" t="s">
        <v>138</v>
      </c>
      <c r="R221" s="7" t="s">
        <v>889</v>
      </c>
      <c r="S221" s="7"/>
      <c r="T221" s="7"/>
    </row>
    <row r="222" spans="1:20">
      <c r="A222" s="7">
        <v>190</v>
      </c>
      <c r="B222" s="8" t="s">
        <v>1005</v>
      </c>
      <c r="C222" s="34" t="s">
        <v>973</v>
      </c>
      <c r="D222" s="7" t="s">
        <v>1006</v>
      </c>
      <c r="E222" s="7" t="s">
        <v>950</v>
      </c>
      <c r="F222" s="7"/>
      <c r="G222" s="8" t="s">
        <v>929</v>
      </c>
      <c r="H222" s="20" t="str">
        <f>VLOOKUP(G222,Orgs!B:I,2,0)</f>
        <v>https://strides.com.sg/</v>
      </c>
      <c r="I222" s="7" t="str">
        <f>VLOOKUP(G222,Orgs!B:I,3,0)</f>
        <v>Corporate / SME (DD)</v>
      </c>
      <c r="J222" s="7">
        <f>VLOOKUP(G222,Orgs!B:I,4,0)</f>
        <v>0</v>
      </c>
      <c r="K222" s="7" t="str">
        <f>VLOOKUP(G222,Orgs!B:I,5,0)</f>
        <v>Transportation</v>
      </c>
      <c r="L222" s="7">
        <f>VLOOKUP(G222,Orgs!B:I,6,0)</f>
        <v>0</v>
      </c>
      <c r="M222" s="7">
        <f>VLOOKUP(G222,Orgs!B:I,7,0)</f>
        <v>0</v>
      </c>
      <c r="N222" s="7" t="str">
        <f>VLOOKUP(G222,Orgs!B:I,8,0)</f>
        <v>Singapore</v>
      </c>
      <c r="O222" s="7"/>
      <c r="P222" s="8" t="s">
        <v>17</v>
      </c>
      <c r="Q222" s="7" t="s">
        <v>138</v>
      </c>
      <c r="R222" s="7" t="s">
        <v>889</v>
      </c>
      <c r="S222" s="7"/>
      <c r="T222" s="7"/>
    </row>
    <row r="223" spans="1:20">
      <c r="A223" s="7">
        <v>191</v>
      </c>
      <c r="B223" s="8" t="s">
        <v>976</v>
      </c>
      <c r="C223" s="7" t="s">
        <v>234</v>
      </c>
      <c r="D223" s="7" t="s">
        <v>1007</v>
      </c>
      <c r="E223" s="7" t="s">
        <v>1008</v>
      </c>
      <c r="F223" s="7"/>
      <c r="G223" s="8" t="s">
        <v>929</v>
      </c>
      <c r="H223" s="20" t="str">
        <f>VLOOKUP(G223,Orgs!B:I,2,0)</f>
        <v>https://strides.com.sg/</v>
      </c>
      <c r="I223" s="7" t="str">
        <f>VLOOKUP(G223,Orgs!B:I,3,0)</f>
        <v>Corporate / SME (DD)</v>
      </c>
      <c r="J223" s="7">
        <f>VLOOKUP(G223,Orgs!B:I,4,0)</f>
        <v>0</v>
      </c>
      <c r="K223" s="7" t="str">
        <f>VLOOKUP(G223,Orgs!B:I,5,0)</f>
        <v>Transportation</v>
      </c>
      <c r="L223" s="7">
        <f>VLOOKUP(G223,Orgs!B:I,6,0)</f>
        <v>0</v>
      </c>
      <c r="M223" s="7">
        <f>VLOOKUP(G223,Orgs!B:I,7,0)</f>
        <v>0</v>
      </c>
      <c r="N223" s="7" t="str">
        <f>VLOOKUP(G223,Orgs!B:I,8,0)</f>
        <v>Singapore</v>
      </c>
      <c r="O223" s="7"/>
      <c r="P223" s="8" t="s">
        <v>17</v>
      </c>
      <c r="Q223" s="7" t="s">
        <v>138</v>
      </c>
      <c r="R223" s="7" t="s">
        <v>889</v>
      </c>
      <c r="S223" s="7"/>
      <c r="T223" s="7"/>
    </row>
    <row r="224" spans="1:20">
      <c r="A224" s="7">
        <v>192</v>
      </c>
      <c r="B224" s="8" t="s">
        <v>1009</v>
      </c>
      <c r="C224" s="7" t="s">
        <v>1010</v>
      </c>
      <c r="D224" s="7" t="s">
        <v>1011</v>
      </c>
      <c r="E224" s="7" t="s">
        <v>1012</v>
      </c>
      <c r="F224" s="7"/>
      <c r="G224" s="8" t="s">
        <v>1013</v>
      </c>
      <c r="H224" s="20" t="str">
        <f>VLOOKUP(G224,Orgs!B:I,2,0)</f>
        <v>https://soilinvestigation.com.sg/</v>
      </c>
      <c r="I224" s="7" t="str">
        <f>VLOOKUP(G224,Orgs!B:I,3,0)</f>
        <v>Corporate / SME (DD)</v>
      </c>
      <c r="J224" s="7">
        <f>VLOOKUP(G224,Orgs!B:I,4,0)</f>
        <v>0</v>
      </c>
      <c r="K224" s="7" t="str">
        <f>VLOOKUP(G224,Orgs!B:I,5,0)</f>
        <v>Built Environment</v>
      </c>
      <c r="L224" s="7">
        <f>VLOOKUP(G224,Orgs!B:I,6,0)</f>
        <v>0</v>
      </c>
      <c r="M224" s="7">
        <f>VLOOKUP(G224,Orgs!B:I,7,0)</f>
        <v>0</v>
      </c>
      <c r="N224" s="7" t="str">
        <f>VLOOKUP(G224,Orgs!B:I,8,0)</f>
        <v>Singapore</v>
      </c>
      <c r="O224" s="7"/>
      <c r="P224" s="8" t="s">
        <v>17</v>
      </c>
      <c r="Q224" s="7" t="s">
        <v>138</v>
      </c>
      <c r="R224" s="7" t="s">
        <v>139</v>
      </c>
      <c r="S224" s="7"/>
      <c r="T224" s="7"/>
    </row>
    <row r="225" spans="1:20">
      <c r="A225" s="7">
        <v>193</v>
      </c>
      <c r="B225" s="8" t="s">
        <v>1014</v>
      </c>
      <c r="C225" s="7" t="s">
        <v>315</v>
      </c>
      <c r="D225" s="7" t="s">
        <v>1015</v>
      </c>
      <c r="E225" s="7" t="s">
        <v>730</v>
      </c>
      <c r="F225" s="7"/>
      <c r="G225" s="8" t="s">
        <v>1013</v>
      </c>
      <c r="H225" s="20" t="str">
        <f>VLOOKUP(G225,Orgs!B:I,2,0)</f>
        <v>https://soilinvestigation.com.sg/</v>
      </c>
      <c r="I225" s="7" t="str">
        <f>VLOOKUP(G225,Orgs!B:I,3,0)</f>
        <v>Corporate / SME (DD)</v>
      </c>
      <c r="J225" s="7">
        <f>VLOOKUP(G225,Orgs!B:I,4,0)</f>
        <v>0</v>
      </c>
      <c r="K225" s="7" t="str">
        <f>VLOOKUP(G225,Orgs!B:I,5,0)</f>
        <v>Built Environment</v>
      </c>
      <c r="L225" s="7">
        <f>VLOOKUP(G225,Orgs!B:I,6,0)</f>
        <v>0</v>
      </c>
      <c r="M225" s="7">
        <f>VLOOKUP(G225,Orgs!B:I,7,0)</f>
        <v>0</v>
      </c>
      <c r="N225" s="7" t="str">
        <f>VLOOKUP(G225,Orgs!B:I,8,0)</f>
        <v>Singapore</v>
      </c>
      <c r="O225" s="7"/>
      <c r="P225" s="8" t="s">
        <v>17</v>
      </c>
      <c r="Q225" s="7" t="s">
        <v>138</v>
      </c>
      <c r="R225" s="7" t="s">
        <v>139</v>
      </c>
      <c r="S225" s="7"/>
      <c r="T225" s="7"/>
    </row>
    <row r="226" spans="1:20">
      <c r="A226" s="7">
        <v>194</v>
      </c>
      <c r="B226" s="8" t="s">
        <v>1016</v>
      </c>
      <c r="C226" s="7" t="s">
        <v>1017</v>
      </c>
      <c r="D226" s="7" t="s">
        <v>1018</v>
      </c>
      <c r="E226" s="7" t="s">
        <v>1019</v>
      </c>
      <c r="F226" s="7"/>
      <c r="G226" s="8" t="s">
        <v>1013</v>
      </c>
      <c r="H226" s="20" t="str">
        <f>VLOOKUP(G226,Orgs!B:I,2,0)</f>
        <v>https://soilinvestigation.com.sg/</v>
      </c>
      <c r="I226" s="7" t="str">
        <f>VLOOKUP(G226,Orgs!B:I,3,0)</f>
        <v>Corporate / SME (DD)</v>
      </c>
      <c r="J226" s="7">
        <f>VLOOKUP(G226,Orgs!B:I,4,0)</f>
        <v>0</v>
      </c>
      <c r="K226" s="7" t="str">
        <f>VLOOKUP(G226,Orgs!B:I,5,0)</f>
        <v>Built Environment</v>
      </c>
      <c r="L226" s="7">
        <f>VLOOKUP(G226,Orgs!B:I,6,0)</f>
        <v>0</v>
      </c>
      <c r="M226" s="7">
        <f>VLOOKUP(G226,Orgs!B:I,7,0)</f>
        <v>0</v>
      </c>
      <c r="N226" s="7" t="str">
        <f>VLOOKUP(G226,Orgs!B:I,8,0)</f>
        <v>Singapore</v>
      </c>
      <c r="O226" s="7"/>
      <c r="P226" s="8" t="s">
        <v>17</v>
      </c>
      <c r="Q226" s="7" t="s">
        <v>138</v>
      </c>
      <c r="R226" s="7" t="s">
        <v>139</v>
      </c>
      <c r="S226" s="7"/>
      <c r="T226" s="7"/>
    </row>
    <row r="227" spans="1:20">
      <c r="A227" s="7">
        <v>195</v>
      </c>
      <c r="B227" s="8" t="s">
        <v>1020</v>
      </c>
      <c r="C227" s="7" t="s">
        <v>182</v>
      </c>
      <c r="D227" s="8" t="s">
        <v>1021</v>
      </c>
      <c r="E227" s="7" t="s">
        <v>1022</v>
      </c>
      <c r="F227" s="7"/>
      <c r="G227" s="8" t="s">
        <v>1013</v>
      </c>
      <c r="H227" s="20" t="str">
        <f>VLOOKUP(G227,Orgs!B:I,2,0)</f>
        <v>https://soilinvestigation.com.sg/</v>
      </c>
      <c r="I227" s="7" t="str">
        <f>VLOOKUP(G227,Orgs!B:I,3,0)</f>
        <v>Corporate / SME (DD)</v>
      </c>
      <c r="J227" s="7">
        <f>VLOOKUP(G227,Orgs!B:I,4,0)</f>
        <v>0</v>
      </c>
      <c r="K227" s="7" t="str">
        <f>VLOOKUP(G227,Orgs!B:I,5,0)</f>
        <v>Built Environment</v>
      </c>
      <c r="L227" s="7">
        <f>VLOOKUP(G227,Orgs!B:I,6,0)</f>
        <v>0</v>
      </c>
      <c r="M227" s="7">
        <f>VLOOKUP(G227,Orgs!B:I,7,0)</f>
        <v>0</v>
      </c>
      <c r="N227" s="7" t="str">
        <f>VLOOKUP(G227,Orgs!B:I,8,0)</f>
        <v>Singapore</v>
      </c>
      <c r="O227" s="7"/>
      <c r="P227" s="8" t="s">
        <v>17</v>
      </c>
      <c r="Q227" s="7" t="s">
        <v>138</v>
      </c>
      <c r="R227" s="7" t="s">
        <v>139</v>
      </c>
      <c r="S227" s="7"/>
      <c r="T227" s="7"/>
    </row>
    <row r="228" spans="1:20">
      <c r="A228" s="7">
        <v>196</v>
      </c>
      <c r="B228" s="8" t="s">
        <v>1023</v>
      </c>
      <c r="C228" s="7" t="s">
        <v>961</v>
      </c>
      <c r="D228" s="8" t="s">
        <v>1024</v>
      </c>
      <c r="E228" s="7" t="s">
        <v>1019</v>
      </c>
      <c r="F228" s="7"/>
      <c r="G228" s="8" t="s">
        <v>1013</v>
      </c>
      <c r="H228" s="20" t="str">
        <f>VLOOKUP(G228,Orgs!B:I,2,0)</f>
        <v>https://soilinvestigation.com.sg/</v>
      </c>
      <c r="I228" s="7" t="str">
        <f>VLOOKUP(G228,Orgs!B:I,3,0)</f>
        <v>Corporate / SME (DD)</v>
      </c>
      <c r="J228" s="7">
        <f>VLOOKUP(G228,Orgs!B:I,4,0)</f>
        <v>0</v>
      </c>
      <c r="K228" s="7" t="str">
        <f>VLOOKUP(G228,Orgs!B:I,5,0)</f>
        <v>Built Environment</v>
      </c>
      <c r="L228" s="7">
        <f>VLOOKUP(G228,Orgs!B:I,6,0)</f>
        <v>0</v>
      </c>
      <c r="M228" s="7">
        <f>VLOOKUP(G228,Orgs!B:I,7,0)</f>
        <v>0</v>
      </c>
      <c r="N228" s="7" t="str">
        <f>VLOOKUP(G228,Orgs!B:I,8,0)</f>
        <v>Singapore</v>
      </c>
      <c r="O228" s="7"/>
      <c r="P228" s="8" t="s">
        <v>17</v>
      </c>
      <c r="Q228" s="7" t="s">
        <v>138</v>
      </c>
      <c r="R228" s="7" t="s">
        <v>139</v>
      </c>
      <c r="S228" s="7"/>
      <c r="T228" s="7"/>
    </row>
    <row r="229" spans="1:20">
      <c r="A229" s="7">
        <v>197</v>
      </c>
      <c r="B229" s="8" t="s">
        <v>1025</v>
      </c>
      <c r="C229" s="7" t="s">
        <v>1026</v>
      </c>
      <c r="D229" s="8" t="s">
        <v>1027</v>
      </c>
      <c r="E229" s="7" t="s">
        <v>1028</v>
      </c>
      <c r="F229" s="7"/>
      <c r="G229" s="8" t="s">
        <v>1013</v>
      </c>
      <c r="H229" s="20" t="str">
        <f>VLOOKUP(G229,Orgs!B:I,2,0)</f>
        <v>https://soilinvestigation.com.sg/</v>
      </c>
      <c r="I229" s="7" t="str">
        <f>VLOOKUP(G229,Orgs!B:I,3,0)</f>
        <v>Corporate / SME (DD)</v>
      </c>
      <c r="J229" s="7">
        <f>VLOOKUP(G229,Orgs!B:I,4,0)</f>
        <v>0</v>
      </c>
      <c r="K229" s="7" t="str">
        <f>VLOOKUP(G229,Orgs!B:I,5,0)</f>
        <v>Built Environment</v>
      </c>
      <c r="L229" s="7">
        <f>VLOOKUP(G229,Orgs!B:I,6,0)</f>
        <v>0</v>
      </c>
      <c r="M229" s="7">
        <f>VLOOKUP(G229,Orgs!B:I,7,0)</f>
        <v>0</v>
      </c>
      <c r="N229" s="7" t="str">
        <f>VLOOKUP(G229,Orgs!B:I,8,0)</f>
        <v>Singapore</v>
      </c>
      <c r="O229" s="7"/>
      <c r="P229" s="8" t="s">
        <v>17</v>
      </c>
      <c r="Q229" s="7" t="s">
        <v>138</v>
      </c>
      <c r="R229" s="7" t="s">
        <v>139</v>
      </c>
      <c r="S229" s="7"/>
      <c r="T229" s="7"/>
    </row>
    <row r="230" spans="1:20">
      <c r="A230" s="7">
        <v>198</v>
      </c>
      <c r="B230" s="8" t="s">
        <v>1029</v>
      </c>
      <c r="C230" s="7" t="s">
        <v>364</v>
      </c>
      <c r="D230" s="8" t="s">
        <v>1030</v>
      </c>
      <c r="E230" s="7" t="s">
        <v>1031</v>
      </c>
      <c r="F230" s="7"/>
      <c r="G230" s="8" t="s">
        <v>1013</v>
      </c>
      <c r="H230" s="20" t="str">
        <f>VLOOKUP(G230,Orgs!B:I,2,0)</f>
        <v>https://soilinvestigation.com.sg/</v>
      </c>
      <c r="I230" s="7" t="str">
        <f>VLOOKUP(G230,Orgs!B:I,3,0)</f>
        <v>Corporate / SME (DD)</v>
      </c>
      <c r="J230" s="7">
        <f>VLOOKUP(G230,Orgs!B:I,4,0)</f>
        <v>0</v>
      </c>
      <c r="K230" s="7" t="str">
        <f>VLOOKUP(G230,Orgs!B:I,5,0)</f>
        <v>Built Environment</v>
      </c>
      <c r="L230" s="7">
        <f>VLOOKUP(G230,Orgs!B:I,6,0)</f>
        <v>0</v>
      </c>
      <c r="M230" s="7">
        <f>VLOOKUP(G230,Orgs!B:I,7,0)</f>
        <v>0</v>
      </c>
      <c r="N230" s="7" t="str">
        <f>VLOOKUP(G230,Orgs!B:I,8,0)</f>
        <v>Singapore</v>
      </c>
      <c r="O230" s="7"/>
      <c r="P230" s="8" t="s">
        <v>17</v>
      </c>
      <c r="Q230" s="7" t="s">
        <v>138</v>
      </c>
      <c r="R230" s="7" t="s">
        <v>139</v>
      </c>
      <c r="S230" s="7"/>
      <c r="T230" s="7"/>
    </row>
    <row r="231" spans="1:20">
      <c r="A231" s="7">
        <v>199</v>
      </c>
      <c r="B231" s="8" t="s">
        <v>1032</v>
      </c>
      <c r="C231" s="7" t="s">
        <v>1033</v>
      </c>
      <c r="D231" s="7" t="s">
        <v>1034</v>
      </c>
      <c r="E231" s="7" t="s">
        <v>1035</v>
      </c>
      <c r="F231" s="7"/>
      <c r="G231" s="8" t="s">
        <v>1036</v>
      </c>
      <c r="H231" s="20" t="str">
        <f>VLOOKUP(G231,Orgs!B:I,2,0)</f>
        <v>https://soilbuild.com/</v>
      </c>
      <c r="I231" s="7" t="str">
        <f>VLOOKUP(G231,Orgs!B:I,3,0)</f>
        <v>Corporate / SME (DD)</v>
      </c>
      <c r="J231" s="7">
        <f>VLOOKUP(G231,Orgs!B:I,4,0)</f>
        <v>0</v>
      </c>
      <c r="K231" s="7" t="str">
        <f>VLOOKUP(G231,Orgs!B:I,5,0)</f>
        <v>Built Environment</v>
      </c>
      <c r="L231" s="7">
        <f>VLOOKUP(G231,Orgs!B:I,6,0)</f>
        <v>0</v>
      </c>
      <c r="M231" s="7">
        <f>VLOOKUP(G231,Orgs!B:I,7,0)</f>
        <v>0</v>
      </c>
      <c r="N231" s="7" t="str">
        <f>VLOOKUP(G231,Orgs!B:I,8,0)</f>
        <v>Singapore</v>
      </c>
      <c r="O231" s="7"/>
      <c r="P231" s="8" t="s">
        <v>17</v>
      </c>
      <c r="Q231" s="7" t="s">
        <v>138</v>
      </c>
      <c r="R231" s="7" t="s">
        <v>139</v>
      </c>
      <c r="S231" s="7"/>
      <c r="T231" s="7"/>
    </row>
    <row r="232" spans="1:20">
      <c r="A232" s="7">
        <v>200</v>
      </c>
      <c r="B232" s="8" t="s">
        <v>1037</v>
      </c>
      <c r="C232" s="7" t="s">
        <v>1038</v>
      </c>
      <c r="D232" s="7" t="s">
        <v>1039</v>
      </c>
      <c r="E232" s="7" t="s">
        <v>1040</v>
      </c>
      <c r="F232" s="7"/>
      <c r="G232" s="8" t="s">
        <v>1036</v>
      </c>
      <c r="H232" s="20" t="str">
        <f>VLOOKUP(G232,Orgs!B:I,2,0)</f>
        <v>https://soilbuild.com/</v>
      </c>
      <c r="I232" s="7" t="str">
        <f>VLOOKUP(G232,Orgs!B:I,3,0)</f>
        <v>Corporate / SME (DD)</v>
      </c>
      <c r="J232" s="7">
        <f>VLOOKUP(G232,Orgs!B:I,4,0)</f>
        <v>0</v>
      </c>
      <c r="K232" s="7" t="str">
        <f>VLOOKUP(G232,Orgs!B:I,5,0)</f>
        <v>Built Environment</v>
      </c>
      <c r="L232" s="7">
        <f>VLOOKUP(G232,Orgs!B:I,6,0)</f>
        <v>0</v>
      </c>
      <c r="M232" s="7">
        <f>VLOOKUP(G232,Orgs!B:I,7,0)</f>
        <v>0</v>
      </c>
      <c r="N232" s="7" t="str">
        <f>VLOOKUP(G232,Orgs!B:I,8,0)</f>
        <v>Singapore</v>
      </c>
      <c r="O232" s="7"/>
      <c r="P232" s="8" t="s">
        <v>17</v>
      </c>
      <c r="Q232" s="7" t="s">
        <v>138</v>
      </c>
      <c r="R232" s="7" t="s">
        <v>139</v>
      </c>
      <c r="S232" s="7"/>
      <c r="T232" s="7"/>
    </row>
    <row r="233" spans="1:20">
      <c r="A233" s="7">
        <v>201</v>
      </c>
      <c r="B233" s="8" t="s">
        <v>753</v>
      </c>
      <c r="C233" s="7" t="s">
        <v>238</v>
      </c>
      <c r="D233" s="7" t="s">
        <v>1041</v>
      </c>
      <c r="E233" s="7" t="s">
        <v>1042</v>
      </c>
      <c r="F233" s="7"/>
      <c r="G233" s="8" t="s">
        <v>1036</v>
      </c>
      <c r="H233" s="20" t="str">
        <f>VLOOKUP(G233,Orgs!B:I,2,0)</f>
        <v>https://soilbuild.com/</v>
      </c>
      <c r="I233" s="7" t="str">
        <f>VLOOKUP(G233,Orgs!B:I,3,0)</f>
        <v>Corporate / SME (DD)</v>
      </c>
      <c r="J233" s="7">
        <f>VLOOKUP(G233,Orgs!B:I,4,0)</f>
        <v>0</v>
      </c>
      <c r="K233" s="7" t="str">
        <f>VLOOKUP(G233,Orgs!B:I,5,0)</f>
        <v>Built Environment</v>
      </c>
      <c r="L233" s="7">
        <f>VLOOKUP(G233,Orgs!B:I,6,0)</f>
        <v>0</v>
      </c>
      <c r="M233" s="7">
        <f>VLOOKUP(G233,Orgs!B:I,7,0)</f>
        <v>0</v>
      </c>
      <c r="N233" s="7" t="str">
        <f>VLOOKUP(G233,Orgs!B:I,8,0)</f>
        <v>Singapore</v>
      </c>
      <c r="O233" s="7"/>
      <c r="P233" s="8" t="s">
        <v>17</v>
      </c>
      <c r="Q233" s="7" t="s">
        <v>138</v>
      </c>
      <c r="R233" s="7" t="s">
        <v>139</v>
      </c>
      <c r="S233" s="7"/>
      <c r="T233" s="7"/>
    </row>
    <row r="234" spans="1:20">
      <c r="A234" s="7">
        <v>202</v>
      </c>
      <c r="B234" s="8" t="s">
        <v>1043</v>
      </c>
      <c r="C234" s="7" t="s">
        <v>1044</v>
      </c>
      <c r="D234" s="7" t="s">
        <v>1045</v>
      </c>
      <c r="E234" s="7" t="s">
        <v>1046</v>
      </c>
      <c r="F234" s="7"/>
      <c r="G234" s="8" t="s">
        <v>1036</v>
      </c>
      <c r="H234" s="20" t="str">
        <f>VLOOKUP(G234,Orgs!B:I,2,0)</f>
        <v>https://soilbuild.com/</v>
      </c>
      <c r="I234" s="7" t="str">
        <f>VLOOKUP(G234,Orgs!B:I,3,0)</f>
        <v>Corporate / SME (DD)</v>
      </c>
      <c r="J234" s="7">
        <f>VLOOKUP(G234,Orgs!B:I,4,0)</f>
        <v>0</v>
      </c>
      <c r="K234" s="7" t="str">
        <f>VLOOKUP(G234,Orgs!B:I,5,0)</f>
        <v>Built Environment</v>
      </c>
      <c r="L234" s="7">
        <f>VLOOKUP(G234,Orgs!B:I,6,0)</f>
        <v>0</v>
      </c>
      <c r="M234" s="7">
        <f>VLOOKUP(G234,Orgs!B:I,7,0)</f>
        <v>0</v>
      </c>
      <c r="N234" s="7" t="str">
        <f>VLOOKUP(G234,Orgs!B:I,8,0)</f>
        <v>Singapore</v>
      </c>
      <c r="O234" s="7"/>
      <c r="P234" s="8" t="s">
        <v>17</v>
      </c>
      <c r="Q234" s="7" t="s">
        <v>138</v>
      </c>
      <c r="R234" s="7" t="s">
        <v>139</v>
      </c>
      <c r="S234" s="7"/>
      <c r="T234" s="7"/>
    </row>
    <row r="235" spans="1:20">
      <c r="A235" s="7">
        <v>203</v>
      </c>
      <c r="B235" s="8" t="s">
        <v>1047</v>
      </c>
      <c r="C235" s="7" t="s">
        <v>1048</v>
      </c>
      <c r="D235" s="7" t="s">
        <v>1049</v>
      </c>
      <c r="E235" s="7" t="s">
        <v>1050</v>
      </c>
      <c r="F235" s="7"/>
      <c r="G235" s="8" t="s">
        <v>1036</v>
      </c>
      <c r="H235" s="20" t="str">
        <f>VLOOKUP(G235,Orgs!B:I,2,0)</f>
        <v>https://soilbuild.com/</v>
      </c>
      <c r="I235" s="7" t="str">
        <f>VLOOKUP(G235,Orgs!B:I,3,0)</f>
        <v>Corporate / SME (DD)</v>
      </c>
      <c r="J235" s="7">
        <f>VLOOKUP(G235,Orgs!B:I,4,0)</f>
        <v>0</v>
      </c>
      <c r="K235" s="7" t="str">
        <f>VLOOKUP(G235,Orgs!B:I,5,0)</f>
        <v>Built Environment</v>
      </c>
      <c r="L235" s="7">
        <f>VLOOKUP(G235,Orgs!B:I,6,0)</f>
        <v>0</v>
      </c>
      <c r="M235" s="7">
        <f>VLOOKUP(G235,Orgs!B:I,7,0)</f>
        <v>0</v>
      </c>
      <c r="N235" s="7" t="str">
        <f>VLOOKUP(G235,Orgs!B:I,8,0)</f>
        <v>Singapore</v>
      </c>
      <c r="O235" s="7"/>
      <c r="P235" s="8" t="s">
        <v>17</v>
      </c>
      <c r="Q235" s="7" t="s">
        <v>138</v>
      </c>
      <c r="R235" s="7" t="s">
        <v>139</v>
      </c>
      <c r="S235" s="7"/>
      <c r="T235" s="7"/>
    </row>
    <row r="236" spans="1:20">
      <c r="A236" s="7">
        <v>204</v>
      </c>
      <c r="B236" s="8" t="s">
        <v>1051</v>
      </c>
      <c r="C236" s="7" t="s">
        <v>62</v>
      </c>
      <c r="D236" s="7" t="s">
        <v>1052</v>
      </c>
      <c r="E236" s="7" t="s">
        <v>1053</v>
      </c>
      <c r="F236" s="7"/>
      <c r="G236" s="8" t="s">
        <v>1054</v>
      </c>
      <c r="H236" s="20" t="str">
        <f>VLOOKUP(G236,Orgs!B:I,2,0)</f>
        <v>https://spgroup.com.sg/</v>
      </c>
      <c r="I236" s="7" t="str">
        <f>VLOOKUP(G236,Orgs!B:I,3,0)</f>
        <v>Corporate / SME (DD)</v>
      </c>
      <c r="J236" s="7">
        <f>VLOOKUP(G236,Orgs!B:I,4,0)</f>
        <v>0</v>
      </c>
      <c r="K236" s="7" t="str">
        <f>VLOOKUP(G236,Orgs!B:I,5,0)</f>
        <v>Energy and Chemicals</v>
      </c>
      <c r="L236" s="7">
        <f>VLOOKUP(G236,Orgs!B:I,6,0)</f>
        <v>0</v>
      </c>
      <c r="M236" s="7">
        <f>VLOOKUP(G236,Orgs!B:I,7,0)</f>
        <v>0</v>
      </c>
      <c r="N236" s="7" t="str">
        <f>VLOOKUP(G236,Orgs!B:I,8,0)</f>
        <v>Singapore</v>
      </c>
      <c r="O236" s="7"/>
      <c r="P236" s="8" t="s">
        <v>17</v>
      </c>
      <c r="Q236" s="7" t="s">
        <v>138</v>
      </c>
      <c r="R236" s="7" t="s">
        <v>139</v>
      </c>
      <c r="S236" s="7"/>
      <c r="T236" s="7"/>
    </row>
    <row r="237" spans="1:20">
      <c r="A237" s="7">
        <v>205</v>
      </c>
      <c r="B237" s="8" t="s">
        <v>1055</v>
      </c>
      <c r="C237" s="7" t="s">
        <v>1056</v>
      </c>
      <c r="D237" s="7" t="s">
        <v>1057</v>
      </c>
      <c r="E237" s="7" t="s">
        <v>1058</v>
      </c>
      <c r="F237" s="7"/>
      <c r="G237" s="8" t="s">
        <v>1054</v>
      </c>
      <c r="H237" s="20" t="str">
        <f>VLOOKUP(G237,Orgs!B:I,2,0)</f>
        <v>https://spgroup.com.sg/</v>
      </c>
      <c r="I237" s="7" t="str">
        <f>VLOOKUP(G237,Orgs!B:I,3,0)</f>
        <v>Corporate / SME (DD)</v>
      </c>
      <c r="J237" s="7">
        <f>VLOOKUP(G237,Orgs!B:I,4,0)</f>
        <v>0</v>
      </c>
      <c r="K237" s="7" t="str">
        <f>VLOOKUP(G237,Orgs!B:I,5,0)</f>
        <v>Energy and Chemicals</v>
      </c>
      <c r="L237" s="7">
        <f>VLOOKUP(G237,Orgs!B:I,6,0)</f>
        <v>0</v>
      </c>
      <c r="M237" s="7">
        <f>VLOOKUP(G237,Orgs!B:I,7,0)</f>
        <v>0</v>
      </c>
      <c r="N237" s="7" t="str">
        <f>VLOOKUP(G237,Orgs!B:I,8,0)</f>
        <v>Singapore</v>
      </c>
      <c r="O237" s="7"/>
      <c r="P237" s="8" t="s">
        <v>17</v>
      </c>
      <c r="Q237" s="7" t="s">
        <v>138</v>
      </c>
      <c r="R237" s="7" t="s">
        <v>139</v>
      </c>
      <c r="S237" s="7"/>
      <c r="T237" s="7"/>
    </row>
    <row r="238" spans="1:20">
      <c r="A238" s="7">
        <v>206</v>
      </c>
      <c r="B238" s="8" t="s">
        <v>792</v>
      </c>
      <c r="C238" s="7" t="s">
        <v>198</v>
      </c>
      <c r="D238" s="7" t="s">
        <v>1059</v>
      </c>
      <c r="E238" s="7" t="s">
        <v>1060</v>
      </c>
      <c r="F238" s="7"/>
      <c r="G238" s="8" t="s">
        <v>1054</v>
      </c>
      <c r="H238" s="20" t="str">
        <f>VLOOKUP(G238,Orgs!B:I,2,0)</f>
        <v>https://spgroup.com.sg/</v>
      </c>
      <c r="I238" s="7" t="str">
        <f>VLOOKUP(G238,Orgs!B:I,3,0)</f>
        <v>Corporate / SME (DD)</v>
      </c>
      <c r="J238" s="7">
        <f>VLOOKUP(G238,Orgs!B:I,4,0)</f>
        <v>0</v>
      </c>
      <c r="K238" s="7" t="str">
        <f>VLOOKUP(G238,Orgs!B:I,5,0)</f>
        <v>Energy and Chemicals</v>
      </c>
      <c r="L238" s="7">
        <f>VLOOKUP(G238,Orgs!B:I,6,0)</f>
        <v>0</v>
      </c>
      <c r="M238" s="7">
        <f>VLOOKUP(G238,Orgs!B:I,7,0)</f>
        <v>0</v>
      </c>
      <c r="N238" s="7" t="str">
        <f>VLOOKUP(G238,Orgs!B:I,8,0)</f>
        <v>Singapore</v>
      </c>
      <c r="O238" s="7"/>
      <c r="P238" s="8" t="s">
        <v>17</v>
      </c>
      <c r="Q238" s="7" t="s">
        <v>138</v>
      </c>
      <c r="R238" s="7" t="s">
        <v>139</v>
      </c>
      <c r="S238" s="7"/>
      <c r="T238" s="7"/>
    </row>
    <row r="239" spans="1:20">
      <c r="A239" s="7">
        <v>207</v>
      </c>
      <c r="B239" s="8" t="s">
        <v>1061</v>
      </c>
      <c r="C239" s="7" t="s">
        <v>1062</v>
      </c>
      <c r="D239" s="7" t="s">
        <v>1063</v>
      </c>
      <c r="E239" s="7" t="s">
        <v>28</v>
      </c>
      <c r="F239" s="7"/>
      <c r="G239" s="8" t="s">
        <v>1054</v>
      </c>
      <c r="H239" s="20" t="str">
        <f>VLOOKUP(G239,Orgs!B:I,2,0)</f>
        <v>https://spgroup.com.sg/</v>
      </c>
      <c r="I239" s="7" t="str">
        <f>VLOOKUP(G239,Orgs!B:I,3,0)</f>
        <v>Corporate / SME (DD)</v>
      </c>
      <c r="J239" s="7">
        <f>VLOOKUP(G239,Orgs!B:I,4,0)</f>
        <v>0</v>
      </c>
      <c r="K239" s="7" t="str">
        <f>VLOOKUP(G239,Orgs!B:I,5,0)</f>
        <v>Energy and Chemicals</v>
      </c>
      <c r="L239" s="7">
        <f>VLOOKUP(G239,Orgs!B:I,6,0)</f>
        <v>0</v>
      </c>
      <c r="M239" s="7">
        <f>VLOOKUP(G239,Orgs!B:I,7,0)</f>
        <v>0</v>
      </c>
      <c r="N239" s="7" t="str">
        <f>VLOOKUP(G239,Orgs!B:I,8,0)</f>
        <v>Singapore</v>
      </c>
      <c r="O239" s="7"/>
      <c r="P239" s="8" t="s">
        <v>17</v>
      </c>
      <c r="Q239" s="7" t="s">
        <v>138</v>
      </c>
      <c r="R239" s="7" t="s">
        <v>139</v>
      </c>
      <c r="S239" s="7"/>
      <c r="T239" s="7"/>
    </row>
    <row r="240" spans="1:20">
      <c r="A240" s="7">
        <v>208</v>
      </c>
      <c r="B240" s="8" t="s">
        <v>1064</v>
      </c>
      <c r="C240" s="7" t="s">
        <v>1065</v>
      </c>
      <c r="D240" s="7" t="s">
        <v>1066</v>
      </c>
      <c r="E240" s="7" t="s">
        <v>1067</v>
      </c>
      <c r="F240" s="7"/>
      <c r="G240" s="8" t="s">
        <v>1054</v>
      </c>
      <c r="H240" s="20" t="str">
        <f>VLOOKUP(G240,Orgs!B:I,2,0)</f>
        <v>https://spgroup.com.sg/</v>
      </c>
      <c r="I240" s="7" t="str">
        <f>VLOOKUP(G240,Orgs!B:I,3,0)</f>
        <v>Corporate / SME (DD)</v>
      </c>
      <c r="J240" s="7">
        <f>VLOOKUP(G240,Orgs!B:I,4,0)</f>
        <v>0</v>
      </c>
      <c r="K240" s="7" t="str">
        <f>VLOOKUP(G240,Orgs!B:I,5,0)</f>
        <v>Energy and Chemicals</v>
      </c>
      <c r="L240" s="7">
        <f>VLOOKUP(G240,Orgs!B:I,6,0)</f>
        <v>0</v>
      </c>
      <c r="M240" s="7">
        <f>VLOOKUP(G240,Orgs!B:I,7,0)</f>
        <v>0</v>
      </c>
      <c r="N240" s="7" t="str">
        <f>VLOOKUP(G240,Orgs!B:I,8,0)</f>
        <v>Singapore</v>
      </c>
      <c r="O240" s="7"/>
      <c r="P240" s="8" t="s">
        <v>17</v>
      </c>
      <c r="Q240" s="7" t="s">
        <v>138</v>
      </c>
      <c r="R240" s="7" t="s">
        <v>139</v>
      </c>
      <c r="S240" s="7"/>
      <c r="T240" s="7"/>
    </row>
    <row r="241" spans="1:20">
      <c r="A241" s="7">
        <v>209</v>
      </c>
      <c r="B241" s="8" t="s">
        <v>1068</v>
      </c>
      <c r="C241" s="7" t="s">
        <v>195</v>
      </c>
      <c r="D241" s="7" t="s">
        <v>1069</v>
      </c>
      <c r="E241" s="7" t="s">
        <v>457</v>
      </c>
      <c r="F241" s="7"/>
      <c r="G241" s="8" t="s">
        <v>1054</v>
      </c>
      <c r="H241" s="20" t="str">
        <f>VLOOKUP(G241,Orgs!B:I,2,0)</f>
        <v>https://spgroup.com.sg/</v>
      </c>
      <c r="I241" s="7" t="str">
        <f>VLOOKUP(G241,Orgs!B:I,3,0)</f>
        <v>Corporate / SME (DD)</v>
      </c>
      <c r="J241" s="7">
        <f>VLOOKUP(G241,Orgs!B:I,4,0)</f>
        <v>0</v>
      </c>
      <c r="K241" s="7" t="str">
        <f>VLOOKUP(G241,Orgs!B:I,5,0)</f>
        <v>Energy and Chemicals</v>
      </c>
      <c r="L241" s="7">
        <f>VLOOKUP(G241,Orgs!B:I,6,0)</f>
        <v>0</v>
      </c>
      <c r="M241" s="7">
        <f>VLOOKUP(G241,Orgs!B:I,7,0)</f>
        <v>0</v>
      </c>
      <c r="N241" s="7" t="str">
        <f>VLOOKUP(G241,Orgs!B:I,8,0)</f>
        <v>Singapore</v>
      </c>
      <c r="O241" s="7"/>
      <c r="P241" s="8" t="s">
        <v>17</v>
      </c>
      <c r="Q241" s="7" t="s">
        <v>138</v>
      </c>
      <c r="R241" s="7" t="s">
        <v>139</v>
      </c>
      <c r="S241" s="7"/>
      <c r="T241" s="7"/>
    </row>
    <row r="242" spans="1:20">
      <c r="A242" s="7">
        <v>210</v>
      </c>
      <c r="B242" s="8" t="s">
        <v>1070</v>
      </c>
      <c r="C242" s="7" t="s">
        <v>1071</v>
      </c>
      <c r="D242" s="7" t="s">
        <v>1072</v>
      </c>
      <c r="E242" s="7" t="s">
        <v>1073</v>
      </c>
      <c r="F242" s="7"/>
      <c r="G242" s="8" t="s">
        <v>1074</v>
      </c>
      <c r="H242" s="20" t="str">
        <f>VLOOKUP(G242,Orgs!B:I,2,0)</f>
        <v>https://www.sttelemediagdc.com/</v>
      </c>
      <c r="I242" s="7" t="str">
        <f>VLOOKUP(G242,Orgs!B:I,3,0)</f>
        <v>Corporate / SME (DD)</v>
      </c>
      <c r="J242" s="7">
        <f>VLOOKUP(G242,Orgs!B:I,4,0)</f>
        <v>0</v>
      </c>
      <c r="K242" s="7" t="str">
        <f>VLOOKUP(G242,Orgs!B:I,5,0)</f>
        <v>Infocomm</v>
      </c>
      <c r="L242" s="7">
        <f>VLOOKUP(G242,Orgs!B:I,6,0)</f>
        <v>0</v>
      </c>
      <c r="M242" s="7" t="str">
        <f>VLOOKUP(G242,Orgs!B:I,7,0)</f>
        <v>One of the world’s fastest-growing data centre providers. ST Telemedia is a portfolio company of Temasek Holdings</v>
      </c>
      <c r="N242" s="7" t="str">
        <f>VLOOKUP(G242,Orgs!B:I,8,0)</f>
        <v>Singapore</v>
      </c>
      <c r="O242" s="7"/>
      <c r="P242" s="8" t="s">
        <v>17</v>
      </c>
      <c r="Q242" s="7" t="s">
        <v>138</v>
      </c>
      <c r="R242" s="7" t="s">
        <v>139</v>
      </c>
      <c r="S242" s="7"/>
      <c r="T242" s="7"/>
    </row>
    <row r="243" spans="1:20">
      <c r="A243" s="7">
        <v>211</v>
      </c>
      <c r="B243" s="8" t="s">
        <v>1075</v>
      </c>
      <c r="C243" s="7" t="s">
        <v>1076</v>
      </c>
      <c r="D243" s="7" t="s">
        <v>1077</v>
      </c>
      <c r="E243" s="7" t="s">
        <v>730</v>
      </c>
      <c r="F243" s="7"/>
      <c r="G243" s="8" t="s">
        <v>1074</v>
      </c>
      <c r="H243" s="20" t="str">
        <f>VLOOKUP(G243,Orgs!B:I,2,0)</f>
        <v>https://www.sttelemediagdc.com/</v>
      </c>
      <c r="I243" s="7" t="str">
        <f>VLOOKUP(G243,Orgs!B:I,3,0)</f>
        <v>Corporate / SME (DD)</v>
      </c>
      <c r="J243" s="7">
        <f>VLOOKUP(G243,Orgs!B:I,4,0)</f>
        <v>0</v>
      </c>
      <c r="K243" s="7" t="str">
        <f>VLOOKUP(G243,Orgs!B:I,5,0)</f>
        <v>Infocomm</v>
      </c>
      <c r="L243" s="7">
        <f>VLOOKUP(G243,Orgs!B:I,6,0)</f>
        <v>0</v>
      </c>
      <c r="M243" s="7" t="str">
        <f>VLOOKUP(G243,Orgs!B:I,7,0)</f>
        <v>One of the world’s fastest-growing data centre providers. ST Telemedia is a portfolio company of Temasek Holdings</v>
      </c>
      <c r="N243" s="7" t="str">
        <f>VLOOKUP(G243,Orgs!B:I,8,0)</f>
        <v>Singapore</v>
      </c>
      <c r="O243" s="7"/>
      <c r="P243" s="8" t="s">
        <v>17</v>
      </c>
      <c r="Q243" s="7" t="s">
        <v>138</v>
      </c>
      <c r="R243" s="7" t="s">
        <v>139</v>
      </c>
      <c r="S243" s="7"/>
      <c r="T243" s="7"/>
    </row>
    <row r="244" spans="1:20">
      <c r="A244" s="7">
        <v>212</v>
      </c>
      <c r="B244" s="8" t="s">
        <v>1078</v>
      </c>
      <c r="C244" s="7" t="s">
        <v>1079</v>
      </c>
      <c r="D244" s="7" t="s">
        <v>1080</v>
      </c>
      <c r="E244" s="7" t="s">
        <v>1081</v>
      </c>
      <c r="F244" s="7"/>
      <c r="G244" s="8" t="s">
        <v>1082</v>
      </c>
      <c r="H244" s="20" t="str">
        <f>VLOOKUP(G244,Orgs!B:I,2,0)</f>
        <v>https://surbanajurong.com/</v>
      </c>
      <c r="I244" s="7" t="str">
        <f>VLOOKUP(G244,Orgs!B:I,3,0)</f>
        <v>Corporate / SME (DD)</v>
      </c>
      <c r="J244" s="7">
        <f>VLOOKUP(G244,Orgs!B:I,4,0)</f>
        <v>0</v>
      </c>
      <c r="K244" s="7" t="str">
        <f>VLOOKUP(G244,Orgs!B:I,5,0)</f>
        <v>Built Environment</v>
      </c>
      <c r="L244" s="7">
        <f>VLOOKUP(G244,Orgs!B:I,6,0)</f>
        <v>0</v>
      </c>
      <c r="M244" s="7">
        <f>VLOOKUP(G244,Orgs!B:I,7,0)</f>
        <v>0</v>
      </c>
      <c r="N244" s="7" t="str">
        <f>VLOOKUP(G244,Orgs!B:I,8,0)</f>
        <v>Singapore</v>
      </c>
      <c r="O244" s="7"/>
      <c r="P244" s="8" t="s">
        <v>17</v>
      </c>
      <c r="Q244" s="7" t="s">
        <v>138</v>
      </c>
      <c r="R244" s="7" t="s">
        <v>308</v>
      </c>
      <c r="S244" s="7"/>
      <c r="T244" s="7"/>
    </row>
    <row r="245" spans="1:20">
      <c r="A245" s="7">
        <v>213</v>
      </c>
      <c r="B245" s="8" t="s">
        <v>1083</v>
      </c>
      <c r="C245" s="7" t="s">
        <v>1084</v>
      </c>
      <c r="D245" s="7" t="s">
        <v>1085</v>
      </c>
      <c r="E245" s="7" t="s">
        <v>1086</v>
      </c>
      <c r="F245" s="7"/>
      <c r="G245" s="8" t="s">
        <v>1082</v>
      </c>
      <c r="H245" s="20" t="str">
        <f>VLOOKUP(G245,Orgs!B:I,2,0)</f>
        <v>https://surbanajurong.com/</v>
      </c>
      <c r="I245" s="7" t="str">
        <f>VLOOKUP(G245,Orgs!B:I,3,0)</f>
        <v>Corporate / SME (DD)</v>
      </c>
      <c r="J245" s="7">
        <f>VLOOKUP(G245,Orgs!B:I,4,0)</f>
        <v>0</v>
      </c>
      <c r="K245" s="7" t="str">
        <f>VLOOKUP(G245,Orgs!B:I,5,0)</f>
        <v>Built Environment</v>
      </c>
      <c r="L245" s="7">
        <f>VLOOKUP(G245,Orgs!B:I,6,0)</f>
        <v>0</v>
      </c>
      <c r="M245" s="7">
        <f>VLOOKUP(G245,Orgs!B:I,7,0)</f>
        <v>0</v>
      </c>
      <c r="N245" s="7" t="str">
        <f>VLOOKUP(G245,Orgs!B:I,8,0)</f>
        <v>Singapore</v>
      </c>
      <c r="O245" s="7"/>
      <c r="P245" s="8" t="s">
        <v>17</v>
      </c>
      <c r="Q245" s="7" t="s">
        <v>138</v>
      </c>
      <c r="R245" s="7" t="s">
        <v>308</v>
      </c>
      <c r="S245" s="7"/>
      <c r="T245" s="7"/>
    </row>
    <row r="246" spans="1:20">
      <c r="A246" s="7">
        <v>214</v>
      </c>
      <c r="B246" s="8" t="s">
        <v>1087</v>
      </c>
      <c r="C246" s="7" t="s">
        <v>973</v>
      </c>
      <c r="D246" s="7" t="s">
        <v>1088</v>
      </c>
      <c r="E246" s="7" t="s">
        <v>1089</v>
      </c>
      <c r="F246" s="7"/>
      <c r="G246" s="8" t="s">
        <v>1090</v>
      </c>
      <c r="H246" s="20" t="str">
        <f>VLOOKUP(G246,Orgs!B:I,2,0)</f>
        <v>https://syswelltech.com/</v>
      </c>
      <c r="I246" s="7" t="str">
        <f>VLOOKUP(G246,Orgs!B:I,3,0)</f>
        <v>Startup / SME (SP)</v>
      </c>
      <c r="J246" s="7">
        <f>VLOOKUP(G246,Orgs!B:I,4,0)</f>
        <v>0</v>
      </c>
      <c r="K246" s="7" t="str">
        <f>VLOOKUP(G246,Orgs!B:I,5,0)</f>
        <v>Built Environment</v>
      </c>
      <c r="L246" s="7" t="str">
        <f>VLOOKUP(G246,Orgs!B:I,6,0)</f>
        <v>Sensor Tech</v>
      </c>
      <c r="M246" s="7" t="str">
        <f>VLOOKUP(G246,Orgs!B:I,7,0)</f>
        <v>Optical sensing solutions for geotechnical, structural health monitoring and other applications</v>
      </c>
      <c r="N246" s="7" t="str">
        <f>VLOOKUP(G246,Orgs!B:I,8,0)</f>
        <v>Singapore</v>
      </c>
      <c r="O246" s="7"/>
      <c r="P246" s="8" t="s">
        <v>17</v>
      </c>
      <c r="Q246" s="7" t="s">
        <v>138</v>
      </c>
      <c r="R246" s="7" t="s">
        <v>139</v>
      </c>
      <c r="S246" s="7"/>
      <c r="T246" s="7"/>
    </row>
    <row r="247" spans="1:20">
      <c r="A247" s="7">
        <v>215</v>
      </c>
      <c r="B247" s="8" t="s">
        <v>681</v>
      </c>
      <c r="C247" s="7" t="s">
        <v>1091</v>
      </c>
      <c r="D247" s="7" t="s">
        <v>1092</v>
      </c>
      <c r="E247" s="7" t="s">
        <v>317</v>
      </c>
      <c r="F247" s="7"/>
      <c r="G247" s="8" t="s">
        <v>1090</v>
      </c>
      <c r="H247" s="20" t="str">
        <f>VLOOKUP(G247,Orgs!B:I,2,0)</f>
        <v>https://syswelltech.com/</v>
      </c>
      <c r="I247" s="7" t="str">
        <f>VLOOKUP(G247,Orgs!B:I,3,0)</f>
        <v>Startup / SME (SP)</v>
      </c>
      <c r="J247" s="7">
        <f>VLOOKUP(G247,Orgs!B:I,4,0)</f>
        <v>0</v>
      </c>
      <c r="K247" s="7" t="str">
        <f>VLOOKUP(G247,Orgs!B:I,5,0)</f>
        <v>Built Environment</v>
      </c>
      <c r="L247" s="7" t="str">
        <f>VLOOKUP(G247,Orgs!B:I,6,0)</f>
        <v>Sensor Tech</v>
      </c>
      <c r="M247" s="7" t="str">
        <f>VLOOKUP(G247,Orgs!B:I,7,0)</f>
        <v>Optical sensing solutions for geotechnical, structural health monitoring and other applications</v>
      </c>
      <c r="N247" s="7" t="str">
        <f>VLOOKUP(G247,Orgs!B:I,8,0)</f>
        <v>Singapore</v>
      </c>
      <c r="O247" s="7"/>
      <c r="P247" s="8" t="s">
        <v>17</v>
      </c>
      <c r="Q247" s="7" t="s">
        <v>138</v>
      </c>
      <c r="R247" s="7" t="s">
        <v>139</v>
      </c>
      <c r="S247" s="7"/>
      <c r="T247" s="7"/>
    </row>
    <row r="248" spans="1:20">
      <c r="A248" s="7">
        <v>216</v>
      </c>
      <c r="B248" s="8" t="s">
        <v>1093</v>
      </c>
      <c r="C248" s="7" t="s">
        <v>234</v>
      </c>
      <c r="D248" s="7" t="s">
        <v>1094</v>
      </c>
      <c r="E248" s="7" t="s">
        <v>323</v>
      </c>
      <c r="F248" s="7"/>
      <c r="G248" s="8" t="s">
        <v>1095</v>
      </c>
      <c r="H248" s="20" t="str">
        <f>VLOOKUP(G248,Orgs!B:I,2,0)</f>
        <v>https://www.tamyaotech.co/</v>
      </c>
      <c r="I248" s="7" t="str">
        <f>VLOOKUP(G248,Orgs!B:I,3,0)</f>
        <v>Startup / SME (SP)</v>
      </c>
      <c r="J248" s="7">
        <f>VLOOKUP(G248,Orgs!B:I,4,0)</f>
        <v>0</v>
      </c>
      <c r="K248" s="7" t="str">
        <f>VLOOKUP(G248,Orgs!B:I,5,0)</f>
        <v>Built Environment</v>
      </c>
      <c r="L248" s="7" t="str">
        <f>VLOOKUP(G248,Orgs!B:I,6,0)</f>
        <v>Internet of Things (IoT), Proptech, Healthtech</v>
      </c>
      <c r="M248" s="7" t="str">
        <f>VLOOKUP(G248,Orgs!B:I,7,0)</f>
        <v>Tam Yao technologies, serving the IoT Industry 4.0 &amp; Smart City Solution, the field of post-epidemic era epidemic prevention and clean technology. Offering smart IoT energy solution.</v>
      </c>
      <c r="N248" s="7" t="str">
        <f>VLOOKUP(G248,Orgs!B:I,8,0)</f>
        <v>Singapore</v>
      </c>
      <c r="O248" s="7"/>
      <c r="P248" s="8" t="s">
        <v>17</v>
      </c>
      <c r="Q248" s="7" t="s">
        <v>138</v>
      </c>
      <c r="R248" s="7" t="s">
        <v>139</v>
      </c>
      <c r="S248" s="7"/>
      <c r="T248" s="7"/>
    </row>
    <row r="249" spans="1:20">
      <c r="A249" s="7">
        <v>217</v>
      </c>
      <c r="B249" s="8" t="s">
        <v>1096</v>
      </c>
      <c r="C249" s="7" t="s">
        <v>198</v>
      </c>
      <c r="D249" s="7" t="s">
        <v>1097</v>
      </c>
      <c r="E249" s="7" t="s">
        <v>1098</v>
      </c>
      <c r="F249" s="7"/>
      <c r="G249" s="8" t="s">
        <v>1099</v>
      </c>
      <c r="H249" s="20" t="str">
        <f>VLOOKUP(G249,Orgs!B:I,2,0)</f>
        <v>https://teambuild.com.sg/</v>
      </c>
      <c r="I249" s="7" t="str">
        <f>VLOOKUP(G249,Orgs!B:I,3,0)</f>
        <v>Corporate / SME (DD)</v>
      </c>
      <c r="J249" s="7">
        <f>VLOOKUP(G249,Orgs!B:I,4,0)</f>
        <v>0</v>
      </c>
      <c r="K249" s="7" t="str">
        <f>VLOOKUP(G249,Orgs!B:I,5,0)</f>
        <v>Built Environment</v>
      </c>
      <c r="L249" s="7">
        <f>VLOOKUP(G249,Orgs!B:I,6,0)</f>
        <v>0</v>
      </c>
      <c r="M249" s="7">
        <f>VLOOKUP(G249,Orgs!B:I,7,0)</f>
        <v>0</v>
      </c>
      <c r="N249" s="7" t="str">
        <f>VLOOKUP(G249,Orgs!B:I,8,0)</f>
        <v>Singapore</v>
      </c>
      <c r="O249" s="7"/>
      <c r="P249" s="8" t="s">
        <v>17</v>
      </c>
      <c r="Q249" s="7" t="s">
        <v>138</v>
      </c>
      <c r="R249" s="7" t="s">
        <v>139</v>
      </c>
      <c r="S249" s="7"/>
      <c r="T249" s="7"/>
    </row>
    <row r="250" spans="1:20">
      <c r="A250" s="7">
        <v>218</v>
      </c>
      <c r="B250" s="8" t="s">
        <v>1100</v>
      </c>
      <c r="C250" s="7" t="s">
        <v>732</v>
      </c>
      <c r="D250" s="7" t="s">
        <v>1101</v>
      </c>
      <c r="E250" s="7" t="s">
        <v>1102</v>
      </c>
      <c r="F250" s="7"/>
      <c r="G250" s="8" t="s">
        <v>1103</v>
      </c>
      <c r="H250" s="20" t="str">
        <f>VLOOKUP(G250,Orgs!B:I,2,0)</f>
        <v>https://www.telechoice.com.sg/</v>
      </c>
      <c r="I250" s="7" t="str">
        <f>VLOOKUP(G250,Orgs!B:I,3,0)</f>
        <v>Corporate / SME (DD)</v>
      </c>
      <c r="J250" s="7">
        <f>VLOOKUP(G250,Orgs!B:I,4,0)</f>
        <v>0</v>
      </c>
      <c r="K250" s="7" t="str">
        <f>VLOOKUP(G250,Orgs!B:I,5,0)</f>
        <v>Infocomm</v>
      </c>
      <c r="L250" s="7">
        <f>VLOOKUP(G250,Orgs!B:I,6,0)</f>
        <v>0</v>
      </c>
      <c r="M250" s="7" t="str">
        <f>VLOOKUP(G250,Orgs!B:I,7,0)</f>
        <v>A leading regional provider of network engineering services and supplier of specialised telecommunication products to fixed and mobile operators.</v>
      </c>
      <c r="N250" s="7" t="str">
        <f>VLOOKUP(G250,Orgs!B:I,8,0)</f>
        <v>Singapore</v>
      </c>
      <c r="O250" s="7"/>
      <c r="P250" s="8" t="s">
        <v>17</v>
      </c>
      <c r="Q250" s="7" t="s">
        <v>138</v>
      </c>
      <c r="R250" s="7" t="s">
        <v>308</v>
      </c>
      <c r="S250" s="7"/>
      <c r="T250" s="7"/>
    </row>
    <row r="251" spans="1:20">
      <c r="A251" s="7">
        <v>219</v>
      </c>
      <c r="B251" s="8" t="s">
        <v>304</v>
      </c>
      <c r="C251" s="7" t="s">
        <v>1104</v>
      </c>
      <c r="D251" s="7" t="s">
        <v>1105</v>
      </c>
      <c r="E251" s="7" t="s">
        <v>1106</v>
      </c>
      <c r="F251" s="7"/>
      <c r="G251" s="8" t="s">
        <v>1107</v>
      </c>
      <c r="H251" s="20" t="str">
        <f>VLOOKUP(G251,Orgs!B:I,2,0)</f>
        <v>https://unipac.sg/</v>
      </c>
      <c r="I251" s="7" t="str">
        <f>VLOOKUP(G251,Orgs!B:I,3,0)</f>
        <v>Corporate / SME (DD)</v>
      </c>
      <c r="J251" s="7">
        <f>VLOOKUP(G251,Orgs!B:I,4,0)</f>
        <v>0</v>
      </c>
      <c r="K251" s="7" t="str">
        <f>VLOOKUP(G251,Orgs!B:I,5,0)</f>
        <v>Built Environment</v>
      </c>
      <c r="L251" s="7">
        <f>VLOOKUP(G251,Orgs!B:I,6,0)</f>
        <v>0</v>
      </c>
      <c r="M251" s="7">
        <f>VLOOKUP(G251,Orgs!B:I,7,0)</f>
        <v>0</v>
      </c>
      <c r="N251" s="7" t="str">
        <f>VLOOKUP(G251,Orgs!B:I,8,0)</f>
        <v>Singapore</v>
      </c>
      <c r="O251" s="7"/>
      <c r="P251" s="8" t="s">
        <v>17</v>
      </c>
      <c r="Q251" s="7" t="s">
        <v>138</v>
      </c>
      <c r="R251" s="7" t="s">
        <v>139</v>
      </c>
      <c r="S251" s="7"/>
      <c r="T251" s="7"/>
    </row>
    <row r="252" spans="1:20">
      <c r="A252" s="7">
        <v>220</v>
      </c>
      <c r="B252" s="8" t="s">
        <v>1108</v>
      </c>
      <c r="C252" s="7" t="s">
        <v>234</v>
      </c>
      <c r="D252" s="7" t="s">
        <v>1109</v>
      </c>
      <c r="E252" s="7" t="s">
        <v>1110</v>
      </c>
      <c r="F252" s="7"/>
      <c r="G252" s="8" t="s">
        <v>1111</v>
      </c>
      <c r="H252" s="20" t="str">
        <f>VLOOKUP(G252,Orgs!B:I,2,0)</f>
        <v>https://wohhup.com/</v>
      </c>
      <c r="I252" s="7" t="str">
        <f>VLOOKUP(G252,Orgs!B:I,3,0)</f>
        <v>Corporate / SME (DD)</v>
      </c>
      <c r="J252" s="7">
        <f>VLOOKUP(G252,Orgs!B:I,4,0)</f>
        <v>0</v>
      </c>
      <c r="K252" s="7" t="str">
        <f>VLOOKUP(G252,Orgs!B:I,5,0)</f>
        <v>Built Environment</v>
      </c>
      <c r="L252" s="7">
        <f>VLOOKUP(G252,Orgs!B:I,6,0)</f>
        <v>0</v>
      </c>
      <c r="M252" s="7">
        <f>VLOOKUP(G252,Orgs!B:I,7,0)</f>
        <v>0</v>
      </c>
      <c r="N252" s="7" t="str">
        <f>VLOOKUP(G252,Orgs!B:I,8,0)</f>
        <v>Singapore</v>
      </c>
      <c r="O252" s="7"/>
      <c r="P252" s="8" t="s">
        <v>17</v>
      </c>
      <c r="Q252" s="7" t="s">
        <v>138</v>
      </c>
      <c r="R252" s="7" t="s">
        <v>139</v>
      </c>
      <c r="S252" s="7"/>
      <c r="T252" s="7"/>
    </row>
    <row r="253" spans="1:20">
      <c r="A253" s="7">
        <v>221</v>
      </c>
      <c r="B253" s="8" t="s">
        <v>1112</v>
      </c>
      <c r="C253" s="7" t="s">
        <v>375</v>
      </c>
      <c r="D253" s="7" t="s">
        <v>1113</v>
      </c>
      <c r="E253" s="7" t="s">
        <v>1114</v>
      </c>
      <c r="F253" s="7"/>
      <c r="G253" s="8" t="s">
        <v>1111</v>
      </c>
      <c r="H253" s="20" t="str">
        <f>VLOOKUP(G253,Orgs!B:I,2,0)</f>
        <v>https://wohhup.com/</v>
      </c>
      <c r="I253" s="7" t="str">
        <f>VLOOKUP(G253,Orgs!B:I,3,0)</f>
        <v>Corporate / SME (DD)</v>
      </c>
      <c r="J253" s="7">
        <f>VLOOKUP(G253,Orgs!B:I,4,0)</f>
        <v>0</v>
      </c>
      <c r="K253" s="7" t="str">
        <f>VLOOKUP(G253,Orgs!B:I,5,0)</f>
        <v>Built Environment</v>
      </c>
      <c r="L253" s="7">
        <f>VLOOKUP(G253,Orgs!B:I,6,0)</f>
        <v>0</v>
      </c>
      <c r="M253" s="7">
        <f>VLOOKUP(G253,Orgs!B:I,7,0)</f>
        <v>0</v>
      </c>
      <c r="N253" s="7" t="str">
        <f>VLOOKUP(G253,Orgs!B:I,8,0)</f>
        <v>Singapore</v>
      </c>
      <c r="O253" s="7"/>
      <c r="P253" s="8" t="s">
        <v>17</v>
      </c>
      <c r="Q253" s="7" t="s">
        <v>138</v>
      </c>
      <c r="R253" s="7" t="s">
        <v>139</v>
      </c>
      <c r="S253" s="7"/>
      <c r="T253" s="7"/>
    </row>
    <row r="254" spans="1:20">
      <c r="A254" s="7">
        <v>222</v>
      </c>
      <c r="B254" s="8" t="s">
        <v>1115</v>
      </c>
      <c r="C254" s="7" t="s">
        <v>1116</v>
      </c>
      <c r="D254" s="7" t="s">
        <v>1117</v>
      </c>
      <c r="E254" s="7" t="s">
        <v>1118</v>
      </c>
      <c r="F254" s="7"/>
      <c r="G254" s="8" t="s">
        <v>1119</v>
      </c>
      <c r="H254" s="20" t="str">
        <f>VLOOKUP(G254,Orgs!B:I,2,0)</f>
        <v>https://www.worley.com/</v>
      </c>
      <c r="I254" s="7" t="str">
        <f>VLOOKUP(G254,Orgs!B:I,3,0)</f>
        <v>Corporate / SME (DD)</v>
      </c>
      <c r="J254" s="7">
        <f>VLOOKUP(G254,Orgs!B:I,4,0)</f>
        <v>0</v>
      </c>
      <c r="K254" s="7" t="str">
        <f>VLOOKUP(G254,Orgs!B:I,5,0)</f>
        <v>Professional Services</v>
      </c>
      <c r="L254" s="7">
        <f>VLOOKUP(G254,Orgs!B:I,6,0)</f>
        <v>0</v>
      </c>
      <c r="M254" s="7" t="str">
        <f>VLOOKUP(G254,Orgs!B:I,7,0)</f>
        <v xml:space="preserve">A global professional services company that provides a range of engineering, project delivery, and consulting services to various industries, with a focus on the energy, chemicals, resources, and environmental sectors. </v>
      </c>
      <c r="N254" s="7" t="str">
        <f>VLOOKUP(G254,Orgs!B:I,8,0)</f>
        <v>Singapore</v>
      </c>
      <c r="O254" s="7"/>
      <c r="P254" s="8" t="s">
        <v>17</v>
      </c>
      <c r="Q254" s="7" t="s">
        <v>138</v>
      </c>
      <c r="R254" s="7" t="s">
        <v>139</v>
      </c>
      <c r="S254" s="7"/>
      <c r="T254" s="7"/>
    </row>
    <row r="255" spans="1:20">
      <c r="A255" s="7">
        <v>223</v>
      </c>
      <c r="B255" s="8" t="s">
        <v>233</v>
      </c>
      <c r="C255" s="7" t="s">
        <v>1120</v>
      </c>
      <c r="D255" s="7" t="s">
        <v>1121</v>
      </c>
      <c r="E255" s="7" t="s">
        <v>317</v>
      </c>
      <c r="F255" s="7"/>
      <c r="G255" s="8" t="s">
        <v>1122</v>
      </c>
      <c r="H255" s="20" t="str">
        <f>VLOOKUP(G255,Orgs!B:I,2,0)</f>
        <v>https://www.yitac.com.sg/</v>
      </c>
      <c r="I255" s="7" t="str">
        <f>VLOOKUP(G255,Orgs!B:I,3,0)</f>
        <v>Corporate / SME (DD)</v>
      </c>
      <c r="J255" s="7">
        <f>VLOOKUP(G255,Orgs!B:I,4,0)</f>
        <v>0</v>
      </c>
      <c r="K255" s="7" t="str">
        <f>VLOOKUP(G255,Orgs!B:I,5,0)</f>
        <v>Built Environment</v>
      </c>
      <c r="L255" s="7">
        <f>VLOOKUP(G255,Orgs!B:I,6,0)</f>
        <v>0</v>
      </c>
      <c r="M255" s="7" t="str">
        <f>VLOOKUP(G255,Orgs!B:I,7,0)</f>
        <v xml:space="preserve">YiTac(S) Pte Ltd is a supplier for building materials as well as a dependable engineering solutions provider to the building and construction industry. </v>
      </c>
      <c r="N255" s="7" t="str">
        <f>VLOOKUP(G255,Orgs!B:I,8,0)</f>
        <v>Singapore</v>
      </c>
      <c r="O255" s="7"/>
      <c r="P255" s="8" t="s">
        <v>17</v>
      </c>
      <c r="Q255" s="7" t="s">
        <v>138</v>
      </c>
      <c r="R255" s="7" t="s">
        <v>308</v>
      </c>
      <c r="S255" s="7"/>
      <c r="T255" s="7"/>
    </row>
    <row r="256" spans="1:20">
      <c r="A256" s="7">
        <v>225</v>
      </c>
      <c r="B256" s="8" t="s">
        <v>1001</v>
      </c>
      <c r="C256" s="7" t="s">
        <v>1123</v>
      </c>
      <c r="D256" s="7" t="s">
        <v>1124</v>
      </c>
      <c r="E256" s="7" t="s">
        <v>1125</v>
      </c>
      <c r="F256" s="7"/>
      <c r="G256" s="8" t="s">
        <v>1126</v>
      </c>
      <c r="H256" s="7" t="str">
        <f>VLOOKUP(G256,Orgs!B:I,2,0)</f>
        <v>/</v>
      </c>
      <c r="I256" s="7" t="str">
        <f>VLOOKUP(G256,Orgs!B:I,3,0)</f>
        <v>Corporate / SME (DD)</v>
      </c>
      <c r="J256" s="7">
        <f>VLOOKUP(G256,Orgs!B:I,4,0)</f>
        <v>0</v>
      </c>
      <c r="K256" s="7" t="str">
        <f>VLOOKUP(G256,Orgs!B:I,5,0)</f>
        <v>Professional Services</v>
      </c>
      <c r="L256" s="7">
        <f>VLOOKUP(G256,Orgs!B:I,6,0)</f>
        <v>0</v>
      </c>
      <c r="M256" s="7" t="str">
        <f>VLOOKUP(G256,Orgs!B:I,7,0)</f>
        <v>Hankelow Consultancy likely offers consulting services, potentially specializing in areas such as management, strategy, or finance, catering to businesses seeking expert advice and solutions.</v>
      </c>
      <c r="N256" s="7" t="str">
        <f>VLOOKUP(G256,Orgs!B:I,8,0)</f>
        <v>Singapore</v>
      </c>
      <c r="O256" s="7"/>
      <c r="P256" s="8" t="s">
        <v>17</v>
      </c>
      <c r="Q256" s="7" t="s">
        <v>138</v>
      </c>
      <c r="R256" s="7" t="s">
        <v>308</v>
      </c>
      <c r="S256" s="7"/>
      <c r="T256" s="7"/>
    </row>
    <row r="257" spans="1:20">
      <c r="A257" s="7">
        <v>232</v>
      </c>
      <c r="B257" s="8" t="s">
        <v>1127</v>
      </c>
      <c r="C257" s="7" t="s">
        <v>195</v>
      </c>
      <c r="D257" s="7" t="s">
        <v>1128</v>
      </c>
      <c r="E257" s="7" t="s">
        <v>1129</v>
      </c>
      <c r="F257" s="7"/>
      <c r="G257" s="8" t="s">
        <v>1130</v>
      </c>
      <c r="H257" s="20" t="str">
        <f>VLOOKUP(G257,Orgs!B:I,2,0)</f>
        <v>https://www1.bca.gov.sg/</v>
      </c>
      <c r="I257" s="7" t="str">
        <f>VLOOKUP(G257,Orgs!B:I,3,0)</f>
        <v>Government</v>
      </c>
      <c r="J257" s="7">
        <f>VLOOKUP(G257,Orgs!B:I,4,0)</f>
        <v>0</v>
      </c>
      <c r="K257" s="7" t="str">
        <f>VLOOKUP(G257,Orgs!B:I,5,0)</f>
        <v>Built Environment</v>
      </c>
      <c r="L257" s="7">
        <f>VLOOKUP(G257,Orgs!B:I,6,0)</f>
        <v>0</v>
      </c>
      <c r="M257" s="7">
        <f>VLOOKUP(G257,Orgs!B:I,7,0)</f>
        <v>0</v>
      </c>
      <c r="N257" s="7" t="str">
        <f>VLOOKUP(G257,Orgs!B:I,8,0)</f>
        <v>Singapore</v>
      </c>
      <c r="O257" s="7"/>
      <c r="P257" s="8" t="s">
        <v>17</v>
      </c>
      <c r="Q257" s="7" t="s">
        <v>138</v>
      </c>
      <c r="R257" s="7" t="s">
        <v>308</v>
      </c>
      <c r="S257" s="7"/>
      <c r="T257" s="7"/>
    </row>
    <row r="258" spans="1:20">
      <c r="A258" s="7">
        <v>233</v>
      </c>
      <c r="B258" s="8" t="s">
        <v>1131</v>
      </c>
      <c r="C258" s="7" t="s">
        <v>536</v>
      </c>
      <c r="D258" s="7" t="s">
        <v>1132</v>
      </c>
      <c r="E258" s="7" t="s">
        <v>1133</v>
      </c>
      <c r="F258" s="7"/>
      <c r="G258" s="8" t="s">
        <v>1130</v>
      </c>
      <c r="H258" s="20" t="str">
        <f>VLOOKUP(G258,Orgs!B:I,2,0)</f>
        <v>https://www1.bca.gov.sg/</v>
      </c>
      <c r="I258" s="7" t="str">
        <f>VLOOKUP(G258,Orgs!B:I,3,0)</f>
        <v>Government</v>
      </c>
      <c r="J258" s="7">
        <f>VLOOKUP(G258,Orgs!B:I,4,0)</f>
        <v>0</v>
      </c>
      <c r="K258" s="7" t="str">
        <f>VLOOKUP(G258,Orgs!B:I,5,0)</f>
        <v>Built Environment</v>
      </c>
      <c r="L258" s="7">
        <f>VLOOKUP(G258,Orgs!B:I,6,0)</f>
        <v>0</v>
      </c>
      <c r="M258" s="7">
        <f>VLOOKUP(G258,Orgs!B:I,7,0)</f>
        <v>0</v>
      </c>
      <c r="N258" s="7" t="str">
        <f>VLOOKUP(G258,Orgs!B:I,8,0)</f>
        <v>Singapore</v>
      </c>
      <c r="O258" s="7"/>
      <c r="P258" s="8" t="s">
        <v>17</v>
      </c>
      <c r="Q258" s="7" t="s">
        <v>138</v>
      </c>
      <c r="R258" s="7" t="s">
        <v>308</v>
      </c>
      <c r="S258" s="7"/>
      <c r="T258" s="7"/>
    </row>
    <row r="259" spans="1:20">
      <c r="A259" s="7">
        <v>234</v>
      </c>
      <c r="B259" s="8" t="s">
        <v>1134</v>
      </c>
      <c r="C259" s="7" t="s">
        <v>151</v>
      </c>
      <c r="D259" s="7" t="s">
        <v>1135</v>
      </c>
      <c r="E259" s="7" t="s">
        <v>28</v>
      </c>
      <c r="F259" s="7"/>
      <c r="G259" s="8" t="s">
        <v>1130</v>
      </c>
      <c r="H259" s="20" t="str">
        <f>VLOOKUP(G259,Orgs!B:I,2,0)</f>
        <v>https://www1.bca.gov.sg/</v>
      </c>
      <c r="I259" s="7" t="str">
        <f>VLOOKUP(G259,Orgs!B:I,3,0)</f>
        <v>Government</v>
      </c>
      <c r="J259" s="7">
        <f>VLOOKUP(G259,Orgs!B:I,4,0)</f>
        <v>0</v>
      </c>
      <c r="K259" s="7" t="str">
        <f>VLOOKUP(G259,Orgs!B:I,5,0)</f>
        <v>Built Environment</v>
      </c>
      <c r="L259" s="7">
        <f>VLOOKUP(G259,Orgs!B:I,6,0)</f>
        <v>0</v>
      </c>
      <c r="M259" s="7">
        <f>VLOOKUP(G259,Orgs!B:I,7,0)</f>
        <v>0</v>
      </c>
      <c r="N259" s="7" t="str">
        <f>VLOOKUP(G259,Orgs!B:I,8,0)</f>
        <v>Singapore</v>
      </c>
      <c r="O259" s="7"/>
      <c r="P259" s="8" t="s">
        <v>17</v>
      </c>
      <c r="Q259" s="7" t="s">
        <v>138</v>
      </c>
      <c r="R259" s="7" t="s">
        <v>308</v>
      </c>
      <c r="S259" s="7"/>
      <c r="T259" s="7"/>
    </row>
    <row r="260" spans="1:20">
      <c r="A260" s="21">
        <v>235</v>
      </c>
      <c r="B260" s="22" t="s">
        <v>1136</v>
      </c>
      <c r="C260" s="21" t="s">
        <v>772</v>
      </c>
      <c r="D260" s="21" t="s">
        <v>1137</v>
      </c>
      <c r="E260" s="21" t="s">
        <v>1138</v>
      </c>
      <c r="F260" s="23" t="s">
        <v>1139</v>
      </c>
      <c r="G260" s="22" t="s">
        <v>1140</v>
      </c>
      <c r="H260" s="24" t="str">
        <f>VLOOKUP(G260,Orgs!B:I,2,0)</f>
        <v>https://www.edb.gov.sg/</v>
      </c>
      <c r="I260" s="21" t="str">
        <f>VLOOKUP(G260,Orgs!B:I,3,0)</f>
        <v>Government</v>
      </c>
      <c r="J260" s="21">
        <f>VLOOKUP(G260,Orgs!B:I,4,0)</f>
        <v>0</v>
      </c>
      <c r="K260" s="21" t="str">
        <f>VLOOKUP(G260,Orgs!B:I,5,0)</f>
        <v>Government and Military</v>
      </c>
      <c r="L260" s="21">
        <f>VLOOKUP(G260,Orgs!B:I,6,0)</f>
        <v>0</v>
      </c>
      <c r="M260" s="21" t="str">
        <f>VLOOKUP(G260,Orgs!B:I,7,0)</f>
        <v>A statutory board under the Ministry of Trade and Industry of the Government of Singapore that plans and executes strategies to sustain Singapore as a leading global hub for business and investment.</v>
      </c>
      <c r="N260" s="21" t="str">
        <f>VLOOKUP(G260,Orgs!B:I,8,0)</f>
        <v>Europe</v>
      </c>
      <c r="O260" s="21"/>
      <c r="P260" s="22" t="s">
        <v>17</v>
      </c>
      <c r="Q260" s="21" t="s">
        <v>138</v>
      </c>
      <c r="R260" s="21" t="s">
        <v>308</v>
      </c>
      <c r="S260" s="21" t="e">
        <f>VLOOKUP(D260,#REF!,2,0)</f>
        <v>#REF!</v>
      </c>
      <c r="T260" s="21"/>
    </row>
    <row r="261" spans="1:20">
      <c r="A261" s="7">
        <v>236</v>
      </c>
      <c r="B261" s="8" t="s">
        <v>150</v>
      </c>
      <c r="C261" s="7" t="s">
        <v>1141</v>
      </c>
      <c r="D261" s="7" t="s">
        <v>1142</v>
      </c>
      <c r="E261" s="7" t="s">
        <v>1143</v>
      </c>
      <c r="F261" s="7"/>
      <c r="G261" s="8" t="s">
        <v>1140</v>
      </c>
      <c r="H261" s="20" t="str">
        <f>VLOOKUP(G261,Orgs!B:I,2,0)</f>
        <v>https://www.edb.gov.sg/</v>
      </c>
      <c r="I261" s="7" t="str">
        <f>VLOOKUP(G261,Orgs!B:I,3,0)</f>
        <v>Government</v>
      </c>
      <c r="J261" s="7">
        <f>VLOOKUP(G261,Orgs!B:I,4,0)</f>
        <v>0</v>
      </c>
      <c r="K261" s="7" t="str">
        <f>VLOOKUP(G261,Orgs!B:I,5,0)</f>
        <v>Government and Military</v>
      </c>
      <c r="L261" s="7">
        <f>VLOOKUP(G261,Orgs!B:I,6,0)</f>
        <v>0</v>
      </c>
      <c r="M261" s="7" t="str">
        <f>VLOOKUP(G261,Orgs!B:I,7,0)</f>
        <v>A statutory board under the Ministry of Trade and Industry of the Government of Singapore that plans and executes strategies to sustain Singapore as a leading global hub for business and investment.</v>
      </c>
      <c r="N261" s="7" t="str">
        <f>VLOOKUP(G261,Orgs!B:I,8,0)</f>
        <v>Europe</v>
      </c>
      <c r="O261" s="7"/>
      <c r="P261" s="8" t="s">
        <v>17</v>
      </c>
      <c r="Q261" s="7" t="s">
        <v>138</v>
      </c>
      <c r="R261" s="7" t="s">
        <v>308</v>
      </c>
      <c r="S261" s="7"/>
      <c r="T261" s="7"/>
    </row>
    <row r="262" spans="1:20">
      <c r="A262" s="7">
        <v>237</v>
      </c>
      <c r="B262" s="8" t="s">
        <v>1144</v>
      </c>
      <c r="C262" s="7" t="s">
        <v>507</v>
      </c>
      <c r="D262" s="7" t="s">
        <v>1145</v>
      </c>
      <c r="E262" s="7" t="s">
        <v>1133</v>
      </c>
      <c r="F262" s="7"/>
      <c r="G262" s="8" t="s">
        <v>65</v>
      </c>
      <c r="H262" s="20" t="str">
        <f>VLOOKUP(G262,Orgs!B:I,2,0)</f>
        <v>http://www.enterprisesg.gov.sg/</v>
      </c>
      <c r="I262" s="7" t="str">
        <f>VLOOKUP(G262,Orgs!B:I,3,0)</f>
        <v>Government</v>
      </c>
      <c r="J262" s="7">
        <f>VLOOKUP(G262,Orgs!B:I,4,0)</f>
        <v>0</v>
      </c>
      <c r="K262" s="7" t="str">
        <f>VLOOKUP(G262,Orgs!B:I,5,0)</f>
        <v>Government and Military</v>
      </c>
      <c r="L262" s="7">
        <f>VLOOKUP(G262,Orgs!B:I,6,0)</f>
        <v>0</v>
      </c>
      <c r="M262" s="7" t="str">
        <f>VLOOKUP(G262,Orgs!B:I,7,0)</f>
        <v>Government agency focuses on enterprise development</v>
      </c>
      <c r="N262" s="7" t="str">
        <f>VLOOKUP(G262,Orgs!B:I,8,0)</f>
        <v>Singapore</v>
      </c>
      <c r="O262" s="7"/>
      <c r="P262" s="8" t="s">
        <v>17</v>
      </c>
      <c r="Q262" s="7" t="s">
        <v>138</v>
      </c>
      <c r="R262" s="7" t="s">
        <v>139</v>
      </c>
      <c r="S262" s="7"/>
      <c r="T262" s="7"/>
    </row>
    <row r="263" spans="1:20">
      <c r="A263" s="7">
        <v>238</v>
      </c>
      <c r="B263" s="8" t="s">
        <v>1146</v>
      </c>
      <c r="C263" s="7" t="s">
        <v>385</v>
      </c>
      <c r="D263" s="7" t="s">
        <v>1147</v>
      </c>
      <c r="E263" s="7" t="s">
        <v>1148</v>
      </c>
      <c r="F263" s="7"/>
      <c r="G263" s="8" t="s">
        <v>65</v>
      </c>
      <c r="H263" s="20" t="str">
        <f>VLOOKUP(G263,Orgs!B:I,2,0)</f>
        <v>http://www.enterprisesg.gov.sg/</v>
      </c>
      <c r="I263" s="7" t="str">
        <f>VLOOKUP(G263,Orgs!B:I,3,0)</f>
        <v>Government</v>
      </c>
      <c r="J263" s="7">
        <f>VLOOKUP(G263,Orgs!B:I,4,0)</f>
        <v>0</v>
      </c>
      <c r="K263" s="7" t="str">
        <f>VLOOKUP(G263,Orgs!B:I,5,0)</f>
        <v>Government and Military</v>
      </c>
      <c r="L263" s="7">
        <f>VLOOKUP(G263,Orgs!B:I,6,0)</f>
        <v>0</v>
      </c>
      <c r="M263" s="7" t="str">
        <f>VLOOKUP(G263,Orgs!B:I,7,0)</f>
        <v>Government agency focuses on enterprise development</v>
      </c>
      <c r="N263" s="7" t="str">
        <f>VLOOKUP(G263,Orgs!B:I,8,0)</f>
        <v>Singapore</v>
      </c>
      <c r="O263" s="7"/>
      <c r="P263" s="8" t="s">
        <v>17</v>
      </c>
      <c r="Q263" s="7" t="s">
        <v>138</v>
      </c>
      <c r="R263" s="7" t="s">
        <v>139</v>
      </c>
      <c r="S263" s="7"/>
      <c r="T263" s="7"/>
    </row>
    <row r="264" spans="1:20">
      <c r="A264" s="7">
        <v>239</v>
      </c>
      <c r="B264" s="8" t="s">
        <v>1149</v>
      </c>
      <c r="C264" s="7" t="s">
        <v>385</v>
      </c>
      <c r="D264" s="7" t="s">
        <v>1150</v>
      </c>
      <c r="E264" s="7" t="s">
        <v>1151</v>
      </c>
      <c r="F264" s="7"/>
      <c r="G264" s="8" t="s">
        <v>65</v>
      </c>
      <c r="H264" s="20" t="str">
        <f>VLOOKUP(G264,Orgs!B:I,2,0)</f>
        <v>http://www.enterprisesg.gov.sg/</v>
      </c>
      <c r="I264" s="7" t="str">
        <f>VLOOKUP(G264,Orgs!B:I,3,0)</f>
        <v>Government</v>
      </c>
      <c r="J264" s="7">
        <f>VLOOKUP(G264,Orgs!B:I,4,0)</f>
        <v>0</v>
      </c>
      <c r="K264" s="7" t="str">
        <f>VLOOKUP(G264,Orgs!B:I,5,0)</f>
        <v>Government and Military</v>
      </c>
      <c r="L264" s="7">
        <f>VLOOKUP(G264,Orgs!B:I,6,0)</f>
        <v>0</v>
      </c>
      <c r="M264" s="7" t="str">
        <f>VLOOKUP(G264,Orgs!B:I,7,0)</f>
        <v>Government agency focuses on enterprise development</v>
      </c>
      <c r="N264" s="7" t="str">
        <f>VLOOKUP(G264,Orgs!B:I,8,0)</f>
        <v>Singapore</v>
      </c>
      <c r="O264" s="7"/>
      <c r="P264" s="8" t="s">
        <v>17</v>
      </c>
      <c r="Q264" s="7" t="s">
        <v>138</v>
      </c>
      <c r="R264" s="7" t="s">
        <v>139</v>
      </c>
      <c r="S264" s="7"/>
      <c r="T264" s="7"/>
    </row>
    <row r="265" spans="1:20">
      <c r="A265" s="7">
        <v>240</v>
      </c>
      <c r="B265" s="8" t="s">
        <v>1152</v>
      </c>
      <c r="C265" s="7" t="s">
        <v>1153</v>
      </c>
      <c r="D265" s="7" t="s">
        <v>1154</v>
      </c>
      <c r="E265" s="7" t="s">
        <v>1151</v>
      </c>
      <c r="F265" s="7"/>
      <c r="G265" s="8" t="s">
        <v>65</v>
      </c>
      <c r="H265" s="20" t="str">
        <f>VLOOKUP(G265,Orgs!B:I,2,0)</f>
        <v>http://www.enterprisesg.gov.sg/</v>
      </c>
      <c r="I265" s="7" t="str">
        <f>VLOOKUP(G265,Orgs!B:I,3,0)</f>
        <v>Government</v>
      </c>
      <c r="J265" s="7">
        <f>VLOOKUP(G265,Orgs!B:I,4,0)</f>
        <v>0</v>
      </c>
      <c r="K265" s="7" t="str">
        <f>VLOOKUP(G265,Orgs!B:I,5,0)</f>
        <v>Government and Military</v>
      </c>
      <c r="L265" s="7">
        <f>VLOOKUP(G265,Orgs!B:I,6,0)</f>
        <v>0</v>
      </c>
      <c r="M265" s="7" t="str">
        <f>VLOOKUP(G265,Orgs!B:I,7,0)</f>
        <v>Government agency focuses on enterprise development</v>
      </c>
      <c r="N265" s="7" t="str">
        <f>VLOOKUP(G265,Orgs!B:I,8,0)</f>
        <v>Singapore</v>
      </c>
      <c r="O265" s="7"/>
      <c r="P265" s="8" t="s">
        <v>17</v>
      </c>
      <c r="Q265" s="7" t="s">
        <v>138</v>
      </c>
      <c r="R265" s="7" t="s">
        <v>308</v>
      </c>
      <c r="S265" s="7"/>
      <c r="T265" s="7"/>
    </row>
    <row r="266" spans="1:20">
      <c r="A266" s="7">
        <v>241</v>
      </c>
      <c r="B266" s="8" t="s">
        <v>1155</v>
      </c>
      <c r="C266" s="7" t="s">
        <v>1156</v>
      </c>
      <c r="D266" s="7" t="s">
        <v>1157</v>
      </c>
      <c r="E266" s="7" t="s">
        <v>1158</v>
      </c>
      <c r="F266" s="7"/>
      <c r="G266" s="8" t="s">
        <v>65</v>
      </c>
      <c r="H266" s="20" t="str">
        <f>VLOOKUP(G266,Orgs!B:I,2,0)</f>
        <v>http://www.enterprisesg.gov.sg/</v>
      </c>
      <c r="I266" s="7" t="str">
        <f>VLOOKUP(G266,Orgs!B:I,3,0)</f>
        <v>Government</v>
      </c>
      <c r="J266" s="7">
        <f>VLOOKUP(G266,Orgs!B:I,4,0)</f>
        <v>0</v>
      </c>
      <c r="K266" s="7" t="str">
        <f>VLOOKUP(G266,Orgs!B:I,5,0)</f>
        <v>Government and Military</v>
      </c>
      <c r="L266" s="7">
        <f>VLOOKUP(G266,Orgs!B:I,6,0)</f>
        <v>0</v>
      </c>
      <c r="M266" s="7" t="str">
        <f>VLOOKUP(G266,Orgs!B:I,7,0)</f>
        <v>Government agency focuses on enterprise development</v>
      </c>
      <c r="N266" s="7" t="str">
        <f>VLOOKUP(G266,Orgs!B:I,8,0)</f>
        <v>Singapore</v>
      </c>
      <c r="O266" s="7"/>
      <c r="P266" s="8" t="s">
        <v>888</v>
      </c>
      <c r="Q266" s="7" t="s">
        <v>138</v>
      </c>
      <c r="R266" s="7" t="s">
        <v>889</v>
      </c>
      <c r="S266" s="7"/>
      <c r="T266" s="7"/>
    </row>
    <row r="267" spans="1:20">
      <c r="A267" s="7">
        <v>242</v>
      </c>
      <c r="B267" s="8" t="s">
        <v>983</v>
      </c>
      <c r="C267" s="7" t="s">
        <v>195</v>
      </c>
      <c r="D267" s="7" t="s">
        <v>1159</v>
      </c>
      <c r="E267" s="7" t="s">
        <v>1151</v>
      </c>
      <c r="F267" s="7"/>
      <c r="G267" s="8" t="s">
        <v>65</v>
      </c>
      <c r="H267" s="20" t="str">
        <f>VLOOKUP(G267,Orgs!B:I,2,0)</f>
        <v>http://www.enterprisesg.gov.sg/</v>
      </c>
      <c r="I267" s="7" t="str">
        <f>VLOOKUP(G267,Orgs!B:I,3,0)</f>
        <v>Government</v>
      </c>
      <c r="J267" s="7">
        <f>VLOOKUP(G267,Orgs!B:I,4,0)</f>
        <v>0</v>
      </c>
      <c r="K267" s="7" t="str">
        <f>VLOOKUP(G267,Orgs!B:I,5,0)</f>
        <v>Government and Military</v>
      </c>
      <c r="L267" s="7">
        <f>VLOOKUP(G267,Orgs!B:I,6,0)</f>
        <v>0</v>
      </c>
      <c r="M267" s="7" t="str">
        <f>VLOOKUP(G267,Orgs!B:I,7,0)</f>
        <v>Government agency focuses on enterprise development</v>
      </c>
      <c r="N267" s="7" t="str">
        <f>VLOOKUP(G267,Orgs!B:I,8,0)</f>
        <v>Singapore</v>
      </c>
      <c r="O267" s="7"/>
      <c r="P267" s="8" t="s">
        <v>17</v>
      </c>
      <c r="Q267" s="7" t="s">
        <v>138</v>
      </c>
      <c r="R267" s="7" t="s">
        <v>889</v>
      </c>
      <c r="S267" s="7"/>
      <c r="T267" s="7"/>
    </row>
    <row r="268" spans="1:20">
      <c r="A268" s="7">
        <v>243</v>
      </c>
      <c r="B268" s="8" t="s">
        <v>1160</v>
      </c>
      <c r="C268" s="7" t="s">
        <v>745</v>
      </c>
      <c r="D268" s="7" t="s">
        <v>1161</v>
      </c>
      <c r="E268" s="7" t="s">
        <v>1162</v>
      </c>
      <c r="F268" s="7"/>
      <c r="G268" s="8" t="s">
        <v>1163</v>
      </c>
      <c r="H268" s="20" t="str">
        <f>VLOOKUP(G268,Orgs!B:I,2,0)</f>
        <v>https://htx.gov.sg</v>
      </c>
      <c r="I268" s="7" t="str">
        <f>VLOOKUP(G268,Orgs!B:I,3,0)</f>
        <v>Government</v>
      </c>
      <c r="J268" s="7">
        <f>VLOOKUP(G268,Orgs!B:I,4,0)</f>
        <v>0</v>
      </c>
      <c r="K268" s="7" t="str">
        <f>VLOOKUP(G268,Orgs!B:I,5,0)</f>
        <v>Government and Military</v>
      </c>
      <c r="L268" s="7">
        <f>VLOOKUP(G268,Orgs!B:I,6,0)</f>
        <v>0</v>
      </c>
      <c r="M268" s="7">
        <f>VLOOKUP(G268,Orgs!B:I,7,0)</f>
        <v>0</v>
      </c>
      <c r="N268" s="7" t="str">
        <f>VLOOKUP(G268,Orgs!B:I,8,0)</f>
        <v>Singapore</v>
      </c>
      <c r="O268" s="7"/>
      <c r="P268" s="8" t="s">
        <v>17</v>
      </c>
      <c r="Q268" s="7" t="s">
        <v>138</v>
      </c>
      <c r="R268" s="7" t="s">
        <v>308</v>
      </c>
      <c r="S268" s="7"/>
      <c r="T268" s="7"/>
    </row>
    <row r="269" spans="1:20">
      <c r="A269" s="7">
        <v>244</v>
      </c>
      <c r="B269" s="8" t="s">
        <v>1164</v>
      </c>
      <c r="C269" s="7" t="s">
        <v>1165</v>
      </c>
      <c r="D269" s="7" t="s">
        <v>1166</v>
      </c>
      <c r="E269" s="7" t="s">
        <v>1167</v>
      </c>
      <c r="F269" s="7"/>
      <c r="G269" s="8" t="s">
        <v>1168</v>
      </c>
      <c r="H269" s="20" t="str">
        <f>VLOOKUP(G269,Orgs!B:I,2,0)</f>
        <v>https://hdb.gov.sg</v>
      </c>
      <c r="I269" s="7" t="str">
        <f>VLOOKUP(G269,Orgs!B:I,3,0)</f>
        <v>Government</v>
      </c>
      <c r="J269" s="7">
        <f>VLOOKUP(G269,Orgs!B:I,4,0)</f>
        <v>0</v>
      </c>
      <c r="K269" s="7" t="str">
        <f>VLOOKUP(G269,Orgs!B:I,5,0)</f>
        <v>Built Environment</v>
      </c>
      <c r="L269" s="7">
        <f>VLOOKUP(G269,Orgs!B:I,6,0)</f>
        <v>0</v>
      </c>
      <c r="M269" s="7">
        <f>VLOOKUP(G269,Orgs!B:I,7,0)</f>
        <v>0</v>
      </c>
      <c r="N269" s="7" t="str">
        <f>VLOOKUP(G269,Orgs!B:I,8,0)</f>
        <v>Singapore</v>
      </c>
      <c r="O269" s="7"/>
      <c r="P269" s="8" t="s">
        <v>17</v>
      </c>
      <c r="Q269" s="7" t="s">
        <v>138</v>
      </c>
      <c r="R269" s="7" t="s">
        <v>308</v>
      </c>
      <c r="S269" s="7"/>
      <c r="T269" s="7"/>
    </row>
    <row r="270" spans="1:20">
      <c r="A270" s="7">
        <v>245</v>
      </c>
      <c r="B270" s="8" t="s">
        <v>144</v>
      </c>
      <c r="C270" s="7" t="s">
        <v>1169</v>
      </c>
      <c r="D270" s="7" t="s">
        <v>1170</v>
      </c>
      <c r="E270" s="7" t="s">
        <v>1171</v>
      </c>
      <c r="F270" s="7"/>
      <c r="G270" s="8" t="s">
        <v>1172</v>
      </c>
      <c r="H270" s="7" t="e">
        <f>VLOOKUP(G270,Orgs!B:I,2,0)</f>
        <v>#N/A</v>
      </c>
      <c r="I270" s="7" t="e">
        <f>VLOOKUP(G270,Orgs!B:I,3,0)</f>
        <v>#N/A</v>
      </c>
      <c r="J270" s="7" t="e">
        <f>VLOOKUP(G270,Orgs!B:I,4,0)</f>
        <v>#N/A</v>
      </c>
      <c r="K270" s="7" t="e">
        <f>VLOOKUP(G270,Orgs!B:I,5,0)</f>
        <v>#N/A</v>
      </c>
      <c r="L270" s="7" t="e">
        <f>VLOOKUP(G270,Orgs!B:I,6,0)</f>
        <v>#N/A</v>
      </c>
      <c r="M270" s="7" t="e">
        <f>VLOOKUP(G270,Orgs!B:I,7,0)</f>
        <v>#N/A</v>
      </c>
      <c r="N270" s="7" t="e">
        <f>VLOOKUP(G270,Orgs!B:I,8,0)</f>
        <v>#N/A</v>
      </c>
      <c r="O270" s="7"/>
      <c r="P270" s="8" t="s">
        <v>17</v>
      </c>
      <c r="Q270" s="7" t="s">
        <v>138</v>
      </c>
      <c r="R270" s="7" t="s">
        <v>139</v>
      </c>
      <c r="S270" s="7"/>
      <c r="T270" s="7"/>
    </row>
    <row r="271" spans="1:20">
      <c r="A271" s="7">
        <v>246</v>
      </c>
      <c r="B271" s="8" t="s">
        <v>1173</v>
      </c>
      <c r="C271" s="7" t="s">
        <v>1174</v>
      </c>
      <c r="D271" s="7" t="s">
        <v>1175</v>
      </c>
      <c r="E271" s="7" t="s">
        <v>1133</v>
      </c>
      <c r="F271" s="7"/>
      <c r="G271" s="8" t="s">
        <v>1172</v>
      </c>
      <c r="H271" s="7" t="e">
        <f>VLOOKUP(G271,Orgs!B:I,2,0)</f>
        <v>#N/A</v>
      </c>
      <c r="I271" s="7" t="e">
        <f>VLOOKUP(G271,Orgs!B:I,3,0)</f>
        <v>#N/A</v>
      </c>
      <c r="J271" s="7" t="e">
        <f>VLOOKUP(G271,Orgs!B:I,4,0)</f>
        <v>#N/A</v>
      </c>
      <c r="K271" s="7" t="e">
        <f>VLOOKUP(G271,Orgs!B:I,5,0)</f>
        <v>#N/A</v>
      </c>
      <c r="L271" s="7" t="e">
        <f>VLOOKUP(G271,Orgs!B:I,6,0)</f>
        <v>#N/A</v>
      </c>
      <c r="M271" s="7" t="e">
        <f>VLOOKUP(G271,Orgs!B:I,7,0)</f>
        <v>#N/A</v>
      </c>
      <c r="N271" s="7" t="e">
        <f>VLOOKUP(G271,Orgs!B:I,8,0)</f>
        <v>#N/A</v>
      </c>
      <c r="O271" s="7"/>
      <c r="P271" s="8" t="s">
        <v>17</v>
      </c>
      <c r="Q271" s="7" t="s">
        <v>138</v>
      </c>
      <c r="R271" s="7" t="s">
        <v>139</v>
      </c>
      <c r="S271" s="7"/>
      <c r="T271" s="7"/>
    </row>
    <row r="272" spans="1:20">
      <c r="A272" s="7">
        <v>247</v>
      </c>
      <c r="B272" s="8" t="s">
        <v>1176</v>
      </c>
      <c r="C272" s="7" t="s">
        <v>213</v>
      </c>
      <c r="D272" s="7" t="s">
        <v>1177</v>
      </c>
      <c r="E272" s="7" t="s">
        <v>1178</v>
      </c>
      <c r="F272" s="7"/>
      <c r="G272" s="8" t="s">
        <v>1179</v>
      </c>
      <c r="H272" s="20" t="str">
        <f>VLOOKUP(G272,Orgs!B:I,2,0)</f>
        <v>https://lta.gov.sg</v>
      </c>
      <c r="I272" s="7" t="str">
        <f>VLOOKUP(G272,Orgs!B:I,3,0)</f>
        <v>Government</v>
      </c>
      <c r="J272" s="7">
        <f>VLOOKUP(G272,Orgs!B:I,4,0)</f>
        <v>0</v>
      </c>
      <c r="K272" s="7" t="str">
        <f>VLOOKUP(G272,Orgs!B:I,5,0)</f>
        <v>Transportation</v>
      </c>
      <c r="L272" s="7">
        <f>VLOOKUP(G272,Orgs!B:I,6,0)</f>
        <v>0</v>
      </c>
      <c r="M272" s="7">
        <f>VLOOKUP(G272,Orgs!B:I,7,0)</f>
        <v>0</v>
      </c>
      <c r="N272" s="7" t="str">
        <f>VLOOKUP(G272,Orgs!B:I,8,0)</f>
        <v>Singapore</v>
      </c>
      <c r="O272" s="7"/>
      <c r="P272" s="8" t="s">
        <v>888</v>
      </c>
      <c r="Q272" s="7" t="s">
        <v>138</v>
      </c>
      <c r="R272" s="7" t="s">
        <v>889</v>
      </c>
      <c r="S272" s="7"/>
      <c r="T272" s="7"/>
    </row>
    <row r="273" spans="1:20">
      <c r="A273" s="21">
        <v>248</v>
      </c>
      <c r="B273" s="22" t="s">
        <v>1180</v>
      </c>
      <c r="C273" s="21" t="s">
        <v>299</v>
      </c>
      <c r="D273" s="21" t="s">
        <v>1181</v>
      </c>
      <c r="E273" s="21" t="s">
        <v>1182</v>
      </c>
      <c r="F273" s="35" t="s">
        <v>1183</v>
      </c>
      <c r="G273" s="22" t="s">
        <v>1179</v>
      </c>
      <c r="H273" s="24" t="str">
        <f>VLOOKUP(G273,Orgs!B:I,2,0)</f>
        <v>https://lta.gov.sg</v>
      </c>
      <c r="I273" s="21" t="str">
        <f>VLOOKUP(G273,Orgs!B:I,3,0)</f>
        <v>Government</v>
      </c>
      <c r="J273" s="21">
        <f>VLOOKUP(G273,Orgs!B:I,4,0)</f>
        <v>0</v>
      </c>
      <c r="K273" s="21" t="str">
        <f>VLOOKUP(G273,Orgs!B:I,5,0)</f>
        <v>Transportation</v>
      </c>
      <c r="L273" s="21">
        <f>VLOOKUP(G273,Orgs!B:I,6,0)</f>
        <v>0</v>
      </c>
      <c r="M273" s="21">
        <f>VLOOKUP(G273,Orgs!B:I,7,0)</f>
        <v>0</v>
      </c>
      <c r="N273" s="21" t="str">
        <f>VLOOKUP(G273,Orgs!B:I,8,0)</f>
        <v>Singapore</v>
      </c>
      <c r="O273" s="21"/>
      <c r="P273" s="22" t="s">
        <v>17</v>
      </c>
      <c r="Q273" s="21" t="s">
        <v>138</v>
      </c>
      <c r="R273" s="21" t="s">
        <v>889</v>
      </c>
      <c r="S273" s="21" t="e">
        <f>VLOOKUP(D273,#REF!,2,0)</f>
        <v>#REF!</v>
      </c>
      <c r="T273" s="21"/>
    </row>
    <row r="274" spans="1:20">
      <c r="A274" s="7">
        <v>249</v>
      </c>
      <c r="B274" s="8" t="s">
        <v>1184</v>
      </c>
      <c r="C274" s="7" t="s">
        <v>325</v>
      </c>
      <c r="D274" s="7" t="s">
        <v>1185</v>
      </c>
      <c r="E274" s="7" t="s">
        <v>1186</v>
      </c>
      <c r="F274" s="7"/>
      <c r="G274" s="8" t="s">
        <v>1179</v>
      </c>
      <c r="H274" s="20" t="str">
        <f>VLOOKUP(G274,Orgs!B:I,2,0)</f>
        <v>https://lta.gov.sg</v>
      </c>
      <c r="I274" s="7" t="str">
        <f>VLOOKUP(G274,Orgs!B:I,3,0)</f>
        <v>Government</v>
      </c>
      <c r="J274" s="7">
        <f>VLOOKUP(G274,Orgs!B:I,4,0)</f>
        <v>0</v>
      </c>
      <c r="K274" s="7" t="str">
        <f>VLOOKUP(G274,Orgs!B:I,5,0)</f>
        <v>Transportation</v>
      </c>
      <c r="L274" s="7">
        <f>VLOOKUP(G274,Orgs!B:I,6,0)</f>
        <v>0</v>
      </c>
      <c r="M274" s="7">
        <f>VLOOKUP(G274,Orgs!B:I,7,0)</f>
        <v>0</v>
      </c>
      <c r="N274" s="7" t="str">
        <f>VLOOKUP(G274,Orgs!B:I,8,0)</f>
        <v>Singapore</v>
      </c>
      <c r="O274" s="7"/>
      <c r="P274" s="8" t="s">
        <v>17</v>
      </c>
      <c r="Q274" s="7" t="s">
        <v>138</v>
      </c>
      <c r="R274" s="7" t="s">
        <v>889</v>
      </c>
      <c r="S274" s="7"/>
      <c r="T274" s="7"/>
    </row>
    <row r="275" spans="1:20">
      <c r="A275" s="7">
        <v>250</v>
      </c>
      <c r="B275" s="8" t="s">
        <v>1187</v>
      </c>
      <c r="C275" s="7" t="s">
        <v>156</v>
      </c>
      <c r="D275" s="7" t="s">
        <v>1188</v>
      </c>
      <c r="E275" s="7" t="s">
        <v>1189</v>
      </c>
      <c r="F275" s="7"/>
      <c r="G275" s="8" t="s">
        <v>1179</v>
      </c>
      <c r="H275" s="20" t="str">
        <f>VLOOKUP(G275,Orgs!B:I,2,0)</f>
        <v>https://lta.gov.sg</v>
      </c>
      <c r="I275" s="7" t="str">
        <f>VLOOKUP(G275,Orgs!B:I,3,0)</f>
        <v>Government</v>
      </c>
      <c r="J275" s="7">
        <f>VLOOKUP(G275,Orgs!B:I,4,0)</f>
        <v>0</v>
      </c>
      <c r="K275" s="7" t="str">
        <f>VLOOKUP(G275,Orgs!B:I,5,0)</f>
        <v>Transportation</v>
      </c>
      <c r="L275" s="7">
        <f>VLOOKUP(G275,Orgs!B:I,6,0)</f>
        <v>0</v>
      </c>
      <c r="M275" s="7">
        <f>VLOOKUP(G275,Orgs!B:I,7,0)</f>
        <v>0</v>
      </c>
      <c r="N275" s="7" t="str">
        <f>VLOOKUP(G275,Orgs!B:I,8,0)</f>
        <v>Singapore</v>
      </c>
      <c r="O275" s="7"/>
      <c r="P275" s="8" t="s">
        <v>17</v>
      </c>
      <c r="Q275" s="7" t="s">
        <v>138</v>
      </c>
      <c r="R275" s="7" t="s">
        <v>889</v>
      </c>
      <c r="S275" s="7"/>
      <c r="T275" s="7"/>
    </row>
    <row r="276" spans="1:20">
      <c r="A276" s="7">
        <v>251</v>
      </c>
      <c r="B276" s="8" t="s">
        <v>1190</v>
      </c>
      <c r="C276" s="7" t="s">
        <v>536</v>
      </c>
      <c r="D276" s="7" t="s">
        <v>1191</v>
      </c>
      <c r="E276" s="7" t="s">
        <v>1192</v>
      </c>
      <c r="F276" s="7"/>
      <c r="G276" s="8" t="s">
        <v>1179</v>
      </c>
      <c r="H276" s="20" t="str">
        <f>VLOOKUP(G276,Orgs!B:I,2,0)</f>
        <v>https://lta.gov.sg</v>
      </c>
      <c r="I276" s="7" t="str">
        <f>VLOOKUP(G276,Orgs!B:I,3,0)</f>
        <v>Government</v>
      </c>
      <c r="J276" s="7">
        <f>VLOOKUP(G276,Orgs!B:I,4,0)</f>
        <v>0</v>
      </c>
      <c r="K276" s="7" t="str">
        <f>VLOOKUP(G276,Orgs!B:I,5,0)</f>
        <v>Transportation</v>
      </c>
      <c r="L276" s="7">
        <f>VLOOKUP(G276,Orgs!B:I,6,0)</f>
        <v>0</v>
      </c>
      <c r="M276" s="7">
        <f>VLOOKUP(G276,Orgs!B:I,7,0)</f>
        <v>0</v>
      </c>
      <c r="N276" s="7" t="str">
        <f>VLOOKUP(G276,Orgs!B:I,8,0)</f>
        <v>Singapore</v>
      </c>
      <c r="O276" s="7"/>
      <c r="P276" s="8" t="s">
        <v>17</v>
      </c>
      <c r="Q276" s="7" t="s">
        <v>138</v>
      </c>
      <c r="R276" s="7" t="s">
        <v>889</v>
      </c>
      <c r="S276" s="7"/>
      <c r="T276" s="7"/>
    </row>
    <row r="277" spans="1:20">
      <c r="A277" s="21">
        <v>252</v>
      </c>
      <c r="B277" s="22" t="s">
        <v>1193</v>
      </c>
      <c r="C277" s="21" t="s">
        <v>849</v>
      </c>
      <c r="D277" s="21" t="s">
        <v>1194</v>
      </c>
      <c r="E277" s="21" t="s">
        <v>730</v>
      </c>
      <c r="F277" s="21"/>
      <c r="G277" s="22" t="s">
        <v>1179</v>
      </c>
      <c r="H277" s="24" t="str">
        <f>VLOOKUP(G277,Orgs!B:I,2,0)</f>
        <v>https://lta.gov.sg</v>
      </c>
      <c r="I277" s="21" t="str">
        <f>VLOOKUP(G277,Orgs!B:I,3,0)</f>
        <v>Government</v>
      </c>
      <c r="J277" s="21">
        <f>VLOOKUP(G277,Orgs!B:I,4,0)</f>
        <v>0</v>
      </c>
      <c r="K277" s="21" t="str">
        <f>VLOOKUP(G277,Orgs!B:I,5,0)</f>
        <v>Transportation</v>
      </c>
      <c r="L277" s="21">
        <f>VLOOKUP(G277,Orgs!B:I,6,0)</f>
        <v>0</v>
      </c>
      <c r="M277" s="21">
        <f>VLOOKUP(G277,Orgs!B:I,7,0)</f>
        <v>0</v>
      </c>
      <c r="N277" s="21" t="str">
        <f>VLOOKUP(G277,Orgs!B:I,8,0)</f>
        <v>Singapore</v>
      </c>
      <c r="O277" s="21"/>
      <c r="P277" s="22" t="s">
        <v>17</v>
      </c>
      <c r="Q277" s="21" t="s">
        <v>138</v>
      </c>
      <c r="R277" s="21" t="s">
        <v>889</v>
      </c>
      <c r="S277" s="21" t="e">
        <f>VLOOKUP(D277,#REF!,2,0)</f>
        <v>#REF!</v>
      </c>
      <c r="T277" s="21"/>
    </row>
    <row r="278" spans="1:20">
      <c r="A278" s="21">
        <v>253</v>
      </c>
      <c r="B278" s="22" t="s">
        <v>1195</v>
      </c>
      <c r="C278" s="21" t="s">
        <v>62</v>
      </c>
      <c r="D278" s="21" t="s">
        <v>1196</v>
      </c>
      <c r="E278" s="21"/>
      <c r="F278" s="23" t="s">
        <v>1197</v>
      </c>
      <c r="G278" s="22" t="s">
        <v>1179</v>
      </c>
      <c r="H278" s="24" t="str">
        <f>VLOOKUP(G278,Orgs!B:I,2,0)</f>
        <v>https://lta.gov.sg</v>
      </c>
      <c r="I278" s="21" t="str">
        <f>VLOOKUP(G278,Orgs!B:I,3,0)</f>
        <v>Government</v>
      </c>
      <c r="J278" s="21">
        <f>VLOOKUP(G278,Orgs!B:I,4,0)</f>
        <v>0</v>
      </c>
      <c r="K278" s="21" t="str">
        <f>VLOOKUP(G278,Orgs!B:I,5,0)</f>
        <v>Transportation</v>
      </c>
      <c r="L278" s="21">
        <f>VLOOKUP(G278,Orgs!B:I,6,0)</f>
        <v>0</v>
      </c>
      <c r="M278" s="21">
        <f>VLOOKUP(G278,Orgs!B:I,7,0)</f>
        <v>0</v>
      </c>
      <c r="N278" s="21" t="str">
        <f>VLOOKUP(G278,Orgs!B:I,8,0)</f>
        <v>Singapore</v>
      </c>
      <c r="O278" s="21"/>
      <c r="P278" s="22" t="s">
        <v>17</v>
      </c>
      <c r="Q278" s="21" t="s">
        <v>138</v>
      </c>
      <c r="R278" s="21" t="s">
        <v>889</v>
      </c>
      <c r="S278" s="21" t="e">
        <f>VLOOKUP(D278,#REF!,2,0)</f>
        <v>#REF!</v>
      </c>
      <c r="T278" s="21"/>
    </row>
    <row r="279" spans="1:20">
      <c r="A279" s="7">
        <v>254</v>
      </c>
      <c r="B279" s="8" t="s">
        <v>1198</v>
      </c>
      <c r="C279" s="7" t="s">
        <v>1199</v>
      </c>
      <c r="D279" s="7" t="s">
        <v>1200</v>
      </c>
      <c r="E279" s="7" t="s">
        <v>1201</v>
      </c>
      <c r="F279" s="7"/>
      <c r="G279" s="8" t="s">
        <v>1179</v>
      </c>
      <c r="H279" s="20" t="str">
        <f>VLOOKUP(G279,Orgs!B:I,2,0)</f>
        <v>https://lta.gov.sg</v>
      </c>
      <c r="I279" s="7" t="str">
        <f>VLOOKUP(G279,Orgs!B:I,3,0)</f>
        <v>Government</v>
      </c>
      <c r="J279" s="7">
        <f>VLOOKUP(G279,Orgs!B:I,4,0)</f>
        <v>0</v>
      </c>
      <c r="K279" s="7" t="str">
        <f>VLOOKUP(G279,Orgs!B:I,5,0)</f>
        <v>Transportation</v>
      </c>
      <c r="L279" s="7">
        <f>VLOOKUP(G279,Orgs!B:I,6,0)</f>
        <v>0</v>
      </c>
      <c r="M279" s="7">
        <f>VLOOKUP(G279,Orgs!B:I,7,0)</f>
        <v>0</v>
      </c>
      <c r="N279" s="7" t="str">
        <f>VLOOKUP(G279,Orgs!B:I,8,0)</f>
        <v>Singapore</v>
      </c>
      <c r="O279" s="7"/>
      <c r="P279" s="8" t="s">
        <v>17</v>
      </c>
      <c r="Q279" s="7" t="s">
        <v>138</v>
      </c>
      <c r="R279" s="7" t="s">
        <v>889</v>
      </c>
      <c r="S279" s="7"/>
      <c r="T279" s="7"/>
    </row>
    <row r="280" spans="1:20">
      <c r="A280" s="7">
        <v>255</v>
      </c>
      <c r="B280" s="8" t="s">
        <v>1202</v>
      </c>
      <c r="C280" s="7" t="s">
        <v>1203</v>
      </c>
      <c r="D280" s="7" t="s">
        <v>1204</v>
      </c>
      <c r="E280" s="7" t="s">
        <v>1205</v>
      </c>
      <c r="F280" s="7"/>
      <c r="G280" s="8" t="s">
        <v>1179</v>
      </c>
      <c r="H280" s="20" t="str">
        <f>VLOOKUP(G280,Orgs!B:I,2,0)</f>
        <v>https://lta.gov.sg</v>
      </c>
      <c r="I280" s="7" t="str">
        <f>VLOOKUP(G280,Orgs!B:I,3,0)</f>
        <v>Government</v>
      </c>
      <c r="J280" s="7">
        <f>VLOOKUP(G280,Orgs!B:I,4,0)</f>
        <v>0</v>
      </c>
      <c r="K280" s="7" t="str">
        <f>VLOOKUP(G280,Orgs!B:I,5,0)</f>
        <v>Transportation</v>
      </c>
      <c r="L280" s="7">
        <f>VLOOKUP(G280,Orgs!B:I,6,0)</f>
        <v>0</v>
      </c>
      <c r="M280" s="7">
        <f>VLOOKUP(G280,Orgs!B:I,7,0)</f>
        <v>0</v>
      </c>
      <c r="N280" s="7" t="str">
        <f>VLOOKUP(G280,Orgs!B:I,8,0)</f>
        <v>Singapore</v>
      </c>
      <c r="O280" s="7"/>
      <c r="P280" s="8" t="s">
        <v>17</v>
      </c>
      <c r="Q280" s="7" t="s">
        <v>138</v>
      </c>
      <c r="R280" s="7" t="s">
        <v>889</v>
      </c>
      <c r="S280" s="7"/>
      <c r="T280" s="7"/>
    </row>
    <row r="281" spans="1:20">
      <c r="A281" s="7">
        <v>256</v>
      </c>
      <c r="B281" s="8" t="s">
        <v>1206</v>
      </c>
      <c r="C281" s="7" t="s">
        <v>342</v>
      </c>
      <c r="D281" s="7" t="s">
        <v>1207</v>
      </c>
      <c r="E281" s="7" t="s">
        <v>1208</v>
      </c>
      <c r="F281" s="7"/>
      <c r="G281" s="8" t="s">
        <v>1179</v>
      </c>
      <c r="H281" s="20" t="str">
        <f>VLOOKUP(G281,Orgs!B:I,2,0)</f>
        <v>https://lta.gov.sg</v>
      </c>
      <c r="I281" s="7" t="str">
        <f>VLOOKUP(G281,Orgs!B:I,3,0)</f>
        <v>Government</v>
      </c>
      <c r="J281" s="7">
        <f>VLOOKUP(G281,Orgs!B:I,4,0)</f>
        <v>0</v>
      </c>
      <c r="K281" s="7" t="str">
        <f>VLOOKUP(G281,Orgs!B:I,5,0)</f>
        <v>Transportation</v>
      </c>
      <c r="L281" s="7">
        <f>VLOOKUP(G281,Orgs!B:I,6,0)</f>
        <v>0</v>
      </c>
      <c r="M281" s="7">
        <f>VLOOKUP(G281,Orgs!B:I,7,0)</f>
        <v>0</v>
      </c>
      <c r="N281" s="7" t="str">
        <f>VLOOKUP(G281,Orgs!B:I,8,0)</f>
        <v>Singapore</v>
      </c>
      <c r="O281" s="7"/>
      <c r="P281" s="8" t="s">
        <v>17</v>
      </c>
      <c r="Q281" s="7" t="s">
        <v>138</v>
      </c>
      <c r="R281" s="7" t="s">
        <v>889</v>
      </c>
      <c r="S281" s="7"/>
      <c r="T281" s="7"/>
    </row>
    <row r="282" spans="1:20">
      <c r="A282" s="7">
        <v>257</v>
      </c>
      <c r="B282" s="8" t="s">
        <v>1209</v>
      </c>
      <c r="C282" s="7" t="s">
        <v>342</v>
      </c>
      <c r="D282" s="7" t="s">
        <v>1210</v>
      </c>
      <c r="E282" s="7"/>
      <c r="F282" s="7"/>
      <c r="G282" s="8" t="s">
        <v>1179</v>
      </c>
      <c r="H282" s="20" t="str">
        <f>VLOOKUP(G282,Orgs!B:I,2,0)</f>
        <v>https://lta.gov.sg</v>
      </c>
      <c r="I282" s="7" t="str">
        <f>VLOOKUP(G282,Orgs!B:I,3,0)</f>
        <v>Government</v>
      </c>
      <c r="J282" s="7">
        <f>VLOOKUP(G282,Orgs!B:I,4,0)</f>
        <v>0</v>
      </c>
      <c r="K282" s="7" t="str">
        <f>VLOOKUP(G282,Orgs!B:I,5,0)</f>
        <v>Transportation</v>
      </c>
      <c r="L282" s="7">
        <f>VLOOKUP(G282,Orgs!B:I,6,0)</f>
        <v>0</v>
      </c>
      <c r="M282" s="7">
        <f>VLOOKUP(G282,Orgs!B:I,7,0)</f>
        <v>0</v>
      </c>
      <c r="N282" s="7" t="str">
        <f>VLOOKUP(G282,Orgs!B:I,8,0)</f>
        <v>Singapore</v>
      </c>
      <c r="O282" s="7"/>
      <c r="P282" s="8" t="s">
        <v>17</v>
      </c>
      <c r="Q282" s="7" t="s">
        <v>138</v>
      </c>
      <c r="R282" s="7" t="s">
        <v>889</v>
      </c>
      <c r="S282" s="7"/>
      <c r="T282" s="7"/>
    </row>
    <row r="283" spans="1:20">
      <c r="A283" s="7">
        <v>258</v>
      </c>
      <c r="B283" s="8" t="s">
        <v>1211</v>
      </c>
      <c r="C283" s="7" t="s">
        <v>1212</v>
      </c>
      <c r="D283" s="7" t="s">
        <v>1213</v>
      </c>
      <c r="E283" s="7" t="s">
        <v>1214</v>
      </c>
      <c r="F283" s="7"/>
      <c r="G283" s="8" t="s">
        <v>1179</v>
      </c>
      <c r="H283" s="20" t="str">
        <f>VLOOKUP(G283,Orgs!B:I,2,0)</f>
        <v>https://lta.gov.sg</v>
      </c>
      <c r="I283" s="7" t="str">
        <f>VLOOKUP(G283,Orgs!B:I,3,0)</f>
        <v>Government</v>
      </c>
      <c r="J283" s="7">
        <f>VLOOKUP(G283,Orgs!B:I,4,0)</f>
        <v>0</v>
      </c>
      <c r="K283" s="7" t="str">
        <f>VLOOKUP(G283,Orgs!B:I,5,0)</f>
        <v>Transportation</v>
      </c>
      <c r="L283" s="7">
        <f>VLOOKUP(G283,Orgs!B:I,6,0)</f>
        <v>0</v>
      </c>
      <c r="M283" s="7">
        <f>VLOOKUP(G283,Orgs!B:I,7,0)</f>
        <v>0</v>
      </c>
      <c r="N283" s="7" t="str">
        <f>VLOOKUP(G283,Orgs!B:I,8,0)</f>
        <v>Singapore</v>
      </c>
      <c r="O283" s="7"/>
      <c r="P283" s="8" t="s">
        <v>17</v>
      </c>
      <c r="Q283" s="7" t="s">
        <v>138</v>
      </c>
      <c r="R283" s="7" t="s">
        <v>889</v>
      </c>
      <c r="S283" s="7"/>
      <c r="T283" s="7"/>
    </row>
    <row r="284" spans="1:20">
      <c r="A284" s="7">
        <v>259</v>
      </c>
      <c r="B284" s="8" t="s">
        <v>1215</v>
      </c>
      <c r="C284" s="7" t="s">
        <v>1216</v>
      </c>
      <c r="D284" s="7" t="s">
        <v>1217</v>
      </c>
      <c r="E284" s="7" t="s">
        <v>1218</v>
      </c>
      <c r="F284" s="7"/>
      <c r="G284" s="8" t="s">
        <v>1179</v>
      </c>
      <c r="H284" s="20" t="str">
        <f>VLOOKUP(G284,Orgs!B:I,2,0)</f>
        <v>https://lta.gov.sg</v>
      </c>
      <c r="I284" s="7" t="str">
        <f>VLOOKUP(G284,Orgs!B:I,3,0)</f>
        <v>Government</v>
      </c>
      <c r="J284" s="7">
        <f>VLOOKUP(G284,Orgs!B:I,4,0)</f>
        <v>0</v>
      </c>
      <c r="K284" s="7" t="str">
        <f>VLOOKUP(G284,Orgs!B:I,5,0)</f>
        <v>Transportation</v>
      </c>
      <c r="L284" s="7">
        <f>VLOOKUP(G284,Orgs!B:I,6,0)</f>
        <v>0</v>
      </c>
      <c r="M284" s="7">
        <f>VLOOKUP(G284,Orgs!B:I,7,0)</f>
        <v>0</v>
      </c>
      <c r="N284" s="7" t="str">
        <f>VLOOKUP(G284,Orgs!B:I,8,0)</f>
        <v>Singapore</v>
      </c>
      <c r="O284" s="7"/>
      <c r="P284" s="8" t="s">
        <v>17</v>
      </c>
      <c r="Q284" s="7" t="s">
        <v>138</v>
      </c>
      <c r="R284" s="7" t="s">
        <v>889</v>
      </c>
      <c r="S284" s="7"/>
      <c r="T284" s="7"/>
    </row>
    <row r="285" spans="1:20">
      <c r="A285" s="7">
        <v>260</v>
      </c>
      <c r="B285" s="8" t="s">
        <v>1219</v>
      </c>
      <c r="C285" s="7" t="s">
        <v>238</v>
      </c>
      <c r="D285" s="7" t="s">
        <v>1220</v>
      </c>
      <c r="E285" s="7" t="s">
        <v>1189</v>
      </c>
      <c r="F285" s="7"/>
      <c r="G285" s="8" t="s">
        <v>1179</v>
      </c>
      <c r="H285" s="20" t="str">
        <f>VLOOKUP(G285,Orgs!B:I,2,0)</f>
        <v>https://lta.gov.sg</v>
      </c>
      <c r="I285" s="7" t="str">
        <f>VLOOKUP(G285,Orgs!B:I,3,0)</f>
        <v>Government</v>
      </c>
      <c r="J285" s="7">
        <f>VLOOKUP(G285,Orgs!B:I,4,0)</f>
        <v>0</v>
      </c>
      <c r="K285" s="7" t="str">
        <f>VLOOKUP(G285,Orgs!B:I,5,0)</f>
        <v>Transportation</v>
      </c>
      <c r="L285" s="7">
        <f>VLOOKUP(G285,Orgs!B:I,6,0)</f>
        <v>0</v>
      </c>
      <c r="M285" s="7">
        <f>VLOOKUP(G285,Orgs!B:I,7,0)</f>
        <v>0</v>
      </c>
      <c r="N285" s="7" t="str">
        <f>VLOOKUP(G285,Orgs!B:I,8,0)</f>
        <v>Singapore</v>
      </c>
      <c r="O285" s="7"/>
      <c r="P285" s="8" t="s">
        <v>17</v>
      </c>
      <c r="Q285" s="7" t="s">
        <v>138</v>
      </c>
      <c r="R285" s="7" t="s">
        <v>889</v>
      </c>
      <c r="S285" s="7"/>
      <c r="T285" s="7"/>
    </row>
    <row r="286" spans="1:20">
      <c r="A286" s="7">
        <v>261</v>
      </c>
      <c r="B286" s="8" t="s">
        <v>1221</v>
      </c>
      <c r="C286" s="7" t="s">
        <v>33</v>
      </c>
      <c r="D286" s="7" t="s">
        <v>1222</v>
      </c>
      <c r="E286" s="7"/>
      <c r="F286" s="7"/>
      <c r="G286" s="8" t="s">
        <v>1179</v>
      </c>
      <c r="H286" s="20" t="str">
        <f>VLOOKUP(G286,Orgs!B:I,2,0)</f>
        <v>https://lta.gov.sg</v>
      </c>
      <c r="I286" s="7" t="str">
        <f>VLOOKUP(G286,Orgs!B:I,3,0)</f>
        <v>Government</v>
      </c>
      <c r="J286" s="7">
        <f>VLOOKUP(G286,Orgs!B:I,4,0)</f>
        <v>0</v>
      </c>
      <c r="K286" s="7" t="str">
        <f>VLOOKUP(G286,Orgs!B:I,5,0)</f>
        <v>Transportation</v>
      </c>
      <c r="L286" s="7">
        <f>VLOOKUP(G286,Orgs!B:I,6,0)</f>
        <v>0</v>
      </c>
      <c r="M286" s="7">
        <f>VLOOKUP(G286,Orgs!B:I,7,0)</f>
        <v>0</v>
      </c>
      <c r="N286" s="7" t="str">
        <f>VLOOKUP(G286,Orgs!B:I,8,0)</f>
        <v>Singapore</v>
      </c>
      <c r="O286" s="7"/>
      <c r="P286" s="8" t="s">
        <v>17</v>
      </c>
      <c r="Q286" s="7" t="s">
        <v>138</v>
      </c>
      <c r="R286" s="7" t="s">
        <v>889</v>
      </c>
      <c r="S286" s="7"/>
      <c r="T286" s="7"/>
    </row>
    <row r="287" spans="1:20">
      <c r="A287" s="7">
        <v>262</v>
      </c>
      <c r="B287" s="8" t="s">
        <v>901</v>
      </c>
      <c r="C287" s="7" t="s">
        <v>1223</v>
      </c>
      <c r="D287" s="7" t="s">
        <v>1224</v>
      </c>
      <c r="E287" s="7" t="s">
        <v>1225</v>
      </c>
      <c r="F287" s="7"/>
      <c r="G287" s="8" t="s">
        <v>1179</v>
      </c>
      <c r="H287" s="20" t="str">
        <f>VLOOKUP(G287,Orgs!B:I,2,0)</f>
        <v>https://lta.gov.sg</v>
      </c>
      <c r="I287" s="7" t="str">
        <f>VLOOKUP(G287,Orgs!B:I,3,0)</f>
        <v>Government</v>
      </c>
      <c r="J287" s="7">
        <f>VLOOKUP(G287,Orgs!B:I,4,0)</f>
        <v>0</v>
      </c>
      <c r="K287" s="7" t="str">
        <f>VLOOKUP(G287,Orgs!B:I,5,0)</f>
        <v>Transportation</v>
      </c>
      <c r="L287" s="7">
        <f>VLOOKUP(G287,Orgs!B:I,6,0)</f>
        <v>0</v>
      </c>
      <c r="M287" s="7">
        <f>VLOOKUP(G287,Orgs!B:I,7,0)</f>
        <v>0</v>
      </c>
      <c r="N287" s="7" t="str">
        <f>VLOOKUP(G287,Orgs!B:I,8,0)</f>
        <v>Singapore</v>
      </c>
      <c r="O287" s="7"/>
      <c r="P287" s="8" t="s">
        <v>17</v>
      </c>
      <c r="Q287" s="7" t="s">
        <v>138</v>
      </c>
      <c r="R287" s="7" t="s">
        <v>889</v>
      </c>
      <c r="S287" s="7"/>
      <c r="T287" s="7"/>
    </row>
    <row r="288" spans="1:20">
      <c r="A288" s="7">
        <v>263</v>
      </c>
      <c r="B288" s="8" t="s">
        <v>335</v>
      </c>
      <c r="C288" s="7" t="s">
        <v>385</v>
      </c>
      <c r="D288" s="7" t="s">
        <v>1226</v>
      </c>
      <c r="E288" s="7"/>
      <c r="F288" s="7"/>
      <c r="G288" s="8" t="s">
        <v>1179</v>
      </c>
      <c r="H288" s="20" t="str">
        <f>VLOOKUP(G288,Orgs!B:I,2,0)</f>
        <v>https://lta.gov.sg</v>
      </c>
      <c r="I288" s="7" t="str">
        <f>VLOOKUP(G288,Orgs!B:I,3,0)</f>
        <v>Government</v>
      </c>
      <c r="J288" s="7">
        <f>VLOOKUP(G288,Orgs!B:I,4,0)</f>
        <v>0</v>
      </c>
      <c r="K288" s="7" t="str">
        <f>VLOOKUP(G288,Orgs!B:I,5,0)</f>
        <v>Transportation</v>
      </c>
      <c r="L288" s="7">
        <f>VLOOKUP(G288,Orgs!B:I,6,0)</f>
        <v>0</v>
      </c>
      <c r="M288" s="7">
        <f>VLOOKUP(G288,Orgs!B:I,7,0)</f>
        <v>0</v>
      </c>
      <c r="N288" s="7" t="str">
        <f>VLOOKUP(G288,Orgs!B:I,8,0)</f>
        <v>Singapore</v>
      </c>
      <c r="O288" s="7"/>
      <c r="P288" s="8" t="s">
        <v>17</v>
      </c>
      <c r="Q288" s="7" t="s">
        <v>138</v>
      </c>
      <c r="R288" s="7" t="s">
        <v>889</v>
      </c>
      <c r="S288" s="7"/>
      <c r="T288" s="7"/>
    </row>
    <row r="289" spans="1:20">
      <c r="A289" s="21">
        <v>264</v>
      </c>
      <c r="B289" s="22" t="s">
        <v>1227</v>
      </c>
      <c r="C289" s="21" t="s">
        <v>299</v>
      </c>
      <c r="D289" s="21" t="s">
        <v>1228</v>
      </c>
      <c r="E289" s="21" t="s">
        <v>1229</v>
      </c>
      <c r="F289" s="23" t="s">
        <v>1230</v>
      </c>
      <c r="G289" s="22" t="s">
        <v>1179</v>
      </c>
      <c r="H289" s="24" t="str">
        <f>VLOOKUP(G289,Orgs!B:I,2,0)</f>
        <v>https://lta.gov.sg</v>
      </c>
      <c r="I289" s="21" t="str">
        <f>VLOOKUP(G289,Orgs!B:I,3,0)</f>
        <v>Government</v>
      </c>
      <c r="J289" s="21">
        <f>VLOOKUP(G289,Orgs!B:I,4,0)</f>
        <v>0</v>
      </c>
      <c r="K289" s="21" t="str">
        <f>VLOOKUP(G289,Orgs!B:I,5,0)</f>
        <v>Transportation</v>
      </c>
      <c r="L289" s="21">
        <f>VLOOKUP(G289,Orgs!B:I,6,0)</f>
        <v>0</v>
      </c>
      <c r="M289" s="21">
        <f>VLOOKUP(G289,Orgs!B:I,7,0)</f>
        <v>0</v>
      </c>
      <c r="N289" s="21" t="str">
        <f>VLOOKUP(G289,Orgs!B:I,8,0)</f>
        <v>Singapore</v>
      </c>
      <c r="O289" s="21"/>
      <c r="P289" s="22" t="s">
        <v>17</v>
      </c>
      <c r="Q289" s="21" t="s">
        <v>138</v>
      </c>
      <c r="R289" s="21" t="s">
        <v>889</v>
      </c>
      <c r="S289" s="21" t="e">
        <f>VLOOKUP(D289,#REF!,2,0)</f>
        <v>#REF!</v>
      </c>
      <c r="T289" s="21"/>
    </row>
    <row r="290" spans="1:20">
      <c r="A290" s="7">
        <v>265</v>
      </c>
      <c r="B290" s="8" t="s">
        <v>711</v>
      </c>
      <c r="C290" s="7" t="s">
        <v>1231</v>
      </c>
      <c r="D290" s="7" t="s">
        <v>1232</v>
      </c>
      <c r="E290" s="7" t="s">
        <v>1233</v>
      </c>
      <c r="F290" s="7"/>
      <c r="G290" s="8" t="s">
        <v>1179</v>
      </c>
      <c r="H290" s="20" t="str">
        <f>VLOOKUP(G290,Orgs!B:I,2,0)</f>
        <v>https://lta.gov.sg</v>
      </c>
      <c r="I290" s="7" t="str">
        <f>VLOOKUP(G290,Orgs!B:I,3,0)</f>
        <v>Government</v>
      </c>
      <c r="J290" s="7">
        <f>VLOOKUP(G290,Orgs!B:I,4,0)</f>
        <v>0</v>
      </c>
      <c r="K290" s="7" t="str">
        <f>VLOOKUP(G290,Orgs!B:I,5,0)</f>
        <v>Transportation</v>
      </c>
      <c r="L290" s="7">
        <f>VLOOKUP(G290,Orgs!B:I,6,0)</f>
        <v>0</v>
      </c>
      <c r="M290" s="7">
        <f>VLOOKUP(G290,Orgs!B:I,7,0)</f>
        <v>0</v>
      </c>
      <c r="N290" s="7" t="str">
        <f>VLOOKUP(G290,Orgs!B:I,8,0)</f>
        <v>Singapore</v>
      </c>
      <c r="O290" s="7"/>
      <c r="P290" s="8" t="s">
        <v>17</v>
      </c>
      <c r="Q290" s="7" t="s">
        <v>138</v>
      </c>
      <c r="R290" s="7" t="s">
        <v>889</v>
      </c>
      <c r="S290" s="7"/>
      <c r="T290" s="7"/>
    </row>
    <row r="291" spans="1:20">
      <c r="A291" s="7">
        <v>266</v>
      </c>
      <c r="B291" s="8" t="s">
        <v>1234</v>
      </c>
      <c r="C291" s="7" t="s">
        <v>1065</v>
      </c>
      <c r="D291" s="7" t="s">
        <v>1235</v>
      </c>
      <c r="E291" s="7" t="s">
        <v>457</v>
      </c>
      <c r="F291" s="7"/>
      <c r="G291" s="8" t="s">
        <v>1179</v>
      </c>
      <c r="H291" s="20" t="str">
        <f>VLOOKUP(G291,Orgs!B:I,2,0)</f>
        <v>https://lta.gov.sg</v>
      </c>
      <c r="I291" s="7" t="str">
        <f>VLOOKUP(G291,Orgs!B:I,3,0)</f>
        <v>Government</v>
      </c>
      <c r="J291" s="7">
        <f>VLOOKUP(G291,Orgs!B:I,4,0)</f>
        <v>0</v>
      </c>
      <c r="K291" s="7" t="str">
        <f>VLOOKUP(G291,Orgs!B:I,5,0)</f>
        <v>Transportation</v>
      </c>
      <c r="L291" s="7">
        <f>VLOOKUP(G291,Orgs!B:I,6,0)</f>
        <v>0</v>
      </c>
      <c r="M291" s="7">
        <f>VLOOKUP(G291,Orgs!B:I,7,0)</f>
        <v>0</v>
      </c>
      <c r="N291" s="7" t="str">
        <f>VLOOKUP(G291,Orgs!B:I,8,0)</f>
        <v>Singapore</v>
      </c>
      <c r="O291" s="7"/>
      <c r="P291" s="8" t="s">
        <v>17</v>
      </c>
      <c r="Q291" s="7" t="s">
        <v>138</v>
      </c>
      <c r="R291" s="7" t="s">
        <v>889</v>
      </c>
      <c r="S291" s="7"/>
      <c r="T291" s="7"/>
    </row>
    <row r="292" spans="1:20">
      <c r="A292" s="7">
        <v>267</v>
      </c>
      <c r="B292" s="8" t="s">
        <v>1236</v>
      </c>
      <c r="C292" s="7" t="s">
        <v>1237</v>
      </c>
      <c r="D292" s="7" t="s">
        <v>1238</v>
      </c>
      <c r="E292" s="7"/>
      <c r="F292" s="7"/>
      <c r="G292" s="8" t="s">
        <v>1179</v>
      </c>
      <c r="H292" s="20" t="str">
        <f>VLOOKUP(G292,Orgs!B:I,2,0)</f>
        <v>https://lta.gov.sg</v>
      </c>
      <c r="I292" s="7" t="str">
        <f>VLOOKUP(G292,Orgs!B:I,3,0)</f>
        <v>Government</v>
      </c>
      <c r="J292" s="7">
        <f>VLOOKUP(G292,Orgs!B:I,4,0)</f>
        <v>0</v>
      </c>
      <c r="K292" s="7" t="str">
        <f>VLOOKUP(G292,Orgs!B:I,5,0)</f>
        <v>Transportation</v>
      </c>
      <c r="L292" s="7">
        <f>VLOOKUP(G292,Orgs!B:I,6,0)</f>
        <v>0</v>
      </c>
      <c r="M292" s="7">
        <f>VLOOKUP(G292,Orgs!B:I,7,0)</f>
        <v>0</v>
      </c>
      <c r="N292" s="7" t="str">
        <f>VLOOKUP(G292,Orgs!B:I,8,0)</f>
        <v>Singapore</v>
      </c>
      <c r="O292" s="7"/>
      <c r="P292" s="8" t="s">
        <v>17</v>
      </c>
      <c r="Q292" s="7" t="s">
        <v>138</v>
      </c>
      <c r="R292" s="7" t="s">
        <v>889</v>
      </c>
      <c r="S292" s="7"/>
      <c r="T292" s="7"/>
    </row>
    <row r="293" spans="1:20">
      <c r="A293" s="7">
        <v>268</v>
      </c>
      <c r="B293" s="8" t="s">
        <v>1239</v>
      </c>
      <c r="C293" s="7" t="s">
        <v>1240</v>
      </c>
      <c r="D293" s="7" t="s">
        <v>1241</v>
      </c>
      <c r="E293" s="7" t="s">
        <v>1242</v>
      </c>
      <c r="F293" s="7"/>
      <c r="G293" s="8" t="s">
        <v>1179</v>
      </c>
      <c r="H293" s="20" t="str">
        <f>VLOOKUP(G293,Orgs!B:I,2,0)</f>
        <v>https://lta.gov.sg</v>
      </c>
      <c r="I293" s="7" t="str">
        <f>VLOOKUP(G293,Orgs!B:I,3,0)</f>
        <v>Government</v>
      </c>
      <c r="J293" s="7">
        <f>VLOOKUP(G293,Orgs!B:I,4,0)</f>
        <v>0</v>
      </c>
      <c r="K293" s="7" t="str">
        <f>VLOOKUP(G293,Orgs!B:I,5,0)</f>
        <v>Transportation</v>
      </c>
      <c r="L293" s="7">
        <f>VLOOKUP(G293,Orgs!B:I,6,0)</f>
        <v>0</v>
      </c>
      <c r="M293" s="7">
        <f>VLOOKUP(G293,Orgs!B:I,7,0)</f>
        <v>0</v>
      </c>
      <c r="N293" s="7" t="str">
        <f>VLOOKUP(G293,Orgs!B:I,8,0)</f>
        <v>Singapore</v>
      </c>
      <c r="O293" s="7"/>
      <c r="P293" s="8" t="s">
        <v>17</v>
      </c>
      <c r="Q293" s="7" t="s">
        <v>138</v>
      </c>
      <c r="R293" s="7" t="s">
        <v>889</v>
      </c>
      <c r="S293" s="7"/>
      <c r="T293" s="7"/>
    </row>
    <row r="294" spans="1:20">
      <c r="A294" s="7">
        <v>269</v>
      </c>
      <c r="B294" s="8" t="s">
        <v>685</v>
      </c>
      <c r="C294" s="7" t="s">
        <v>1243</v>
      </c>
      <c r="D294" s="7" t="s">
        <v>1244</v>
      </c>
      <c r="E294" s="7" t="s">
        <v>1245</v>
      </c>
      <c r="F294" s="7"/>
      <c r="G294" s="8" t="s">
        <v>1179</v>
      </c>
      <c r="H294" s="20" t="str">
        <f>VLOOKUP(G294,Orgs!B:I,2,0)</f>
        <v>https://lta.gov.sg</v>
      </c>
      <c r="I294" s="7" t="str">
        <f>VLOOKUP(G294,Orgs!B:I,3,0)</f>
        <v>Government</v>
      </c>
      <c r="J294" s="7">
        <f>VLOOKUP(G294,Orgs!B:I,4,0)</f>
        <v>0</v>
      </c>
      <c r="K294" s="7" t="str">
        <f>VLOOKUP(G294,Orgs!B:I,5,0)</f>
        <v>Transportation</v>
      </c>
      <c r="L294" s="7">
        <f>VLOOKUP(G294,Orgs!B:I,6,0)</f>
        <v>0</v>
      </c>
      <c r="M294" s="7">
        <f>VLOOKUP(G294,Orgs!B:I,7,0)</f>
        <v>0</v>
      </c>
      <c r="N294" s="7" t="str">
        <f>VLOOKUP(G294,Orgs!B:I,8,0)</f>
        <v>Singapore</v>
      </c>
      <c r="O294" s="7"/>
      <c r="P294" s="8" t="s">
        <v>17</v>
      </c>
      <c r="Q294" s="7" t="s">
        <v>138</v>
      </c>
      <c r="R294" s="7" t="s">
        <v>889</v>
      </c>
      <c r="S294" s="7"/>
      <c r="T294" s="7"/>
    </row>
    <row r="295" spans="1:20">
      <c r="A295" s="7">
        <v>270</v>
      </c>
      <c r="B295" s="8" t="s">
        <v>1246</v>
      </c>
      <c r="C295" s="7" t="s">
        <v>234</v>
      </c>
      <c r="D295" s="7" t="s">
        <v>1247</v>
      </c>
      <c r="E295" s="7" t="s">
        <v>1248</v>
      </c>
      <c r="F295" s="7"/>
      <c r="G295" s="8" t="s">
        <v>1179</v>
      </c>
      <c r="H295" s="20" t="str">
        <f>VLOOKUP(G295,Orgs!B:I,2,0)</f>
        <v>https://lta.gov.sg</v>
      </c>
      <c r="I295" s="7" t="str">
        <f>VLOOKUP(G295,Orgs!B:I,3,0)</f>
        <v>Government</v>
      </c>
      <c r="J295" s="7">
        <f>VLOOKUP(G295,Orgs!B:I,4,0)</f>
        <v>0</v>
      </c>
      <c r="K295" s="7" t="str">
        <f>VLOOKUP(G295,Orgs!B:I,5,0)</f>
        <v>Transportation</v>
      </c>
      <c r="L295" s="7">
        <f>VLOOKUP(G295,Orgs!B:I,6,0)</f>
        <v>0</v>
      </c>
      <c r="M295" s="7">
        <f>VLOOKUP(G295,Orgs!B:I,7,0)</f>
        <v>0</v>
      </c>
      <c r="N295" s="7" t="str">
        <f>VLOOKUP(G295,Orgs!B:I,8,0)</f>
        <v>Singapore</v>
      </c>
      <c r="O295" s="7"/>
      <c r="P295" s="8" t="s">
        <v>17</v>
      </c>
      <c r="Q295" s="7" t="s">
        <v>138</v>
      </c>
      <c r="R295" s="7" t="s">
        <v>889</v>
      </c>
      <c r="S295" s="7"/>
      <c r="T295" s="7"/>
    </row>
    <row r="296" spans="1:20">
      <c r="A296" s="21">
        <v>271</v>
      </c>
      <c r="B296" s="22" t="s">
        <v>1249</v>
      </c>
      <c r="C296" s="21" t="s">
        <v>234</v>
      </c>
      <c r="D296" s="21" t="s">
        <v>1250</v>
      </c>
      <c r="E296" s="21" t="s">
        <v>1242</v>
      </c>
      <c r="F296" s="21"/>
      <c r="G296" s="22" t="s">
        <v>1179</v>
      </c>
      <c r="H296" s="24" t="str">
        <f>VLOOKUP(G296,Orgs!B:I,2,0)</f>
        <v>https://lta.gov.sg</v>
      </c>
      <c r="I296" s="21" t="str">
        <f>VLOOKUP(G296,Orgs!B:I,3,0)</f>
        <v>Government</v>
      </c>
      <c r="J296" s="21">
        <f>VLOOKUP(G296,Orgs!B:I,4,0)</f>
        <v>0</v>
      </c>
      <c r="K296" s="21" t="str">
        <f>VLOOKUP(G296,Orgs!B:I,5,0)</f>
        <v>Transportation</v>
      </c>
      <c r="L296" s="21">
        <f>VLOOKUP(G296,Orgs!B:I,6,0)</f>
        <v>0</v>
      </c>
      <c r="M296" s="21">
        <f>VLOOKUP(G296,Orgs!B:I,7,0)</f>
        <v>0</v>
      </c>
      <c r="N296" s="21" t="str">
        <f>VLOOKUP(G296,Orgs!B:I,8,0)</f>
        <v>Singapore</v>
      </c>
      <c r="O296" s="21"/>
      <c r="P296" s="22" t="s">
        <v>17</v>
      </c>
      <c r="Q296" s="21" t="s">
        <v>138</v>
      </c>
      <c r="R296" s="21" t="s">
        <v>889</v>
      </c>
      <c r="S296" s="21" t="e">
        <f>VLOOKUP(D296,#REF!,2,0)</f>
        <v>#REF!</v>
      </c>
      <c r="T296" s="21"/>
    </row>
    <row r="297" spans="1:20">
      <c r="A297" s="7">
        <v>272</v>
      </c>
      <c r="B297" s="8" t="s">
        <v>1075</v>
      </c>
      <c r="C297" s="7" t="s">
        <v>218</v>
      </c>
      <c r="D297" s="7" t="s">
        <v>1251</v>
      </c>
      <c r="E297" s="7" t="s">
        <v>1252</v>
      </c>
      <c r="F297" s="7"/>
      <c r="G297" s="8" t="s">
        <v>1179</v>
      </c>
      <c r="H297" s="20" t="str">
        <f>VLOOKUP(G297,Orgs!B:I,2,0)</f>
        <v>https://lta.gov.sg</v>
      </c>
      <c r="I297" s="7" t="str">
        <f>VLOOKUP(G297,Orgs!B:I,3,0)</f>
        <v>Government</v>
      </c>
      <c r="J297" s="7">
        <f>VLOOKUP(G297,Orgs!B:I,4,0)</f>
        <v>0</v>
      </c>
      <c r="K297" s="7" t="str">
        <f>VLOOKUP(G297,Orgs!B:I,5,0)</f>
        <v>Transportation</v>
      </c>
      <c r="L297" s="7">
        <f>VLOOKUP(G297,Orgs!B:I,6,0)</f>
        <v>0</v>
      </c>
      <c r="M297" s="7">
        <f>VLOOKUP(G297,Orgs!B:I,7,0)</f>
        <v>0</v>
      </c>
      <c r="N297" s="7" t="str">
        <f>VLOOKUP(G297,Orgs!B:I,8,0)</f>
        <v>Singapore</v>
      </c>
      <c r="O297" s="7"/>
      <c r="P297" s="8" t="s">
        <v>17</v>
      </c>
      <c r="Q297" s="7" t="s">
        <v>138</v>
      </c>
      <c r="R297" s="7" t="s">
        <v>889</v>
      </c>
      <c r="S297" s="7"/>
      <c r="T297" s="7"/>
    </row>
    <row r="298" spans="1:20">
      <c r="A298" s="7">
        <v>273</v>
      </c>
      <c r="B298" s="8" t="s">
        <v>1253</v>
      </c>
      <c r="C298" s="7" t="s">
        <v>411</v>
      </c>
      <c r="D298" s="7" t="s">
        <v>1254</v>
      </c>
      <c r="E298" s="7" t="s">
        <v>1255</v>
      </c>
      <c r="F298" s="7"/>
      <c r="G298" s="8" t="s">
        <v>1179</v>
      </c>
      <c r="H298" s="20" t="str">
        <f>VLOOKUP(G298,Orgs!B:I,2,0)</f>
        <v>https://lta.gov.sg</v>
      </c>
      <c r="I298" s="7" t="str">
        <f>VLOOKUP(G298,Orgs!B:I,3,0)</f>
        <v>Government</v>
      </c>
      <c r="J298" s="7">
        <f>VLOOKUP(G298,Orgs!B:I,4,0)</f>
        <v>0</v>
      </c>
      <c r="K298" s="7" t="str">
        <f>VLOOKUP(G298,Orgs!B:I,5,0)</f>
        <v>Transportation</v>
      </c>
      <c r="L298" s="7">
        <f>VLOOKUP(G298,Orgs!B:I,6,0)</f>
        <v>0</v>
      </c>
      <c r="M298" s="7">
        <f>VLOOKUP(G298,Orgs!B:I,7,0)</f>
        <v>0</v>
      </c>
      <c r="N298" s="7" t="str">
        <f>VLOOKUP(G298,Orgs!B:I,8,0)</f>
        <v>Singapore</v>
      </c>
      <c r="O298" s="7"/>
      <c r="P298" s="8" t="s">
        <v>17</v>
      </c>
      <c r="Q298" s="7" t="s">
        <v>138</v>
      </c>
      <c r="R298" s="7" t="s">
        <v>889</v>
      </c>
      <c r="S298" s="7"/>
      <c r="T298" s="7"/>
    </row>
    <row r="299" spans="1:20">
      <c r="A299" s="7">
        <v>274</v>
      </c>
      <c r="B299" s="8" t="s">
        <v>262</v>
      </c>
      <c r="C299" s="7" t="s">
        <v>1256</v>
      </c>
      <c r="D299" s="7" t="s">
        <v>1257</v>
      </c>
      <c r="E299" s="7" t="s">
        <v>1133</v>
      </c>
      <c r="F299" s="7"/>
      <c r="G299" s="8" t="s">
        <v>1179</v>
      </c>
      <c r="H299" s="20" t="str">
        <f>VLOOKUP(G299,Orgs!B:I,2,0)</f>
        <v>https://lta.gov.sg</v>
      </c>
      <c r="I299" s="7" t="str">
        <f>VLOOKUP(G299,Orgs!B:I,3,0)</f>
        <v>Government</v>
      </c>
      <c r="J299" s="7">
        <f>VLOOKUP(G299,Orgs!B:I,4,0)</f>
        <v>0</v>
      </c>
      <c r="K299" s="7" t="str">
        <f>VLOOKUP(G299,Orgs!B:I,5,0)</f>
        <v>Transportation</v>
      </c>
      <c r="L299" s="7">
        <f>VLOOKUP(G299,Orgs!B:I,6,0)</f>
        <v>0</v>
      </c>
      <c r="M299" s="7">
        <f>VLOOKUP(G299,Orgs!B:I,7,0)</f>
        <v>0</v>
      </c>
      <c r="N299" s="7" t="str">
        <f>VLOOKUP(G299,Orgs!B:I,8,0)</f>
        <v>Singapore</v>
      </c>
      <c r="O299" s="7"/>
      <c r="P299" s="8" t="s">
        <v>17</v>
      </c>
      <c r="Q299" s="7" t="s">
        <v>138</v>
      </c>
      <c r="R299" s="7" t="s">
        <v>889</v>
      </c>
      <c r="S299" s="7"/>
      <c r="T299" s="7"/>
    </row>
    <row r="300" spans="1:20">
      <c r="A300" s="7">
        <v>275</v>
      </c>
      <c r="B300" s="8" t="s">
        <v>1152</v>
      </c>
      <c r="C300" s="7" t="s">
        <v>1258</v>
      </c>
      <c r="D300" s="7" t="s">
        <v>1259</v>
      </c>
      <c r="E300" s="7"/>
      <c r="F300" s="7"/>
      <c r="G300" s="8" t="s">
        <v>1179</v>
      </c>
      <c r="H300" s="20" t="str">
        <f>VLOOKUP(G300,Orgs!B:I,2,0)</f>
        <v>https://lta.gov.sg</v>
      </c>
      <c r="I300" s="7" t="str">
        <f>VLOOKUP(G300,Orgs!B:I,3,0)</f>
        <v>Government</v>
      </c>
      <c r="J300" s="7">
        <f>VLOOKUP(G300,Orgs!B:I,4,0)</f>
        <v>0</v>
      </c>
      <c r="K300" s="7" t="str">
        <f>VLOOKUP(G300,Orgs!B:I,5,0)</f>
        <v>Transportation</v>
      </c>
      <c r="L300" s="7">
        <f>VLOOKUP(G300,Orgs!B:I,6,0)</f>
        <v>0</v>
      </c>
      <c r="M300" s="7">
        <f>VLOOKUP(G300,Orgs!B:I,7,0)</f>
        <v>0</v>
      </c>
      <c r="N300" s="7" t="str">
        <f>VLOOKUP(G300,Orgs!B:I,8,0)</f>
        <v>Singapore</v>
      </c>
      <c r="O300" s="7"/>
      <c r="P300" s="8" t="s">
        <v>17</v>
      </c>
      <c r="Q300" s="7" t="s">
        <v>138</v>
      </c>
      <c r="R300" s="7" t="s">
        <v>889</v>
      </c>
      <c r="S300" s="7"/>
      <c r="T300" s="7"/>
    </row>
    <row r="301" spans="1:20">
      <c r="A301" s="7">
        <v>276</v>
      </c>
      <c r="B301" s="8" t="s">
        <v>379</v>
      </c>
      <c r="C301" s="7" t="s">
        <v>195</v>
      </c>
      <c r="D301" s="7" t="s">
        <v>1260</v>
      </c>
      <c r="E301" s="7" t="s">
        <v>1261</v>
      </c>
      <c r="F301" s="7"/>
      <c r="G301" s="8" t="s">
        <v>1179</v>
      </c>
      <c r="H301" s="20" t="str">
        <f>VLOOKUP(G301,Orgs!B:I,2,0)</f>
        <v>https://lta.gov.sg</v>
      </c>
      <c r="I301" s="7" t="str">
        <f>VLOOKUP(G301,Orgs!B:I,3,0)</f>
        <v>Government</v>
      </c>
      <c r="J301" s="7">
        <f>VLOOKUP(G301,Orgs!B:I,4,0)</f>
        <v>0</v>
      </c>
      <c r="K301" s="7" t="str">
        <f>VLOOKUP(G301,Orgs!B:I,5,0)</f>
        <v>Transportation</v>
      </c>
      <c r="L301" s="7">
        <f>VLOOKUP(G301,Orgs!B:I,6,0)</f>
        <v>0</v>
      </c>
      <c r="M301" s="7">
        <f>VLOOKUP(G301,Orgs!B:I,7,0)</f>
        <v>0</v>
      </c>
      <c r="N301" s="7" t="str">
        <f>VLOOKUP(G301,Orgs!B:I,8,0)</f>
        <v>Singapore</v>
      </c>
      <c r="O301" s="7"/>
      <c r="P301" s="8" t="s">
        <v>17</v>
      </c>
      <c r="Q301" s="7" t="s">
        <v>138</v>
      </c>
      <c r="R301" s="7" t="s">
        <v>889</v>
      </c>
      <c r="S301" s="7"/>
      <c r="T301" s="7"/>
    </row>
    <row r="302" spans="1:20">
      <c r="A302" s="7">
        <v>277</v>
      </c>
      <c r="B302" s="8" t="s">
        <v>1262</v>
      </c>
      <c r="C302" s="7" t="s">
        <v>195</v>
      </c>
      <c r="D302" s="7" t="s">
        <v>1263</v>
      </c>
      <c r="E302" s="7"/>
      <c r="F302" s="7"/>
      <c r="G302" s="8" t="s">
        <v>1179</v>
      </c>
      <c r="H302" s="20" t="str">
        <f>VLOOKUP(G302,Orgs!B:I,2,0)</f>
        <v>https://lta.gov.sg</v>
      </c>
      <c r="I302" s="7" t="str">
        <f>VLOOKUP(G302,Orgs!B:I,3,0)</f>
        <v>Government</v>
      </c>
      <c r="J302" s="7">
        <f>VLOOKUP(G302,Orgs!B:I,4,0)</f>
        <v>0</v>
      </c>
      <c r="K302" s="7" t="str">
        <f>VLOOKUP(G302,Orgs!B:I,5,0)</f>
        <v>Transportation</v>
      </c>
      <c r="L302" s="7">
        <f>VLOOKUP(G302,Orgs!B:I,6,0)</f>
        <v>0</v>
      </c>
      <c r="M302" s="7">
        <f>VLOOKUP(G302,Orgs!B:I,7,0)</f>
        <v>0</v>
      </c>
      <c r="N302" s="7" t="str">
        <f>VLOOKUP(G302,Orgs!B:I,8,0)</f>
        <v>Singapore</v>
      </c>
      <c r="O302" s="7"/>
      <c r="P302" s="8" t="s">
        <v>17</v>
      </c>
      <c r="Q302" s="7" t="s">
        <v>138</v>
      </c>
      <c r="R302" s="7" t="s">
        <v>889</v>
      </c>
      <c r="S302" s="7"/>
      <c r="T302" s="7"/>
    </row>
    <row r="303" spans="1:20">
      <c r="A303" s="7">
        <v>278</v>
      </c>
      <c r="B303" s="8" t="s">
        <v>1264</v>
      </c>
      <c r="C303" s="7" t="s">
        <v>405</v>
      </c>
      <c r="D303" s="7" t="s">
        <v>1265</v>
      </c>
      <c r="E303" s="7" t="s">
        <v>1266</v>
      </c>
      <c r="F303" s="7"/>
      <c r="G303" s="8" t="s">
        <v>1179</v>
      </c>
      <c r="H303" s="20" t="str">
        <f>VLOOKUP(G303,Orgs!B:I,2,0)</f>
        <v>https://lta.gov.sg</v>
      </c>
      <c r="I303" s="7" t="str">
        <f>VLOOKUP(G303,Orgs!B:I,3,0)</f>
        <v>Government</v>
      </c>
      <c r="J303" s="7">
        <f>VLOOKUP(G303,Orgs!B:I,4,0)</f>
        <v>0</v>
      </c>
      <c r="K303" s="7" t="str">
        <f>VLOOKUP(G303,Orgs!B:I,5,0)</f>
        <v>Transportation</v>
      </c>
      <c r="L303" s="7">
        <f>VLOOKUP(G303,Orgs!B:I,6,0)</f>
        <v>0</v>
      </c>
      <c r="M303" s="7">
        <f>VLOOKUP(G303,Orgs!B:I,7,0)</f>
        <v>0</v>
      </c>
      <c r="N303" s="7" t="str">
        <f>VLOOKUP(G303,Orgs!B:I,8,0)</f>
        <v>Singapore</v>
      </c>
      <c r="O303" s="7"/>
      <c r="P303" s="8" t="s">
        <v>17</v>
      </c>
      <c r="Q303" s="7" t="s">
        <v>138</v>
      </c>
      <c r="R303" s="7" t="s">
        <v>889</v>
      </c>
      <c r="S303" s="7"/>
      <c r="T303" s="7"/>
    </row>
    <row r="304" spans="1:20">
      <c r="A304" s="7">
        <v>279</v>
      </c>
      <c r="B304" s="8" t="s">
        <v>1206</v>
      </c>
      <c r="C304" s="7" t="s">
        <v>342</v>
      </c>
      <c r="D304" s="7" t="s">
        <v>1267</v>
      </c>
      <c r="E304" s="7" t="s">
        <v>1208</v>
      </c>
      <c r="F304" s="7"/>
      <c r="G304" s="8" t="s">
        <v>1179</v>
      </c>
      <c r="H304" s="20" t="str">
        <f>VLOOKUP(G304,Orgs!B:I,2,0)</f>
        <v>https://lta.gov.sg</v>
      </c>
      <c r="I304" s="7" t="str">
        <f>VLOOKUP(G304,Orgs!B:I,3,0)</f>
        <v>Government</v>
      </c>
      <c r="J304" s="7">
        <f>VLOOKUP(G304,Orgs!B:I,4,0)</f>
        <v>0</v>
      </c>
      <c r="K304" s="7" t="str">
        <f>VLOOKUP(G304,Orgs!B:I,5,0)</f>
        <v>Transportation</v>
      </c>
      <c r="L304" s="7">
        <f>VLOOKUP(G304,Orgs!B:I,6,0)</f>
        <v>0</v>
      </c>
      <c r="M304" s="7">
        <f>VLOOKUP(G304,Orgs!B:I,7,0)</f>
        <v>0</v>
      </c>
      <c r="N304" s="7" t="str">
        <f>VLOOKUP(G304,Orgs!B:I,8,0)</f>
        <v>Singapore</v>
      </c>
      <c r="O304" s="7"/>
      <c r="P304" s="8" t="s">
        <v>17</v>
      </c>
      <c r="Q304" s="7" t="s">
        <v>138</v>
      </c>
      <c r="R304" s="7" t="s">
        <v>889</v>
      </c>
      <c r="S304" s="7"/>
      <c r="T304" s="7"/>
    </row>
    <row r="305" spans="1:20">
      <c r="A305" s="21">
        <v>280</v>
      </c>
      <c r="B305" s="22" t="s">
        <v>1268</v>
      </c>
      <c r="C305" s="21" t="s">
        <v>1269</v>
      </c>
      <c r="D305" s="21" t="s">
        <v>1270</v>
      </c>
      <c r="E305" s="21" t="s">
        <v>1271</v>
      </c>
      <c r="F305" s="35" t="s">
        <v>1272</v>
      </c>
      <c r="G305" s="22" t="s">
        <v>1273</v>
      </c>
      <c r="H305" s="24" t="str">
        <f>VLOOKUP(G305,Orgs!B:I,2,0)</f>
        <v>https://mnd.gov.sg</v>
      </c>
      <c r="I305" s="21" t="str">
        <f>VLOOKUP(G305,Orgs!B:I,3,0)</f>
        <v>Government</v>
      </c>
      <c r="J305" s="21">
        <f>VLOOKUP(G305,Orgs!B:I,4,0)</f>
        <v>0</v>
      </c>
      <c r="K305" s="21" t="str">
        <f>VLOOKUP(G305,Orgs!B:I,5,0)</f>
        <v>Government and Military</v>
      </c>
      <c r="L305" s="21">
        <f>VLOOKUP(G305,Orgs!B:I,6,0)</f>
        <v>0</v>
      </c>
      <c r="M305" s="21">
        <f>VLOOKUP(G305,Orgs!B:I,7,0)</f>
        <v>0</v>
      </c>
      <c r="N305" s="21" t="str">
        <f>VLOOKUP(G305,Orgs!B:I,8,0)</f>
        <v>Singapore</v>
      </c>
      <c r="O305" s="21"/>
      <c r="P305" s="22" t="s">
        <v>17</v>
      </c>
      <c r="Q305" s="21" t="s">
        <v>138</v>
      </c>
      <c r="R305" s="21" t="s">
        <v>308</v>
      </c>
      <c r="S305" s="21" t="e">
        <f>VLOOKUP(D305,#REF!,2,0)</f>
        <v>#REF!</v>
      </c>
      <c r="T305" s="21"/>
    </row>
    <row r="306" spans="1:20">
      <c r="A306" s="7">
        <v>281</v>
      </c>
      <c r="B306" s="8" t="s">
        <v>681</v>
      </c>
      <c r="C306" s="7" t="s">
        <v>1274</v>
      </c>
      <c r="D306" s="7" t="s">
        <v>1275</v>
      </c>
      <c r="E306" s="7" t="s">
        <v>457</v>
      </c>
      <c r="F306" s="7"/>
      <c r="G306" s="8" t="s">
        <v>1276</v>
      </c>
      <c r="H306" s="20" t="str">
        <f>VLOOKUP(G306,Orgs!B:I,2,0)</f>
        <v>http://sgenable.sg/</v>
      </c>
      <c r="I306" s="7" t="str">
        <f>VLOOKUP(G306,Orgs!B:I,3,0)</f>
        <v>Government</v>
      </c>
      <c r="J306" s="7">
        <f>VLOOKUP(G306,Orgs!B:I,4,0)</f>
        <v>0</v>
      </c>
      <c r="K306" s="7" t="str">
        <f>VLOOKUP(G306,Orgs!B:I,5,0)</f>
        <v>Government and Military</v>
      </c>
      <c r="L306" s="7">
        <f>VLOOKUP(G306,Orgs!B:I,6,0)</f>
        <v>0</v>
      </c>
      <c r="M306" s="7" t="str">
        <f>VLOOKUP(G306,Orgs!B:I,7,0)</f>
        <v xml:space="preserve">SG Enable, the focal agency for disability and inclusion in Singapore, enables persons with disabilities to live, learn, work and play in an inclusive society. </v>
      </c>
      <c r="N306" s="7" t="str">
        <f>VLOOKUP(G306,Orgs!B:I,8,0)</f>
        <v>Singapore</v>
      </c>
      <c r="O306" s="7"/>
      <c r="P306" s="8" t="s">
        <v>17</v>
      </c>
      <c r="Q306" s="7" t="s">
        <v>138</v>
      </c>
      <c r="R306" s="7" t="s">
        <v>889</v>
      </c>
      <c r="S306" s="7"/>
      <c r="T306" s="7"/>
    </row>
    <row r="307" spans="1:20">
      <c r="A307" s="7">
        <v>282</v>
      </c>
      <c r="B307" s="8" t="s">
        <v>511</v>
      </c>
      <c r="C307" s="7" t="s">
        <v>234</v>
      </c>
      <c r="D307" s="7" t="s">
        <v>1277</v>
      </c>
      <c r="E307" s="7" t="s">
        <v>1278</v>
      </c>
      <c r="F307" s="7"/>
      <c r="G307" s="8" t="s">
        <v>1276</v>
      </c>
      <c r="H307" s="20" t="str">
        <f>VLOOKUP(G307,Orgs!B:I,2,0)</f>
        <v>http://sgenable.sg/</v>
      </c>
      <c r="I307" s="7" t="str">
        <f>VLOOKUP(G307,Orgs!B:I,3,0)</f>
        <v>Government</v>
      </c>
      <c r="J307" s="7">
        <f>VLOOKUP(G307,Orgs!B:I,4,0)</f>
        <v>0</v>
      </c>
      <c r="K307" s="7" t="str">
        <f>VLOOKUP(G307,Orgs!B:I,5,0)</f>
        <v>Government and Military</v>
      </c>
      <c r="L307" s="7">
        <f>VLOOKUP(G307,Orgs!B:I,6,0)</f>
        <v>0</v>
      </c>
      <c r="M307" s="7" t="str">
        <f>VLOOKUP(G307,Orgs!B:I,7,0)</f>
        <v xml:space="preserve">SG Enable, the focal agency for disability and inclusion in Singapore, enables persons with disabilities to live, learn, work and play in an inclusive society. </v>
      </c>
      <c r="N307" s="7" t="str">
        <f>VLOOKUP(G307,Orgs!B:I,8,0)</f>
        <v>Singapore</v>
      </c>
      <c r="O307" s="7"/>
      <c r="P307" s="8" t="s">
        <v>17</v>
      </c>
      <c r="Q307" s="7" t="s">
        <v>138</v>
      </c>
      <c r="R307" s="7" t="s">
        <v>889</v>
      </c>
      <c r="S307" s="7"/>
      <c r="T307" s="7"/>
    </row>
    <row r="308" spans="1:20">
      <c r="A308" s="7">
        <v>226</v>
      </c>
      <c r="B308" s="8" t="s">
        <v>1279</v>
      </c>
      <c r="C308" s="7" t="s">
        <v>1280</v>
      </c>
      <c r="D308" s="7" t="s">
        <v>1281</v>
      </c>
      <c r="E308" s="7" t="s">
        <v>1282</v>
      </c>
      <c r="F308" s="7"/>
      <c r="G308" s="8" t="s">
        <v>1283</v>
      </c>
      <c r="H308" s="20" t="str">
        <f>VLOOKUP(G308,Orgs!B:I,2,0)</f>
        <v>https://itssingapore.org.sg/</v>
      </c>
      <c r="I308" s="7" t="str">
        <f>VLOOKUP(G308,Orgs!B:I,3,0)</f>
        <v>Industry Groups</v>
      </c>
      <c r="J308" s="7">
        <f>VLOOKUP(G308,Orgs!B:I,4,0)</f>
        <v>0</v>
      </c>
      <c r="K308" s="7" t="str">
        <f>VLOOKUP(G308,Orgs!B:I,5,0)</f>
        <v>Transportation</v>
      </c>
      <c r="L308" s="7">
        <f>VLOOKUP(G308,Orgs!B:I,6,0)</f>
        <v>0</v>
      </c>
      <c r="M308" s="7" t="str">
        <f>VLOOKUP(G308,Orgs!B:I,7,0)</f>
        <v>Intelligent Transportation Society (ITS) Singapore promots innovation and technology adoption in transportation, enhancing efficiency and safety through intelligent solutions and collaborations.</v>
      </c>
      <c r="N308" s="7" t="str">
        <f>VLOOKUP(G308,Orgs!B:I,8,0)</f>
        <v>Singapore</v>
      </c>
      <c r="O308" s="7"/>
      <c r="P308" s="8" t="s">
        <v>888</v>
      </c>
      <c r="Q308" s="7" t="s">
        <v>138</v>
      </c>
      <c r="R308" s="7" t="s">
        <v>889</v>
      </c>
      <c r="S308" s="7"/>
      <c r="T308" s="7"/>
    </row>
    <row r="309" spans="1:20">
      <c r="A309" s="21">
        <v>227</v>
      </c>
      <c r="B309" s="22" t="s">
        <v>1284</v>
      </c>
      <c r="C309" s="21" t="s">
        <v>939</v>
      </c>
      <c r="D309" s="21" t="s">
        <v>1285</v>
      </c>
      <c r="E309" s="21" t="s">
        <v>1286</v>
      </c>
      <c r="F309" s="23" t="s">
        <v>1287</v>
      </c>
      <c r="G309" s="22" t="s">
        <v>1283</v>
      </c>
      <c r="H309" s="24" t="str">
        <f>VLOOKUP(G309,Orgs!B:I,2,0)</f>
        <v>https://itssingapore.org.sg/</v>
      </c>
      <c r="I309" s="21" t="str">
        <f>VLOOKUP(G309,Orgs!B:I,3,0)</f>
        <v>Industry Groups</v>
      </c>
      <c r="J309" s="21">
        <f>VLOOKUP(G309,Orgs!B:I,4,0)</f>
        <v>0</v>
      </c>
      <c r="K309" s="21" t="str">
        <f>VLOOKUP(G309,Orgs!B:I,5,0)</f>
        <v>Transportation</v>
      </c>
      <c r="L309" s="21">
        <f>VLOOKUP(G309,Orgs!B:I,6,0)</f>
        <v>0</v>
      </c>
      <c r="M309" s="21" t="str">
        <f>VLOOKUP(G309,Orgs!B:I,7,0)</f>
        <v>Intelligent Transportation Society (ITS) Singapore promots innovation and technology adoption in transportation, enhancing efficiency and safety through intelligent solutions and collaborations.</v>
      </c>
      <c r="N309" s="21" t="str">
        <f>VLOOKUP(G309,Orgs!B:I,8,0)</f>
        <v>Singapore</v>
      </c>
      <c r="O309" s="21"/>
      <c r="P309" s="22" t="s">
        <v>17</v>
      </c>
      <c r="Q309" s="21" t="s">
        <v>138</v>
      </c>
      <c r="R309" s="21" t="s">
        <v>889</v>
      </c>
      <c r="S309" s="21" t="e">
        <f>VLOOKUP(D309,#REF!,2,0)</f>
        <v>#REF!</v>
      </c>
      <c r="T309" s="21"/>
    </row>
    <row r="310" spans="1:20">
      <c r="A310" s="7">
        <v>230</v>
      </c>
      <c r="B310" s="8" t="s">
        <v>1288</v>
      </c>
      <c r="C310" s="7" t="s">
        <v>1289</v>
      </c>
      <c r="D310" s="7" t="s">
        <v>1290</v>
      </c>
      <c r="E310" s="7" t="s">
        <v>1291</v>
      </c>
      <c r="F310" s="7"/>
      <c r="G310" s="8" t="s">
        <v>1292</v>
      </c>
      <c r="H310" s="20" t="str">
        <f>VLOOKUP(G310,Orgs!B:I,2,0)</f>
        <v>https://sifma.org.sg/</v>
      </c>
      <c r="I310" s="7" t="str">
        <f>VLOOKUP(G310,Orgs!B:I,3,0)</f>
        <v>Industry Groups</v>
      </c>
      <c r="J310" s="7">
        <f>VLOOKUP(G310,Orgs!B:I,4,0)</f>
        <v>0</v>
      </c>
      <c r="K310" s="7" t="str">
        <f>VLOOKUP(G310,Orgs!B:I,5,0)</f>
        <v>Built Environment</v>
      </c>
      <c r="L310" s="7">
        <f>VLOOKUP(G310,Orgs!B:I,6,0)</f>
        <v>0</v>
      </c>
      <c r="M310" s="7" t="str">
        <f>VLOOKUP(G310,Orgs!B:I,7,0)</f>
        <v>Securities Industry and Financial Markets Association (SIFMA) advocates for fair and efficient capital markets, representing banks, broker-dealers, and asset managers.</v>
      </c>
      <c r="N310" s="7" t="str">
        <f>VLOOKUP(G310,Orgs!B:I,8,0)</f>
        <v>Singapore</v>
      </c>
      <c r="O310" s="7"/>
      <c r="P310" s="8" t="s">
        <v>17</v>
      </c>
      <c r="Q310" s="7" t="s">
        <v>138</v>
      </c>
      <c r="R310" s="7" t="s">
        <v>308</v>
      </c>
      <c r="S310" s="7"/>
      <c r="T310" s="7"/>
    </row>
    <row r="311" spans="1:20">
      <c r="A311" s="7">
        <v>231</v>
      </c>
      <c r="B311" s="8" t="s">
        <v>1293</v>
      </c>
      <c r="C311" s="7" t="s">
        <v>234</v>
      </c>
      <c r="D311" s="7" t="s">
        <v>1294</v>
      </c>
      <c r="E311" s="7" t="s">
        <v>730</v>
      </c>
      <c r="F311" s="7"/>
      <c r="G311" s="8" t="s">
        <v>1295</v>
      </c>
      <c r="H311" s="20" t="str">
        <f>VLOOKUP(G311,Orgs!B:I,2,0)</f>
        <v>https://www.sgbc.sg/</v>
      </c>
      <c r="I311" s="7" t="str">
        <f>VLOOKUP(G311,Orgs!B:I,3,0)</f>
        <v>Industry Groups</v>
      </c>
      <c r="J311" s="7">
        <f>VLOOKUP(G311,Orgs!B:I,4,0)</f>
        <v>0</v>
      </c>
      <c r="K311" s="7" t="str">
        <f>VLOOKUP(G311,Orgs!B:I,5,0)</f>
        <v>Built Environment</v>
      </c>
      <c r="L311" s="7">
        <f>VLOOKUP(G311,Orgs!B:I,6,0)</f>
        <v>0</v>
      </c>
      <c r="M311" s="7" t="str">
        <f>VLOOKUP(G311,Orgs!B:I,7,0)</f>
        <v>Green building design, practices and technologies to achieve environmental sustainability in the building and construction industry.</v>
      </c>
      <c r="N311" s="7" t="str">
        <f>VLOOKUP(G311,Orgs!B:I,8,0)</f>
        <v>Singapore</v>
      </c>
      <c r="O311" s="7"/>
      <c r="P311" s="8" t="s">
        <v>17</v>
      </c>
      <c r="Q311" s="7" t="s">
        <v>138</v>
      </c>
      <c r="R311" s="7" t="s">
        <v>308</v>
      </c>
      <c r="S311" s="7"/>
      <c r="T311" s="7"/>
    </row>
    <row r="312" spans="1:20">
      <c r="A312" s="7">
        <v>228</v>
      </c>
      <c r="B312" s="8" t="s">
        <v>1296</v>
      </c>
      <c r="C312" s="7" t="s">
        <v>1297</v>
      </c>
      <c r="D312" s="7" t="s">
        <v>1298</v>
      </c>
      <c r="E312" s="7" t="s">
        <v>1299</v>
      </c>
      <c r="F312" s="7"/>
      <c r="G312" s="8" t="s">
        <v>1300</v>
      </c>
      <c r="H312" s="20" t="str">
        <f>VLOOKUP(G312,Orgs!B:I,2,0)</f>
        <v>https://pnptc.com</v>
      </c>
      <c r="I312" s="7" t="str">
        <f>VLOOKUP(G312,Orgs!B:I,3,0)</f>
        <v>Innovation Catalysts</v>
      </c>
      <c r="J312" s="7">
        <f>VLOOKUP(G312,Orgs!B:I,4,0)</f>
        <v>0</v>
      </c>
      <c r="K312" s="7" t="str">
        <f>VLOOKUP(G312,Orgs!B:I,5,0)</f>
        <v>Professional Services</v>
      </c>
      <c r="L312" s="7">
        <f>VLOOKUP(G312,Orgs!B:I,6,0)</f>
        <v>0</v>
      </c>
      <c r="M312" s="7" t="str">
        <f>VLOOKUP(G312,Orgs!B:I,7,0)</f>
        <v>Plug &amp; Play is a global innovation platform and venture capital firm, connecting startups with corporate partners and investors to foster innovation and drive business growth.</v>
      </c>
      <c r="N312" s="7" t="str">
        <f>VLOOKUP(G312,Orgs!B:I,8,0)</f>
        <v>Singapore</v>
      </c>
      <c r="O312" s="7"/>
      <c r="P312" s="8" t="s">
        <v>17</v>
      </c>
      <c r="Q312" s="7" t="s">
        <v>138</v>
      </c>
      <c r="R312" s="7" t="s">
        <v>308</v>
      </c>
      <c r="S312" s="7"/>
      <c r="T312" s="7"/>
    </row>
    <row r="313" spans="1:20">
      <c r="A313" s="21">
        <v>4</v>
      </c>
      <c r="B313" s="22" t="s">
        <v>668</v>
      </c>
      <c r="C313" s="21" t="s">
        <v>1301</v>
      </c>
      <c r="D313" s="21" t="s">
        <v>1302</v>
      </c>
      <c r="E313" s="21" t="s">
        <v>457</v>
      </c>
      <c r="F313" s="23" t="s">
        <v>1303</v>
      </c>
      <c r="G313" s="22" t="s">
        <v>1304</v>
      </c>
      <c r="H313" s="24" t="str">
        <f>VLOOKUP(G313,Orgs!B:I,2,0)</f>
        <v>https://ies-inca.com/</v>
      </c>
      <c r="I313" s="21" t="str">
        <f>VLOOKUP(G313,Orgs!B:I,3,0)</f>
        <v>Innovation hubs / Accelerators / Incubators</v>
      </c>
      <c r="J313" s="21">
        <f>VLOOKUP(G313,Orgs!B:I,4,0)</f>
        <v>0</v>
      </c>
      <c r="K313" s="21" t="str">
        <f>VLOOKUP(G313,Orgs!B:I,5,0)</f>
        <v>Other</v>
      </c>
      <c r="L313" s="21" t="str">
        <f>VLOOKUP(G313,Orgs!B:I,6,0)</f>
        <v>Deep Tech</v>
      </c>
      <c r="M313" s="21" t="str">
        <f>VLOOKUP(G313,Orgs!B:I,7,0)</f>
        <v>IES-Incubator and Accelerator (IES-INCA) is a strategic initiative by The Institution of Engineers, Singapore (IES) to support engineers in technopreneurship.</v>
      </c>
      <c r="N313" s="21" t="str">
        <f>VLOOKUP(G313,Orgs!B:I,8,0)</f>
        <v>Singapore</v>
      </c>
      <c r="O313" s="21"/>
      <c r="P313" s="22" t="s">
        <v>17</v>
      </c>
      <c r="Q313" s="21" t="s">
        <v>138</v>
      </c>
      <c r="R313" s="21" t="s">
        <v>139</v>
      </c>
      <c r="S313" s="21" t="e">
        <f>VLOOKUP(D313,#REF!,2,0)</f>
        <v>#REF!</v>
      </c>
      <c r="T313" s="21"/>
    </row>
    <row r="314" spans="1:20">
      <c r="A314" s="7">
        <v>283</v>
      </c>
      <c r="B314" s="8" t="s">
        <v>1305</v>
      </c>
      <c r="C314" s="7" t="s">
        <v>195</v>
      </c>
      <c r="D314" s="7" t="s">
        <v>1306</v>
      </c>
      <c r="E314" s="7" t="s">
        <v>1106</v>
      </c>
      <c r="F314" s="7"/>
      <c r="G314" s="8" t="s">
        <v>1307</v>
      </c>
      <c r="H314" s="20" t="str">
        <f>VLOOKUP(G314,Orgs!B:I,2,0)</f>
        <v>https://acv.vc/</v>
      </c>
      <c r="I314" s="7" t="str">
        <f>VLOOKUP(G314,Orgs!B:I,3,0)</f>
        <v>Investors</v>
      </c>
      <c r="J314" s="7" t="str">
        <f>VLOOKUP(G314,Orgs!B:I,4,0)</f>
        <v>Early-stage, Tech companies, Indonesia, ASEAN, Consumer businesses, B2B, Digital media, Fintech, and SME.</v>
      </c>
      <c r="K314" s="7" t="str">
        <f>VLOOKUP(G314,Orgs!B:I,5,0)</f>
        <v>Finance</v>
      </c>
      <c r="L314" s="7">
        <f>VLOOKUP(G314,Orgs!B:I,6,0)</f>
        <v>0</v>
      </c>
      <c r="M314" s="7" t="str">
        <f>VLOOKUP(G314,Orgs!B:I,7,0)</f>
        <v>An early-stage technology venture fund that focuses on investing in Indonesia’s digital disruptors.</v>
      </c>
      <c r="N314" s="7" t="str">
        <f>VLOOKUP(G314,Orgs!B:I,8,0)</f>
        <v>Singapore/Indonesia</v>
      </c>
      <c r="O314" s="7"/>
      <c r="P314" s="8" t="s">
        <v>17</v>
      </c>
      <c r="Q314" s="7" t="s">
        <v>138</v>
      </c>
      <c r="R314" s="7" t="s">
        <v>308</v>
      </c>
      <c r="S314" s="7"/>
      <c r="T314" s="7"/>
    </row>
    <row r="315" spans="1:20">
      <c r="A315" s="7">
        <v>284</v>
      </c>
      <c r="B315" s="8" t="s">
        <v>1308</v>
      </c>
      <c r="C315" s="7" t="s">
        <v>1309</v>
      </c>
      <c r="D315" s="7" t="s">
        <v>1310</v>
      </c>
      <c r="E315" s="7" t="s">
        <v>1311</v>
      </c>
      <c r="F315" s="7"/>
      <c r="G315" s="8" t="s">
        <v>1312</v>
      </c>
      <c r="H315" s="20" t="str">
        <f>VLOOKUP(G315,Orgs!B:I,2,0)</f>
        <v>https://ventures.adb.org/</v>
      </c>
      <c r="I315" s="7" t="str">
        <f>VLOOKUP(G315,Orgs!B:I,3,0)</f>
        <v>Investors</v>
      </c>
      <c r="J315" s="7" t="str">
        <f>VLOOKUP(G315,Orgs!B:I,4,0)</f>
        <v>Early-stage, Tech companies, Climate Tech, Clean Energy</v>
      </c>
      <c r="K315" s="7" t="str">
        <f>VLOOKUP(G315,Orgs!B:I,5,0)</f>
        <v>Finance</v>
      </c>
      <c r="L315" s="7">
        <f>VLOOKUP(G315,Orgs!B:I,6,0)</f>
        <v>0</v>
      </c>
      <c r="M315" s="7" t="str">
        <f>VLOOKUP(G315,Orgs!B:I,7,0)</f>
        <v>Venture capital arm of the Asian Development Bank (ADB) which focuses on investing in early-stage technology companies solving big problems in emerging Asia-Pacific.</v>
      </c>
      <c r="N315" s="7" t="str">
        <f>VLOOKUP(G315,Orgs!B:I,8,0)</f>
        <v>Singapore</v>
      </c>
      <c r="O315" s="7"/>
      <c r="P315" s="8" t="s">
        <v>17</v>
      </c>
      <c r="Q315" s="7" t="s">
        <v>138</v>
      </c>
      <c r="R315" s="7" t="s">
        <v>308</v>
      </c>
      <c r="S315" s="7"/>
      <c r="T315" s="7"/>
    </row>
    <row r="316" spans="1:20">
      <c r="A316" s="7">
        <v>285</v>
      </c>
      <c r="B316" s="8" t="s">
        <v>1313</v>
      </c>
      <c r="C316" s="7" t="s">
        <v>1314</v>
      </c>
      <c r="D316" s="8" t="s">
        <v>1315</v>
      </c>
      <c r="E316" s="7" t="s">
        <v>1316</v>
      </c>
      <c r="F316" s="13" t="s">
        <v>1317</v>
      </c>
      <c r="G316" s="8" t="s">
        <v>1318</v>
      </c>
      <c r="H316" s="20" t="str">
        <f>VLOOKUP(G316,Orgs!B:I,2,0)</f>
        <v>http://www.investible.com/</v>
      </c>
      <c r="I316" s="7" t="str">
        <f>VLOOKUP(G316,Orgs!B:I,3,0)</f>
        <v>Investors</v>
      </c>
      <c r="J316" s="7" t="str">
        <f>VLOOKUP(G316,Orgs!B:I,4,0)</f>
        <v>Early stage, Tech companies, Pre-seed to growth, Climate Tech</v>
      </c>
      <c r="K316" s="7" t="str">
        <f>VLOOKUP(G316,Orgs!B:I,5,0)</f>
        <v>Finance</v>
      </c>
      <c r="L316" s="7">
        <f>VLOOKUP(G316,Orgs!B:I,6,0)</f>
        <v>0</v>
      </c>
      <c r="M316" s="7" t="str">
        <f>VLOOKUP(G316,Orgs!B:I,7,0)</f>
        <v>Early-stage venture capital in Australia, Southeast Asia and the world</v>
      </c>
      <c r="N316" s="7" t="str">
        <f>VLOOKUP(G316,Orgs!B:I,8,0)</f>
        <v>Australia/Singapore</v>
      </c>
      <c r="O316" s="7"/>
      <c r="P316" s="8" t="s">
        <v>17</v>
      </c>
      <c r="Q316" s="7" t="s">
        <v>138</v>
      </c>
      <c r="R316" s="7" t="s">
        <v>308</v>
      </c>
      <c r="S316" s="7"/>
      <c r="T316" s="7"/>
    </row>
    <row r="317" spans="1:20">
      <c r="A317" s="7">
        <v>286</v>
      </c>
      <c r="B317" s="8" t="s">
        <v>1319</v>
      </c>
      <c r="C317" s="7" t="s">
        <v>1320</v>
      </c>
      <c r="D317" s="8" t="s">
        <v>1321</v>
      </c>
      <c r="E317" s="7" t="s">
        <v>1322</v>
      </c>
      <c r="F317" s="7"/>
      <c r="G317" s="8" t="s">
        <v>1318</v>
      </c>
      <c r="H317" s="20" t="str">
        <f>VLOOKUP(G317,Orgs!B:I,2,0)</f>
        <v>http://www.investible.com/</v>
      </c>
      <c r="I317" s="7" t="str">
        <f>VLOOKUP(G317,Orgs!B:I,3,0)</f>
        <v>Investors</v>
      </c>
      <c r="J317" s="7" t="str">
        <f>VLOOKUP(G317,Orgs!B:I,4,0)</f>
        <v>Early stage, Tech companies, Pre-seed to growth, Climate Tech</v>
      </c>
      <c r="K317" s="7" t="str">
        <f>VLOOKUP(G317,Orgs!B:I,5,0)</f>
        <v>Finance</v>
      </c>
      <c r="L317" s="7">
        <f>VLOOKUP(G317,Orgs!B:I,6,0)</f>
        <v>0</v>
      </c>
      <c r="M317" s="7" t="str">
        <f>VLOOKUP(G317,Orgs!B:I,7,0)</f>
        <v>Early-stage venture capital in Australia, Southeast Asia and the world</v>
      </c>
      <c r="N317" s="7" t="str">
        <f>VLOOKUP(G317,Orgs!B:I,8,0)</f>
        <v>Australia/Singapore</v>
      </c>
      <c r="O317" s="7"/>
      <c r="P317" s="8" t="s">
        <v>17</v>
      </c>
      <c r="Q317" s="7" t="s">
        <v>138</v>
      </c>
      <c r="R317" s="7" t="s">
        <v>308</v>
      </c>
      <c r="S317" s="7"/>
      <c r="T317" s="7"/>
    </row>
    <row r="318" spans="1:20">
      <c r="A318" s="7">
        <v>287</v>
      </c>
      <c r="B318" s="8" t="s">
        <v>1323</v>
      </c>
      <c r="C318" s="7" t="s">
        <v>1324</v>
      </c>
      <c r="D318" s="7" t="s">
        <v>1325</v>
      </c>
      <c r="E318" s="7" t="s">
        <v>470</v>
      </c>
      <c r="F318" s="7"/>
      <c r="G318" s="8" t="s">
        <v>1326</v>
      </c>
      <c r="H318" s="20" t="str">
        <f>VLOOKUP(G318,Orgs!B:I,2,0)</f>
        <v>https://www.kajima.com.sg/</v>
      </c>
      <c r="I318" s="7" t="str">
        <f>VLOOKUP(G318,Orgs!B:I,3,0)</f>
        <v>Investors</v>
      </c>
      <c r="J318" s="7" t="str">
        <f>VLOOKUP(G318,Orgs!B:I,4,0)</f>
        <v>Early Stage, Construction Tech, Proptech</v>
      </c>
      <c r="K318" s="7" t="str">
        <f>VLOOKUP(G318,Orgs!B:I,5,0)</f>
        <v>Finance</v>
      </c>
      <c r="L318" s="7">
        <f>VLOOKUP(G318,Orgs!B:I,6,0)</f>
        <v>0</v>
      </c>
      <c r="M318" s="7" t="str">
        <f>VLOOKUP(G318,Orgs!B:I,7,0)</f>
        <v>Venture capital firm backed by Kajima</v>
      </c>
      <c r="N318" s="7" t="str">
        <f>VLOOKUP(G318,Orgs!B:I,8,0)</f>
        <v>Singapore</v>
      </c>
      <c r="O318" s="7"/>
      <c r="P318" s="8" t="s">
        <v>17</v>
      </c>
      <c r="Q318" s="7" t="s">
        <v>138</v>
      </c>
      <c r="R318" s="7" t="s">
        <v>308</v>
      </c>
      <c r="S318" s="7"/>
      <c r="T318" s="7"/>
    </row>
    <row r="319" spans="1:20">
      <c r="A319" s="7">
        <v>288</v>
      </c>
      <c r="B319" s="8" t="s">
        <v>960</v>
      </c>
      <c r="C319" s="7" t="s">
        <v>234</v>
      </c>
      <c r="D319" s="7" t="s">
        <v>1327</v>
      </c>
      <c r="E319" s="7" t="s">
        <v>413</v>
      </c>
      <c r="F319" s="7"/>
      <c r="G319" s="8" t="s">
        <v>1328</v>
      </c>
      <c r="H319" s="20" t="str">
        <f>VLOOKUP(G319,Orgs!B:I,2,0)</f>
        <v>https://www.origgin.com/</v>
      </c>
      <c r="I319" s="7" t="str">
        <f>VLOOKUP(G319,Orgs!B:I,3,0)</f>
        <v>Investors</v>
      </c>
      <c r="J319" s="7" t="str">
        <f>VLOOKUP(G319,Orgs!B:I,4,0)</f>
        <v>Advanced materials, robotics, drones, photonics and quantum computing</v>
      </c>
      <c r="K319" s="7" t="str">
        <f>VLOOKUP(G319,Orgs!B:I,5,0)</f>
        <v>Finance</v>
      </c>
      <c r="L319" s="7" t="str">
        <f>VLOOKUP(G319,Orgs!B:I,6,0)</f>
        <v>Deep Tech, Artificial Intelligence and Machine Learning (AI/ML), Blockchain, Biotechnology</v>
      </c>
      <c r="M319" s="7" t="str">
        <f>VLOOKUP(G319,Orgs!B:I,7,0)</f>
        <v>Funding and commercialising exciting Deep-Tech solutions via Venture Co-Creation (VCC).</v>
      </c>
      <c r="N319" s="7" t="str">
        <f>VLOOKUP(G319,Orgs!B:I,8,0)</f>
        <v>Singapore</v>
      </c>
      <c r="O319" s="7"/>
      <c r="P319" s="8" t="s">
        <v>17</v>
      </c>
      <c r="Q319" s="7" t="s">
        <v>138</v>
      </c>
      <c r="R319" s="7" t="s">
        <v>308</v>
      </c>
      <c r="S319" s="7"/>
      <c r="T319" s="7"/>
    </row>
    <row r="320" spans="1:20">
      <c r="A320" s="7">
        <v>289</v>
      </c>
      <c r="B320" s="8" t="s">
        <v>1329</v>
      </c>
      <c r="C320" s="7" t="s">
        <v>195</v>
      </c>
      <c r="D320" s="7" t="s">
        <v>1330</v>
      </c>
      <c r="E320" s="7" t="s">
        <v>1331</v>
      </c>
      <c r="F320" s="7"/>
      <c r="G320" s="8" t="s">
        <v>1328</v>
      </c>
      <c r="H320" s="20" t="str">
        <f>VLOOKUP(G320,Orgs!B:I,2,0)</f>
        <v>https://www.origgin.com/</v>
      </c>
      <c r="I320" s="7" t="str">
        <f>VLOOKUP(G320,Orgs!B:I,3,0)</f>
        <v>Investors</v>
      </c>
      <c r="J320" s="7" t="str">
        <f>VLOOKUP(G320,Orgs!B:I,4,0)</f>
        <v>Advanced materials, robotics, drones, photonics and quantum computing</v>
      </c>
      <c r="K320" s="7" t="str">
        <f>VLOOKUP(G320,Orgs!B:I,5,0)</f>
        <v>Finance</v>
      </c>
      <c r="L320" s="7" t="str">
        <f>VLOOKUP(G320,Orgs!B:I,6,0)</f>
        <v>Deep Tech, Artificial Intelligence and Machine Learning (AI/ML), Blockchain, Biotechnology</v>
      </c>
      <c r="M320" s="7" t="str">
        <f>VLOOKUP(G320,Orgs!B:I,7,0)</f>
        <v>Funding and commercialising exciting Deep-Tech solutions via Venture Co-Creation (VCC).</v>
      </c>
      <c r="N320" s="7" t="str">
        <f>VLOOKUP(G320,Orgs!B:I,8,0)</f>
        <v>Singapore</v>
      </c>
      <c r="O320" s="7"/>
      <c r="P320" s="8" t="s">
        <v>17</v>
      </c>
      <c r="Q320" s="7" t="s">
        <v>138</v>
      </c>
      <c r="R320" s="7" t="s">
        <v>308</v>
      </c>
      <c r="S320" s="7"/>
      <c r="T320" s="7"/>
    </row>
    <row r="321" spans="1:20">
      <c r="A321" s="7">
        <v>290</v>
      </c>
      <c r="B321" s="8" t="s">
        <v>155</v>
      </c>
      <c r="C321" s="7" t="s">
        <v>198</v>
      </c>
      <c r="D321" s="7" t="s">
        <v>1332</v>
      </c>
      <c r="E321" s="7" t="s">
        <v>1333</v>
      </c>
      <c r="F321" s="13" t="s">
        <v>1334</v>
      </c>
      <c r="G321" s="8" t="s">
        <v>1335</v>
      </c>
      <c r="H321" s="20" t="str">
        <f>VLOOKUP(G321,Orgs!B:I,2,0)</f>
        <v>https://scventures.io/</v>
      </c>
      <c r="I321" s="7" t="str">
        <f>VLOOKUP(G321,Orgs!B:I,3,0)</f>
        <v>Investors</v>
      </c>
      <c r="J321" s="7" t="str">
        <f>VLOOKUP(G321,Orgs!B:I,4,0)</f>
        <v>Fintech</v>
      </c>
      <c r="K321" s="7" t="str">
        <f>VLOOKUP(G321,Orgs!B:I,5,0)</f>
        <v>Finance</v>
      </c>
      <c r="L321" s="7">
        <f>VLOOKUP(G321,Orgs!B:I,6,0)</f>
        <v>0</v>
      </c>
      <c r="M321" s="7" t="str">
        <f>VLOOKUP(G321,Orgs!B:I,7,0)</f>
        <v>A corporate venture capital arm of Standard Chartered Bank, investing in innovative startups shaping the future of finance and technology.</v>
      </c>
      <c r="N321" s="7" t="str">
        <f>VLOOKUP(G321,Orgs!B:I,8,0)</f>
        <v>Singapore</v>
      </c>
      <c r="O321" s="7"/>
      <c r="P321" s="8" t="s">
        <v>17</v>
      </c>
      <c r="Q321" s="7" t="s">
        <v>138</v>
      </c>
      <c r="R321" s="7" t="s">
        <v>889</v>
      </c>
      <c r="S321" s="7"/>
      <c r="T321" s="7"/>
    </row>
    <row r="322" spans="1:20">
      <c r="A322" s="7">
        <v>291</v>
      </c>
      <c r="B322" s="8" t="s">
        <v>976</v>
      </c>
      <c r="C322" s="7" t="s">
        <v>855</v>
      </c>
      <c r="D322" s="7" t="s">
        <v>1336</v>
      </c>
      <c r="E322" s="7" t="s">
        <v>1337</v>
      </c>
      <c r="F322" s="7"/>
      <c r="G322" s="8" t="s">
        <v>1338</v>
      </c>
      <c r="H322" s="20" t="str">
        <f>VLOOKUP(G322,Orgs!B:I,2,0)</f>
        <v>https://tarongagroup.com/</v>
      </c>
      <c r="I322" s="7" t="str">
        <f>VLOOKUP(G322,Orgs!B:I,3,0)</f>
        <v>Investors</v>
      </c>
      <c r="J322" s="7" t="str">
        <f>VLOOKUP(G322,Orgs!B:I,4,0)</f>
        <v>Seed to series A startups, Proptech, Smart Dities</v>
      </c>
      <c r="K322" s="7" t="str">
        <f>VLOOKUP(G322,Orgs!B:I,5,0)</f>
        <v>Finance</v>
      </c>
      <c r="L322" s="7">
        <f>VLOOKUP(G322,Orgs!B:I,6,0)</f>
        <v>0</v>
      </c>
      <c r="M322" s="7" t="str">
        <f>VLOOKUP(G322,Orgs!B:I,7,0)</f>
        <v>Taronga Ventures invests in proptech and real estate technology startups.</v>
      </c>
      <c r="N322" s="7" t="str">
        <f>VLOOKUP(G322,Orgs!B:I,8,0)</f>
        <v>Singapore</v>
      </c>
      <c r="O322" s="7"/>
      <c r="P322" s="8" t="s">
        <v>17</v>
      </c>
      <c r="Q322" s="7" t="s">
        <v>138</v>
      </c>
      <c r="R322" s="7" t="s">
        <v>308</v>
      </c>
      <c r="S322" s="7"/>
      <c r="T322" s="7"/>
    </row>
    <row r="323" spans="1:20">
      <c r="A323" s="7">
        <v>292</v>
      </c>
      <c r="B323" s="8" t="s">
        <v>1339</v>
      </c>
      <c r="C323" s="7" t="s">
        <v>1340</v>
      </c>
      <c r="D323" s="7" t="s">
        <v>1341</v>
      </c>
      <c r="E323" s="7" t="s">
        <v>1342</v>
      </c>
      <c r="F323" s="7"/>
      <c r="G323" s="8" t="s">
        <v>1338</v>
      </c>
      <c r="H323" s="20" t="str">
        <f>VLOOKUP(G323,Orgs!B:I,2,0)</f>
        <v>https://tarongagroup.com/</v>
      </c>
      <c r="I323" s="7" t="str">
        <f>VLOOKUP(G323,Orgs!B:I,3,0)</f>
        <v>Investors</v>
      </c>
      <c r="J323" s="7" t="str">
        <f>VLOOKUP(G323,Orgs!B:I,4,0)</f>
        <v>Seed to series A startups, Proptech, Smart Dities</v>
      </c>
      <c r="K323" s="7" t="str">
        <f>VLOOKUP(G323,Orgs!B:I,5,0)</f>
        <v>Finance</v>
      </c>
      <c r="L323" s="7">
        <f>VLOOKUP(G323,Orgs!B:I,6,0)</f>
        <v>0</v>
      </c>
      <c r="M323" s="7" t="str">
        <f>VLOOKUP(G323,Orgs!B:I,7,0)</f>
        <v>Taronga Ventures invests in proptech and real estate technology startups.</v>
      </c>
      <c r="N323" s="7" t="str">
        <f>VLOOKUP(G323,Orgs!B:I,8,0)</f>
        <v>Singapore</v>
      </c>
      <c r="O323" s="7"/>
      <c r="P323" s="8" t="s">
        <v>17</v>
      </c>
      <c r="Q323" s="7" t="s">
        <v>138</v>
      </c>
      <c r="R323" s="7" t="s">
        <v>308</v>
      </c>
      <c r="S323" s="7"/>
      <c r="T323" s="7"/>
    </row>
    <row r="324" spans="1:20">
      <c r="A324" s="7">
        <v>293</v>
      </c>
      <c r="B324" s="8" t="s">
        <v>1343</v>
      </c>
      <c r="C324" s="7" t="s">
        <v>1344</v>
      </c>
      <c r="D324" s="7" t="s">
        <v>1345</v>
      </c>
      <c r="E324" s="7" t="s">
        <v>799</v>
      </c>
      <c r="F324" s="7"/>
      <c r="G324" s="8" t="s">
        <v>48</v>
      </c>
      <c r="H324" s="20" t="str">
        <f>VLOOKUP(G324,Orgs!B:I,2,0)</f>
        <v>http://www.temasek.com.sg/</v>
      </c>
      <c r="I324" s="7" t="str">
        <f>VLOOKUP(G324,Orgs!B:I,3,0)</f>
        <v>Investors</v>
      </c>
      <c r="J324" s="7" t="str">
        <f>VLOOKUP(G324,Orgs!B:I,4,0)</f>
        <v>Financial services, telecommunications, media &amp; technology, consumer &amp; real estate, transportation &amp; industrials, life sciences &amp; agribusiness, energy &amp; resources, Mobility Tech, Proptech, Agritech</v>
      </c>
      <c r="K324" s="7" t="str">
        <f>VLOOKUP(G324,Orgs!B:I,5,0)</f>
        <v>Finance</v>
      </c>
      <c r="L324" s="7">
        <f>VLOOKUP(G324,Orgs!B:I,6,0)</f>
        <v>0</v>
      </c>
      <c r="M324" s="7" t="str">
        <f>VLOOKUP(G324,Orgs!B:I,7,0)</f>
        <v>Temasek, is a global investment company owned by the Government of Singapore.</v>
      </c>
      <c r="N324" s="7" t="str">
        <f>VLOOKUP(G324,Orgs!B:I,8,0)</f>
        <v>Singapore</v>
      </c>
      <c r="O324" s="7"/>
      <c r="P324" s="8" t="s">
        <v>17</v>
      </c>
      <c r="Q324" s="7" t="s">
        <v>138</v>
      </c>
      <c r="R324" s="7" t="s">
        <v>308</v>
      </c>
      <c r="S324" s="7"/>
      <c r="T324" s="7"/>
    </row>
    <row r="325" spans="1:20">
      <c r="A325" s="7">
        <v>294</v>
      </c>
      <c r="B325" s="8" t="s">
        <v>1346</v>
      </c>
      <c r="C325" s="7" t="s">
        <v>198</v>
      </c>
      <c r="D325" s="7" t="s">
        <v>1347</v>
      </c>
      <c r="E325" s="7" t="s">
        <v>28</v>
      </c>
      <c r="F325" s="7"/>
      <c r="G325" s="8" t="s">
        <v>48</v>
      </c>
      <c r="H325" s="20" t="str">
        <f>VLOOKUP(G325,Orgs!B:I,2,0)</f>
        <v>http://www.temasek.com.sg/</v>
      </c>
      <c r="I325" s="7" t="str">
        <f>VLOOKUP(G325,Orgs!B:I,3,0)</f>
        <v>Investors</v>
      </c>
      <c r="J325" s="7" t="str">
        <f>VLOOKUP(G325,Orgs!B:I,4,0)</f>
        <v>Financial services, telecommunications, media &amp; technology, consumer &amp; real estate, transportation &amp; industrials, life sciences &amp; agribusiness, energy &amp; resources, Mobility Tech, Proptech, Agritech</v>
      </c>
      <c r="K325" s="7" t="str">
        <f>VLOOKUP(G325,Orgs!B:I,5,0)</f>
        <v>Finance</v>
      </c>
      <c r="L325" s="7">
        <f>VLOOKUP(G325,Orgs!B:I,6,0)</f>
        <v>0</v>
      </c>
      <c r="M325" s="7" t="str">
        <f>VLOOKUP(G325,Orgs!B:I,7,0)</f>
        <v>Temasek, is a global investment company owned by the Government of Singapore.</v>
      </c>
      <c r="N325" s="7" t="str">
        <f>VLOOKUP(G325,Orgs!B:I,8,0)</f>
        <v>Singapore</v>
      </c>
      <c r="O325" s="7"/>
      <c r="P325" s="8" t="s">
        <v>17</v>
      </c>
      <c r="Q325" s="7" t="s">
        <v>138</v>
      </c>
      <c r="R325" s="7" t="s">
        <v>308</v>
      </c>
      <c r="S325" s="7"/>
      <c r="T325" s="7"/>
    </row>
    <row r="326" spans="1:20">
      <c r="A326" s="7">
        <v>295</v>
      </c>
      <c r="B326" s="8" t="s">
        <v>1348</v>
      </c>
      <c r="C326" s="7" t="s">
        <v>234</v>
      </c>
      <c r="D326" s="7" t="s">
        <v>1349</v>
      </c>
      <c r="E326" s="7" t="s">
        <v>1350</v>
      </c>
      <c r="F326" s="7"/>
      <c r="G326" s="8" t="s">
        <v>48</v>
      </c>
      <c r="H326" s="20" t="str">
        <f>VLOOKUP(G326,Orgs!B:I,2,0)</f>
        <v>http://www.temasek.com.sg/</v>
      </c>
      <c r="I326" s="7" t="str">
        <f>VLOOKUP(G326,Orgs!B:I,3,0)</f>
        <v>Investors</v>
      </c>
      <c r="J326" s="7" t="str">
        <f>VLOOKUP(G326,Orgs!B:I,4,0)</f>
        <v>Financial services, telecommunications, media &amp; technology, consumer &amp; real estate, transportation &amp; industrials, life sciences &amp; agribusiness, energy &amp; resources, Mobility Tech, Proptech, Agritech</v>
      </c>
      <c r="K326" s="7" t="str">
        <f>VLOOKUP(G326,Orgs!B:I,5,0)</f>
        <v>Finance</v>
      </c>
      <c r="L326" s="7">
        <f>VLOOKUP(G326,Orgs!B:I,6,0)</f>
        <v>0</v>
      </c>
      <c r="M326" s="7" t="str">
        <f>VLOOKUP(G326,Orgs!B:I,7,0)</f>
        <v>Temasek, is a global investment company owned by the Government of Singapore.</v>
      </c>
      <c r="N326" s="7" t="str">
        <f>VLOOKUP(G326,Orgs!B:I,8,0)</f>
        <v>Singapore</v>
      </c>
      <c r="O326" s="7"/>
      <c r="P326" s="8" t="s">
        <v>17</v>
      </c>
      <c r="Q326" s="7" t="s">
        <v>138</v>
      </c>
      <c r="R326" s="7" t="s">
        <v>308</v>
      </c>
      <c r="S326" s="7"/>
      <c r="T326" s="7"/>
    </row>
    <row r="327" spans="1:20">
      <c r="A327" s="7">
        <v>296</v>
      </c>
      <c r="B327" s="8" t="s">
        <v>1351</v>
      </c>
      <c r="C327" s="7" t="s">
        <v>234</v>
      </c>
      <c r="D327" s="7" t="s">
        <v>1352</v>
      </c>
      <c r="E327" s="7" t="s">
        <v>1353</v>
      </c>
      <c r="F327" s="7"/>
      <c r="G327" s="8" t="s">
        <v>1354</v>
      </c>
      <c r="H327" s="20" t="str">
        <f>VLOOKUP(G327,Orgs!B:I,2,0)</f>
        <v>https://www.vertexventures.sg/</v>
      </c>
      <c r="I327" s="7" t="str">
        <f>VLOOKUP(G327,Orgs!B:I,3,0)</f>
        <v>Investors</v>
      </c>
      <c r="J327" s="7" t="str">
        <f>VLOOKUP(G327,Orgs!B:I,4,0)</f>
        <v>Startups, Technology, Healthcare, Healthtech, Climate tech, Fintech</v>
      </c>
      <c r="K327" s="7" t="str">
        <f>VLOOKUP(G327,Orgs!B:I,5,0)</f>
        <v>Finance</v>
      </c>
      <c r="L327" s="7">
        <f>VLOOKUP(G327,Orgs!B:I,6,0)</f>
        <v>0</v>
      </c>
      <c r="M327" s="7" t="str">
        <f>VLOOKUP(G327,Orgs!B:I,7,0)</f>
        <v>Vertex Ventures is a venture capital firm investing in high-growth startups. They focus on technology, healthcare, and consumer services. Their tech focus includes scalable platforms, digital health, and enterprise software.</v>
      </c>
      <c r="N327" s="7" t="str">
        <f>VLOOKUP(G327,Orgs!B:I,8,0)</f>
        <v>Singapore</v>
      </c>
      <c r="O327" s="7"/>
      <c r="P327" s="8" t="s">
        <v>17</v>
      </c>
      <c r="Q327" s="7" t="s">
        <v>138</v>
      </c>
      <c r="R327" s="7" t="s">
        <v>889</v>
      </c>
      <c r="S327" s="7"/>
      <c r="T327" s="7"/>
    </row>
    <row r="328" spans="1:20">
      <c r="A328" s="7">
        <v>297</v>
      </c>
      <c r="B328" s="8" t="s">
        <v>1355</v>
      </c>
      <c r="C328" s="7" t="s">
        <v>198</v>
      </c>
      <c r="D328" s="7" t="s">
        <v>1356</v>
      </c>
      <c r="E328" s="7" t="s">
        <v>1353</v>
      </c>
      <c r="F328" s="7"/>
      <c r="G328" s="8" t="s">
        <v>1354</v>
      </c>
      <c r="H328" s="20" t="str">
        <f>VLOOKUP(G328,Orgs!B:I,2,0)</f>
        <v>https://www.vertexventures.sg/</v>
      </c>
      <c r="I328" s="7" t="str">
        <f>VLOOKUP(G328,Orgs!B:I,3,0)</f>
        <v>Investors</v>
      </c>
      <c r="J328" s="7" t="str">
        <f>VLOOKUP(G328,Orgs!B:I,4,0)</f>
        <v>Startups, Technology, Healthcare, Healthtech, Climate tech, Fintech</v>
      </c>
      <c r="K328" s="7" t="str">
        <f>VLOOKUP(G328,Orgs!B:I,5,0)</f>
        <v>Finance</v>
      </c>
      <c r="L328" s="7">
        <f>VLOOKUP(G328,Orgs!B:I,6,0)</f>
        <v>0</v>
      </c>
      <c r="M328" s="7" t="str">
        <f>VLOOKUP(G328,Orgs!B:I,7,0)</f>
        <v>Vertex Ventures is a venture capital firm investing in high-growth startups. They focus on technology, healthcare, and consumer services. Their tech focus includes scalable platforms, digital health, and enterprise software.</v>
      </c>
      <c r="N328" s="7" t="str">
        <f>VLOOKUP(G328,Orgs!B:I,8,0)</f>
        <v>Singapore</v>
      </c>
      <c r="O328" s="7"/>
      <c r="P328" s="8" t="s">
        <v>17</v>
      </c>
      <c r="Q328" s="7" t="s">
        <v>138</v>
      </c>
      <c r="R328" s="7" t="s">
        <v>889</v>
      </c>
      <c r="S328" s="7" t="e">
        <f>VLOOKUP(D328,#REF!,2,0)</f>
        <v>#REF!</v>
      </c>
      <c r="T328" s="7"/>
    </row>
    <row r="329" spans="1:20">
      <c r="A329" s="7">
        <v>224</v>
      </c>
      <c r="B329" s="8" t="s">
        <v>724</v>
      </c>
      <c r="C329" s="7" t="s">
        <v>1357</v>
      </c>
      <c r="D329" s="7" t="s">
        <v>1358</v>
      </c>
      <c r="E329" s="7" t="s">
        <v>1359</v>
      </c>
      <c r="F329" s="7"/>
      <c r="G329" s="8" t="s">
        <v>1360</v>
      </c>
      <c r="H329" s="20" t="str">
        <f>VLOOKUP(G329,Orgs!B:I,2,0)</f>
        <v>https://dalberg.com</v>
      </c>
      <c r="I329" s="7" t="str">
        <f>VLOOKUP(G329,Orgs!B:I,3,0)</f>
        <v>Others</v>
      </c>
      <c r="J329" s="7">
        <f>VLOOKUP(G329,Orgs!B:I,4,0)</f>
        <v>0</v>
      </c>
      <c r="K329" s="7" t="str">
        <f>VLOOKUP(G329,Orgs!B:I,5,0)</f>
        <v>Environment and Sustainability</v>
      </c>
      <c r="L329" s="7">
        <f>VLOOKUP(G329,Orgs!B:I,6,0)</f>
        <v>0</v>
      </c>
      <c r="M329" s="7" t="str">
        <f>VLOOKUP(G329,Orgs!B:I,7,0)</f>
        <v>Dalberg Advisors provides consulting services focusing on social impact and sustainable development, assisting governments, foundations, and corporations in addressing global challenges.</v>
      </c>
      <c r="N329" s="7" t="str">
        <f>VLOOKUP(G329,Orgs!B:I,8,0)</f>
        <v>Singapore</v>
      </c>
      <c r="O329" s="7"/>
      <c r="P329" s="8" t="s">
        <v>17</v>
      </c>
      <c r="Q329" s="7" t="s">
        <v>138</v>
      </c>
      <c r="R329" s="7" t="s">
        <v>308</v>
      </c>
      <c r="S329" s="7"/>
      <c r="T329" s="7"/>
    </row>
    <row r="330" spans="1:20">
      <c r="A330" s="7">
        <v>11</v>
      </c>
      <c r="B330" s="8" t="s">
        <v>668</v>
      </c>
      <c r="C330" s="7" t="s">
        <v>1361</v>
      </c>
      <c r="D330" s="7" t="s">
        <v>1362</v>
      </c>
      <c r="E330" s="7" t="s">
        <v>1363</v>
      </c>
      <c r="F330" s="13" t="s">
        <v>1364</v>
      </c>
      <c r="G330" s="8" t="s">
        <v>1365</v>
      </c>
      <c r="H330" s="20" t="str">
        <f>VLOOKUP(G330,Orgs!B:I,2,0)</f>
        <v>https://allocatespace.co</v>
      </c>
      <c r="I330" s="7" t="str">
        <f>VLOOKUP(G330,Orgs!B:I,3,0)</f>
        <v>Startup / SME (SP)</v>
      </c>
      <c r="J330" s="7">
        <f>VLOOKUP(G330,Orgs!B:I,4,0)</f>
        <v>0</v>
      </c>
      <c r="K330" s="7" t="str">
        <f>VLOOKUP(G330,Orgs!B:I,5,0)</f>
        <v>Built Environment</v>
      </c>
      <c r="L330" s="7" t="str">
        <f>VLOOKUP(G330,Orgs!B:I,6,0)</f>
        <v>Proptech</v>
      </c>
      <c r="M330" s="7" t="str">
        <f>VLOOKUP(G330,Orgs!B:I,7,0)</f>
        <v>Space Automation &amp; Maintenance</v>
      </c>
      <c r="N330" s="7" t="str">
        <f>VLOOKUP(G330,Orgs!B:I,8,0)</f>
        <v>Singapore</v>
      </c>
      <c r="O330" s="7"/>
      <c r="P330" s="8" t="s">
        <v>17</v>
      </c>
      <c r="Q330" s="7" t="s">
        <v>138</v>
      </c>
      <c r="R330" s="7" t="s">
        <v>139</v>
      </c>
      <c r="S330" s="7"/>
      <c r="T330" s="7"/>
    </row>
    <row r="331" spans="1:20">
      <c r="A331" s="7">
        <v>44</v>
      </c>
      <c r="B331" s="8" t="s">
        <v>1366</v>
      </c>
      <c r="C331" s="7" t="s">
        <v>877</v>
      </c>
      <c r="D331" s="7" t="s">
        <v>1367</v>
      </c>
      <c r="E331" s="7" t="s">
        <v>1368</v>
      </c>
      <c r="F331" s="13" t="s">
        <v>1369</v>
      </c>
      <c r="G331" s="8" t="s">
        <v>1370</v>
      </c>
      <c r="H331" s="20" t="str">
        <f>VLOOKUP(G331,Orgs!B:I,2,0)</f>
        <v>https://www.concreteai.io/</v>
      </c>
      <c r="I331" s="7" t="str">
        <f>VLOOKUP(G331,Orgs!B:I,3,0)</f>
        <v>Startup / SME (SP)</v>
      </c>
      <c r="J331" s="7">
        <f>VLOOKUP(G331,Orgs!B:I,4,0)</f>
        <v>0</v>
      </c>
      <c r="K331" s="7" t="str">
        <f>VLOOKUP(G331,Orgs!B:I,5,0)</f>
        <v>Built Environment</v>
      </c>
      <c r="L331" s="7" t="str">
        <f>VLOOKUP(G331,Orgs!B:I,6,0)</f>
        <v>Construction Tech, Sensor Tech, Artificial Intelligence and Machine Learning (AI/ML), Internet of Things (IoT)</v>
      </c>
      <c r="M331" s="7" t="str">
        <f>VLOOKUP(G331,Orgs!B:I,7,0)</f>
        <v>AI-Powered Concrete Sensor that monitors concrete strength and temperature development in real-time</v>
      </c>
      <c r="N331" s="7" t="str">
        <f>VLOOKUP(G331,Orgs!B:I,8,0)</f>
        <v>Singapore</v>
      </c>
      <c r="O331" s="7"/>
      <c r="P331" s="8" t="s">
        <v>17</v>
      </c>
      <c r="Q331" s="7" t="s">
        <v>138</v>
      </c>
      <c r="R331" s="7" t="s">
        <v>139</v>
      </c>
      <c r="S331" s="7"/>
      <c r="T331" s="7"/>
    </row>
    <row r="332" spans="1:20">
      <c r="A332" s="7">
        <v>298</v>
      </c>
      <c r="B332" s="8" t="s">
        <v>1371</v>
      </c>
      <c r="C332" s="7" t="s">
        <v>1372</v>
      </c>
      <c r="D332" s="7" t="s">
        <v>1373</v>
      </c>
      <c r="E332" s="7" t="s">
        <v>1374</v>
      </c>
      <c r="F332" s="13" t="s">
        <v>1375</v>
      </c>
      <c r="G332" s="8" t="s">
        <v>1376</v>
      </c>
      <c r="H332" s="20" t="str">
        <f>VLOOKUP(G332,Orgs!B:I,2,0)</f>
        <v>https://www.augmenteed.tech/</v>
      </c>
      <c r="I332" s="7" t="str">
        <f>VLOOKUP(G332,Orgs!B:I,3,0)</f>
        <v>Startup / SME (SP)</v>
      </c>
      <c r="J332" s="7" t="str">
        <f>VLOOKUP(G332,Orgs!B:I,4,0)</f>
        <v>Industry 4.0</v>
      </c>
      <c r="K332" s="7" t="str">
        <f>VLOOKUP(G332,Orgs!B:I,5,0)</f>
        <v>Digital Services</v>
      </c>
      <c r="L332" s="7" t="str">
        <f>VLOOKUP(G332,Orgs!B:I,6,0)</f>
        <v>Operating System</v>
      </c>
      <c r="M332" s="7" t="str">
        <f>VLOOKUP(G332,Orgs!B:I,7,0)</f>
        <v>Building cutting-edge software that empowers companies to unlock new pathways to Industry 4.0. Digitize workflows</v>
      </c>
      <c r="N332" s="7" t="str">
        <f>VLOOKUP(G332,Orgs!B:I,8,0)</f>
        <v>Singapore</v>
      </c>
      <c r="O332" s="7"/>
      <c r="P332" s="8" t="s">
        <v>17</v>
      </c>
      <c r="Q332" s="7" t="s">
        <v>138</v>
      </c>
      <c r="R332" s="7" t="s">
        <v>1377</v>
      </c>
      <c r="S332" s="7" t="e">
        <f>VLOOKUP(D332,#REF!,2,0)</f>
        <v>#REF!</v>
      </c>
      <c r="T332" s="7"/>
    </row>
    <row r="333" spans="1:20">
      <c r="A333" s="7">
        <v>299</v>
      </c>
      <c r="B333" s="8" t="s">
        <v>1378</v>
      </c>
      <c r="C333" s="7" t="s">
        <v>198</v>
      </c>
      <c r="D333" s="7" t="s">
        <v>1379</v>
      </c>
      <c r="E333" s="7" t="s">
        <v>1380</v>
      </c>
      <c r="F333" s="7"/>
      <c r="G333" s="8" t="s">
        <v>1381</v>
      </c>
      <c r="H333" s="20" t="str">
        <f>VLOOKUP(G333,Orgs!B:I,2,0)</f>
        <v>https://azendian.com/</v>
      </c>
      <c r="I333" s="7" t="str">
        <f>VLOOKUP(G333,Orgs!B:I,3,0)</f>
        <v>Startup / SME (SP)</v>
      </c>
      <c r="J333" s="7">
        <f>VLOOKUP(G333,Orgs!B:I,4,0)</f>
        <v>0</v>
      </c>
      <c r="K333" s="7" t="str">
        <f>VLOOKUP(G333,Orgs!B:I,5,0)</f>
        <v>Environment and Sustainability</v>
      </c>
      <c r="L333" s="7" t="str">
        <f>VLOOKUP(G333,Orgs!B:I,6,0)</f>
        <v>Climate Tech, Energy Efficiency, Artificial Intelligence and Machine Learning (AI/ML)</v>
      </c>
      <c r="M333" s="7" t="str">
        <f>VLOOKUP(G333,Orgs!B:I,7,0)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3" s="7" t="str">
        <f>VLOOKUP(G333,Orgs!B:I,8,0)</f>
        <v>Singapore</v>
      </c>
      <c r="O333" s="7"/>
      <c r="P333" s="8" t="s">
        <v>17</v>
      </c>
      <c r="Q333" s="7" t="s">
        <v>138</v>
      </c>
      <c r="R333" s="7" t="s">
        <v>139</v>
      </c>
      <c r="S333" s="7"/>
      <c r="T333" s="7"/>
    </row>
    <row r="334" spans="1:20">
      <c r="A334" s="7">
        <v>300</v>
      </c>
      <c r="B334" s="8" t="s">
        <v>1382</v>
      </c>
      <c r="C334" s="7" t="s">
        <v>238</v>
      </c>
      <c r="D334" s="7" t="s">
        <v>1383</v>
      </c>
      <c r="E334" s="7" t="s">
        <v>1384</v>
      </c>
      <c r="F334" s="7"/>
      <c r="G334" s="8" t="s">
        <v>1381</v>
      </c>
      <c r="H334" s="20" t="str">
        <f>VLOOKUP(G334,Orgs!B:I,2,0)</f>
        <v>https://azendian.com/</v>
      </c>
      <c r="I334" s="7" t="str">
        <f>VLOOKUP(G334,Orgs!B:I,3,0)</f>
        <v>Startup / SME (SP)</v>
      </c>
      <c r="J334" s="7">
        <f>VLOOKUP(G334,Orgs!B:I,4,0)</f>
        <v>0</v>
      </c>
      <c r="K334" s="7" t="str">
        <f>VLOOKUP(G334,Orgs!B:I,5,0)</f>
        <v>Environment and Sustainability</v>
      </c>
      <c r="L334" s="7" t="str">
        <f>VLOOKUP(G334,Orgs!B:I,6,0)</f>
        <v>Climate Tech, Energy Efficiency, Artificial Intelligence and Machine Learning (AI/ML)</v>
      </c>
      <c r="M334" s="7" t="str">
        <f>VLOOKUP(G334,Orgs!B:I,7,0)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4" s="7" t="str">
        <f>VLOOKUP(G334,Orgs!B:I,8,0)</f>
        <v>Singapore</v>
      </c>
      <c r="O334" s="7"/>
      <c r="P334" s="8" t="s">
        <v>17</v>
      </c>
      <c r="Q334" s="7" t="s">
        <v>138</v>
      </c>
      <c r="R334" s="7" t="s">
        <v>139</v>
      </c>
      <c r="S334" s="7"/>
      <c r="T334" s="7"/>
    </row>
    <row r="335" spans="1:20">
      <c r="A335" s="7">
        <v>301</v>
      </c>
      <c r="B335" s="8" t="s">
        <v>1385</v>
      </c>
      <c r="C335" s="7" t="s">
        <v>1386</v>
      </c>
      <c r="D335" s="7" t="s">
        <v>1387</v>
      </c>
      <c r="E335" s="7" t="s">
        <v>413</v>
      </c>
      <c r="F335" s="7"/>
      <c r="G335" s="8" t="s">
        <v>1388</v>
      </c>
      <c r="H335" s="20" t="str">
        <f>VLOOKUP(G335,Orgs!B:I,2,0)</f>
        <v>https://cascoda.com</v>
      </c>
      <c r="I335" s="7" t="str">
        <f>VLOOKUP(G335,Orgs!B:I,3,0)</f>
        <v>Startup / SME (SP)</v>
      </c>
      <c r="J335" s="7">
        <f>VLOOKUP(G335,Orgs!B:I,4,0)</f>
        <v>0</v>
      </c>
      <c r="K335" s="7" t="str">
        <f>VLOOKUP(G335,Orgs!B:I,5,0)</f>
        <v>Environment and Sustainability</v>
      </c>
      <c r="L335" s="7" t="str">
        <f>VLOOKUP(G335,Orgs!B:I,6,0)</f>
        <v>Climate Tech, Energy Efficiency</v>
      </c>
      <c r="M335" s="7" t="str">
        <f>VLOOKUP(G335,Orgs!B:I,7,0)</f>
        <v>Energy System</v>
      </c>
      <c r="N335" s="7" t="str">
        <f>VLOOKUP(G335,Orgs!B:I,8,0)</f>
        <v>UK</v>
      </c>
      <c r="O335" s="7"/>
      <c r="P335" s="8" t="s">
        <v>17</v>
      </c>
      <c r="Q335" s="7" t="s">
        <v>138</v>
      </c>
      <c r="R335" s="7" t="s">
        <v>1389</v>
      </c>
      <c r="S335" s="7"/>
      <c r="T335" s="7"/>
    </row>
    <row r="336" spans="1:20">
      <c r="A336" s="7">
        <v>302</v>
      </c>
      <c r="B336" s="8" t="s">
        <v>1390</v>
      </c>
      <c r="C336" s="7" t="s">
        <v>1391</v>
      </c>
      <c r="D336" s="7" t="s">
        <v>1392</v>
      </c>
      <c r="E336" s="7" t="s">
        <v>1393</v>
      </c>
      <c r="F336" s="7"/>
      <c r="G336" s="36" t="s">
        <v>1394</v>
      </c>
      <c r="H336" s="20" t="str">
        <f>VLOOKUP(G336,Orgs!B:I,2,0)</f>
        <v>https://civils.ai/</v>
      </c>
      <c r="I336" s="7" t="str">
        <f>VLOOKUP(G336,Orgs!B:I,3,0)</f>
        <v>Startup / SME (SP)</v>
      </c>
      <c r="J336" s="7">
        <f>VLOOKUP(G336,Orgs!B:I,4,0)</f>
        <v>0</v>
      </c>
      <c r="K336" s="7" t="str">
        <f>VLOOKUP(G336,Orgs!B:I,5,0)</f>
        <v>Built Environment</v>
      </c>
      <c r="L336" s="7" t="str">
        <f>VLOOKUP(G336,Orgs!B:I,6,0)</f>
        <v>Artificial Intelligence and Machine Learning (AI/ML), Document Management</v>
      </c>
      <c r="M336" s="7" t="str">
        <f>VLOOKUP(G336,Orgs!B:I,7,0)</f>
        <v>Construction Document Automation. AI-powered platform offering databases related to construction and infrastructure design. The platform helps users search for construction data and project references to access engineering data and expertise.</v>
      </c>
      <c r="N336" s="7" t="str">
        <f>VLOOKUP(G336,Orgs!B:I,8,0)</f>
        <v>Singapore</v>
      </c>
      <c r="O336" s="7"/>
      <c r="P336" s="8" t="s">
        <v>17</v>
      </c>
      <c r="Q336" s="7" t="s">
        <v>138</v>
      </c>
      <c r="R336" s="7" t="s">
        <v>1395</v>
      </c>
      <c r="S336" s="7"/>
      <c r="T336" s="7"/>
    </row>
    <row r="337" spans="1:20">
      <c r="A337" s="7">
        <v>303</v>
      </c>
      <c r="B337" s="8" t="s">
        <v>283</v>
      </c>
      <c r="C337" s="7" t="s">
        <v>234</v>
      </c>
      <c r="D337" s="7" t="s">
        <v>1396</v>
      </c>
      <c r="E337" s="7" t="s">
        <v>28</v>
      </c>
      <c r="F337" s="7"/>
      <c r="G337" s="8" t="s">
        <v>1397</v>
      </c>
      <c r="H337" s="20" t="str">
        <f>VLOOKUP(G337,Orgs!B:I,2,0)</f>
        <v>https://www.blueincube.com/</v>
      </c>
      <c r="I337" s="7" t="str">
        <f>VLOOKUP(G337,Orgs!B:I,3,0)</f>
        <v>Startup / SME (SP)</v>
      </c>
      <c r="J337" s="7">
        <f>VLOOKUP(G337,Orgs!B:I,4,0)</f>
        <v>0</v>
      </c>
      <c r="K337" s="7" t="str">
        <f>VLOOKUP(G337,Orgs!B:I,5,0)</f>
        <v>Built Environment</v>
      </c>
      <c r="L337" s="7" t="str">
        <f>VLOOKUP(G337,Orgs!B:I,6,0)</f>
        <v>Drone, Analytics and Business Intelligence</v>
      </c>
      <c r="M337" s="7" t="str">
        <f>VLOOKUP(G337,Orgs!B:I,7,0)</f>
        <v>Smart Cities, Building Inspection</v>
      </c>
      <c r="N337" s="7" t="str">
        <f>VLOOKUP(G337,Orgs!B:I,8,0)</f>
        <v>Singapore</v>
      </c>
      <c r="O337" s="7"/>
      <c r="P337" s="8" t="s">
        <v>17</v>
      </c>
      <c r="Q337" s="7" t="s">
        <v>138</v>
      </c>
      <c r="R337" s="7" t="s">
        <v>308</v>
      </c>
      <c r="S337" s="7"/>
      <c r="T337" s="7"/>
    </row>
    <row r="338" spans="1:20">
      <c r="A338" s="7">
        <v>304</v>
      </c>
      <c r="B338" s="8" t="s">
        <v>845</v>
      </c>
      <c r="C338" s="7" t="s">
        <v>1398</v>
      </c>
      <c r="D338" s="7" t="s">
        <v>1399</v>
      </c>
      <c r="E338" s="7" t="s">
        <v>1400</v>
      </c>
      <c r="F338" s="7"/>
      <c r="G338" s="8" t="s">
        <v>1401</v>
      </c>
      <c r="H338" s="20" t="str">
        <f>VLOOKUP(G338,Orgs!B:I,2,0)</f>
        <v>https://che-uk.com</v>
      </c>
      <c r="I338" s="7" t="str">
        <f>VLOOKUP(G338,Orgs!B:I,3,0)</f>
        <v>Startup / SME (SP)</v>
      </c>
      <c r="J338" s="7">
        <f>VLOOKUP(G338,Orgs!B:I,4,0)</f>
        <v>0</v>
      </c>
      <c r="K338" s="7" t="str">
        <f>VLOOKUP(G338,Orgs!B:I,5,0)</f>
        <v>Environment and Sustainability</v>
      </c>
      <c r="L338" s="7" t="str">
        <f>VLOOKUP(G338,Orgs!B:I,6,0)</f>
        <v>Climate Tech, Renewable Energy</v>
      </c>
      <c r="M338" s="7" t="str">
        <f>VLOOKUP(G338,Orgs!B:I,7,0)</f>
        <v>Renewable Energy, Solar</v>
      </c>
      <c r="N338" s="7" t="str">
        <f>VLOOKUP(G338,Orgs!B:I,8,0)</f>
        <v>UK</v>
      </c>
      <c r="O338" s="7"/>
      <c r="P338" s="8" t="s">
        <v>17</v>
      </c>
      <c r="Q338" s="7" t="s">
        <v>138</v>
      </c>
      <c r="R338" s="7" t="s">
        <v>1389</v>
      </c>
      <c r="S338" s="7"/>
      <c r="T338" s="7"/>
    </row>
    <row r="339" spans="1:20">
      <c r="A339" s="7">
        <v>305</v>
      </c>
      <c r="B339" s="8" t="s">
        <v>1402</v>
      </c>
      <c r="C339" s="7" t="s">
        <v>1403</v>
      </c>
      <c r="D339" s="7" t="s">
        <v>1404</v>
      </c>
      <c r="E339" s="7" t="s">
        <v>1405</v>
      </c>
      <c r="F339" s="7"/>
      <c r="G339" s="8" t="s">
        <v>1406</v>
      </c>
      <c r="H339" s="20" t="str">
        <f>VLOOKUP(G339,Orgs!B:I,2,0)</f>
        <v>http://www.datavis.sg/</v>
      </c>
      <c r="I339" s="7" t="str">
        <f>VLOOKUP(G339,Orgs!B:I,3,0)</f>
        <v>Startup / SME (SP)</v>
      </c>
      <c r="J339" s="7">
        <f>VLOOKUP(G339,Orgs!B:I,4,0)</f>
        <v>0</v>
      </c>
      <c r="K339" s="7" t="str">
        <f>VLOOKUP(G339,Orgs!B:I,5,0)</f>
        <v>Digital Services</v>
      </c>
      <c r="L339" s="7" t="str">
        <f>VLOOKUP(G339,Orgs!B:I,6,0)</f>
        <v>Big Data, Analytics and Business Intelligence</v>
      </c>
      <c r="M339" s="7" t="str">
        <f>VLOOKUP(G339,Orgs!B:I,7,0)</f>
        <v>AI-based data analytics and visualization software. Streamline any data-driven processes on a single, unified Digital Architecture Platform.</v>
      </c>
      <c r="N339" s="7" t="str">
        <f>VLOOKUP(G339,Orgs!B:I,8,0)</f>
        <v>Singapore</v>
      </c>
      <c r="O339" s="7"/>
      <c r="P339" s="8" t="s">
        <v>17</v>
      </c>
      <c r="Q339" s="7" t="s">
        <v>138</v>
      </c>
      <c r="R339" s="7" t="s">
        <v>1377</v>
      </c>
      <c r="S339" s="7"/>
      <c r="T339" s="7"/>
    </row>
    <row r="340" spans="1:20">
      <c r="A340" s="7">
        <v>306</v>
      </c>
      <c r="B340" s="8" t="s">
        <v>1407</v>
      </c>
      <c r="C340" s="7" t="s">
        <v>170</v>
      </c>
      <c r="D340" s="7" t="s">
        <v>1408</v>
      </c>
      <c r="E340" s="7" t="s">
        <v>1409</v>
      </c>
      <c r="F340" s="7"/>
      <c r="G340" s="8" t="s">
        <v>1410</v>
      </c>
      <c r="H340" s="20" t="str">
        <f>VLOOKUP(G340,Orgs!B:I,2,0)</f>
        <v>https://www.dconstruct.co/</v>
      </c>
      <c r="I340" s="7" t="str">
        <f>VLOOKUP(G340,Orgs!B:I,3,0)</f>
        <v>Startup / SME (SP)</v>
      </c>
      <c r="J340" s="7">
        <f>VLOOKUP(G340,Orgs!B:I,4,0)</f>
        <v>0</v>
      </c>
      <c r="K340" s="7" t="str">
        <f>VLOOKUP(G340,Orgs!B:I,5,0)</f>
        <v>Built Environment</v>
      </c>
      <c r="L340" s="7" t="str">
        <f>VLOOKUP(G340,Orgs!B:I,6,0)</f>
        <v>Robotics</v>
      </c>
      <c r="M340" s="7" t="str">
        <f>VLOOKUP(G340,Orgs!B:I,7,0)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0" s="7" t="str">
        <f>VLOOKUP(G340,Orgs!B:I,8,0)</f>
        <v>Singapore</v>
      </c>
      <c r="O340" s="7"/>
      <c r="P340" s="8" t="s">
        <v>17</v>
      </c>
      <c r="Q340" s="7" t="s">
        <v>138</v>
      </c>
      <c r="R340" s="7" t="s">
        <v>139</v>
      </c>
      <c r="S340" s="7"/>
      <c r="T340" s="7"/>
    </row>
    <row r="341" spans="1:20">
      <c r="A341" s="7">
        <v>307</v>
      </c>
      <c r="B341" s="8" t="s">
        <v>1411</v>
      </c>
      <c r="C341" s="7" t="s">
        <v>1412</v>
      </c>
      <c r="D341" s="7" t="s">
        <v>1413</v>
      </c>
      <c r="E341" s="7" t="s">
        <v>1414</v>
      </c>
      <c r="F341" s="7"/>
      <c r="G341" s="8" t="s">
        <v>1410</v>
      </c>
      <c r="H341" s="20" t="str">
        <f>VLOOKUP(G341,Orgs!B:I,2,0)</f>
        <v>https://www.dconstruct.co/</v>
      </c>
      <c r="I341" s="7" t="str">
        <f>VLOOKUP(G341,Orgs!B:I,3,0)</f>
        <v>Startup / SME (SP)</v>
      </c>
      <c r="J341" s="7">
        <f>VLOOKUP(G341,Orgs!B:I,4,0)</f>
        <v>0</v>
      </c>
      <c r="K341" s="7" t="str">
        <f>VLOOKUP(G341,Orgs!B:I,5,0)</f>
        <v>Built Environment</v>
      </c>
      <c r="L341" s="7" t="str">
        <f>VLOOKUP(G341,Orgs!B:I,6,0)</f>
        <v>Robotics</v>
      </c>
      <c r="M341" s="7" t="str">
        <f>VLOOKUP(G341,Orgs!B:I,7,0)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1" s="7" t="str">
        <f>VLOOKUP(G341,Orgs!B:I,8,0)</f>
        <v>Singapore</v>
      </c>
      <c r="O341" s="7"/>
      <c r="P341" s="8" t="s">
        <v>17</v>
      </c>
      <c r="Q341" s="7" t="s">
        <v>138</v>
      </c>
      <c r="R341" s="7" t="s">
        <v>139</v>
      </c>
      <c r="S341" s="7"/>
      <c r="T341" s="7"/>
    </row>
    <row r="342" spans="1:20">
      <c r="A342" s="7">
        <v>308</v>
      </c>
      <c r="B342" s="8" t="s">
        <v>1415</v>
      </c>
      <c r="C342" s="7" t="s">
        <v>1416</v>
      </c>
      <c r="D342" s="7" t="s">
        <v>1417</v>
      </c>
      <c r="E342" s="7" t="s">
        <v>1053</v>
      </c>
      <c r="F342" s="7"/>
      <c r="G342" s="8" t="s">
        <v>1418</v>
      </c>
      <c r="H342" s="20" t="str">
        <f>VLOOKUP(G342,Orgs!B:I,2,0)</f>
        <v>https://ecocentric.energy</v>
      </c>
      <c r="I342" s="7" t="str">
        <f>VLOOKUP(G342,Orgs!B:I,3,0)</f>
        <v>Startup / SME (SP)</v>
      </c>
      <c r="J342" s="7">
        <f>VLOOKUP(G342,Orgs!B:I,4,0)</f>
        <v>0</v>
      </c>
      <c r="K342" s="7" t="str">
        <f>VLOOKUP(G342,Orgs!B:I,5,0)</f>
        <v>Environment and Sustainability</v>
      </c>
      <c r="L342" s="7" t="str">
        <f>VLOOKUP(G342,Orgs!B:I,6,0)</f>
        <v>Climate Tech, Energy Efficiency, Artificial Intelligence and Machine Learning (AI/ML), Big Data</v>
      </c>
      <c r="M342" s="7" t="str">
        <f>VLOOKUP(G342,Orgs!B:I,7,0)</f>
        <v>Energy Efficiency, AI &amp; Big Data</v>
      </c>
      <c r="N342" s="7" t="str">
        <f>VLOOKUP(G342,Orgs!B:I,8,0)</f>
        <v>UK</v>
      </c>
      <c r="O342" s="7"/>
      <c r="P342" s="8" t="s">
        <v>17</v>
      </c>
      <c r="Q342" s="7" t="s">
        <v>138</v>
      </c>
      <c r="R342" s="7" t="s">
        <v>1389</v>
      </c>
      <c r="S342" s="7"/>
      <c r="T342" s="7"/>
    </row>
    <row r="343" spans="1:20">
      <c r="A343" s="7">
        <v>309</v>
      </c>
      <c r="B343" s="8" t="s">
        <v>1419</v>
      </c>
      <c r="C343" s="7" t="s">
        <v>1420</v>
      </c>
      <c r="D343" s="7" t="s">
        <v>1421</v>
      </c>
      <c r="E343" s="7" t="s">
        <v>1374</v>
      </c>
      <c r="F343" s="7"/>
      <c r="G343" s="8" t="s">
        <v>1418</v>
      </c>
      <c r="H343" s="20" t="str">
        <f>VLOOKUP(G343,Orgs!B:I,2,0)</f>
        <v>https://ecocentric.energy</v>
      </c>
      <c r="I343" s="7" t="str">
        <f>VLOOKUP(G343,Orgs!B:I,3,0)</f>
        <v>Startup / SME (SP)</v>
      </c>
      <c r="J343" s="7">
        <f>VLOOKUP(G343,Orgs!B:I,4,0)</f>
        <v>0</v>
      </c>
      <c r="K343" s="7" t="str">
        <f>VLOOKUP(G343,Orgs!B:I,5,0)</f>
        <v>Environment and Sustainability</v>
      </c>
      <c r="L343" s="7" t="str">
        <f>VLOOKUP(G343,Orgs!B:I,6,0)</f>
        <v>Climate Tech, Energy Efficiency, Artificial Intelligence and Machine Learning (AI/ML), Big Data</v>
      </c>
      <c r="M343" s="7" t="str">
        <f>VLOOKUP(G343,Orgs!B:I,7,0)</f>
        <v>Energy Efficiency, AI &amp; Big Data</v>
      </c>
      <c r="N343" s="7" t="str">
        <f>VLOOKUP(G343,Orgs!B:I,8,0)</f>
        <v>UK</v>
      </c>
      <c r="O343" s="7"/>
      <c r="P343" s="8" t="s">
        <v>17</v>
      </c>
      <c r="Q343" s="7" t="s">
        <v>138</v>
      </c>
      <c r="R343" s="7" t="s">
        <v>1389</v>
      </c>
      <c r="S343" s="7"/>
      <c r="T343" s="7"/>
    </row>
    <row r="344" spans="1:20">
      <c r="A344" s="7">
        <v>310</v>
      </c>
      <c r="B344" s="8" t="s">
        <v>1422</v>
      </c>
      <c r="C344" s="7" t="s">
        <v>1423</v>
      </c>
      <c r="D344" s="7" t="s">
        <v>1424</v>
      </c>
      <c r="E344" s="7" t="s">
        <v>413</v>
      </c>
      <c r="F344" s="7"/>
      <c r="G344" s="8" t="s">
        <v>1425</v>
      </c>
      <c r="H344" s="20" t="str">
        <f>VLOOKUP(G344,Orgs!B:I,2,0)</f>
        <v>https://frontlinec.com</v>
      </c>
      <c r="I344" s="7" t="str">
        <f>VLOOKUP(G344,Orgs!B:I,3,0)</f>
        <v>Startup / SME (SP)</v>
      </c>
      <c r="J344" s="7">
        <f>VLOOKUP(G344,Orgs!B:I,4,0)</f>
        <v>0</v>
      </c>
      <c r="K344" s="7" t="str">
        <f>VLOOKUP(G344,Orgs!B:I,5,0)</f>
        <v>Built Environment</v>
      </c>
      <c r="L344" s="7" t="str">
        <f>VLOOKUP(G344,Orgs!B:I,6,0)</f>
        <v>Constrction Tech, Task, Team and Project Management Software</v>
      </c>
      <c r="M344" s="7" t="str">
        <f>VLOOKUP(G344,Orgs!B:I,7,0)</f>
        <v>AI, Construction Project Management</v>
      </c>
      <c r="N344" s="7" t="str">
        <f>VLOOKUP(G344,Orgs!B:I,8,0)</f>
        <v>Singapore</v>
      </c>
      <c r="O344" s="7"/>
      <c r="P344" s="8" t="s">
        <v>17</v>
      </c>
      <c r="Q344" s="7" t="s">
        <v>138</v>
      </c>
      <c r="R344" s="7" t="s">
        <v>1426</v>
      </c>
      <c r="S344" s="7"/>
      <c r="T344" s="7"/>
    </row>
    <row r="345" spans="1:20">
      <c r="A345" s="7">
        <v>311</v>
      </c>
      <c r="B345" s="8" t="s">
        <v>1427</v>
      </c>
      <c r="C345" s="7" t="s">
        <v>1428</v>
      </c>
      <c r="D345" s="7" t="s">
        <v>1429</v>
      </c>
      <c r="E345" s="7" t="s">
        <v>1409</v>
      </c>
      <c r="F345" s="7"/>
      <c r="G345" s="8" t="s">
        <v>1430</v>
      </c>
      <c r="H345" s="20" t="str">
        <f>VLOOKUP(G345,Orgs!B:I,2,0)</f>
        <v>https://geocoresolutions.com/</v>
      </c>
      <c r="I345" s="7" t="str">
        <f>VLOOKUP(G345,Orgs!B:I,3,0)</f>
        <v>Startup / SME (SP)</v>
      </c>
      <c r="J345" s="7">
        <f>VLOOKUP(G345,Orgs!B:I,4,0)</f>
        <v>0</v>
      </c>
      <c r="K345" s="7" t="str">
        <f>VLOOKUP(G345,Orgs!B:I,5,0)</f>
        <v>Built Environment</v>
      </c>
      <c r="L345" s="7" t="str">
        <f>VLOOKUP(G345,Orgs!B:I,6,0)</f>
        <v>Constrction Tech, Artificial Intelligence and Machine Learning (AI/ML)</v>
      </c>
      <c r="M345" s="7" t="str">
        <f>VLOOKUP(G345,Orgs!B:I,7,0)</f>
        <v>AI-based Excavated soils Classification</v>
      </c>
      <c r="N345" s="7" t="str">
        <f>VLOOKUP(G345,Orgs!B:I,8,0)</f>
        <v>Singapore</v>
      </c>
      <c r="O345" s="7"/>
      <c r="P345" s="8" t="s">
        <v>17</v>
      </c>
      <c r="Q345" s="7" t="s">
        <v>138</v>
      </c>
      <c r="R345" s="7" t="s">
        <v>139</v>
      </c>
      <c r="S345" s="7"/>
      <c r="T345" s="7"/>
    </row>
    <row r="346" spans="1:20">
      <c r="A346" s="7">
        <v>312</v>
      </c>
      <c r="B346" s="8" t="s">
        <v>1431</v>
      </c>
      <c r="C346" s="7" t="s">
        <v>238</v>
      </c>
      <c r="D346" s="7" t="s">
        <v>1432</v>
      </c>
      <c r="E346" s="7" t="s">
        <v>413</v>
      </c>
      <c r="F346" s="7"/>
      <c r="G346" s="8" t="s">
        <v>1430</v>
      </c>
      <c r="H346" s="20" t="str">
        <f>VLOOKUP(G346,Orgs!B:I,2,0)</f>
        <v>https://geocoresolutions.com/</v>
      </c>
      <c r="I346" s="7" t="str">
        <f>VLOOKUP(G346,Orgs!B:I,3,0)</f>
        <v>Startup / SME (SP)</v>
      </c>
      <c r="J346" s="7">
        <f>VLOOKUP(G346,Orgs!B:I,4,0)</f>
        <v>0</v>
      </c>
      <c r="K346" s="7" t="str">
        <f>VLOOKUP(G346,Orgs!B:I,5,0)</f>
        <v>Built Environment</v>
      </c>
      <c r="L346" s="7" t="str">
        <f>VLOOKUP(G346,Orgs!B:I,6,0)</f>
        <v>Constrction Tech, Artificial Intelligence and Machine Learning (AI/ML)</v>
      </c>
      <c r="M346" s="7" t="str">
        <f>VLOOKUP(G346,Orgs!B:I,7,0)</f>
        <v>AI-based Excavated soils Classification</v>
      </c>
      <c r="N346" s="7" t="str">
        <f>VLOOKUP(G346,Orgs!B:I,8,0)</f>
        <v>Singapore</v>
      </c>
      <c r="O346" s="7"/>
      <c r="P346" s="8" t="s">
        <v>17</v>
      </c>
      <c r="Q346" s="7" t="s">
        <v>138</v>
      </c>
      <c r="R346" s="7" t="s">
        <v>139</v>
      </c>
      <c r="S346" s="7"/>
      <c r="T346" s="7"/>
    </row>
    <row r="347" spans="1:20">
      <c r="A347" s="7">
        <v>313</v>
      </c>
      <c r="B347" s="8" t="s">
        <v>901</v>
      </c>
      <c r="C347" s="7" t="s">
        <v>1433</v>
      </c>
      <c r="D347" s="7" t="s">
        <v>1434</v>
      </c>
      <c r="E347" s="7" t="s">
        <v>1435</v>
      </c>
      <c r="F347" s="7"/>
      <c r="G347" s="8" t="s">
        <v>1436</v>
      </c>
      <c r="H347" s="7" t="e">
        <f>VLOOKUP(G347,Orgs!B:I,2,0)</f>
        <v>#N/A</v>
      </c>
      <c r="I347" s="7" t="e">
        <f>VLOOKUP(G347,Orgs!B:I,3,0)</f>
        <v>#N/A</v>
      </c>
      <c r="J347" s="7" t="e">
        <f>VLOOKUP(G347,Orgs!B:I,4,0)</f>
        <v>#N/A</v>
      </c>
      <c r="K347" s="7" t="e">
        <f>VLOOKUP(G347,Orgs!B:I,5,0)</f>
        <v>#N/A</v>
      </c>
      <c r="L347" s="7" t="e">
        <f>VLOOKUP(G347,Orgs!B:I,6,0)</f>
        <v>#N/A</v>
      </c>
      <c r="M347" s="7" t="e">
        <f>VLOOKUP(G347,Orgs!B:I,7,0)</f>
        <v>#N/A</v>
      </c>
      <c r="N347" s="7" t="e">
        <f>VLOOKUP(G347,Orgs!B:I,8,0)</f>
        <v>#N/A</v>
      </c>
      <c r="O347" s="7"/>
      <c r="P347" s="8" t="s">
        <v>17</v>
      </c>
      <c r="Q347" s="7" t="s">
        <v>138</v>
      </c>
      <c r="R347" s="7" t="s">
        <v>1437</v>
      </c>
      <c r="S347" s="7"/>
      <c r="T347" s="7"/>
    </row>
    <row r="348" spans="1:20">
      <c r="A348" s="7">
        <v>314</v>
      </c>
      <c r="B348" s="8" t="s">
        <v>1438</v>
      </c>
      <c r="C348" s="7" t="s">
        <v>902</v>
      </c>
      <c r="D348" s="7" t="s">
        <v>1439</v>
      </c>
      <c r="E348" s="7" t="s">
        <v>1368</v>
      </c>
      <c r="F348" s="7"/>
      <c r="G348" s="8" t="s">
        <v>1440</v>
      </c>
      <c r="H348" s="20" t="str">
        <f>VLOOKUP(G348,Orgs!B:I,2,0)</f>
        <v>https://vrcollab.com/</v>
      </c>
      <c r="I348" s="7" t="str">
        <f>VLOOKUP(G348,Orgs!B:I,3,0)</f>
        <v>Startup / SME (SP)</v>
      </c>
      <c r="J348" s="7">
        <f>VLOOKUP(G348,Orgs!B:I,4,0)</f>
        <v>0</v>
      </c>
      <c r="K348" s="7" t="str">
        <f>VLOOKUP(G348,Orgs!B:I,5,0)</f>
        <v>Built Environment</v>
      </c>
      <c r="L348" s="7" t="str">
        <f>VLOOKUP(G348,Orgs!B:I,6,0)</f>
        <v>Virtual reality, Constrction Tech</v>
      </c>
      <c r="M348" s="7" t="str">
        <f>VLOOKUP(G348,Orgs!B:I,7,0)</f>
        <v>Provider of cloud and VR-based multi-user tools for BIM applications</v>
      </c>
      <c r="N348" s="7" t="str">
        <f>VLOOKUP(G348,Orgs!B:I,8,0)</f>
        <v>Singapore</v>
      </c>
      <c r="O348" s="7"/>
      <c r="P348" s="8" t="s">
        <v>17</v>
      </c>
      <c r="Q348" s="7" t="s">
        <v>138</v>
      </c>
      <c r="R348" s="7" t="s">
        <v>139</v>
      </c>
      <c r="S348" s="7"/>
      <c r="T348" s="7"/>
    </row>
    <row r="349" spans="1:20">
      <c r="A349" s="7">
        <v>315</v>
      </c>
      <c r="B349" s="8" t="s">
        <v>1441</v>
      </c>
      <c r="C349" s="7" t="s">
        <v>1442</v>
      </c>
      <c r="D349" s="7" t="s">
        <v>1443</v>
      </c>
      <c r="E349" s="7" t="s">
        <v>1444</v>
      </c>
      <c r="F349" s="7"/>
      <c r="G349" s="8" t="s">
        <v>1440</v>
      </c>
      <c r="H349" s="20" t="str">
        <f>VLOOKUP(G349,Orgs!B:I,2,0)</f>
        <v>https://vrcollab.com/</v>
      </c>
      <c r="I349" s="7" t="str">
        <f>VLOOKUP(G349,Orgs!B:I,3,0)</f>
        <v>Startup / SME (SP)</v>
      </c>
      <c r="J349" s="7">
        <f>VLOOKUP(G349,Orgs!B:I,4,0)</f>
        <v>0</v>
      </c>
      <c r="K349" s="7" t="str">
        <f>VLOOKUP(G349,Orgs!B:I,5,0)</f>
        <v>Built Environment</v>
      </c>
      <c r="L349" s="7" t="str">
        <f>VLOOKUP(G349,Orgs!B:I,6,0)</f>
        <v>Virtual reality, Constrction Tech</v>
      </c>
      <c r="M349" s="7" t="str">
        <f>VLOOKUP(G349,Orgs!B:I,7,0)</f>
        <v>Provider of cloud and VR-based multi-user tools for BIM applications</v>
      </c>
      <c r="N349" s="7" t="str">
        <f>VLOOKUP(G349,Orgs!B:I,8,0)</f>
        <v>Singapore</v>
      </c>
      <c r="O349" s="7"/>
      <c r="P349" s="8" t="s">
        <v>17</v>
      </c>
      <c r="Q349" s="7" t="s">
        <v>138</v>
      </c>
      <c r="R349" s="7" t="s">
        <v>139</v>
      </c>
      <c r="S349" s="7"/>
      <c r="T349" s="7"/>
    </row>
    <row r="350" spans="1:20">
      <c r="A350" s="7">
        <v>316</v>
      </c>
      <c r="B350" s="8" t="s">
        <v>1445</v>
      </c>
      <c r="C350" s="7" t="s">
        <v>1446</v>
      </c>
      <c r="D350" s="7" t="s">
        <v>1447</v>
      </c>
      <c r="E350" s="7" t="s">
        <v>1435</v>
      </c>
      <c r="F350" s="7"/>
      <c r="G350" s="36" t="s">
        <v>1448</v>
      </c>
      <c r="H350" s="20" t="str">
        <f>VLOOKUP(G350,Orgs!B:I,2,0)</f>
        <v>https://lauretta.io/</v>
      </c>
      <c r="I350" s="7" t="str">
        <f>VLOOKUP(G350,Orgs!B:I,3,0)</f>
        <v>Startup / SME (SP)</v>
      </c>
      <c r="J350" s="7">
        <f>VLOOKUP(G350,Orgs!B:I,4,0)</f>
        <v>0</v>
      </c>
      <c r="K350" s="7" t="str">
        <f>VLOOKUP(G350,Orgs!B:I,5,0)</f>
        <v>Built Environment</v>
      </c>
      <c r="L350" s="7" t="str">
        <f>VLOOKUP(G350,Orgs!B:I,6,0)</f>
        <v>Big Data, Analytics and Business Intelligence, Artificial Intelligence and Machine Learning (AI/ML)</v>
      </c>
      <c r="M350" s="7" t="str">
        <f>VLOOKUP(G350,Orgs!B:I,7,0)</f>
        <v>Lauretta is an AI system that leverages state of the art deep learning and computer vision technology to address the next generation needs of smart buildings and spaces.</v>
      </c>
      <c r="N350" s="7" t="str">
        <f>VLOOKUP(G350,Orgs!B:I,8,0)</f>
        <v>Singapore</v>
      </c>
      <c r="O350" s="7"/>
      <c r="P350" s="8" t="s">
        <v>17</v>
      </c>
      <c r="Q350" s="7" t="s">
        <v>138</v>
      </c>
      <c r="R350" s="7" t="s">
        <v>1437</v>
      </c>
      <c r="S350" s="7"/>
      <c r="T350" s="7"/>
    </row>
    <row r="351" spans="1:20">
      <c r="A351" s="7">
        <v>317</v>
      </c>
      <c r="B351" s="8" t="s">
        <v>1449</v>
      </c>
      <c r="C351" s="7" t="s">
        <v>1450</v>
      </c>
      <c r="D351" s="7" t="s">
        <v>1451</v>
      </c>
      <c r="E351" s="7" t="s">
        <v>1452</v>
      </c>
      <c r="F351" s="7"/>
      <c r="G351" s="8" t="s">
        <v>1453</v>
      </c>
      <c r="H351" s="20" t="str">
        <f>VLOOKUP(G351,Orgs!B:I,2,0)</f>
        <v>https://www.lighthaus.com.sg/</v>
      </c>
      <c r="I351" s="7" t="str">
        <f>VLOOKUP(G351,Orgs!B:I,3,0)</f>
        <v>Startup / SME (SP)</v>
      </c>
      <c r="J351" s="7">
        <f>VLOOKUP(G351,Orgs!B:I,4,0)</f>
        <v>0</v>
      </c>
      <c r="K351" s="7" t="str">
        <f>VLOOKUP(G351,Orgs!B:I,5,0)</f>
        <v>Industry</v>
      </c>
      <c r="L351" s="7" t="str">
        <f>VLOOKUP(G351,Orgs!B:I,6,0)</f>
        <v>Deep Tech, Laser Tech</v>
      </c>
      <c r="M351" s="7" t="str">
        <f>VLOOKUP(G351,Orgs!B:I,7,0)</f>
        <v>Hyperspectral Imaging, Laser Vibrometers</v>
      </c>
      <c r="N351" s="7" t="str">
        <f>VLOOKUP(G351,Orgs!B:I,8,0)</f>
        <v>Singapore</v>
      </c>
      <c r="O351" s="7"/>
      <c r="P351" s="8" t="s">
        <v>17</v>
      </c>
      <c r="Q351" s="7" t="s">
        <v>138</v>
      </c>
      <c r="R351" s="7" t="s">
        <v>1377</v>
      </c>
      <c r="S351" s="7"/>
      <c r="T351" s="7"/>
    </row>
    <row r="352" spans="1:20">
      <c r="A352" s="7">
        <v>318</v>
      </c>
      <c r="B352" s="8" t="s">
        <v>233</v>
      </c>
      <c r="C352" s="7" t="s">
        <v>299</v>
      </c>
      <c r="D352" s="7" t="s">
        <v>1454</v>
      </c>
      <c r="E352" s="7" t="s">
        <v>1455</v>
      </c>
      <c r="F352" s="7"/>
      <c r="G352" s="8" t="s">
        <v>1456</v>
      </c>
      <c r="H352" s="20" t="str">
        <f>VLOOKUP(G352,Orgs!B:I,2,0)</f>
        <v>https://www.littlegreenranger.com/</v>
      </c>
      <c r="I352" s="7" t="str">
        <f>VLOOKUP(G352,Orgs!B:I,3,0)</f>
        <v>Startup / SME (SP)</v>
      </c>
      <c r="J352" s="7">
        <f>VLOOKUP(G352,Orgs!B:I,4,0)</f>
        <v>0</v>
      </c>
      <c r="K352" s="7" t="str">
        <f>VLOOKUP(G352,Orgs!B:I,5,0)</f>
        <v>Environment and Sustainability</v>
      </c>
      <c r="L352" s="7" t="str">
        <f>VLOOKUP(G352,Orgs!B:I,6,0)</f>
        <v>Climate Tech, Renewable Energy</v>
      </c>
      <c r="M352" s="7" t="str">
        <f>VLOOKUP(G352,Orgs!B:I,7,0)</f>
        <v>Little Green Ranger leverages on technology to provide clean energy solutions using solar panels and lithium ion batteries to reduce harmful direct emission, noise pollutions, health issues and excessive CO2 emission to the environment.</v>
      </c>
      <c r="N352" s="7" t="str">
        <f>VLOOKUP(G352,Orgs!B:I,8,0)</f>
        <v>Singapore</v>
      </c>
      <c r="O352" s="7"/>
      <c r="P352" s="8" t="s">
        <v>17</v>
      </c>
      <c r="Q352" s="7" t="s">
        <v>138</v>
      </c>
      <c r="R352" s="7" t="s">
        <v>139</v>
      </c>
      <c r="S352" s="7"/>
      <c r="T352" s="7"/>
    </row>
    <row r="353" spans="1:20">
      <c r="A353" s="7">
        <v>319</v>
      </c>
      <c r="B353" s="8" t="s">
        <v>379</v>
      </c>
      <c r="C353" s="7" t="s">
        <v>299</v>
      </c>
      <c r="D353" s="7" t="s">
        <v>1457</v>
      </c>
      <c r="E353" s="7" t="s">
        <v>1393</v>
      </c>
      <c r="F353" s="7"/>
      <c r="G353" s="8" t="s">
        <v>1456</v>
      </c>
      <c r="H353" s="20" t="str">
        <f>VLOOKUP(G353,Orgs!B:I,2,0)</f>
        <v>https://www.littlegreenranger.com/</v>
      </c>
      <c r="I353" s="7" t="str">
        <f>VLOOKUP(G353,Orgs!B:I,3,0)</f>
        <v>Startup / SME (SP)</v>
      </c>
      <c r="J353" s="7">
        <f>VLOOKUP(G353,Orgs!B:I,4,0)</f>
        <v>0</v>
      </c>
      <c r="K353" s="7" t="str">
        <f>VLOOKUP(G353,Orgs!B:I,5,0)</f>
        <v>Environment and Sustainability</v>
      </c>
      <c r="L353" s="7" t="str">
        <f>VLOOKUP(G353,Orgs!B:I,6,0)</f>
        <v>Climate Tech, Renewable Energy</v>
      </c>
      <c r="M353" s="7" t="str">
        <f>VLOOKUP(G353,Orgs!B:I,7,0)</f>
        <v>Little Green Ranger leverages on technology to provide clean energy solutions using solar panels and lithium ion batteries to reduce harmful direct emission, noise pollutions, health issues and excessive CO2 emission to the environment.</v>
      </c>
      <c r="N353" s="7" t="str">
        <f>VLOOKUP(G353,Orgs!B:I,8,0)</f>
        <v>Singapore</v>
      </c>
      <c r="O353" s="7"/>
      <c r="P353" s="8" t="s">
        <v>17</v>
      </c>
      <c r="Q353" s="7" t="s">
        <v>138</v>
      </c>
      <c r="R353" s="7" t="s">
        <v>139</v>
      </c>
      <c r="S353" s="7"/>
      <c r="T353" s="7"/>
    </row>
    <row r="354" spans="1:20">
      <c r="A354" s="7">
        <v>320</v>
      </c>
      <c r="B354" s="8" t="s">
        <v>1458</v>
      </c>
      <c r="C354" s="7" t="s">
        <v>1459</v>
      </c>
      <c r="D354" s="7" t="s">
        <v>1460</v>
      </c>
      <c r="E354" s="7" t="s">
        <v>1461</v>
      </c>
      <c r="F354" s="7"/>
      <c r="G354" s="8" t="s">
        <v>1462</v>
      </c>
      <c r="H354" s="20" t="str">
        <f>VLOOKUP(G354,Orgs!B:I,2,0)</f>
        <v>https://gush.earth</v>
      </c>
      <c r="I354" s="7" t="str">
        <f>VLOOKUP(G354,Orgs!B:I,3,0)</f>
        <v>Startup / SME (SP)</v>
      </c>
      <c r="J354" s="7">
        <f>VLOOKUP(G354,Orgs!B:I,4,0)</f>
        <v>0</v>
      </c>
      <c r="K354" s="7" t="str">
        <f>VLOOKUP(G354,Orgs!B:I,5,0)</f>
        <v>Built Environment</v>
      </c>
      <c r="L354" s="7" t="str">
        <f>VLOOKUP(G354,Orgs!B:I,6,0)</f>
        <v>Constrction Tech, Climate Tech, Green Building</v>
      </c>
      <c r="M354" s="7" t="str">
        <f>VLOOKUP(G354,Orgs!B:I,7,0)</f>
        <v>Construction materials, Film, Painting, Coating</v>
      </c>
      <c r="N354" s="7" t="str">
        <f>VLOOKUP(G354,Orgs!B:I,8,0)</f>
        <v>Singapore</v>
      </c>
      <c r="O354" s="7"/>
      <c r="P354" s="8" t="s">
        <v>17</v>
      </c>
      <c r="Q354" s="7" t="s">
        <v>138</v>
      </c>
      <c r="R354" s="7" t="s">
        <v>1395</v>
      </c>
      <c r="S354" s="7"/>
      <c r="T354" s="7"/>
    </row>
    <row r="355" spans="1:20">
      <c r="A355" s="7">
        <v>321</v>
      </c>
      <c r="B355" s="8" t="s">
        <v>463</v>
      </c>
      <c r="C355" s="7" t="s">
        <v>1463</v>
      </c>
      <c r="D355" s="7" t="s">
        <v>1464</v>
      </c>
      <c r="E355" s="7" t="s">
        <v>1465</v>
      </c>
      <c r="F355" s="7"/>
      <c r="G355" s="8" t="s">
        <v>1466</v>
      </c>
      <c r="H355" s="20" t="str">
        <f>VLOOKUP(G355,Orgs!B:I,2,0)</f>
        <v>https://www.nika.eco/</v>
      </c>
      <c r="I355" s="7" t="str">
        <f>VLOOKUP(G355,Orgs!B:I,3,0)</f>
        <v>Startup / SME (SP)</v>
      </c>
      <c r="J355" s="7">
        <f>VLOOKUP(G355,Orgs!B:I,4,0)</f>
        <v>0</v>
      </c>
      <c r="K355" s="7" t="str">
        <f>VLOOKUP(G355,Orgs!B:I,5,0)</f>
        <v>Environment and Sustainability</v>
      </c>
      <c r="L355" s="7" t="str">
        <f>VLOOKUP(G355,Orgs!B:I,6,0)</f>
        <v>Climate Tech, Climate Analytics, Artificial Intelligence and Machine Learning (AI/ML)</v>
      </c>
      <c r="M355" s="7" t="str">
        <f>VLOOKUP(G355,Orgs!B:I,7,0)</f>
        <v>Geospatial climate data and carbon modelling powered by AI. Analyse and predict carbon opportunities and risks.</v>
      </c>
      <c r="N355" s="7" t="str">
        <f>VLOOKUP(G355,Orgs!B:I,8,0)</f>
        <v>Singapore</v>
      </c>
      <c r="O355" s="7"/>
      <c r="P355" s="8" t="s">
        <v>17</v>
      </c>
      <c r="Q355" s="7" t="s">
        <v>138</v>
      </c>
      <c r="R355" s="7" t="s">
        <v>139</v>
      </c>
      <c r="S355" s="7"/>
      <c r="T355" s="7"/>
    </row>
    <row r="356" spans="1:20">
      <c r="A356" s="7">
        <v>322</v>
      </c>
      <c r="B356" s="8" t="s">
        <v>1467</v>
      </c>
      <c r="C356" s="7" t="s">
        <v>1468</v>
      </c>
      <c r="D356" s="7" t="s">
        <v>1469</v>
      </c>
      <c r="E356" s="7" t="s">
        <v>1470</v>
      </c>
      <c r="F356" s="7"/>
      <c r="G356" s="8" t="s">
        <v>1466</v>
      </c>
      <c r="H356" s="20" t="str">
        <f>VLOOKUP(G356,Orgs!B:I,2,0)</f>
        <v>https://www.nika.eco/</v>
      </c>
      <c r="I356" s="7" t="str">
        <f>VLOOKUP(G356,Orgs!B:I,3,0)</f>
        <v>Startup / SME (SP)</v>
      </c>
      <c r="J356" s="7">
        <f>VLOOKUP(G356,Orgs!B:I,4,0)</f>
        <v>0</v>
      </c>
      <c r="K356" s="7" t="str">
        <f>VLOOKUP(G356,Orgs!B:I,5,0)</f>
        <v>Environment and Sustainability</v>
      </c>
      <c r="L356" s="7" t="str">
        <f>VLOOKUP(G356,Orgs!B:I,6,0)</f>
        <v>Climate Tech, Climate Analytics, Artificial Intelligence and Machine Learning (AI/ML)</v>
      </c>
      <c r="M356" s="7" t="str">
        <f>VLOOKUP(G356,Orgs!B:I,7,0)</f>
        <v>Geospatial climate data and carbon modelling powered by AI. Analyse and predict carbon opportunities and risks.</v>
      </c>
      <c r="N356" s="7" t="str">
        <f>VLOOKUP(G356,Orgs!B:I,8,0)</f>
        <v>Singapore</v>
      </c>
      <c r="O356" s="7"/>
      <c r="P356" s="8" t="s">
        <v>17</v>
      </c>
      <c r="Q356" s="7" t="s">
        <v>138</v>
      </c>
      <c r="R356" s="7" t="s">
        <v>139</v>
      </c>
      <c r="S356" s="7"/>
      <c r="T356" s="7"/>
    </row>
    <row r="357" spans="1:20">
      <c r="A357" s="7">
        <v>323</v>
      </c>
      <c r="B357" s="8" t="s">
        <v>1471</v>
      </c>
      <c r="C357" s="7" t="s">
        <v>1472</v>
      </c>
      <c r="D357" s="7" t="s">
        <v>1473</v>
      </c>
      <c r="E357" s="7" t="s">
        <v>1474</v>
      </c>
      <c r="F357" s="7"/>
      <c r="G357" s="8" t="s">
        <v>1475</v>
      </c>
      <c r="H357" s="20" t="str">
        <f>VLOOKUP(G357,Orgs!B:I,2,0)</f>
        <v>https://oaktreepower.com</v>
      </c>
      <c r="I357" s="7" t="str">
        <f>VLOOKUP(G357,Orgs!B:I,3,0)</f>
        <v>Startup / SME (SP)</v>
      </c>
      <c r="J357" s="7">
        <f>VLOOKUP(G357,Orgs!B:I,4,0)</f>
        <v>0</v>
      </c>
      <c r="K357" s="7" t="str">
        <f>VLOOKUP(G357,Orgs!B:I,5,0)</f>
        <v>Environment and Sustainability</v>
      </c>
      <c r="L357" s="7" t="str">
        <f>VLOOKUP(G357,Orgs!B:I,6,0)</f>
        <v>Climate Tech, Energy Efficiency, Artificial Intelligence and Machine Learning (AI/ML), Big Data</v>
      </c>
      <c r="M357" s="7" t="str">
        <f>VLOOKUP(G357,Orgs!B:I,7,0)</f>
        <v>Energy Efficiency, AI &amp; Big Data</v>
      </c>
      <c r="N357" s="7" t="str">
        <f>VLOOKUP(G357,Orgs!B:I,8,0)</f>
        <v>UK</v>
      </c>
      <c r="O357" s="7"/>
      <c r="P357" s="8" t="s">
        <v>17</v>
      </c>
      <c r="Q357" s="7" t="s">
        <v>138</v>
      </c>
      <c r="R357" s="7" t="s">
        <v>1389</v>
      </c>
      <c r="S357" s="7"/>
      <c r="T357" s="7"/>
    </row>
    <row r="358" spans="1:20">
      <c r="A358" s="7">
        <v>324</v>
      </c>
      <c r="B358" s="8" t="s">
        <v>1093</v>
      </c>
      <c r="C358" s="7" t="s">
        <v>1476</v>
      </c>
      <c r="D358" s="7" t="s">
        <v>1477</v>
      </c>
      <c r="E358" s="7" t="s">
        <v>413</v>
      </c>
      <c r="F358" s="7"/>
      <c r="G358" s="8" t="s">
        <v>1478</v>
      </c>
      <c r="H358" s="20" t="str">
        <f>VLOOKUP(G358,Orgs!B:I,2,0)</f>
        <v>https://offgrid.works</v>
      </c>
      <c r="I358" s="7" t="str">
        <f>VLOOKUP(G358,Orgs!B:I,3,0)</f>
        <v>Startup / SME (SP)</v>
      </c>
      <c r="J358" s="7">
        <f>VLOOKUP(G358,Orgs!B:I,4,0)</f>
        <v>0</v>
      </c>
      <c r="K358" s="7" t="str">
        <f>VLOOKUP(G358,Orgs!B:I,5,0)</f>
        <v>Built Environment</v>
      </c>
      <c r="L358" s="7" t="str">
        <f>VLOOKUP(G358,Orgs!B:I,6,0)</f>
        <v>Constrction Tech, Climate Tech, Green Building</v>
      </c>
      <c r="M358" s="7">
        <f>VLOOKUP(G358,Orgs!B:I,7,0)</f>
        <v>0</v>
      </c>
      <c r="N358" s="7" t="str">
        <f>VLOOKUP(G358,Orgs!B:I,8,0)</f>
        <v>UK</v>
      </c>
      <c r="O358" s="7"/>
      <c r="P358" s="8" t="s">
        <v>17</v>
      </c>
      <c r="Q358" s="7" t="s">
        <v>138</v>
      </c>
      <c r="R358" s="7" t="s">
        <v>308</v>
      </c>
      <c r="S358" s="7"/>
      <c r="T358" s="7"/>
    </row>
    <row r="359" spans="1:20">
      <c r="A359" s="7">
        <v>325</v>
      </c>
      <c r="B359" s="8" t="s">
        <v>1479</v>
      </c>
      <c r="C359" s="7" t="s">
        <v>62</v>
      </c>
      <c r="D359" s="7" t="s">
        <v>1480</v>
      </c>
      <c r="E359" s="7" t="s">
        <v>1435</v>
      </c>
      <c r="F359" s="7"/>
      <c r="G359" s="8" t="s">
        <v>1481</v>
      </c>
      <c r="H359" s="20" t="str">
        <f>VLOOKUP(G359,Orgs!B:I,2,0)</f>
        <v>https://operva.ai</v>
      </c>
      <c r="I359" s="7" t="str">
        <f>VLOOKUP(G359,Orgs!B:I,3,0)</f>
        <v>Startup / SME (SP)</v>
      </c>
      <c r="J359" s="7">
        <f>VLOOKUP(G359,Orgs!B:I,4,0)</f>
        <v>0</v>
      </c>
      <c r="K359" s="7" t="str">
        <f>VLOOKUP(G359,Orgs!B:I,5,0)</f>
        <v>Built Environment</v>
      </c>
      <c r="L359" s="7" t="str">
        <f>VLOOKUP(G359,Orgs!B:I,6,0)</f>
        <v>Construction Tech, Proptech, Drone</v>
      </c>
      <c r="M359" s="7" t="str">
        <f>VLOOKUP(G359,Orgs!B:I,7,0)</f>
        <v>Inspection &amp; mapping. Provider of drone-based flight planning solutions</v>
      </c>
      <c r="N359" s="7" t="str">
        <f>VLOOKUP(G359,Orgs!B:I,8,0)</f>
        <v>Singapore</v>
      </c>
      <c r="O359" s="7"/>
      <c r="P359" s="8" t="s">
        <v>17</v>
      </c>
      <c r="Q359" s="7" t="s">
        <v>138</v>
      </c>
      <c r="R359" s="7" t="s">
        <v>139</v>
      </c>
      <c r="S359" s="7"/>
      <c r="T359" s="7"/>
    </row>
    <row r="360" spans="1:20">
      <c r="A360" s="7">
        <v>326</v>
      </c>
      <c r="B360" s="8" t="s">
        <v>1482</v>
      </c>
      <c r="C360" s="7" t="s">
        <v>1483</v>
      </c>
      <c r="D360" s="7" t="s">
        <v>1484</v>
      </c>
      <c r="E360" s="7" t="s">
        <v>1485</v>
      </c>
      <c r="F360" s="7"/>
      <c r="G360" s="8" t="s">
        <v>1486</v>
      </c>
      <c r="H360" s="20" t="str">
        <f>VLOOKUP(G360,Orgs!B:I,2,0)</f>
        <v>https://pirta.com</v>
      </c>
      <c r="I360" s="7" t="str">
        <f>VLOOKUP(G360,Orgs!B:I,3,0)</f>
        <v>Startup / SME (SP)</v>
      </c>
      <c r="J360" s="7">
        <f>VLOOKUP(G360,Orgs!B:I,4,0)</f>
        <v>0</v>
      </c>
      <c r="K360" s="7" t="str">
        <f>VLOOKUP(G360,Orgs!B:I,5,0)</f>
        <v>Built Environment</v>
      </c>
      <c r="L360" s="7" t="str">
        <f>VLOOKUP(G360,Orgs!B:I,6,0)</f>
        <v>Constrction Tech, Climate Tech, Green Building</v>
      </c>
      <c r="M360" s="7" t="str">
        <f>VLOOKUP(G360,Orgs!B:I,7,0)</f>
        <v>Construction materials, Paint, Coating, and Adhesive</v>
      </c>
      <c r="N360" s="7" t="str">
        <f>VLOOKUP(G360,Orgs!B:I,8,0)</f>
        <v>UK</v>
      </c>
      <c r="O360" s="7"/>
      <c r="P360" s="8" t="s">
        <v>17</v>
      </c>
      <c r="Q360" s="7" t="s">
        <v>138</v>
      </c>
      <c r="R360" s="7" t="s">
        <v>1389</v>
      </c>
      <c r="S360" s="7"/>
      <c r="T360" s="7"/>
    </row>
    <row r="361" spans="1:20">
      <c r="A361" s="7">
        <v>327</v>
      </c>
      <c r="B361" s="8" t="s">
        <v>1487</v>
      </c>
      <c r="C361" s="7" t="s">
        <v>185</v>
      </c>
      <c r="D361" s="7" t="s">
        <v>1488</v>
      </c>
      <c r="E361" s="7" t="s">
        <v>1489</v>
      </c>
      <c r="F361" s="7"/>
      <c r="G361" s="8" t="s">
        <v>1490</v>
      </c>
      <c r="H361" s="20" t="str">
        <f>VLOOKUP(G361,Orgs!B:I,2,0)</f>
        <v>https://www.btrlyf.com/</v>
      </c>
      <c r="I361" s="7" t="str">
        <f>VLOOKUP(G361,Orgs!B:I,3,0)</f>
        <v>Startup / SME (SP)</v>
      </c>
      <c r="J361" s="7">
        <f>VLOOKUP(G361,Orgs!B:I,4,0)</f>
        <v>0</v>
      </c>
      <c r="K361" s="7" t="str">
        <f>VLOOKUP(G361,Orgs!B:I,5,0)</f>
        <v>Built Environment</v>
      </c>
      <c r="L361" s="7" t="str">
        <f>VLOOKUP(G361,Orgs!B:I,6,0)</f>
        <v>Constrction Tech, Climate Tech, Green Building</v>
      </c>
      <c r="M361" s="7" t="str">
        <f>VLOOKUP(G361,Orgs!B:I,7,0)</f>
        <v>BtrLyf  (Better Life) is an AI-enabled assessment and marketplace platform to plan and achieve super-low energy, net zero and green certified buildings, quickly and at super-low costs.</v>
      </c>
      <c r="N361" s="7" t="str">
        <f>VLOOKUP(G361,Orgs!B:I,8,0)</f>
        <v>Singapore</v>
      </c>
      <c r="O361" s="7"/>
      <c r="P361" s="8" t="s">
        <v>17</v>
      </c>
      <c r="Q361" s="7" t="s">
        <v>138</v>
      </c>
      <c r="R361" s="7" t="s">
        <v>139</v>
      </c>
      <c r="S361" s="7"/>
      <c r="T361" s="7"/>
    </row>
    <row r="362" spans="1:20">
      <c r="A362" s="7">
        <v>328</v>
      </c>
      <c r="B362" s="8" t="s">
        <v>304</v>
      </c>
      <c r="C362" s="7" t="s">
        <v>1491</v>
      </c>
      <c r="D362" s="7" t="s">
        <v>1492</v>
      </c>
      <c r="E362" s="7" t="s">
        <v>470</v>
      </c>
      <c r="F362" s="13" t="s">
        <v>1493</v>
      </c>
      <c r="G362" s="8" t="s">
        <v>1494</v>
      </c>
      <c r="H362" s="20" t="str">
        <f>VLOOKUP(G362,Orgs!B:I,2,0)</f>
        <v>https://www.teconversion.com/</v>
      </c>
      <c r="I362" s="7" t="str">
        <f>VLOOKUP(G362,Orgs!B:I,3,0)</f>
        <v>Startup / SME (SP)</v>
      </c>
      <c r="J362" s="7">
        <f>VLOOKUP(G362,Orgs!B:I,4,0)</f>
        <v>0</v>
      </c>
      <c r="K362" s="7" t="str">
        <f>VLOOKUP(G362,Orgs!B:I,5,0)</f>
        <v>Environment and Sustainability</v>
      </c>
      <c r="L362" s="7" t="str">
        <f>VLOOKUP(G362,Orgs!B:I,6,0)</f>
        <v>Climate Tech, Energy Efficiency</v>
      </c>
      <c r="M362" s="7" t="str">
        <f>VLOOKUP(G362,Orgs!B:I,7,0)</f>
        <v>Energy System</v>
      </c>
      <c r="N362" s="7" t="str">
        <f>VLOOKUP(G362,Orgs!B:I,8,0)</f>
        <v>UK</v>
      </c>
      <c r="O362" s="7"/>
      <c r="P362" s="8" t="s">
        <v>17</v>
      </c>
      <c r="Q362" s="7" t="s">
        <v>138</v>
      </c>
      <c r="R362" s="7" t="s">
        <v>1389</v>
      </c>
      <c r="S362" s="7" t="e">
        <f>VLOOKUP(D362,#REF!,2,0)</f>
        <v>#REF!</v>
      </c>
      <c r="T362" s="7"/>
    </row>
    <row r="363" spans="1:20">
      <c r="A363" s="7">
        <v>329</v>
      </c>
      <c r="B363" s="8" t="s">
        <v>1495</v>
      </c>
      <c r="C363" s="7" t="s">
        <v>1496</v>
      </c>
      <c r="D363" s="7" t="s">
        <v>1497</v>
      </c>
      <c r="E363" s="7" t="s">
        <v>1380</v>
      </c>
      <c r="F363" s="7"/>
      <c r="G363" s="8" t="s">
        <v>1498</v>
      </c>
      <c r="H363" s="20" t="str">
        <f>VLOOKUP(G363,Orgs!B:I,2,0)</f>
        <v>https://nus.edu.sg</v>
      </c>
      <c r="I363" s="7" t="str">
        <f>VLOOKUP(G363,Orgs!B:I,3,0)</f>
        <v>Startup / SME (SP)</v>
      </c>
      <c r="J363" s="7">
        <f>VLOOKUP(G363,Orgs!B:I,4,0)</f>
        <v>0</v>
      </c>
      <c r="K363" s="7" t="str">
        <f>VLOOKUP(G363,Orgs!B:I,5,0)</f>
        <v>Built Environment/Materials</v>
      </c>
      <c r="L363" s="7" t="str">
        <f>VLOOKUP(G363,Orgs!B:I,6,0)</f>
        <v>Constrction Tech, Climate Tech</v>
      </c>
      <c r="M363" s="7" t="str">
        <f>VLOOKUP(G363,Orgs!B:I,7,0)</f>
        <v>UrbaX is an innovative materials technology platform leveraging nanoengineering to turn low value materials into high-performance, sustainable binders. The applications include adhesives, green cement, mortars, and specialty concretes.</v>
      </c>
      <c r="N363" s="7" t="str">
        <f>VLOOKUP(G363,Orgs!B:I,8,0)</f>
        <v>Singapore</v>
      </c>
      <c r="O363" s="7"/>
      <c r="P363" s="8" t="s">
        <v>17</v>
      </c>
      <c r="Q363" s="7" t="s">
        <v>138</v>
      </c>
      <c r="R363" s="7" t="s">
        <v>139</v>
      </c>
      <c r="S363" s="7"/>
      <c r="T363" s="7"/>
    </row>
    <row r="364" spans="1:20">
      <c r="A364" s="7">
        <v>330</v>
      </c>
      <c r="B364" s="8" t="s">
        <v>1499</v>
      </c>
      <c r="C364" s="7" t="s">
        <v>1500</v>
      </c>
      <c r="D364" s="7" t="s">
        <v>1501</v>
      </c>
      <c r="E364" s="7" t="s">
        <v>28</v>
      </c>
      <c r="F364" s="7"/>
      <c r="G364" s="8" t="s">
        <v>1502</v>
      </c>
      <c r="H364" s="20" t="str">
        <f>VLOOKUP(G364,Orgs!B:I,2,0)</f>
        <v>https://wateroffsets.co.uk/</v>
      </c>
      <c r="I364" s="7" t="str">
        <f>VLOOKUP(G364,Orgs!B:I,3,0)</f>
        <v>Startup / SME (SP)</v>
      </c>
      <c r="J364" s="7">
        <f>VLOOKUP(G364,Orgs!B:I,4,0)</f>
        <v>0</v>
      </c>
      <c r="K364" s="7" t="str">
        <f>VLOOKUP(G364,Orgs!B:I,5,0)</f>
        <v>Environment and Sustainability</v>
      </c>
      <c r="L364" s="7" t="str">
        <f>VLOOKUP(G364,Orgs!B:I,6,0)</f>
        <v>Climate Tech, Water and Wastewater Treatment</v>
      </c>
      <c r="M364" s="7" t="str">
        <f>VLOOKUP(G364,Orgs!B:I,7,0)</f>
        <v>Water Neutrality</v>
      </c>
      <c r="N364" s="7" t="str">
        <f>VLOOKUP(G364,Orgs!B:I,8,0)</f>
        <v>UK</v>
      </c>
      <c r="O364" s="7"/>
      <c r="P364" s="8" t="s">
        <v>17</v>
      </c>
      <c r="Q364" s="7" t="s">
        <v>138</v>
      </c>
      <c r="R364" s="7" t="s">
        <v>308</v>
      </c>
      <c r="S364" s="7"/>
      <c r="T364" s="7"/>
    </row>
    <row r="365" spans="1:20">
      <c r="A365" s="7">
        <v>331</v>
      </c>
      <c r="B365" s="8" t="s">
        <v>1503</v>
      </c>
      <c r="C365" s="7" t="s">
        <v>1504</v>
      </c>
      <c r="D365" s="7" t="s">
        <v>1505</v>
      </c>
      <c r="E365" s="7" t="s">
        <v>413</v>
      </c>
      <c r="F365" s="7"/>
      <c r="G365" s="8" t="s">
        <v>1506</v>
      </c>
      <c r="H365" s="20" t="str">
        <f>VLOOKUP(G365,Orgs!B:I,2,0)</f>
        <v>https://wavescan.sg/</v>
      </c>
      <c r="I365" s="7" t="str">
        <f>VLOOKUP(G365,Orgs!B:I,3,0)</f>
        <v>Startup / SME (SP)</v>
      </c>
      <c r="J365" s="7">
        <f>VLOOKUP(G365,Orgs!B:I,4,0)</f>
        <v>0</v>
      </c>
      <c r="K365" s="7" t="str">
        <f>VLOOKUP(G365,Orgs!B:I,5,0)</f>
        <v>Built Environment</v>
      </c>
      <c r="L365" s="7" t="str">
        <f>VLOOKUP(G365,Orgs!B:I,6,0)</f>
        <v>Sensor Tech</v>
      </c>
      <c r="M365" s="7" t="str">
        <f>VLOOKUP(G365,Orgs!B:I,7,0)</f>
        <v>Smart Cities, Inspection, Building, Aerospace, Pipe</v>
      </c>
      <c r="N365" s="7" t="str">
        <f>VLOOKUP(G365,Orgs!B:I,8,0)</f>
        <v>Singapore</v>
      </c>
      <c r="O365" s="7"/>
      <c r="P365" s="8" t="s">
        <v>17</v>
      </c>
      <c r="Q365" s="7" t="s">
        <v>138</v>
      </c>
      <c r="R365" s="7" t="s">
        <v>1377</v>
      </c>
      <c r="S365" s="7"/>
      <c r="T365" s="7"/>
    </row>
    <row r="366" spans="1:20">
      <c r="A366" s="7">
        <v>332</v>
      </c>
      <c r="B366" s="8" t="s">
        <v>150</v>
      </c>
      <c r="C366" s="7" t="s">
        <v>918</v>
      </c>
      <c r="D366" s="7" t="s">
        <v>1507</v>
      </c>
      <c r="E366" s="7" t="s">
        <v>1508</v>
      </c>
      <c r="F366" s="7"/>
      <c r="G366" s="8" t="s">
        <v>1509</v>
      </c>
      <c r="H366" s="20" t="str">
        <f>VLOOKUP(G366,Orgs!B:I,2,0)</f>
        <v>https://xjeralabs.com/</v>
      </c>
      <c r="I366" s="7" t="str">
        <f>VLOOKUP(G366,Orgs!B:I,3,0)</f>
        <v>Startup / SME (SP)</v>
      </c>
      <c r="J366" s="7">
        <f>VLOOKUP(G366,Orgs!B:I,4,0)</f>
        <v>0</v>
      </c>
      <c r="K366" s="7" t="str">
        <f>VLOOKUP(G366,Orgs!B:I,5,0)</f>
        <v>Built Environment</v>
      </c>
      <c r="L366" s="7" t="str">
        <f>VLOOKUP(G366,Orgs!B:I,6,0)</f>
        <v>Protech, Audio and Video Tech</v>
      </c>
      <c r="M366" s="7" t="str">
        <f>VLOOKUP(G366,Orgs!B:I,7,0)</f>
        <v>Smart Cities &amp; AI-based Automation Solutions</v>
      </c>
      <c r="N366" s="7" t="str">
        <f>VLOOKUP(G366,Orgs!B:I,8,0)</f>
        <v>Singapore</v>
      </c>
      <c r="O366" s="7"/>
      <c r="P366" s="8" t="s">
        <v>17</v>
      </c>
      <c r="Q366" s="7" t="s">
        <v>138</v>
      </c>
      <c r="R366" s="7" t="s">
        <v>1437</v>
      </c>
      <c r="S366" s="7"/>
      <c r="T366" s="7"/>
    </row>
    <row r="367" spans="1:20">
      <c r="A367" s="7">
        <v>333</v>
      </c>
      <c r="B367" s="8" t="s">
        <v>1510</v>
      </c>
      <c r="C367" s="7" t="s">
        <v>1511</v>
      </c>
      <c r="D367" s="7" t="s">
        <v>1512</v>
      </c>
      <c r="E367" s="7" t="s">
        <v>1508</v>
      </c>
      <c r="F367" s="7"/>
      <c r="G367" s="8" t="s">
        <v>1509</v>
      </c>
      <c r="H367" s="20" t="str">
        <f>VLOOKUP(G367,Orgs!B:I,2,0)</f>
        <v>https://xjeralabs.com/</v>
      </c>
      <c r="I367" s="7" t="str">
        <f>VLOOKUP(G367,Orgs!B:I,3,0)</f>
        <v>Startup / SME (SP)</v>
      </c>
      <c r="J367" s="7">
        <f>VLOOKUP(G367,Orgs!B:I,4,0)</f>
        <v>0</v>
      </c>
      <c r="K367" s="7" t="str">
        <f>VLOOKUP(G367,Orgs!B:I,5,0)</f>
        <v>Built Environment</v>
      </c>
      <c r="L367" s="7" t="str">
        <f>VLOOKUP(G367,Orgs!B:I,6,0)</f>
        <v>Protech, Audio and Video Tech</v>
      </c>
      <c r="M367" s="7" t="str">
        <f>VLOOKUP(G367,Orgs!B:I,7,0)</f>
        <v>Smart Cities &amp; AI-based Automation Solutions</v>
      </c>
      <c r="N367" s="7" t="str">
        <f>VLOOKUP(G367,Orgs!B:I,8,0)</f>
        <v>Singapore</v>
      </c>
      <c r="O367" s="7"/>
      <c r="P367" s="8" t="s">
        <v>17</v>
      </c>
      <c r="Q367" s="7" t="s">
        <v>138</v>
      </c>
      <c r="R367" s="7" t="s">
        <v>1437</v>
      </c>
      <c r="S367" s="7"/>
      <c r="T367" s="7"/>
    </row>
    <row r="368" spans="1:20">
      <c r="A368" s="7">
        <v>334</v>
      </c>
      <c r="B368" s="8" t="s">
        <v>1513</v>
      </c>
      <c r="C368" s="7" t="s">
        <v>1514</v>
      </c>
      <c r="D368" s="7" t="s">
        <v>1515</v>
      </c>
      <c r="E368" s="7" t="s">
        <v>1435</v>
      </c>
      <c r="F368" s="7"/>
      <c r="G368" s="8" t="s">
        <v>1516</v>
      </c>
      <c r="H368" s="20" t="str">
        <f>VLOOKUP(G368,Orgs!B:I,2,0)</f>
        <v>https://www.zunocarbon.com/</v>
      </c>
      <c r="I368" s="7" t="str">
        <f>VLOOKUP(G368,Orgs!B:I,3,0)</f>
        <v>Startup / SME (SP)</v>
      </c>
      <c r="J368" s="7">
        <f>VLOOKUP(G368,Orgs!B:I,4,0)</f>
        <v>0</v>
      </c>
      <c r="K368" s="7" t="str">
        <f>VLOOKUP(G368,Orgs!B:I,5,0)</f>
        <v>Environment and Sustainability</v>
      </c>
      <c r="L368" s="7" t="str">
        <f>VLOOKUP(G368,Orgs!B:I,6,0)</f>
        <v>Climate Tech, Climate Analytics, Artificial Intelligence and Machine Learning (AI/ML)</v>
      </c>
      <c r="M368" s="7" t="str">
        <f>VLOOKUP(G368,Orgs!B:I,7,0)</f>
        <v>Zuno Carbon is an AI-powered end-to-end ESG management solution to help organizations navigate the ESG mess.</v>
      </c>
      <c r="N368" s="7" t="str">
        <f>VLOOKUP(G368,Orgs!B:I,8,0)</f>
        <v>Singapore</v>
      </c>
      <c r="O368" s="7"/>
      <c r="P368" s="8" t="s">
        <v>17</v>
      </c>
      <c r="Q368" s="7" t="s">
        <v>138</v>
      </c>
      <c r="R368" s="7" t="s">
        <v>1437</v>
      </c>
      <c r="S368" s="7"/>
      <c r="T368" s="7"/>
    </row>
    <row r="369" spans="1:20">
      <c r="A369" s="7">
        <v>335</v>
      </c>
      <c r="B369" s="8" t="s">
        <v>718</v>
      </c>
      <c r="C369" s="7" t="s">
        <v>195</v>
      </c>
      <c r="D369" s="7" t="s">
        <v>1517</v>
      </c>
      <c r="E369" s="7" t="s">
        <v>1518</v>
      </c>
      <c r="F369" s="7"/>
      <c r="G369" s="8" t="s">
        <v>1516</v>
      </c>
      <c r="H369" s="20" t="str">
        <f>VLOOKUP(G369,Orgs!B:I,2,0)</f>
        <v>https://www.zunocarbon.com/</v>
      </c>
      <c r="I369" s="7" t="str">
        <f>VLOOKUP(G369,Orgs!B:I,3,0)</f>
        <v>Startup / SME (SP)</v>
      </c>
      <c r="J369" s="7">
        <f>VLOOKUP(G369,Orgs!B:I,4,0)</f>
        <v>0</v>
      </c>
      <c r="K369" s="7" t="str">
        <f>VLOOKUP(G369,Orgs!B:I,5,0)</f>
        <v>Environment and Sustainability</v>
      </c>
      <c r="L369" s="7" t="str">
        <f>VLOOKUP(G369,Orgs!B:I,6,0)</f>
        <v>Climate Tech, Climate Analytics, Artificial Intelligence and Machine Learning (AI/ML)</v>
      </c>
      <c r="M369" s="7" t="str">
        <f>VLOOKUP(G369,Orgs!B:I,7,0)</f>
        <v>Zuno Carbon is an AI-powered end-to-end ESG management solution to help organizations navigate the ESG mess.</v>
      </c>
      <c r="N369" s="7" t="str">
        <f>VLOOKUP(G369,Orgs!B:I,8,0)</f>
        <v>Singapore</v>
      </c>
      <c r="O369" s="7"/>
      <c r="P369" s="8" t="s">
        <v>17</v>
      </c>
      <c r="Q369" s="7" t="s">
        <v>138</v>
      </c>
      <c r="R369" s="7" t="s">
        <v>1437</v>
      </c>
      <c r="S369" s="7"/>
      <c r="T369" s="7"/>
    </row>
    <row r="370" spans="1:20">
      <c r="A370" s="7">
        <v>229</v>
      </c>
      <c r="B370" s="8" t="s">
        <v>442</v>
      </c>
      <c r="C370" s="7" t="s">
        <v>205</v>
      </c>
      <c r="D370" s="7" t="s">
        <v>1519</v>
      </c>
      <c r="E370" s="7" t="s">
        <v>597</v>
      </c>
      <c r="F370" s="7"/>
      <c r="G370" s="8" t="s">
        <v>1520</v>
      </c>
      <c r="H370" s="20" t="str">
        <f>VLOOKUP(G370,Orgs!B:I,2,0)</f>
        <v>https://www.sgtech.org.sg/</v>
      </c>
      <c r="I370" s="7" t="str">
        <f>VLOOKUP(G370,Orgs!B:I,3,0)</f>
        <v>Tech Groups / Orgs / Associations</v>
      </c>
      <c r="J370" s="7">
        <f>VLOOKUP(G370,Orgs!B:I,4,0)</f>
        <v>0</v>
      </c>
      <c r="K370" s="7" t="str">
        <f>VLOOKUP(G370,Orgs!B:I,5,0)</f>
        <v>Other</v>
      </c>
      <c r="L370" s="7">
        <f>VLOOKUP(G370,Orgs!B:I,6,0)</f>
        <v>0</v>
      </c>
      <c r="M370" s="7" t="str">
        <f>VLOOKUP(G370,Orgs!B:I,7,0)</f>
        <v>The leading trade association for Singapore's tech industry</v>
      </c>
      <c r="N370" s="7" t="str">
        <f>VLOOKUP(G370,Orgs!B:I,8,0)</f>
        <v>Singapore</v>
      </c>
      <c r="O370" s="7"/>
      <c r="P370" s="8" t="s">
        <v>888</v>
      </c>
      <c r="Q370" s="7" t="s">
        <v>138</v>
      </c>
      <c r="R370" s="7" t="s">
        <v>889</v>
      </c>
      <c r="S370" s="7"/>
      <c r="T370" s="7"/>
    </row>
    <row r="371" spans="1:20">
      <c r="A371" s="7">
        <v>336</v>
      </c>
      <c r="B371" s="8" t="s">
        <v>1221</v>
      </c>
      <c r="C371" s="7" t="s">
        <v>234</v>
      </c>
      <c r="D371" s="8" t="s">
        <v>1521</v>
      </c>
      <c r="E371" s="7" t="s">
        <v>1522</v>
      </c>
      <c r="F371" s="7"/>
      <c r="G371" s="8" t="s">
        <v>1520</v>
      </c>
      <c r="H371" s="20" t="str">
        <f>VLOOKUP(G371,Orgs!B:I,2,0)</f>
        <v>https://www.sgtech.org.sg/</v>
      </c>
      <c r="I371" s="7" t="str">
        <f>VLOOKUP(G371,Orgs!B:I,3,0)</f>
        <v>Tech Groups / Orgs / Associations</v>
      </c>
      <c r="J371" s="7">
        <f>VLOOKUP(G371,Orgs!B:I,4,0)</f>
        <v>0</v>
      </c>
      <c r="K371" s="7" t="str">
        <f>VLOOKUP(G371,Orgs!B:I,5,0)</f>
        <v>Other</v>
      </c>
      <c r="L371" s="7">
        <f>VLOOKUP(G371,Orgs!B:I,6,0)</f>
        <v>0</v>
      </c>
      <c r="M371" s="7" t="str">
        <f>VLOOKUP(G371,Orgs!B:I,7,0)</f>
        <v>The leading trade association for Singapore's tech industry</v>
      </c>
      <c r="N371" s="7" t="str">
        <f>VLOOKUP(G371,Orgs!B:I,8,0)</f>
        <v>Singapore</v>
      </c>
      <c r="O371" s="7"/>
      <c r="P371" s="8" t="s">
        <v>17</v>
      </c>
      <c r="Q371" s="7" t="s">
        <v>138</v>
      </c>
      <c r="R371" s="7" t="s">
        <v>1523</v>
      </c>
      <c r="S371" s="7"/>
      <c r="T371" s="7"/>
    </row>
    <row r="372" spans="1:20">
      <c r="A372" s="7"/>
      <c r="B372" s="8"/>
      <c r="C372" s="7"/>
      <c r="E372" s="7"/>
      <c r="F372" s="7"/>
      <c r="G372" s="8"/>
      <c r="H372" s="7"/>
      <c r="I372" s="7"/>
      <c r="J372" s="7"/>
      <c r="K372" s="7"/>
      <c r="L372" s="7"/>
      <c r="M372" s="7"/>
      <c r="N372" s="7"/>
      <c r="O372" s="7"/>
      <c r="P372" s="8"/>
      <c r="Q372" s="7"/>
      <c r="R372" s="7"/>
      <c r="S372" s="7"/>
      <c r="T372" s="7"/>
    </row>
    <row r="373" spans="1:20">
      <c r="A373" s="7"/>
      <c r="B373" s="8"/>
      <c r="C373" s="7"/>
      <c r="E373" s="7"/>
      <c r="F373" s="7"/>
      <c r="G373" s="8"/>
      <c r="H373" s="7"/>
      <c r="I373" s="7"/>
      <c r="J373" s="7"/>
      <c r="K373" s="7"/>
      <c r="L373" s="7"/>
      <c r="M373" s="7"/>
      <c r="N373" s="7"/>
      <c r="O373" s="7"/>
      <c r="P373" s="8"/>
      <c r="Q373" s="7"/>
      <c r="R373" s="7"/>
      <c r="S373" s="7"/>
      <c r="T373" s="7"/>
    </row>
    <row r="374" spans="1:20">
      <c r="A374" s="7"/>
      <c r="B374" s="8"/>
      <c r="C374" s="7"/>
      <c r="E374" s="7"/>
      <c r="F374" s="7"/>
      <c r="G374" s="8"/>
      <c r="H374" s="7"/>
      <c r="I374" s="7"/>
      <c r="J374" s="7"/>
      <c r="K374" s="7"/>
      <c r="L374" s="7"/>
      <c r="M374" s="7"/>
      <c r="N374" s="7"/>
      <c r="O374" s="7"/>
      <c r="P374" s="8"/>
      <c r="Q374" s="7"/>
      <c r="R374" s="7"/>
      <c r="S374" s="7"/>
      <c r="T374" s="7"/>
    </row>
    <row r="375" spans="1:20">
      <c r="A375" s="7"/>
      <c r="B375" s="8"/>
      <c r="C375" s="7"/>
      <c r="E375" s="7"/>
      <c r="F375" s="7"/>
      <c r="G375" s="8"/>
      <c r="H375" s="7"/>
      <c r="I375" s="7"/>
      <c r="J375" s="7"/>
      <c r="K375" s="7"/>
      <c r="L375" s="7"/>
      <c r="M375" s="7"/>
      <c r="N375" s="7"/>
      <c r="O375" s="7"/>
      <c r="P375" s="8"/>
      <c r="Q375" s="7"/>
      <c r="R375" s="7"/>
      <c r="S375" s="7"/>
      <c r="T375" s="7"/>
    </row>
    <row r="376" spans="1:20">
      <c r="A376" s="7"/>
      <c r="B376" s="8"/>
      <c r="C376" s="7"/>
      <c r="E376" s="7"/>
      <c r="F376" s="7"/>
      <c r="G376" s="8"/>
      <c r="H376" s="7"/>
      <c r="I376" s="7"/>
      <c r="J376" s="7"/>
      <c r="K376" s="7"/>
      <c r="L376" s="7"/>
      <c r="M376" s="7"/>
      <c r="N376" s="7"/>
      <c r="O376" s="7"/>
      <c r="P376" s="8"/>
      <c r="Q376" s="7"/>
      <c r="R376" s="7"/>
      <c r="S376" s="7"/>
      <c r="T376" s="7"/>
    </row>
    <row r="377" spans="1:20">
      <c r="A377" s="7"/>
      <c r="B377" s="8"/>
      <c r="C377" s="7"/>
      <c r="E377" s="7"/>
      <c r="F377" s="7"/>
      <c r="G377" s="8"/>
      <c r="H377" s="7"/>
      <c r="I377" s="7"/>
      <c r="J377" s="7"/>
      <c r="K377" s="7"/>
      <c r="L377" s="7"/>
      <c r="M377" s="7"/>
      <c r="N377" s="7"/>
      <c r="O377" s="7"/>
      <c r="P377" s="8"/>
      <c r="Q377" s="7"/>
      <c r="R377" s="7"/>
      <c r="S377" s="7"/>
      <c r="T377" s="7"/>
    </row>
    <row r="378" spans="1:20">
      <c r="A378" s="7"/>
      <c r="B378" s="8"/>
      <c r="C378" s="7"/>
      <c r="E378" s="7"/>
      <c r="F378" s="7"/>
      <c r="G378" s="8"/>
      <c r="H378" s="7"/>
      <c r="I378" s="7"/>
      <c r="J378" s="7"/>
      <c r="K378" s="7"/>
      <c r="L378" s="7"/>
      <c r="M378" s="7"/>
      <c r="N378" s="7"/>
      <c r="O378" s="7"/>
      <c r="P378" s="8"/>
      <c r="Q378" s="7"/>
      <c r="R378" s="7"/>
      <c r="S378" s="7"/>
      <c r="T378" s="7"/>
    </row>
    <row r="379" spans="1:20">
      <c r="A379" s="7"/>
      <c r="B379" s="8"/>
      <c r="C379" s="7"/>
      <c r="E379" s="7"/>
      <c r="F379" s="7"/>
      <c r="G379" s="8"/>
      <c r="H379" s="7"/>
      <c r="I379" s="7"/>
      <c r="J379" s="7"/>
      <c r="K379" s="7"/>
      <c r="L379" s="7"/>
      <c r="M379" s="7"/>
      <c r="N379" s="7"/>
      <c r="O379" s="7"/>
      <c r="P379" s="8"/>
      <c r="Q379" s="7"/>
      <c r="R379" s="7"/>
      <c r="S379" s="7"/>
      <c r="T379" s="7"/>
    </row>
    <row r="380" spans="1:20">
      <c r="A380" s="7"/>
      <c r="B380" s="8"/>
      <c r="C380" s="7"/>
      <c r="E380" s="7"/>
      <c r="F380" s="7"/>
      <c r="G380" s="8"/>
      <c r="H380" s="7"/>
      <c r="I380" s="7"/>
      <c r="J380" s="7"/>
      <c r="K380" s="7"/>
      <c r="L380" s="7"/>
      <c r="M380" s="7"/>
      <c r="N380" s="7"/>
      <c r="O380" s="7"/>
      <c r="P380" s="8"/>
      <c r="Q380" s="7"/>
      <c r="R380" s="7"/>
      <c r="S380" s="7"/>
      <c r="T380" s="7"/>
    </row>
    <row r="381" spans="1:20">
      <c r="A381" s="7"/>
      <c r="B381" s="8"/>
      <c r="C381" s="7"/>
      <c r="E381" s="7"/>
      <c r="F381" s="7"/>
      <c r="G381" s="8"/>
      <c r="H381" s="7"/>
      <c r="I381" s="7"/>
      <c r="J381" s="7"/>
      <c r="K381" s="7"/>
      <c r="L381" s="7"/>
      <c r="M381" s="7"/>
      <c r="N381" s="7"/>
      <c r="O381" s="7"/>
      <c r="P381" s="8"/>
      <c r="Q381" s="7"/>
      <c r="R381" s="7"/>
      <c r="S381" s="7"/>
      <c r="T381" s="7"/>
    </row>
    <row r="382" spans="1:20">
      <c r="A382" s="7"/>
      <c r="B382" s="8"/>
      <c r="C382" s="7"/>
      <c r="E382" s="7"/>
      <c r="F382" s="7"/>
      <c r="G382" s="8"/>
      <c r="H382" s="7"/>
      <c r="I382" s="7"/>
      <c r="J382" s="7"/>
      <c r="K382" s="7"/>
      <c r="L382" s="7"/>
      <c r="M382" s="7"/>
      <c r="N382" s="7"/>
      <c r="O382" s="7"/>
      <c r="P382" s="8"/>
      <c r="Q382" s="7"/>
      <c r="R382" s="7"/>
      <c r="S382" s="7"/>
      <c r="T382" s="7"/>
    </row>
    <row r="383" spans="1:20">
      <c r="A383" s="7"/>
      <c r="B383" s="8"/>
      <c r="C383" s="7"/>
      <c r="E383" s="7"/>
      <c r="F383" s="7"/>
      <c r="G383" s="8"/>
      <c r="H383" s="7"/>
      <c r="I383" s="7"/>
      <c r="J383" s="7"/>
      <c r="K383" s="7"/>
      <c r="L383" s="7"/>
      <c r="M383" s="7"/>
      <c r="N383" s="7"/>
      <c r="O383" s="7"/>
      <c r="P383" s="8"/>
      <c r="Q383" s="7"/>
      <c r="R383" s="7"/>
      <c r="S383" s="7"/>
      <c r="T383" s="7"/>
    </row>
    <row r="384" spans="1:20">
      <c r="A384" s="7"/>
      <c r="B384" s="8"/>
      <c r="C384" s="7"/>
      <c r="E384" s="7"/>
      <c r="F384" s="7"/>
      <c r="G384" s="8"/>
      <c r="H384" s="7"/>
      <c r="I384" s="7"/>
      <c r="J384" s="7"/>
      <c r="K384" s="7"/>
      <c r="L384" s="7"/>
      <c r="M384" s="7"/>
      <c r="N384" s="7"/>
      <c r="O384" s="7"/>
      <c r="P384" s="8"/>
      <c r="Q384" s="7"/>
      <c r="R384" s="7"/>
      <c r="S384" s="7"/>
      <c r="T384" s="7"/>
    </row>
    <row r="385" spans="1:20">
      <c r="A385" s="7"/>
      <c r="B385" s="8"/>
      <c r="C385" s="7"/>
      <c r="E385" s="7"/>
      <c r="F385" s="7"/>
      <c r="G385" s="8"/>
      <c r="H385" s="7"/>
      <c r="I385" s="7"/>
      <c r="J385" s="7"/>
      <c r="K385" s="7"/>
      <c r="L385" s="7"/>
      <c r="M385" s="7"/>
      <c r="N385" s="7"/>
      <c r="O385" s="7"/>
      <c r="P385" s="8"/>
      <c r="Q385" s="7"/>
      <c r="R385" s="7"/>
      <c r="S385" s="7"/>
      <c r="T385" s="7"/>
    </row>
    <row r="386" spans="1:20">
      <c r="A386" s="7"/>
      <c r="B386" s="8"/>
      <c r="C386" s="7"/>
      <c r="E386" s="7"/>
      <c r="F386" s="7"/>
      <c r="G386" s="8"/>
      <c r="H386" s="7"/>
      <c r="I386" s="7"/>
      <c r="J386" s="7"/>
      <c r="K386" s="7"/>
      <c r="L386" s="7"/>
      <c r="M386" s="7"/>
      <c r="N386" s="7"/>
      <c r="O386" s="7"/>
      <c r="P386" s="8"/>
      <c r="Q386" s="7"/>
      <c r="R386" s="7"/>
      <c r="S386" s="7"/>
      <c r="T386" s="7"/>
    </row>
    <row r="387" spans="1:20">
      <c r="A387" s="7"/>
      <c r="B387" s="8"/>
      <c r="C387" s="7"/>
      <c r="E387" s="7"/>
      <c r="F387" s="7"/>
      <c r="G387" s="8"/>
      <c r="H387" s="7"/>
      <c r="I387" s="7"/>
      <c r="J387" s="7"/>
      <c r="K387" s="7"/>
      <c r="L387" s="7"/>
      <c r="M387" s="7"/>
      <c r="N387" s="7"/>
      <c r="O387" s="7"/>
      <c r="P387" s="8"/>
      <c r="Q387" s="7"/>
      <c r="R387" s="7"/>
      <c r="S387" s="7"/>
      <c r="T387" s="7"/>
    </row>
    <row r="388" spans="1:20">
      <c r="A388" s="7"/>
      <c r="B388" s="8"/>
      <c r="C388" s="7"/>
      <c r="E388" s="7"/>
      <c r="F388" s="7"/>
      <c r="G388" s="8"/>
      <c r="H388" s="7"/>
      <c r="I388" s="7"/>
      <c r="J388" s="7"/>
      <c r="K388" s="7"/>
      <c r="L388" s="7"/>
      <c r="M388" s="7"/>
      <c r="N388" s="7"/>
      <c r="O388" s="7"/>
      <c r="P388" s="8"/>
      <c r="Q388" s="7"/>
      <c r="R388" s="7"/>
      <c r="S388" s="7"/>
      <c r="T388" s="7"/>
    </row>
    <row r="389" spans="1:20">
      <c r="A389" s="7"/>
      <c r="B389" s="8"/>
      <c r="C389" s="7"/>
      <c r="E389" s="7"/>
      <c r="F389" s="7"/>
      <c r="G389" s="8"/>
      <c r="H389" s="7"/>
      <c r="I389" s="7"/>
      <c r="J389" s="7"/>
      <c r="K389" s="7"/>
      <c r="L389" s="7"/>
      <c r="M389" s="7"/>
      <c r="N389" s="7"/>
      <c r="O389" s="7"/>
      <c r="P389" s="8"/>
      <c r="Q389" s="7"/>
      <c r="R389" s="7"/>
      <c r="S389" s="7"/>
      <c r="T389" s="7"/>
    </row>
    <row r="390" spans="1:20">
      <c r="A390" s="7"/>
      <c r="B390" s="8"/>
      <c r="C390" s="7"/>
      <c r="E390" s="7"/>
      <c r="F390" s="7"/>
      <c r="G390" s="8"/>
      <c r="H390" s="7"/>
      <c r="I390" s="7"/>
      <c r="J390" s="7"/>
      <c r="K390" s="7"/>
      <c r="L390" s="7"/>
      <c r="M390" s="7"/>
      <c r="N390" s="7"/>
      <c r="O390" s="7"/>
      <c r="P390" s="8"/>
      <c r="Q390" s="7"/>
      <c r="R390" s="7"/>
      <c r="S390" s="7"/>
      <c r="T390" s="7"/>
    </row>
    <row r="391" spans="1:20">
      <c r="A391" s="7"/>
      <c r="B391" s="8"/>
      <c r="C391" s="7"/>
      <c r="E391" s="7"/>
      <c r="F391" s="7"/>
      <c r="G391" s="8"/>
      <c r="H391" s="7"/>
      <c r="I391" s="7"/>
      <c r="J391" s="7"/>
      <c r="K391" s="7"/>
      <c r="L391" s="7"/>
      <c r="M391" s="7"/>
      <c r="N391" s="7"/>
      <c r="O391" s="7"/>
      <c r="P391" s="8"/>
      <c r="Q391" s="7"/>
      <c r="R391" s="7"/>
      <c r="S391" s="7"/>
      <c r="T391" s="7"/>
    </row>
    <row r="392" spans="1:20">
      <c r="A392" s="7"/>
      <c r="B392" s="8"/>
      <c r="C392" s="7"/>
      <c r="E392" s="7"/>
      <c r="F392" s="7"/>
      <c r="G392" s="8"/>
      <c r="H392" s="7"/>
      <c r="I392" s="7"/>
      <c r="J392" s="7"/>
      <c r="K392" s="7"/>
      <c r="L392" s="7"/>
      <c r="M392" s="7"/>
      <c r="N392" s="7"/>
      <c r="O392" s="7"/>
      <c r="P392" s="8"/>
      <c r="Q392" s="7"/>
      <c r="R392" s="7"/>
      <c r="S392" s="7"/>
      <c r="T392" s="7"/>
    </row>
    <row r="393" spans="1:20">
      <c r="A393" s="7"/>
      <c r="B393" s="8"/>
      <c r="C393" s="7"/>
      <c r="E393" s="7"/>
      <c r="F393" s="7"/>
      <c r="G393" s="8"/>
      <c r="H393" s="7"/>
      <c r="I393" s="7"/>
      <c r="J393" s="7"/>
      <c r="K393" s="7"/>
      <c r="L393" s="7"/>
      <c r="M393" s="7"/>
      <c r="N393" s="7"/>
      <c r="O393" s="7"/>
      <c r="P393" s="8"/>
      <c r="Q393" s="7"/>
      <c r="R393" s="7"/>
      <c r="S393" s="7"/>
      <c r="T393" s="7"/>
    </row>
    <row r="394" spans="1:20">
      <c r="A394" s="7"/>
      <c r="B394" s="8"/>
      <c r="C394" s="7"/>
      <c r="E394" s="7"/>
      <c r="F394" s="7"/>
      <c r="G394" s="8"/>
      <c r="H394" s="7"/>
      <c r="I394" s="7"/>
      <c r="J394" s="7"/>
      <c r="K394" s="7"/>
      <c r="L394" s="7"/>
      <c r="M394" s="7"/>
      <c r="N394" s="7"/>
      <c r="O394" s="7"/>
      <c r="P394" s="8"/>
      <c r="Q394" s="7"/>
      <c r="R394" s="7"/>
      <c r="S394" s="7"/>
      <c r="T394" s="7"/>
    </row>
    <row r="395" spans="1:20">
      <c r="A395" s="7"/>
      <c r="B395" s="8"/>
      <c r="C395" s="7"/>
      <c r="E395" s="7"/>
      <c r="F395" s="7"/>
      <c r="G395" s="8"/>
      <c r="H395" s="7"/>
      <c r="I395" s="7"/>
      <c r="J395" s="7"/>
      <c r="K395" s="7"/>
      <c r="L395" s="7"/>
      <c r="M395" s="7"/>
      <c r="N395" s="7"/>
      <c r="O395" s="7"/>
      <c r="P395" s="8"/>
      <c r="Q395" s="7"/>
      <c r="R395" s="7"/>
      <c r="S395" s="7"/>
      <c r="T395" s="7"/>
    </row>
    <row r="396" spans="1:20">
      <c r="A396" s="7"/>
      <c r="B396" s="8"/>
      <c r="C396" s="7"/>
      <c r="E396" s="7"/>
      <c r="F396" s="7"/>
      <c r="G396" s="8"/>
      <c r="H396" s="7"/>
      <c r="I396" s="7"/>
      <c r="J396" s="7"/>
      <c r="K396" s="7"/>
      <c r="L396" s="7"/>
      <c r="M396" s="7"/>
      <c r="N396" s="7"/>
      <c r="O396" s="7"/>
      <c r="P396" s="8"/>
      <c r="Q396" s="7"/>
      <c r="R396" s="7"/>
      <c r="S396" s="7"/>
      <c r="T396" s="7"/>
    </row>
    <row r="397" spans="1:20">
      <c r="A397" s="7"/>
      <c r="B397" s="8"/>
      <c r="C397" s="7"/>
      <c r="E397" s="7"/>
      <c r="F397" s="7"/>
      <c r="G397" s="8"/>
      <c r="H397" s="7"/>
      <c r="I397" s="7"/>
      <c r="J397" s="7"/>
      <c r="K397" s="7"/>
      <c r="L397" s="7"/>
      <c r="M397" s="7"/>
      <c r="N397" s="7"/>
      <c r="O397" s="7"/>
      <c r="P397" s="8"/>
      <c r="Q397" s="7"/>
      <c r="R397" s="7"/>
      <c r="S397" s="7"/>
      <c r="T397" s="7"/>
    </row>
    <row r="398" spans="1:20">
      <c r="A398" s="7"/>
      <c r="B398" s="8"/>
      <c r="C398" s="7"/>
      <c r="E398" s="7"/>
      <c r="F398" s="7"/>
      <c r="G398" s="8"/>
      <c r="H398" s="7"/>
      <c r="I398" s="7"/>
      <c r="J398" s="7"/>
      <c r="K398" s="7"/>
      <c r="L398" s="7"/>
      <c r="M398" s="7"/>
      <c r="N398" s="7"/>
      <c r="O398" s="7"/>
      <c r="P398" s="8"/>
      <c r="Q398" s="7"/>
      <c r="R398" s="7"/>
      <c r="S398" s="7"/>
      <c r="T398" s="7"/>
    </row>
    <row r="399" spans="1:20">
      <c r="A399" s="7"/>
      <c r="B399" s="8"/>
      <c r="C399" s="7"/>
      <c r="E399" s="7"/>
      <c r="F399" s="7"/>
      <c r="G399" s="8"/>
      <c r="H399" s="7"/>
      <c r="I399" s="7"/>
      <c r="J399" s="7"/>
      <c r="K399" s="7"/>
      <c r="L399" s="7"/>
      <c r="M399" s="7"/>
      <c r="N399" s="7"/>
      <c r="O399" s="7"/>
      <c r="P399" s="8"/>
      <c r="Q399" s="7"/>
      <c r="R399" s="7"/>
      <c r="S399" s="7"/>
      <c r="T399" s="7"/>
    </row>
    <row r="400" spans="1:20">
      <c r="A400" s="7"/>
      <c r="B400" s="8"/>
      <c r="C400" s="7"/>
      <c r="E400" s="7"/>
      <c r="F400" s="7"/>
      <c r="G400" s="8"/>
      <c r="H400" s="7"/>
      <c r="I400" s="7"/>
      <c r="J400" s="7"/>
      <c r="K400" s="7"/>
      <c r="L400" s="7"/>
      <c r="M400" s="7"/>
      <c r="N400" s="7"/>
      <c r="O400" s="7"/>
      <c r="P400" s="8"/>
      <c r="Q400" s="7"/>
      <c r="R400" s="7"/>
      <c r="S400" s="7"/>
      <c r="T400" s="7"/>
    </row>
    <row r="401" spans="1:20">
      <c r="A401" s="7"/>
      <c r="B401" s="8"/>
      <c r="C401" s="7"/>
      <c r="E401" s="7"/>
      <c r="F401" s="7"/>
      <c r="G401" s="8"/>
      <c r="H401" s="7"/>
      <c r="I401" s="7"/>
      <c r="J401" s="7"/>
      <c r="K401" s="7"/>
      <c r="L401" s="7"/>
      <c r="M401" s="7"/>
      <c r="N401" s="7"/>
      <c r="O401" s="7"/>
      <c r="P401" s="8"/>
      <c r="Q401" s="7"/>
      <c r="R401" s="7"/>
      <c r="S401" s="7"/>
      <c r="T401" s="7"/>
    </row>
    <row r="402" spans="1:20">
      <c r="A402" s="7"/>
      <c r="B402" s="8"/>
      <c r="C402" s="7"/>
      <c r="E402" s="7"/>
      <c r="F402" s="7"/>
      <c r="G402" s="8"/>
      <c r="H402" s="7"/>
      <c r="I402" s="7"/>
      <c r="J402" s="7"/>
      <c r="K402" s="7"/>
      <c r="L402" s="7"/>
      <c r="M402" s="7"/>
      <c r="N402" s="7"/>
      <c r="O402" s="7"/>
      <c r="P402" s="8"/>
      <c r="Q402" s="7"/>
      <c r="R402" s="7"/>
      <c r="S402" s="7"/>
      <c r="T402" s="7"/>
    </row>
    <row r="403" spans="1:20">
      <c r="A403" s="7"/>
      <c r="B403" s="8"/>
      <c r="C403" s="7"/>
      <c r="E403" s="7"/>
      <c r="F403" s="7"/>
      <c r="G403" s="8"/>
      <c r="H403" s="7"/>
      <c r="I403" s="7"/>
      <c r="J403" s="7"/>
      <c r="K403" s="7"/>
      <c r="L403" s="7"/>
      <c r="M403" s="7"/>
      <c r="N403" s="7"/>
      <c r="O403" s="7"/>
      <c r="P403" s="8"/>
      <c r="Q403" s="7"/>
      <c r="R403" s="7"/>
      <c r="S403" s="7"/>
      <c r="T403" s="7"/>
    </row>
    <row r="404" spans="1:20">
      <c r="A404" s="7"/>
      <c r="B404" s="8"/>
      <c r="C404" s="7"/>
      <c r="D404" s="7"/>
      <c r="E404" s="7"/>
      <c r="F404" s="7"/>
      <c r="G404" s="8"/>
      <c r="H404" s="7"/>
      <c r="I404" s="7"/>
      <c r="J404" s="7"/>
      <c r="K404" s="7"/>
      <c r="L404" s="7"/>
      <c r="M404" s="7"/>
      <c r="N404" s="7"/>
      <c r="O404" s="7"/>
      <c r="P404" s="8"/>
      <c r="Q404" s="7"/>
      <c r="R404" s="7"/>
      <c r="S404" s="7"/>
      <c r="T404" s="7"/>
    </row>
    <row r="405" spans="1:20">
      <c r="A405" s="7"/>
      <c r="B405" s="8"/>
      <c r="C405" s="7"/>
      <c r="D405" s="7"/>
      <c r="E405" s="7"/>
      <c r="F405" s="7"/>
      <c r="G405" s="8"/>
      <c r="H405" s="7"/>
      <c r="I405" s="7"/>
      <c r="J405" s="7"/>
      <c r="K405" s="7"/>
      <c r="L405" s="7"/>
      <c r="M405" s="7"/>
      <c r="N405" s="7"/>
      <c r="O405" s="7"/>
      <c r="P405" s="8"/>
      <c r="Q405" s="7"/>
      <c r="R405" s="7"/>
      <c r="S405" s="7"/>
      <c r="T405" s="7"/>
    </row>
    <row r="406" spans="1:20">
      <c r="A406" s="7"/>
      <c r="B406" s="8"/>
      <c r="C406" s="7"/>
      <c r="D406" s="7"/>
      <c r="E406" s="7"/>
      <c r="F406" s="7"/>
      <c r="G406" s="8"/>
      <c r="H406" s="7"/>
      <c r="I406" s="7"/>
      <c r="J406" s="7"/>
      <c r="K406" s="7"/>
      <c r="L406" s="7"/>
      <c r="M406" s="7"/>
      <c r="N406" s="7"/>
      <c r="O406" s="7"/>
      <c r="P406" s="8"/>
      <c r="Q406" s="7"/>
      <c r="R406" s="7"/>
      <c r="S406" s="7"/>
      <c r="T406" s="7"/>
    </row>
    <row r="407" spans="1:20">
      <c r="A407" s="7"/>
      <c r="B407" s="8"/>
      <c r="C407" s="7"/>
      <c r="D407" s="7"/>
      <c r="E407" s="7"/>
      <c r="F407" s="7"/>
      <c r="G407" s="8"/>
      <c r="H407" s="7"/>
      <c r="I407" s="7"/>
      <c r="J407" s="7"/>
      <c r="K407" s="7"/>
      <c r="L407" s="7"/>
      <c r="M407" s="7"/>
      <c r="N407" s="7"/>
      <c r="O407" s="7"/>
      <c r="P407" s="8"/>
      <c r="Q407" s="7"/>
      <c r="R407" s="7"/>
      <c r="S407" s="7"/>
      <c r="T407" s="7"/>
    </row>
    <row r="408" spans="1:20">
      <c r="A408" s="7"/>
      <c r="B408" s="8"/>
      <c r="C408" s="7"/>
      <c r="D408" s="7"/>
      <c r="E408" s="7"/>
      <c r="F408" s="7"/>
      <c r="G408" s="8"/>
      <c r="H408" s="7"/>
      <c r="I408" s="7"/>
      <c r="J408" s="7"/>
      <c r="K408" s="7"/>
      <c r="L408" s="7"/>
      <c r="M408" s="7"/>
      <c r="N408" s="7"/>
      <c r="O408" s="7"/>
      <c r="P408" s="8"/>
      <c r="Q408" s="7"/>
      <c r="R408" s="7"/>
      <c r="S408" s="7"/>
      <c r="T408" s="7"/>
    </row>
    <row r="409" spans="1:20">
      <c r="A409" s="7"/>
      <c r="B409" s="8"/>
      <c r="C409" s="7"/>
      <c r="D409" s="7"/>
      <c r="E409" s="7"/>
      <c r="F409" s="7"/>
      <c r="G409" s="8"/>
      <c r="H409" s="7"/>
      <c r="I409" s="7"/>
      <c r="J409" s="7"/>
      <c r="K409" s="7"/>
      <c r="L409" s="7"/>
      <c r="M409" s="7"/>
      <c r="N409" s="7"/>
      <c r="O409" s="7"/>
      <c r="P409" s="8"/>
      <c r="Q409" s="7"/>
      <c r="R409" s="7"/>
      <c r="S409" s="7"/>
      <c r="T409" s="7"/>
    </row>
    <row r="410" spans="1:20">
      <c r="A410" s="7"/>
      <c r="B410" s="8"/>
      <c r="C410" s="7"/>
      <c r="D410" s="7"/>
      <c r="E410" s="7"/>
      <c r="F410" s="7"/>
      <c r="G410" s="8"/>
      <c r="H410" s="7"/>
      <c r="I410" s="7"/>
      <c r="J410" s="7"/>
      <c r="K410" s="7"/>
      <c r="L410" s="7"/>
      <c r="M410" s="7"/>
      <c r="N410" s="7"/>
      <c r="O410" s="7"/>
      <c r="P410" s="8"/>
      <c r="Q410" s="7"/>
      <c r="R410" s="7"/>
      <c r="S410" s="7"/>
      <c r="T410" s="7"/>
    </row>
    <row r="411" spans="1:20">
      <c r="A411" s="7"/>
      <c r="B411" s="8"/>
      <c r="C411" s="7"/>
      <c r="D411" s="7"/>
      <c r="E411" s="7"/>
      <c r="F411" s="7"/>
      <c r="G411" s="8"/>
      <c r="H411" s="7"/>
      <c r="I411" s="7"/>
      <c r="J411" s="7"/>
      <c r="K411" s="7"/>
      <c r="L411" s="7"/>
      <c r="M411" s="7"/>
      <c r="N411" s="7"/>
      <c r="O411" s="7"/>
      <c r="P411" s="8"/>
      <c r="Q411" s="7"/>
      <c r="R411" s="7"/>
      <c r="S411" s="7"/>
      <c r="T411" s="7"/>
    </row>
    <row r="412" spans="1:20">
      <c r="A412" s="7"/>
      <c r="B412" s="8"/>
      <c r="C412" s="7"/>
      <c r="D412" s="7"/>
      <c r="E412" s="7"/>
      <c r="F412" s="7"/>
      <c r="G412" s="8"/>
      <c r="H412" s="7"/>
      <c r="I412" s="7"/>
      <c r="J412" s="7"/>
      <c r="K412" s="7"/>
      <c r="L412" s="7"/>
      <c r="M412" s="7"/>
      <c r="N412" s="7"/>
      <c r="O412" s="7"/>
      <c r="P412" s="8"/>
      <c r="Q412" s="7"/>
      <c r="R412" s="7"/>
      <c r="S412" s="7"/>
      <c r="T412" s="7"/>
    </row>
    <row r="413" spans="1:20">
      <c r="A413" s="7"/>
      <c r="B413" s="8"/>
      <c r="C413" s="7"/>
      <c r="D413" s="7"/>
      <c r="E413" s="7"/>
      <c r="F413" s="7"/>
      <c r="G413" s="8"/>
      <c r="H413" s="7"/>
      <c r="I413" s="7"/>
      <c r="J413" s="7"/>
      <c r="K413" s="7"/>
      <c r="L413" s="7"/>
      <c r="M413" s="7"/>
      <c r="N413" s="7"/>
      <c r="O413" s="7"/>
      <c r="P413" s="8"/>
      <c r="Q413" s="7"/>
      <c r="R413" s="7"/>
      <c r="S413" s="7"/>
      <c r="T413" s="7"/>
    </row>
    <row r="414" spans="1:20">
      <c r="A414" s="7"/>
      <c r="B414" s="8"/>
      <c r="C414" s="7"/>
      <c r="D414" s="7"/>
      <c r="E414" s="7"/>
      <c r="F414" s="7"/>
      <c r="G414" s="8"/>
      <c r="H414" s="7"/>
      <c r="I414" s="7"/>
      <c r="J414" s="7"/>
      <c r="K414" s="7"/>
      <c r="L414" s="7"/>
      <c r="M414" s="7"/>
      <c r="N414" s="7"/>
      <c r="O414" s="7"/>
      <c r="P414" s="8"/>
      <c r="Q414" s="7"/>
      <c r="R414" s="7"/>
      <c r="S414" s="7"/>
      <c r="T414" s="7"/>
    </row>
    <row r="415" spans="1:20">
      <c r="A415" s="7"/>
      <c r="B415" s="8"/>
      <c r="C415" s="7"/>
      <c r="D415" s="7"/>
      <c r="E415" s="7"/>
      <c r="F415" s="7"/>
      <c r="G415" s="8"/>
      <c r="H415" s="7"/>
      <c r="I415" s="7"/>
      <c r="J415" s="7"/>
      <c r="K415" s="7"/>
      <c r="L415" s="7"/>
      <c r="M415" s="7"/>
      <c r="N415" s="7"/>
      <c r="O415" s="7"/>
      <c r="P415" s="8"/>
      <c r="Q415" s="7"/>
      <c r="R415" s="7"/>
      <c r="S415" s="7"/>
      <c r="T415" s="7"/>
    </row>
    <row r="416" spans="1:20">
      <c r="A416" s="7"/>
      <c r="B416" s="8"/>
      <c r="C416" s="7"/>
      <c r="D416" s="7"/>
      <c r="E416" s="7"/>
      <c r="F416" s="7"/>
      <c r="G416" s="8"/>
      <c r="H416" s="7"/>
      <c r="I416" s="7"/>
      <c r="J416" s="7"/>
      <c r="K416" s="7"/>
      <c r="L416" s="7"/>
      <c r="M416" s="7"/>
      <c r="N416" s="7"/>
      <c r="O416" s="7"/>
      <c r="P416" s="8"/>
      <c r="Q416" s="7"/>
      <c r="R416" s="7"/>
      <c r="S416" s="7"/>
      <c r="T416" s="7"/>
    </row>
    <row r="417" spans="1:20">
      <c r="A417" s="7"/>
      <c r="B417" s="8"/>
      <c r="C417" s="7"/>
      <c r="D417" s="7"/>
      <c r="E417" s="7"/>
      <c r="F417" s="7"/>
      <c r="G417" s="8"/>
      <c r="H417" s="7"/>
      <c r="I417" s="7"/>
      <c r="J417" s="7"/>
      <c r="K417" s="7"/>
      <c r="L417" s="7"/>
      <c r="M417" s="7"/>
      <c r="N417" s="7"/>
      <c r="O417" s="7"/>
      <c r="P417" s="8"/>
      <c r="Q417" s="7"/>
      <c r="R417" s="7"/>
      <c r="S417" s="7"/>
      <c r="T417" s="7"/>
    </row>
    <row r="418" spans="1:20">
      <c r="A418" s="7"/>
      <c r="B418" s="8"/>
      <c r="C418" s="7"/>
      <c r="D418" s="7"/>
      <c r="E418" s="7"/>
      <c r="F418" s="7"/>
      <c r="G418" s="8"/>
      <c r="H418" s="7"/>
      <c r="I418" s="7"/>
      <c r="J418" s="7"/>
      <c r="K418" s="7"/>
      <c r="L418" s="7"/>
      <c r="M418" s="7"/>
      <c r="N418" s="7"/>
      <c r="O418" s="7"/>
      <c r="P418" s="8"/>
      <c r="Q418" s="7"/>
      <c r="R418" s="7"/>
      <c r="S418" s="7"/>
      <c r="T418" s="7"/>
    </row>
    <row r="419" spans="1:20">
      <c r="A419" s="7"/>
      <c r="B419" s="8"/>
      <c r="C419" s="7"/>
      <c r="D419" s="7"/>
      <c r="E419" s="7"/>
      <c r="F419" s="7"/>
      <c r="G419" s="8"/>
      <c r="H419" s="7"/>
      <c r="I419" s="7"/>
      <c r="J419" s="7"/>
      <c r="K419" s="7"/>
      <c r="L419" s="7"/>
      <c r="M419" s="7"/>
      <c r="N419" s="7"/>
      <c r="O419" s="7"/>
      <c r="P419" s="8"/>
      <c r="Q419" s="7"/>
      <c r="R419" s="7"/>
      <c r="S419" s="7"/>
      <c r="T419" s="7"/>
    </row>
    <row r="420" spans="1:20">
      <c r="A420" s="7"/>
      <c r="B420" s="8"/>
      <c r="C420" s="7"/>
      <c r="D420" s="7"/>
      <c r="E420" s="7"/>
      <c r="F420" s="7"/>
      <c r="G420" s="8"/>
      <c r="H420" s="7"/>
      <c r="I420" s="7"/>
      <c r="J420" s="7"/>
      <c r="K420" s="7"/>
      <c r="L420" s="7"/>
      <c r="M420" s="7"/>
      <c r="N420" s="7"/>
      <c r="O420" s="7"/>
      <c r="P420" s="8"/>
      <c r="Q420" s="7"/>
      <c r="R420" s="7"/>
      <c r="S420" s="7"/>
      <c r="T420" s="7"/>
    </row>
    <row r="421" spans="1:20">
      <c r="A421" s="7"/>
      <c r="B421" s="8"/>
      <c r="C421" s="7"/>
      <c r="D421" s="7"/>
      <c r="E421" s="7"/>
      <c r="F421" s="7"/>
      <c r="G421" s="8"/>
      <c r="H421" s="7"/>
      <c r="I421" s="7"/>
      <c r="J421" s="7"/>
      <c r="K421" s="7"/>
      <c r="L421" s="7"/>
      <c r="M421" s="7"/>
      <c r="N421" s="7"/>
      <c r="O421" s="7"/>
      <c r="P421" s="8"/>
      <c r="Q421" s="7"/>
      <c r="R421" s="7"/>
      <c r="S421" s="7"/>
      <c r="T421" s="7"/>
    </row>
    <row r="422" spans="1:20">
      <c r="A422" s="7"/>
      <c r="B422" s="8"/>
      <c r="C422" s="7"/>
      <c r="D422" s="7"/>
      <c r="E422" s="7"/>
      <c r="F422" s="7"/>
      <c r="G422" s="8"/>
      <c r="H422" s="7"/>
      <c r="I422" s="7"/>
      <c r="J422" s="7"/>
      <c r="K422" s="7"/>
      <c r="L422" s="7"/>
      <c r="M422" s="7"/>
      <c r="N422" s="7"/>
      <c r="O422" s="7"/>
      <c r="P422" s="8"/>
      <c r="Q422" s="7"/>
      <c r="R422" s="7"/>
      <c r="S422" s="7"/>
      <c r="T422" s="7"/>
    </row>
    <row r="423" spans="1:20">
      <c r="A423" s="7"/>
      <c r="B423" s="8"/>
      <c r="C423" s="7"/>
      <c r="D423" s="7"/>
      <c r="E423" s="7"/>
      <c r="F423" s="7"/>
      <c r="G423" s="8"/>
      <c r="H423" s="7"/>
      <c r="I423" s="7"/>
      <c r="J423" s="7"/>
      <c r="K423" s="7"/>
      <c r="L423" s="7"/>
      <c r="M423" s="7"/>
      <c r="N423" s="7"/>
      <c r="O423" s="7"/>
      <c r="P423" s="8"/>
      <c r="Q423" s="7"/>
      <c r="R423" s="7"/>
      <c r="S423" s="7"/>
      <c r="T423" s="7"/>
    </row>
    <row r="424" spans="1:20">
      <c r="A424" s="7"/>
      <c r="B424" s="8"/>
      <c r="C424" s="7"/>
      <c r="D424" s="7"/>
      <c r="E424" s="7"/>
      <c r="F424" s="7"/>
      <c r="G424" s="8"/>
      <c r="H424" s="7"/>
      <c r="I424" s="7"/>
      <c r="J424" s="7"/>
      <c r="K424" s="7"/>
      <c r="L424" s="7"/>
      <c r="M424" s="7"/>
      <c r="N424" s="7"/>
      <c r="O424" s="7"/>
      <c r="P424" s="8"/>
      <c r="Q424" s="7"/>
      <c r="R424" s="7"/>
      <c r="S424" s="7"/>
      <c r="T424" s="7"/>
    </row>
    <row r="425" spans="1:20">
      <c r="A425" s="7"/>
      <c r="B425" s="8"/>
      <c r="C425" s="7"/>
      <c r="D425" s="7"/>
      <c r="E425" s="7"/>
      <c r="F425" s="7"/>
      <c r="G425" s="8"/>
      <c r="H425" s="7"/>
      <c r="I425" s="7"/>
      <c r="J425" s="7"/>
      <c r="K425" s="7"/>
      <c r="L425" s="7"/>
      <c r="M425" s="7"/>
      <c r="N425" s="7"/>
      <c r="O425" s="7"/>
      <c r="P425" s="8"/>
      <c r="Q425" s="7"/>
      <c r="R425" s="7"/>
      <c r="S425" s="7"/>
      <c r="T425" s="7"/>
    </row>
    <row r="426" spans="1:20">
      <c r="A426" s="7"/>
      <c r="B426" s="8"/>
      <c r="C426" s="7"/>
      <c r="D426" s="7"/>
      <c r="E426" s="7"/>
      <c r="F426" s="7"/>
      <c r="G426" s="8"/>
      <c r="H426" s="7"/>
      <c r="I426" s="7"/>
      <c r="J426" s="7"/>
      <c r="K426" s="7"/>
      <c r="L426" s="7"/>
      <c r="M426" s="7"/>
      <c r="N426" s="7"/>
      <c r="O426" s="7"/>
      <c r="P426" s="8"/>
      <c r="Q426" s="7"/>
      <c r="R426" s="7"/>
      <c r="S426" s="7"/>
      <c r="T426" s="7"/>
    </row>
    <row r="427" spans="1:20">
      <c r="A427" s="7"/>
      <c r="B427" s="8"/>
      <c r="C427" s="7"/>
      <c r="D427" s="7"/>
      <c r="E427" s="7"/>
      <c r="F427" s="7"/>
      <c r="G427" s="8"/>
      <c r="H427" s="7"/>
      <c r="I427" s="7"/>
      <c r="J427" s="7"/>
      <c r="K427" s="7"/>
      <c r="L427" s="7"/>
      <c r="M427" s="7"/>
      <c r="N427" s="7"/>
      <c r="O427" s="7"/>
      <c r="P427" s="8"/>
      <c r="Q427" s="7"/>
      <c r="R427" s="7"/>
      <c r="S427" s="7"/>
      <c r="T427" s="7"/>
    </row>
    <row r="428" spans="1:20">
      <c r="A428" s="7"/>
      <c r="B428" s="8"/>
      <c r="C428" s="7"/>
      <c r="D428" s="7"/>
      <c r="E428" s="7"/>
      <c r="F428" s="7"/>
      <c r="G428" s="8"/>
      <c r="H428" s="7"/>
      <c r="I428" s="7"/>
      <c r="J428" s="7"/>
      <c r="K428" s="7"/>
      <c r="L428" s="7"/>
      <c r="M428" s="7"/>
      <c r="N428" s="7"/>
      <c r="O428" s="7"/>
      <c r="P428" s="8"/>
      <c r="Q428" s="7"/>
      <c r="R428" s="7"/>
      <c r="S428" s="7"/>
      <c r="T428" s="7"/>
    </row>
    <row r="429" spans="1:20">
      <c r="A429" s="7"/>
      <c r="B429" s="8"/>
      <c r="C429" s="7"/>
      <c r="D429" s="7"/>
      <c r="E429" s="7"/>
      <c r="F429" s="7"/>
      <c r="G429" s="8"/>
      <c r="H429" s="7"/>
      <c r="I429" s="7"/>
      <c r="J429" s="7"/>
      <c r="K429" s="7"/>
      <c r="L429" s="7"/>
      <c r="M429" s="7"/>
      <c r="N429" s="7"/>
      <c r="O429" s="7"/>
      <c r="P429" s="8"/>
      <c r="Q429" s="7"/>
      <c r="R429" s="7"/>
      <c r="S429" s="7"/>
      <c r="T429" s="7"/>
    </row>
    <row r="430" spans="1:20">
      <c r="A430" s="7"/>
      <c r="B430" s="8"/>
      <c r="C430" s="7"/>
      <c r="D430" s="7"/>
      <c r="E430" s="7"/>
      <c r="F430" s="7"/>
      <c r="G430" s="8"/>
      <c r="H430" s="7"/>
      <c r="I430" s="7"/>
      <c r="J430" s="7"/>
      <c r="K430" s="7"/>
      <c r="L430" s="7"/>
      <c r="M430" s="7"/>
      <c r="N430" s="7"/>
      <c r="O430" s="7"/>
      <c r="P430" s="8"/>
      <c r="Q430" s="7"/>
      <c r="R430" s="7"/>
      <c r="S430" s="7"/>
      <c r="T430" s="7"/>
    </row>
    <row r="431" spans="1:20">
      <c r="A431" s="7"/>
      <c r="B431" s="8"/>
      <c r="C431" s="7"/>
      <c r="D431" s="7"/>
      <c r="E431" s="7"/>
      <c r="F431" s="7"/>
      <c r="G431" s="8"/>
      <c r="H431" s="7"/>
      <c r="I431" s="7"/>
      <c r="J431" s="7"/>
      <c r="K431" s="7"/>
      <c r="L431" s="7"/>
      <c r="M431" s="7"/>
      <c r="N431" s="7"/>
      <c r="O431" s="7"/>
      <c r="P431" s="8"/>
      <c r="Q431" s="7"/>
      <c r="R431" s="7"/>
      <c r="S431" s="7"/>
      <c r="T431" s="7"/>
    </row>
    <row r="432" spans="1:20">
      <c r="A432" s="7"/>
      <c r="B432" s="8"/>
      <c r="C432" s="7"/>
      <c r="D432" s="7"/>
      <c r="E432" s="7"/>
      <c r="F432" s="7"/>
      <c r="G432" s="8"/>
      <c r="H432" s="7"/>
      <c r="I432" s="7"/>
      <c r="J432" s="7"/>
      <c r="K432" s="7"/>
      <c r="L432" s="7"/>
      <c r="M432" s="7"/>
      <c r="N432" s="7"/>
      <c r="O432" s="7"/>
      <c r="P432" s="8"/>
      <c r="Q432" s="7"/>
      <c r="R432" s="7"/>
      <c r="S432" s="7"/>
      <c r="T432" s="7"/>
    </row>
    <row r="433" spans="1:20">
      <c r="A433" s="7"/>
      <c r="B433" s="8"/>
      <c r="C433" s="7"/>
      <c r="D433" s="7"/>
      <c r="E433" s="7"/>
      <c r="F433" s="7"/>
      <c r="G433" s="8"/>
      <c r="H433" s="7"/>
      <c r="I433" s="7"/>
      <c r="J433" s="7"/>
      <c r="K433" s="7"/>
      <c r="L433" s="7"/>
      <c r="M433" s="7"/>
      <c r="N433" s="7"/>
      <c r="O433" s="7"/>
      <c r="P433" s="8"/>
      <c r="Q433" s="7"/>
      <c r="R433" s="7"/>
      <c r="S433" s="7"/>
      <c r="T433" s="7"/>
    </row>
    <row r="434" spans="1:20">
      <c r="A434" s="7"/>
      <c r="B434" s="8"/>
      <c r="C434" s="7"/>
      <c r="D434" s="7"/>
      <c r="E434" s="7"/>
      <c r="F434" s="7"/>
      <c r="G434" s="8"/>
      <c r="H434" s="7"/>
      <c r="I434" s="7"/>
      <c r="J434" s="7"/>
      <c r="K434" s="7"/>
      <c r="L434" s="7"/>
      <c r="M434" s="7"/>
      <c r="N434" s="7"/>
      <c r="O434" s="7"/>
      <c r="P434" s="8"/>
      <c r="Q434" s="7"/>
      <c r="R434" s="7"/>
      <c r="S434" s="7"/>
      <c r="T434" s="7"/>
    </row>
    <row r="435" spans="1:20">
      <c r="A435" s="7"/>
      <c r="B435" s="8"/>
      <c r="C435" s="7"/>
      <c r="D435" s="7"/>
      <c r="E435" s="7"/>
      <c r="F435" s="7"/>
      <c r="G435" s="8"/>
      <c r="H435" s="7"/>
      <c r="I435" s="7"/>
      <c r="J435" s="7"/>
      <c r="K435" s="7"/>
      <c r="L435" s="7"/>
      <c r="M435" s="7"/>
      <c r="N435" s="7"/>
      <c r="O435" s="7"/>
      <c r="P435" s="8"/>
      <c r="Q435" s="7"/>
      <c r="R435" s="7"/>
      <c r="S435" s="7"/>
      <c r="T435" s="7"/>
    </row>
    <row r="436" spans="1:20">
      <c r="A436" s="7"/>
      <c r="B436" s="8"/>
      <c r="C436" s="7"/>
      <c r="D436" s="7"/>
      <c r="E436" s="7"/>
      <c r="F436" s="7"/>
      <c r="G436" s="8"/>
      <c r="H436" s="7"/>
      <c r="I436" s="7"/>
      <c r="J436" s="7"/>
      <c r="K436" s="7"/>
      <c r="L436" s="7"/>
      <c r="M436" s="7"/>
      <c r="N436" s="7"/>
      <c r="O436" s="7"/>
      <c r="P436" s="8"/>
      <c r="Q436" s="7"/>
      <c r="R436" s="7"/>
      <c r="S436" s="7"/>
      <c r="T436" s="7"/>
    </row>
    <row r="437" spans="1:20">
      <c r="A437" s="7"/>
      <c r="B437" s="8"/>
      <c r="C437" s="7"/>
      <c r="D437" s="7"/>
      <c r="E437" s="7"/>
      <c r="F437" s="7"/>
      <c r="G437" s="8"/>
      <c r="H437" s="7"/>
      <c r="I437" s="7"/>
      <c r="J437" s="7"/>
      <c r="K437" s="7"/>
      <c r="L437" s="7"/>
      <c r="M437" s="7"/>
      <c r="N437" s="7"/>
      <c r="O437" s="7"/>
      <c r="P437" s="8"/>
      <c r="Q437" s="7"/>
      <c r="R437" s="7"/>
      <c r="S437" s="7"/>
      <c r="T437" s="7"/>
    </row>
    <row r="438" spans="1:20">
      <c r="A438" s="7"/>
      <c r="B438" s="8"/>
      <c r="C438" s="7"/>
      <c r="D438" s="7"/>
      <c r="E438" s="7"/>
      <c r="F438" s="7"/>
      <c r="G438" s="8"/>
      <c r="H438" s="7"/>
      <c r="I438" s="7"/>
      <c r="J438" s="7"/>
      <c r="K438" s="7"/>
      <c r="L438" s="7"/>
      <c r="M438" s="7"/>
      <c r="N438" s="7"/>
      <c r="O438" s="7"/>
      <c r="P438" s="8"/>
      <c r="Q438" s="7"/>
      <c r="R438" s="7"/>
      <c r="S438" s="7"/>
      <c r="T438" s="7"/>
    </row>
    <row r="439" spans="1:20">
      <c r="A439" s="7"/>
      <c r="B439" s="8"/>
      <c r="C439" s="7"/>
      <c r="D439" s="7"/>
      <c r="E439" s="7"/>
      <c r="F439" s="7"/>
      <c r="G439" s="8"/>
      <c r="H439" s="7"/>
      <c r="I439" s="7"/>
      <c r="J439" s="7"/>
      <c r="K439" s="7"/>
      <c r="L439" s="7"/>
      <c r="M439" s="7"/>
      <c r="N439" s="7"/>
      <c r="O439" s="7"/>
      <c r="P439" s="8"/>
      <c r="Q439" s="7"/>
      <c r="R439" s="7"/>
      <c r="S439" s="7"/>
      <c r="T439" s="7"/>
    </row>
    <row r="440" spans="1:20">
      <c r="A440" s="7"/>
      <c r="B440" s="8"/>
      <c r="C440" s="7"/>
      <c r="D440" s="7"/>
      <c r="E440" s="7"/>
      <c r="F440" s="7"/>
      <c r="G440" s="8"/>
      <c r="H440" s="7"/>
      <c r="I440" s="7"/>
      <c r="J440" s="7"/>
      <c r="K440" s="7"/>
      <c r="L440" s="7"/>
      <c r="M440" s="7"/>
      <c r="N440" s="7"/>
      <c r="O440" s="7"/>
      <c r="P440" s="8"/>
      <c r="Q440" s="7"/>
      <c r="R440" s="7"/>
      <c r="S440" s="7"/>
      <c r="T440" s="7"/>
    </row>
    <row r="441" spans="1:20">
      <c r="A441" s="7"/>
      <c r="B441" s="8"/>
      <c r="C441" s="7"/>
      <c r="D441" s="7"/>
      <c r="E441" s="7"/>
      <c r="F441" s="7"/>
      <c r="G441" s="8"/>
      <c r="H441" s="7"/>
      <c r="I441" s="7"/>
      <c r="J441" s="7"/>
      <c r="K441" s="7"/>
      <c r="L441" s="7"/>
      <c r="M441" s="7"/>
      <c r="N441" s="7"/>
      <c r="O441" s="7"/>
      <c r="P441" s="8"/>
      <c r="Q441" s="7"/>
      <c r="R441" s="7"/>
      <c r="S441" s="7"/>
      <c r="T441" s="7"/>
    </row>
    <row r="442" spans="1:20">
      <c r="A442" s="7"/>
      <c r="B442" s="8"/>
      <c r="C442" s="7"/>
      <c r="D442" s="7"/>
      <c r="E442" s="7"/>
      <c r="F442" s="7"/>
      <c r="G442" s="8"/>
      <c r="H442" s="7"/>
      <c r="I442" s="7"/>
      <c r="J442" s="7"/>
      <c r="K442" s="7"/>
      <c r="L442" s="7"/>
      <c r="M442" s="7"/>
      <c r="N442" s="7"/>
      <c r="O442" s="7"/>
      <c r="P442" s="8"/>
      <c r="Q442" s="7"/>
      <c r="R442" s="7"/>
      <c r="S442" s="7"/>
      <c r="T442" s="7"/>
    </row>
    <row r="443" spans="1:20">
      <c r="A443" s="7"/>
      <c r="B443" s="8"/>
      <c r="C443" s="7"/>
      <c r="D443" s="7"/>
      <c r="E443" s="7"/>
      <c r="F443" s="7"/>
      <c r="G443" s="8"/>
      <c r="H443" s="7"/>
      <c r="I443" s="7"/>
      <c r="J443" s="7"/>
      <c r="K443" s="7"/>
      <c r="L443" s="7"/>
      <c r="M443" s="7"/>
      <c r="N443" s="7"/>
      <c r="O443" s="7"/>
      <c r="P443" s="8"/>
      <c r="Q443" s="7"/>
      <c r="R443" s="7"/>
      <c r="S443" s="7"/>
      <c r="T443" s="7"/>
    </row>
    <row r="444" spans="1:20">
      <c r="A444" s="7"/>
      <c r="B444" s="8"/>
      <c r="C444" s="7"/>
      <c r="D444" s="7"/>
      <c r="E444" s="7"/>
      <c r="F444" s="7"/>
      <c r="G444" s="8"/>
      <c r="H444" s="7"/>
      <c r="I444" s="7"/>
      <c r="J444" s="7"/>
      <c r="K444" s="7"/>
      <c r="L444" s="7"/>
      <c r="M444" s="7"/>
      <c r="N444" s="7"/>
      <c r="O444" s="7"/>
      <c r="P444" s="8"/>
      <c r="Q444" s="7"/>
      <c r="R444" s="7"/>
      <c r="S444" s="7"/>
      <c r="T444" s="7"/>
    </row>
    <row r="445" spans="1:20">
      <c r="A445" s="7"/>
      <c r="B445" s="8"/>
      <c r="C445" s="7"/>
      <c r="D445" s="7"/>
      <c r="E445" s="7"/>
      <c r="F445" s="7"/>
      <c r="G445" s="8"/>
      <c r="H445" s="7"/>
      <c r="I445" s="7"/>
      <c r="J445" s="7"/>
      <c r="K445" s="7"/>
      <c r="L445" s="7"/>
      <c r="M445" s="7"/>
      <c r="N445" s="7"/>
      <c r="O445" s="7"/>
      <c r="P445" s="8"/>
      <c r="Q445" s="7"/>
      <c r="R445" s="7"/>
      <c r="S445" s="7"/>
      <c r="T445" s="7"/>
    </row>
    <row r="446" spans="1:20">
      <c r="A446" s="7"/>
      <c r="B446" s="8"/>
      <c r="C446" s="7"/>
      <c r="D446" s="7"/>
      <c r="E446" s="7"/>
      <c r="F446" s="7"/>
      <c r="G446" s="8"/>
      <c r="H446" s="7"/>
      <c r="I446" s="7"/>
      <c r="J446" s="7"/>
      <c r="K446" s="7"/>
      <c r="L446" s="7"/>
      <c r="M446" s="7"/>
      <c r="N446" s="7"/>
      <c r="O446" s="7"/>
      <c r="P446" s="8"/>
      <c r="Q446" s="7"/>
      <c r="R446" s="7"/>
      <c r="S446" s="7"/>
      <c r="T446" s="7"/>
    </row>
    <row r="447" spans="1:20">
      <c r="A447" s="7"/>
      <c r="B447" s="8"/>
      <c r="C447" s="7"/>
      <c r="D447" s="7"/>
      <c r="E447" s="7"/>
      <c r="F447" s="7"/>
      <c r="G447" s="8"/>
      <c r="H447" s="7"/>
      <c r="I447" s="7"/>
      <c r="J447" s="7"/>
      <c r="K447" s="7"/>
      <c r="L447" s="7"/>
      <c r="M447" s="7"/>
      <c r="N447" s="7"/>
      <c r="O447" s="7"/>
      <c r="P447" s="8"/>
      <c r="Q447" s="7"/>
      <c r="R447" s="7"/>
      <c r="S447" s="7"/>
      <c r="T447" s="7"/>
    </row>
    <row r="448" spans="1:20">
      <c r="A448" s="7"/>
      <c r="B448" s="8"/>
      <c r="C448" s="7"/>
      <c r="D448" s="7"/>
      <c r="E448" s="7"/>
      <c r="F448" s="7"/>
      <c r="G448" s="8"/>
      <c r="H448" s="7"/>
      <c r="I448" s="7"/>
      <c r="J448" s="7"/>
      <c r="K448" s="7"/>
      <c r="L448" s="7"/>
      <c r="M448" s="7"/>
      <c r="N448" s="7"/>
      <c r="O448" s="7"/>
      <c r="P448" s="8"/>
      <c r="Q448" s="7"/>
      <c r="R448" s="7"/>
      <c r="S448" s="7"/>
      <c r="T448" s="7"/>
    </row>
    <row r="449" spans="1:20">
      <c r="A449" s="7"/>
      <c r="B449" s="8"/>
      <c r="C449" s="7"/>
      <c r="D449" s="7"/>
      <c r="E449" s="7"/>
      <c r="F449" s="7"/>
      <c r="G449" s="8"/>
      <c r="H449" s="7"/>
      <c r="I449" s="7"/>
      <c r="J449" s="7"/>
      <c r="K449" s="7"/>
      <c r="L449" s="7"/>
      <c r="M449" s="7"/>
      <c r="N449" s="7"/>
      <c r="O449" s="7"/>
      <c r="P449" s="8"/>
      <c r="Q449" s="7"/>
      <c r="R449" s="7"/>
      <c r="S449" s="7"/>
      <c r="T449" s="7"/>
    </row>
    <row r="450" spans="1:20">
      <c r="A450" s="7"/>
      <c r="B450" s="8"/>
      <c r="C450" s="7"/>
      <c r="D450" s="7"/>
      <c r="E450" s="7"/>
      <c r="F450" s="7"/>
      <c r="G450" s="8"/>
      <c r="H450" s="7"/>
      <c r="I450" s="7"/>
      <c r="J450" s="7"/>
      <c r="K450" s="7"/>
      <c r="L450" s="7"/>
      <c r="M450" s="7"/>
      <c r="N450" s="7"/>
      <c r="O450" s="7"/>
      <c r="P450" s="8"/>
      <c r="Q450" s="7"/>
      <c r="R450" s="7"/>
      <c r="S450" s="7"/>
      <c r="T450" s="7"/>
    </row>
    <row r="451" spans="1:20">
      <c r="A451" s="7"/>
      <c r="B451" s="8"/>
      <c r="C451" s="7"/>
      <c r="D451" s="7"/>
      <c r="E451" s="7"/>
      <c r="F451" s="7"/>
      <c r="G451" s="8"/>
      <c r="H451" s="7"/>
      <c r="I451" s="7"/>
      <c r="J451" s="7"/>
      <c r="K451" s="7"/>
      <c r="L451" s="7"/>
      <c r="M451" s="7"/>
      <c r="N451" s="7"/>
      <c r="O451" s="7"/>
      <c r="P451" s="8"/>
      <c r="Q451" s="7"/>
      <c r="R451" s="7"/>
      <c r="S451" s="7"/>
      <c r="T451" s="7"/>
    </row>
    <row r="452" spans="1:20">
      <c r="A452" s="7"/>
      <c r="B452" s="8"/>
      <c r="C452" s="7"/>
      <c r="D452" s="7"/>
      <c r="E452" s="7"/>
      <c r="F452" s="7"/>
      <c r="G452" s="8"/>
      <c r="H452" s="7"/>
      <c r="I452" s="7"/>
      <c r="J452" s="7"/>
      <c r="K452" s="7"/>
      <c r="L452" s="7"/>
      <c r="M452" s="7"/>
      <c r="N452" s="7"/>
      <c r="O452" s="7"/>
      <c r="P452" s="8"/>
      <c r="Q452" s="7"/>
      <c r="R452" s="7"/>
      <c r="S452" s="7"/>
      <c r="T452" s="7"/>
    </row>
    <row r="453" spans="1:20">
      <c r="A453" s="7"/>
      <c r="B453" s="8"/>
      <c r="C453" s="7"/>
      <c r="D453" s="7"/>
      <c r="E453" s="7"/>
      <c r="F453" s="7"/>
      <c r="G453" s="8"/>
      <c r="H453" s="7"/>
      <c r="I453" s="7"/>
      <c r="J453" s="7"/>
      <c r="K453" s="7"/>
      <c r="L453" s="7"/>
      <c r="M453" s="7"/>
      <c r="N453" s="7"/>
      <c r="O453" s="7"/>
      <c r="P453" s="8"/>
      <c r="Q453" s="7"/>
      <c r="R453" s="7"/>
      <c r="S453" s="7"/>
      <c r="T453" s="7"/>
    </row>
    <row r="454" spans="1:20">
      <c r="A454" s="7"/>
      <c r="B454" s="8"/>
      <c r="C454" s="7"/>
      <c r="D454" s="7"/>
      <c r="E454" s="7"/>
      <c r="F454" s="7"/>
      <c r="G454" s="8"/>
      <c r="H454" s="7"/>
      <c r="I454" s="7"/>
      <c r="J454" s="7"/>
      <c r="K454" s="7"/>
      <c r="L454" s="7"/>
      <c r="M454" s="7"/>
      <c r="N454" s="7"/>
      <c r="O454" s="7"/>
      <c r="P454" s="8"/>
      <c r="Q454" s="7"/>
      <c r="R454" s="7"/>
      <c r="S454" s="7"/>
      <c r="T454" s="7"/>
    </row>
    <row r="455" spans="1:20">
      <c r="A455" s="7"/>
      <c r="B455" s="8"/>
      <c r="C455" s="7"/>
      <c r="D455" s="7"/>
      <c r="E455" s="7"/>
      <c r="F455" s="7"/>
      <c r="G455" s="8"/>
      <c r="H455" s="7"/>
      <c r="I455" s="7"/>
      <c r="J455" s="7"/>
      <c r="K455" s="7"/>
      <c r="L455" s="7"/>
      <c r="M455" s="7"/>
      <c r="N455" s="7"/>
      <c r="O455" s="7"/>
      <c r="P455" s="8"/>
      <c r="Q455" s="7"/>
      <c r="R455" s="7"/>
      <c r="S455" s="7"/>
      <c r="T455" s="7"/>
    </row>
    <row r="456" spans="1:20">
      <c r="A456" s="7"/>
      <c r="B456" s="8"/>
      <c r="C456" s="7"/>
      <c r="D456" s="7"/>
      <c r="E456" s="7"/>
      <c r="F456" s="7"/>
      <c r="G456" s="8"/>
      <c r="H456" s="7"/>
      <c r="I456" s="7"/>
      <c r="J456" s="7"/>
      <c r="K456" s="7"/>
      <c r="L456" s="7"/>
      <c r="M456" s="7"/>
      <c r="N456" s="7"/>
      <c r="O456" s="7"/>
      <c r="P456" s="8"/>
      <c r="Q456" s="7"/>
      <c r="R456" s="7"/>
      <c r="S456" s="7"/>
      <c r="T456" s="7"/>
    </row>
    <row r="457" spans="1:20">
      <c r="A457" s="7"/>
      <c r="B457" s="8"/>
      <c r="C457" s="7"/>
      <c r="D457" s="7"/>
      <c r="E457" s="7"/>
      <c r="F457" s="7"/>
      <c r="G457" s="8"/>
      <c r="H457" s="7"/>
      <c r="I457" s="7"/>
      <c r="J457" s="7"/>
      <c r="K457" s="7"/>
      <c r="L457" s="7"/>
      <c r="M457" s="7"/>
      <c r="N457" s="7"/>
      <c r="O457" s="7"/>
      <c r="P457" s="8"/>
      <c r="Q457" s="7"/>
      <c r="R457" s="7"/>
      <c r="S457" s="7"/>
      <c r="T457" s="7"/>
    </row>
    <row r="458" spans="1:20">
      <c r="A458" s="7"/>
      <c r="B458" s="8"/>
      <c r="C458" s="7"/>
      <c r="D458" s="7"/>
      <c r="E458" s="7"/>
      <c r="F458" s="7"/>
      <c r="G458" s="8"/>
      <c r="H458" s="7"/>
      <c r="I458" s="7"/>
      <c r="J458" s="7"/>
      <c r="K458" s="7"/>
      <c r="L458" s="7"/>
      <c r="M458" s="7"/>
      <c r="N458" s="7"/>
      <c r="O458" s="7"/>
      <c r="P458" s="8"/>
      <c r="Q458" s="7"/>
      <c r="R458" s="7"/>
      <c r="S458" s="7"/>
      <c r="T458" s="7"/>
    </row>
    <row r="459" spans="1:20">
      <c r="A459" s="7"/>
      <c r="B459" s="8"/>
      <c r="C459" s="7"/>
      <c r="D459" s="7"/>
      <c r="E459" s="7"/>
      <c r="F459" s="7"/>
      <c r="G459" s="8"/>
      <c r="H459" s="7"/>
      <c r="I459" s="7"/>
      <c r="J459" s="7"/>
      <c r="K459" s="7"/>
      <c r="L459" s="7"/>
      <c r="M459" s="7"/>
      <c r="N459" s="7"/>
      <c r="O459" s="7"/>
      <c r="P459" s="8"/>
      <c r="Q459" s="7"/>
      <c r="R459" s="7"/>
      <c r="S459" s="7"/>
      <c r="T459" s="7"/>
    </row>
    <row r="460" spans="1:20">
      <c r="A460" s="7"/>
      <c r="B460" s="8"/>
      <c r="C460" s="7"/>
      <c r="D460" s="7"/>
      <c r="E460" s="7"/>
      <c r="F460" s="7"/>
      <c r="G460" s="8"/>
      <c r="H460" s="7"/>
      <c r="I460" s="7"/>
      <c r="J460" s="7"/>
      <c r="K460" s="7"/>
      <c r="L460" s="7"/>
      <c r="M460" s="7"/>
      <c r="N460" s="7"/>
      <c r="O460" s="7"/>
      <c r="P460" s="8"/>
      <c r="Q460" s="7"/>
      <c r="R460" s="7"/>
      <c r="S460" s="7"/>
      <c r="T460" s="7"/>
    </row>
    <row r="461" spans="1:20">
      <c r="A461" s="7"/>
      <c r="B461" s="8"/>
      <c r="C461" s="7"/>
      <c r="D461" s="7"/>
      <c r="E461" s="7"/>
      <c r="F461" s="7"/>
      <c r="G461" s="8"/>
      <c r="H461" s="7"/>
      <c r="I461" s="7"/>
      <c r="J461" s="7"/>
      <c r="K461" s="7"/>
      <c r="L461" s="7"/>
      <c r="M461" s="7"/>
      <c r="N461" s="7"/>
      <c r="O461" s="7"/>
      <c r="P461" s="8"/>
      <c r="Q461" s="7"/>
      <c r="R461" s="7"/>
      <c r="S461" s="7"/>
      <c r="T461" s="7"/>
    </row>
    <row r="462" spans="1:20">
      <c r="A462" s="7"/>
      <c r="B462" s="8"/>
      <c r="C462" s="7"/>
      <c r="D462" s="7"/>
      <c r="E462" s="7"/>
      <c r="F462" s="7"/>
      <c r="G462" s="8"/>
      <c r="H462" s="7"/>
      <c r="I462" s="7"/>
      <c r="J462" s="7"/>
      <c r="K462" s="7"/>
      <c r="L462" s="7"/>
      <c r="M462" s="7"/>
      <c r="N462" s="7"/>
      <c r="O462" s="7"/>
      <c r="P462" s="8"/>
      <c r="Q462" s="7"/>
      <c r="R462" s="7"/>
      <c r="S462" s="7"/>
      <c r="T462" s="7"/>
    </row>
    <row r="463" spans="1:20">
      <c r="A463" s="7"/>
      <c r="B463" s="8"/>
      <c r="C463" s="7"/>
      <c r="D463" s="7"/>
      <c r="E463" s="7"/>
      <c r="F463" s="7"/>
      <c r="G463" s="8"/>
      <c r="H463" s="7"/>
      <c r="I463" s="7"/>
      <c r="J463" s="7"/>
      <c r="K463" s="7"/>
      <c r="L463" s="7"/>
      <c r="M463" s="7"/>
      <c r="N463" s="7"/>
      <c r="O463" s="7"/>
      <c r="P463" s="8"/>
      <c r="Q463" s="7"/>
      <c r="R463" s="7"/>
      <c r="S463" s="7"/>
      <c r="T463" s="7"/>
    </row>
    <row r="464" spans="1:20">
      <c r="A464" s="7"/>
      <c r="B464" s="8"/>
      <c r="C464" s="7"/>
      <c r="D464" s="7"/>
      <c r="E464" s="7"/>
      <c r="F464" s="7"/>
      <c r="G464" s="8"/>
      <c r="H464" s="7"/>
      <c r="I464" s="7"/>
      <c r="J464" s="7"/>
      <c r="K464" s="7"/>
      <c r="L464" s="7"/>
      <c r="M464" s="7"/>
      <c r="N464" s="7"/>
      <c r="O464" s="7"/>
      <c r="P464" s="8"/>
      <c r="Q464" s="7"/>
      <c r="R464" s="7"/>
      <c r="S464" s="7"/>
      <c r="T464" s="7"/>
    </row>
    <row r="465" spans="1:20">
      <c r="A465" s="7"/>
      <c r="B465" s="8"/>
      <c r="C465" s="7"/>
      <c r="D465" s="7"/>
      <c r="E465" s="7"/>
      <c r="F465" s="7"/>
      <c r="G465" s="8"/>
      <c r="H465" s="7"/>
      <c r="I465" s="7"/>
      <c r="J465" s="7"/>
      <c r="K465" s="7"/>
      <c r="L465" s="7"/>
      <c r="M465" s="7"/>
      <c r="N465" s="7"/>
      <c r="O465" s="7"/>
      <c r="P465" s="8"/>
      <c r="Q465" s="7"/>
      <c r="R465" s="7"/>
      <c r="S465" s="7"/>
      <c r="T465" s="7"/>
    </row>
    <row r="466" spans="1:20">
      <c r="A466" s="7"/>
      <c r="B466" s="8"/>
      <c r="C466" s="7"/>
      <c r="D466" s="7"/>
      <c r="E466" s="7"/>
      <c r="F466" s="7"/>
      <c r="G466" s="8"/>
      <c r="H466" s="7"/>
      <c r="I466" s="7"/>
      <c r="J466" s="7"/>
      <c r="K466" s="7"/>
      <c r="L466" s="7"/>
      <c r="M466" s="7"/>
      <c r="N466" s="7"/>
      <c r="O466" s="7"/>
      <c r="P466" s="8"/>
      <c r="Q466" s="7"/>
      <c r="R466" s="7"/>
      <c r="S466" s="7"/>
      <c r="T466" s="7"/>
    </row>
    <row r="467" spans="1:20">
      <c r="A467" s="7"/>
      <c r="B467" s="8"/>
      <c r="C467" s="7"/>
      <c r="D467" s="7"/>
      <c r="E467" s="7"/>
      <c r="F467" s="7"/>
      <c r="G467" s="8"/>
      <c r="H467" s="7"/>
      <c r="I467" s="7"/>
      <c r="J467" s="7"/>
      <c r="K467" s="7"/>
      <c r="L467" s="7"/>
      <c r="M467" s="7"/>
      <c r="N467" s="7"/>
      <c r="O467" s="7"/>
      <c r="P467" s="8"/>
      <c r="Q467" s="7"/>
      <c r="R467" s="7"/>
      <c r="S467" s="7"/>
      <c r="T467" s="7"/>
    </row>
    <row r="468" spans="1:20">
      <c r="A468" s="7"/>
      <c r="B468" s="8"/>
      <c r="C468" s="7"/>
      <c r="D468" s="7"/>
      <c r="E468" s="7"/>
      <c r="F468" s="7"/>
      <c r="G468" s="8"/>
      <c r="H468" s="7"/>
      <c r="I468" s="7"/>
      <c r="J468" s="7"/>
      <c r="K468" s="7"/>
      <c r="L468" s="7"/>
      <c r="M468" s="7"/>
      <c r="N468" s="7"/>
      <c r="O468" s="7"/>
      <c r="P468" s="8"/>
      <c r="Q468" s="7"/>
      <c r="R468" s="7"/>
      <c r="S468" s="7"/>
      <c r="T468" s="7"/>
    </row>
    <row r="469" spans="1:20">
      <c r="A469" s="7"/>
      <c r="B469" s="8"/>
      <c r="C469" s="7"/>
      <c r="D469" s="7"/>
      <c r="E469" s="7"/>
      <c r="F469" s="7"/>
      <c r="G469" s="8"/>
      <c r="H469" s="7"/>
      <c r="I469" s="7"/>
      <c r="J469" s="7"/>
      <c r="K469" s="7"/>
      <c r="L469" s="7"/>
      <c r="M469" s="7"/>
      <c r="N469" s="7"/>
      <c r="O469" s="7"/>
      <c r="P469" s="8"/>
      <c r="Q469" s="7"/>
      <c r="R469" s="7"/>
      <c r="S469" s="7"/>
      <c r="T469" s="7"/>
    </row>
    <row r="470" spans="1:20">
      <c r="A470" s="7"/>
      <c r="B470" s="8"/>
      <c r="C470" s="7"/>
      <c r="D470" s="7"/>
      <c r="E470" s="7"/>
      <c r="F470" s="7"/>
      <c r="G470" s="8"/>
      <c r="H470" s="7"/>
      <c r="I470" s="7"/>
      <c r="J470" s="7"/>
      <c r="K470" s="7"/>
      <c r="L470" s="7"/>
      <c r="M470" s="7"/>
      <c r="N470" s="7"/>
      <c r="O470" s="7"/>
      <c r="P470" s="8"/>
      <c r="Q470" s="7"/>
      <c r="R470" s="7"/>
      <c r="S470" s="7"/>
      <c r="T470" s="7"/>
    </row>
    <row r="471" spans="1:20">
      <c r="A471" s="7"/>
      <c r="B471" s="8"/>
      <c r="C471" s="7"/>
      <c r="D471" s="7"/>
      <c r="E471" s="7"/>
      <c r="F471" s="7"/>
      <c r="G471" s="8"/>
      <c r="H471" s="7"/>
      <c r="I471" s="7"/>
      <c r="J471" s="7"/>
      <c r="K471" s="7"/>
      <c r="L471" s="7"/>
      <c r="M471" s="7"/>
      <c r="N471" s="7"/>
      <c r="O471" s="7"/>
      <c r="P471" s="8"/>
      <c r="Q471" s="7"/>
      <c r="R471" s="7"/>
      <c r="S471" s="7"/>
      <c r="T471" s="7"/>
    </row>
    <row r="472" spans="1:20">
      <c r="A472" s="7"/>
      <c r="B472" s="8"/>
      <c r="C472" s="7"/>
      <c r="D472" s="7"/>
      <c r="E472" s="7"/>
      <c r="F472" s="7"/>
      <c r="G472" s="8"/>
      <c r="H472" s="7"/>
      <c r="I472" s="7"/>
      <c r="J472" s="7"/>
      <c r="K472" s="7"/>
      <c r="L472" s="7"/>
      <c r="M472" s="7"/>
      <c r="N472" s="7"/>
      <c r="O472" s="7"/>
      <c r="P472" s="8"/>
      <c r="Q472" s="7"/>
      <c r="R472" s="7"/>
      <c r="S472" s="7"/>
      <c r="T472" s="7"/>
    </row>
    <row r="473" spans="1:20">
      <c r="A473" s="7"/>
      <c r="B473" s="8"/>
      <c r="C473" s="7"/>
      <c r="D473" s="7"/>
      <c r="E473" s="7"/>
      <c r="F473" s="7"/>
      <c r="G473" s="8"/>
      <c r="H473" s="7"/>
      <c r="I473" s="7"/>
      <c r="J473" s="7"/>
      <c r="K473" s="7"/>
      <c r="L473" s="7"/>
      <c r="M473" s="7"/>
      <c r="N473" s="7"/>
      <c r="O473" s="7"/>
      <c r="P473" s="8"/>
      <c r="Q473" s="7"/>
      <c r="R473" s="7"/>
      <c r="S473" s="7"/>
      <c r="T473" s="7"/>
    </row>
    <row r="474" spans="1:20">
      <c r="A474" s="7"/>
      <c r="B474" s="8"/>
      <c r="C474" s="7"/>
      <c r="D474" s="7"/>
      <c r="E474" s="7"/>
      <c r="F474" s="7"/>
      <c r="G474" s="8"/>
      <c r="H474" s="7"/>
      <c r="I474" s="7"/>
      <c r="J474" s="7"/>
      <c r="K474" s="7"/>
      <c r="L474" s="7"/>
      <c r="M474" s="7"/>
      <c r="N474" s="7"/>
      <c r="O474" s="7"/>
      <c r="P474" s="8"/>
      <c r="Q474" s="7"/>
      <c r="R474" s="7"/>
      <c r="S474" s="7"/>
      <c r="T474" s="7"/>
    </row>
    <row r="475" spans="1:20">
      <c r="A475" s="7"/>
      <c r="B475" s="8"/>
      <c r="C475" s="7"/>
      <c r="D475" s="7"/>
      <c r="E475" s="7"/>
      <c r="F475" s="7"/>
      <c r="G475" s="8"/>
      <c r="H475" s="7"/>
      <c r="I475" s="7"/>
      <c r="J475" s="7"/>
      <c r="K475" s="7"/>
      <c r="L475" s="7"/>
      <c r="M475" s="7"/>
      <c r="N475" s="7"/>
      <c r="O475" s="7"/>
      <c r="P475" s="8"/>
      <c r="Q475" s="7"/>
      <c r="R475" s="7"/>
      <c r="S475" s="7"/>
      <c r="T475" s="7"/>
    </row>
    <row r="476" spans="1:20">
      <c r="A476" s="7"/>
      <c r="B476" s="8"/>
      <c r="C476" s="7"/>
      <c r="D476" s="7"/>
      <c r="E476" s="7"/>
      <c r="F476" s="7"/>
      <c r="G476" s="8"/>
      <c r="H476" s="7"/>
      <c r="I476" s="7"/>
      <c r="J476" s="7"/>
      <c r="K476" s="7"/>
      <c r="L476" s="7"/>
      <c r="M476" s="7"/>
      <c r="N476" s="7"/>
      <c r="O476" s="7"/>
      <c r="P476" s="8"/>
      <c r="Q476" s="7"/>
      <c r="R476" s="7"/>
      <c r="S476" s="7"/>
      <c r="T476" s="7"/>
    </row>
    <row r="477" spans="1:20">
      <c r="A477" s="7"/>
      <c r="B477" s="8"/>
      <c r="C477" s="7"/>
      <c r="D477" s="7"/>
      <c r="E477" s="7"/>
      <c r="F477" s="7"/>
      <c r="G477" s="8"/>
      <c r="H477" s="7"/>
      <c r="I477" s="7"/>
      <c r="J477" s="7"/>
      <c r="K477" s="7"/>
      <c r="L477" s="7"/>
      <c r="M477" s="7"/>
      <c r="N477" s="7"/>
      <c r="O477" s="7"/>
      <c r="P477" s="8"/>
      <c r="Q477" s="7"/>
      <c r="R477" s="7"/>
      <c r="S477" s="7"/>
      <c r="T477" s="7"/>
    </row>
    <row r="478" spans="1:20">
      <c r="A478" s="7"/>
      <c r="B478" s="8"/>
      <c r="C478" s="7"/>
      <c r="D478" s="7"/>
      <c r="E478" s="7"/>
      <c r="F478" s="7"/>
      <c r="G478" s="8"/>
      <c r="H478" s="7"/>
      <c r="I478" s="7"/>
      <c r="J478" s="7"/>
      <c r="K478" s="7"/>
      <c r="L478" s="7"/>
      <c r="M478" s="7"/>
      <c r="N478" s="7"/>
      <c r="O478" s="7"/>
      <c r="P478" s="8"/>
      <c r="Q478" s="7"/>
      <c r="R478" s="7"/>
      <c r="S478" s="7"/>
      <c r="T478" s="7"/>
    </row>
    <row r="479" spans="1:20">
      <c r="A479" s="7"/>
      <c r="B479" s="8"/>
      <c r="C479" s="7"/>
      <c r="D479" s="7"/>
      <c r="E479" s="7"/>
      <c r="F479" s="7"/>
      <c r="G479" s="8"/>
      <c r="H479" s="7"/>
      <c r="I479" s="7"/>
      <c r="J479" s="7"/>
      <c r="K479" s="7"/>
      <c r="L479" s="7"/>
      <c r="M479" s="7"/>
      <c r="N479" s="7"/>
      <c r="O479" s="7"/>
      <c r="P479" s="8"/>
      <c r="Q479" s="7"/>
      <c r="R479" s="7"/>
      <c r="S479" s="7"/>
      <c r="T479" s="7"/>
    </row>
    <row r="480" spans="1:20">
      <c r="A480" s="7"/>
      <c r="B480" s="8"/>
      <c r="C480" s="7"/>
      <c r="D480" s="7"/>
      <c r="E480" s="7"/>
      <c r="F480" s="7"/>
      <c r="G480" s="8"/>
      <c r="H480" s="7"/>
      <c r="I480" s="7"/>
      <c r="J480" s="7"/>
      <c r="K480" s="7"/>
      <c r="L480" s="7"/>
      <c r="M480" s="7"/>
      <c r="N480" s="7"/>
      <c r="O480" s="7"/>
      <c r="P480" s="8"/>
      <c r="Q480" s="7"/>
      <c r="R480" s="7"/>
      <c r="S480" s="7"/>
      <c r="T480" s="7"/>
    </row>
    <row r="481" spans="1:20">
      <c r="A481" s="7"/>
      <c r="B481" s="8"/>
      <c r="C481" s="7"/>
      <c r="D481" s="7"/>
      <c r="E481" s="7"/>
      <c r="F481" s="7"/>
      <c r="G481" s="8"/>
      <c r="H481" s="7"/>
      <c r="I481" s="7"/>
      <c r="J481" s="7"/>
      <c r="K481" s="7"/>
      <c r="L481" s="7"/>
      <c r="M481" s="7"/>
      <c r="N481" s="7"/>
      <c r="O481" s="7"/>
      <c r="P481" s="8"/>
      <c r="Q481" s="7"/>
      <c r="R481" s="7"/>
      <c r="S481" s="7"/>
      <c r="T481" s="7"/>
    </row>
    <row r="482" spans="1:20">
      <c r="A482" s="7"/>
      <c r="B482" s="8"/>
      <c r="C482" s="7"/>
      <c r="D482" s="7"/>
      <c r="E482" s="7"/>
      <c r="F482" s="7"/>
      <c r="G482" s="8"/>
      <c r="H482" s="7"/>
      <c r="I482" s="7"/>
      <c r="J482" s="7"/>
      <c r="K482" s="7"/>
      <c r="L482" s="7"/>
      <c r="M482" s="7"/>
      <c r="N482" s="7"/>
      <c r="O482" s="7"/>
      <c r="P482" s="8"/>
      <c r="Q482" s="7"/>
      <c r="R482" s="7"/>
      <c r="S482" s="7"/>
      <c r="T482" s="7"/>
    </row>
    <row r="483" spans="1:20">
      <c r="A483" s="7"/>
      <c r="B483" s="8"/>
      <c r="C483" s="7"/>
      <c r="D483" s="7"/>
      <c r="E483" s="7"/>
      <c r="F483" s="7"/>
      <c r="G483" s="8"/>
      <c r="H483" s="7"/>
      <c r="I483" s="7"/>
      <c r="J483" s="7"/>
      <c r="K483" s="7"/>
      <c r="L483" s="7"/>
      <c r="M483" s="7"/>
      <c r="N483" s="7"/>
      <c r="O483" s="7"/>
      <c r="P483" s="8"/>
      <c r="Q483" s="7"/>
      <c r="R483" s="7"/>
      <c r="S483" s="7"/>
      <c r="T483" s="7"/>
    </row>
    <row r="484" spans="1:20">
      <c r="A484" s="7"/>
      <c r="B484" s="8"/>
      <c r="C484" s="7"/>
      <c r="D484" s="7"/>
      <c r="E484" s="7"/>
      <c r="F484" s="7"/>
      <c r="G484" s="8"/>
      <c r="H484" s="7"/>
      <c r="I484" s="7"/>
      <c r="J484" s="7"/>
      <c r="K484" s="7"/>
      <c r="L484" s="7"/>
      <c r="M484" s="7"/>
      <c r="N484" s="7"/>
      <c r="O484" s="7"/>
      <c r="P484" s="8"/>
      <c r="Q484" s="7"/>
      <c r="R484" s="7"/>
      <c r="S484" s="7"/>
      <c r="T484" s="7"/>
    </row>
    <row r="485" spans="1:20">
      <c r="A485" s="7"/>
      <c r="B485" s="8"/>
      <c r="C485" s="7"/>
      <c r="D485" s="7"/>
      <c r="E485" s="7"/>
      <c r="F485" s="7"/>
      <c r="G485" s="8"/>
      <c r="H485" s="7"/>
      <c r="I485" s="7"/>
      <c r="J485" s="7"/>
      <c r="K485" s="7"/>
      <c r="L485" s="7"/>
      <c r="M485" s="7"/>
      <c r="N485" s="7"/>
      <c r="O485" s="7"/>
      <c r="P485" s="8"/>
      <c r="Q485" s="7"/>
      <c r="R485" s="7"/>
      <c r="S485" s="7"/>
      <c r="T485" s="7"/>
    </row>
    <row r="486" spans="1:20">
      <c r="A486" s="7"/>
      <c r="B486" s="8"/>
      <c r="C486" s="7"/>
      <c r="D486" s="7"/>
      <c r="E486" s="7"/>
      <c r="F486" s="7"/>
      <c r="G486" s="8"/>
      <c r="H486" s="7"/>
      <c r="I486" s="7"/>
      <c r="J486" s="7"/>
      <c r="K486" s="7"/>
      <c r="L486" s="7"/>
      <c r="M486" s="7"/>
      <c r="N486" s="7"/>
      <c r="O486" s="7"/>
      <c r="P486" s="8"/>
      <c r="Q486" s="7"/>
      <c r="R486" s="7"/>
      <c r="S486" s="7"/>
      <c r="T486" s="7"/>
    </row>
    <row r="487" spans="1:20">
      <c r="A487" s="7"/>
      <c r="B487" s="8"/>
      <c r="C487" s="7"/>
      <c r="D487" s="7"/>
      <c r="E487" s="7"/>
      <c r="F487" s="7"/>
      <c r="G487" s="8"/>
      <c r="H487" s="7"/>
      <c r="I487" s="7"/>
      <c r="J487" s="7"/>
      <c r="K487" s="7"/>
      <c r="L487" s="7"/>
      <c r="M487" s="7"/>
      <c r="N487" s="7"/>
      <c r="O487" s="7"/>
      <c r="P487" s="8"/>
      <c r="Q487" s="7"/>
      <c r="R487" s="7"/>
      <c r="S487" s="7"/>
      <c r="T487" s="7"/>
    </row>
    <row r="488" spans="1:20">
      <c r="A488" s="7"/>
      <c r="B488" s="8"/>
      <c r="C488" s="7"/>
      <c r="D488" s="7"/>
      <c r="E488" s="7"/>
      <c r="F488" s="7"/>
      <c r="G488" s="8"/>
      <c r="H488" s="7"/>
      <c r="I488" s="7"/>
      <c r="J488" s="7"/>
      <c r="K488" s="7"/>
      <c r="L488" s="7"/>
      <c r="M488" s="7"/>
      <c r="N488" s="7"/>
      <c r="O488" s="7"/>
      <c r="P488" s="8"/>
      <c r="Q488" s="7"/>
      <c r="R488" s="7"/>
      <c r="S488" s="7"/>
      <c r="T488" s="7"/>
    </row>
    <row r="489" spans="1:20">
      <c r="A489" s="7"/>
      <c r="B489" s="8"/>
      <c r="C489" s="7"/>
      <c r="D489" s="7"/>
      <c r="E489" s="7"/>
      <c r="F489" s="7"/>
      <c r="G489" s="8"/>
      <c r="H489" s="7"/>
      <c r="I489" s="7"/>
      <c r="J489" s="7"/>
      <c r="K489" s="7"/>
      <c r="L489" s="7"/>
      <c r="M489" s="7"/>
      <c r="N489" s="7"/>
      <c r="O489" s="7"/>
      <c r="P489" s="8"/>
      <c r="Q489" s="7"/>
      <c r="R489" s="7"/>
      <c r="S489" s="7"/>
      <c r="T489" s="7"/>
    </row>
    <row r="490" spans="1:20">
      <c r="A490" s="7"/>
      <c r="B490" s="8"/>
      <c r="C490" s="7"/>
      <c r="D490" s="7"/>
      <c r="E490" s="7"/>
      <c r="F490" s="7"/>
      <c r="G490" s="8"/>
      <c r="H490" s="7"/>
      <c r="I490" s="7"/>
      <c r="J490" s="7"/>
      <c r="K490" s="7"/>
      <c r="L490" s="7"/>
      <c r="M490" s="7"/>
      <c r="N490" s="7"/>
      <c r="O490" s="7"/>
      <c r="P490" s="8"/>
      <c r="Q490" s="7"/>
      <c r="R490" s="7"/>
      <c r="S490" s="7"/>
      <c r="T490" s="7"/>
    </row>
    <row r="491" spans="1:20">
      <c r="A491" s="7"/>
      <c r="B491" s="8"/>
      <c r="C491" s="7"/>
      <c r="D491" s="7"/>
      <c r="E491" s="7"/>
      <c r="F491" s="7"/>
      <c r="G491" s="8"/>
      <c r="H491" s="7"/>
      <c r="I491" s="7"/>
      <c r="J491" s="7"/>
      <c r="K491" s="7"/>
      <c r="L491" s="7"/>
      <c r="M491" s="7"/>
      <c r="N491" s="7"/>
      <c r="O491" s="7"/>
      <c r="P491" s="8"/>
      <c r="Q491" s="7"/>
      <c r="R491" s="7"/>
      <c r="S491" s="7"/>
      <c r="T491" s="7"/>
    </row>
    <row r="492" spans="1:20">
      <c r="A492" s="7"/>
      <c r="B492" s="8"/>
      <c r="C492" s="7"/>
      <c r="D492" s="7"/>
      <c r="E492" s="7"/>
      <c r="F492" s="7"/>
      <c r="G492" s="8"/>
      <c r="H492" s="7"/>
      <c r="I492" s="7"/>
      <c r="J492" s="7"/>
      <c r="K492" s="7"/>
      <c r="L492" s="7"/>
      <c r="M492" s="7"/>
      <c r="N492" s="7"/>
      <c r="O492" s="7"/>
      <c r="P492" s="8"/>
      <c r="Q492" s="7"/>
      <c r="R492" s="7"/>
      <c r="S492" s="7"/>
      <c r="T492" s="7"/>
    </row>
    <row r="493" spans="1:20">
      <c r="A493" s="7"/>
      <c r="B493" s="8"/>
      <c r="C493" s="7"/>
      <c r="D493" s="7"/>
      <c r="E493" s="7"/>
      <c r="F493" s="7"/>
      <c r="G493" s="8"/>
      <c r="H493" s="7"/>
      <c r="I493" s="7"/>
      <c r="J493" s="7"/>
      <c r="K493" s="7"/>
      <c r="L493" s="7"/>
      <c r="M493" s="7"/>
      <c r="N493" s="7"/>
      <c r="O493" s="7"/>
      <c r="P493" s="8"/>
      <c r="Q493" s="7"/>
      <c r="R493" s="7"/>
      <c r="S493" s="7"/>
      <c r="T493" s="7"/>
    </row>
    <row r="494" spans="1:20">
      <c r="A494" s="7"/>
      <c r="B494" s="8"/>
      <c r="C494" s="7"/>
      <c r="D494" s="7"/>
      <c r="E494" s="7"/>
      <c r="F494" s="7"/>
      <c r="G494" s="8"/>
      <c r="H494" s="7"/>
      <c r="I494" s="7"/>
      <c r="J494" s="7"/>
      <c r="K494" s="7"/>
      <c r="L494" s="7"/>
      <c r="M494" s="7"/>
      <c r="N494" s="7"/>
      <c r="O494" s="7"/>
      <c r="P494" s="8"/>
      <c r="Q494" s="7"/>
      <c r="R494" s="7"/>
      <c r="S494" s="7"/>
      <c r="T494" s="7"/>
    </row>
    <row r="495" spans="1:20">
      <c r="A495" s="7"/>
      <c r="B495" s="8"/>
      <c r="C495" s="7"/>
      <c r="D495" s="7"/>
      <c r="E495" s="7"/>
      <c r="F495" s="7"/>
      <c r="G495" s="8"/>
      <c r="H495" s="7"/>
      <c r="I495" s="7"/>
      <c r="J495" s="7"/>
      <c r="K495" s="7"/>
      <c r="L495" s="7"/>
      <c r="M495" s="7"/>
      <c r="N495" s="7"/>
      <c r="O495" s="7"/>
      <c r="P495" s="8"/>
      <c r="Q495" s="7"/>
      <c r="R495" s="7"/>
      <c r="S495" s="7"/>
      <c r="T495" s="7"/>
    </row>
    <row r="496" spans="1:20">
      <c r="A496" s="7"/>
      <c r="B496" s="8"/>
      <c r="C496" s="7"/>
      <c r="D496" s="7"/>
      <c r="E496" s="7"/>
      <c r="F496" s="7"/>
      <c r="G496" s="8"/>
      <c r="H496" s="7"/>
      <c r="I496" s="7"/>
      <c r="J496" s="7"/>
      <c r="K496" s="7"/>
      <c r="L496" s="7"/>
      <c r="M496" s="7"/>
      <c r="N496" s="7"/>
      <c r="O496" s="7"/>
      <c r="P496" s="8"/>
      <c r="Q496" s="7"/>
      <c r="R496" s="7"/>
      <c r="S496" s="7"/>
      <c r="T496" s="7"/>
    </row>
    <row r="497" spans="1:20">
      <c r="A497" s="7"/>
      <c r="B497" s="8"/>
      <c r="C497" s="7"/>
      <c r="D497" s="7"/>
      <c r="E497" s="7"/>
      <c r="F497" s="7"/>
      <c r="G497" s="8"/>
      <c r="H497" s="7"/>
      <c r="I497" s="7"/>
      <c r="J497" s="7"/>
      <c r="K497" s="7"/>
      <c r="L497" s="7"/>
      <c r="M497" s="7"/>
      <c r="N497" s="7"/>
      <c r="O497" s="7"/>
      <c r="P497" s="8"/>
      <c r="Q497" s="7"/>
      <c r="R497" s="7"/>
      <c r="S497" s="7"/>
      <c r="T497" s="7"/>
    </row>
    <row r="498" spans="1:20">
      <c r="A498" s="7"/>
      <c r="B498" s="8"/>
      <c r="C498" s="7"/>
      <c r="D498" s="7"/>
      <c r="E498" s="7"/>
      <c r="F498" s="7"/>
      <c r="G498" s="8"/>
      <c r="H498" s="7"/>
      <c r="I498" s="7"/>
      <c r="J498" s="7"/>
      <c r="K498" s="7"/>
      <c r="L498" s="7"/>
      <c r="M498" s="7"/>
      <c r="N498" s="7"/>
      <c r="O498" s="7"/>
      <c r="P498" s="8"/>
      <c r="Q498" s="7"/>
      <c r="R498" s="7"/>
      <c r="S498" s="7"/>
      <c r="T498" s="7"/>
    </row>
    <row r="499" spans="1:20">
      <c r="A499" s="7"/>
      <c r="B499" s="8"/>
      <c r="C499" s="7"/>
      <c r="D499" s="7"/>
      <c r="E499" s="7"/>
      <c r="F499" s="7"/>
      <c r="G499" s="8"/>
      <c r="H499" s="7"/>
      <c r="I499" s="7"/>
      <c r="J499" s="7"/>
      <c r="K499" s="7"/>
      <c r="L499" s="7"/>
      <c r="M499" s="7"/>
      <c r="N499" s="7"/>
      <c r="O499" s="7"/>
      <c r="P499" s="8"/>
      <c r="Q499" s="7"/>
      <c r="R499" s="7"/>
      <c r="S499" s="7"/>
      <c r="T499" s="7"/>
    </row>
    <row r="500" spans="1:20">
      <c r="A500" s="7"/>
      <c r="B500" s="8"/>
      <c r="C500" s="7"/>
      <c r="D500" s="7"/>
      <c r="E500" s="7"/>
      <c r="F500" s="7"/>
      <c r="G500" s="8"/>
      <c r="H500" s="7"/>
      <c r="I500" s="7"/>
      <c r="J500" s="7"/>
      <c r="K500" s="7"/>
      <c r="L500" s="7"/>
      <c r="M500" s="7"/>
      <c r="N500" s="7"/>
      <c r="O500" s="7"/>
      <c r="P500" s="8"/>
      <c r="Q500" s="7"/>
      <c r="R500" s="7"/>
      <c r="S500" s="7"/>
      <c r="T500" s="7"/>
    </row>
    <row r="501" spans="1:20">
      <c r="A501" s="7"/>
      <c r="B501" s="8"/>
      <c r="C501" s="7"/>
      <c r="D501" s="7"/>
      <c r="E501" s="7"/>
      <c r="F501" s="7"/>
      <c r="G501" s="8"/>
      <c r="H501" s="7"/>
      <c r="I501" s="7"/>
      <c r="J501" s="7"/>
      <c r="K501" s="7"/>
      <c r="L501" s="7"/>
      <c r="M501" s="7"/>
      <c r="N501" s="7"/>
      <c r="O501" s="7"/>
      <c r="P501" s="8"/>
      <c r="Q501" s="7"/>
      <c r="R501" s="7"/>
      <c r="S501" s="7"/>
      <c r="T501" s="7"/>
    </row>
    <row r="502" spans="1:20">
      <c r="A502" s="7"/>
      <c r="B502" s="8"/>
      <c r="C502" s="7"/>
      <c r="D502" s="7"/>
      <c r="E502" s="7"/>
      <c r="F502" s="7"/>
      <c r="G502" s="8"/>
      <c r="H502" s="7"/>
      <c r="I502" s="7"/>
      <c r="J502" s="7"/>
      <c r="K502" s="7"/>
      <c r="L502" s="7"/>
      <c r="M502" s="7"/>
      <c r="N502" s="7"/>
      <c r="O502" s="7"/>
      <c r="P502" s="8"/>
      <c r="Q502" s="7"/>
      <c r="R502" s="7"/>
      <c r="S502" s="7"/>
      <c r="T502" s="7"/>
    </row>
    <row r="503" spans="1:20">
      <c r="A503" s="7"/>
      <c r="B503" s="8"/>
      <c r="C503" s="7"/>
      <c r="D503" s="7"/>
      <c r="E503" s="7"/>
      <c r="F503" s="7"/>
      <c r="G503" s="8"/>
      <c r="H503" s="7"/>
      <c r="I503" s="7"/>
      <c r="J503" s="7"/>
      <c r="K503" s="7"/>
      <c r="L503" s="7"/>
      <c r="M503" s="7"/>
      <c r="N503" s="7"/>
      <c r="O503" s="7"/>
      <c r="P503" s="8"/>
      <c r="Q503" s="7"/>
      <c r="R503" s="7"/>
      <c r="S503" s="7"/>
      <c r="T503" s="7"/>
    </row>
    <row r="504" spans="1:20">
      <c r="A504" s="7"/>
      <c r="B504" s="8"/>
      <c r="C504" s="7"/>
      <c r="D504" s="7"/>
      <c r="E504" s="7"/>
      <c r="F504" s="7"/>
      <c r="G504" s="8"/>
      <c r="H504" s="7"/>
      <c r="I504" s="7"/>
      <c r="J504" s="7"/>
      <c r="K504" s="7"/>
      <c r="L504" s="7"/>
      <c r="M504" s="7"/>
      <c r="N504" s="7"/>
      <c r="O504" s="7"/>
      <c r="P504" s="8"/>
      <c r="Q504" s="7"/>
      <c r="R504" s="7"/>
      <c r="S504" s="7"/>
      <c r="T504" s="7"/>
    </row>
    <row r="505" spans="1:20">
      <c r="A505" s="7"/>
      <c r="B505" s="8"/>
      <c r="C505" s="7"/>
      <c r="D505" s="7"/>
      <c r="E505" s="7"/>
      <c r="F505" s="7"/>
      <c r="G505" s="8"/>
      <c r="H505" s="7"/>
      <c r="I505" s="7"/>
      <c r="J505" s="7"/>
      <c r="K505" s="7"/>
      <c r="L505" s="7"/>
      <c r="M505" s="7"/>
      <c r="N505" s="7"/>
      <c r="O505" s="7"/>
      <c r="P505" s="8"/>
      <c r="Q505" s="7"/>
      <c r="R505" s="7"/>
      <c r="S505" s="7"/>
      <c r="T505" s="7"/>
    </row>
    <row r="506" spans="1:20">
      <c r="A506" s="7"/>
      <c r="B506" s="8"/>
      <c r="C506" s="7"/>
      <c r="D506" s="7"/>
      <c r="E506" s="7"/>
      <c r="F506" s="7"/>
      <c r="G506" s="8"/>
      <c r="H506" s="7"/>
      <c r="I506" s="7"/>
      <c r="J506" s="7"/>
      <c r="K506" s="7"/>
      <c r="L506" s="7"/>
      <c r="M506" s="7"/>
      <c r="N506" s="7"/>
      <c r="O506" s="7"/>
      <c r="P506" s="8"/>
      <c r="Q506" s="7"/>
      <c r="R506" s="7"/>
      <c r="S506" s="7"/>
      <c r="T506" s="7"/>
    </row>
    <row r="507" spans="1:20">
      <c r="A507" s="7"/>
      <c r="B507" s="8"/>
      <c r="C507" s="7"/>
      <c r="D507" s="7"/>
      <c r="E507" s="7"/>
      <c r="F507" s="7"/>
      <c r="G507" s="8"/>
      <c r="H507" s="7"/>
      <c r="I507" s="7"/>
      <c r="J507" s="7"/>
      <c r="K507" s="7"/>
      <c r="L507" s="7"/>
      <c r="M507" s="7"/>
      <c r="N507" s="7"/>
      <c r="O507" s="7"/>
      <c r="P507" s="8"/>
      <c r="Q507" s="7"/>
      <c r="R507" s="7"/>
      <c r="S507" s="7"/>
      <c r="T507" s="7"/>
    </row>
    <row r="508" spans="1:20">
      <c r="A508" s="7"/>
      <c r="B508" s="8"/>
      <c r="C508" s="7"/>
      <c r="D508" s="7"/>
      <c r="E508" s="7"/>
      <c r="F508" s="7"/>
      <c r="G508" s="8"/>
      <c r="H508" s="7"/>
      <c r="I508" s="7"/>
      <c r="J508" s="7"/>
      <c r="K508" s="7"/>
      <c r="L508" s="7"/>
      <c r="M508" s="7"/>
      <c r="N508" s="7"/>
      <c r="O508" s="7"/>
      <c r="P508" s="8"/>
      <c r="Q508" s="7"/>
      <c r="R508" s="7"/>
      <c r="S508" s="7"/>
      <c r="T508" s="7"/>
    </row>
    <row r="509" spans="1:20">
      <c r="A509" s="7"/>
      <c r="B509" s="8"/>
      <c r="C509" s="7"/>
      <c r="D509" s="7"/>
      <c r="E509" s="7"/>
      <c r="F509" s="7"/>
      <c r="G509" s="8"/>
      <c r="H509" s="7"/>
      <c r="I509" s="7"/>
      <c r="J509" s="7"/>
      <c r="K509" s="7"/>
      <c r="L509" s="7"/>
      <c r="M509" s="7"/>
      <c r="N509" s="7"/>
      <c r="O509" s="7"/>
      <c r="P509" s="8"/>
      <c r="Q509" s="7"/>
      <c r="R509" s="7"/>
      <c r="S509" s="7"/>
      <c r="T509" s="7"/>
    </row>
    <row r="510" spans="1:20">
      <c r="A510" s="7"/>
      <c r="B510" s="8"/>
      <c r="C510" s="7"/>
      <c r="D510" s="7"/>
      <c r="E510" s="7"/>
      <c r="F510" s="7"/>
      <c r="G510" s="8"/>
      <c r="H510" s="7"/>
      <c r="I510" s="7"/>
      <c r="J510" s="7"/>
      <c r="K510" s="7"/>
      <c r="L510" s="7"/>
      <c r="M510" s="7"/>
      <c r="N510" s="7"/>
      <c r="O510" s="7"/>
      <c r="P510" s="8"/>
      <c r="Q510" s="7"/>
      <c r="R510" s="7"/>
      <c r="S510" s="7"/>
      <c r="T510" s="7"/>
    </row>
    <row r="511" spans="1:20">
      <c r="A511" s="7"/>
      <c r="B511" s="8"/>
      <c r="C511" s="7"/>
      <c r="D511" s="7"/>
      <c r="E511" s="7"/>
      <c r="F511" s="7"/>
      <c r="G511" s="8"/>
      <c r="H511" s="7"/>
      <c r="I511" s="7"/>
      <c r="J511" s="7"/>
      <c r="K511" s="7"/>
      <c r="L511" s="7"/>
      <c r="M511" s="7"/>
      <c r="N511" s="7"/>
      <c r="O511" s="7"/>
      <c r="P511" s="8"/>
      <c r="Q511" s="7"/>
      <c r="R511" s="7"/>
      <c r="S511" s="7"/>
      <c r="T511" s="7"/>
    </row>
    <row r="512" spans="1:20">
      <c r="A512" s="7"/>
      <c r="B512" s="8"/>
      <c r="C512" s="7"/>
      <c r="D512" s="7"/>
      <c r="E512" s="7"/>
      <c r="F512" s="7"/>
      <c r="G512" s="8"/>
      <c r="H512" s="7"/>
      <c r="I512" s="7"/>
      <c r="J512" s="7"/>
      <c r="K512" s="7"/>
      <c r="L512" s="7"/>
      <c r="M512" s="7"/>
      <c r="N512" s="7"/>
      <c r="O512" s="7"/>
      <c r="P512" s="8"/>
      <c r="Q512" s="7"/>
      <c r="R512" s="7"/>
      <c r="S512" s="7"/>
      <c r="T512" s="7"/>
    </row>
    <row r="513" spans="1:20">
      <c r="A513" s="7"/>
      <c r="B513" s="8"/>
      <c r="C513" s="7"/>
      <c r="D513" s="7"/>
      <c r="E513" s="7"/>
      <c r="F513" s="7"/>
      <c r="G513" s="8"/>
      <c r="H513" s="7"/>
      <c r="I513" s="7"/>
      <c r="J513" s="7"/>
      <c r="K513" s="7"/>
      <c r="L513" s="7"/>
      <c r="M513" s="7"/>
      <c r="N513" s="7"/>
      <c r="O513" s="7"/>
      <c r="P513" s="8"/>
      <c r="Q513" s="7"/>
      <c r="R513" s="7"/>
      <c r="S513" s="7"/>
      <c r="T513" s="7"/>
    </row>
    <row r="514" spans="1:20">
      <c r="A514" s="7"/>
      <c r="B514" s="8"/>
      <c r="C514" s="7"/>
      <c r="D514" s="7"/>
      <c r="E514" s="7"/>
      <c r="F514" s="7"/>
      <c r="G514" s="8"/>
      <c r="H514" s="7"/>
      <c r="I514" s="7"/>
      <c r="J514" s="7"/>
      <c r="K514" s="7"/>
      <c r="L514" s="7"/>
      <c r="M514" s="7"/>
      <c r="N514" s="7"/>
      <c r="O514" s="7"/>
      <c r="P514" s="8"/>
      <c r="Q514" s="7"/>
      <c r="R514" s="7"/>
      <c r="S514" s="7"/>
      <c r="T514" s="7"/>
    </row>
    <row r="515" spans="1:20">
      <c r="A515" s="7"/>
      <c r="B515" s="8"/>
      <c r="C515" s="7"/>
      <c r="D515" s="7"/>
      <c r="E515" s="7"/>
      <c r="F515" s="7"/>
      <c r="G515" s="8"/>
      <c r="H515" s="7"/>
      <c r="I515" s="7"/>
      <c r="J515" s="7"/>
      <c r="K515" s="7"/>
      <c r="L515" s="7"/>
      <c r="M515" s="7"/>
      <c r="N515" s="7"/>
      <c r="O515" s="7"/>
      <c r="P515" s="8"/>
      <c r="Q515" s="7"/>
      <c r="R515" s="7"/>
      <c r="S515" s="7"/>
      <c r="T515" s="7"/>
    </row>
    <row r="516" spans="1:20">
      <c r="A516" s="7"/>
      <c r="B516" s="8"/>
      <c r="C516" s="7"/>
      <c r="D516" s="7"/>
      <c r="E516" s="7"/>
      <c r="F516" s="7"/>
      <c r="G516" s="8"/>
      <c r="H516" s="7"/>
      <c r="I516" s="7"/>
      <c r="J516" s="7"/>
      <c r="K516" s="7"/>
      <c r="L516" s="7"/>
      <c r="M516" s="7"/>
      <c r="N516" s="7"/>
      <c r="O516" s="7"/>
      <c r="P516" s="8"/>
      <c r="Q516" s="7"/>
      <c r="R516" s="7"/>
      <c r="S516" s="7"/>
      <c r="T516" s="7"/>
    </row>
    <row r="517" spans="1:20">
      <c r="A517" s="7"/>
      <c r="B517" s="8"/>
      <c r="C517" s="7"/>
      <c r="D517" s="7"/>
      <c r="E517" s="7"/>
      <c r="F517" s="7"/>
      <c r="G517" s="8"/>
      <c r="H517" s="7"/>
      <c r="I517" s="7"/>
      <c r="J517" s="7"/>
      <c r="K517" s="7"/>
      <c r="L517" s="7"/>
      <c r="M517" s="7"/>
      <c r="N517" s="7"/>
      <c r="O517" s="7"/>
      <c r="P517" s="8"/>
      <c r="Q517" s="7"/>
      <c r="R517" s="7"/>
      <c r="S517" s="7"/>
      <c r="T517" s="7"/>
    </row>
    <row r="518" spans="1:20">
      <c r="A518" s="7"/>
      <c r="B518" s="8"/>
      <c r="C518" s="7"/>
      <c r="D518" s="7"/>
      <c r="E518" s="7"/>
      <c r="F518" s="7"/>
      <c r="G518" s="8"/>
      <c r="H518" s="7"/>
      <c r="I518" s="7"/>
      <c r="J518" s="7"/>
      <c r="K518" s="7"/>
      <c r="L518" s="7"/>
      <c r="M518" s="7"/>
      <c r="N518" s="7"/>
      <c r="O518" s="7"/>
      <c r="P518" s="8"/>
      <c r="Q518" s="7"/>
      <c r="R518" s="7"/>
      <c r="S518" s="7"/>
      <c r="T518" s="7"/>
    </row>
    <row r="519" spans="1:20">
      <c r="A519" s="7"/>
      <c r="B519" s="8"/>
      <c r="C519" s="7"/>
      <c r="D519" s="7"/>
      <c r="E519" s="7"/>
      <c r="F519" s="7"/>
      <c r="G519" s="8"/>
      <c r="H519" s="7"/>
      <c r="I519" s="7"/>
      <c r="J519" s="7"/>
      <c r="K519" s="7"/>
      <c r="L519" s="7"/>
      <c r="M519" s="7"/>
      <c r="N519" s="7"/>
      <c r="O519" s="7"/>
      <c r="P519" s="8"/>
      <c r="Q519" s="7"/>
      <c r="R519" s="7"/>
      <c r="S519" s="7"/>
      <c r="T519" s="7"/>
    </row>
    <row r="520" spans="1:20">
      <c r="A520" s="7"/>
      <c r="B520" s="8"/>
      <c r="C520" s="7"/>
      <c r="D520" s="7"/>
      <c r="E520" s="7"/>
      <c r="F520" s="7"/>
      <c r="G520" s="8"/>
      <c r="H520" s="7"/>
      <c r="I520" s="7"/>
      <c r="J520" s="7"/>
      <c r="K520" s="7"/>
      <c r="L520" s="7"/>
      <c r="M520" s="7"/>
      <c r="N520" s="7"/>
      <c r="O520" s="7"/>
      <c r="P520" s="8"/>
      <c r="Q520" s="7"/>
      <c r="R520" s="7"/>
      <c r="S520" s="7"/>
      <c r="T520" s="7"/>
    </row>
    <row r="521" spans="1:20">
      <c r="A521" s="7"/>
      <c r="B521" s="8"/>
      <c r="C521" s="7"/>
      <c r="D521" s="7"/>
      <c r="E521" s="7"/>
      <c r="F521" s="7"/>
      <c r="G521" s="8"/>
      <c r="H521" s="7"/>
      <c r="I521" s="7"/>
      <c r="J521" s="7"/>
      <c r="K521" s="7"/>
      <c r="L521" s="7"/>
      <c r="M521" s="7"/>
      <c r="N521" s="7"/>
      <c r="O521" s="7"/>
      <c r="P521" s="8"/>
      <c r="Q521" s="7"/>
      <c r="R521" s="7"/>
      <c r="S521" s="7"/>
      <c r="T521" s="7"/>
    </row>
    <row r="522" spans="1:20">
      <c r="A522" s="7"/>
      <c r="B522" s="8"/>
      <c r="C522" s="7"/>
      <c r="D522" s="7"/>
      <c r="E522" s="7"/>
      <c r="F522" s="7"/>
      <c r="G522" s="8"/>
      <c r="H522" s="7"/>
      <c r="I522" s="7"/>
      <c r="J522" s="7"/>
      <c r="K522" s="7"/>
      <c r="L522" s="7"/>
      <c r="M522" s="7"/>
      <c r="N522" s="7"/>
      <c r="O522" s="7"/>
      <c r="P522" s="8"/>
      <c r="Q522" s="7"/>
      <c r="R522" s="7"/>
      <c r="S522" s="7"/>
      <c r="T522" s="7"/>
    </row>
    <row r="523" spans="1:20">
      <c r="A523" s="7"/>
      <c r="B523" s="8"/>
      <c r="C523" s="7"/>
      <c r="D523" s="7"/>
      <c r="E523" s="7"/>
      <c r="F523" s="7"/>
      <c r="G523" s="8"/>
      <c r="H523" s="7"/>
      <c r="I523" s="7"/>
      <c r="J523" s="7"/>
      <c r="K523" s="7"/>
      <c r="L523" s="7"/>
      <c r="M523" s="7"/>
      <c r="N523" s="7"/>
      <c r="O523" s="7"/>
      <c r="P523" s="8"/>
      <c r="Q523" s="7"/>
      <c r="R523" s="7"/>
      <c r="S523" s="7"/>
      <c r="T523" s="7"/>
    </row>
    <row r="524" spans="1:20">
      <c r="A524" s="7"/>
      <c r="B524" s="8"/>
      <c r="C524" s="7"/>
      <c r="D524" s="7"/>
      <c r="E524" s="7"/>
      <c r="F524" s="7"/>
      <c r="G524" s="8"/>
      <c r="H524" s="7"/>
      <c r="I524" s="7"/>
      <c r="J524" s="7"/>
      <c r="K524" s="7"/>
      <c r="L524" s="7"/>
      <c r="M524" s="7"/>
      <c r="N524" s="7"/>
      <c r="O524" s="7"/>
      <c r="P524" s="8"/>
      <c r="Q524" s="7"/>
      <c r="R524" s="7"/>
      <c r="S524" s="7"/>
      <c r="T524" s="7"/>
    </row>
    <row r="525" spans="1:20">
      <c r="A525" s="7"/>
      <c r="B525" s="8"/>
      <c r="C525" s="7"/>
      <c r="D525" s="7"/>
      <c r="E525" s="7"/>
      <c r="F525" s="7"/>
      <c r="G525" s="8"/>
      <c r="H525" s="7"/>
      <c r="I525" s="7"/>
      <c r="J525" s="7"/>
      <c r="K525" s="7"/>
      <c r="L525" s="7"/>
      <c r="M525" s="7"/>
      <c r="N525" s="7"/>
      <c r="O525" s="7"/>
      <c r="P525" s="8"/>
      <c r="Q525" s="7"/>
      <c r="R525" s="7"/>
      <c r="S525" s="7"/>
      <c r="T525" s="7"/>
    </row>
    <row r="526" spans="1:20">
      <c r="A526" s="7"/>
      <c r="B526" s="8"/>
      <c r="C526" s="7"/>
      <c r="D526" s="7"/>
      <c r="E526" s="7"/>
      <c r="F526" s="7"/>
      <c r="G526" s="8"/>
      <c r="H526" s="7"/>
      <c r="I526" s="7"/>
      <c r="J526" s="7"/>
      <c r="K526" s="7"/>
      <c r="L526" s="7"/>
      <c r="M526" s="7"/>
      <c r="N526" s="7"/>
      <c r="O526" s="7"/>
      <c r="P526" s="8"/>
      <c r="Q526" s="7"/>
      <c r="R526" s="7"/>
      <c r="S526" s="7"/>
      <c r="T526" s="7"/>
    </row>
    <row r="527" spans="1:20">
      <c r="A527" s="7"/>
      <c r="B527" s="8"/>
      <c r="C527" s="7"/>
      <c r="D527" s="7"/>
      <c r="E527" s="7"/>
      <c r="F527" s="7"/>
      <c r="G527" s="8"/>
      <c r="H527" s="7"/>
      <c r="I527" s="7"/>
      <c r="J527" s="7"/>
      <c r="K527" s="7"/>
      <c r="L527" s="7"/>
      <c r="M527" s="7"/>
      <c r="N527" s="7"/>
      <c r="O527" s="7"/>
      <c r="P527" s="8"/>
      <c r="Q527" s="7"/>
      <c r="R527" s="7"/>
      <c r="S527" s="7"/>
      <c r="T527" s="7"/>
    </row>
    <row r="528" spans="1:20">
      <c r="A528" s="7"/>
      <c r="B528" s="8"/>
      <c r="C528" s="7"/>
      <c r="D528" s="7"/>
      <c r="E528" s="7"/>
      <c r="F528" s="7"/>
      <c r="G528" s="8"/>
      <c r="H528" s="7"/>
      <c r="I528" s="7"/>
      <c r="J528" s="7"/>
      <c r="K528" s="7"/>
      <c r="L528" s="7"/>
      <c r="M528" s="7"/>
      <c r="N528" s="7"/>
      <c r="O528" s="7"/>
      <c r="P528" s="8"/>
      <c r="Q528" s="7"/>
      <c r="R528" s="7"/>
      <c r="S528" s="7"/>
      <c r="T528" s="7"/>
    </row>
    <row r="529" spans="1:20">
      <c r="A529" s="7"/>
      <c r="B529" s="8"/>
      <c r="C529" s="7"/>
      <c r="D529" s="7"/>
      <c r="E529" s="7"/>
      <c r="F529" s="7"/>
      <c r="G529" s="8"/>
      <c r="H529" s="7"/>
      <c r="I529" s="7"/>
      <c r="J529" s="7"/>
      <c r="K529" s="7"/>
      <c r="L529" s="7"/>
      <c r="M529" s="7"/>
      <c r="N529" s="7"/>
      <c r="O529" s="7"/>
      <c r="P529" s="8"/>
      <c r="Q529" s="7"/>
      <c r="R529" s="7"/>
      <c r="S529" s="7"/>
      <c r="T529" s="7"/>
    </row>
    <row r="530" spans="1:20">
      <c r="A530" s="7"/>
      <c r="B530" s="8"/>
      <c r="C530" s="7"/>
      <c r="D530" s="7"/>
      <c r="E530" s="7"/>
      <c r="F530" s="7"/>
      <c r="G530" s="8"/>
      <c r="H530" s="7"/>
      <c r="I530" s="7"/>
      <c r="J530" s="7"/>
      <c r="K530" s="7"/>
      <c r="L530" s="7"/>
      <c r="M530" s="7"/>
      <c r="N530" s="7"/>
      <c r="O530" s="7"/>
      <c r="P530" s="8"/>
      <c r="Q530" s="7"/>
      <c r="R530" s="7"/>
      <c r="S530" s="7"/>
      <c r="T530" s="7"/>
    </row>
    <row r="531" spans="1:20">
      <c r="A531" s="7"/>
      <c r="B531" s="8"/>
      <c r="C531" s="7"/>
      <c r="D531" s="7"/>
      <c r="E531" s="7"/>
      <c r="F531" s="7"/>
      <c r="G531" s="8"/>
      <c r="H531" s="7"/>
      <c r="I531" s="7"/>
      <c r="J531" s="7"/>
      <c r="K531" s="7"/>
      <c r="L531" s="7"/>
      <c r="M531" s="7"/>
      <c r="N531" s="7"/>
      <c r="O531" s="7"/>
      <c r="P531" s="8"/>
      <c r="Q531" s="7"/>
      <c r="R531" s="7"/>
      <c r="S531" s="7"/>
      <c r="T531" s="7"/>
    </row>
    <row r="532" spans="1:20">
      <c r="A532" s="7"/>
      <c r="B532" s="8"/>
      <c r="C532" s="7"/>
      <c r="D532" s="7"/>
      <c r="E532" s="7"/>
      <c r="F532" s="7"/>
      <c r="G532" s="8"/>
      <c r="H532" s="7"/>
      <c r="I532" s="7"/>
      <c r="J532" s="7"/>
      <c r="K532" s="7"/>
      <c r="L532" s="7"/>
      <c r="M532" s="7"/>
      <c r="N532" s="7"/>
      <c r="O532" s="7"/>
      <c r="P532" s="8"/>
      <c r="Q532" s="7"/>
      <c r="R532" s="7"/>
      <c r="S532" s="7"/>
      <c r="T532" s="7"/>
    </row>
    <row r="533" spans="1:20">
      <c r="A533" s="7"/>
      <c r="B533" s="8"/>
      <c r="C533" s="7"/>
      <c r="D533" s="7"/>
      <c r="E533" s="7"/>
      <c r="F533" s="7"/>
      <c r="G533" s="8"/>
      <c r="H533" s="7"/>
      <c r="I533" s="7"/>
      <c r="J533" s="7"/>
      <c r="K533" s="7"/>
      <c r="L533" s="7"/>
      <c r="M533" s="7"/>
      <c r="N533" s="7"/>
      <c r="O533" s="7"/>
      <c r="P533" s="8"/>
      <c r="Q533" s="7"/>
      <c r="R533" s="7"/>
      <c r="S533" s="7"/>
      <c r="T533" s="7"/>
    </row>
    <row r="534" spans="1:20">
      <c r="A534" s="7"/>
      <c r="B534" s="8"/>
      <c r="C534" s="7"/>
      <c r="D534" s="7"/>
      <c r="E534" s="7"/>
      <c r="F534" s="7"/>
      <c r="G534" s="8"/>
      <c r="H534" s="7"/>
      <c r="I534" s="7"/>
      <c r="J534" s="7"/>
      <c r="K534" s="7"/>
      <c r="L534" s="7"/>
      <c r="M534" s="7"/>
      <c r="N534" s="7"/>
      <c r="O534" s="7"/>
      <c r="P534" s="8"/>
      <c r="Q534" s="7"/>
      <c r="R534" s="7"/>
      <c r="S534" s="7"/>
      <c r="T534" s="7"/>
    </row>
    <row r="535" spans="1:20">
      <c r="A535" s="7"/>
      <c r="B535" s="8"/>
      <c r="C535" s="7"/>
      <c r="D535" s="7"/>
      <c r="E535" s="7"/>
      <c r="F535" s="7"/>
      <c r="G535" s="8"/>
      <c r="H535" s="7"/>
      <c r="I535" s="7"/>
      <c r="J535" s="7"/>
      <c r="K535" s="7"/>
      <c r="L535" s="7"/>
      <c r="M535" s="7"/>
      <c r="N535" s="7"/>
      <c r="O535" s="7"/>
      <c r="P535" s="8"/>
      <c r="Q535" s="7"/>
      <c r="R535" s="7"/>
      <c r="S535" s="7"/>
      <c r="T535" s="7"/>
    </row>
    <row r="536" spans="1:20">
      <c r="A536" s="7"/>
      <c r="B536" s="8"/>
      <c r="C536" s="7"/>
      <c r="D536" s="7"/>
      <c r="E536" s="7"/>
      <c r="F536" s="7"/>
      <c r="G536" s="8"/>
      <c r="H536" s="7"/>
      <c r="I536" s="7"/>
      <c r="J536" s="7"/>
      <c r="K536" s="7"/>
      <c r="L536" s="7"/>
      <c r="M536" s="7"/>
      <c r="N536" s="7"/>
      <c r="O536" s="7"/>
      <c r="P536" s="8"/>
      <c r="Q536" s="7"/>
      <c r="R536" s="7"/>
      <c r="S536" s="7"/>
      <c r="T536" s="7"/>
    </row>
    <row r="537" spans="1:20">
      <c r="A537" s="7"/>
      <c r="B537" s="8"/>
      <c r="C537" s="7"/>
      <c r="D537" s="7"/>
      <c r="E537" s="7"/>
      <c r="F537" s="7"/>
      <c r="G537" s="8"/>
      <c r="H537" s="7"/>
      <c r="I537" s="7"/>
      <c r="J537" s="7"/>
      <c r="K537" s="7"/>
      <c r="L537" s="7"/>
      <c r="M537" s="7"/>
      <c r="N537" s="7"/>
      <c r="O537" s="7"/>
      <c r="P537" s="8"/>
      <c r="Q537" s="7"/>
      <c r="R537" s="7"/>
      <c r="S537" s="7"/>
      <c r="T537" s="7"/>
    </row>
    <row r="538" spans="1:20">
      <c r="A538" s="7"/>
      <c r="B538" s="8"/>
      <c r="C538" s="7"/>
      <c r="D538" s="7"/>
      <c r="E538" s="7"/>
      <c r="F538" s="7"/>
      <c r="G538" s="8"/>
      <c r="H538" s="7"/>
      <c r="I538" s="7"/>
      <c r="J538" s="7"/>
      <c r="K538" s="7"/>
      <c r="L538" s="7"/>
      <c r="M538" s="7"/>
      <c r="N538" s="7"/>
      <c r="O538" s="7"/>
      <c r="P538" s="8"/>
      <c r="Q538" s="7"/>
      <c r="R538" s="7"/>
      <c r="S538" s="7"/>
      <c r="T538" s="7"/>
    </row>
    <row r="539" spans="1:20">
      <c r="A539" s="7"/>
      <c r="B539" s="8"/>
      <c r="C539" s="7"/>
      <c r="D539" s="7"/>
      <c r="E539" s="7"/>
      <c r="F539" s="7"/>
      <c r="G539" s="8"/>
      <c r="H539" s="7"/>
      <c r="I539" s="7"/>
      <c r="J539" s="7"/>
      <c r="K539" s="7"/>
      <c r="L539" s="7"/>
      <c r="M539" s="7"/>
      <c r="N539" s="7"/>
      <c r="O539" s="7"/>
      <c r="P539" s="8"/>
      <c r="Q539" s="7"/>
      <c r="R539" s="7"/>
      <c r="S539" s="7"/>
      <c r="T539" s="7"/>
    </row>
    <row r="540" spans="1:20">
      <c r="A540" s="7"/>
      <c r="B540" s="8"/>
      <c r="C540" s="7"/>
      <c r="D540" s="7"/>
      <c r="E540" s="7"/>
      <c r="F540" s="7"/>
      <c r="G540" s="8"/>
      <c r="H540" s="7"/>
      <c r="I540" s="7"/>
      <c r="J540" s="7"/>
      <c r="K540" s="7"/>
      <c r="L540" s="7"/>
      <c r="M540" s="7"/>
      <c r="N540" s="7"/>
      <c r="O540" s="7"/>
      <c r="P540" s="8"/>
      <c r="Q540" s="7"/>
      <c r="R540" s="7"/>
      <c r="S540" s="7"/>
      <c r="T540" s="7"/>
    </row>
    <row r="541" spans="1:20">
      <c r="A541" s="7"/>
      <c r="B541" s="8"/>
      <c r="C541" s="7"/>
      <c r="D541" s="7"/>
      <c r="E541" s="7"/>
      <c r="F541" s="7"/>
      <c r="G541" s="8"/>
      <c r="H541" s="7"/>
      <c r="I541" s="7"/>
      <c r="J541" s="7"/>
      <c r="K541" s="7"/>
      <c r="L541" s="7"/>
      <c r="M541" s="7"/>
      <c r="N541" s="7"/>
      <c r="O541" s="7"/>
      <c r="P541" s="8"/>
      <c r="Q541" s="7"/>
      <c r="R541" s="7"/>
      <c r="S541" s="7"/>
      <c r="T541" s="7"/>
    </row>
    <row r="542" spans="1:20">
      <c r="A542" s="7"/>
      <c r="B542" s="8"/>
      <c r="C542" s="7"/>
      <c r="D542" s="7"/>
      <c r="E542" s="7"/>
      <c r="F542" s="7"/>
      <c r="G542" s="8"/>
      <c r="H542" s="7"/>
      <c r="I542" s="7"/>
      <c r="J542" s="7"/>
      <c r="K542" s="7"/>
      <c r="L542" s="7"/>
      <c r="M542" s="7"/>
      <c r="N542" s="7"/>
      <c r="O542" s="7"/>
      <c r="P542" s="8"/>
      <c r="Q542" s="7"/>
      <c r="R542" s="7"/>
      <c r="S542" s="7"/>
      <c r="T542" s="7"/>
    </row>
    <row r="543" spans="1:20">
      <c r="A543" s="7"/>
      <c r="B543" s="8"/>
      <c r="C543" s="7"/>
      <c r="D543" s="7"/>
      <c r="E543" s="7"/>
      <c r="F543" s="7"/>
      <c r="G543" s="8"/>
      <c r="H543" s="7"/>
      <c r="I543" s="7"/>
      <c r="J543" s="7"/>
      <c r="K543" s="7"/>
      <c r="L543" s="7"/>
      <c r="M543" s="7"/>
      <c r="N543" s="7"/>
      <c r="O543" s="7"/>
      <c r="P543" s="8"/>
      <c r="Q543" s="7"/>
      <c r="R543" s="7"/>
      <c r="S543" s="7"/>
      <c r="T543" s="7"/>
    </row>
    <row r="544" spans="1:20">
      <c r="A544" s="7"/>
      <c r="B544" s="8"/>
      <c r="C544" s="7"/>
      <c r="D544" s="7"/>
      <c r="E544" s="7"/>
      <c r="F544" s="7"/>
      <c r="G544" s="8"/>
      <c r="H544" s="7"/>
      <c r="I544" s="7"/>
      <c r="J544" s="7"/>
      <c r="K544" s="7"/>
      <c r="L544" s="7"/>
      <c r="M544" s="7"/>
      <c r="N544" s="7"/>
      <c r="O544" s="7"/>
      <c r="P544" s="8"/>
      <c r="Q544" s="7"/>
      <c r="R544" s="7"/>
      <c r="S544" s="7"/>
      <c r="T544" s="7"/>
    </row>
    <row r="545" spans="1:20">
      <c r="A545" s="7"/>
      <c r="B545" s="8"/>
      <c r="C545" s="7"/>
      <c r="D545" s="7"/>
      <c r="E545" s="7"/>
      <c r="F545" s="7"/>
      <c r="G545" s="8"/>
      <c r="H545" s="7"/>
      <c r="I545" s="7"/>
      <c r="J545" s="7"/>
      <c r="K545" s="7"/>
      <c r="L545" s="7"/>
      <c r="M545" s="7"/>
      <c r="N545" s="7"/>
      <c r="O545" s="7"/>
      <c r="P545" s="8"/>
      <c r="Q545" s="7"/>
      <c r="R545" s="7"/>
      <c r="S545" s="7"/>
      <c r="T545" s="7"/>
    </row>
    <row r="546" spans="1:20">
      <c r="A546" s="7"/>
      <c r="B546" s="8"/>
      <c r="C546" s="7"/>
      <c r="D546" s="7"/>
      <c r="E546" s="7"/>
      <c r="F546" s="7"/>
      <c r="G546" s="8"/>
      <c r="H546" s="7"/>
      <c r="I546" s="7"/>
      <c r="J546" s="7"/>
      <c r="K546" s="7"/>
      <c r="L546" s="7"/>
      <c r="M546" s="7"/>
      <c r="N546" s="7"/>
      <c r="O546" s="7"/>
      <c r="P546" s="8"/>
      <c r="Q546" s="7"/>
      <c r="R546" s="7"/>
      <c r="S546" s="7"/>
      <c r="T546" s="7"/>
    </row>
    <row r="547" spans="1:20">
      <c r="A547" s="7"/>
      <c r="B547" s="8"/>
      <c r="C547" s="7"/>
      <c r="D547" s="7"/>
      <c r="E547" s="7"/>
      <c r="F547" s="7"/>
      <c r="G547" s="8"/>
      <c r="H547" s="7"/>
      <c r="I547" s="7"/>
      <c r="J547" s="7"/>
      <c r="K547" s="7"/>
      <c r="L547" s="7"/>
      <c r="M547" s="7"/>
      <c r="N547" s="7"/>
      <c r="O547" s="7"/>
      <c r="P547" s="8"/>
      <c r="Q547" s="7"/>
      <c r="R547" s="7"/>
      <c r="S547" s="7"/>
      <c r="T547" s="7"/>
    </row>
    <row r="548" spans="1:20">
      <c r="A548" s="7"/>
      <c r="B548" s="8"/>
      <c r="C548" s="7"/>
      <c r="D548" s="7"/>
      <c r="E548" s="7"/>
      <c r="F548" s="7"/>
      <c r="G548" s="8"/>
      <c r="H548" s="7"/>
      <c r="I548" s="7"/>
      <c r="J548" s="7"/>
      <c r="K548" s="7"/>
      <c r="L548" s="7"/>
      <c r="M548" s="7"/>
      <c r="N548" s="7"/>
      <c r="O548" s="7"/>
      <c r="P548" s="8"/>
      <c r="Q548" s="7"/>
      <c r="R548" s="7"/>
      <c r="S548" s="7"/>
      <c r="T548" s="7"/>
    </row>
    <row r="549" spans="1:20">
      <c r="A549" s="7"/>
      <c r="B549" s="8"/>
      <c r="C549" s="7"/>
      <c r="D549" s="7"/>
      <c r="E549" s="7"/>
      <c r="F549" s="7"/>
      <c r="G549" s="8"/>
      <c r="H549" s="7"/>
      <c r="I549" s="7"/>
      <c r="J549" s="7"/>
      <c r="K549" s="7"/>
      <c r="L549" s="7"/>
      <c r="M549" s="7"/>
      <c r="N549" s="7"/>
      <c r="O549" s="7"/>
      <c r="P549" s="8"/>
      <c r="Q549" s="7"/>
      <c r="R549" s="7"/>
      <c r="S549" s="7"/>
      <c r="T549" s="7"/>
    </row>
    <row r="550" spans="1:20">
      <c r="A550" s="7"/>
      <c r="B550" s="8"/>
      <c r="C550" s="7"/>
      <c r="D550" s="7"/>
      <c r="E550" s="7"/>
      <c r="F550" s="7"/>
      <c r="G550" s="8"/>
      <c r="H550" s="7"/>
      <c r="I550" s="7"/>
      <c r="J550" s="7"/>
      <c r="K550" s="7"/>
      <c r="L550" s="7"/>
      <c r="M550" s="7"/>
      <c r="N550" s="7"/>
      <c r="O550" s="7"/>
      <c r="P550" s="8"/>
      <c r="Q550" s="7"/>
      <c r="R550" s="7"/>
      <c r="S550" s="7"/>
      <c r="T550" s="7"/>
    </row>
    <row r="551" spans="1:20">
      <c r="A551" s="7"/>
      <c r="B551" s="8"/>
      <c r="C551" s="7"/>
      <c r="D551" s="7"/>
      <c r="E551" s="7"/>
      <c r="F551" s="7"/>
      <c r="G551" s="8"/>
      <c r="H551" s="7"/>
      <c r="I551" s="7"/>
      <c r="J551" s="7"/>
      <c r="K551" s="7"/>
      <c r="L551" s="7"/>
      <c r="M551" s="7"/>
      <c r="N551" s="7"/>
      <c r="O551" s="7"/>
      <c r="P551" s="8"/>
      <c r="Q551" s="7"/>
      <c r="R551" s="7"/>
      <c r="S551" s="7"/>
      <c r="T551" s="7"/>
    </row>
    <row r="552" spans="1:20">
      <c r="A552" s="7"/>
      <c r="B552" s="8"/>
      <c r="C552" s="7"/>
      <c r="D552" s="7"/>
      <c r="E552" s="7"/>
      <c r="F552" s="7"/>
      <c r="G552" s="8"/>
      <c r="H552" s="7"/>
      <c r="I552" s="7"/>
      <c r="J552" s="7"/>
      <c r="K552" s="7"/>
      <c r="L552" s="7"/>
      <c r="M552" s="7"/>
      <c r="N552" s="7"/>
      <c r="O552" s="7"/>
      <c r="P552" s="8"/>
      <c r="Q552" s="7"/>
      <c r="R552" s="7"/>
      <c r="S552" s="7"/>
      <c r="T552" s="7"/>
    </row>
    <row r="553" spans="1:20">
      <c r="A553" s="7"/>
      <c r="B553" s="8"/>
      <c r="C553" s="7"/>
      <c r="D553" s="7"/>
      <c r="E553" s="7"/>
      <c r="F553" s="7"/>
      <c r="G553" s="8"/>
      <c r="H553" s="7"/>
      <c r="I553" s="7"/>
      <c r="J553" s="7"/>
      <c r="K553" s="7"/>
      <c r="L553" s="7"/>
      <c r="M553" s="7"/>
      <c r="N553" s="7"/>
      <c r="O553" s="7"/>
      <c r="P553" s="8"/>
      <c r="Q553" s="7"/>
      <c r="R553" s="7"/>
      <c r="S553" s="7"/>
      <c r="T553" s="7"/>
    </row>
    <row r="554" spans="1:20">
      <c r="A554" s="7"/>
      <c r="B554" s="8"/>
      <c r="C554" s="7"/>
      <c r="D554" s="7"/>
      <c r="E554" s="7"/>
      <c r="F554" s="7"/>
      <c r="G554" s="8"/>
      <c r="H554" s="7"/>
      <c r="I554" s="7"/>
      <c r="J554" s="7"/>
      <c r="K554" s="7"/>
      <c r="L554" s="7"/>
      <c r="M554" s="7"/>
      <c r="N554" s="7"/>
      <c r="O554" s="7"/>
      <c r="P554" s="8"/>
      <c r="Q554" s="7"/>
      <c r="R554" s="7"/>
      <c r="S554" s="7"/>
      <c r="T554" s="7"/>
    </row>
    <row r="555" spans="1:20">
      <c r="A555" s="7"/>
      <c r="B555" s="8"/>
      <c r="C555" s="7"/>
      <c r="D555" s="7"/>
      <c r="E555" s="7"/>
      <c r="F555" s="7"/>
      <c r="G555" s="8"/>
      <c r="H555" s="7"/>
      <c r="I555" s="7"/>
      <c r="J555" s="7"/>
      <c r="K555" s="7"/>
      <c r="L555" s="7"/>
      <c r="M555" s="7"/>
      <c r="N555" s="7"/>
      <c r="O555" s="7"/>
      <c r="P555" s="8"/>
      <c r="Q555" s="7"/>
      <c r="R555" s="7"/>
      <c r="S555" s="7"/>
      <c r="T555" s="7"/>
    </row>
    <row r="556" spans="1:20">
      <c r="A556" s="7"/>
      <c r="B556" s="8"/>
      <c r="C556" s="7"/>
      <c r="D556" s="7"/>
      <c r="E556" s="7"/>
      <c r="F556" s="7"/>
      <c r="G556" s="8"/>
      <c r="H556" s="7"/>
      <c r="I556" s="7"/>
      <c r="J556" s="7"/>
      <c r="K556" s="7"/>
      <c r="L556" s="7"/>
      <c r="M556" s="7"/>
      <c r="N556" s="7"/>
      <c r="O556" s="7"/>
      <c r="P556" s="8"/>
      <c r="Q556" s="7"/>
      <c r="R556" s="7"/>
      <c r="S556" s="7"/>
      <c r="T556" s="7"/>
    </row>
    <row r="557" spans="1:20">
      <c r="A557" s="7"/>
      <c r="B557" s="8"/>
      <c r="C557" s="7"/>
      <c r="D557" s="7"/>
      <c r="E557" s="7"/>
      <c r="F557" s="7"/>
      <c r="G557" s="8"/>
      <c r="H557" s="7"/>
      <c r="I557" s="7"/>
      <c r="J557" s="7"/>
      <c r="K557" s="7"/>
      <c r="L557" s="7"/>
      <c r="M557" s="7"/>
      <c r="N557" s="7"/>
      <c r="O557" s="7"/>
      <c r="P557" s="8"/>
      <c r="Q557" s="7"/>
      <c r="R557" s="7"/>
      <c r="S557" s="7"/>
      <c r="T557" s="7"/>
    </row>
    <row r="558" spans="1:20">
      <c r="A558" s="7"/>
      <c r="B558" s="8"/>
      <c r="C558" s="7"/>
      <c r="D558" s="7"/>
      <c r="E558" s="7"/>
      <c r="F558" s="7"/>
      <c r="G558" s="8"/>
      <c r="H558" s="7"/>
      <c r="I558" s="7"/>
      <c r="J558" s="7"/>
      <c r="K558" s="7"/>
      <c r="L558" s="7"/>
      <c r="M558" s="7"/>
      <c r="N558" s="7"/>
      <c r="O558" s="7"/>
      <c r="P558" s="8"/>
      <c r="Q558" s="7"/>
      <c r="R558" s="7"/>
      <c r="S558" s="7"/>
      <c r="T558" s="7"/>
    </row>
    <row r="559" spans="1:20">
      <c r="A559" s="7"/>
      <c r="B559" s="8"/>
      <c r="C559" s="7"/>
      <c r="D559" s="7"/>
      <c r="E559" s="7"/>
      <c r="F559" s="7"/>
      <c r="G559" s="8"/>
      <c r="H559" s="7"/>
      <c r="I559" s="7"/>
      <c r="J559" s="7"/>
      <c r="K559" s="7"/>
      <c r="L559" s="7"/>
      <c r="M559" s="7"/>
      <c r="N559" s="7"/>
      <c r="O559" s="7"/>
      <c r="P559" s="8"/>
      <c r="Q559" s="7"/>
      <c r="R559" s="7"/>
      <c r="S559" s="7"/>
      <c r="T559" s="7"/>
    </row>
    <row r="560" spans="1:20">
      <c r="A560" s="7"/>
      <c r="B560" s="8"/>
      <c r="C560" s="7"/>
      <c r="D560" s="7"/>
      <c r="E560" s="7"/>
      <c r="F560" s="7"/>
      <c r="G560" s="8"/>
      <c r="H560" s="7"/>
      <c r="I560" s="7"/>
      <c r="J560" s="7"/>
      <c r="K560" s="7"/>
      <c r="L560" s="7"/>
      <c r="M560" s="7"/>
      <c r="N560" s="7"/>
      <c r="O560" s="7"/>
      <c r="P560" s="8"/>
      <c r="Q560" s="7"/>
      <c r="R560" s="7"/>
      <c r="S560" s="7"/>
      <c r="T560" s="7"/>
    </row>
    <row r="561" spans="1:20">
      <c r="A561" s="7"/>
      <c r="B561" s="8"/>
      <c r="C561" s="7"/>
      <c r="D561" s="7"/>
      <c r="E561" s="7"/>
      <c r="F561" s="7"/>
      <c r="G561" s="8"/>
      <c r="H561" s="7"/>
      <c r="I561" s="7"/>
      <c r="J561" s="7"/>
      <c r="K561" s="7"/>
      <c r="L561" s="7"/>
      <c r="M561" s="7"/>
      <c r="N561" s="7"/>
      <c r="O561" s="7"/>
      <c r="P561" s="8"/>
      <c r="Q561" s="7"/>
      <c r="R561" s="7"/>
      <c r="S561" s="7"/>
      <c r="T561" s="7"/>
    </row>
    <row r="562" spans="1:20">
      <c r="A562" s="7"/>
      <c r="B562" s="8"/>
      <c r="C562" s="7"/>
      <c r="D562" s="7"/>
      <c r="E562" s="7"/>
      <c r="F562" s="7"/>
      <c r="G562" s="8"/>
      <c r="H562" s="7"/>
      <c r="I562" s="7"/>
      <c r="J562" s="7"/>
      <c r="K562" s="7"/>
      <c r="L562" s="7"/>
      <c r="M562" s="7"/>
      <c r="N562" s="7"/>
      <c r="O562" s="7"/>
      <c r="P562" s="8"/>
      <c r="Q562" s="7"/>
      <c r="R562" s="7"/>
      <c r="S562" s="7"/>
      <c r="T562" s="7"/>
    </row>
    <row r="563" spans="1:20">
      <c r="A563" s="7"/>
      <c r="B563" s="8"/>
      <c r="C563" s="7"/>
      <c r="D563" s="7"/>
      <c r="E563" s="7"/>
      <c r="F563" s="7"/>
      <c r="G563" s="8"/>
      <c r="H563" s="7"/>
      <c r="I563" s="7"/>
      <c r="J563" s="7"/>
      <c r="K563" s="7"/>
      <c r="L563" s="7"/>
      <c r="M563" s="7"/>
      <c r="N563" s="7"/>
      <c r="O563" s="7"/>
      <c r="P563" s="8"/>
      <c r="Q563" s="7"/>
      <c r="R563" s="7"/>
      <c r="S563" s="7"/>
      <c r="T563" s="7"/>
    </row>
    <row r="564" spans="1:20">
      <c r="A564" s="7"/>
      <c r="B564" s="8"/>
      <c r="C564" s="7"/>
      <c r="D564" s="7"/>
      <c r="E564" s="7"/>
      <c r="F564" s="7"/>
      <c r="G564" s="8"/>
      <c r="H564" s="7"/>
      <c r="I564" s="7"/>
      <c r="J564" s="7"/>
      <c r="K564" s="7"/>
      <c r="L564" s="7"/>
      <c r="M564" s="7"/>
      <c r="N564" s="7"/>
      <c r="O564" s="7"/>
      <c r="P564" s="8"/>
      <c r="Q564" s="7"/>
      <c r="R564" s="7"/>
      <c r="S564" s="7"/>
      <c r="T564" s="7"/>
    </row>
    <row r="565" spans="1:20">
      <c r="A565" s="7"/>
      <c r="B565" s="8"/>
      <c r="C565" s="7"/>
      <c r="D565" s="7"/>
      <c r="E565" s="7"/>
      <c r="F565" s="7"/>
      <c r="G565" s="8"/>
      <c r="H565" s="7"/>
      <c r="I565" s="7"/>
      <c r="J565" s="7"/>
      <c r="K565" s="7"/>
      <c r="L565" s="7"/>
      <c r="M565" s="7"/>
      <c r="N565" s="7"/>
      <c r="O565" s="7"/>
      <c r="P565" s="8"/>
      <c r="Q565" s="7"/>
      <c r="R565" s="7"/>
      <c r="S565" s="7"/>
      <c r="T565" s="7"/>
    </row>
    <row r="566" spans="1:20">
      <c r="A566" s="7"/>
      <c r="B566" s="8"/>
      <c r="C566" s="7"/>
      <c r="D566" s="7"/>
      <c r="E566" s="7"/>
      <c r="F566" s="7"/>
      <c r="G566" s="8"/>
      <c r="H566" s="7"/>
      <c r="I566" s="7"/>
      <c r="J566" s="7"/>
      <c r="K566" s="7"/>
      <c r="L566" s="7"/>
      <c r="M566" s="7"/>
      <c r="N566" s="7"/>
      <c r="O566" s="7"/>
      <c r="P566" s="8"/>
      <c r="Q566" s="7"/>
      <c r="R566" s="7"/>
      <c r="S566" s="7"/>
      <c r="T566" s="7"/>
    </row>
    <row r="567" spans="1:20">
      <c r="A567" s="7"/>
      <c r="B567" s="8"/>
      <c r="C567" s="7"/>
      <c r="D567" s="7"/>
      <c r="E567" s="7"/>
      <c r="F567" s="7"/>
      <c r="G567" s="8"/>
      <c r="H567" s="7"/>
      <c r="I567" s="7"/>
      <c r="J567" s="7"/>
      <c r="K567" s="7"/>
      <c r="L567" s="7"/>
      <c r="M567" s="7"/>
      <c r="N567" s="7"/>
      <c r="O567" s="7"/>
      <c r="P567" s="8"/>
      <c r="Q567" s="7"/>
      <c r="R567" s="7"/>
      <c r="S567" s="7"/>
      <c r="T567" s="7"/>
    </row>
    <row r="568" spans="1:20">
      <c r="A568" s="7"/>
      <c r="B568" s="8"/>
      <c r="C568" s="7"/>
      <c r="D568" s="7"/>
      <c r="E568" s="7"/>
      <c r="F568" s="7"/>
      <c r="G568" s="8"/>
      <c r="H568" s="7"/>
      <c r="I568" s="7"/>
      <c r="J568" s="7"/>
      <c r="K568" s="7"/>
      <c r="L568" s="7"/>
      <c r="M568" s="7"/>
      <c r="N568" s="7"/>
      <c r="O568" s="7"/>
      <c r="P568" s="8"/>
      <c r="Q568" s="7"/>
      <c r="R568" s="7"/>
      <c r="S568" s="7"/>
      <c r="T568" s="7"/>
    </row>
    <row r="569" spans="1:20">
      <c r="A569" s="7"/>
      <c r="B569" s="8"/>
      <c r="C569" s="7"/>
      <c r="D569" s="7"/>
      <c r="E569" s="7"/>
      <c r="F569" s="7"/>
      <c r="G569" s="8"/>
      <c r="H569" s="7"/>
      <c r="I569" s="7"/>
      <c r="J569" s="7"/>
      <c r="K569" s="7"/>
      <c r="L569" s="7"/>
      <c r="M569" s="7"/>
      <c r="N569" s="7"/>
      <c r="O569" s="7"/>
      <c r="P569" s="8"/>
      <c r="Q569" s="7"/>
      <c r="R569" s="7"/>
      <c r="S569" s="7"/>
      <c r="T569" s="7"/>
    </row>
    <row r="570" spans="1:20">
      <c r="A570" s="7"/>
      <c r="B570" s="8"/>
      <c r="C570" s="7"/>
      <c r="D570" s="7"/>
      <c r="E570" s="7"/>
      <c r="F570" s="7"/>
      <c r="G570" s="8"/>
      <c r="H570" s="7"/>
      <c r="I570" s="7"/>
      <c r="J570" s="7"/>
      <c r="K570" s="7"/>
      <c r="L570" s="7"/>
      <c r="M570" s="7"/>
      <c r="N570" s="7"/>
      <c r="O570" s="7"/>
      <c r="P570" s="8"/>
      <c r="Q570" s="7"/>
      <c r="R570" s="7"/>
      <c r="S570" s="7"/>
      <c r="T570" s="7"/>
    </row>
    <row r="571" spans="1:20">
      <c r="A571" s="7"/>
      <c r="B571" s="8"/>
      <c r="C571" s="7"/>
      <c r="D571" s="7"/>
      <c r="E571" s="7"/>
      <c r="F571" s="7"/>
      <c r="G571" s="8"/>
      <c r="H571" s="7"/>
      <c r="I571" s="7"/>
      <c r="J571" s="7"/>
      <c r="K571" s="7"/>
      <c r="L571" s="7"/>
      <c r="M571" s="7"/>
      <c r="N571" s="7"/>
      <c r="O571" s="7"/>
      <c r="P571" s="8"/>
      <c r="Q571" s="7"/>
      <c r="R571" s="7"/>
      <c r="S571" s="7"/>
      <c r="T571" s="7"/>
    </row>
    <row r="572" spans="1:20">
      <c r="A572" s="7"/>
      <c r="B572" s="8"/>
      <c r="C572" s="7"/>
      <c r="D572" s="7"/>
      <c r="E572" s="7"/>
      <c r="F572" s="7"/>
      <c r="G572" s="8"/>
      <c r="H572" s="7"/>
      <c r="I572" s="7"/>
      <c r="J572" s="7"/>
      <c r="K572" s="7"/>
      <c r="L572" s="7"/>
      <c r="M572" s="7"/>
      <c r="N572" s="7"/>
      <c r="O572" s="7"/>
      <c r="P572" s="8"/>
      <c r="Q572" s="7"/>
      <c r="R572" s="7"/>
      <c r="S572" s="7"/>
      <c r="T572" s="7"/>
    </row>
    <row r="573" spans="1:20">
      <c r="A573" s="7"/>
      <c r="B573" s="8"/>
      <c r="C573" s="7"/>
      <c r="D573" s="7"/>
      <c r="E573" s="7"/>
      <c r="F573" s="7"/>
      <c r="G573" s="8"/>
      <c r="H573" s="7"/>
      <c r="I573" s="7"/>
      <c r="J573" s="7"/>
      <c r="K573" s="7"/>
      <c r="L573" s="7"/>
      <c r="M573" s="7"/>
      <c r="N573" s="7"/>
      <c r="O573" s="7"/>
      <c r="P573" s="8"/>
      <c r="Q573" s="7"/>
      <c r="R573" s="7"/>
      <c r="S573" s="7"/>
      <c r="T573" s="7"/>
    </row>
    <row r="574" spans="1:20">
      <c r="A574" s="7"/>
      <c r="B574" s="8"/>
      <c r="C574" s="7"/>
      <c r="D574" s="7"/>
      <c r="E574" s="7"/>
      <c r="F574" s="7"/>
      <c r="G574" s="8"/>
      <c r="H574" s="7"/>
      <c r="I574" s="7"/>
      <c r="J574" s="7"/>
      <c r="K574" s="7"/>
      <c r="L574" s="7"/>
      <c r="M574" s="7"/>
      <c r="N574" s="7"/>
      <c r="O574" s="7"/>
      <c r="P574" s="8"/>
      <c r="Q574" s="7"/>
      <c r="R574" s="7"/>
      <c r="S574" s="7"/>
      <c r="T574" s="7"/>
    </row>
    <row r="575" spans="1:20">
      <c r="A575" s="7"/>
      <c r="B575" s="8"/>
      <c r="C575" s="7"/>
      <c r="D575" s="7"/>
      <c r="E575" s="7"/>
      <c r="F575" s="7"/>
      <c r="G575" s="8"/>
      <c r="H575" s="7"/>
      <c r="I575" s="7"/>
      <c r="J575" s="7"/>
      <c r="K575" s="7"/>
      <c r="L575" s="7"/>
      <c r="M575" s="7"/>
      <c r="N575" s="7"/>
      <c r="O575" s="7"/>
      <c r="P575" s="8"/>
      <c r="Q575" s="7"/>
      <c r="R575" s="7"/>
      <c r="S575" s="7"/>
      <c r="T575" s="7"/>
    </row>
    <row r="576" spans="1:20">
      <c r="A576" s="7"/>
      <c r="B576" s="8"/>
      <c r="C576" s="7"/>
      <c r="D576" s="7"/>
      <c r="E576" s="7"/>
      <c r="F576" s="7"/>
      <c r="G576" s="8"/>
      <c r="H576" s="7"/>
      <c r="I576" s="7"/>
      <c r="J576" s="7"/>
      <c r="K576" s="7"/>
      <c r="L576" s="7"/>
      <c r="M576" s="7"/>
      <c r="N576" s="7"/>
      <c r="O576" s="7"/>
      <c r="P576" s="8"/>
      <c r="Q576" s="7"/>
      <c r="R576" s="7"/>
      <c r="S576" s="7"/>
      <c r="T576" s="7"/>
    </row>
    <row r="577" spans="1:20">
      <c r="A577" s="7"/>
      <c r="B577" s="8"/>
      <c r="C577" s="7"/>
      <c r="D577" s="7"/>
      <c r="E577" s="7"/>
      <c r="F577" s="7"/>
      <c r="G577" s="8"/>
      <c r="H577" s="7"/>
      <c r="I577" s="7"/>
      <c r="J577" s="7"/>
      <c r="K577" s="7"/>
      <c r="L577" s="7"/>
      <c r="M577" s="7"/>
      <c r="N577" s="7"/>
      <c r="O577" s="7"/>
      <c r="P577" s="8"/>
      <c r="Q577" s="7"/>
      <c r="R577" s="7"/>
      <c r="S577" s="7"/>
      <c r="T577" s="7"/>
    </row>
    <row r="578" spans="1:20">
      <c r="A578" s="7"/>
      <c r="B578" s="8"/>
      <c r="C578" s="7"/>
      <c r="D578" s="7"/>
      <c r="E578" s="7"/>
      <c r="F578" s="7"/>
      <c r="G578" s="8"/>
      <c r="H578" s="7"/>
      <c r="I578" s="7"/>
      <c r="J578" s="7"/>
      <c r="K578" s="7"/>
      <c r="L578" s="7"/>
      <c r="M578" s="7"/>
      <c r="N578" s="7"/>
      <c r="O578" s="7"/>
      <c r="P578" s="8"/>
      <c r="Q578" s="7"/>
      <c r="R578" s="7"/>
      <c r="S578" s="7"/>
      <c r="T578" s="7"/>
    </row>
    <row r="579" spans="1:20">
      <c r="A579" s="7"/>
      <c r="B579" s="8"/>
      <c r="C579" s="7"/>
      <c r="D579" s="7"/>
      <c r="E579" s="7"/>
      <c r="F579" s="7"/>
      <c r="G579" s="8"/>
      <c r="H579" s="7"/>
      <c r="I579" s="7"/>
      <c r="J579" s="7"/>
      <c r="K579" s="7"/>
      <c r="L579" s="7"/>
      <c r="M579" s="7"/>
      <c r="N579" s="7"/>
      <c r="O579" s="7"/>
      <c r="P579" s="8"/>
      <c r="Q579" s="7"/>
      <c r="R579" s="7"/>
      <c r="S579" s="7"/>
      <c r="T579" s="7"/>
    </row>
    <row r="580" spans="1:20">
      <c r="A580" s="7"/>
      <c r="B580" s="8"/>
      <c r="C580" s="7"/>
      <c r="D580" s="7"/>
      <c r="E580" s="7"/>
      <c r="F580" s="7"/>
      <c r="G580" s="8"/>
      <c r="H580" s="7"/>
      <c r="I580" s="7"/>
      <c r="J580" s="7"/>
      <c r="K580" s="7"/>
      <c r="L580" s="7"/>
      <c r="M580" s="7"/>
      <c r="N580" s="7"/>
      <c r="O580" s="7"/>
      <c r="P580" s="8"/>
      <c r="Q580" s="7"/>
      <c r="R580" s="7"/>
      <c r="S580" s="7"/>
      <c r="T580" s="7"/>
    </row>
    <row r="581" spans="1:20">
      <c r="A581" s="7"/>
      <c r="B581" s="8"/>
      <c r="C581" s="7"/>
      <c r="D581" s="7"/>
      <c r="E581" s="7"/>
      <c r="F581" s="7"/>
      <c r="G581" s="8"/>
      <c r="H581" s="7"/>
      <c r="I581" s="7"/>
      <c r="J581" s="7"/>
      <c r="K581" s="7"/>
      <c r="L581" s="7"/>
      <c r="M581" s="7"/>
      <c r="N581" s="7"/>
      <c r="O581" s="7"/>
      <c r="P581" s="8"/>
      <c r="Q581" s="7"/>
      <c r="R581" s="7"/>
      <c r="S581" s="7"/>
      <c r="T581" s="7"/>
    </row>
    <row r="582" spans="1:20">
      <c r="A582" s="7"/>
      <c r="B582" s="8"/>
      <c r="C582" s="7"/>
      <c r="D582" s="7"/>
      <c r="E582" s="7"/>
      <c r="F582" s="7"/>
      <c r="G582" s="8"/>
      <c r="H582" s="7"/>
      <c r="I582" s="7"/>
      <c r="J582" s="7"/>
      <c r="K582" s="7"/>
      <c r="L582" s="7"/>
      <c r="M582" s="7"/>
      <c r="N582" s="7"/>
      <c r="O582" s="7"/>
      <c r="P582" s="8"/>
      <c r="Q582" s="7"/>
      <c r="R582" s="7"/>
      <c r="S582" s="7"/>
      <c r="T582" s="7"/>
    </row>
    <row r="583" spans="1:20">
      <c r="A583" s="7"/>
      <c r="B583" s="8"/>
      <c r="C583" s="7"/>
      <c r="D583" s="7"/>
      <c r="E583" s="7"/>
      <c r="F583" s="7"/>
      <c r="G583" s="8"/>
      <c r="H583" s="7"/>
      <c r="I583" s="7"/>
      <c r="J583" s="7"/>
      <c r="K583" s="7"/>
      <c r="L583" s="7"/>
      <c r="M583" s="7"/>
      <c r="N583" s="7"/>
      <c r="O583" s="7"/>
      <c r="P583" s="8"/>
      <c r="Q583" s="7"/>
      <c r="R583" s="7"/>
      <c r="S583" s="7"/>
      <c r="T583" s="7"/>
    </row>
    <row r="584" spans="1:20">
      <c r="A584" s="7"/>
      <c r="B584" s="8"/>
      <c r="C584" s="7"/>
      <c r="D584" s="7"/>
      <c r="E584" s="7"/>
      <c r="F584" s="7"/>
      <c r="G584" s="8"/>
      <c r="H584" s="7"/>
      <c r="I584" s="7"/>
      <c r="J584" s="7"/>
      <c r="K584" s="7"/>
      <c r="L584" s="7"/>
      <c r="M584" s="7"/>
      <c r="N584" s="7"/>
      <c r="O584" s="7"/>
      <c r="P584" s="8"/>
      <c r="Q584" s="7"/>
      <c r="R584" s="7"/>
      <c r="S584" s="7"/>
      <c r="T584" s="7"/>
    </row>
    <row r="585" spans="1:20">
      <c r="A585" s="7"/>
      <c r="B585" s="8"/>
      <c r="C585" s="7"/>
      <c r="D585" s="7"/>
      <c r="E585" s="7"/>
      <c r="F585" s="7"/>
      <c r="G585" s="8"/>
      <c r="H585" s="7"/>
      <c r="I585" s="7"/>
      <c r="J585" s="7"/>
      <c r="K585" s="7"/>
      <c r="L585" s="7"/>
      <c r="M585" s="7"/>
      <c r="N585" s="7"/>
      <c r="O585" s="7"/>
      <c r="P585" s="8"/>
      <c r="Q585" s="7"/>
      <c r="R585" s="7"/>
      <c r="S585" s="7"/>
      <c r="T585" s="7"/>
    </row>
    <row r="586" spans="1:20">
      <c r="A586" s="7"/>
      <c r="B586" s="8"/>
      <c r="C586" s="7"/>
      <c r="D586" s="7"/>
      <c r="E586" s="7"/>
      <c r="F586" s="7"/>
      <c r="G586" s="8"/>
      <c r="H586" s="7"/>
      <c r="I586" s="7"/>
      <c r="J586" s="7"/>
      <c r="K586" s="7"/>
      <c r="L586" s="7"/>
      <c r="M586" s="7"/>
      <c r="N586" s="7"/>
      <c r="O586" s="7"/>
      <c r="P586" s="8"/>
      <c r="Q586" s="7"/>
      <c r="R586" s="7"/>
      <c r="S586" s="7"/>
      <c r="T586" s="7"/>
    </row>
    <row r="587" spans="1:20">
      <c r="A587" s="7"/>
      <c r="B587" s="8"/>
      <c r="C587" s="7"/>
      <c r="D587" s="7"/>
      <c r="E587" s="7"/>
      <c r="F587" s="7"/>
      <c r="G587" s="8"/>
      <c r="H587" s="7"/>
      <c r="I587" s="7"/>
      <c r="J587" s="7"/>
      <c r="K587" s="7"/>
      <c r="L587" s="7"/>
      <c r="M587" s="7"/>
      <c r="N587" s="7"/>
      <c r="O587" s="7"/>
      <c r="P587" s="8"/>
      <c r="Q587" s="7"/>
      <c r="R587" s="7"/>
      <c r="S587" s="7"/>
      <c r="T587" s="7"/>
    </row>
    <row r="588" spans="1:20">
      <c r="A588" s="7"/>
      <c r="B588" s="8"/>
      <c r="C588" s="7"/>
      <c r="D588" s="7"/>
      <c r="E588" s="7"/>
      <c r="F588" s="7"/>
      <c r="G588" s="8"/>
      <c r="H588" s="7"/>
      <c r="I588" s="7"/>
      <c r="J588" s="7"/>
      <c r="K588" s="7"/>
      <c r="L588" s="7"/>
      <c r="M588" s="7"/>
      <c r="N588" s="7"/>
      <c r="O588" s="7"/>
      <c r="P588" s="8"/>
      <c r="Q588" s="7"/>
      <c r="R588" s="7"/>
      <c r="S588" s="7"/>
      <c r="T588" s="7"/>
    </row>
    <row r="589" spans="1:20">
      <c r="A589" s="7"/>
      <c r="B589" s="8"/>
      <c r="C589" s="7"/>
      <c r="D589" s="7"/>
      <c r="E589" s="7"/>
      <c r="F589" s="7"/>
      <c r="G589" s="8"/>
      <c r="H589" s="7"/>
      <c r="I589" s="7"/>
      <c r="J589" s="7"/>
      <c r="K589" s="7"/>
      <c r="L589" s="7"/>
      <c r="M589" s="7"/>
      <c r="N589" s="7"/>
      <c r="O589" s="7"/>
      <c r="P589" s="8"/>
      <c r="Q589" s="7"/>
      <c r="R589" s="7"/>
      <c r="S589" s="7"/>
      <c r="T589" s="7"/>
    </row>
    <row r="590" spans="1:20">
      <c r="A590" s="7"/>
      <c r="B590" s="8"/>
      <c r="C590" s="7"/>
      <c r="D590" s="7"/>
      <c r="E590" s="7"/>
      <c r="F590" s="7"/>
      <c r="G590" s="8"/>
      <c r="H590" s="7"/>
      <c r="I590" s="7"/>
      <c r="J590" s="7"/>
      <c r="K590" s="7"/>
      <c r="L590" s="7"/>
      <c r="M590" s="7"/>
      <c r="N590" s="7"/>
      <c r="O590" s="7"/>
      <c r="P590" s="8"/>
      <c r="Q590" s="7"/>
      <c r="R590" s="7"/>
      <c r="S590" s="7"/>
      <c r="T590" s="7"/>
    </row>
    <row r="591" spans="1:20">
      <c r="A591" s="7"/>
      <c r="B591" s="8"/>
      <c r="C591" s="7"/>
      <c r="D591" s="7"/>
      <c r="E591" s="7"/>
      <c r="F591" s="7"/>
      <c r="G591" s="8"/>
      <c r="H591" s="7"/>
      <c r="I591" s="7"/>
      <c r="J591" s="7"/>
      <c r="K591" s="7"/>
      <c r="L591" s="7"/>
      <c r="M591" s="7"/>
      <c r="N591" s="7"/>
      <c r="O591" s="7"/>
      <c r="P591" s="8"/>
      <c r="Q591" s="7"/>
      <c r="R591" s="7"/>
      <c r="S591" s="7"/>
      <c r="T591" s="7"/>
    </row>
    <row r="592" spans="1:20">
      <c r="A592" s="7"/>
      <c r="B592" s="8"/>
      <c r="C592" s="7"/>
      <c r="D592" s="7"/>
      <c r="E592" s="7"/>
      <c r="F592" s="7"/>
      <c r="G592" s="8"/>
      <c r="H592" s="7"/>
      <c r="I592" s="7"/>
      <c r="J592" s="7"/>
      <c r="K592" s="7"/>
      <c r="L592" s="7"/>
      <c r="M592" s="7"/>
      <c r="N592" s="7"/>
      <c r="O592" s="7"/>
      <c r="P592" s="8"/>
      <c r="Q592" s="7"/>
      <c r="R592" s="7"/>
      <c r="S592" s="7"/>
      <c r="T592" s="7"/>
    </row>
    <row r="593" spans="1:20">
      <c r="A593" s="7"/>
      <c r="B593" s="8"/>
      <c r="C593" s="7"/>
      <c r="D593" s="7"/>
      <c r="E593" s="7"/>
      <c r="F593" s="7"/>
      <c r="G593" s="8"/>
      <c r="H593" s="7"/>
      <c r="I593" s="7"/>
      <c r="J593" s="7"/>
      <c r="K593" s="7"/>
      <c r="L593" s="7"/>
      <c r="M593" s="7"/>
      <c r="N593" s="7"/>
      <c r="O593" s="7"/>
      <c r="P593" s="8"/>
      <c r="Q593" s="7"/>
      <c r="R593" s="7"/>
      <c r="S593" s="7"/>
      <c r="T593" s="7"/>
    </row>
    <row r="594" spans="1:20">
      <c r="A594" s="7"/>
      <c r="B594" s="8"/>
      <c r="C594" s="7"/>
      <c r="D594" s="7"/>
      <c r="E594" s="7"/>
      <c r="F594" s="7"/>
      <c r="G594" s="8"/>
      <c r="H594" s="7"/>
      <c r="I594" s="7"/>
      <c r="J594" s="7"/>
      <c r="K594" s="7"/>
      <c r="L594" s="7"/>
      <c r="M594" s="7"/>
      <c r="N594" s="7"/>
      <c r="O594" s="7"/>
      <c r="P594" s="8"/>
      <c r="Q594" s="7"/>
      <c r="R594" s="7"/>
      <c r="S594" s="7"/>
      <c r="T594" s="7"/>
    </row>
    <row r="595" spans="1:20">
      <c r="A595" s="7"/>
      <c r="B595" s="8"/>
      <c r="C595" s="7"/>
      <c r="D595" s="7"/>
      <c r="E595" s="7"/>
      <c r="F595" s="7"/>
      <c r="G595" s="8"/>
      <c r="H595" s="7"/>
      <c r="I595" s="7"/>
      <c r="J595" s="7"/>
      <c r="K595" s="7"/>
      <c r="L595" s="7"/>
      <c r="M595" s="7"/>
      <c r="N595" s="7"/>
      <c r="O595" s="7"/>
      <c r="P595" s="8"/>
      <c r="Q595" s="7"/>
      <c r="R595" s="7"/>
      <c r="S595" s="7"/>
      <c r="T595" s="7"/>
    </row>
    <row r="596" spans="1:20">
      <c r="A596" s="7"/>
      <c r="B596" s="8"/>
      <c r="C596" s="7"/>
      <c r="D596" s="7"/>
      <c r="E596" s="7"/>
      <c r="F596" s="7"/>
      <c r="G596" s="8"/>
      <c r="H596" s="7"/>
      <c r="I596" s="7"/>
      <c r="J596" s="7"/>
      <c r="K596" s="7"/>
      <c r="L596" s="7"/>
      <c r="M596" s="7"/>
      <c r="N596" s="7"/>
      <c r="O596" s="7"/>
      <c r="P596" s="8"/>
      <c r="Q596" s="7"/>
      <c r="R596" s="7"/>
      <c r="S596" s="7"/>
      <c r="T596" s="7"/>
    </row>
    <row r="597" spans="1:20">
      <c r="A597" s="7"/>
      <c r="B597" s="8"/>
      <c r="C597" s="7"/>
      <c r="D597" s="7"/>
      <c r="E597" s="7"/>
      <c r="F597" s="7"/>
      <c r="G597" s="8"/>
      <c r="H597" s="7"/>
      <c r="I597" s="7"/>
      <c r="J597" s="7"/>
      <c r="K597" s="7"/>
      <c r="L597" s="7"/>
      <c r="M597" s="7"/>
      <c r="N597" s="7"/>
      <c r="O597" s="7"/>
      <c r="P597" s="8"/>
      <c r="Q597" s="7"/>
      <c r="R597" s="7"/>
      <c r="S597" s="7"/>
      <c r="T597" s="7"/>
    </row>
    <row r="598" spans="1:20">
      <c r="A598" s="7"/>
      <c r="B598" s="8"/>
      <c r="C598" s="7"/>
      <c r="D598" s="7"/>
      <c r="E598" s="7"/>
      <c r="F598" s="7"/>
      <c r="G598" s="8"/>
      <c r="H598" s="7"/>
      <c r="I598" s="7"/>
      <c r="J598" s="7"/>
      <c r="K598" s="7"/>
      <c r="L598" s="7"/>
      <c r="M598" s="7"/>
      <c r="N598" s="7"/>
      <c r="O598" s="7"/>
      <c r="P598" s="8"/>
      <c r="Q598" s="7"/>
      <c r="R598" s="7"/>
      <c r="S598" s="7"/>
      <c r="T598" s="7"/>
    </row>
    <row r="599" spans="1:20">
      <c r="A599" s="7"/>
      <c r="B599" s="8"/>
      <c r="C599" s="7"/>
      <c r="D599" s="7"/>
      <c r="E599" s="7"/>
      <c r="F599" s="7"/>
      <c r="G599" s="8"/>
      <c r="H599" s="7"/>
      <c r="I599" s="7"/>
      <c r="J599" s="7"/>
      <c r="K599" s="7"/>
      <c r="L599" s="7"/>
      <c r="M599" s="7"/>
      <c r="N599" s="7"/>
      <c r="O599" s="7"/>
      <c r="P599" s="8"/>
      <c r="Q599" s="7"/>
      <c r="R599" s="7"/>
      <c r="S599" s="7"/>
      <c r="T599" s="7"/>
    </row>
    <row r="600" spans="1:20">
      <c r="A600" s="7"/>
      <c r="B600" s="8"/>
      <c r="C600" s="7"/>
      <c r="D600" s="7"/>
      <c r="E600" s="7"/>
      <c r="F600" s="7"/>
      <c r="G600" s="8"/>
      <c r="H600" s="7"/>
      <c r="I600" s="7"/>
      <c r="J600" s="7"/>
      <c r="K600" s="7"/>
      <c r="L600" s="7"/>
      <c r="M600" s="7"/>
      <c r="N600" s="7"/>
      <c r="O600" s="7"/>
      <c r="P600" s="8"/>
      <c r="Q600" s="7"/>
      <c r="R600" s="7"/>
      <c r="S600" s="7"/>
      <c r="T600" s="7"/>
    </row>
    <row r="601" spans="1:20">
      <c r="A601" s="7"/>
      <c r="B601" s="8"/>
      <c r="C601" s="7"/>
      <c r="D601" s="7"/>
      <c r="E601" s="7"/>
      <c r="F601" s="7"/>
      <c r="G601" s="8"/>
      <c r="H601" s="7"/>
      <c r="I601" s="7"/>
      <c r="J601" s="7"/>
      <c r="K601" s="7"/>
      <c r="L601" s="7"/>
      <c r="M601" s="7"/>
      <c r="N601" s="7"/>
      <c r="O601" s="7"/>
      <c r="P601" s="8"/>
      <c r="Q601" s="7"/>
      <c r="R601" s="7"/>
      <c r="S601" s="7"/>
      <c r="T601" s="7"/>
    </row>
    <row r="602" spans="1:20">
      <c r="A602" s="7"/>
      <c r="B602" s="8"/>
      <c r="C602" s="7"/>
      <c r="D602" s="7"/>
      <c r="E602" s="7"/>
      <c r="F602" s="7"/>
      <c r="G602" s="8"/>
      <c r="H602" s="7"/>
      <c r="I602" s="7"/>
      <c r="J602" s="7"/>
      <c r="K602" s="7"/>
      <c r="L602" s="7"/>
      <c r="M602" s="7"/>
      <c r="N602" s="7"/>
      <c r="O602" s="7"/>
      <c r="P602" s="8"/>
      <c r="Q602" s="7"/>
      <c r="R602" s="7"/>
      <c r="S602" s="7"/>
      <c r="T602" s="7"/>
    </row>
    <row r="603" spans="1:20">
      <c r="A603" s="7"/>
      <c r="B603" s="8"/>
      <c r="C603" s="7"/>
      <c r="D603" s="7"/>
      <c r="E603" s="7"/>
      <c r="F603" s="7"/>
      <c r="G603" s="8"/>
      <c r="H603" s="7"/>
      <c r="I603" s="7"/>
      <c r="J603" s="7"/>
      <c r="K603" s="7"/>
      <c r="L603" s="7"/>
      <c r="M603" s="7"/>
      <c r="N603" s="7"/>
      <c r="O603" s="7"/>
      <c r="P603" s="8"/>
      <c r="Q603" s="7"/>
      <c r="R603" s="7"/>
      <c r="S603" s="7"/>
      <c r="T603" s="7"/>
    </row>
    <row r="604" spans="1:20">
      <c r="A604" s="7"/>
      <c r="B604" s="8"/>
      <c r="C604" s="7"/>
      <c r="D604" s="7"/>
      <c r="E604" s="7"/>
      <c r="F604" s="7"/>
      <c r="G604" s="8"/>
      <c r="H604" s="7"/>
      <c r="I604" s="7"/>
      <c r="J604" s="7"/>
      <c r="K604" s="7"/>
      <c r="L604" s="7"/>
      <c r="M604" s="7"/>
      <c r="N604" s="7"/>
      <c r="O604" s="7"/>
      <c r="P604" s="8"/>
      <c r="Q604" s="7"/>
      <c r="R604" s="7"/>
      <c r="S604" s="7"/>
      <c r="T604" s="7"/>
    </row>
    <row r="605" spans="1:20">
      <c r="A605" s="7"/>
      <c r="B605" s="8"/>
      <c r="C605" s="7"/>
      <c r="D605" s="7"/>
      <c r="E605" s="7"/>
      <c r="F605" s="7"/>
      <c r="G605" s="8"/>
      <c r="H605" s="7"/>
      <c r="I605" s="7"/>
      <c r="J605" s="7"/>
      <c r="K605" s="7"/>
      <c r="L605" s="7"/>
      <c r="M605" s="7"/>
      <c r="N605" s="7"/>
      <c r="O605" s="7"/>
      <c r="P605" s="8"/>
      <c r="Q605" s="7"/>
      <c r="R605" s="7"/>
      <c r="S605" s="7"/>
      <c r="T605" s="7"/>
    </row>
    <row r="606" spans="1:20">
      <c r="A606" s="7"/>
      <c r="B606" s="8"/>
      <c r="C606" s="7"/>
      <c r="D606" s="7"/>
      <c r="E606" s="7"/>
      <c r="F606" s="7"/>
      <c r="G606" s="8"/>
      <c r="H606" s="7"/>
      <c r="I606" s="7"/>
      <c r="J606" s="7"/>
      <c r="K606" s="7"/>
      <c r="L606" s="7"/>
      <c r="M606" s="7"/>
      <c r="N606" s="7"/>
      <c r="O606" s="7"/>
      <c r="P606" s="8"/>
      <c r="Q606" s="7"/>
      <c r="R606" s="7"/>
      <c r="S606" s="7"/>
      <c r="T606" s="7"/>
    </row>
    <row r="607" spans="1:20">
      <c r="A607" s="7"/>
      <c r="B607" s="8"/>
      <c r="C607" s="7"/>
      <c r="D607" s="7"/>
      <c r="E607" s="7"/>
      <c r="F607" s="7"/>
      <c r="G607" s="8"/>
      <c r="H607" s="7"/>
      <c r="I607" s="7"/>
      <c r="J607" s="7"/>
      <c r="K607" s="7"/>
      <c r="L607" s="7"/>
      <c r="M607" s="7"/>
      <c r="N607" s="7"/>
      <c r="O607" s="7"/>
      <c r="P607" s="8"/>
      <c r="Q607" s="7"/>
      <c r="R607" s="7"/>
      <c r="S607" s="7"/>
      <c r="T607" s="7"/>
    </row>
    <row r="608" spans="1:20">
      <c r="A608" s="7"/>
      <c r="B608" s="8"/>
      <c r="C608" s="7"/>
      <c r="D608" s="7"/>
      <c r="E608" s="7"/>
      <c r="F608" s="7"/>
      <c r="G608" s="8"/>
      <c r="H608" s="7"/>
      <c r="I608" s="7"/>
      <c r="J608" s="7"/>
      <c r="K608" s="7"/>
      <c r="L608" s="7"/>
      <c r="M608" s="7"/>
      <c r="N608" s="7"/>
      <c r="O608" s="7"/>
      <c r="P608" s="8"/>
      <c r="Q608" s="7"/>
      <c r="R608" s="7"/>
      <c r="S608" s="7"/>
      <c r="T608" s="7"/>
    </row>
    <row r="609" spans="1:20">
      <c r="A609" s="7"/>
      <c r="B609" s="8"/>
      <c r="C609" s="7"/>
      <c r="D609" s="7"/>
      <c r="E609" s="7"/>
      <c r="F609" s="7"/>
      <c r="G609" s="8"/>
      <c r="H609" s="7"/>
      <c r="I609" s="7"/>
      <c r="J609" s="7"/>
      <c r="K609" s="7"/>
      <c r="L609" s="7"/>
      <c r="M609" s="7"/>
      <c r="N609" s="7"/>
      <c r="O609" s="7"/>
      <c r="P609" s="8"/>
      <c r="Q609" s="7"/>
      <c r="R609" s="7"/>
      <c r="S609" s="7"/>
      <c r="T609" s="7"/>
    </row>
    <row r="610" spans="1:20">
      <c r="A610" s="7"/>
      <c r="B610" s="8"/>
      <c r="C610" s="7"/>
      <c r="D610" s="7"/>
      <c r="E610" s="7"/>
      <c r="F610" s="7"/>
      <c r="G610" s="8"/>
      <c r="H610" s="7"/>
      <c r="I610" s="7"/>
      <c r="J610" s="7"/>
      <c r="K610" s="7"/>
      <c r="L610" s="7"/>
      <c r="M610" s="7"/>
      <c r="N610" s="7"/>
      <c r="O610" s="7"/>
      <c r="P610" s="8"/>
      <c r="Q610" s="7"/>
      <c r="R610" s="7"/>
      <c r="S610" s="7"/>
      <c r="T610" s="7"/>
    </row>
    <row r="611" spans="1:20">
      <c r="A611" s="7"/>
      <c r="B611" s="8"/>
      <c r="C611" s="7"/>
      <c r="D611" s="7"/>
      <c r="E611" s="7"/>
      <c r="F611" s="7"/>
      <c r="G611" s="8"/>
      <c r="H611" s="7"/>
      <c r="I611" s="7"/>
      <c r="J611" s="7"/>
      <c r="K611" s="7"/>
      <c r="L611" s="7"/>
      <c r="M611" s="7"/>
      <c r="N611" s="7"/>
      <c r="O611" s="7"/>
      <c r="P611" s="8"/>
      <c r="Q611" s="7"/>
      <c r="R611" s="7"/>
      <c r="S611" s="7"/>
      <c r="T611" s="7"/>
    </row>
    <row r="612" spans="1:20">
      <c r="A612" s="7"/>
      <c r="B612" s="8"/>
      <c r="C612" s="7"/>
      <c r="D612" s="7"/>
      <c r="E612" s="7"/>
      <c r="F612" s="7"/>
      <c r="G612" s="8"/>
      <c r="H612" s="7"/>
      <c r="I612" s="7"/>
      <c r="J612" s="7"/>
      <c r="K612" s="7"/>
      <c r="L612" s="7"/>
      <c r="M612" s="7"/>
      <c r="N612" s="7"/>
      <c r="O612" s="7"/>
      <c r="P612" s="8"/>
      <c r="Q612" s="7"/>
      <c r="R612" s="7"/>
      <c r="S612" s="7"/>
      <c r="T612" s="7"/>
    </row>
    <row r="613" spans="1:20">
      <c r="A613" s="7"/>
      <c r="B613" s="8"/>
      <c r="C613" s="7"/>
      <c r="D613" s="7"/>
      <c r="E613" s="7"/>
      <c r="F613" s="7"/>
      <c r="G613" s="8"/>
      <c r="H613" s="7"/>
      <c r="I613" s="7"/>
      <c r="J613" s="7"/>
      <c r="K613" s="7"/>
      <c r="L613" s="7"/>
      <c r="M613" s="7"/>
      <c r="N613" s="7"/>
      <c r="O613" s="7"/>
      <c r="P613" s="8"/>
      <c r="Q613" s="7"/>
      <c r="R613" s="7"/>
      <c r="S613" s="7"/>
      <c r="T613" s="7"/>
    </row>
    <row r="614" spans="1:20">
      <c r="A614" s="7"/>
      <c r="B614" s="8"/>
      <c r="C614" s="7"/>
      <c r="D614" s="7"/>
      <c r="E614" s="7"/>
      <c r="F614" s="7"/>
      <c r="G614" s="8"/>
      <c r="H614" s="7"/>
      <c r="I614" s="7"/>
      <c r="J614" s="7"/>
      <c r="K614" s="7"/>
      <c r="L614" s="7"/>
      <c r="M614" s="7"/>
      <c r="N614" s="7"/>
      <c r="O614" s="7"/>
      <c r="P614" s="8"/>
      <c r="Q614" s="7"/>
      <c r="R614" s="7"/>
      <c r="S614" s="7"/>
      <c r="T614" s="7"/>
    </row>
    <row r="615" spans="1:20">
      <c r="A615" s="7"/>
      <c r="B615" s="8"/>
      <c r="C615" s="7"/>
      <c r="D615" s="7"/>
      <c r="E615" s="7"/>
      <c r="F615" s="7"/>
      <c r="G615" s="8"/>
      <c r="H615" s="7"/>
      <c r="I615" s="7"/>
      <c r="J615" s="7"/>
      <c r="K615" s="7"/>
      <c r="L615" s="7"/>
      <c r="M615" s="7"/>
      <c r="N615" s="7"/>
      <c r="O615" s="7"/>
      <c r="P615" s="8"/>
      <c r="Q615" s="7"/>
      <c r="R615" s="7"/>
      <c r="S615" s="7"/>
      <c r="T615" s="7"/>
    </row>
    <row r="616" spans="1:20">
      <c r="A616" s="7"/>
      <c r="B616" s="8"/>
      <c r="C616" s="7"/>
      <c r="D616" s="7"/>
      <c r="E616" s="7"/>
      <c r="F616" s="7"/>
      <c r="G616" s="8"/>
      <c r="H616" s="7"/>
      <c r="I616" s="7"/>
      <c r="J616" s="7"/>
      <c r="K616" s="7"/>
      <c r="L616" s="7"/>
      <c r="M616" s="7"/>
      <c r="N616" s="7"/>
      <c r="O616" s="7"/>
      <c r="P616" s="8"/>
      <c r="Q616" s="7"/>
      <c r="R616" s="7"/>
      <c r="S616" s="7"/>
      <c r="T616" s="7"/>
    </row>
    <row r="617" spans="1:20">
      <c r="A617" s="7"/>
      <c r="B617" s="8"/>
      <c r="C617" s="7"/>
      <c r="D617" s="7"/>
      <c r="E617" s="7"/>
      <c r="F617" s="7"/>
      <c r="G617" s="8"/>
      <c r="H617" s="7"/>
      <c r="I617" s="7"/>
      <c r="J617" s="7"/>
      <c r="K617" s="7"/>
      <c r="L617" s="7"/>
      <c r="M617" s="7"/>
      <c r="N617" s="7"/>
      <c r="O617" s="7"/>
      <c r="P617" s="8"/>
      <c r="Q617" s="7"/>
      <c r="R617" s="7"/>
      <c r="S617" s="7"/>
      <c r="T617" s="7"/>
    </row>
    <row r="618" spans="1:20">
      <c r="A618" s="7"/>
      <c r="B618" s="8"/>
      <c r="C618" s="7"/>
      <c r="D618" s="7"/>
      <c r="E618" s="7"/>
      <c r="F618" s="7"/>
      <c r="G618" s="8"/>
      <c r="H618" s="7"/>
      <c r="I618" s="7"/>
      <c r="J618" s="7"/>
      <c r="K618" s="7"/>
      <c r="L618" s="7"/>
      <c r="M618" s="7"/>
      <c r="N618" s="7"/>
      <c r="O618" s="7"/>
      <c r="P618" s="8"/>
      <c r="Q618" s="7"/>
      <c r="R618" s="7"/>
      <c r="S618" s="7"/>
      <c r="T618" s="7"/>
    </row>
    <row r="619" spans="1:20">
      <c r="A619" s="7"/>
      <c r="B619" s="8"/>
      <c r="C619" s="7"/>
      <c r="D619" s="7"/>
      <c r="E619" s="7"/>
      <c r="F619" s="7"/>
      <c r="G619" s="8"/>
      <c r="H619" s="7"/>
      <c r="I619" s="7"/>
      <c r="J619" s="7"/>
      <c r="K619" s="7"/>
      <c r="L619" s="7"/>
      <c r="M619" s="7"/>
      <c r="N619" s="7"/>
      <c r="O619" s="7"/>
      <c r="P619" s="8"/>
      <c r="Q619" s="7"/>
      <c r="R619" s="7"/>
      <c r="S619" s="7"/>
      <c r="T619" s="7"/>
    </row>
    <row r="620" spans="1:20">
      <c r="A620" s="7"/>
      <c r="B620" s="8"/>
      <c r="C620" s="7"/>
      <c r="D620" s="7"/>
      <c r="E620" s="7"/>
      <c r="F620" s="7"/>
      <c r="G620" s="8"/>
      <c r="H620" s="7"/>
      <c r="I620" s="7"/>
      <c r="J620" s="7"/>
      <c r="K620" s="7"/>
      <c r="L620" s="7"/>
      <c r="M620" s="7"/>
      <c r="N620" s="7"/>
      <c r="O620" s="7"/>
      <c r="P620" s="8"/>
      <c r="Q620" s="7"/>
      <c r="R620" s="7"/>
      <c r="S620" s="7"/>
      <c r="T620" s="7"/>
    </row>
    <row r="621" spans="1:20">
      <c r="A621" s="7"/>
      <c r="B621" s="8"/>
      <c r="C621" s="7"/>
      <c r="D621" s="7"/>
      <c r="E621" s="7"/>
      <c r="F621" s="7"/>
      <c r="G621" s="8"/>
      <c r="H621" s="7"/>
      <c r="I621" s="7"/>
      <c r="J621" s="7"/>
      <c r="K621" s="7"/>
      <c r="L621" s="7"/>
      <c r="M621" s="7"/>
      <c r="N621" s="7"/>
      <c r="O621" s="7"/>
      <c r="P621" s="8"/>
      <c r="Q621" s="7"/>
      <c r="R621" s="7"/>
      <c r="S621" s="7"/>
      <c r="T621" s="7"/>
    </row>
    <row r="622" spans="1:20">
      <c r="A622" s="7"/>
      <c r="B622" s="8"/>
      <c r="C622" s="7"/>
      <c r="D622" s="7"/>
      <c r="E622" s="7"/>
      <c r="F622" s="7"/>
      <c r="G622" s="8"/>
      <c r="H622" s="7"/>
      <c r="I622" s="7"/>
      <c r="J622" s="7"/>
      <c r="K622" s="7"/>
      <c r="L622" s="7"/>
      <c r="M622" s="7"/>
      <c r="N622" s="7"/>
      <c r="O622" s="7"/>
      <c r="P622" s="8"/>
      <c r="Q622" s="7"/>
      <c r="R622" s="7"/>
      <c r="S622" s="7"/>
      <c r="T622" s="7"/>
    </row>
    <row r="623" spans="1:20">
      <c r="A623" s="7"/>
      <c r="B623" s="8"/>
      <c r="C623" s="7"/>
      <c r="D623" s="7"/>
      <c r="E623" s="7"/>
      <c r="F623" s="7"/>
      <c r="G623" s="8"/>
      <c r="H623" s="7"/>
      <c r="I623" s="7"/>
      <c r="J623" s="7"/>
      <c r="K623" s="7"/>
      <c r="L623" s="7"/>
      <c r="M623" s="7"/>
      <c r="N623" s="7"/>
      <c r="O623" s="7"/>
      <c r="P623" s="8"/>
      <c r="Q623" s="7"/>
      <c r="R623" s="7"/>
      <c r="S623" s="7"/>
      <c r="T623" s="7"/>
    </row>
    <row r="624" spans="1:20">
      <c r="A624" s="7"/>
      <c r="B624" s="8"/>
      <c r="C624" s="7"/>
      <c r="D624" s="7"/>
      <c r="E624" s="7"/>
      <c r="F624" s="7"/>
      <c r="G624" s="8"/>
      <c r="H624" s="7"/>
      <c r="I624" s="7"/>
      <c r="J624" s="7"/>
      <c r="K624" s="7"/>
      <c r="L624" s="7"/>
      <c r="M624" s="7"/>
      <c r="N624" s="7"/>
      <c r="O624" s="7"/>
      <c r="P624" s="8"/>
      <c r="Q624" s="7"/>
      <c r="R624" s="7"/>
      <c r="S624" s="7"/>
      <c r="T624" s="7"/>
    </row>
    <row r="625" spans="1:20">
      <c r="A625" s="7"/>
      <c r="B625" s="8"/>
      <c r="C625" s="7"/>
      <c r="D625" s="7"/>
      <c r="E625" s="7"/>
      <c r="F625" s="7"/>
      <c r="G625" s="8"/>
      <c r="H625" s="7"/>
      <c r="I625" s="7"/>
      <c r="J625" s="7"/>
      <c r="K625" s="7"/>
      <c r="L625" s="7"/>
      <c r="M625" s="7"/>
      <c r="N625" s="7"/>
      <c r="O625" s="7"/>
      <c r="P625" s="8"/>
      <c r="Q625" s="7"/>
      <c r="R625" s="7"/>
      <c r="S625" s="7"/>
      <c r="T625" s="7"/>
    </row>
    <row r="626" spans="1:20">
      <c r="A626" s="7"/>
      <c r="B626" s="8"/>
      <c r="C626" s="7"/>
      <c r="D626" s="7"/>
      <c r="E626" s="7"/>
      <c r="F626" s="7"/>
      <c r="G626" s="8"/>
      <c r="H626" s="7"/>
      <c r="I626" s="7"/>
      <c r="J626" s="7"/>
      <c r="K626" s="7"/>
      <c r="L626" s="7"/>
      <c r="M626" s="7"/>
      <c r="N626" s="7"/>
      <c r="O626" s="7"/>
      <c r="P626" s="8"/>
      <c r="Q626" s="7"/>
      <c r="R626" s="7"/>
      <c r="S626" s="7"/>
      <c r="T626" s="7"/>
    </row>
    <row r="627" spans="1:20">
      <c r="A627" s="7"/>
      <c r="B627" s="8"/>
      <c r="C627" s="7"/>
      <c r="D627" s="7"/>
      <c r="E627" s="7"/>
      <c r="F627" s="7"/>
      <c r="G627" s="8"/>
      <c r="H627" s="7"/>
      <c r="I627" s="7"/>
      <c r="J627" s="7"/>
      <c r="K627" s="7"/>
      <c r="L627" s="7"/>
      <c r="M627" s="7"/>
      <c r="N627" s="7"/>
      <c r="O627" s="7"/>
      <c r="P627" s="8"/>
      <c r="Q627" s="7"/>
      <c r="R627" s="7"/>
      <c r="S627" s="7"/>
      <c r="T627" s="7"/>
    </row>
    <row r="628" spans="1:20">
      <c r="A628" s="7"/>
      <c r="B628" s="8"/>
      <c r="C628" s="7"/>
      <c r="D628" s="7"/>
      <c r="E628" s="7"/>
      <c r="F628" s="7"/>
      <c r="G628" s="8"/>
      <c r="H628" s="7"/>
      <c r="I628" s="7"/>
      <c r="J628" s="7"/>
      <c r="K628" s="7"/>
      <c r="L628" s="7"/>
      <c r="M628" s="7"/>
      <c r="N628" s="7"/>
      <c r="O628" s="7"/>
      <c r="P628" s="8"/>
      <c r="Q628" s="7"/>
      <c r="R628" s="7"/>
      <c r="S628" s="7"/>
      <c r="T628" s="7"/>
    </row>
    <row r="629" spans="1:20">
      <c r="A629" s="7"/>
      <c r="B629" s="8"/>
      <c r="C629" s="7"/>
      <c r="D629" s="7"/>
      <c r="E629" s="7"/>
      <c r="F629" s="7"/>
      <c r="G629" s="8"/>
      <c r="H629" s="7"/>
      <c r="I629" s="7"/>
      <c r="J629" s="7"/>
      <c r="K629" s="7"/>
      <c r="L629" s="7"/>
      <c r="M629" s="7"/>
      <c r="N629" s="7"/>
      <c r="O629" s="7"/>
      <c r="P629" s="8"/>
      <c r="Q629" s="7"/>
      <c r="R629" s="7"/>
      <c r="S629" s="7"/>
      <c r="T629" s="7"/>
    </row>
    <row r="630" spans="1:20">
      <c r="A630" s="7"/>
      <c r="B630" s="8"/>
      <c r="C630" s="7"/>
      <c r="D630" s="7"/>
      <c r="E630" s="7"/>
      <c r="F630" s="7"/>
      <c r="G630" s="8"/>
      <c r="H630" s="7"/>
      <c r="I630" s="7"/>
      <c r="J630" s="7"/>
      <c r="K630" s="7"/>
      <c r="L630" s="7"/>
      <c r="M630" s="7"/>
      <c r="N630" s="7"/>
      <c r="O630" s="7"/>
      <c r="P630" s="8"/>
      <c r="Q630" s="7"/>
      <c r="R630" s="7"/>
      <c r="S630" s="7"/>
      <c r="T630" s="7"/>
    </row>
    <row r="631" spans="1:20">
      <c r="A631" s="7"/>
      <c r="B631" s="8"/>
      <c r="C631" s="7"/>
      <c r="D631" s="7"/>
      <c r="E631" s="7"/>
      <c r="F631" s="7"/>
      <c r="G631" s="8"/>
      <c r="H631" s="7"/>
      <c r="I631" s="7"/>
      <c r="J631" s="7"/>
      <c r="K631" s="7"/>
      <c r="L631" s="7"/>
      <c r="M631" s="7"/>
      <c r="N631" s="7"/>
      <c r="O631" s="7"/>
      <c r="P631" s="8"/>
      <c r="Q631" s="7"/>
      <c r="R631" s="7"/>
      <c r="S631" s="7"/>
      <c r="T631" s="7"/>
    </row>
    <row r="632" spans="1:20">
      <c r="A632" s="7"/>
      <c r="B632" s="8"/>
      <c r="C632" s="7"/>
      <c r="D632" s="7"/>
      <c r="E632" s="7"/>
      <c r="F632" s="7"/>
      <c r="G632" s="8"/>
      <c r="H632" s="7"/>
      <c r="I632" s="7"/>
      <c r="J632" s="7"/>
      <c r="K632" s="7"/>
      <c r="L632" s="7"/>
      <c r="M632" s="7"/>
      <c r="N632" s="7"/>
      <c r="O632" s="7"/>
      <c r="P632" s="8"/>
      <c r="Q632" s="7"/>
      <c r="R632" s="7"/>
      <c r="S632" s="7"/>
      <c r="T632" s="7"/>
    </row>
    <row r="633" spans="1:20">
      <c r="A633" s="7"/>
      <c r="B633" s="8"/>
      <c r="C633" s="7"/>
      <c r="D633" s="7"/>
      <c r="E633" s="7"/>
      <c r="F633" s="7"/>
      <c r="G633" s="8"/>
      <c r="H633" s="7"/>
      <c r="I633" s="7"/>
      <c r="J633" s="7"/>
      <c r="K633" s="7"/>
      <c r="L633" s="7"/>
      <c r="M633" s="7"/>
      <c r="N633" s="7"/>
      <c r="O633" s="7"/>
      <c r="P633" s="8"/>
      <c r="Q633" s="7"/>
      <c r="R633" s="7"/>
      <c r="S633" s="7"/>
      <c r="T633" s="7"/>
    </row>
    <row r="634" spans="1:20">
      <c r="A634" s="7"/>
      <c r="B634" s="8"/>
      <c r="C634" s="7"/>
      <c r="D634" s="7"/>
      <c r="E634" s="7"/>
      <c r="F634" s="7"/>
      <c r="G634" s="8"/>
      <c r="H634" s="7"/>
      <c r="I634" s="7"/>
      <c r="J634" s="7"/>
      <c r="K634" s="7"/>
      <c r="L634" s="7"/>
      <c r="M634" s="7"/>
      <c r="N634" s="7"/>
      <c r="O634" s="7"/>
      <c r="P634" s="8"/>
      <c r="Q634" s="7"/>
      <c r="R634" s="7"/>
      <c r="S634" s="7"/>
      <c r="T634" s="7"/>
    </row>
    <row r="635" spans="1:20">
      <c r="A635" s="7"/>
      <c r="B635" s="8"/>
      <c r="C635" s="7"/>
      <c r="D635" s="7"/>
      <c r="E635" s="7"/>
      <c r="F635" s="7"/>
      <c r="G635" s="8"/>
      <c r="H635" s="7"/>
      <c r="I635" s="7"/>
      <c r="J635" s="7"/>
      <c r="K635" s="7"/>
      <c r="L635" s="7"/>
      <c r="M635" s="7"/>
      <c r="N635" s="7"/>
      <c r="O635" s="7"/>
      <c r="P635" s="8"/>
      <c r="Q635" s="7"/>
      <c r="R635" s="7"/>
      <c r="S635" s="7"/>
      <c r="T635" s="7"/>
    </row>
    <row r="636" spans="1:20">
      <c r="A636" s="7"/>
      <c r="B636" s="8"/>
      <c r="C636" s="7"/>
      <c r="D636" s="7"/>
      <c r="E636" s="7"/>
      <c r="F636" s="7"/>
      <c r="G636" s="8"/>
      <c r="H636" s="7"/>
      <c r="I636" s="7"/>
      <c r="J636" s="7"/>
      <c r="K636" s="7"/>
      <c r="L636" s="7"/>
      <c r="M636" s="7"/>
      <c r="N636" s="7"/>
      <c r="O636" s="7"/>
      <c r="P636" s="8"/>
      <c r="Q636" s="7"/>
      <c r="R636" s="7"/>
      <c r="S636" s="7"/>
      <c r="T636" s="7"/>
    </row>
    <row r="637" spans="1:20">
      <c r="A637" s="7"/>
      <c r="B637" s="8"/>
      <c r="C637" s="7"/>
      <c r="D637" s="7"/>
      <c r="E637" s="7"/>
      <c r="F637" s="7"/>
      <c r="G637" s="8"/>
      <c r="H637" s="7"/>
      <c r="I637" s="7"/>
      <c r="J637" s="7"/>
      <c r="K637" s="7"/>
      <c r="L637" s="7"/>
      <c r="M637" s="7"/>
      <c r="N637" s="7"/>
      <c r="O637" s="7"/>
      <c r="P637" s="8"/>
      <c r="Q637" s="7"/>
      <c r="R637" s="7"/>
      <c r="S637" s="7"/>
      <c r="T637" s="7"/>
    </row>
    <row r="638" spans="1:20">
      <c r="A638" s="7"/>
      <c r="B638" s="8"/>
      <c r="C638" s="7"/>
      <c r="D638" s="7"/>
      <c r="E638" s="7"/>
      <c r="F638" s="7"/>
      <c r="G638" s="8"/>
      <c r="H638" s="7"/>
      <c r="I638" s="7"/>
      <c r="J638" s="7"/>
      <c r="K638" s="7"/>
      <c r="L638" s="7"/>
      <c r="M638" s="7"/>
      <c r="N638" s="7"/>
      <c r="O638" s="7"/>
      <c r="P638" s="8"/>
      <c r="Q638" s="7"/>
      <c r="R638" s="7"/>
      <c r="S638" s="7"/>
      <c r="T638" s="7"/>
    </row>
    <row r="639" spans="1:20">
      <c r="A639" s="7"/>
      <c r="B639" s="8"/>
      <c r="C639" s="7"/>
      <c r="D639" s="7"/>
      <c r="E639" s="7"/>
      <c r="F639" s="7"/>
      <c r="G639" s="8"/>
      <c r="H639" s="7"/>
      <c r="I639" s="7"/>
      <c r="J639" s="7"/>
      <c r="K639" s="7"/>
      <c r="L639" s="7"/>
      <c r="M639" s="7"/>
      <c r="N639" s="7"/>
      <c r="O639" s="7"/>
      <c r="P639" s="8"/>
      <c r="Q639" s="7"/>
      <c r="R639" s="7"/>
      <c r="S639" s="7"/>
      <c r="T639" s="7"/>
    </row>
    <row r="640" spans="1:20">
      <c r="A640" s="7"/>
      <c r="B640" s="8"/>
      <c r="C640" s="7"/>
      <c r="D640" s="7"/>
      <c r="E640" s="7"/>
      <c r="F640" s="7"/>
      <c r="G640" s="8"/>
      <c r="H640" s="7"/>
      <c r="I640" s="7"/>
      <c r="J640" s="7"/>
      <c r="K640" s="7"/>
      <c r="L640" s="7"/>
      <c r="M640" s="7"/>
      <c r="N640" s="7"/>
      <c r="O640" s="7"/>
      <c r="P640" s="8"/>
      <c r="Q640" s="7"/>
      <c r="R640" s="7"/>
      <c r="S640" s="7"/>
      <c r="T640" s="7"/>
    </row>
    <row r="641" spans="1:20">
      <c r="A641" s="7"/>
      <c r="B641" s="8"/>
      <c r="C641" s="7"/>
      <c r="D641" s="7"/>
      <c r="E641" s="7"/>
      <c r="F641" s="7"/>
      <c r="G641" s="8"/>
      <c r="H641" s="7"/>
      <c r="I641" s="7"/>
      <c r="J641" s="7"/>
      <c r="K641" s="7"/>
      <c r="L641" s="7"/>
      <c r="M641" s="7"/>
      <c r="N641" s="7"/>
      <c r="O641" s="7"/>
      <c r="P641" s="8"/>
      <c r="Q641" s="7"/>
      <c r="R641" s="7"/>
      <c r="S641" s="7"/>
      <c r="T641" s="7"/>
    </row>
    <row r="642" spans="1:20">
      <c r="A642" s="7"/>
      <c r="B642" s="8"/>
      <c r="C642" s="7"/>
      <c r="D642" s="7"/>
      <c r="E642" s="7"/>
      <c r="F642" s="7"/>
      <c r="G642" s="8"/>
      <c r="H642" s="7"/>
      <c r="I642" s="7"/>
      <c r="J642" s="7"/>
      <c r="K642" s="7"/>
      <c r="L642" s="7"/>
      <c r="M642" s="7"/>
      <c r="N642" s="7"/>
      <c r="O642" s="7"/>
      <c r="P642" s="8"/>
      <c r="Q642" s="7"/>
      <c r="R642" s="7"/>
      <c r="S642" s="7"/>
      <c r="T642" s="7"/>
    </row>
    <row r="643" spans="1:20">
      <c r="A643" s="7"/>
      <c r="B643" s="8"/>
      <c r="C643" s="7"/>
      <c r="D643" s="7"/>
      <c r="E643" s="7"/>
      <c r="F643" s="7"/>
      <c r="G643" s="8"/>
      <c r="H643" s="7"/>
      <c r="I643" s="7"/>
      <c r="J643" s="7"/>
      <c r="K643" s="7"/>
      <c r="L643" s="7"/>
      <c r="M643" s="7"/>
      <c r="N643" s="7"/>
      <c r="O643" s="7"/>
      <c r="P643" s="8"/>
      <c r="Q643" s="7"/>
      <c r="R643" s="7"/>
      <c r="S643" s="7"/>
      <c r="T643" s="7"/>
    </row>
    <row r="644" spans="1:20">
      <c r="A644" s="7"/>
      <c r="B644" s="8"/>
      <c r="C644" s="7"/>
      <c r="D644" s="7"/>
      <c r="E644" s="7"/>
      <c r="F644" s="7"/>
      <c r="G644" s="8"/>
      <c r="H644" s="7"/>
      <c r="I644" s="7"/>
      <c r="J644" s="7"/>
      <c r="K644" s="7"/>
      <c r="L644" s="7"/>
      <c r="M644" s="7"/>
      <c r="N644" s="7"/>
      <c r="O644" s="7"/>
      <c r="P644" s="8"/>
      <c r="Q644" s="7"/>
      <c r="R644" s="7"/>
      <c r="S644" s="7"/>
      <c r="T644" s="7"/>
    </row>
    <row r="645" spans="1:20">
      <c r="A645" s="7"/>
      <c r="B645" s="8"/>
      <c r="C645" s="7"/>
      <c r="D645" s="7"/>
      <c r="E645" s="7"/>
      <c r="F645" s="7"/>
      <c r="G645" s="8"/>
      <c r="H645" s="7"/>
      <c r="I645" s="7"/>
      <c r="J645" s="7"/>
      <c r="K645" s="7"/>
      <c r="L645" s="7"/>
      <c r="M645" s="7"/>
      <c r="N645" s="7"/>
      <c r="O645" s="7"/>
      <c r="P645" s="8"/>
      <c r="Q645" s="7"/>
      <c r="R645" s="7"/>
      <c r="S645" s="7"/>
      <c r="T645" s="7"/>
    </row>
    <row r="646" spans="1:20">
      <c r="A646" s="7"/>
      <c r="B646" s="8"/>
      <c r="C646" s="7"/>
      <c r="D646" s="7"/>
      <c r="E646" s="7"/>
      <c r="F646" s="7"/>
      <c r="G646" s="8"/>
      <c r="H646" s="7"/>
      <c r="I646" s="7"/>
      <c r="J646" s="7"/>
      <c r="K646" s="7"/>
      <c r="L646" s="7"/>
      <c r="M646" s="7"/>
      <c r="N646" s="7"/>
      <c r="O646" s="7"/>
      <c r="P646" s="8"/>
      <c r="Q646" s="7"/>
      <c r="R646" s="7"/>
      <c r="S646" s="7"/>
      <c r="T646" s="7"/>
    </row>
    <row r="647" spans="1:20">
      <c r="A647" s="7"/>
      <c r="B647" s="8"/>
      <c r="C647" s="7"/>
      <c r="D647" s="7"/>
      <c r="E647" s="7"/>
      <c r="F647" s="7"/>
      <c r="G647" s="8"/>
      <c r="H647" s="7"/>
      <c r="I647" s="7"/>
      <c r="J647" s="7"/>
      <c r="K647" s="7"/>
      <c r="L647" s="7"/>
      <c r="M647" s="7"/>
      <c r="N647" s="7"/>
      <c r="O647" s="7"/>
      <c r="P647" s="8"/>
      <c r="Q647" s="7"/>
      <c r="R647" s="7"/>
      <c r="S647" s="7"/>
      <c r="T647" s="7"/>
    </row>
    <row r="648" spans="1:20">
      <c r="A648" s="7"/>
      <c r="B648" s="8"/>
      <c r="C648" s="7"/>
      <c r="D648" s="7"/>
      <c r="E648" s="7"/>
      <c r="F648" s="7"/>
      <c r="G648" s="8"/>
      <c r="H648" s="7"/>
      <c r="I648" s="7"/>
      <c r="J648" s="7"/>
      <c r="K648" s="7"/>
      <c r="L648" s="7"/>
      <c r="M648" s="7"/>
      <c r="N648" s="7"/>
      <c r="O648" s="7"/>
      <c r="P648" s="8"/>
      <c r="Q648" s="7"/>
      <c r="R648" s="7"/>
      <c r="S648" s="7"/>
      <c r="T648" s="7"/>
    </row>
    <row r="649" spans="1:20">
      <c r="A649" s="7"/>
      <c r="B649" s="8"/>
      <c r="C649" s="7"/>
      <c r="D649" s="7"/>
      <c r="E649" s="7"/>
      <c r="F649" s="7"/>
      <c r="G649" s="8"/>
      <c r="H649" s="7"/>
      <c r="I649" s="7"/>
      <c r="J649" s="7"/>
      <c r="K649" s="7"/>
      <c r="L649" s="7"/>
      <c r="M649" s="7"/>
      <c r="N649" s="7"/>
      <c r="O649" s="7"/>
      <c r="P649" s="8"/>
      <c r="Q649" s="7"/>
      <c r="R649" s="7"/>
      <c r="S649" s="7"/>
      <c r="T649" s="7"/>
    </row>
    <row r="650" spans="1:20">
      <c r="A650" s="7"/>
      <c r="B650" s="8"/>
      <c r="C650" s="7"/>
      <c r="D650" s="7"/>
      <c r="E650" s="7"/>
      <c r="F650" s="7"/>
      <c r="G650" s="8"/>
      <c r="H650" s="7"/>
      <c r="I650" s="7"/>
      <c r="J650" s="7"/>
      <c r="K650" s="7"/>
      <c r="L650" s="7"/>
      <c r="M650" s="7"/>
      <c r="N650" s="7"/>
      <c r="O650" s="7"/>
      <c r="P650" s="8"/>
      <c r="Q650" s="7"/>
      <c r="R650" s="7"/>
      <c r="S650" s="7"/>
      <c r="T650" s="7"/>
    </row>
    <row r="651" spans="1:20">
      <c r="A651" s="7"/>
      <c r="B651" s="8"/>
      <c r="C651" s="7"/>
      <c r="D651" s="7"/>
      <c r="E651" s="7"/>
      <c r="F651" s="7"/>
      <c r="G651" s="8"/>
      <c r="H651" s="7"/>
      <c r="I651" s="7"/>
      <c r="J651" s="7"/>
      <c r="K651" s="7"/>
      <c r="L651" s="7"/>
      <c r="M651" s="7"/>
      <c r="N651" s="7"/>
      <c r="O651" s="7"/>
      <c r="P651" s="8"/>
      <c r="Q651" s="7"/>
      <c r="R651" s="7"/>
      <c r="S651" s="7"/>
      <c r="T651" s="7"/>
    </row>
    <row r="652" spans="1:20">
      <c r="A652" s="7"/>
      <c r="B652" s="8"/>
      <c r="C652" s="7"/>
      <c r="D652" s="7"/>
      <c r="E652" s="7"/>
      <c r="F652" s="7"/>
      <c r="G652" s="8"/>
      <c r="H652" s="7"/>
      <c r="I652" s="7"/>
      <c r="J652" s="7"/>
      <c r="K652" s="7"/>
      <c r="L652" s="7"/>
      <c r="M652" s="7"/>
      <c r="N652" s="7"/>
      <c r="O652" s="7"/>
      <c r="P652" s="8"/>
      <c r="Q652" s="7"/>
      <c r="R652" s="7"/>
      <c r="S652" s="7"/>
      <c r="T652" s="7"/>
    </row>
    <row r="653" spans="1:20">
      <c r="A653" s="7"/>
      <c r="B653" s="8"/>
      <c r="C653" s="7"/>
      <c r="D653" s="7"/>
      <c r="E653" s="7"/>
      <c r="F653" s="7"/>
      <c r="G653" s="8"/>
      <c r="H653" s="7"/>
      <c r="I653" s="7"/>
      <c r="J653" s="7"/>
      <c r="K653" s="7"/>
      <c r="L653" s="7"/>
      <c r="M653" s="7"/>
      <c r="N653" s="7"/>
      <c r="O653" s="7"/>
      <c r="P653" s="8"/>
      <c r="Q653" s="7"/>
      <c r="R653" s="7"/>
      <c r="S653" s="7"/>
      <c r="T653" s="7"/>
    </row>
    <row r="654" spans="1:20">
      <c r="A654" s="7"/>
      <c r="B654" s="8"/>
      <c r="C654" s="7"/>
      <c r="D654" s="7"/>
      <c r="E654" s="7"/>
      <c r="F654" s="7"/>
      <c r="G654" s="8"/>
      <c r="H654" s="7"/>
      <c r="I654" s="7"/>
      <c r="J654" s="7"/>
      <c r="K654" s="7"/>
      <c r="L654" s="7"/>
      <c r="M654" s="7"/>
      <c r="N654" s="7"/>
      <c r="O654" s="7"/>
      <c r="P654" s="8"/>
      <c r="Q654" s="7"/>
      <c r="R654" s="7"/>
      <c r="S654" s="7"/>
      <c r="T654" s="7"/>
    </row>
    <row r="655" spans="1:20">
      <c r="A655" s="7"/>
      <c r="B655" s="8"/>
      <c r="C655" s="7"/>
      <c r="D655" s="7"/>
      <c r="E655" s="7"/>
      <c r="F655" s="7"/>
      <c r="G655" s="8"/>
      <c r="H655" s="7"/>
      <c r="I655" s="7"/>
      <c r="J655" s="7"/>
      <c r="K655" s="7"/>
      <c r="L655" s="7"/>
      <c r="M655" s="7"/>
      <c r="N655" s="7"/>
      <c r="O655" s="7"/>
      <c r="P655" s="8"/>
      <c r="Q655" s="7"/>
      <c r="R655" s="7"/>
      <c r="S655" s="7"/>
      <c r="T655" s="7"/>
    </row>
    <row r="656" spans="1:20">
      <c r="A656" s="7"/>
      <c r="B656" s="8"/>
      <c r="C656" s="7"/>
      <c r="D656" s="7"/>
      <c r="E656" s="7"/>
      <c r="F656" s="7"/>
      <c r="G656" s="8"/>
      <c r="H656" s="7"/>
      <c r="I656" s="7"/>
      <c r="J656" s="7"/>
      <c r="K656" s="7"/>
      <c r="L656" s="7"/>
      <c r="M656" s="7"/>
      <c r="N656" s="7"/>
      <c r="O656" s="7"/>
      <c r="P656" s="8"/>
      <c r="Q656" s="7"/>
      <c r="R656" s="7"/>
      <c r="S656" s="7"/>
      <c r="T656" s="7"/>
    </row>
    <row r="657" spans="1:20">
      <c r="A657" s="7"/>
      <c r="B657" s="8"/>
      <c r="C657" s="7"/>
      <c r="D657" s="7"/>
      <c r="E657" s="7"/>
      <c r="F657" s="7"/>
      <c r="G657" s="8"/>
      <c r="H657" s="7"/>
      <c r="I657" s="7"/>
      <c r="J657" s="7"/>
      <c r="K657" s="7"/>
      <c r="L657" s="7"/>
      <c r="M657" s="7"/>
      <c r="N657" s="7"/>
      <c r="O657" s="7"/>
      <c r="P657" s="8"/>
      <c r="Q657" s="7"/>
      <c r="R657" s="7"/>
      <c r="S657" s="7"/>
      <c r="T657" s="7"/>
    </row>
    <row r="658" spans="1:20">
      <c r="A658" s="7"/>
      <c r="B658" s="8"/>
      <c r="C658" s="7"/>
      <c r="D658" s="7"/>
      <c r="E658" s="7"/>
      <c r="F658" s="7"/>
      <c r="G658" s="8"/>
      <c r="H658" s="7"/>
      <c r="I658" s="7"/>
      <c r="J658" s="7"/>
      <c r="K658" s="7"/>
      <c r="L658" s="7"/>
      <c r="M658" s="7"/>
      <c r="N658" s="7"/>
      <c r="O658" s="7"/>
      <c r="P658" s="8"/>
      <c r="Q658" s="7"/>
      <c r="R658" s="7"/>
      <c r="S658" s="7"/>
      <c r="T658" s="7"/>
    </row>
    <row r="659" spans="1:20">
      <c r="A659" s="7"/>
      <c r="B659" s="8"/>
      <c r="C659" s="7"/>
      <c r="D659" s="7"/>
      <c r="E659" s="7"/>
      <c r="F659" s="7"/>
      <c r="G659" s="8"/>
      <c r="H659" s="7"/>
      <c r="I659" s="7"/>
      <c r="J659" s="7"/>
      <c r="K659" s="7"/>
      <c r="L659" s="7"/>
      <c r="M659" s="7"/>
      <c r="N659" s="7"/>
      <c r="O659" s="7"/>
      <c r="P659" s="8"/>
      <c r="Q659" s="7"/>
      <c r="R659" s="7"/>
      <c r="S659" s="7"/>
      <c r="T659" s="7"/>
    </row>
    <row r="660" spans="1:20">
      <c r="A660" s="7"/>
      <c r="B660" s="8"/>
      <c r="C660" s="7"/>
      <c r="D660" s="7"/>
      <c r="E660" s="7"/>
      <c r="F660" s="7"/>
      <c r="G660" s="8"/>
      <c r="H660" s="7"/>
      <c r="I660" s="7"/>
      <c r="J660" s="7"/>
      <c r="K660" s="7"/>
      <c r="L660" s="7"/>
      <c r="M660" s="7"/>
      <c r="N660" s="7"/>
      <c r="O660" s="7"/>
      <c r="P660" s="8"/>
      <c r="Q660" s="7"/>
      <c r="R660" s="7"/>
      <c r="S660" s="7"/>
      <c r="T660" s="7"/>
    </row>
    <row r="661" spans="1:20">
      <c r="A661" s="7"/>
      <c r="B661" s="8"/>
      <c r="C661" s="7"/>
      <c r="D661" s="7"/>
      <c r="E661" s="7"/>
      <c r="F661" s="7"/>
      <c r="G661" s="8"/>
      <c r="H661" s="7"/>
      <c r="I661" s="7"/>
      <c r="J661" s="7"/>
      <c r="K661" s="7"/>
      <c r="L661" s="7"/>
      <c r="M661" s="7"/>
      <c r="N661" s="7"/>
      <c r="O661" s="7"/>
      <c r="P661" s="8"/>
      <c r="Q661" s="7"/>
      <c r="R661" s="7"/>
      <c r="S661" s="7"/>
      <c r="T661" s="7"/>
    </row>
    <row r="662" spans="1:20">
      <c r="A662" s="7"/>
      <c r="B662" s="8"/>
      <c r="C662" s="7"/>
      <c r="D662" s="7"/>
      <c r="E662" s="7"/>
      <c r="F662" s="7"/>
      <c r="G662" s="8"/>
      <c r="H662" s="7"/>
      <c r="I662" s="7"/>
      <c r="J662" s="7"/>
      <c r="K662" s="7"/>
      <c r="L662" s="7"/>
      <c r="M662" s="7"/>
      <c r="N662" s="7"/>
      <c r="O662" s="7"/>
      <c r="P662" s="8"/>
      <c r="Q662" s="7"/>
      <c r="R662" s="7"/>
      <c r="S662" s="7"/>
      <c r="T662" s="7"/>
    </row>
    <row r="663" spans="1:20">
      <c r="A663" s="7"/>
      <c r="B663" s="8"/>
      <c r="C663" s="7"/>
      <c r="D663" s="7"/>
      <c r="E663" s="7"/>
      <c r="F663" s="7"/>
      <c r="G663" s="8"/>
      <c r="H663" s="7"/>
      <c r="I663" s="7"/>
      <c r="J663" s="7"/>
      <c r="K663" s="7"/>
      <c r="L663" s="7"/>
      <c r="M663" s="7"/>
      <c r="N663" s="7"/>
      <c r="O663" s="7"/>
      <c r="P663" s="8"/>
      <c r="Q663" s="7"/>
      <c r="R663" s="7"/>
      <c r="S663" s="7"/>
      <c r="T663" s="7"/>
    </row>
    <row r="664" spans="1:20">
      <c r="A664" s="7"/>
      <c r="B664" s="8"/>
      <c r="C664" s="7"/>
      <c r="D664" s="7"/>
      <c r="E664" s="7"/>
      <c r="F664" s="7"/>
      <c r="G664" s="8"/>
      <c r="H664" s="7"/>
      <c r="I664" s="7"/>
      <c r="J664" s="7"/>
      <c r="K664" s="7"/>
      <c r="L664" s="7"/>
      <c r="M664" s="7"/>
      <c r="N664" s="7"/>
      <c r="O664" s="7"/>
      <c r="P664" s="8"/>
      <c r="Q664" s="7"/>
      <c r="R664" s="7"/>
      <c r="S664" s="7"/>
      <c r="T664" s="7"/>
    </row>
    <row r="665" spans="1:20">
      <c r="A665" s="7"/>
      <c r="B665" s="8"/>
      <c r="C665" s="7"/>
      <c r="D665" s="7"/>
      <c r="E665" s="7"/>
      <c r="F665" s="7"/>
      <c r="G665" s="8"/>
      <c r="H665" s="7"/>
      <c r="I665" s="7"/>
      <c r="J665" s="7"/>
      <c r="K665" s="7"/>
      <c r="L665" s="7"/>
      <c r="M665" s="7"/>
      <c r="N665" s="7"/>
      <c r="O665" s="7"/>
      <c r="P665" s="8"/>
      <c r="Q665" s="7"/>
      <c r="R665" s="7"/>
      <c r="S665" s="7"/>
      <c r="T665" s="7"/>
    </row>
    <row r="666" spans="1:20">
      <c r="A666" s="7"/>
      <c r="B666" s="8"/>
      <c r="C666" s="7"/>
      <c r="D666" s="7"/>
      <c r="E666" s="7"/>
      <c r="F666" s="7"/>
      <c r="G666" s="8"/>
      <c r="H666" s="7"/>
      <c r="I666" s="7"/>
      <c r="J666" s="7"/>
      <c r="K666" s="7"/>
      <c r="L666" s="7"/>
      <c r="M666" s="7"/>
      <c r="N666" s="7"/>
      <c r="O666" s="7"/>
      <c r="P666" s="8"/>
      <c r="Q666" s="7"/>
      <c r="R666" s="7"/>
      <c r="S666" s="7"/>
      <c r="T666" s="7"/>
    </row>
    <row r="667" spans="1:20">
      <c r="A667" s="7"/>
      <c r="B667" s="8"/>
      <c r="C667" s="7"/>
      <c r="D667" s="7"/>
      <c r="E667" s="7"/>
      <c r="F667" s="7"/>
      <c r="G667" s="8"/>
      <c r="H667" s="7"/>
      <c r="I667" s="7"/>
      <c r="J667" s="7"/>
      <c r="K667" s="7"/>
      <c r="L667" s="7"/>
      <c r="M667" s="7"/>
      <c r="N667" s="7"/>
      <c r="O667" s="7"/>
      <c r="P667" s="8"/>
      <c r="Q667" s="7"/>
      <c r="R667" s="7"/>
      <c r="S667" s="7"/>
      <c r="T667" s="7"/>
    </row>
    <row r="668" spans="1:20">
      <c r="A668" s="7"/>
      <c r="B668" s="8"/>
      <c r="C668" s="7"/>
      <c r="D668" s="7"/>
      <c r="E668" s="7"/>
      <c r="F668" s="7"/>
      <c r="G668" s="8"/>
      <c r="H668" s="7"/>
      <c r="I668" s="7"/>
      <c r="J668" s="7"/>
      <c r="K668" s="7"/>
      <c r="L668" s="7"/>
      <c r="M668" s="7"/>
      <c r="N668" s="7"/>
      <c r="O668" s="7"/>
      <c r="P668" s="8"/>
      <c r="Q668" s="7"/>
      <c r="R668" s="7"/>
      <c r="S668" s="7"/>
      <c r="T668" s="7"/>
    </row>
    <row r="669" spans="1:20">
      <c r="A669" s="7"/>
      <c r="B669" s="8"/>
      <c r="C669" s="7"/>
      <c r="D669" s="7"/>
      <c r="E669" s="7"/>
      <c r="F669" s="7"/>
      <c r="G669" s="8"/>
      <c r="H669" s="7"/>
      <c r="I669" s="7"/>
      <c r="J669" s="7"/>
      <c r="K669" s="7"/>
      <c r="L669" s="7"/>
      <c r="M669" s="7"/>
      <c r="N669" s="7"/>
      <c r="O669" s="7"/>
      <c r="P669" s="8"/>
      <c r="Q669" s="7"/>
      <c r="R669" s="7"/>
      <c r="S669" s="7"/>
      <c r="T669" s="7"/>
    </row>
    <row r="670" spans="1:20">
      <c r="A670" s="7"/>
      <c r="B670" s="8"/>
      <c r="C670" s="7"/>
      <c r="D670" s="7"/>
      <c r="E670" s="7"/>
      <c r="F670" s="7"/>
      <c r="G670" s="8"/>
      <c r="H670" s="7"/>
      <c r="I670" s="7"/>
      <c r="J670" s="7"/>
      <c r="K670" s="7"/>
      <c r="L670" s="7"/>
      <c r="M670" s="7"/>
      <c r="N670" s="7"/>
      <c r="O670" s="7"/>
      <c r="P670" s="8"/>
      <c r="Q670" s="7"/>
      <c r="R670" s="7"/>
      <c r="S670" s="7"/>
      <c r="T670" s="7"/>
    </row>
    <row r="671" spans="1:20">
      <c r="A671" s="7"/>
      <c r="B671" s="8"/>
      <c r="C671" s="7"/>
      <c r="D671" s="7"/>
      <c r="E671" s="7"/>
      <c r="F671" s="7"/>
      <c r="G671" s="8"/>
      <c r="H671" s="7"/>
      <c r="I671" s="7"/>
      <c r="J671" s="7"/>
      <c r="K671" s="7"/>
      <c r="L671" s="7"/>
      <c r="M671" s="7"/>
      <c r="N671" s="7"/>
      <c r="O671" s="7"/>
      <c r="P671" s="8"/>
      <c r="Q671" s="7"/>
      <c r="R671" s="7"/>
      <c r="S671" s="7"/>
      <c r="T671" s="7"/>
    </row>
    <row r="672" spans="1:20">
      <c r="A672" s="7"/>
      <c r="B672" s="8"/>
      <c r="C672" s="7"/>
      <c r="D672" s="7"/>
      <c r="E672" s="7"/>
      <c r="F672" s="7"/>
      <c r="G672" s="8"/>
      <c r="H672" s="7"/>
      <c r="I672" s="7"/>
      <c r="J672" s="7"/>
      <c r="K672" s="7"/>
      <c r="L672" s="7"/>
      <c r="M672" s="7"/>
      <c r="N672" s="7"/>
      <c r="O672" s="7"/>
      <c r="P672" s="8"/>
      <c r="Q672" s="7"/>
      <c r="R672" s="7"/>
      <c r="S672" s="7"/>
      <c r="T672" s="7"/>
    </row>
    <row r="673" spans="1:20">
      <c r="A673" s="7"/>
      <c r="B673" s="8"/>
      <c r="C673" s="7"/>
      <c r="D673" s="7"/>
      <c r="E673" s="7"/>
      <c r="F673" s="7"/>
      <c r="G673" s="8"/>
      <c r="H673" s="7"/>
      <c r="I673" s="7"/>
      <c r="J673" s="7"/>
      <c r="K673" s="7"/>
      <c r="L673" s="7"/>
      <c r="M673" s="7"/>
      <c r="N673" s="7"/>
      <c r="O673" s="7"/>
      <c r="P673" s="8"/>
      <c r="Q673" s="7"/>
      <c r="R673" s="7"/>
      <c r="S673" s="7"/>
      <c r="T673" s="7"/>
    </row>
    <row r="674" spans="1:20">
      <c r="A674" s="7"/>
      <c r="B674" s="8"/>
      <c r="C674" s="7"/>
      <c r="D674" s="7"/>
      <c r="E674" s="7"/>
      <c r="F674" s="7"/>
      <c r="G674" s="8"/>
      <c r="H674" s="7"/>
      <c r="I674" s="7"/>
      <c r="J674" s="7"/>
      <c r="K674" s="7"/>
      <c r="L674" s="7"/>
      <c r="M674" s="7"/>
      <c r="N674" s="7"/>
      <c r="O674" s="7"/>
      <c r="P674" s="8"/>
      <c r="Q674" s="7"/>
      <c r="R674" s="7"/>
      <c r="S674" s="7"/>
      <c r="T674" s="7"/>
    </row>
    <row r="675" spans="1:20">
      <c r="A675" s="7"/>
      <c r="B675" s="8"/>
      <c r="C675" s="7"/>
      <c r="D675" s="7"/>
      <c r="E675" s="7"/>
      <c r="F675" s="7"/>
      <c r="G675" s="8"/>
      <c r="H675" s="7"/>
      <c r="I675" s="7"/>
      <c r="J675" s="7"/>
      <c r="K675" s="7"/>
      <c r="L675" s="7"/>
      <c r="M675" s="7"/>
      <c r="N675" s="7"/>
      <c r="O675" s="7"/>
      <c r="P675" s="8"/>
      <c r="Q675" s="7"/>
      <c r="R675" s="7"/>
      <c r="S675" s="7"/>
      <c r="T675" s="7"/>
    </row>
    <row r="676" spans="1:20">
      <c r="A676" s="7"/>
      <c r="B676" s="8"/>
      <c r="C676" s="7"/>
      <c r="D676" s="7"/>
      <c r="E676" s="7"/>
      <c r="F676" s="7"/>
      <c r="G676" s="8"/>
      <c r="H676" s="7"/>
      <c r="I676" s="7"/>
      <c r="J676" s="7"/>
      <c r="K676" s="7"/>
      <c r="L676" s="7"/>
      <c r="M676" s="7"/>
      <c r="N676" s="7"/>
      <c r="O676" s="7"/>
      <c r="P676" s="8"/>
      <c r="Q676" s="7"/>
      <c r="R676" s="7"/>
      <c r="S676" s="7"/>
      <c r="T676" s="7"/>
    </row>
    <row r="677" spans="1:20">
      <c r="A677" s="7"/>
      <c r="B677" s="8"/>
      <c r="C677" s="7"/>
      <c r="D677" s="7"/>
      <c r="E677" s="7"/>
      <c r="F677" s="7"/>
      <c r="G677" s="8"/>
      <c r="H677" s="7"/>
      <c r="I677" s="7"/>
      <c r="J677" s="7"/>
      <c r="K677" s="7"/>
      <c r="L677" s="7"/>
      <c r="M677" s="7"/>
      <c r="N677" s="7"/>
      <c r="O677" s="7"/>
      <c r="P677" s="8"/>
      <c r="Q677" s="7"/>
      <c r="R677" s="7"/>
      <c r="S677" s="7"/>
      <c r="T677" s="7"/>
    </row>
    <row r="678" spans="1:20">
      <c r="A678" s="7"/>
      <c r="B678" s="8"/>
      <c r="C678" s="7"/>
      <c r="D678" s="7"/>
      <c r="E678" s="7"/>
      <c r="F678" s="7"/>
      <c r="G678" s="8"/>
      <c r="H678" s="7"/>
      <c r="I678" s="7"/>
      <c r="J678" s="7"/>
      <c r="K678" s="7"/>
      <c r="L678" s="7"/>
      <c r="M678" s="7"/>
      <c r="N678" s="7"/>
      <c r="O678" s="7"/>
      <c r="P678" s="8"/>
      <c r="Q678" s="7"/>
      <c r="R678" s="7"/>
      <c r="S678" s="7"/>
      <c r="T678" s="7"/>
    </row>
    <row r="679" spans="1:20">
      <c r="A679" s="7"/>
      <c r="B679" s="8"/>
      <c r="C679" s="7"/>
      <c r="D679" s="7"/>
      <c r="E679" s="7"/>
      <c r="F679" s="7"/>
      <c r="G679" s="8"/>
      <c r="H679" s="7"/>
      <c r="I679" s="7"/>
      <c r="J679" s="7"/>
      <c r="K679" s="7"/>
      <c r="L679" s="7"/>
      <c r="M679" s="7"/>
      <c r="N679" s="7"/>
      <c r="O679" s="7"/>
      <c r="P679" s="8"/>
      <c r="Q679" s="7"/>
      <c r="R679" s="7"/>
      <c r="S679" s="7"/>
      <c r="T679" s="7"/>
    </row>
    <row r="680" spans="1:20">
      <c r="A680" s="7"/>
      <c r="B680" s="8"/>
      <c r="C680" s="7"/>
      <c r="D680" s="7"/>
      <c r="E680" s="7"/>
      <c r="F680" s="7"/>
      <c r="G680" s="8"/>
      <c r="H680" s="7"/>
      <c r="I680" s="7"/>
      <c r="J680" s="7"/>
      <c r="K680" s="7"/>
      <c r="L680" s="7"/>
      <c r="M680" s="7"/>
      <c r="N680" s="7"/>
      <c r="O680" s="7"/>
      <c r="P680" s="8"/>
      <c r="Q680" s="7"/>
      <c r="R680" s="7"/>
      <c r="S680" s="7"/>
      <c r="T680" s="7"/>
    </row>
    <row r="681" spans="1:20">
      <c r="A681" s="7"/>
      <c r="B681" s="8"/>
      <c r="C681" s="7"/>
      <c r="D681" s="7"/>
      <c r="E681" s="7"/>
      <c r="F681" s="7"/>
      <c r="G681" s="8"/>
      <c r="H681" s="7"/>
      <c r="I681" s="7"/>
      <c r="J681" s="7"/>
      <c r="K681" s="7"/>
      <c r="L681" s="7"/>
      <c r="M681" s="7"/>
      <c r="N681" s="7"/>
      <c r="O681" s="7"/>
      <c r="P681" s="8"/>
      <c r="Q681" s="7"/>
      <c r="R681" s="7"/>
      <c r="S681" s="7"/>
      <c r="T681" s="7"/>
    </row>
    <row r="682" spans="1:20">
      <c r="A682" s="7"/>
      <c r="B682" s="8"/>
      <c r="C682" s="7"/>
      <c r="D682" s="7"/>
      <c r="E682" s="7"/>
      <c r="F682" s="7"/>
      <c r="G682" s="8"/>
      <c r="H682" s="7"/>
      <c r="I682" s="7"/>
      <c r="J682" s="7"/>
      <c r="K682" s="7"/>
      <c r="L682" s="7"/>
      <c r="M682" s="7"/>
      <c r="N682" s="7"/>
      <c r="O682" s="7"/>
      <c r="P682" s="8"/>
      <c r="Q682" s="7"/>
      <c r="R682" s="7"/>
      <c r="S682" s="7"/>
      <c r="T682" s="7"/>
    </row>
    <row r="683" spans="1:20">
      <c r="A683" s="7"/>
      <c r="B683" s="8"/>
      <c r="C683" s="7"/>
      <c r="D683" s="7"/>
      <c r="E683" s="7"/>
      <c r="F683" s="7"/>
      <c r="G683" s="8"/>
      <c r="H683" s="7"/>
      <c r="I683" s="7"/>
      <c r="J683" s="7"/>
      <c r="K683" s="7"/>
      <c r="L683" s="7"/>
      <c r="M683" s="7"/>
      <c r="N683" s="7"/>
      <c r="O683" s="7"/>
      <c r="P683" s="8"/>
      <c r="Q683" s="7"/>
      <c r="R683" s="7"/>
      <c r="S683" s="7"/>
      <c r="T683" s="7"/>
    </row>
    <row r="684" spans="1:20">
      <c r="A684" s="7"/>
      <c r="B684" s="8"/>
      <c r="C684" s="7"/>
      <c r="D684" s="7"/>
      <c r="E684" s="7"/>
      <c r="F684" s="7"/>
      <c r="G684" s="8"/>
      <c r="H684" s="7"/>
      <c r="I684" s="7"/>
      <c r="J684" s="7"/>
      <c r="K684" s="7"/>
      <c r="L684" s="7"/>
      <c r="M684" s="7"/>
      <c r="N684" s="7"/>
      <c r="O684" s="7"/>
      <c r="P684" s="8"/>
      <c r="Q684" s="7"/>
      <c r="R684" s="7"/>
      <c r="S684" s="7"/>
      <c r="T684" s="7"/>
    </row>
    <row r="685" spans="1:20">
      <c r="A685" s="7"/>
      <c r="B685" s="8"/>
      <c r="C685" s="7"/>
      <c r="D685" s="7"/>
      <c r="E685" s="7"/>
      <c r="F685" s="7"/>
      <c r="G685" s="8"/>
      <c r="H685" s="7"/>
      <c r="I685" s="7"/>
      <c r="J685" s="7"/>
      <c r="K685" s="7"/>
      <c r="L685" s="7"/>
      <c r="M685" s="7"/>
      <c r="N685" s="7"/>
      <c r="O685" s="7"/>
      <c r="P685" s="8"/>
      <c r="Q685" s="7"/>
      <c r="R685" s="7"/>
      <c r="S685" s="7"/>
      <c r="T685" s="7"/>
    </row>
    <row r="686" spans="1:20">
      <c r="A686" s="7"/>
      <c r="B686" s="8"/>
      <c r="C686" s="7"/>
      <c r="D686" s="7"/>
      <c r="E686" s="7"/>
      <c r="F686" s="7"/>
      <c r="G686" s="8"/>
      <c r="H686" s="7"/>
      <c r="I686" s="7"/>
      <c r="J686" s="7"/>
      <c r="K686" s="7"/>
      <c r="L686" s="7"/>
      <c r="M686" s="7"/>
      <c r="N686" s="7"/>
      <c r="O686" s="7"/>
      <c r="P686" s="8"/>
      <c r="Q686" s="7"/>
      <c r="R686" s="7"/>
      <c r="S686" s="7"/>
      <c r="T686" s="7"/>
    </row>
    <row r="687" spans="1:20">
      <c r="A687" s="7"/>
      <c r="B687" s="8"/>
      <c r="C687" s="7"/>
      <c r="D687" s="7"/>
      <c r="E687" s="7"/>
      <c r="F687" s="7"/>
      <c r="G687" s="8"/>
      <c r="H687" s="7"/>
      <c r="I687" s="7"/>
      <c r="J687" s="7"/>
      <c r="K687" s="7"/>
      <c r="L687" s="7"/>
      <c r="M687" s="7"/>
      <c r="N687" s="7"/>
      <c r="O687" s="7"/>
      <c r="P687" s="8"/>
      <c r="Q687" s="7"/>
      <c r="R687" s="7"/>
      <c r="S687" s="7"/>
      <c r="T687" s="7"/>
    </row>
    <row r="688" spans="1:20">
      <c r="A688" s="7"/>
      <c r="B688" s="8"/>
      <c r="C688" s="7"/>
      <c r="D688" s="7"/>
      <c r="E688" s="7"/>
      <c r="F688" s="7"/>
      <c r="G688" s="8"/>
      <c r="H688" s="7"/>
      <c r="I688" s="7"/>
      <c r="J688" s="7"/>
      <c r="K688" s="7"/>
      <c r="L688" s="7"/>
      <c r="M688" s="7"/>
      <c r="N688" s="7"/>
      <c r="O688" s="7"/>
      <c r="P688" s="8"/>
      <c r="Q688" s="7"/>
      <c r="R688" s="7"/>
      <c r="S688" s="7"/>
      <c r="T688" s="7"/>
    </row>
    <row r="689" spans="1:20">
      <c r="A689" s="7"/>
      <c r="B689" s="8"/>
      <c r="C689" s="7"/>
      <c r="D689" s="7"/>
      <c r="E689" s="7"/>
      <c r="F689" s="7"/>
      <c r="G689" s="8"/>
      <c r="H689" s="7"/>
      <c r="I689" s="7"/>
      <c r="J689" s="7"/>
      <c r="K689" s="7"/>
      <c r="L689" s="7"/>
      <c r="M689" s="7"/>
      <c r="N689" s="7"/>
      <c r="O689" s="7"/>
      <c r="P689" s="8"/>
      <c r="Q689" s="7"/>
      <c r="R689" s="7"/>
      <c r="S689" s="7"/>
      <c r="T689" s="7"/>
    </row>
    <row r="690" spans="1:20">
      <c r="A690" s="7"/>
      <c r="B690" s="8"/>
      <c r="C690" s="7"/>
      <c r="D690" s="7"/>
      <c r="E690" s="7"/>
      <c r="F690" s="7"/>
      <c r="G690" s="8"/>
      <c r="H690" s="7"/>
      <c r="I690" s="7"/>
      <c r="J690" s="7"/>
      <c r="K690" s="7"/>
      <c r="L690" s="7"/>
      <c r="M690" s="7"/>
      <c r="N690" s="7"/>
      <c r="O690" s="7"/>
      <c r="P690" s="8"/>
      <c r="Q690" s="7"/>
      <c r="R690" s="7"/>
      <c r="S690" s="7"/>
      <c r="T690" s="7"/>
    </row>
    <row r="691" spans="1:20">
      <c r="A691" s="7"/>
      <c r="B691" s="8"/>
      <c r="C691" s="7"/>
      <c r="D691" s="7"/>
      <c r="E691" s="7"/>
      <c r="F691" s="7"/>
      <c r="G691" s="8"/>
      <c r="H691" s="7"/>
      <c r="I691" s="7"/>
      <c r="J691" s="7"/>
      <c r="K691" s="7"/>
      <c r="L691" s="7"/>
      <c r="M691" s="7"/>
      <c r="N691" s="7"/>
      <c r="O691" s="7"/>
      <c r="P691" s="8"/>
      <c r="Q691" s="7"/>
      <c r="R691" s="7"/>
      <c r="S691" s="7"/>
      <c r="T691" s="7"/>
    </row>
    <row r="692" spans="1:20">
      <c r="A692" s="7"/>
      <c r="B692" s="8"/>
      <c r="C692" s="7"/>
      <c r="D692" s="7"/>
      <c r="E692" s="7"/>
      <c r="F692" s="7"/>
      <c r="G692" s="8"/>
      <c r="H692" s="7"/>
      <c r="I692" s="7"/>
      <c r="J692" s="7"/>
      <c r="K692" s="7"/>
      <c r="L692" s="7"/>
      <c r="M692" s="7"/>
      <c r="N692" s="7"/>
      <c r="O692" s="7"/>
      <c r="P692" s="8"/>
      <c r="Q692" s="7"/>
      <c r="R692" s="7"/>
      <c r="S692" s="7"/>
      <c r="T692" s="7"/>
    </row>
    <row r="693" spans="1:20">
      <c r="A693" s="7"/>
      <c r="B693" s="8"/>
      <c r="C693" s="7"/>
      <c r="D693" s="7"/>
      <c r="E693" s="7"/>
      <c r="F693" s="7"/>
      <c r="G693" s="8"/>
      <c r="H693" s="7"/>
      <c r="I693" s="7"/>
      <c r="J693" s="7"/>
      <c r="K693" s="7"/>
      <c r="L693" s="7"/>
      <c r="M693" s="7"/>
      <c r="N693" s="7"/>
      <c r="O693" s="7"/>
      <c r="P693" s="8"/>
      <c r="Q693" s="7"/>
      <c r="R693" s="7"/>
      <c r="S693" s="7"/>
      <c r="T693" s="7"/>
    </row>
    <row r="694" spans="1:20">
      <c r="A694" s="7"/>
      <c r="B694" s="8"/>
      <c r="C694" s="7"/>
      <c r="D694" s="7"/>
      <c r="E694" s="7"/>
      <c r="F694" s="7"/>
      <c r="G694" s="8"/>
      <c r="H694" s="7"/>
      <c r="I694" s="7"/>
      <c r="J694" s="7"/>
      <c r="K694" s="7"/>
      <c r="L694" s="7"/>
      <c r="M694" s="7"/>
      <c r="N694" s="7"/>
      <c r="O694" s="7"/>
      <c r="P694" s="8"/>
      <c r="Q694" s="7"/>
      <c r="R694" s="7"/>
      <c r="S694" s="7"/>
      <c r="T694" s="7"/>
    </row>
    <row r="695" spans="1:20">
      <c r="A695" s="7"/>
      <c r="B695" s="8"/>
      <c r="C695" s="7"/>
      <c r="D695" s="7"/>
      <c r="E695" s="7"/>
      <c r="F695" s="7"/>
      <c r="G695" s="8"/>
      <c r="H695" s="7"/>
      <c r="I695" s="7"/>
      <c r="J695" s="7"/>
      <c r="K695" s="7"/>
      <c r="L695" s="7"/>
      <c r="M695" s="7"/>
      <c r="N695" s="7"/>
      <c r="O695" s="7"/>
      <c r="P695" s="8"/>
      <c r="Q695" s="7"/>
      <c r="R695" s="7"/>
      <c r="S695" s="7"/>
      <c r="T695" s="7"/>
    </row>
    <row r="696" spans="1:20">
      <c r="A696" s="7"/>
      <c r="B696" s="8"/>
      <c r="C696" s="7"/>
      <c r="D696" s="7"/>
      <c r="E696" s="7"/>
      <c r="F696" s="7"/>
      <c r="G696" s="8"/>
      <c r="H696" s="7"/>
      <c r="I696" s="7"/>
      <c r="J696" s="7"/>
      <c r="K696" s="7"/>
      <c r="L696" s="7"/>
      <c r="M696" s="7"/>
      <c r="N696" s="7"/>
      <c r="O696" s="7"/>
      <c r="P696" s="8"/>
      <c r="Q696" s="7"/>
      <c r="R696" s="7"/>
      <c r="S696" s="7"/>
      <c r="T696" s="7"/>
    </row>
    <row r="697" spans="1:20">
      <c r="A697" s="7"/>
      <c r="B697" s="8"/>
      <c r="C697" s="7"/>
      <c r="D697" s="7"/>
      <c r="E697" s="7"/>
      <c r="F697" s="7"/>
      <c r="G697" s="8"/>
      <c r="H697" s="7"/>
      <c r="I697" s="7"/>
      <c r="J697" s="7"/>
      <c r="K697" s="7"/>
      <c r="L697" s="7"/>
      <c r="M697" s="7"/>
      <c r="N697" s="7"/>
      <c r="O697" s="7"/>
      <c r="P697" s="8"/>
      <c r="Q697" s="7"/>
      <c r="R697" s="7"/>
      <c r="S697" s="7"/>
      <c r="T697" s="7"/>
    </row>
    <row r="698" spans="1:20">
      <c r="A698" s="7"/>
      <c r="B698" s="8"/>
      <c r="C698" s="7"/>
      <c r="D698" s="7"/>
      <c r="E698" s="7"/>
      <c r="F698" s="7"/>
      <c r="G698" s="8"/>
      <c r="H698" s="7"/>
      <c r="I698" s="7"/>
      <c r="J698" s="7"/>
      <c r="K698" s="7"/>
      <c r="L698" s="7"/>
      <c r="M698" s="7"/>
      <c r="N698" s="7"/>
      <c r="O698" s="7"/>
      <c r="P698" s="8"/>
      <c r="Q698" s="7"/>
      <c r="R698" s="7"/>
      <c r="S698" s="7"/>
      <c r="T698" s="7"/>
    </row>
    <row r="699" spans="1:20">
      <c r="A699" s="7"/>
      <c r="B699" s="8"/>
      <c r="C699" s="7"/>
      <c r="D699" s="7"/>
      <c r="E699" s="7"/>
      <c r="F699" s="7"/>
      <c r="G699" s="8"/>
      <c r="H699" s="7"/>
      <c r="I699" s="7"/>
      <c r="J699" s="7"/>
      <c r="K699" s="7"/>
      <c r="L699" s="7"/>
      <c r="M699" s="7"/>
      <c r="N699" s="7"/>
      <c r="O699" s="7"/>
      <c r="P699" s="8"/>
      <c r="Q699" s="7"/>
      <c r="R699" s="7"/>
      <c r="S699" s="7"/>
      <c r="T699" s="7"/>
    </row>
    <row r="700" spans="1:20">
      <c r="A700" s="7"/>
      <c r="B700" s="8"/>
      <c r="C700" s="7"/>
      <c r="D700" s="7"/>
      <c r="E700" s="7"/>
      <c r="F700" s="7"/>
      <c r="G700" s="8"/>
      <c r="H700" s="7"/>
      <c r="I700" s="7"/>
      <c r="J700" s="7"/>
      <c r="K700" s="7"/>
      <c r="L700" s="7"/>
      <c r="M700" s="7"/>
      <c r="N700" s="7"/>
      <c r="O700" s="7"/>
      <c r="P700" s="8"/>
      <c r="Q700" s="7"/>
      <c r="R700" s="7"/>
      <c r="S700" s="7"/>
      <c r="T700" s="7"/>
    </row>
    <row r="701" spans="1:20">
      <c r="A701" s="7"/>
      <c r="B701" s="8"/>
      <c r="C701" s="7"/>
      <c r="D701" s="7"/>
      <c r="E701" s="7"/>
      <c r="F701" s="7"/>
      <c r="G701" s="8"/>
      <c r="H701" s="7"/>
      <c r="I701" s="7"/>
      <c r="J701" s="7"/>
      <c r="K701" s="7"/>
      <c r="L701" s="7"/>
      <c r="M701" s="7"/>
      <c r="N701" s="7"/>
      <c r="O701" s="7"/>
      <c r="P701" s="8"/>
      <c r="Q701" s="7"/>
      <c r="R701" s="7"/>
      <c r="S701" s="7"/>
      <c r="T701" s="7"/>
    </row>
    <row r="702" spans="1:20">
      <c r="A702" s="7"/>
      <c r="B702" s="8"/>
      <c r="C702" s="7"/>
      <c r="D702" s="7"/>
      <c r="E702" s="7"/>
      <c r="F702" s="7"/>
      <c r="G702" s="8"/>
      <c r="H702" s="7"/>
      <c r="I702" s="7"/>
      <c r="J702" s="7"/>
      <c r="K702" s="7"/>
      <c r="L702" s="7"/>
      <c r="M702" s="7"/>
      <c r="N702" s="7"/>
      <c r="O702" s="7"/>
      <c r="P702" s="8"/>
      <c r="Q702" s="7"/>
      <c r="R702" s="7"/>
      <c r="S702" s="7"/>
      <c r="T702" s="7"/>
    </row>
    <row r="703" spans="1:20">
      <c r="A703" s="7"/>
      <c r="B703" s="8"/>
      <c r="C703" s="7"/>
      <c r="D703" s="7"/>
      <c r="E703" s="7"/>
      <c r="F703" s="7"/>
      <c r="G703" s="8"/>
      <c r="H703" s="7"/>
      <c r="I703" s="7"/>
      <c r="J703" s="7"/>
      <c r="K703" s="7"/>
      <c r="L703" s="7"/>
      <c r="M703" s="7"/>
      <c r="N703" s="7"/>
      <c r="O703" s="7"/>
      <c r="P703" s="8"/>
      <c r="Q703" s="7"/>
      <c r="R703" s="7"/>
      <c r="S703" s="7"/>
      <c r="T703" s="7"/>
    </row>
    <row r="704" spans="1:20">
      <c r="A704" s="7"/>
      <c r="B704" s="8"/>
      <c r="C704" s="7"/>
      <c r="D704" s="7"/>
      <c r="E704" s="7"/>
      <c r="F704" s="7"/>
      <c r="G704" s="8"/>
      <c r="H704" s="7"/>
      <c r="I704" s="7"/>
      <c r="J704" s="7"/>
      <c r="K704" s="7"/>
      <c r="L704" s="7"/>
      <c r="M704" s="7"/>
      <c r="N704" s="7"/>
      <c r="O704" s="7"/>
      <c r="P704" s="8"/>
      <c r="Q704" s="7"/>
      <c r="R704" s="7"/>
      <c r="S704" s="7"/>
      <c r="T704" s="7"/>
    </row>
    <row r="705" spans="1:20">
      <c r="A705" s="7"/>
      <c r="B705" s="8"/>
      <c r="C705" s="7"/>
      <c r="D705" s="7"/>
      <c r="E705" s="7"/>
      <c r="F705" s="7"/>
      <c r="G705" s="8"/>
      <c r="H705" s="7"/>
      <c r="I705" s="7"/>
      <c r="J705" s="7"/>
      <c r="K705" s="7"/>
      <c r="L705" s="7"/>
      <c r="M705" s="7"/>
      <c r="N705" s="7"/>
      <c r="O705" s="7"/>
      <c r="P705" s="8"/>
      <c r="Q705" s="7"/>
      <c r="R705" s="7"/>
      <c r="S705" s="7"/>
      <c r="T705" s="7"/>
    </row>
    <row r="706" spans="1:20">
      <c r="A706" s="7"/>
      <c r="B706" s="8"/>
      <c r="C706" s="7"/>
      <c r="D706" s="7"/>
      <c r="E706" s="7"/>
      <c r="F706" s="7"/>
      <c r="G706" s="8"/>
      <c r="H706" s="7"/>
      <c r="I706" s="7"/>
      <c r="J706" s="7"/>
      <c r="K706" s="7"/>
      <c r="L706" s="7"/>
      <c r="M706" s="7"/>
      <c r="N706" s="7"/>
      <c r="O706" s="7"/>
      <c r="P706" s="8"/>
      <c r="Q706" s="7"/>
      <c r="R706" s="7"/>
      <c r="S706" s="7"/>
      <c r="T706" s="7"/>
    </row>
    <row r="707" spans="1:20">
      <c r="A707" s="7"/>
      <c r="B707" s="8"/>
      <c r="C707" s="7"/>
      <c r="D707" s="7"/>
      <c r="E707" s="7"/>
      <c r="F707" s="7"/>
      <c r="G707" s="8"/>
      <c r="H707" s="7"/>
      <c r="I707" s="7"/>
      <c r="J707" s="7"/>
      <c r="K707" s="7"/>
      <c r="L707" s="7"/>
      <c r="M707" s="7"/>
      <c r="N707" s="7"/>
      <c r="O707" s="7"/>
      <c r="P707" s="8"/>
      <c r="Q707" s="7"/>
      <c r="R707" s="7"/>
      <c r="S707" s="7"/>
      <c r="T707" s="7"/>
    </row>
    <row r="708" spans="1:20">
      <c r="A708" s="7"/>
      <c r="B708" s="8"/>
      <c r="C708" s="7"/>
      <c r="D708" s="7"/>
      <c r="E708" s="7"/>
      <c r="F708" s="7"/>
      <c r="G708" s="8"/>
      <c r="H708" s="7"/>
      <c r="I708" s="7"/>
      <c r="J708" s="7"/>
      <c r="K708" s="7"/>
      <c r="L708" s="7"/>
      <c r="M708" s="7"/>
      <c r="N708" s="7"/>
      <c r="O708" s="7"/>
      <c r="P708" s="8"/>
      <c r="Q708" s="7"/>
      <c r="R708" s="7"/>
      <c r="S708" s="7"/>
      <c r="T708" s="7"/>
    </row>
    <row r="709" spans="1:20">
      <c r="A709" s="7"/>
      <c r="B709" s="8"/>
      <c r="C709" s="7"/>
      <c r="D709" s="7"/>
      <c r="E709" s="7"/>
      <c r="F709" s="7"/>
      <c r="G709" s="8"/>
      <c r="H709" s="7"/>
      <c r="I709" s="7"/>
      <c r="J709" s="7"/>
      <c r="K709" s="7"/>
      <c r="L709" s="7"/>
      <c r="M709" s="7"/>
      <c r="N709" s="7"/>
      <c r="O709" s="7"/>
      <c r="P709" s="8"/>
      <c r="Q709" s="7"/>
      <c r="R709" s="7"/>
      <c r="S709" s="7"/>
      <c r="T709" s="7"/>
    </row>
    <row r="710" spans="1:20">
      <c r="A710" s="7"/>
      <c r="B710" s="8"/>
      <c r="C710" s="7"/>
      <c r="D710" s="7"/>
      <c r="E710" s="7"/>
      <c r="F710" s="7"/>
      <c r="G710" s="8"/>
      <c r="H710" s="7"/>
      <c r="I710" s="7"/>
      <c r="J710" s="7"/>
      <c r="K710" s="7"/>
      <c r="L710" s="7"/>
      <c r="M710" s="7"/>
      <c r="N710" s="7"/>
      <c r="O710" s="7"/>
      <c r="P710" s="8"/>
      <c r="Q710" s="7"/>
      <c r="R710" s="7"/>
      <c r="S710" s="7"/>
      <c r="T710" s="7"/>
    </row>
    <row r="711" spans="1:20">
      <c r="A711" s="7"/>
      <c r="B711" s="8"/>
      <c r="C711" s="7"/>
      <c r="D711" s="7"/>
      <c r="E711" s="7"/>
      <c r="F711" s="7"/>
      <c r="G711" s="8"/>
      <c r="H711" s="7"/>
      <c r="I711" s="7"/>
      <c r="J711" s="7"/>
      <c r="K711" s="7"/>
      <c r="L711" s="7"/>
      <c r="M711" s="7"/>
      <c r="N711" s="7"/>
      <c r="O711" s="7"/>
      <c r="P711" s="8"/>
      <c r="Q711" s="7"/>
      <c r="R711" s="7"/>
      <c r="S711" s="7"/>
      <c r="T711" s="7"/>
    </row>
    <row r="712" spans="1:20">
      <c r="A712" s="7"/>
      <c r="B712" s="8"/>
      <c r="C712" s="7"/>
      <c r="D712" s="7"/>
      <c r="E712" s="7"/>
      <c r="F712" s="7"/>
      <c r="G712" s="8"/>
      <c r="H712" s="7"/>
      <c r="I712" s="7"/>
      <c r="J712" s="7"/>
      <c r="K712" s="7"/>
      <c r="L712" s="7"/>
      <c r="M712" s="7"/>
      <c r="N712" s="7"/>
      <c r="O712" s="7"/>
      <c r="P712" s="8"/>
      <c r="Q712" s="7"/>
      <c r="R712" s="7"/>
      <c r="S712" s="7"/>
      <c r="T712" s="7"/>
    </row>
    <row r="713" spans="1:20">
      <c r="A713" s="7"/>
      <c r="B713" s="8"/>
      <c r="C713" s="7"/>
      <c r="D713" s="7"/>
      <c r="E713" s="7"/>
      <c r="F713" s="7"/>
      <c r="G713" s="8"/>
      <c r="H713" s="7"/>
      <c r="I713" s="7"/>
      <c r="J713" s="7"/>
      <c r="K713" s="7"/>
      <c r="L713" s="7"/>
      <c r="M713" s="7"/>
      <c r="N713" s="7"/>
      <c r="O713" s="7"/>
      <c r="P713" s="8"/>
      <c r="Q713" s="7"/>
      <c r="R713" s="7"/>
      <c r="S713" s="7"/>
      <c r="T713" s="7"/>
    </row>
    <row r="714" spans="1:20">
      <c r="A714" s="7"/>
      <c r="B714" s="8"/>
      <c r="C714" s="7"/>
      <c r="D714" s="7"/>
      <c r="E714" s="7"/>
      <c r="F714" s="7"/>
      <c r="G714" s="8"/>
      <c r="H714" s="7"/>
      <c r="I714" s="7"/>
      <c r="J714" s="7"/>
      <c r="K714" s="7"/>
      <c r="L714" s="7"/>
      <c r="M714" s="7"/>
      <c r="N714" s="7"/>
      <c r="O714" s="7"/>
      <c r="P714" s="8"/>
      <c r="Q714" s="7"/>
      <c r="R714" s="7"/>
      <c r="S714" s="7"/>
      <c r="T714" s="7"/>
    </row>
    <row r="715" spans="1:20">
      <c r="A715" s="7"/>
      <c r="B715" s="8"/>
      <c r="C715" s="7"/>
      <c r="D715" s="7"/>
      <c r="E715" s="7"/>
      <c r="F715" s="7"/>
      <c r="G715" s="8"/>
      <c r="H715" s="7"/>
      <c r="I715" s="7"/>
      <c r="J715" s="7"/>
      <c r="K715" s="7"/>
      <c r="L715" s="7"/>
      <c r="M715" s="7"/>
      <c r="N715" s="7"/>
      <c r="O715" s="7"/>
      <c r="P715" s="8"/>
      <c r="Q715" s="7"/>
      <c r="R715" s="7"/>
      <c r="S715" s="7"/>
      <c r="T715" s="7"/>
    </row>
    <row r="716" spans="1:20">
      <c r="A716" s="7"/>
      <c r="B716" s="8"/>
      <c r="C716" s="7"/>
      <c r="D716" s="7"/>
      <c r="E716" s="7"/>
      <c r="F716" s="7"/>
      <c r="G716" s="8"/>
      <c r="H716" s="7"/>
      <c r="I716" s="7"/>
      <c r="J716" s="7"/>
      <c r="K716" s="7"/>
      <c r="L716" s="7"/>
      <c r="M716" s="7"/>
      <c r="N716" s="7"/>
      <c r="O716" s="7"/>
      <c r="P716" s="8"/>
      <c r="Q716" s="7"/>
      <c r="R716" s="7"/>
      <c r="S716" s="7"/>
      <c r="T716" s="7"/>
    </row>
    <row r="717" spans="1:20">
      <c r="A717" s="7"/>
      <c r="B717" s="8"/>
      <c r="C717" s="7"/>
      <c r="D717" s="7"/>
      <c r="E717" s="7"/>
      <c r="F717" s="7"/>
      <c r="G717" s="8"/>
      <c r="H717" s="7"/>
      <c r="I717" s="7"/>
      <c r="J717" s="7"/>
      <c r="K717" s="7"/>
      <c r="L717" s="7"/>
      <c r="M717" s="7"/>
      <c r="N717" s="7"/>
      <c r="O717" s="7"/>
      <c r="P717" s="8"/>
      <c r="Q717" s="7"/>
      <c r="R717" s="7"/>
      <c r="S717" s="7"/>
      <c r="T717" s="7"/>
    </row>
    <row r="718" spans="1:20">
      <c r="A718" s="7"/>
      <c r="B718" s="8"/>
      <c r="C718" s="7"/>
      <c r="D718" s="7"/>
      <c r="E718" s="7"/>
      <c r="F718" s="7"/>
      <c r="G718" s="8"/>
      <c r="H718" s="7"/>
      <c r="I718" s="7"/>
      <c r="J718" s="7"/>
      <c r="K718" s="7"/>
      <c r="L718" s="7"/>
      <c r="M718" s="7"/>
      <c r="N718" s="7"/>
      <c r="O718" s="7"/>
      <c r="P718" s="8"/>
      <c r="Q718" s="7"/>
      <c r="R718" s="7"/>
      <c r="S718" s="7"/>
      <c r="T718" s="7"/>
    </row>
    <row r="719" spans="1:20">
      <c r="A719" s="7"/>
      <c r="B719" s="8"/>
      <c r="C719" s="7"/>
      <c r="D719" s="7"/>
      <c r="E719" s="7"/>
      <c r="F719" s="7"/>
      <c r="G719" s="8"/>
      <c r="H719" s="7"/>
      <c r="I719" s="7"/>
      <c r="J719" s="7"/>
      <c r="K719" s="7"/>
      <c r="L719" s="7"/>
      <c r="M719" s="7"/>
      <c r="N719" s="7"/>
      <c r="O719" s="7"/>
      <c r="P719" s="8"/>
      <c r="Q719" s="7"/>
      <c r="R719" s="7"/>
      <c r="S719" s="7"/>
      <c r="T719" s="7"/>
    </row>
    <row r="720" spans="1:20">
      <c r="A720" s="7"/>
      <c r="B720" s="8"/>
      <c r="C720" s="7"/>
      <c r="D720" s="7"/>
      <c r="E720" s="7"/>
      <c r="F720" s="7"/>
      <c r="G720" s="8"/>
      <c r="H720" s="7"/>
      <c r="I720" s="7"/>
      <c r="J720" s="7"/>
      <c r="K720" s="7"/>
      <c r="L720" s="7"/>
      <c r="M720" s="7"/>
      <c r="N720" s="7"/>
      <c r="O720" s="7"/>
      <c r="P720" s="8"/>
      <c r="Q720" s="7"/>
      <c r="R720" s="7"/>
      <c r="S720" s="7"/>
      <c r="T720" s="7"/>
    </row>
    <row r="721" spans="1:20">
      <c r="A721" s="7"/>
      <c r="B721" s="8"/>
      <c r="C721" s="7"/>
      <c r="D721" s="7"/>
      <c r="E721" s="7"/>
      <c r="F721" s="7"/>
      <c r="G721" s="8"/>
      <c r="H721" s="7"/>
      <c r="I721" s="7"/>
      <c r="J721" s="7"/>
      <c r="K721" s="7"/>
      <c r="L721" s="7"/>
      <c r="M721" s="7"/>
      <c r="N721" s="7"/>
      <c r="O721" s="7"/>
      <c r="P721" s="8"/>
      <c r="Q721" s="7"/>
      <c r="R721" s="7"/>
      <c r="S721" s="7"/>
      <c r="T721" s="7"/>
    </row>
    <row r="722" spans="1:20">
      <c r="A722" s="7"/>
      <c r="B722" s="8"/>
      <c r="C722" s="7"/>
      <c r="D722" s="7"/>
      <c r="E722" s="7"/>
      <c r="F722" s="7"/>
      <c r="G722" s="8"/>
      <c r="H722" s="7"/>
      <c r="I722" s="7"/>
      <c r="J722" s="7"/>
      <c r="K722" s="7"/>
      <c r="L722" s="7"/>
      <c r="M722" s="7"/>
      <c r="N722" s="7"/>
      <c r="O722" s="7"/>
      <c r="P722" s="8"/>
      <c r="Q722" s="7"/>
      <c r="R722" s="7"/>
      <c r="S722" s="7"/>
      <c r="T722" s="7"/>
    </row>
    <row r="723" spans="1:20">
      <c r="A723" s="7"/>
      <c r="B723" s="8"/>
      <c r="C723" s="7"/>
      <c r="D723" s="7"/>
      <c r="E723" s="7"/>
      <c r="F723" s="7"/>
      <c r="G723" s="8"/>
      <c r="H723" s="7"/>
      <c r="I723" s="7"/>
      <c r="J723" s="7"/>
      <c r="K723" s="7"/>
      <c r="L723" s="7"/>
      <c r="M723" s="7"/>
      <c r="N723" s="7"/>
      <c r="O723" s="7"/>
      <c r="P723" s="8"/>
      <c r="Q723" s="7"/>
      <c r="R723" s="7"/>
      <c r="S723" s="7"/>
      <c r="T723" s="7"/>
    </row>
    <row r="724" spans="1:20">
      <c r="A724" s="7"/>
      <c r="B724" s="8"/>
      <c r="C724" s="7"/>
      <c r="D724" s="7"/>
      <c r="E724" s="7"/>
      <c r="F724" s="7"/>
      <c r="G724" s="8"/>
      <c r="H724" s="7"/>
      <c r="I724" s="7"/>
      <c r="J724" s="7"/>
      <c r="K724" s="7"/>
      <c r="L724" s="7"/>
      <c r="M724" s="7"/>
      <c r="N724" s="7"/>
      <c r="O724" s="7"/>
      <c r="P724" s="8"/>
      <c r="Q724" s="7"/>
      <c r="R724" s="7"/>
      <c r="S724" s="7"/>
      <c r="T724" s="7"/>
    </row>
    <row r="725" spans="1:20">
      <c r="A725" s="7"/>
      <c r="B725" s="8"/>
      <c r="C725" s="7"/>
      <c r="D725" s="7"/>
      <c r="E725" s="7"/>
      <c r="F725" s="7"/>
      <c r="G725" s="8"/>
      <c r="H725" s="7"/>
      <c r="I725" s="7"/>
      <c r="J725" s="7"/>
      <c r="K725" s="7"/>
      <c r="L725" s="7"/>
      <c r="M725" s="7"/>
      <c r="N725" s="7"/>
      <c r="O725" s="7"/>
      <c r="P725" s="8"/>
      <c r="Q725" s="7"/>
      <c r="R725" s="7"/>
      <c r="S725" s="7"/>
      <c r="T725" s="7"/>
    </row>
    <row r="726" spans="1:20">
      <c r="A726" s="7"/>
      <c r="B726" s="8"/>
      <c r="C726" s="7"/>
      <c r="D726" s="7"/>
      <c r="E726" s="7"/>
      <c r="F726" s="7"/>
      <c r="G726" s="8"/>
      <c r="H726" s="7"/>
      <c r="I726" s="7"/>
      <c r="J726" s="7"/>
      <c r="K726" s="7"/>
      <c r="L726" s="7"/>
      <c r="M726" s="7"/>
      <c r="N726" s="7"/>
      <c r="O726" s="7"/>
      <c r="P726" s="8"/>
      <c r="Q726" s="7"/>
      <c r="R726" s="7"/>
      <c r="S726" s="7"/>
      <c r="T726" s="7"/>
    </row>
    <row r="727" spans="1:20">
      <c r="A727" s="7"/>
      <c r="B727" s="8"/>
      <c r="C727" s="7"/>
      <c r="D727" s="7"/>
      <c r="E727" s="7"/>
      <c r="F727" s="7"/>
      <c r="G727" s="8"/>
      <c r="H727" s="7"/>
      <c r="I727" s="7"/>
      <c r="J727" s="7"/>
      <c r="K727" s="7"/>
      <c r="L727" s="7"/>
      <c r="M727" s="7"/>
      <c r="N727" s="7"/>
      <c r="O727" s="7"/>
      <c r="P727" s="8"/>
      <c r="Q727" s="7"/>
      <c r="R727" s="7"/>
      <c r="S727" s="7"/>
      <c r="T727" s="7"/>
    </row>
    <row r="728" spans="1:20">
      <c r="A728" s="7"/>
      <c r="B728" s="8"/>
      <c r="C728" s="7"/>
      <c r="D728" s="7"/>
      <c r="E728" s="7"/>
      <c r="F728" s="7"/>
      <c r="G728" s="8"/>
      <c r="H728" s="7"/>
      <c r="I728" s="7"/>
      <c r="J728" s="7"/>
      <c r="K728" s="7"/>
      <c r="L728" s="7"/>
      <c r="M728" s="7"/>
      <c r="N728" s="7"/>
      <c r="O728" s="7"/>
      <c r="P728" s="8"/>
      <c r="Q728" s="7"/>
      <c r="R728" s="7"/>
      <c r="S728" s="7"/>
      <c r="T728" s="7"/>
    </row>
    <row r="729" spans="1:20">
      <c r="A729" s="7"/>
      <c r="B729" s="8"/>
      <c r="C729" s="7"/>
      <c r="D729" s="7"/>
      <c r="E729" s="7"/>
      <c r="F729" s="7"/>
      <c r="G729" s="8"/>
      <c r="H729" s="7"/>
      <c r="I729" s="7"/>
      <c r="J729" s="7"/>
      <c r="K729" s="7"/>
      <c r="L729" s="7"/>
      <c r="M729" s="7"/>
      <c r="N729" s="7"/>
      <c r="O729" s="7"/>
      <c r="P729" s="8"/>
      <c r="Q729" s="7"/>
      <c r="R729" s="7"/>
      <c r="S729" s="7"/>
      <c r="T729" s="7"/>
    </row>
    <row r="730" spans="1:20">
      <c r="A730" s="7"/>
      <c r="B730" s="8"/>
      <c r="C730" s="7"/>
      <c r="D730" s="7"/>
      <c r="E730" s="7"/>
      <c r="F730" s="7"/>
      <c r="G730" s="8"/>
      <c r="H730" s="7"/>
      <c r="I730" s="7"/>
      <c r="J730" s="7"/>
      <c r="K730" s="7"/>
      <c r="L730" s="7"/>
      <c r="M730" s="7"/>
      <c r="N730" s="7"/>
      <c r="O730" s="7"/>
      <c r="P730" s="8"/>
      <c r="Q730" s="7"/>
      <c r="R730" s="7"/>
      <c r="S730" s="7"/>
      <c r="T730" s="7"/>
    </row>
    <row r="731" spans="1:20">
      <c r="A731" s="7"/>
      <c r="B731" s="8"/>
      <c r="C731" s="7"/>
      <c r="D731" s="7"/>
      <c r="E731" s="7"/>
      <c r="F731" s="7"/>
      <c r="G731" s="8"/>
      <c r="H731" s="7"/>
      <c r="I731" s="7"/>
      <c r="J731" s="7"/>
      <c r="K731" s="7"/>
      <c r="L731" s="7"/>
      <c r="M731" s="7"/>
      <c r="N731" s="7"/>
      <c r="O731" s="7"/>
      <c r="P731" s="8"/>
      <c r="Q731" s="7"/>
      <c r="R731" s="7"/>
      <c r="S731" s="7"/>
      <c r="T731" s="7"/>
    </row>
    <row r="732" spans="1:20">
      <c r="A732" s="7"/>
      <c r="B732" s="8"/>
      <c r="C732" s="7"/>
      <c r="D732" s="7"/>
      <c r="E732" s="7"/>
      <c r="F732" s="7"/>
      <c r="G732" s="8"/>
      <c r="H732" s="7"/>
      <c r="I732" s="7"/>
      <c r="J732" s="7"/>
      <c r="K732" s="7"/>
      <c r="L732" s="7"/>
      <c r="M732" s="7"/>
      <c r="N732" s="7"/>
      <c r="O732" s="7"/>
      <c r="P732" s="8"/>
      <c r="Q732" s="7"/>
      <c r="R732" s="7"/>
      <c r="S732" s="7"/>
      <c r="T732" s="7"/>
    </row>
    <row r="733" spans="1:20">
      <c r="A733" s="7"/>
      <c r="B733" s="8"/>
      <c r="C733" s="7"/>
      <c r="D733" s="7"/>
      <c r="E733" s="7"/>
      <c r="F733" s="7"/>
      <c r="G733" s="8"/>
      <c r="H733" s="7"/>
      <c r="I733" s="7"/>
      <c r="J733" s="7"/>
      <c r="K733" s="7"/>
      <c r="L733" s="7"/>
      <c r="M733" s="7"/>
      <c r="N733" s="7"/>
      <c r="O733" s="7"/>
      <c r="P733" s="8"/>
      <c r="Q733" s="7"/>
      <c r="R733" s="7"/>
      <c r="S733" s="7"/>
      <c r="T733" s="7"/>
    </row>
    <row r="734" spans="1:20">
      <c r="A734" s="7"/>
      <c r="B734" s="8"/>
      <c r="C734" s="7"/>
      <c r="D734" s="7"/>
      <c r="E734" s="7"/>
      <c r="F734" s="7"/>
      <c r="G734" s="8"/>
      <c r="H734" s="7"/>
      <c r="I734" s="7"/>
      <c r="J734" s="7"/>
      <c r="K734" s="7"/>
      <c r="L734" s="7"/>
      <c r="M734" s="7"/>
      <c r="N734" s="7"/>
      <c r="O734" s="7"/>
      <c r="P734" s="8"/>
      <c r="Q734" s="7"/>
      <c r="R734" s="7"/>
      <c r="S734" s="7"/>
      <c r="T734" s="7"/>
    </row>
    <row r="735" spans="1:20">
      <c r="A735" s="7"/>
      <c r="B735" s="8"/>
      <c r="C735" s="7"/>
      <c r="D735" s="7"/>
      <c r="E735" s="7"/>
      <c r="F735" s="7"/>
      <c r="G735" s="8"/>
      <c r="H735" s="7"/>
      <c r="I735" s="7"/>
      <c r="J735" s="7"/>
      <c r="K735" s="7"/>
      <c r="L735" s="7"/>
      <c r="M735" s="7"/>
      <c r="N735" s="7"/>
      <c r="O735" s="7"/>
      <c r="P735" s="8"/>
      <c r="Q735" s="7"/>
      <c r="R735" s="7"/>
      <c r="S735" s="7"/>
      <c r="T735" s="7"/>
    </row>
    <row r="736" spans="1:20">
      <c r="A736" s="7"/>
      <c r="B736" s="8"/>
      <c r="C736" s="7"/>
      <c r="D736" s="7"/>
      <c r="E736" s="7"/>
      <c r="F736" s="7"/>
      <c r="G736" s="8"/>
      <c r="H736" s="7"/>
      <c r="I736" s="7"/>
      <c r="J736" s="7"/>
      <c r="K736" s="7"/>
      <c r="L736" s="7"/>
      <c r="M736" s="7"/>
      <c r="N736" s="7"/>
      <c r="O736" s="7"/>
      <c r="P736" s="8"/>
      <c r="Q736" s="7"/>
      <c r="R736" s="7"/>
      <c r="S736" s="7"/>
      <c r="T736" s="7"/>
    </row>
    <row r="737" spans="1:20">
      <c r="A737" s="7"/>
      <c r="B737" s="8"/>
      <c r="C737" s="7"/>
      <c r="D737" s="7"/>
      <c r="E737" s="7"/>
      <c r="F737" s="7"/>
      <c r="G737" s="8"/>
      <c r="H737" s="7"/>
      <c r="I737" s="7"/>
      <c r="J737" s="7"/>
      <c r="K737" s="7"/>
      <c r="L737" s="7"/>
      <c r="M737" s="7"/>
      <c r="N737" s="7"/>
      <c r="O737" s="7"/>
      <c r="P737" s="8"/>
      <c r="Q737" s="7"/>
      <c r="R737" s="7"/>
      <c r="S737" s="7"/>
      <c r="T737" s="7"/>
    </row>
    <row r="738" spans="1:20">
      <c r="A738" s="7"/>
      <c r="B738" s="8"/>
      <c r="C738" s="7"/>
      <c r="D738" s="7"/>
      <c r="E738" s="7"/>
      <c r="F738" s="7"/>
      <c r="G738" s="8"/>
      <c r="H738" s="7"/>
      <c r="I738" s="7"/>
      <c r="J738" s="7"/>
      <c r="K738" s="7"/>
      <c r="L738" s="7"/>
      <c r="M738" s="7"/>
      <c r="N738" s="7"/>
      <c r="O738" s="7"/>
      <c r="P738" s="8"/>
      <c r="Q738" s="7"/>
      <c r="R738" s="7"/>
      <c r="S738" s="7"/>
      <c r="T738" s="7"/>
    </row>
    <row r="739" spans="1:20">
      <c r="A739" s="7"/>
      <c r="B739" s="8"/>
      <c r="C739" s="7"/>
      <c r="D739" s="7"/>
      <c r="E739" s="7"/>
      <c r="F739" s="7"/>
      <c r="G739" s="8"/>
      <c r="H739" s="7"/>
      <c r="I739" s="7"/>
      <c r="J739" s="7"/>
      <c r="K739" s="7"/>
      <c r="L739" s="7"/>
      <c r="M739" s="7"/>
      <c r="N739" s="7"/>
      <c r="O739" s="7"/>
      <c r="P739" s="8"/>
      <c r="Q739" s="7"/>
      <c r="R739" s="7"/>
      <c r="S739" s="7"/>
      <c r="T739" s="7"/>
    </row>
    <row r="740" spans="1:20">
      <c r="A740" s="7"/>
      <c r="B740" s="8"/>
      <c r="C740" s="7"/>
      <c r="D740" s="7"/>
      <c r="E740" s="7"/>
      <c r="F740" s="7"/>
      <c r="G740" s="8"/>
      <c r="H740" s="7"/>
      <c r="I740" s="7"/>
      <c r="J740" s="7"/>
      <c r="K740" s="7"/>
      <c r="L740" s="7"/>
      <c r="M740" s="7"/>
      <c r="N740" s="7"/>
      <c r="O740" s="7"/>
      <c r="P740" s="8"/>
      <c r="Q740" s="7"/>
      <c r="R740" s="7"/>
      <c r="S740" s="7"/>
      <c r="T740" s="7"/>
    </row>
    <row r="741" spans="1:20">
      <c r="A741" s="7"/>
      <c r="B741" s="8"/>
      <c r="C741" s="7"/>
      <c r="D741" s="7"/>
      <c r="E741" s="7"/>
      <c r="F741" s="7"/>
      <c r="G741" s="8"/>
      <c r="H741" s="7"/>
      <c r="I741" s="7"/>
      <c r="J741" s="7"/>
      <c r="K741" s="7"/>
      <c r="L741" s="7"/>
      <c r="M741" s="7"/>
      <c r="N741" s="7"/>
      <c r="O741" s="7"/>
      <c r="P741" s="8"/>
      <c r="Q741" s="7"/>
      <c r="R741" s="7"/>
      <c r="S741" s="7"/>
      <c r="T741" s="7"/>
    </row>
    <row r="742" spans="1:20">
      <c r="A742" s="7"/>
      <c r="B742" s="8"/>
      <c r="C742" s="7"/>
      <c r="D742" s="7"/>
      <c r="E742" s="7"/>
      <c r="F742" s="7"/>
      <c r="G742" s="8"/>
      <c r="H742" s="7"/>
      <c r="I742" s="7"/>
      <c r="J742" s="7"/>
      <c r="K742" s="7"/>
      <c r="L742" s="7"/>
      <c r="M742" s="7"/>
      <c r="N742" s="7"/>
      <c r="O742" s="7"/>
      <c r="P742" s="8"/>
      <c r="Q742" s="7"/>
      <c r="R742" s="7"/>
      <c r="S742" s="7"/>
      <c r="T742" s="7"/>
    </row>
    <row r="743" spans="1:20">
      <c r="A743" s="7"/>
      <c r="B743" s="8"/>
      <c r="C743" s="7"/>
      <c r="D743" s="7"/>
      <c r="E743" s="7"/>
      <c r="F743" s="7"/>
      <c r="G743" s="8"/>
      <c r="H743" s="7"/>
      <c r="I743" s="7"/>
      <c r="J743" s="7"/>
      <c r="K743" s="7"/>
      <c r="L743" s="7"/>
      <c r="M743" s="7"/>
      <c r="N743" s="7"/>
      <c r="O743" s="7"/>
      <c r="P743" s="8"/>
      <c r="Q743" s="7"/>
      <c r="R743" s="7"/>
      <c r="S743" s="7"/>
      <c r="T743" s="7"/>
    </row>
    <row r="744" spans="1:20">
      <c r="A744" s="7"/>
      <c r="B744" s="8"/>
      <c r="C744" s="7"/>
      <c r="D744" s="7"/>
      <c r="E744" s="7"/>
      <c r="F744" s="7"/>
      <c r="G744" s="8"/>
      <c r="H744" s="7"/>
      <c r="I744" s="7"/>
      <c r="J744" s="7"/>
      <c r="K744" s="7"/>
      <c r="L744" s="7"/>
      <c r="M744" s="7"/>
      <c r="N744" s="7"/>
      <c r="O744" s="7"/>
      <c r="P744" s="8"/>
      <c r="Q744" s="7"/>
      <c r="R744" s="7"/>
      <c r="S744" s="7"/>
      <c r="T744" s="7"/>
    </row>
    <row r="745" spans="1:20">
      <c r="A745" s="7"/>
      <c r="B745" s="8"/>
      <c r="C745" s="7"/>
      <c r="D745" s="7"/>
      <c r="E745" s="7"/>
      <c r="F745" s="7"/>
      <c r="G745" s="8"/>
      <c r="H745" s="7"/>
      <c r="I745" s="7"/>
      <c r="J745" s="7"/>
      <c r="K745" s="7"/>
      <c r="L745" s="7"/>
      <c r="M745" s="7"/>
      <c r="N745" s="7"/>
      <c r="O745" s="7"/>
      <c r="P745" s="8"/>
      <c r="Q745" s="7"/>
      <c r="R745" s="7"/>
      <c r="S745" s="7"/>
      <c r="T745" s="7"/>
    </row>
    <row r="746" spans="1:20">
      <c r="A746" s="7"/>
      <c r="B746" s="8"/>
      <c r="C746" s="7"/>
      <c r="D746" s="7"/>
      <c r="E746" s="7"/>
      <c r="F746" s="7"/>
      <c r="G746" s="8"/>
      <c r="H746" s="7"/>
      <c r="I746" s="7"/>
      <c r="J746" s="7"/>
      <c r="K746" s="7"/>
      <c r="L746" s="7"/>
      <c r="M746" s="7"/>
      <c r="N746" s="7"/>
      <c r="O746" s="7"/>
      <c r="P746" s="8"/>
      <c r="Q746" s="7"/>
      <c r="R746" s="7"/>
      <c r="S746" s="7"/>
      <c r="T746" s="7"/>
    </row>
    <row r="747" spans="1:20">
      <c r="A747" s="7"/>
      <c r="B747" s="8"/>
      <c r="C747" s="7"/>
      <c r="D747" s="7"/>
      <c r="E747" s="7"/>
      <c r="F747" s="7"/>
      <c r="G747" s="8"/>
      <c r="H747" s="7"/>
      <c r="I747" s="7"/>
      <c r="J747" s="7"/>
      <c r="K747" s="7"/>
      <c r="L747" s="7"/>
      <c r="M747" s="7"/>
      <c r="N747" s="7"/>
      <c r="O747" s="7"/>
      <c r="P747" s="8"/>
      <c r="Q747" s="7"/>
      <c r="R747" s="7"/>
      <c r="S747" s="7"/>
      <c r="T747" s="7"/>
    </row>
    <row r="748" spans="1:20">
      <c r="A748" s="7"/>
      <c r="B748" s="8"/>
      <c r="C748" s="7"/>
      <c r="D748" s="7"/>
      <c r="E748" s="7"/>
      <c r="F748" s="7"/>
      <c r="G748" s="8"/>
      <c r="H748" s="7"/>
      <c r="I748" s="7"/>
      <c r="J748" s="7"/>
      <c r="K748" s="7"/>
      <c r="L748" s="7"/>
      <c r="M748" s="7"/>
      <c r="N748" s="7"/>
      <c r="O748" s="7"/>
      <c r="P748" s="8"/>
      <c r="Q748" s="7"/>
      <c r="R748" s="7"/>
      <c r="S748" s="7"/>
      <c r="T748" s="7"/>
    </row>
    <row r="749" spans="1:20">
      <c r="A749" s="7"/>
      <c r="B749" s="8"/>
      <c r="C749" s="7"/>
      <c r="D749" s="7"/>
      <c r="E749" s="7"/>
      <c r="F749" s="7"/>
      <c r="G749" s="8"/>
      <c r="H749" s="7"/>
      <c r="I749" s="7"/>
      <c r="J749" s="7"/>
      <c r="K749" s="7"/>
      <c r="L749" s="7"/>
      <c r="M749" s="7"/>
      <c r="N749" s="7"/>
      <c r="O749" s="7"/>
      <c r="P749" s="8"/>
      <c r="Q749" s="7"/>
      <c r="R749" s="7"/>
      <c r="S749" s="7"/>
      <c r="T749" s="7"/>
    </row>
    <row r="750" spans="1:20">
      <c r="A750" s="7"/>
      <c r="B750" s="8"/>
      <c r="C750" s="7"/>
      <c r="D750" s="7"/>
      <c r="E750" s="7"/>
      <c r="F750" s="7"/>
      <c r="G750" s="8"/>
      <c r="H750" s="7"/>
      <c r="I750" s="7"/>
      <c r="J750" s="7"/>
      <c r="K750" s="7"/>
      <c r="L750" s="7"/>
      <c r="M750" s="7"/>
      <c r="N750" s="7"/>
      <c r="O750" s="7"/>
      <c r="P750" s="8"/>
      <c r="Q750" s="7"/>
      <c r="R750" s="7"/>
      <c r="S750" s="7"/>
      <c r="T750" s="7"/>
    </row>
    <row r="751" spans="1:20">
      <c r="A751" s="7"/>
      <c r="B751" s="8"/>
      <c r="C751" s="7"/>
      <c r="D751" s="7"/>
      <c r="E751" s="7"/>
      <c r="F751" s="7"/>
      <c r="G751" s="8"/>
      <c r="H751" s="7"/>
      <c r="I751" s="7"/>
      <c r="J751" s="7"/>
      <c r="K751" s="7"/>
      <c r="L751" s="7"/>
      <c r="M751" s="7"/>
      <c r="N751" s="7"/>
      <c r="O751" s="7"/>
      <c r="P751" s="8"/>
      <c r="Q751" s="7"/>
      <c r="R751" s="7"/>
      <c r="S751" s="7"/>
      <c r="T751" s="7"/>
    </row>
    <row r="752" spans="1:20">
      <c r="A752" s="7"/>
      <c r="B752" s="8"/>
      <c r="C752" s="7"/>
      <c r="D752" s="7"/>
      <c r="E752" s="7"/>
      <c r="F752" s="7"/>
      <c r="G752" s="8"/>
      <c r="H752" s="7"/>
      <c r="I752" s="7"/>
      <c r="J752" s="7"/>
      <c r="K752" s="7"/>
      <c r="L752" s="7"/>
      <c r="M752" s="7"/>
      <c r="N752" s="7"/>
      <c r="O752" s="7"/>
      <c r="P752" s="8"/>
      <c r="Q752" s="7"/>
      <c r="R752" s="7"/>
      <c r="S752" s="7"/>
      <c r="T752" s="7"/>
    </row>
    <row r="753" spans="1:20">
      <c r="A753" s="7"/>
      <c r="B753" s="8"/>
      <c r="C753" s="7"/>
      <c r="D753" s="7"/>
      <c r="E753" s="7"/>
      <c r="F753" s="7"/>
      <c r="G753" s="8"/>
      <c r="H753" s="7"/>
      <c r="I753" s="7"/>
      <c r="J753" s="7"/>
      <c r="K753" s="7"/>
      <c r="L753" s="7"/>
      <c r="M753" s="7"/>
      <c r="N753" s="7"/>
      <c r="O753" s="7"/>
      <c r="P753" s="8"/>
      <c r="Q753" s="7"/>
      <c r="R753" s="7"/>
      <c r="S753" s="7"/>
      <c r="T753" s="7"/>
    </row>
    <row r="754" spans="1:20">
      <c r="A754" s="7"/>
      <c r="B754" s="8"/>
      <c r="C754" s="7"/>
      <c r="D754" s="7"/>
      <c r="E754" s="7"/>
      <c r="F754" s="7"/>
      <c r="G754" s="8"/>
      <c r="H754" s="7"/>
      <c r="I754" s="7"/>
      <c r="J754" s="7"/>
      <c r="K754" s="7"/>
      <c r="L754" s="7"/>
      <c r="M754" s="7"/>
      <c r="N754" s="7"/>
      <c r="O754" s="7"/>
      <c r="P754" s="8"/>
      <c r="Q754" s="7"/>
      <c r="R754" s="7"/>
      <c r="S754" s="7"/>
      <c r="T754" s="7"/>
    </row>
    <row r="755" spans="1:20">
      <c r="A755" s="7"/>
      <c r="B755" s="8"/>
      <c r="C755" s="7"/>
      <c r="D755" s="7"/>
      <c r="E755" s="7"/>
      <c r="F755" s="7"/>
      <c r="G755" s="8"/>
      <c r="H755" s="7"/>
      <c r="I755" s="7"/>
      <c r="J755" s="7"/>
      <c r="K755" s="7"/>
      <c r="L755" s="7"/>
      <c r="M755" s="7"/>
      <c r="N755" s="7"/>
      <c r="O755" s="7"/>
      <c r="P755" s="8"/>
      <c r="Q755" s="7"/>
      <c r="R755" s="7"/>
      <c r="S755" s="7"/>
      <c r="T755" s="7"/>
    </row>
    <row r="756" spans="1:20">
      <c r="A756" s="7"/>
      <c r="B756" s="8"/>
      <c r="C756" s="7"/>
      <c r="D756" s="7"/>
      <c r="E756" s="7"/>
      <c r="F756" s="7"/>
      <c r="G756" s="8"/>
      <c r="H756" s="7"/>
      <c r="I756" s="7"/>
      <c r="J756" s="7"/>
      <c r="K756" s="7"/>
      <c r="L756" s="7"/>
      <c r="M756" s="7"/>
      <c r="N756" s="7"/>
      <c r="O756" s="7"/>
      <c r="P756" s="8"/>
      <c r="Q756" s="7"/>
      <c r="R756" s="7"/>
      <c r="S756" s="7"/>
      <c r="T756" s="7"/>
    </row>
    <row r="757" spans="1:20">
      <c r="A757" s="7"/>
      <c r="B757" s="8"/>
      <c r="C757" s="7"/>
      <c r="D757" s="7"/>
      <c r="E757" s="7"/>
      <c r="F757" s="7"/>
      <c r="G757" s="8"/>
      <c r="H757" s="7"/>
      <c r="I757" s="7"/>
      <c r="J757" s="7"/>
      <c r="K757" s="7"/>
      <c r="L757" s="7"/>
      <c r="M757" s="7"/>
      <c r="N757" s="7"/>
      <c r="O757" s="7"/>
      <c r="P757" s="8"/>
      <c r="Q757" s="7"/>
      <c r="R757" s="7"/>
      <c r="S757" s="7"/>
      <c r="T757" s="7"/>
    </row>
    <row r="758" spans="1:20">
      <c r="A758" s="7"/>
      <c r="B758" s="8"/>
      <c r="C758" s="7"/>
      <c r="D758" s="7"/>
      <c r="E758" s="7"/>
      <c r="F758" s="7"/>
      <c r="G758" s="8"/>
      <c r="H758" s="7"/>
      <c r="I758" s="7"/>
      <c r="J758" s="7"/>
      <c r="K758" s="7"/>
      <c r="L758" s="7"/>
      <c r="M758" s="7"/>
      <c r="N758" s="7"/>
      <c r="O758" s="7"/>
      <c r="P758" s="8"/>
      <c r="Q758" s="7"/>
      <c r="R758" s="7"/>
      <c r="S758" s="7"/>
      <c r="T758" s="7"/>
    </row>
    <row r="759" spans="1:20">
      <c r="A759" s="7"/>
      <c r="B759" s="8"/>
      <c r="C759" s="7"/>
      <c r="D759" s="7"/>
      <c r="E759" s="7"/>
      <c r="F759" s="7"/>
      <c r="G759" s="8"/>
      <c r="H759" s="7"/>
      <c r="I759" s="7"/>
      <c r="J759" s="7"/>
      <c r="K759" s="7"/>
      <c r="L759" s="7"/>
      <c r="M759" s="7"/>
      <c r="N759" s="7"/>
      <c r="O759" s="7"/>
      <c r="P759" s="8"/>
      <c r="Q759" s="7"/>
      <c r="R759" s="7"/>
      <c r="S759" s="7"/>
      <c r="T759" s="7"/>
    </row>
    <row r="760" spans="1:20">
      <c r="A760" s="7"/>
      <c r="B760" s="8"/>
      <c r="C760" s="7"/>
      <c r="D760" s="7"/>
      <c r="E760" s="7"/>
      <c r="F760" s="7"/>
      <c r="G760" s="8"/>
      <c r="H760" s="7"/>
      <c r="I760" s="7"/>
      <c r="J760" s="7"/>
      <c r="K760" s="7"/>
      <c r="L760" s="7"/>
      <c r="M760" s="7"/>
      <c r="N760" s="7"/>
      <c r="O760" s="7"/>
      <c r="P760" s="8"/>
      <c r="Q760" s="7"/>
      <c r="R760" s="7"/>
      <c r="S760" s="7"/>
      <c r="T760" s="7"/>
    </row>
    <row r="761" spans="1:20">
      <c r="A761" s="7"/>
      <c r="B761" s="8"/>
      <c r="C761" s="7"/>
      <c r="D761" s="7"/>
      <c r="E761" s="7"/>
      <c r="F761" s="7"/>
      <c r="G761" s="8"/>
      <c r="H761" s="7"/>
      <c r="I761" s="7"/>
      <c r="J761" s="7"/>
      <c r="K761" s="7"/>
      <c r="L761" s="7"/>
      <c r="M761" s="7"/>
      <c r="N761" s="7"/>
      <c r="O761" s="7"/>
      <c r="P761" s="8"/>
      <c r="Q761" s="7"/>
      <c r="R761" s="7"/>
      <c r="S761" s="7"/>
      <c r="T761" s="7"/>
    </row>
    <row r="762" spans="1:20">
      <c r="A762" s="7"/>
      <c r="B762" s="8"/>
      <c r="C762" s="7"/>
      <c r="D762" s="7"/>
      <c r="E762" s="7"/>
      <c r="F762" s="7"/>
      <c r="G762" s="8"/>
      <c r="H762" s="7"/>
      <c r="I762" s="7"/>
      <c r="J762" s="7"/>
      <c r="K762" s="7"/>
      <c r="L762" s="7"/>
      <c r="M762" s="7"/>
      <c r="N762" s="7"/>
      <c r="O762" s="7"/>
      <c r="P762" s="8"/>
      <c r="Q762" s="7"/>
      <c r="R762" s="7"/>
      <c r="S762" s="7"/>
      <c r="T762" s="7"/>
    </row>
    <row r="763" spans="1:20">
      <c r="A763" s="7"/>
      <c r="B763" s="8"/>
      <c r="C763" s="7"/>
      <c r="D763" s="7"/>
      <c r="E763" s="7"/>
      <c r="F763" s="7"/>
      <c r="G763" s="8"/>
      <c r="H763" s="7"/>
      <c r="I763" s="7"/>
      <c r="J763" s="7"/>
      <c r="K763" s="7"/>
      <c r="L763" s="7"/>
      <c r="M763" s="7"/>
      <c r="N763" s="7"/>
      <c r="O763" s="7"/>
      <c r="P763" s="8"/>
      <c r="Q763" s="7"/>
      <c r="R763" s="7"/>
      <c r="S763" s="7"/>
      <c r="T763" s="7"/>
    </row>
    <row r="764" spans="1:20">
      <c r="A764" s="7"/>
      <c r="B764" s="8"/>
      <c r="C764" s="7"/>
      <c r="D764" s="7"/>
      <c r="E764" s="7"/>
      <c r="F764" s="7"/>
      <c r="G764" s="8"/>
      <c r="H764" s="7"/>
      <c r="I764" s="7"/>
      <c r="J764" s="7"/>
      <c r="K764" s="7"/>
      <c r="L764" s="7"/>
      <c r="M764" s="7"/>
      <c r="N764" s="7"/>
      <c r="O764" s="7"/>
      <c r="P764" s="8"/>
      <c r="Q764" s="7"/>
      <c r="R764" s="7"/>
      <c r="S764" s="7"/>
      <c r="T764" s="7"/>
    </row>
    <row r="765" spans="1:20">
      <c r="A765" s="7"/>
      <c r="B765" s="8"/>
      <c r="C765" s="7"/>
      <c r="D765" s="7"/>
      <c r="E765" s="7"/>
      <c r="F765" s="7"/>
      <c r="G765" s="8"/>
      <c r="H765" s="7"/>
      <c r="I765" s="7"/>
      <c r="J765" s="7"/>
      <c r="K765" s="7"/>
      <c r="L765" s="7"/>
      <c r="M765" s="7"/>
      <c r="N765" s="7"/>
      <c r="O765" s="7"/>
      <c r="P765" s="8"/>
      <c r="Q765" s="7"/>
      <c r="R765" s="7"/>
      <c r="S765" s="7"/>
      <c r="T765" s="7"/>
    </row>
    <row r="766" spans="1:20">
      <c r="A766" s="7"/>
      <c r="B766" s="8"/>
      <c r="C766" s="7"/>
      <c r="D766" s="7"/>
      <c r="E766" s="7"/>
      <c r="F766" s="7"/>
      <c r="G766" s="8"/>
      <c r="H766" s="7"/>
      <c r="I766" s="7"/>
      <c r="J766" s="7"/>
      <c r="K766" s="7"/>
      <c r="L766" s="7"/>
      <c r="M766" s="7"/>
      <c r="N766" s="7"/>
      <c r="O766" s="7"/>
      <c r="P766" s="8"/>
      <c r="Q766" s="7"/>
      <c r="R766" s="7"/>
      <c r="S766" s="7"/>
      <c r="T766" s="7"/>
    </row>
    <row r="767" spans="1:20">
      <c r="A767" s="7"/>
      <c r="B767" s="8"/>
      <c r="C767" s="7"/>
      <c r="D767" s="7"/>
      <c r="E767" s="7"/>
      <c r="F767" s="7"/>
      <c r="G767" s="8"/>
      <c r="H767" s="7"/>
      <c r="I767" s="7"/>
      <c r="J767" s="7"/>
      <c r="K767" s="7"/>
      <c r="L767" s="7"/>
      <c r="M767" s="7"/>
      <c r="N767" s="7"/>
      <c r="O767" s="7"/>
      <c r="P767" s="8"/>
      <c r="Q767" s="7"/>
      <c r="R767" s="7"/>
      <c r="S767" s="7"/>
      <c r="T767" s="7"/>
    </row>
    <row r="768" spans="1:20">
      <c r="A768" s="7"/>
      <c r="B768" s="8"/>
      <c r="C768" s="7"/>
      <c r="D768" s="7"/>
      <c r="E768" s="7"/>
      <c r="F768" s="7"/>
      <c r="G768" s="8"/>
      <c r="H768" s="7"/>
      <c r="I768" s="7"/>
      <c r="J768" s="7"/>
      <c r="K768" s="7"/>
      <c r="L768" s="7"/>
      <c r="M768" s="7"/>
      <c r="N768" s="7"/>
      <c r="O768" s="7"/>
      <c r="P768" s="8"/>
      <c r="Q768" s="7"/>
      <c r="R768" s="7"/>
      <c r="S768" s="7"/>
      <c r="T768" s="7"/>
    </row>
    <row r="769" spans="1:20">
      <c r="A769" s="7"/>
      <c r="B769" s="8"/>
      <c r="C769" s="7"/>
      <c r="D769" s="7"/>
      <c r="E769" s="7"/>
      <c r="F769" s="7"/>
      <c r="G769" s="8"/>
      <c r="H769" s="7"/>
      <c r="I769" s="7"/>
      <c r="J769" s="7"/>
      <c r="K769" s="7"/>
      <c r="L769" s="7"/>
      <c r="M769" s="7"/>
      <c r="N769" s="7"/>
      <c r="O769" s="7"/>
      <c r="P769" s="8"/>
      <c r="Q769" s="7"/>
      <c r="R769" s="7"/>
      <c r="S769" s="7"/>
      <c r="T769" s="7"/>
    </row>
    <row r="770" spans="1:20">
      <c r="A770" s="7"/>
      <c r="B770" s="8"/>
      <c r="C770" s="7"/>
      <c r="D770" s="7"/>
      <c r="E770" s="7"/>
      <c r="F770" s="7"/>
      <c r="G770" s="8"/>
      <c r="H770" s="7"/>
      <c r="I770" s="7"/>
      <c r="J770" s="7"/>
      <c r="K770" s="7"/>
      <c r="L770" s="7"/>
      <c r="M770" s="7"/>
      <c r="N770" s="7"/>
      <c r="O770" s="7"/>
      <c r="P770" s="8"/>
      <c r="Q770" s="7"/>
      <c r="R770" s="7"/>
      <c r="S770" s="7"/>
      <c r="T770" s="7"/>
    </row>
    <row r="771" spans="1:20">
      <c r="A771" s="7"/>
      <c r="B771" s="8"/>
      <c r="C771" s="7"/>
      <c r="D771" s="7"/>
      <c r="E771" s="7"/>
      <c r="F771" s="7"/>
      <c r="G771" s="8"/>
      <c r="H771" s="7"/>
      <c r="I771" s="7"/>
      <c r="J771" s="7"/>
      <c r="K771" s="7"/>
      <c r="L771" s="7"/>
      <c r="M771" s="7"/>
      <c r="N771" s="7"/>
      <c r="O771" s="7"/>
      <c r="P771" s="8"/>
      <c r="Q771" s="7"/>
      <c r="R771" s="7"/>
      <c r="S771" s="7"/>
      <c r="T771" s="7"/>
    </row>
    <row r="772" spans="1:20">
      <c r="A772" s="7"/>
      <c r="B772" s="8"/>
      <c r="C772" s="7"/>
      <c r="D772" s="7"/>
      <c r="E772" s="7"/>
      <c r="F772" s="7"/>
      <c r="G772" s="8"/>
      <c r="H772" s="7"/>
      <c r="I772" s="7"/>
      <c r="J772" s="7"/>
      <c r="K772" s="7"/>
      <c r="L772" s="7"/>
      <c r="M772" s="7"/>
      <c r="N772" s="7"/>
      <c r="O772" s="7"/>
      <c r="P772" s="8"/>
      <c r="Q772" s="7"/>
      <c r="R772" s="7"/>
      <c r="S772" s="7"/>
      <c r="T772" s="7"/>
    </row>
    <row r="773" spans="1:20">
      <c r="A773" s="7"/>
      <c r="B773" s="8"/>
      <c r="C773" s="7"/>
      <c r="D773" s="7"/>
      <c r="E773" s="7"/>
      <c r="F773" s="7"/>
      <c r="G773" s="8"/>
      <c r="H773" s="7"/>
      <c r="I773" s="7"/>
      <c r="J773" s="7"/>
      <c r="K773" s="7"/>
      <c r="L773" s="7"/>
      <c r="M773" s="7"/>
      <c r="N773" s="7"/>
      <c r="O773" s="7"/>
      <c r="P773" s="8"/>
      <c r="Q773" s="7"/>
      <c r="R773" s="7"/>
      <c r="S773" s="7"/>
      <c r="T773" s="7"/>
    </row>
    <row r="774" spans="1:20">
      <c r="A774" s="7"/>
      <c r="B774" s="8"/>
      <c r="C774" s="7"/>
      <c r="D774" s="7"/>
      <c r="E774" s="7"/>
      <c r="F774" s="7"/>
      <c r="G774" s="8"/>
      <c r="H774" s="7"/>
      <c r="I774" s="7"/>
      <c r="J774" s="7"/>
      <c r="K774" s="7"/>
      <c r="L774" s="7"/>
      <c r="M774" s="7"/>
      <c r="N774" s="7"/>
      <c r="O774" s="7"/>
      <c r="P774" s="8"/>
      <c r="Q774" s="7"/>
      <c r="R774" s="7"/>
      <c r="S774" s="7"/>
      <c r="T774" s="7"/>
    </row>
    <row r="775" spans="1:20">
      <c r="A775" s="7"/>
      <c r="B775" s="8"/>
      <c r="C775" s="7"/>
      <c r="D775" s="7"/>
      <c r="E775" s="7"/>
      <c r="F775" s="7"/>
      <c r="G775" s="8"/>
      <c r="H775" s="7"/>
      <c r="I775" s="7"/>
      <c r="J775" s="7"/>
      <c r="K775" s="7"/>
      <c r="L775" s="7"/>
      <c r="M775" s="7"/>
      <c r="N775" s="7"/>
      <c r="O775" s="7"/>
      <c r="P775" s="8"/>
      <c r="Q775" s="7"/>
      <c r="R775" s="7"/>
      <c r="S775" s="7"/>
      <c r="T775" s="7"/>
    </row>
    <row r="776" spans="1:20">
      <c r="A776" s="7"/>
      <c r="B776" s="8"/>
      <c r="C776" s="7"/>
      <c r="D776" s="7"/>
      <c r="E776" s="7"/>
      <c r="F776" s="7"/>
      <c r="G776" s="8"/>
      <c r="H776" s="7"/>
      <c r="I776" s="7"/>
      <c r="J776" s="7"/>
      <c r="K776" s="7"/>
      <c r="L776" s="7"/>
      <c r="M776" s="7"/>
      <c r="N776" s="7"/>
      <c r="O776" s="7"/>
      <c r="P776" s="8"/>
      <c r="Q776" s="7"/>
      <c r="R776" s="7"/>
      <c r="S776" s="7"/>
      <c r="T776" s="7"/>
    </row>
    <row r="777" spans="1:20">
      <c r="A777" s="7"/>
      <c r="B777" s="8"/>
      <c r="C777" s="7"/>
      <c r="D777" s="7"/>
      <c r="E777" s="7"/>
      <c r="F777" s="7"/>
      <c r="G777" s="8"/>
      <c r="H777" s="7"/>
      <c r="I777" s="7"/>
      <c r="J777" s="7"/>
      <c r="K777" s="7"/>
      <c r="L777" s="7"/>
      <c r="M777" s="7"/>
      <c r="N777" s="7"/>
      <c r="O777" s="7"/>
      <c r="P777" s="8"/>
      <c r="Q777" s="7"/>
      <c r="R777" s="7"/>
      <c r="S777" s="7"/>
      <c r="T777" s="7"/>
    </row>
    <row r="778" spans="1:20">
      <c r="A778" s="7"/>
      <c r="B778" s="8"/>
      <c r="C778" s="7"/>
      <c r="D778" s="7"/>
      <c r="E778" s="7"/>
      <c r="F778" s="7"/>
      <c r="G778" s="8"/>
      <c r="H778" s="7"/>
      <c r="I778" s="7"/>
      <c r="J778" s="7"/>
      <c r="K778" s="7"/>
      <c r="L778" s="7"/>
      <c r="M778" s="7"/>
      <c r="N778" s="7"/>
      <c r="O778" s="7"/>
      <c r="P778" s="8"/>
      <c r="Q778" s="7"/>
      <c r="R778" s="7"/>
      <c r="S778" s="7"/>
      <c r="T778" s="7"/>
    </row>
    <row r="779" spans="1:20">
      <c r="A779" s="7"/>
      <c r="B779" s="8"/>
      <c r="C779" s="7"/>
      <c r="D779" s="7"/>
      <c r="E779" s="7"/>
      <c r="F779" s="7"/>
      <c r="G779" s="8"/>
      <c r="H779" s="7"/>
      <c r="I779" s="7"/>
      <c r="J779" s="7"/>
      <c r="K779" s="7"/>
      <c r="L779" s="7"/>
      <c r="M779" s="7"/>
      <c r="N779" s="7"/>
      <c r="O779" s="7"/>
      <c r="P779" s="8"/>
      <c r="Q779" s="7"/>
      <c r="R779" s="7"/>
      <c r="S779" s="7"/>
      <c r="T779" s="7"/>
    </row>
    <row r="780" spans="1:20">
      <c r="A780" s="7"/>
      <c r="B780" s="8"/>
      <c r="C780" s="7"/>
      <c r="D780" s="7"/>
      <c r="E780" s="7"/>
      <c r="F780" s="7"/>
      <c r="G780" s="8"/>
      <c r="H780" s="7"/>
      <c r="I780" s="7"/>
      <c r="J780" s="7"/>
      <c r="K780" s="7"/>
      <c r="L780" s="7"/>
      <c r="M780" s="7"/>
      <c r="N780" s="7"/>
      <c r="O780" s="7"/>
      <c r="P780" s="8"/>
      <c r="Q780" s="7"/>
      <c r="R780" s="7"/>
      <c r="S780" s="7"/>
      <c r="T780" s="7"/>
    </row>
    <row r="781" spans="1:20">
      <c r="A781" s="7"/>
      <c r="B781" s="8"/>
      <c r="C781" s="7"/>
      <c r="D781" s="7"/>
      <c r="E781" s="7"/>
      <c r="F781" s="7"/>
      <c r="G781" s="8"/>
      <c r="H781" s="7"/>
      <c r="I781" s="7"/>
      <c r="J781" s="7"/>
      <c r="K781" s="7"/>
      <c r="L781" s="7"/>
      <c r="M781" s="7"/>
      <c r="N781" s="7"/>
      <c r="O781" s="7"/>
      <c r="P781" s="8"/>
      <c r="Q781" s="7"/>
      <c r="R781" s="7"/>
      <c r="S781" s="7"/>
      <c r="T781" s="7"/>
    </row>
    <row r="782" spans="1:20">
      <c r="A782" s="7"/>
      <c r="B782" s="8"/>
      <c r="C782" s="7"/>
      <c r="D782" s="7"/>
      <c r="E782" s="7"/>
      <c r="F782" s="7"/>
      <c r="G782" s="8"/>
      <c r="H782" s="7"/>
      <c r="I782" s="7"/>
      <c r="J782" s="7"/>
      <c r="K782" s="7"/>
      <c r="L782" s="7"/>
      <c r="M782" s="7"/>
      <c r="N782" s="7"/>
      <c r="O782" s="7"/>
      <c r="P782" s="8"/>
      <c r="Q782" s="7"/>
      <c r="R782" s="7"/>
      <c r="S782" s="7"/>
      <c r="T782" s="7"/>
    </row>
    <row r="783" spans="1:20">
      <c r="A783" s="7"/>
      <c r="B783" s="8"/>
      <c r="C783" s="7"/>
      <c r="D783" s="7"/>
      <c r="E783" s="7"/>
      <c r="F783" s="7"/>
      <c r="G783" s="8"/>
      <c r="H783" s="7"/>
      <c r="I783" s="7"/>
      <c r="J783" s="7"/>
      <c r="K783" s="7"/>
      <c r="L783" s="7"/>
      <c r="M783" s="7"/>
      <c r="N783" s="7"/>
      <c r="O783" s="7"/>
      <c r="P783" s="8"/>
      <c r="Q783" s="7"/>
      <c r="R783" s="7"/>
      <c r="S783" s="7"/>
      <c r="T783" s="7"/>
    </row>
    <row r="784" spans="1:20">
      <c r="A784" s="7"/>
      <c r="B784" s="8"/>
      <c r="C784" s="7"/>
      <c r="D784" s="7"/>
      <c r="E784" s="7"/>
      <c r="F784" s="7"/>
      <c r="G784" s="8"/>
      <c r="H784" s="7"/>
      <c r="I784" s="7"/>
      <c r="J784" s="7"/>
      <c r="K784" s="7"/>
      <c r="L784" s="7"/>
      <c r="M784" s="7"/>
      <c r="N784" s="7"/>
      <c r="O784" s="7"/>
      <c r="P784" s="8"/>
      <c r="Q784" s="7"/>
      <c r="R784" s="7"/>
      <c r="S784" s="7"/>
      <c r="T784" s="7"/>
    </row>
    <row r="785" spans="1:20">
      <c r="A785" s="7"/>
      <c r="B785" s="8"/>
      <c r="C785" s="7"/>
      <c r="D785" s="7"/>
      <c r="E785" s="7"/>
      <c r="F785" s="7"/>
      <c r="G785" s="8"/>
      <c r="H785" s="7"/>
      <c r="I785" s="7"/>
      <c r="J785" s="7"/>
      <c r="K785" s="7"/>
      <c r="L785" s="7"/>
      <c r="M785" s="7"/>
      <c r="N785" s="7"/>
      <c r="O785" s="7"/>
      <c r="P785" s="8"/>
      <c r="Q785" s="7"/>
      <c r="R785" s="7"/>
      <c r="S785" s="7"/>
      <c r="T785" s="7"/>
    </row>
    <row r="786" spans="1:20">
      <c r="A786" s="7"/>
      <c r="B786" s="8"/>
      <c r="C786" s="7"/>
      <c r="D786" s="7"/>
      <c r="E786" s="7"/>
      <c r="F786" s="7"/>
      <c r="G786" s="8"/>
      <c r="H786" s="7"/>
      <c r="I786" s="7"/>
      <c r="J786" s="7"/>
      <c r="K786" s="7"/>
      <c r="L786" s="7"/>
      <c r="M786" s="7"/>
      <c r="N786" s="7"/>
      <c r="O786" s="7"/>
      <c r="P786" s="8"/>
      <c r="Q786" s="7"/>
      <c r="R786" s="7"/>
      <c r="S786" s="7"/>
      <c r="T786" s="7"/>
    </row>
    <row r="787" spans="1:20">
      <c r="A787" s="7"/>
      <c r="B787" s="8"/>
      <c r="C787" s="7"/>
      <c r="D787" s="7"/>
      <c r="E787" s="7"/>
      <c r="F787" s="7"/>
      <c r="G787" s="8"/>
      <c r="H787" s="7"/>
      <c r="I787" s="7"/>
      <c r="J787" s="7"/>
      <c r="K787" s="7"/>
      <c r="L787" s="7"/>
      <c r="M787" s="7"/>
      <c r="N787" s="7"/>
      <c r="O787" s="7"/>
      <c r="P787" s="8"/>
      <c r="Q787" s="7"/>
      <c r="R787" s="7"/>
      <c r="S787" s="7"/>
      <c r="T787" s="7"/>
    </row>
    <row r="788" spans="1:20">
      <c r="A788" s="7"/>
      <c r="B788" s="8"/>
      <c r="C788" s="7"/>
      <c r="D788" s="7"/>
      <c r="E788" s="7"/>
      <c r="F788" s="7"/>
      <c r="G788" s="8"/>
      <c r="H788" s="7"/>
      <c r="I788" s="7"/>
      <c r="J788" s="7"/>
      <c r="K788" s="7"/>
      <c r="L788" s="7"/>
      <c r="M788" s="7"/>
      <c r="N788" s="7"/>
      <c r="O788" s="7"/>
      <c r="P788" s="8"/>
      <c r="Q788" s="7"/>
      <c r="R788" s="7"/>
      <c r="S788" s="7"/>
      <c r="T788" s="7"/>
    </row>
    <row r="789" spans="1:20">
      <c r="A789" s="7"/>
      <c r="B789" s="8"/>
      <c r="C789" s="7"/>
      <c r="D789" s="7"/>
      <c r="E789" s="7"/>
      <c r="F789" s="7"/>
      <c r="G789" s="8"/>
      <c r="H789" s="7"/>
      <c r="I789" s="7"/>
      <c r="J789" s="7"/>
      <c r="K789" s="7"/>
      <c r="L789" s="7"/>
      <c r="M789" s="7"/>
      <c r="N789" s="7"/>
      <c r="O789" s="7"/>
      <c r="P789" s="8"/>
      <c r="Q789" s="7"/>
      <c r="R789" s="7"/>
      <c r="S789" s="7"/>
      <c r="T789" s="7"/>
    </row>
    <row r="790" spans="1:20">
      <c r="A790" s="7"/>
      <c r="B790" s="8"/>
      <c r="C790" s="7"/>
      <c r="D790" s="7"/>
      <c r="E790" s="7"/>
      <c r="F790" s="7"/>
      <c r="G790" s="8"/>
      <c r="H790" s="7"/>
      <c r="I790" s="7"/>
      <c r="J790" s="7"/>
      <c r="K790" s="7"/>
      <c r="L790" s="7"/>
      <c r="M790" s="7"/>
      <c r="N790" s="7"/>
      <c r="O790" s="7"/>
      <c r="P790" s="8"/>
      <c r="Q790" s="7"/>
      <c r="R790" s="7"/>
      <c r="S790" s="7"/>
      <c r="T790" s="7"/>
    </row>
    <row r="791" spans="1:20">
      <c r="A791" s="7"/>
      <c r="B791" s="8"/>
      <c r="C791" s="7"/>
      <c r="D791" s="7"/>
      <c r="E791" s="7"/>
      <c r="F791" s="7"/>
      <c r="G791" s="8"/>
      <c r="H791" s="7"/>
      <c r="I791" s="7"/>
      <c r="J791" s="7"/>
      <c r="K791" s="7"/>
      <c r="L791" s="7"/>
      <c r="M791" s="7"/>
      <c r="N791" s="7"/>
      <c r="O791" s="7"/>
      <c r="P791" s="8"/>
      <c r="Q791" s="7"/>
      <c r="R791" s="7"/>
      <c r="S791" s="7"/>
      <c r="T791" s="7"/>
    </row>
    <row r="792" spans="1:20">
      <c r="A792" s="7"/>
      <c r="B792" s="8"/>
      <c r="C792" s="7"/>
      <c r="D792" s="7"/>
      <c r="E792" s="7"/>
      <c r="F792" s="7"/>
      <c r="G792" s="8"/>
      <c r="H792" s="7"/>
      <c r="I792" s="7"/>
      <c r="J792" s="7"/>
      <c r="K792" s="7"/>
      <c r="L792" s="7"/>
      <c r="M792" s="7"/>
      <c r="N792" s="7"/>
      <c r="O792" s="7"/>
      <c r="P792" s="8"/>
      <c r="Q792" s="7"/>
      <c r="R792" s="7"/>
      <c r="S792" s="7"/>
      <c r="T792" s="7"/>
    </row>
    <row r="793" spans="1:20">
      <c r="A793" s="7"/>
      <c r="B793" s="8"/>
      <c r="C793" s="7"/>
      <c r="D793" s="7"/>
      <c r="E793" s="7"/>
      <c r="F793" s="7"/>
      <c r="G793" s="8"/>
      <c r="H793" s="7"/>
      <c r="I793" s="7"/>
      <c r="J793" s="7"/>
      <c r="K793" s="7"/>
      <c r="L793" s="7"/>
      <c r="M793" s="7"/>
      <c r="N793" s="7"/>
      <c r="O793" s="7"/>
      <c r="P793" s="8"/>
      <c r="Q793" s="7"/>
      <c r="R793" s="7"/>
      <c r="S793" s="7"/>
      <c r="T793" s="7"/>
    </row>
    <row r="794" spans="1:20">
      <c r="A794" s="7"/>
      <c r="B794" s="8"/>
      <c r="C794" s="7"/>
      <c r="D794" s="7"/>
      <c r="E794" s="7"/>
      <c r="F794" s="7"/>
      <c r="G794" s="8"/>
      <c r="H794" s="7"/>
      <c r="I794" s="7"/>
      <c r="J794" s="7"/>
      <c r="K794" s="7"/>
      <c r="L794" s="7"/>
      <c r="M794" s="7"/>
      <c r="N794" s="7"/>
      <c r="O794" s="7"/>
      <c r="P794" s="8"/>
      <c r="Q794" s="7"/>
      <c r="R794" s="7"/>
      <c r="S794" s="7"/>
      <c r="T794" s="7"/>
    </row>
    <row r="795" spans="1:20">
      <c r="A795" s="7"/>
      <c r="B795" s="8"/>
      <c r="C795" s="7"/>
      <c r="D795" s="7"/>
      <c r="E795" s="7"/>
      <c r="F795" s="7"/>
      <c r="G795" s="8"/>
      <c r="H795" s="7"/>
      <c r="I795" s="7"/>
      <c r="J795" s="7"/>
      <c r="K795" s="7"/>
      <c r="L795" s="7"/>
      <c r="M795" s="7"/>
      <c r="N795" s="7"/>
      <c r="O795" s="7"/>
      <c r="P795" s="8"/>
      <c r="Q795" s="7"/>
      <c r="R795" s="7"/>
      <c r="S795" s="7"/>
      <c r="T795" s="7"/>
    </row>
    <row r="796" spans="1:20">
      <c r="A796" s="7"/>
      <c r="B796" s="8"/>
      <c r="C796" s="7"/>
      <c r="D796" s="7"/>
      <c r="E796" s="7"/>
      <c r="F796" s="7"/>
      <c r="G796" s="8"/>
      <c r="H796" s="7"/>
      <c r="I796" s="7"/>
      <c r="J796" s="7"/>
      <c r="K796" s="7"/>
      <c r="L796" s="7"/>
      <c r="M796" s="7"/>
      <c r="N796" s="7"/>
      <c r="O796" s="7"/>
      <c r="P796" s="8"/>
      <c r="Q796" s="7"/>
      <c r="R796" s="7"/>
      <c r="S796" s="7"/>
      <c r="T796" s="7"/>
    </row>
    <row r="797" spans="1:20">
      <c r="A797" s="7"/>
      <c r="B797" s="8"/>
      <c r="C797" s="7"/>
      <c r="D797" s="7"/>
      <c r="E797" s="7"/>
      <c r="F797" s="7"/>
      <c r="G797" s="8"/>
      <c r="H797" s="7"/>
      <c r="I797" s="7"/>
      <c r="J797" s="7"/>
      <c r="K797" s="7"/>
      <c r="L797" s="7"/>
      <c r="M797" s="7"/>
      <c r="N797" s="7"/>
      <c r="O797" s="7"/>
      <c r="P797" s="8"/>
      <c r="Q797" s="7"/>
      <c r="R797" s="7"/>
      <c r="S797" s="7"/>
      <c r="T797" s="7"/>
    </row>
    <row r="798" spans="1:20">
      <c r="A798" s="7"/>
      <c r="B798" s="8"/>
      <c r="C798" s="7"/>
      <c r="D798" s="7"/>
      <c r="E798" s="7"/>
      <c r="F798" s="7"/>
      <c r="G798" s="8"/>
      <c r="H798" s="7"/>
      <c r="I798" s="7"/>
      <c r="J798" s="7"/>
      <c r="K798" s="7"/>
      <c r="L798" s="7"/>
      <c r="M798" s="7"/>
      <c r="N798" s="7"/>
      <c r="O798" s="7"/>
      <c r="P798" s="8"/>
      <c r="Q798" s="7"/>
      <c r="R798" s="7"/>
      <c r="S798" s="7"/>
      <c r="T798" s="7"/>
    </row>
    <row r="799" spans="1:20">
      <c r="A799" s="7"/>
      <c r="B799" s="8"/>
      <c r="C799" s="7"/>
      <c r="D799" s="7"/>
      <c r="E799" s="7"/>
      <c r="F799" s="7"/>
      <c r="G799" s="8"/>
      <c r="H799" s="7"/>
      <c r="I799" s="7"/>
      <c r="J799" s="7"/>
      <c r="K799" s="7"/>
      <c r="L799" s="7"/>
      <c r="M799" s="7"/>
      <c r="N799" s="7"/>
      <c r="O799" s="7"/>
      <c r="P799" s="8"/>
      <c r="Q799" s="7"/>
      <c r="R799" s="7"/>
      <c r="S799" s="7"/>
      <c r="T799" s="7"/>
    </row>
    <row r="800" spans="1:20">
      <c r="A800" s="7"/>
      <c r="B800" s="8"/>
      <c r="C800" s="7"/>
      <c r="D800" s="7"/>
      <c r="E800" s="7"/>
      <c r="F800" s="7"/>
      <c r="G800" s="8"/>
      <c r="H800" s="7"/>
      <c r="I800" s="7"/>
      <c r="J800" s="7"/>
      <c r="K800" s="7"/>
      <c r="L800" s="7"/>
      <c r="M800" s="7"/>
      <c r="N800" s="7"/>
      <c r="O800" s="7"/>
      <c r="P800" s="8"/>
      <c r="Q800" s="7"/>
      <c r="R800" s="7"/>
      <c r="S800" s="7"/>
      <c r="T800" s="7"/>
    </row>
    <row r="801" spans="1:20">
      <c r="A801" s="7"/>
      <c r="B801" s="8"/>
      <c r="C801" s="7"/>
      <c r="D801" s="7"/>
      <c r="E801" s="7"/>
      <c r="F801" s="7"/>
      <c r="G801" s="8"/>
      <c r="H801" s="7"/>
      <c r="I801" s="7"/>
      <c r="J801" s="7"/>
      <c r="K801" s="7"/>
      <c r="L801" s="7"/>
      <c r="M801" s="7"/>
      <c r="N801" s="7"/>
      <c r="O801" s="7"/>
      <c r="P801" s="8"/>
      <c r="Q801" s="7"/>
      <c r="R801" s="7"/>
      <c r="S801" s="7"/>
      <c r="T801" s="7"/>
    </row>
    <row r="802" spans="1:20">
      <c r="A802" s="7"/>
      <c r="B802" s="8"/>
      <c r="C802" s="7"/>
      <c r="D802" s="7"/>
      <c r="E802" s="7"/>
      <c r="F802" s="7"/>
      <c r="G802" s="8"/>
      <c r="H802" s="7"/>
      <c r="I802" s="7"/>
      <c r="J802" s="7"/>
      <c r="K802" s="7"/>
      <c r="L802" s="7"/>
      <c r="M802" s="7"/>
      <c r="N802" s="7"/>
      <c r="O802" s="7"/>
      <c r="P802" s="8"/>
      <c r="Q802" s="7"/>
      <c r="R802" s="7"/>
      <c r="S802" s="7"/>
      <c r="T802" s="7"/>
    </row>
    <row r="803" spans="1:20">
      <c r="A803" s="7"/>
      <c r="B803" s="8"/>
      <c r="C803" s="7"/>
      <c r="D803" s="7"/>
      <c r="E803" s="7"/>
      <c r="F803" s="7"/>
      <c r="G803" s="8"/>
      <c r="H803" s="7"/>
      <c r="I803" s="7"/>
      <c r="J803" s="7"/>
      <c r="K803" s="7"/>
      <c r="L803" s="7"/>
      <c r="M803" s="7"/>
      <c r="N803" s="7"/>
      <c r="O803" s="7"/>
      <c r="P803" s="8"/>
      <c r="Q803" s="7"/>
      <c r="R803" s="7"/>
      <c r="S803" s="7"/>
      <c r="T803" s="7"/>
    </row>
    <row r="804" spans="1:20">
      <c r="A804" s="7"/>
      <c r="B804" s="8"/>
      <c r="C804" s="7"/>
      <c r="D804" s="7"/>
      <c r="E804" s="7"/>
      <c r="F804" s="7"/>
      <c r="G804" s="8"/>
      <c r="H804" s="7"/>
      <c r="I804" s="7"/>
      <c r="J804" s="7"/>
      <c r="K804" s="7"/>
      <c r="L804" s="7"/>
      <c r="M804" s="7"/>
      <c r="N804" s="7"/>
      <c r="O804" s="7"/>
      <c r="P804" s="8"/>
      <c r="Q804" s="7"/>
      <c r="R804" s="7"/>
      <c r="S804" s="7"/>
      <c r="T804" s="7"/>
    </row>
    <row r="805" spans="1:20">
      <c r="A805" s="7"/>
      <c r="B805" s="8"/>
      <c r="C805" s="7"/>
      <c r="D805" s="7"/>
      <c r="E805" s="7"/>
      <c r="F805" s="7"/>
      <c r="G805" s="8"/>
      <c r="H805" s="7"/>
      <c r="I805" s="7"/>
      <c r="J805" s="7"/>
      <c r="K805" s="7"/>
      <c r="L805" s="7"/>
      <c r="M805" s="7"/>
      <c r="N805" s="7"/>
      <c r="O805" s="7"/>
      <c r="P805" s="8"/>
      <c r="Q805" s="7"/>
      <c r="R805" s="7"/>
      <c r="S805" s="7"/>
      <c r="T805" s="7"/>
    </row>
    <row r="806" spans="1:20">
      <c r="A806" s="7"/>
      <c r="B806" s="8"/>
      <c r="C806" s="7"/>
      <c r="D806" s="7"/>
      <c r="E806" s="7"/>
      <c r="F806" s="7"/>
      <c r="G806" s="8"/>
      <c r="H806" s="7"/>
      <c r="I806" s="7"/>
      <c r="J806" s="7"/>
      <c r="K806" s="7"/>
      <c r="L806" s="7"/>
      <c r="M806" s="7"/>
      <c r="N806" s="7"/>
      <c r="O806" s="7"/>
      <c r="P806" s="8"/>
      <c r="Q806" s="7"/>
      <c r="R806" s="7"/>
      <c r="S806" s="7"/>
      <c r="T806" s="7"/>
    </row>
    <row r="807" spans="1:20">
      <c r="A807" s="7"/>
      <c r="B807" s="8"/>
      <c r="C807" s="7"/>
      <c r="D807" s="7"/>
      <c r="E807" s="7"/>
      <c r="F807" s="7"/>
      <c r="G807" s="8"/>
      <c r="H807" s="7"/>
      <c r="I807" s="7"/>
      <c r="J807" s="7"/>
      <c r="K807" s="7"/>
      <c r="L807" s="7"/>
      <c r="M807" s="7"/>
      <c r="N807" s="7"/>
      <c r="O807" s="7"/>
      <c r="P807" s="8"/>
      <c r="Q807" s="7"/>
      <c r="R807" s="7"/>
      <c r="S807" s="7"/>
      <c r="T807" s="7"/>
    </row>
    <row r="808" spans="1:20">
      <c r="A808" s="7"/>
      <c r="B808" s="8"/>
      <c r="C808" s="7"/>
      <c r="D808" s="7"/>
      <c r="E808" s="7"/>
      <c r="F808" s="7"/>
      <c r="G808" s="8"/>
      <c r="H808" s="7"/>
      <c r="I808" s="7"/>
      <c r="J808" s="7"/>
      <c r="K808" s="7"/>
      <c r="L808" s="7"/>
      <c r="M808" s="7"/>
      <c r="N808" s="7"/>
      <c r="O808" s="7"/>
      <c r="P808" s="8"/>
      <c r="Q808" s="7"/>
      <c r="R808" s="7"/>
      <c r="S808" s="7"/>
      <c r="T808" s="7"/>
    </row>
    <row r="809" spans="1:20">
      <c r="A809" s="7"/>
      <c r="B809" s="8"/>
      <c r="C809" s="7"/>
      <c r="D809" s="7"/>
      <c r="E809" s="7"/>
      <c r="F809" s="7"/>
      <c r="G809" s="8"/>
      <c r="H809" s="7"/>
      <c r="I809" s="7"/>
      <c r="J809" s="7"/>
      <c r="K809" s="7"/>
      <c r="L809" s="7"/>
      <c r="M809" s="7"/>
      <c r="N809" s="7"/>
      <c r="O809" s="7"/>
      <c r="P809" s="8"/>
      <c r="Q809" s="7"/>
      <c r="R809" s="7"/>
      <c r="S809" s="7"/>
      <c r="T809" s="7"/>
    </row>
    <row r="810" spans="1:20">
      <c r="A810" s="7"/>
      <c r="B810" s="8"/>
      <c r="C810" s="7"/>
      <c r="D810" s="7"/>
      <c r="E810" s="7"/>
      <c r="F810" s="7"/>
      <c r="G810" s="8"/>
      <c r="H810" s="7"/>
      <c r="I810" s="7"/>
      <c r="J810" s="7"/>
      <c r="K810" s="7"/>
      <c r="L810" s="7"/>
      <c r="M810" s="7"/>
      <c r="N810" s="7"/>
      <c r="O810" s="7"/>
      <c r="P810" s="8"/>
      <c r="Q810" s="7"/>
      <c r="R810" s="7"/>
      <c r="S810" s="7"/>
      <c r="T810" s="7"/>
    </row>
    <row r="811" spans="1:20">
      <c r="A811" s="7"/>
      <c r="B811" s="8"/>
      <c r="C811" s="7"/>
      <c r="D811" s="7"/>
      <c r="E811" s="7"/>
      <c r="F811" s="7"/>
      <c r="G811" s="8"/>
      <c r="H811" s="7"/>
      <c r="I811" s="7"/>
      <c r="J811" s="7"/>
      <c r="K811" s="7"/>
      <c r="L811" s="7"/>
      <c r="M811" s="7"/>
      <c r="N811" s="7"/>
      <c r="O811" s="7"/>
      <c r="P811" s="8"/>
      <c r="Q811" s="7"/>
      <c r="R811" s="7"/>
      <c r="S811" s="7"/>
      <c r="T811" s="7"/>
    </row>
    <row r="812" spans="1:20">
      <c r="A812" s="7"/>
      <c r="B812" s="8"/>
      <c r="C812" s="7"/>
      <c r="D812" s="7"/>
      <c r="E812" s="7"/>
      <c r="F812" s="7"/>
      <c r="G812" s="8"/>
      <c r="H812" s="7"/>
      <c r="I812" s="7"/>
      <c r="J812" s="7"/>
      <c r="K812" s="7"/>
      <c r="L812" s="7"/>
      <c r="M812" s="7"/>
      <c r="N812" s="7"/>
      <c r="O812" s="7"/>
      <c r="P812" s="8"/>
      <c r="Q812" s="7"/>
      <c r="R812" s="7"/>
      <c r="S812" s="7"/>
      <c r="T812" s="7"/>
    </row>
    <row r="813" spans="1:20">
      <c r="A813" s="7"/>
      <c r="B813" s="8"/>
      <c r="C813" s="7"/>
      <c r="D813" s="7"/>
      <c r="E813" s="7"/>
      <c r="F813" s="7"/>
      <c r="G813" s="8"/>
      <c r="H813" s="7"/>
      <c r="I813" s="7"/>
      <c r="J813" s="7"/>
      <c r="K813" s="7"/>
      <c r="L813" s="7"/>
      <c r="M813" s="7"/>
      <c r="N813" s="7"/>
      <c r="O813" s="7"/>
      <c r="P813" s="8"/>
      <c r="Q813" s="7"/>
      <c r="R813" s="7"/>
      <c r="S813" s="7"/>
      <c r="T813" s="7"/>
    </row>
    <row r="814" spans="1:20">
      <c r="A814" s="7"/>
      <c r="B814" s="8"/>
      <c r="C814" s="7"/>
      <c r="D814" s="7"/>
      <c r="E814" s="7"/>
      <c r="F814" s="7"/>
      <c r="G814" s="8"/>
      <c r="H814" s="7"/>
      <c r="I814" s="7"/>
      <c r="J814" s="7"/>
      <c r="K814" s="7"/>
      <c r="L814" s="7"/>
      <c r="M814" s="7"/>
      <c r="N814" s="7"/>
      <c r="O814" s="7"/>
      <c r="P814" s="8"/>
      <c r="Q814" s="7"/>
      <c r="R814" s="7"/>
      <c r="S814" s="7"/>
      <c r="T814" s="7"/>
    </row>
    <row r="815" spans="1:20">
      <c r="A815" s="7"/>
      <c r="B815" s="8"/>
      <c r="C815" s="7"/>
      <c r="D815" s="7"/>
      <c r="E815" s="7"/>
      <c r="F815" s="7"/>
      <c r="G815" s="8"/>
      <c r="H815" s="7"/>
      <c r="I815" s="7"/>
      <c r="J815" s="7"/>
      <c r="K815" s="7"/>
      <c r="L815" s="7"/>
      <c r="M815" s="7"/>
      <c r="N815" s="7"/>
      <c r="O815" s="7"/>
      <c r="P815" s="8"/>
      <c r="Q815" s="7"/>
      <c r="R815" s="7"/>
      <c r="S815" s="7"/>
      <c r="T815" s="7"/>
    </row>
    <row r="816" spans="1:20">
      <c r="A816" s="7"/>
      <c r="B816" s="8"/>
      <c r="C816" s="7"/>
      <c r="D816" s="7"/>
      <c r="E816" s="7"/>
      <c r="F816" s="7"/>
      <c r="G816" s="8"/>
      <c r="H816" s="7"/>
      <c r="I816" s="7"/>
      <c r="J816" s="7"/>
      <c r="K816" s="7"/>
      <c r="L816" s="7"/>
      <c r="M816" s="7"/>
      <c r="N816" s="7"/>
      <c r="O816" s="7"/>
      <c r="P816" s="8"/>
      <c r="Q816" s="7"/>
      <c r="R816" s="7"/>
      <c r="S816" s="7"/>
      <c r="T816" s="7"/>
    </row>
    <row r="817" spans="1:20">
      <c r="A817" s="7"/>
      <c r="B817" s="8"/>
      <c r="C817" s="7"/>
      <c r="D817" s="7"/>
      <c r="E817" s="7"/>
      <c r="F817" s="7"/>
      <c r="G817" s="8"/>
      <c r="H817" s="7"/>
      <c r="I817" s="7"/>
      <c r="J817" s="7"/>
      <c r="K817" s="7"/>
      <c r="L817" s="7"/>
      <c r="M817" s="7"/>
      <c r="N817" s="7"/>
      <c r="O817" s="7"/>
      <c r="P817" s="8"/>
      <c r="Q817" s="7"/>
      <c r="R817" s="7"/>
      <c r="S817" s="7"/>
      <c r="T817" s="7"/>
    </row>
    <row r="818" spans="1:20">
      <c r="A818" s="7"/>
      <c r="B818" s="8"/>
      <c r="C818" s="7"/>
      <c r="D818" s="7"/>
      <c r="E818" s="7"/>
      <c r="F818" s="7"/>
      <c r="G818" s="8"/>
      <c r="H818" s="7"/>
      <c r="I818" s="7"/>
      <c r="J818" s="7"/>
      <c r="K818" s="7"/>
      <c r="L818" s="7"/>
      <c r="M818" s="7"/>
      <c r="N818" s="7"/>
      <c r="O818" s="7"/>
      <c r="P818" s="8"/>
      <c r="Q818" s="7"/>
      <c r="R818" s="7"/>
      <c r="S818" s="7"/>
      <c r="T818" s="7"/>
    </row>
    <row r="819" spans="1:20">
      <c r="A819" s="7"/>
      <c r="B819" s="8"/>
      <c r="C819" s="7"/>
      <c r="D819" s="7"/>
      <c r="E819" s="7"/>
      <c r="F819" s="7"/>
      <c r="G819" s="8"/>
      <c r="H819" s="7"/>
      <c r="I819" s="7"/>
      <c r="J819" s="7"/>
      <c r="K819" s="7"/>
      <c r="L819" s="7"/>
      <c r="M819" s="7"/>
      <c r="N819" s="7"/>
      <c r="O819" s="7"/>
      <c r="P819" s="8"/>
      <c r="Q819" s="7"/>
      <c r="R819" s="7"/>
      <c r="S819" s="7"/>
      <c r="T819" s="7"/>
    </row>
    <row r="820" spans="1:20">
      <c r="A820" s="7"/>
      <c r="B820" s="8"/>
      <c r="C820" s="7"/>
      <c r="D820" s="7"/>
      <c r="E820" s="7"/>
      <c r="F820" s="7"/>
      <c r="G820" s="8"/>
      <c r="H820" s="7"/>
      <c r="I820" s="7"/>
      <c r="J820" s="7"/>
      <c r="K820" s="7"/>
      <c r="L820" s="7"/>
      <c r="M820" s="7"/>
      <c r="N820" s="7"/>
      <c r="O820" s="7"/>
      <c r="P820" s="8"/>
      <c r="Q820" s="7"/>
      <c r="R820" s="7"/>
      <c r="S820" s="7"/>
      <c r="T820" s="7"/>
    </row>
    <row r="821" spans="1:20">
      <c r="A821" s="7"/>
      <c r="B821" s="8"/>
      <c r="C821" s="7"/>
      <c r="D821" s="7"/>
      <c r="E821" s="7"/>
      <c r="F821" s="7"/>
      <c r="G821" s="8"/>
      <c r="H821" s="7"/>
      <c r="I821" s="7"/>
      <c r="J821" s="7"/>
      <c r="K821" s="7"/>
      <c r="L821" s="7"/>
      <c r="M821" s="7"/>
      <c r="N821" s="7"/>
      <c r="O821" s="7"/>
      <c r="P821" s="8"/>
      <c r="Q821" s="7"/>
      <c r="R821" s="7"/>
      <c r="S821" s="7"/>
      <c r="T821" s="7"/>
    </row>
    <row r="822" spans="1:20">
      <c r="A822" s="7"/>
      <c r="B822" s="8"/>
      <c r="C822" s="7"/>
      <c r="D822" s="7"/>
      <c r="E822" s="7"/>
      <c r="F822" s="7"/>
      <c r="G822" s="8"/>
      <c r="H822" s="7"/>
      <c r="I822" s="7"/>
      <c r="J822" s="7"/>
      <c r="K822" s="7"/>
      <c r="L822" s="7"/>
      <c r="M822" s="7"/>
      <c r="N822" s="7"/>
      <c r="O822" s="7"/>
      <c r="P822" s="8"/>
      <c r="Q822" s="7"/>
      <c r="R822" s="7"/>
      <c r="S822" s="7"/>
      <c r="T822" s="7"/>
    </row>
    <row r="823" spans="1:20">
      <c r="A823" s="7"/>
      <c r="B823" s="8"/>
      <c r="C823" s="7"/>
      <c r="D823" s="7"/>
      <c r="E823" s="7"/>
      <c r="F823" s="7"/>
      <c r="G823" s="8"/>
      <c r="H823" s="7"/>
      <c r="I823" s="7"/>
      <c r="J823" s="7"/>
      <c r="K823" s="7"/>
      <c r="L823" s="7"/>
      <c r="M823" s="7"/>
      <c r="N823" s="7"/>
      <c r="O823" s="7"/>
      <c r="P823" s="8"/>
      <c r="Q823" s="7"/>
      <c r="R823" s="7"/>
      <c r="S823" s="7"/>
      <c r="T823" s="7"/>
    </row>
    <row r="824" spans="1:20">
      <c r="A824" s="7"/>
      <c r="B824" s="8"/>
      <c r="C824" s="7"/>
      <c r="D824" s="7"/>
      <c r="E824" s="7"/>
      <c r="F824" s="7"/>
      <c r="G824" s="8"/>
      <c r="H824" s="7"/>
      <c r="I824" s="7"/>
      <c r="J824" s="7"/>
      <c r="K824" s="7"/>
      <c r="L824" s="7"/>
      <c r="M824" s="7"/>
      <c r="N824" s="7"/>
      <c r="O824" s="7"/>
      <c r="P824" s="8"/>
      <c r="Q824" s="7"/>
      <c r="R824" s="7"/>
      <c r="S824" s="7"/>
      <c r="T824" s="7"/>
    </row>
    <row r="825" spans="1:20">
      <c r="A825" s="7"/>
      <c r="B825" s="8"/>
      <c r="C825" s="7"/>
      <c r="D825" s="7"/>
      <c r="E825" s="7"/>
      <c r="F825" s="7"/>
      <c r="G825" s="8"/>
      <c r="H825" s="7"/>
      <c r="I825" s="7"/>
      <c r="J825" s="7"/>
      <c r="K825" s="7"/>
      <c r="L825" s="7"/>
      <c r="M825" s="7"/>
      <c r="N825" s="7"/>
      <c r="O825" s="7"/>
      <c r="P825" s="8"/>
      <c r="Q825" s="7"/>
      <c r="R825" s="7"/>
      <c r="S825" s="7"/>
      <c r="T825" s="7"/>
    </row>
    <row r="826" spans="1:20">
      <c r="A826" s="7"/>
      <c r="B826" s="8"/>
      <c r="C826" s="7"/>
      <c r="D826" s="7"/>
      <c r="E826" s="7"/>
      <c r="F826" s="7"/>
      <c r="G826" s="8"/>
      <c r="H826" s="7"/>
      <c r="I826" s="7"/>
      <c r="J826" s="7"/>
      <c r="K826" s="7"/>
      <c r="L826" s="7"/>
      <c r="M826" s="7"/>
      <c r="N826" s="7"/>
      <c r="O826" s="7"/>
      <c r="P826" s="8"/>
      <c r="Q826" s="7"/>
      <c r="R826" s="7"/>
      <c r="S826" s="7"/>
      <c r="T826" s="7"/>
    </row>
    <row r="827" spans="1:20">
      <c r="A827" s="7"/>
      <c r="B827" s="8"/>
      <c r="C827" s="7"/>
      <c r="D827" s="7"/>
      <c r="E827" s="7"/>
      <c r="F827" s="7"/>
      <c r="G827" s="8"/>
      <c r="H827" s="7"/>
      <c r="I827" s="7"/>
      <c r="J827" s="7"/>
      <c r="K827" s="7"/>
      <c r="L827" s="7"/>
      <c r="M827" s="7"/>
      <c r="N827" s="7"/>
      <c r="O827" s="7"/>
      <c r="P827" s="8"/>
      <c r="Q827" s="7"/>
      <c r="R827" s="7"/>
      <c r="S827" s="7"/>
      <c r="T827" s="7"/>
    </row>
    <row r="828" spans="1:20">
      <c r="A828" s="7"/>
      <c r="B828" s="8"/>
      <c r="C828" s="7"/>
      <c r="D828" s="7"/>
      <c r="E828" s="7"/>
      <c r="F828" s="7"/>
      <c r="G828" s="8"/>
      <c r="H828" s="7"/>
      <c r="I828" s="7"/>
      <c r="J828" s="7"/>
      <c r="K828" s="7"/>
      <c r="L828" s="7"/>
      <c r="M828" s="7"/>
      <c r="N828" s="7"/>
      <c r="O828" s="7"/>
      <c r="P828" s="8"/>
      <c r="Q828" s="7"/>
      <c r="R828" s="7"/>
      <c r="S828" s="7"/>
      <c r="T828" s="7"/>
    </row>
    <row r="829" spans="1:20">
      <c r="A829" s="7"/>
      <c r="B829" s="8"/>
      <c r="C829" s="7"/>
      <c r="D829" s="7"/>
      <c r="E829" s="7"/>
      <c r="F829" s="7"/>
      <c r="G829" s="8"/>
      <c r="H829" s="7"/>
      <c r="I829" s="7"/>
      <c r="J829" s="7"/>
      <c r="K829" s="7"/>
      <c r="L829" s="7"/>
      <c r="M829" s="7"/>
      <c r="N829" s="7"/>
      <c r="O829" s="7"/>
      <c r="P829" s="8"/>
      <c r="Q829" s="7"/>
      <c r="R829" s="7"/>
      <c r="S829" s="7"/>
      <c r="T829" s="7"/>
    </row>
    <row r="830" spans="1:20">
      <c r="A830" s="7"/>
      <c r="B830" s="8"/>
      <c r="C830" s="7"/>
      <c r="D830" s="7"/>
      <c r="E830" s="7"/>
      <c r="F830" s="7"/>
      <c r="G830" s="8"/>
      <c r="H830" s="7"/>
      <c r="I830" s="7"/>
      <c r="J830" s="7"/>
      <c r="K830" s="7"/>
      <c r="L830" s="7"/>
      <c r="M830" s="7"/>
      <c r="N830" s="7"/>
      <c r="O830" s="7"/>
      <c r="P830" s="8"/>
      <c r="Q830" s="7"/>
      <c r="R830" s="7"/>
      <c r="S830" s="7"/>
      <c r="T830" s="7"/>
    </row>
    <row r="831" spans="1:20">
      <c r="A831" s="7"/>
      <c r="B831" s="8"/>
      <c r="C831" s="7"/>
      <c r="D831" s="7"/>
      <c r="E831" s="7"/>
      <c r="F831" s="7"/>
      <c r="G831" s="8"/>
      <c r="H831" s="7"/>
      <c r="I831" s="7"/>
      <c r="J831" s="7"/>
      <c r="K831" s="7"/>
      <c r="L831" s="7"/>
      <c r="M831" s="7"/>
      <c r="N831" s="7"/>
      <c r="O831" s="7"/>
      <c r="P831" s="8"/>
      <c r="Q831" s="7"/>
      <c r="R831" s="7"/>
      <c r="S831" s="7"/>
      <c r="T831" s="7"/>
    </row>
    <row r="832" spans="1:20">
      <c r="A832" s="7"/>
      <c r="B832" s="8"/>
      <c r="C832" s="7"/>
      <c r="D832" s="7"/>
      <c r="E832" s="7"/>
      <c r="F832" s="7"/>
      <c r="G832" s="8"/>
      <c r="H832" s="7"/>
      <c r="I832" s="7"/>
      <c r="J832" s="7"/>
      <c r="K832" s="7"/>
      <c r="L832" s="7"/>
      <c r="M832" s="7"/>
      <c r="N832" s="7"/>
      <c r="O832" s="7"/>
      <c r="P832" s="8"/>
      <c r="Q832" s="7"/>
      <c r="R832" s="7"/>
      <c r="S832" s="7"/>
      <c r="T832" s="7"/>
    </row>
    <row r="833" spans="1:20">
      <c r="A833" s="7"/>
      <c r="B833" s="8"/>
      <c r="C833" s="7"/>
      <c r="D833" s="7"/>
      <c r="E833" s="7"/>
      <c r="F833" s="7"/>
      <c r="G833" s="8"/>
      <c r="H833" s="7"/>
      <c r="I833" s="7"/>
      <c r="J833" s="7"/>
      <c r="K833" s="7"/>
      <c r="L833" s="7"/>
      <c r="M833" s="7"/>
      <c r="N833" s="7"/>
      <c r="O833" s="7"/>
      <c r="P833" s="8"/>
      <c r="Q833" s="7"/>
      <c r="R833" s="7"/>
      <c r="S833" s="7"/>
      <c r="T833" s="7"/>
    </row>
    <row r="834" spans="1:20">
      <c r="A834" s="7"/>
      <c r="B834" s="8"/>
      <c r="C834" s="7"/>
      <c r="D834" s="7"/>
      <c r="E834" s="7"/>
      <c r="F834" s="7"/>
      <c r="G834" s="8"/>
      <c r="H834" s="7"/>
      <c r="I834" s="7"/>
      <c r="J834" s="7"/>
      <c r="K834" s="7"/>
      <c r="L834" s="7"/>
      <c r="M834" s="7"/>
      <c r="N834" s="7"/>
      <c r="O834" s="7"/>
      <c r="P834" s="8"/>
      <c r="Q834" s="7"/>
      <c r="R834" s="7"/>
      <c r="S834" s="7"/>
      <c r="T834" s="7"/>
    </row>
    <row r="835" spans="1:20">
      <c r="A835" s="7"/>
      <c r="B835" s="8"/>
      <c r="C835" s="7"/>
      <c r="D835" s="7"/>
      <c r="E835" s="7"/>
      <c r="F835" s="7"/>
      <c r="G835" s="8"/>
      <c r="H835" s="7"/>
      <c r="I835" s="7"/>
      <c r="J835" s="7"/>
      <c r="K835" s="7"/>
      <c r="L835" s="7"/>
      <c r="M835" s="7"/>
      <c r="N835" s="7"/>
      <c r="O835" s="7"/>
      <c r="P835" s="8"/>
      <c r="Q835" s="7"/>
      <c r="R835" s="7"/>
      <c r="S835" s="7"/>
      <c r="T835" s="7"/>
    </row>
    <row r="836" spans="1:20">
      <c r="A836" s="7"/>
      <c r="B836" s="8"/>
      <c r="C836" s="7"/>
      <c r="D836" s="7"/>
      <c r="E836" s="7"/>
      <c r="F836" s="7"/>
      <c r="G836" s="8"/>
      <c r="H836" s="7"/>
      <c r="I836" s="7"/>
      <c r="J836" s="7"/>
      <c r="K836" s="7"/>
      <c r="L836" s="7"/>
      <c r="M836" s="7"/>
      <c r="N836" s="7"/>
      <c r="O836" s="7"/>
      <c r="P836" s="8"/>
      <c r="Q836" s="7"/>
      <c r="R836" s="7"/>
      <c r="S836" s="7"/>
      <c r="T836" s="7"/>
    </row>
    <row r="837" spans="1:20">
      <c r="A837" s="7"/>
      <c r="B837" s="8"/>
      <c r="C837" s="7"/>
      <c r="D837" s="7"/>
      <c r="E837" s="7"/>
      <c r="F837" s="7"/>
      <c r="G837" s="8"/>
      <c r="H837" s="7"/>
      <c r="I837" s="7"/>
      <c r="J837" s="7"/>
      <c r="K837" s="7"/>
      <c r="L837" s="7"/>
      <c r="M837" s="7"/>
      <c r="N837" s="7"/>
      <c r="O837" s="7"/>
      <c r="P837" s="8"/>
      <c r="Q837" s="7"/>
      <c r="R837" s="7"/>
      <c r="S837" s="7"/>
      <c r="T837" s="7"/>
    </row>
    <row r="838" spans="1:20">
      <c r="A838" s="7"/>
      <c r="B838" s="8"/>
      <c r="C838" s="7"/>
      <c r="D838" s="7"/>
      <c r="E838" s="7"/>
      <c r="F838" s="7"/>
      <c r="G838" s="8"/>
      <c r="H838" s="7"/>
      <c r="I838" s="7"/>
      <c r="J838" s="7"/>
      <c r="K838" s="7"/>
      <c r="L838" s="7"/>
      <c r="M838" s="7"/>
      <c r="N838" s="7"/>
      <c r="O838" s="7"/>
      <c r="P838" s="8"/>
      <c r="Q838" s="7"/>
      <c r="R838" s="7"/>
      <c r="S838" s="7"/>
      <c r="T838" s="7"/>
    </row>
    <row r="839" spans="1:20">
      <c r="A839" s="7"/>
      <c r="B839" s="8"/>
      <c r="C839" s="7"/>
      <c r="D839" s="7"/>
      <c r="E839" s="7"/>
      <c r="F839" s="7"/>
      <c r="G839" s="8"/>
      <c r="H839" s="7"/>
      <c r="I839" s="7"/>
      <c r="J839" s="7"/>
      <c r="K839" s="7"/>
      <c r="L839" s="7"/>
      <c r="M839" s="7"/>
      <c r="N839" s="7"/>
      <c r="O839" s="7"/>
      <c r="P839" s="8"/>
      <c r="Q839" s="7"/>
      <c r="R839" s="7"/>
      <c r="S839" s="7"/>
      <c r="T839" s="7"/>
    </row>
    <row r="840" spans="1:20">
      <c r="A840" s="7"/>
      <c r="B840" s="8"/>
      <c r="C840" s="7"/>
      <c r="D840" s="7"/>
      <c r="E840" s="7"/>
      <c r="F840" s="7"/>
      <c r="G840" s="8"/>
      <c r="H840" s="7"/>
      <c r="I840" s="7"/>
      <c r="J840" s="7"/>
      <c r="K840" s="7"/>
      <c r="L840" s="7"/>
      <c r="M840" s="7"/>
      <c r="N840" s="7"/>
      <c r="O840" s="7"/>
      <c r="P840" s="8"/>
      <c r="Q840" s="7"/>
      <c r="R840" s="7"/>
      <c r="S840" s="7"/>
      <c r="T840" s="7"/>
    </row>
    <row r="841" spans="1:20">
      <c r="A841" s="7"/>
      <c r="B841" s="8"/>
      <c r="C841" s="7"/>
      <c r="D841" s="7"/>
      <c r="E841" s="7"/>
      <c r="F841" s="7"/>
      <c r="G841" s="8"/>
      <c r="H841" s="7"/>
      <c r="I841" s="7"/>
      <c r="J841" s="7"/>
      <c r="K841" s="7"/>
      <c r="L841" s="7"/>
      <c r="M841" s="7"/>
      <c r="N841" s="7"/>
      <c r="O841" s="7"/>
      <c r="P841" s="8"/>
      <c r="Q841" s="7"/>
      <c r="R841" s="7"/>
      <c r="S841" s="7"/>
      <c r="T841" s="7"/>
    </row>
    <row r="842" spans="1:20">
      <c r="A842" s="7"/>
      <c r="B842" s="8"/>
      <c r="C842" s="7"/>
      <c r="D842" s="7"/>
      <c r="E842" s="7"/>
      <c r="F842" s="7"/>
      <c r="G842" s="8"/>
      <c r="H842" s="7"/>
      <c r="I842" s="7"/>
      <c r="J842" s="7"/>
      <c r="K842" s="7"/>
      <c r="L842" s="7"/>
      <c r="M842" s="7"/>
      <c r="N842" s="7"/>
      <c r="O842" s="7"/>
      <c r="P842" s="8"/>
      <c r="Q842" s="7"/>
      <c r="R842" s="7"/>
      <c r="S842" s="7"/>
      <c r="T842" s="7"/>
    </row>
    <row r="843" spans="1:20">
      <c r="A843" s="7"/>
      <c r="B843" s="8"/>
      <c r="C843" s="7"/>
      <c r="D843" s="7"/>
      <c r="E843" s="7"/>
      <c r="F843" s="7"/>
      <c r="G843" s="8"/>
      <c r="H843" s="7"/>
      <c r="I843" s="7"/>
      <c r="J843" s="7"/>
      <c r="K843" s="7"/>
      <c r="L843" s="7"/>
      <c r="M843" s="7"/>
      <c r="N843" s="7"/>
      <c r="O843" s="7"/>
      <c r="P843" s="8"/>
      <c r="Q843" s="7"/>
      <c r="R843" s="7"/>
      <c r="S843" s="7"/>
      <c r="T843" s="7"/>
    </row>
    <row r="844" spans="1:20">
      <c r="A844" s="7"/>
      <c r="B844" s="8"/>
      <c r="C844" s="7"/>
      <c r="D844" s="7"/>
      <c r="E844" s="7"/>
      <c r="F844" s="7"/>
      <c r="G844" s="8"/>
      <c r="H844" s="7"/>
      <c r="I844" s="7"/>
      <c r="J844" s="7"/>
      <c r="K844" s="7"/>
      <c r="L844" s="7"/>
      <c r="M844" s="7"/>
      <c r="N844" s="7"/>
      <c r="O844" s="7"/>
      <c r="P844" s="8"/>
      <c r="Q844" s="7"/>
      <c r="R844" s="7"/>
      <c r="S844" s="7"/>
      <c r="T844" s="7"/>
    </row>
    <row r="845" spans="1:20">
      <c r="A845" s="7"/>
      <c r="B845" s="8"/>
      <c r="C845" s="7"/>
      <c r="D845" s="7"/>
      <c r="E845" s="7"/>
      <c r="F845" s="7"/>
      <c r="G845" s="8"/>
      <c r="H845" s="7"/>
      <c r="I845" s="7"/>
      <c r="J845" s="7"/>
      <c r="K845" s="7"/>
      <c r="L845" s="7"/>
      <c r="M845" s="7"/>
      <c r="N845" s="7"/>
      <c r="O845" s="7"/>
      <c r="P845" s="8"/>
      <c r="Q845" s="7"/>
      <c r="R845" s="7"/>
      <c r="S845" s="7"/>
      <c r="T845" s="7"/>
    </row>
    <row r="846" spans="1:20">
      <c r="A846" s="7"/>
      <c r="B846" s="8"/>
      <c r="C846" s="7"/>
      <c r="D846" s="7"/>
      <c r="E846" s="7"/>
      <c r="F846" s="7"/>
      <c r="G846" s="8"/>
      <c r="H846" s="7"/>
      <c r="I846" s="7"/>
      <c r="J846" s="7"/>
      <c r="K846" s="7"/>
      <c r="L846" s="7"/>
      <c r="M846" s="7"/>
      <c r="N846" s="7"/>
      <c r="O846" s="7"/>
      <c r="P846" s="8"/>
      <c r="Q846" s="7"/>
      <c r="R846" s="7"/>
      <c r="S846" s="7"/>
      <c r="T846" s="7"/>
    </row>
    <row r="847" spans="1:20">
      <c r="A847" s="7"/>
      <c r="B847" s="8"/>
      <c r="C847" s="7"/>
      <c r="D847" s="7"/>
      <c r="E847" s="7"/>
      <c r="F847" s="7"/>
      <c r="G847" s="8"/>
      <c r="H847" s="7"/>
      <c r="I847" s="7"/>
      <c r="J847" s="7"/>
      <c r="K847" s="7"/>
      <c r="L847" s="7"/>
      <c r="M847" s="7"/>
      <c r="N847" s="7"/>
      <c r="O847" s="7"/>
      <c r="P847" s="8"/>
      <c r="Q847" s="7"/>
      <c r="R847" s="7"/>
      <c r="S847" s="7"/>
      <c r="T847" s="7"/>
    </row>
    <row r="848" spans="1:20">
      <c r="A848" s="7"/>
      <c r="B848" s="8"/>
      <c r="C848" s="7"/>
      <c r="D848" s="7"/>
      <c r="E848" s="7"/>
      <c r="F848" s="7"/>
      <c r="G848" s="8"/>
      <c r="H848" s="7"/>
      <c r="I848" s="7"/>
      <c r="J848" s="7"/>
      <c r="K848" s="7"/>
      <c r="L848" s="7"/>
      <c r="M848" s="7"/>
      <c r="N848" s="7"/>
      <c r="O848" s="7"/>
      <c r="P848" s="8"/>
      <c r="Q848" s="7"/>
      <c r="R848" s="7"/>
      <c r="S848" s="7"/>
      <c r="T848" s="7"/>
    </row>
    <row r="849" spans="1:20">
      <c r="A849" s="7"/>
      <c r="B849" s="8"/>
      <c r="C849" s="7"/>
      <c r="D849" s="7"/>
      <c r="E849" s="7"/>
      <c r="F849" s="7"/>
      <c r="G849" s="8"/>
      <c r="H849" s="7"/>
      <c r="I849" s="7"/>
      <c r="J849" s="7"/>
      <c r="K849" s="7"/>
      <c r="L849" s="7"/>
      <c r="M849" s="7"/>
      <c r="N849" s="7"/>
      <c r="O849" s="7"/>
      <c r="P849" s="8"/>
      <c r="Q849" s="7"/>
      <c r="R849" s="7"/>
      <c r="S849" s="7"/>
      <c r="T849" s="7"/>
    </row>
    <row r="850" spans="1:20">
      <c r="A850" s="7"/>
      <c r="B850" s="8"/>
      <c r="C850" s="7"/>
      <c r="D850" s="7"/>
      <c r="E850" s="7"/>
      <c r="F850" s="7"/>
      <c r="G850" s="8"/>
      <c r="H850" s="7"/>
      <c r="I850" s="7"/>
      <c r="J850" s="7"/>
      <c r="K850" s="7"/>
      <c r="L850" s="7"/>
      <c r="M850" s="7"/>
      <c r="N850" s="7"/>
      <c r="O850" s="7"/>
      <c r="P850" s="8"/>
      <c r="Q850" s="7"/>
      <c r="R850" s="7"/>
      <c r="S850" s="7"/>
      <c r="T850" s="7"/>
    </row>
    <row r="851" spans="1:20">
      <c r="A851" s="7"/>
      <c r="B851" s="8"/>
      <c r="C851" s="7"/>
      <c r="D851" s="7"/>
      <c r="E851" s="7"/>
      <c r="F851" s="7"/>
      <c r="G851" s="8"/>
      <c r="H851" s="7"/>
      <c r="I851" s="7"/>
      <c r="J851" s="7"/>
      <c r="K851" s="7"/>
      <c r="L851" s="7"/>
      <c r="M851" s="7"/>
      <c r="N851" s="7"/>
      <c r="O851" s="7"/>
      <c r="P851" s="8"/>
      <c r="Q851" s="7"/>
      <c r="R851" s="7"/>
      <c r="S851" s="7"/>
      <c r="T851" s="7"/>
    </row>
    <row r="852" spans="1:20">
      <c r="A852" s="7"/>
      <c r="B852" s="8"/>
      <c r="C852" s="7"/>
      <c r="D852" s="7"/>
      <c r="E852" s="7"/>
      <c r="F852" s="7"/>
      <c r="G852" s="8"/>
      <c r="H852" s="7"/>
      <c r="I852" s="7"/>
      <c r="J852" s="7"/>
      <c r="K852" s="7"/>
      <c r="L852" s="7"/>
      <c r="M852" s="7"/>
      <c r="N852" s="7"/>
      <c r="O852" s="7"/>
      <c r="P852" s="8"/>
      <c r="Q852" s="7"/>
      <c r="R852" s="7"/>
      <c r="S852" s="7"/>
      <c r="T852" s="7"/>
    </row>
    <row r="853" spans="1:20">
      <c r="A853" s="7"/>
      <c r="B853" s="8"/>
      <c r="C853" s="7"/>
      <c r="D853" s="7"/>
      <c r="E853" s="7"/>
      <c r="F853" s="7"/>
      <c r="G853" s="8"/>
      <c r="H853" s="7"/>
      <c r="I853" s="7"/>
      <c r="J853" s="7"/>
      <c r="K853" s="7"/>
      <c r="L853" s="7"/>
      <c r="M853" s="7"/>
      <c r="N853" s="7"/>
      <c r="O853" s="7"/>
      <c r="P853" s="8"/>
      <c r="Q853" s="7"/>
      <c r="R853" s="7"/>
      <c r="S853" s="7"/>
      <c r="T853" s="7"/>
    </row>
    <row r="854" spans="1:20">
      <c r="A854" s="7"/>
      <c r="B854" s="8"/>
      <c r="C854" s="7"/>
      <c r="D854" s="7"/>
      <c r="E854" s="7"/>
      <c r="F854" s="7"/>
      <c r="G854" s="8"/>
      <c r="H854" s="7"/>
      <c r="I854" s="7"/>
      <c r="J854" s="7"/>
      <c r="K854" s="7"/>
      <c r="L854" s="7"/>
      <c r="M854" s="7"/>
      <c r="N854" s="7"/>
      <c r="O854" s="7"/>
      <c r="P854" s="8"/>
      <c r="Q854" s="7"/>
      <c r="R854" s="7"/>
      <c r="S854" s="7"/>
      <c r="T854" s="7"/>
    </row>
    <row r="855" spans="1:20">
      <c r="A855" s="7"/>
      <c r="B855" s="8"/>
      <c r="C855" s="7"/>
      <c r="D855" s="7"/>
      <c r="E855" s="7"/>
      <c r="F855" s="7"/>
      <c r="G855" s="8"/>
      <c r="H855" s="7"/>
      <c r="I855" s="7"/>
      <c r="J855" s="7"/>
      <c r="K855" s="7"/>
      <c r="L855" s="7"/>
      <c r="M855" s="7"/>
      <c r="N855" s="7"/>
      <c r="O855" s="7"/>
      <c r="P855" s="8"/>
      <c r="Q855" s="7"/>
      <c r="R855" s="7"/>
      <c r="S855" s="7"/>
      <c r="T855" s="7"/>
    </row>
    <row r="856" spans="1:20">
      <c r="A856" s="7"/>
      <c r="B856" s="8"/>
      <c r="C856" s="7"/>
      <c r="D856" s="7"/>
      <c r="E856" s="7"/>
      <c r="F856" s="7"/>
      <c r="G856" s="8"/>
      <c r="H856" s="7"/>
      <c r="I856" s="7"/>
      <c r="J856" s="7"/>
      <c r="K856" s="7"/>
      <c r="L856" s="7"/>
      <c r="M856" s="7"/>
      <c r="N856" s="7"/>
      <c r="O856" s="7"/>
      <c r="P856" s="8"/>
      <c r="Q856" s="7"/>
      <c r="R856" s="7"/>
      <c r="S856" s="7"/>
      <c r="T856" s="7"/>
    </row>
    <row r="857" spans="1:20">
      <c r="A857" s="7"/>
      <c r="B857" s="8"/>
      <c r="C857" s="7"/>
      <c r="D857" s="7"/>
      <c r="E857" s="7"/>
      <c r="F857" s="7"/>
      <c r="G857" s="8"/>
      <c r="H857" s="7"/>
      <c r="I857" s="7"/>
      <c r="J857" s="7"/>
      <c r="K857" s="7"/>
      <c r="L857" s="7"/>
      <c r="M857" s="7"/>
      <c r="N857" s="7"/>
      <c r="O857" s="7"/>
      <c r="P857" s="8"/>
      <c r="Q857" s="7"/>
      <c r="R857" s="7"/>
      <c r="S857" s="7"/>
      <c r="T857" s="7"/>
    </row>
    <row r="858" spans="1:20">
      <c r="A858" s="7"/>
      <c r="B858" s="8"/>
      <c r="C858" s="7"/>
      <c r="D858" s="7"/>
      <c r="E858" s="7"/>
      <c r="F858" s="7"/>
      <c r="G858" s="8"/>
      <c r="H858" s="7"/>
      <c r="I858" s="7"/>
      <c r="J858" s="7"/>
      <c r="K858" s="7"/>
      <c r="L858" s="7"/>
      <c r="M858" s="7"/>
      <c r="N858" s="7"/>
      <c r="O858" s="7"/>
      <c r="P858" s="8"/>
      <c r="Q858" s="7"/>
      <c r="R858" s="7"/>
      <c r="S858" s="7"/>
      <c r="T858" s="7"/>
    </row>
    <row r="859" spans="1:20">
      <c r="A859" s="7"/>
      <c r="B859" s="8"/>
      <c r="C859" s="7"/>
      <c r="D859" s="7"/>
      <c r="E859" s="7"/>
      <c r="F859" s="7"/>
      <c r="G859" s="8"/>
      <c r="H859" s="7"/>
      <c r="I859" s="7"/>
      <c r="J859" s="7"/>
      <c r="K859" s="7"/>
      <c r="L859" s="7"/>
      <c r="M859" s="7"/>
      <c r="N859" s="7"/>
      <c r="O859" s="7"/>
      <c r="P859" s="8"/>
      <c r="Q859" s="7"/>
      <c r="R859" s="7"/>
      <c r="S859" s="7"/>
      <c r="T859" s="7"/>
    </row>
    <row r="860" spans="1:20">
      <c r="A860" s="7"/>
      <c r="B860" s="8"/>
      <c r="C860" s="7"/>
      <c r="D860" s="7"/>
      <c r="E860" s="7"/>
      <c r="F860" s="7"/>
      <c r="G860" s="8"/>
      <c r="H860" s="7"/>
      <c r="I860" s="7"/>
      <c r="J860" s="7"/>
      <c r="K860" s="7"/>
      <c r="L860" s="7"/>
      <c r="M860" s="7"/>
      <c r="N860" s="7"/>
      <c r="O860" s="7"/>
      <c r="P860" s="8"/>
      <c r="Q860" s="7"/>
      <c r="R860" s="7"/>
      <c r="S860" s="7"/>
      <c r="T860" s="7"/>
    </row>
    <row r="861" spans="1:20">
      <c r="A861" s="7"/>
      <c r="B861" s="8"/>
      <c r="C861" s="7"/>
      <c r="D861" s="7"/>
      <c r="E861" s="7"/>
      <c r="F861" s="7"/>
      <c r="G861" s="8"/>
      <c r="H861" s="7"/>
      <c r="I861" s="7"/>
      <c r="J861" s="7"/>
      <c r="K861" s="7"/>
      <c r="L861" s="7"/>
      <c r="M861" s="7"/>
      <c r="N861" s="7"/>
      <c r="O861" s="7"/>
      <c r="P861" s="8"/>
      <c r="Q861" s="7"/>
      <c r="R861" s="7"/>
      <c r="S861" s="7"/>
      <c r="T861" s="7"/>
    </row>
    <row r="862" spans="1:20">
      <c r="A862" s="7"/>
      <c r="B862" s="8"/>
      <c r="C862" s="7"/>
      <c r="D862" s="7"/>
      <c r="E862" s="7"/>
      <c r="F862" s="7"/>
      <c r="G862" s="8"/>
      <c r="H862" s="7"/>
      <c r="I862" s="7"/>
      <c r="J862" s="7"/>
      <c r="K862" s="7"/>
      <c r="L862" s="7"/>
      <c r="M862" s="7"/>
      <c r="N862" s="7"/>
      <c r="O862" s="7"/>
      <c r="P862" s="8"/>
      <c r="Q862" s="7"/>
      <c r="R862" s="7"/>
      <c r="S862" s="7"/>
      <c r="T862" s="7"/>
    </row>
    <row r="863" spans="1:20">
      <c r="A863" s="7"/>
      <c r="B863" s="8"/>
      <c r="C863" s="7"/>
      <c r="D863" s="7"/>
      <c r="E863" s="7"/>
      <c r="F863" s="7"/>
      <c r="G863" s="8"/>
      <c r="H863" s="7"/>
      <c r="I863" s="7"/>
      <c r="J863" s="7"/>
      <c r="K863" s="7"/>
      <c r="L863" s="7"/>
      <c r="M863" s="7"/>
      <c r="N863" s="7"/>
      <c r="O863" s="7"/>
      <c r="P863" s="8"/>
      <c r="Q863" s="7"/>
      <c r="R863" s="7"/>
      <c r="S863" s="7"/>
      <c r="T863" s="7"/>
    </row>
    <row r="864" spans="1:20">
      <c r="A864" s="7"/>
      <c r="B864" s="8"/>
      <c r="C864" s="7"/>
      <c r="D864" s="7"/>
      <c r="E864" s="7"/>
      <c r="F864" s="7"/>
      <c r="G864" s="8"/>
      <c r="H864" s="7"/>
      <c r="I864" s="7"/>
      <c r="J864" s="7"/>
      <c r="K864" s="7"/>
      <c r="L864" s="7"/>
      <c r="M864" s="7"/>
      <c r="N864" s="7"/>
      <c r="O864" s="7"/>
      <c r="P864" s="8"/>
      <c r="Q864" s="7"/>
      <c r="R864" s="7"/>
      <c r="S864" s="7"/>
      <c r="T864" s="7"/>
    </row>
    <row r="865" spans="1:20">
      <c r="A865" s="7"/>
      <c r="B865" s="8"/>
      <c r="C865" s="7"/>
      <c r="D865" s="7"/>
      <c r="E865" s="7"/>
      <c r="F865" s="7"/>
      <c r="G865" s="8"/>
      <c r="H865" s="7"/>
      <c r="I865" s="7"/>
      <c r="J865" s="7"/>
      <c r="K865" s="7"/>
      <c r="L865" s="7"/>
      <c r="M865" s="7"/>
      <c r="N865" s="7"/>
      <c r="O865" s="7"/>
      <c r="P865" s="8"/>
      <c r="Q865" s="7"/>
      <c r="R865" s="7"/>
      <c r="S865" s="7"/>
      <c r="T865" s="7"/>
    </row>
    <row r="866" spans="1:20">
      <c r="A866" s="7"/>
      <c r="B866" s="8"/>
      <c r="C866" s="7"/>
      <c r="D866" s="7"/>
      <c r="E866" s="7"/>
      <c r="F866" s="7"/>
      <c r="G866" s="8"/>
      <c r="H866" s="7"/>
      <c r="I866" s="7"/>
      <c r="J866" s="7"/>
      <c r="K866" s="7"/>
      <c r="L866" s="7"/>
      <c r="M866" s="7"/>
      <c r="N866" s="7"/>
      <c r="O866" s="7"/>
      <c r="P866" s="8"/>
      <c r="Q866" s="7"/>
      <c r="R866" s="7"/>
      <c r="S866" s="7"/>
      <c r="T866" s="7"/>
    </row>
    <row r="867" spans="1:20">
      <c r="A867" s="7"/>
      <c r="B867" s="8"/>
      <c r="C867" s="7"/>
      <c r="D867" s="7"/>
      <c r="E867" s="7"/>
      <c r="F867" s="7"/>
      <c r="G867" s="8"/>
      <c r="H867" s="7"/>
      <c r="I867" s="7"/>
      <c r="J867" s="7"/>
      <c r="K867" s="7"/>
      <c r="L867" s="7"/>
      <c r="M867" s="7"/>
      <c r="N867" s="7"/>
      <c r="O867" s="7"/>
      <c r="P867" s="8"/>
      <c r="Q867" s="7"/>
      <c r="R867" s="7"/>
      <c r="S867" s="7"/>
      <c r="T867" s="7"/>
    </row>
    <row r="868" spans="1:20">
      <c r="A868" s="7"/>
      <c r="B868" s="8"/>
      <c r="C868" s="7"/>
      <c r="D868" s="7"/>
      <c r="E868" s="7"/>
      <c r="F868" s="7"/>
      <c r="G868" s="8"/>
      <c r="H868" s="7"/>
      <c r="I868" s="7"/>
      <c r="J868" s="7"/>
      <c r="K868" s="7"/>
      <c r="L868" s="7"/>
      <c r="M868" s="7"/>
      <c r="N868" s="7"/>
      <c r="O868" s="7"/>
      <c r="P868" s="8"/>
      <c r="Q868" s="7"/>
      <c r="R868" s="7"/>
      <c r="S868" s="7"/>
      <c r="T868" s="7"/>
    </row>
    <row r="869" spans="1:20">
      <c r="A869" s="7"/>
      <c r="B869" s="8"/>
      <c r="C869" s="7"/>
      <c r="D869" s="7"/>
      <c r="E869" s="7"/>
      <c r="F869" s="7"/>
      <c r="G869" s="8"/>
      <c r="H869" s="7"/>
      <c r="I869" s="7"/>
      <c r="J869" s="7"/>
      <c r="K869" s="7"/>
      <c r="L869" s="7"/>
      <c r="M869" s="7"/>
      <c r="N869" s="7"/>
      <c r="O869" s="7"/>
      <c r="P869" s="8"/>
      <c r="Q869" s="7"/>
      <c r="R869" s="7"/>
      <c r="S869" s="7"/>
      <c r="T869" s="7"/>
    </row>
    <row r="870" spans="1:20">
      <c r="A870" s="7"/>
      <c r="B870" s="8"/>
      <c r="C870" s="7"/>
      <c r="D870" s="7"/>
      <c r="E870" s="7"/>
      <c r="F870" s="7"/>
      <c r="G870" s="8"/>
      <c r="H870" s="7"/>
      <c r="I870" s="7"/>
      <c r="J870" s="7"/>
      <c r="K870" s="7"/>
      <c r="L870" s="7"/>
      <c r="M870" s="7"/>
      <c r="N870" s="7"/>
      <c r="O870" s="7"/>
      <c r="P870" s="8"/>
      <c r="Q870" s="7"/>
      <c r="R870" s="7"/>
      <c r="S870" s="7"/>
      <c r="T870" s="7"/>
    </row>
    <row r="871" spans="1:20">
      <c r="A871" s="7"/>
      <c r="B871" s="8"/>
      <c r="C871" s="7"/>
      <c r="D871" s="7"/>
      <c r="E871" s="7"/>
      <c r="F871" s="7"/>
      <c r="G871" s="8"/>
      <c r="H871" s="7"/>
      <c r="I871" s="7"/>
      <c r="J871" s="7"/>
      <c r="K871" s="7"/>
      <c r="L871" s="7"/>
      <c r="M871" s="7"/>
      <c r="N871" s="7"/>
      <c r="O871" s="7"/>
      <c r="P871" s="8"/>
      <c r="Q871" s="7"/>
      <c r="R871" s="7"/>
      <c r="S871" s="7"/>
      <c r="T871" s="7"/>
    </row>
    <row r="872" spans="1:20">
      <c r="A872" s="7"/>
      <c r="B872" s="8"/>
      <c r="C872" s="7"/>
      <c r="D872" s="7"/>
      <c r="E872" s="7"/>
      <c r="F872" s="7"/>
      <c r="G872" s="8"/>
      <c r="H872" s="7"/>
      <c r="I872" s="7"/>
      <c r="J872" s="7"/>
      <c r="K872" s="7"/>
      <c r="L872" s="7"/>
      <c r="M872" s="7"/>
      <c r="N872" s="7"/>
      <c r="O872" s="7"/>
      <c r="P872" s="8"/>
      <c r="Q872" s="7"/>
      <c r="R872" s="7"/>
      <c r="S872" s="7"/>
      <c r="T872" s="7"/>
    </row>
    <row r="873" spans="1:20">
      <c r="A873" s="7"/>
      <c r="B873" s="8"/>
      <c r="C873" s="7"/>
      <c r="D873" s="7"/>
      <c r="E873" s="7"/>
      <c r="F873" s="7"/>
      <c r="G873" s="8"/>
      <c r="H873" s="7"/>
      <c r="I873" s="7"/>
      <c r="J873" s="7"/>
      <c r="K873" s="7"/>
      <c r="L873" s="7"/>
      <c r="M873" s="7"/>
      <c r="N873" s="7"/>
      <c r="O873" s="7"/>
      <c r="P873" s="8"/>
      <c r="Q873" s="7"/>
      <c r="R873" s="7"/>
      <c r="S873" s="7"/>
      <c r="T873" s="7"/>
    </row>
    <row r="874" spans="1:20">
      <c r="A874" s="7"/>
      <c r="B874" s="8"/>
      <c r="C874" s="7"/>
      <c r="D874" s="7"/>
      <c r="E874" s="7"/>
      <c r="F874" s="7"/>
      <c r="G874" s="8"/>
      <c r="H874" s="7"/>
      <c r="I874" s="7"/>
      <c r="J874" s="7"/>
      <c r="K874" s="7"/>
      <c r="L874" s="7"/>
      <c r="M874" s="7"/>
      <c r="N874" s="7"/>
      <c r="O874" s="7"/>
      <c r="P874" s="8"/>
      <c r="Q874" s="7"/>
      <c r="R874" s="7"/>
      <c r="S874" s="7"/>
      <c r="T874" s="7"/>
    </row>
    <row r="875" spans="1:20">
      <c r="A875" s="7"/>
      <c r="B875" s="8"/>
      <c r="C875" s="7"/>
      <c r="D875" s="7"/>
      <c r="E875" s="7"/>
      <c r="F875" s="7"/>
      <c r="G875" s="8"/>
      <c r="H875" s="7"/>
      <c r="I875" s="7"/>
      <c r="J875" s="7"/>
      <c r="K875" s="7"/>
      <c r="L875" s="7"/>
      <c r="M875" s="7"/>
      <c r="N875" s="7"/>
      <c r="O875" s="7"/>
      <c r="P875" s="8"/>
      <c r="Q875" s="7"/>
      <c r="R875" s="7"/>
      <c r="S875" s="7"/>
      <c r="T875" s="7"/>
    </row>
    <row r="876" spans="1:20">
      <c r="A876" s="7"/>
      <c r="B876" s="8"/>
      <c r="C876" s="7"/>
      <c r="D876" s="7"/>
      <c r="E876" s="7"/>
      <c r="F876" s="7"/>
      <c r="G876" s="8"/>
      <c r="H876" s="7"/>
      <c r="I876" s="7"/>
      <c r="J876" s="7"/>
      <c r="K876" s="7"/>
      <c r="L876" s="7"/>
      <c r="M876" s="7"/>
      <c r="N876" s="7"/>
      <c r="O876" s="7"/>
      <c r="P876" s="8"/>
      <c r="Q876" s="7"/>
      <c r="R876" s="7"/>
      <c r="S876" s="7"/>
      <c r="T876" s="7"/>
    </row>
    <row r="877" spans="1:20">
      <c r="A877" s="7"/>
      <c r="B877" s="8"/>
      <c r="C877" s="7"/>
      <c r="D877" s="7"/>
      <c r="E877" s="7"/>
      <c r="F877" s="7"/>
      <c r="G877" s="8"/>
      <c r="H877" s="7"/>
      <c r="I877" s="7"/>
      <c r="J877" s="7"/>
      <c r="K877" s="7"/>
      <c r="L877" s="7"/>
      <c r="M877" s="7"/>
      <c r="N877" s="7"/>
      <c r="O877" s="7"/>
      <c r="P877" s="8"/>
      <c r="Q877" s="7"/>
      <c r="R877" s="7"/>
      <c r="S877" s="7"/>
      <c r="T877" s="7"/>
    </row>
    <row r="878" spans="1:20">
      <c r="A878" s="7"/>
      <c r="B878" s="8"/>
      <c r="C878" s="7"/>
      <c r="D878" s="7"/>
      <c r="E878" s="7"/>
      <c r="F878" s="7"/>
      <c r="G878" s="8"/>
      <c r="H878" s="7"/>
      <c r="I878" s="7"/>
      <c r="J878" s="7"/>
      <c r="K878" s="7"/>
      <c r="L878" s="7"/>
      <c r="M878" s="7"/>
      <c r="N878" s="7"/>
      <c r="O878" s="7"/>
      <c r="P878" s="8"/>
      <c r="Q878" s="7"/>
      <c r="R878" s="7"/>
      <c r="S878" s="7"/>
      <c r="T878" s="7"/>
    </row>
    <row r="879" spans="1:20">
      <c r="A879" s="7"/>
      <c r="B879" s="8"/>
      <c r="C879" s="7"/>
      <c r="D879" s="7"/>
      <c r="E879" s="7"/>
      <c r="F879" s="7"/>
      <c r="G879" s="8"/>
      <c r="H879" s="7"/>
      <c r="I879" s="7"/>
      <c r="J879" s="7"/>
      <c r="K879" s="7"/>
      <c r="L879" s="7"/>
      <c r="M879" s="7"/>
      <c r="N879" s="7"/>
      <c r="O879" s="7"/>
      <c r="P879" s="8"/>
      <c r="Q879" s="7"/>
      <c r="R879" s="7"/>
      <c r="S879" s="7"/>
      <c r="T879" s="7"/>
    </row>
    <row r="880" spans="1:20">
      <c r="A880" s="7"/>
      <c r="B880" s="8"/>
      <c r="C880" s="7"/>
      <c r="D880" s="7"/>
      <c r="E880" s="7"/>
      <c r="F880" s="7"/>
      <c r="G880" s="8"/>
      <c r="H880" s="7"/>
      <c r="I880" s="7"/>
      <c r="J880" s="7"/>
      <c r="K880" s="7"/>
      <c r="L880" s="7"/>
      <c r="M880" s="7"/>
      <c r="N880" s="7"/>
      <c r="O880" s="7"/>
      <c r="P880" s="8"/>
      <c r="Q880" s="7"/>
      <c r="R880" s="7"/>
      <c r="S880" s="7"/>
      <c r="T880" s="7"/>
    </row>
    <row r="881" spans="1:20">
      <c r="A881" s="7"/>
      <c r="B881" s="8"/>
      <c r="C881" s="7"/>
      <c r="D881" s="7"/>
      <c r="E881" s="7"/>
      <c r="F881" s="7"/>
      <c r="G881" s="8"/>
      <c r="H881" s="7"/>
      <c r="I881" s="7"/>
      <c r="J881" s="7"/>
      <c r="K881" s="7"/>
      <c r="L881" s="7"/>
      <c r="M881" s="7"/>
      <c r="N881" s="7"/>
      <c r="O881" s="7"/>
      <c r="P881" s="8"/>
      <c r="Q881" s="7"/>
      <c r="R881" s="7"/>
      <c r="S881" s="7"/>
      <c r="T881" s="7"/>
    </row>
    <row r="882" spans="1:20">
      <c r="A882" s="7"/>
      <c r="B882" s="8"/>
      <c r="C882" s="7"/>
      <c r="D882" s="7"/>
      <c r="E882" s="7"/>
      <c r="F882" s="7"/>
      <c r="G882" s="8"/>
      <c r="H882" s="7"/>
      <c r="I882" s="7"/>
      <c r="J882" s="7"/>
      <c r="K882" s="7"/>
      <c r="L882" s="7"/>
      <c r="M882" s="7"/>
      <c r="N882" s="7"/>
      <c r="O882" s="7"/>
      <c r="P882" s="8"/>
      <c r="Q882" s="7"/>
      <c r="R882" s="7"/>
      <c r="S882" s="7"/>
      <c r="T882" s="7"/>
    </row>
    <row r="883" spans="1:20">
      <c r="A883" s="7"/>
      <c r="B883" s="8"/>
      <c r="C883" s="7"/>
      <c r="D883" s="7"/>
      <c r="E883" s="7"/>
      <c r="F883" s="7"/>
      <c r="G883" s="8"/>
      <c r="H883" s="7"/>
      <c r="I883" s="7"/>
      <c r="J883" s="7"/>
      <c r="K883" s="7"/>
      <c r="L883" s="7"/>
      <c r="M883" s="7"/>
      <c r="N883" s="7"/>
      <c r="O883" s="7"/>
      <c r="P883" s="8"/>
      <c r="Q883" s="7"/>
      <c r="R883" s="7"/>
      <c r="S883" s="7"/>
      <c r="T883" s="7"/>
    </row>
    <row r="884" spans="1:20">
      <c r="A884" s="7"/>
      <c r="B884" s="8"/>
      <c r="C884" s="7"/>
      <c r="D884" s="7"/>
      <c r="E884" s="7"/>
      <c r="F884" s="7"/>
      <c r="G884" s="8"/>
      <c r="H884" s="7"/>
      <c r="I884" s="7"/>
      <c r="J884" s="7"/>
      <c r="K884" s="7"/>
      <c r="L884" s="7"/>
      <c r="M884" s="7"/>
      <c r="N884" s="7"/>
      <c r="O884" s="7"/>
      <c r="P884" s="8"/>
      <c r="Q884" s="7"/>
      <c r="R884" s="7"/>
      <c r="S884" s="7"/>
      <c r="T884" s="7"/>
    </row>
    <row r="885" spans="1:20">
      <c r="A885" s="7"/>
      <c r="B885" s="8"/>
      <c r="C885" s="7"/>
      <c r="D885" s="7"/>
      <c r="E885" s="7"/>
      <c r="F885" s="7"/>
      <c r="G885" s="8"/>
      <c r="H885" s="7"/>
      <c r="I885" s="7"/>
      <c r="J885" s="7"/>
      <c r="K885" s="7"/>
      <c r="L885" s="7"/>
      <c r="M885" s="7"/>
      <c r="N885" s="7"/>
      <c r="O885" s="7"/>
      <c r="P885" s="8"/>
      <c r="Q885" s="7"/>
      <c r="R885" s="7"/>
      <c r="S885" s="7"/>
      <c r="T885" s="7"/>
    </row>
    <row r="886" spans="1:20">
      <c r="A886" s="7"/>
      <c r="B886" s="8"/>
      <c r="C886" s="7"/>
      <c r="D886" s="7"/>
      <c r="E886" s="7"/>
      <c r="F886" s="7"/>
      <c r="G886" s="8"/>
      <c r="H886" s="7"/>
      <c r="I886" s="7"/>
      <c r="J886" s="7"/>
      <c r="K886" s="7"/>
      <c r="L886" s="7"/>
      <c r="M886" s="7"/>
      <c r="N886" s="7"/>
      <c r="O886" s="7"/>
      <c r="P886" s="8"/>
      <c r="Q886" s="7"/>
      <c r="R886" s="7"/>
      <c r="S886" s="7"/>
      <c r="T886" s="7"/>
    </row>
    <row r="887" spans="1:20">
      <c r="A887" s="7"/>
      <c r="B887" s="8"/>
      <c r="C887" s="7"/>
      <c r="D887" s="7"/>
      <c r="E887" s="7"/>
      <c r="F887" s="7"/>
      <c r="G887" s="8"/>
      <c r="H887" s="7"/>
      <c r="I887" s="7"/>
      <c r="J887" s="7"/>
      <c r="K887" s="7"/>
      <c r="L887" s="7"/>
      <c r="M887" s="7"/>
      <c r="N887" s="7"/>
      <c r="O887" s="7"/>
      <c r="P887" s="8"/>
      <c r="Q887" s="7"/>
      <c r="R887" s="7"/>
      <c r="S887" s="7"/>
      <c r="T887" s="7"/>
    </row>
    <row r="888" spans="1:20">
      <c r="A888" s="7"/>
      <c r="B888" s="8"/>
      <c r="C888" s="7"/>
      <c r="D888" s="7"/>
      <c r="E888" s="7"/>
      <c r="F888" s="7"/>
      <c r="G888" s="8"/>
      <c r="H888" s="7"/>
      <c r="I888" s="7"/>
      <c r="J888" s="7"/>
      <c r="K888" s="7"/>
      <c r="L888" s="7"/>
      <c r="M888" s="7"/>
      <c r="N888" s="7"/>
      <c r="O888" s="7"/>
      <c r="P888" s="8"/>
      <c r="Q888" s="7"/>
      <c r="R888" s="7"/>
      <c r="S888" s="7"/>
      <c r="T888" s="7"/>
    </row>
    <row r="889" spans="1:20">
      <c r="A889" s="7"/>
      <c r="B889" s="8"/>
      <c r="C889" s="7"/>
      <c r="D889" s="7"/>
      <c r="E889" s="7"/>
      <c r="F889" s="7"/>
      <c r="G889" s="8"/>
      <c r="H889" s="7"/>
      <c r="I889" s="7"/>
      <c r="J889" s="7"/>
      <c r="K889" s="7"/>
      <c r="L889" s="7"/>
      <c r="M889" s="7"/>
      <c r="N889" s="7"/>
      <c r="O889" s="7"/>
      <c r="P889" s="8"/>
      <c r="Q889" s="7"/>
      <c r="R889" s="7"/>
      <c r="S889" s="7"/>
      <c r="T889" s="7"/>
    </row>
    <row r="890" spans="1:20">
      <c r="A890" s="7"/>
      <c r="B890" s="8"/>
      <c r="C890" s="7"/>
      <c r="D890" s="7"/>
      <c r="E890" s="7"/>
      <c r="F890" s="7"/>
      <c r="G890" s="8"/>
      <c r="H890" s="7"/>
      <c r="I890" s="7"/>
      <c r="J890" s="7"/>
      <c r="K890" s="7"/>
      <c r="L890" s="7"/>
      <c r="M890" s="7"/>
      <c r="N890" s="7"/>
      <c r="O890" s="7"/>
      <c r="P890" s="8"/>
      <c r="Q890" s="7"/>
      <c r="R890" s="7"/>
      <c r="S890" s="7"/>
      <c r="T890" s="7"/>
    </row>
    <row r="891" spans="1:20">
      <c r="A891" s="7"/>
      <c r="B891" s="8"/>
      <c r="C891" s="7"/>
      <c r="D891" s="7"/>
      <c r="E891" s="7"/>
      <c r="F891" s="7"/>
      <c r="G891" s="8"/>
      <c r="H891" s="7"/>
      <c r="I891" s="7"/>
      <c r="J891" s="7"/>
      <c r="K891" s="7"/>
      <c r="L891" s="7"/>
      <c r="M891" s="7"/>
      <c r="N891" s="7"/>
      <c r="O891" s="7"/>
      <c r="P891" s="8"/>
      <c r="Q891" s="7"/>
      <c r="R891" s="7"/>
      <c r="S891" s="7"/>
      <c r="T891" s="7"/>
    </row>
    <row r="892" spans="1:20">
      <c r="A892" s="7"/>
      <c r="B892" s="8"/>
      <c r="C892" s="7"/>
      <c r="D892" s="7"/>
      <c r="E892" s="7"/>
      <c r="F892" s="7"/>
      <c r="G892" s="8"/>
      <c r="H892" s="7"/>
      <c r="I892" s="7"/>
      <c r="J892" s="7"/>
      <c r="K892" s="7"/>
      <c r="L892" s="7"/>
      <c r="M892" s="7"/>
      <c r="N892" s="7"/>
      <c r="O892" s="7"/>
      <c r="P892" s="8"/>
      <c r="Q892" s="7"/>
      <c r="R892" s="7"/>
      <c r="S892" s="7"/>
      <c r="T892" s="7"/>
    </row>
    <row r="893" spans="1:20">
      <c r="A893" s="7"/>
      <c r="B893" s="8"/>
      <c r="C893" s="7"/>
      <c r="D893" s="7"/>
      <c r="E893" s="7"/>
      <c r="F893" s="7"/>
      <c r="G893" s="8"/>
      <c r="H893" s="7"/>
      <c r="I893" s="7"/>
      <c r="J893" s="7"/>
      <c r="K893" s="7"/>
      <c r="L893" s="7"/>
      <c r="M893" s="7"/>
      <c r="N893" s="7"/>
      <c r="O893" s="7"/>
      <c r="P893" s="8"/>
      <c r="Q893" s="7"/>
      <c r="R893" s="7"/>
      <c r="S893" s="7"/>
      <c r="T893" s="7"/>
    </row>
    <row r="894" spans="1:20">
      <c r="A894" s="7"/>
      <c r="B894" s="8"/>
      <c r="C894" s="7"/>
      <c r="D894" s="7"/>
      <c r="E894" s="7"/>
      <c r="F894" s="7"/>
      <c r="G894" s="8"/>
      <c r="H894" s="7"/>
      <c r="I894" s="7"/>
      <c r="J894" s="7"/>
      <c r="K894" s="7"/>
      <c r="L894" s="7"/>
      <c r="M894" s="7"/>
      <c r="N894" s="7"/>
      <c r="O894" s="7"/>
      <c r="P894" s="8"/>
      <c r="Q894" s="7"/>
      <c r="R894" s="7"/>
      <c r="S894" s="7"/>
      <c r="T894" s="7"/>
    </row>
    <row r="895" spans="1:20">
      <c r="A895" s="7"/>
      <c r="B895" s="8"/>
      <c r="C895" s="7"/>
      <c r="D895" s="7"/>
      <c r="E895" s="7"/>
      <c r="F895" s="7"/>
      <c r="G895" s="8"/>
      <c r="H895" s="7"/>
      <c r="I895" s="7"/>
      <c r="J895" s="7"/>
      <c r="K895" s="7"/>
      <c r="L895" s="7"/>
      <c r="M895" s="7"/>
      <c r="N895" s="7"/>
      <c r="O895" s="7"/>
      <c r="P895" s="8"/>
      <c r="Q895" s="7"/>
      <c r="R895" s="7"/>
      <c r="S895" s="7"/>
      <c r="T895" s="7"/>
    </row>
    <row r="896" spans="1:20">
      <c r="A896" s="7"/>
      <c r="B896" s="8"/>
      <c r="C896" s="7"/>
      <c r="D896" s="7"/>
      <c r="E896" s="7"/>
      <c r="F896" s="7"/>
      <c r="G896" s="8"/>
      <c r="H896" s="7"/>
      <c r="I896" s="7"/>
      <c r="J896" s="7"/>
      <c r="K896" s="7"/>
      <c r="L896" s="7"/>
      <c r="M896" s="7"/>
      <c r="N896" s="7"/>
      <c r="O896" s="7"/>
      <c r="P896" s="8"/>
      <c r="Q896" s="7"/>
      <c r="R896" s="7"/>
      <c r="S896" s="7"/>
      <c r="T896" s="7"/>
    </row>
    <row r="897" spans="1:20">
      <c r="A897" s="7"/>
      <c r="B897" s="8"/>
      <c r="C897" s="7"/>
      <c r="D897" s="7"/>
      <c r="E897" s="7"/>
      <c r="F897" s="7"/>
      <c r="G897" s="8"/>
      <c r="H897" s="7"/>
      <c r="I897" s="7"/>
      <c r="J897" s="7"/>
      <c r="K897" s="7"/>
      <c r="L897" s="7"/>
      <c r="M897" s="7"/>
      <c r="N897" s="7"/>
      <c r="O897" s="7"/>
      <c r="P897" s="8"/>
      <c r="Q897" s="7"/>
      <c r="R897" s="7"/>
      <c r="S897" s="7"/>
      <c r="T897" s="7"/>
    </row>
    <row r="898" spans="1:20">
      <c r="A898" s="7"/>
      <c r="B898" s="8"/>
      <c r="C898" s="7"/>
      <c r="D898" s="7"/>
      <c r="E898" s="7"/>
      <c r="F898" s="7"/>
      <c r="G898" s="8"/>
      <c r="H898" s="7"/>
      <c r="I898" s="7"/>
      <c r="J898" s="7"/>
      <c r="K898" s="7"/>
      <c r="L898" s="7"/>
      <c r="M898" s="7"/>
      <c r="N898" s="7"/>
      <c r="O898" s="7"/>
      <c r="P898" s="8"/>
      <c r="Q898" s="7"/>
      <c r="R898" s="7"/>
      <c r="S898" s="7"/>
      <c r="T898" s="7"/>
    </row>
    <row r="899" spans="1:20">
      <c r="A899" s="7"/>
      <c r="B899" s="8"/>
      <c r="C899" s="7"/>
      <c r="D899" s="7"/>
      <c r="E899" s="7"/>
      <c r="F899" s="7"/>
      <c r="G899" s="8"/>
      <c r="H899" s="7"/>
      <c r="I899" s="7"/>
      <c r="J899" s="7"/>
      <c r="K899" s="7"/>
      <c r="L899" s="7"/>
      <c r="M899" s="7"/>
      <c r="N899" s="7"/>
      <c r="O899" s="7"/>
      <c r="P899" s="8"/>
      <c r="Q899" s="7"/>
      <c r="R899" s="7"/>
      <c r="S899" s="7"/>
      <c r="T899" s="7"/>
    </row>
    <row r="900" spans="1:20">
      <c r="A900" s="7"/>
      <c r="B900" s="8"/>
      <c r="C900" s="7"/>
      <c r="D900" s="7"/>
      <c r="E900" s="7"/>
      <c r="F900" s="7"/>
      <c r="G900" s="8"/>
      <c r="H900" s="7"/>
      <c r="I900" s="7"/>
      <c r="J900" s="7"/>
      <c r="K900" s="7"/>
      <c r="L900" s="7"/>
      <c r="M900" s="7"/>
      <c r="N900" s="7"/>
      <c r="O900" s="7"/>
      <c r="P900" s="8"/>
      <c r="Q900" s="7"/>
      <c r="R900" s="7"/>
      <c r="S900" s="7"/>
      <c r="T900" s="7"/>
    </row>
    <row r="901" spans="1:20">
      <c r="A901" s="7"/>
      <c r="B901" s="8"/>
      <c r="C901" s="7"/>
      <c r="D901" s="7"/>
      <c r="E901" s="7"/>
      <c r="F901" s="7"/>
      <c r="G901" s="8"/>
      <c r="H901" s="7"/>
      <c r="I901" s="7"/>
      <c r="J901" s="7"/>
      <c r="K901" s="7"/>
      <c r="L901" s="7"/>
      <c r="M901" s="7"/>
      <c r="N901" s="7"/>
      <c r="O901" s="7"/>
      <c r="P901" s="8"/>
      <c r="Q901" s="7"/>
      <c r="R901" s="7"/>
      <c r="S901" s="7"/>
      <c r="T901" s="7"/>
    </row>
    <row r="902" spans="1:20">
      <c r="A902" s="7"/>
      <c r="B902" s="8"/>
      <c r="C902" s="7"/>
      <c r="D902" s="7"/>
      <c r="E902" s="7"/>
      <c r="F902" s="7"/>
      <c r="G902" s="8"/>
      <c r="H902" s="7"/>
      <c r="I902" s="7"/>
      <c r="J902" s="7"/>
      <c r="K902" s="7"/>
      <c r="L902" s="7"/>
      <c r="M902" s="7"/>
      <c r="N902" s="7"/>
      <c r="O902" s="7"/>
      <c r="P902" s="8"/>
      <c r="Q902" s="7"/>
      <c r="R902" s="7"/>
      <c r="S902" s="7"/>
      <c r="T902" s="7"/>
    </row>
    <row r="903" spans="1:20">
      <c r="A903" s="7"/>
      <c r="B903" s="8"/>
      <c r="C903" s="7"/>
      <c r="D903" s="7"/>
      <c r="E903" s="7"/>
      <c r="F903" s="7"/>
      <c r="G903" s="8"/>
      <c r="H903" s="7"/>
      <c r="I903" s="7"/>
      <c r="J903" s="7"/>
      <c r="K903" s="7"/>
      <c r="L903" s="7"/>
      <c r="M903" s="7"/>
      <c r="N903" s="7"/>
      <c r="O903" s="7"/>
      <c r="P903" s="8"/>
      <c r="Q903" s="7"/>
      <c r="R903" s="7"/>
      <c r="S903" s="7"/>
      <c r="T903" s="7"/>
    </row>
    <row r="904" spans="1:20">
      <c r="A904" s="7"/>
      <c r="B904" s="8"/>
      <c r="C904" s="7"/>
      <c r="D904" s="7"/>
      <c r="E904" s="7"/>
      <c r="F904" s="7"/>
      <c r="G904" s="8"/>
      <c r="H904" s="7"/>
      <c r="I904" s="7"/>
      <c r="J904" s="7"/>
      <c r="K904" s="7"/>
      <c r="L904" s="7"/>
      <c r="M904" s="7"/>
      <c r="N904" s="7"/>
      <c r="O904" s="7"/>
      <c r="P904" s="8"/>
      <c r="Q904" s="7"/>
      <c r="R904" s="7"/>
      <c r="S904" s="7"/>
      <c r="T904" s="7"/>
    </row>
    <row r="905" spans="1:20">
      <c r="A905" s="7"/>
      <c r="B905" s="8"/>
      <c r="C905" s="7"/>
      <c r="D905" s="7"/>
      <c r="E905" s="7"/>
      <c r="F905" s="7"/>
      <c r="G905" s="8"/>
      <c r="H905" s="7"/>
      <c r="I905" s="7"/>
      <c r="J905" s="7"/>
      <c r="K905" s="7"/>
      <c r="L905" s="7"/>
      <c r="M905" s="7"/>
      <c r="N905" s="7"/>
      <c r="O905" s="7"/>
      <c r="P905" s="8"/>
      <c r="Q905" s="7"/>
      <c r="R905" s="7"/>
      <c r="S905" s="7"/>
      <c r="T905" s="7"/>
    </row>
    <row r="906" spans="1:20">
      <c r="A906" s="7"/>
      <c r="B906" s="8"/>
      <c r="C906" s="7"/>
      <c r="D906" s="7"/>
      <c r="E906" s="7"/>
      <c r="F906" s="7"/>
      <c r="G906" s="8"/>
      <c r="H906" s="7"/>
      <c r="I906" s="7"/>
      <c r="J906" s="7"/>
      <c r="K906" s="7"/>
      <c r="L906" s="7"/>
      <c r="M906" s="7"/>
      <c r="N906" s="7"/>
      <c r="O906" s="7"/>
      <c r="P906" s="8"/>
      <c r="Q906" s="7"/>
      <c r="R906" s="7"/>
      <c r="S906" s="7"/>
      <c r="T906" s="7"/>
    </row>
    <row r="907" spans="1:20">
      <c r="A907" s="7"/>
      <c r="B907" s="8"/>
      <c r="C907" s="7"/>
      <c r="D907" s="7"/>
      <c r="E907" s="7"/>
      <c r="F907" s="7"/>
      <c r="G907" s="8"/>
      <c r="H907" s="7"/>
      <c r="I907" s="7"/>
      <c r="J907" s="7"/>
      <c r="K907" s="7"/>
      <c r="L907" s="7"/>
      <c r="M907" s="7"/>
      <c r="N907" s="7"/>
      <c r="O907" s="7"/>
      <c r="P907" s="8"/>
      <c r="Q907" s="7"/>
      <c r="R907" s="7"/>
      <c r="S907" s="7"/>
      <c r="T907" s="7"/>
    </row>
    <row r="908" spans="1:20">
      <c r="A908" s="7"/>
      <c r="B908" s="8"/>
      <c r="C908" s="7"/>
      <c r="D908" s="7"/>
      <c r="E908" s="7"/>
      <c r="F908" s="7"/>
      <c r="G908" s="8"/>
      <c r="H908" s="7"/>
      <c r="I908" s="7"/>
      <c r="J908" s="7"/>
      <c r="K908" s="7"/>
      <c r="L908" s="7"/>
      <c r="M908" s="7"/>
      <c r="N908" s="7"/>
      <c r="O908" s="7"/>
      <c r="P908" s="8"/>
      <c r="Q908" s="7"/>
      <c r="R908" s="7"/>
      <c r="S908" s="7"/>
      <c r="T908" s="7"/>
    </row>
    <row r="909" spans="1:20">
      <c r="A909" s="7"/>
      <c r="B909" s="8"/>
      <c r="C909" s="7"/>
      <c r="D909" s="7"/>
      <c r="E909" s="7"/>
      <c r="F909" s="7"/>
      <c r="G909" s="8"/>
      <c r="H909" s="7"/>
      <c r="I909" s="7"/>
      <c r="J909" s="7"/>
      <c r="K909" s="7"/>
      <c r="L909" s="7"/>
      <c r="M909" s="7"/>
      <c r="N909" s="7"/>
      <c r="O909" s="7"/>
      <c r="P909" s="8"/>
      <c r="Q909" s="7"/>
      <c r="R909" s="7"/>
      <c r="S909" s="7"/>
      <c r="T909" s="7"/>
    </row>
    <row r="910" spans="1:20">
      <c r="A910" s="7"/>
      <c r="B910" s="8"/>
      <c r="C910" s="7"/>
      <c r="D910" s="7"/>
      <c r="E910" s="7"/>
      <c r="F910" s="7"/>
      <c r="G910" s="8"/>
      <c r="H910" s="7"/>
      <c r="I910" s="7"/>
      <c r="J910" s="7"/>
      <c r="K910" s="7"/>
      <c r="L910" s="7"/>
      <c r="M910" s="7"/>
      <c r="N910" s="7"/>
      <c r="O910" s="7"/>
      <c r="P910" s="8"/>
      <c r="Q910" s="7"/>
      <c r="R910" s="7"/>
      <c r="S910" s="7"/>
      <c r="T910" s="7"/>
    </row>
    <row r="911" spans="1:20">
      <c r="A911" s="7"/>
      <c r="B911" s="8"/>
      <c r="C911" s="7"/>
      <c r="D911" s="7"/>
      <c r="E911" s="7"/>
      <c r="F911" s="7"/>
      <c r="G911" s="8"/>
      <c r="H911" s="7"/>
      <c r="I911" s="7"/>
      <c r="J911" s="7"/>
      <c r="K911" s="7"/>
      <c r="L911" s="7"/>
      <c r="M911" s="7"/>
      <c r="N911" s="7"/>
      <c r="O911" s="7"/>
      <c r="P911" s="8"/>
      <c r="Q911" s="7"/>
      <c r="R911" s="7"/>
      <c r="S911" s="7"/>
      <c r="T911" s="7"/>
    </row>
    <row r="912" spans="1:20">
      <c r="A912" s="7"/>
      <c r="B912" s="8"/>
      <c r="C912" s="7"/>
      <c r="D912" s="7"/>
      <c r="E912" s="7"/>
      <c r="F912" s="7"/>
      <c r="G912" s="8"/>
      <c r="H912" s="7"/>
      <c r="I912" s="7"/>
      <c r="J912" s="7"/>
      <c r="K912" s="7"/>
      <c r="L912" s="7"/>
      <c r="M912" s="7"/>
      <c r="N912" s="7"/>
      <c r="O912" s="7"/>
      <c r="P912" s="8"/>
      <c r="Q912" s="7"/>
      <c r="R912" s="7"/>
      <c r="S912" s="7"/>
      <c r="T912" s="7"/>
    </row>
    <row r="913" spans="1:20">
      <c r="A913" s="7"/>
      <c r="B913" s="8"/>
      <c r="C913" s="7"/>
      <c r="D913" s="7"/>
      <c r="E913" s="7"/>
      <c r="F913" s="7"/>
      <c r="G913" s="8"/>
      <c r="H913" s="7"/>
      <c r="I913" s="7"/>
      <c r="J913" s="7"/>
      <c r="K913" s="7"/>
      <c r="L913" s="7"/>
      <c r="M913" s="7"/>
      <c r="N913" s="7"/>
      <c r="O913" s="7"/>
      <c r="P913" s="8"/>
      <c r="Q913" s="7"/>
      <c r="R913" s="7"/>
      <c r="S913" s="7"/>
      <c r="T913" s="7"/>
    </row>
    <row r="914" spans="1:20">
      <c r="A914" s="7"/>
      <c r="B914" s="8"/>
      <c r="C914" s="7"/>
      <c r="D914" s="7"/>
      <c r="E914" s="7"/>
      <c r="F914" s="7"/>
      <c r="G914" s="8"/>
      <c r="H914" s="7"/>
      <c r="I914" s="7"/>
      <c r="J914" s="7"/>
      <c r="K914" s="7"/>
      <c r="L914" s="7"/>
      <c r="M914" s="7"/>
      <c r="N914" s="7"/>
      <c r="O914" s="7"/>
      <c r="P914" s="8"/>
      <c r="Q914" s="7"/>
      <c r="R914" s="7"/>
      <c r="S914" s="7"/>
      <c r="T914" s="7"/>
    </row>
    <row r="915" spans="1:20">
      <c r="A915" s="7"/>
      <c r="B915" s="8"/>
      <c r="C915" s="7"/>
      <c r="D915" s="7"/>
      <c r="E915" s="7"/>
      <c r="F915" s="7"/>
      <c r="G915" s="8"/>
      <c r="H915" s="7"/>
      <c r="I915" s="7"/>
      <c r="J915" s="7"/>
      <c r="K915" s="7"/>
      <c r="L915" s="7"/>
      <c r="M915" s="7"/>
      <c r="N915" s="7"/>
      <c r="O915" s="7"/>
      <c r="P915" s="8"/>
      <c r="Q915" s="7"/>
      <c r="R915" s="7"/>
      <c r="S915" s="7"/>
      <c r="T915" s="7"/>
    </row>
    <row r="916" spans="1:20">
      <c r="A916" s="7"/>
      <c r="B916" s="8"/>
      <c r="C916" s="7"/>
      <c r="D916" s="7"/>
      <c r="E916" s="7"/>
      <c r="F916" s="7"/>
      <c r="G916" s="8"/>
      <c r="H916" s="7"/>
      <c r="I916" s="7"/>
      <c r="J916" s="7"/>
      <c r="K916" s="7"/>
      <c r="L916" s="7"/>
      <c r="M916" s="7"/>
      <c r="N916" s="7"/>
      <c r="O916" s="7"/>
      <c r="P916" s="8"/>
      <c r="Q916" s="7"/>
      <c r="R916" s="7"/>
      <c r="S916" s="7"/>
      <c r="T916" s="7"/>
    </row>
    <row r="917" spans="1:20">
      <c r="A917" s="7"/>
      <c r="B917" s="8"/>
      <c r="C917" s="7"/>
      <c r="D917" s="7"/>
      <c r="E917" s="7"/>
      <c r="F917" s="7"/>
      <c r="G917" s="8"/>
      <c r="H917" s="7"/>
      <c r="I917" s="7"/>
      <c r="J917" s="7"/>
      <c r="K917" s="7"/>
      <c r="L917" s="7"/>
      <c r="M917" s="7"/>
      <c r="N917" s="7"/>
      <c r="O917" s="7"/>
      <c r="P917" s="8"/>
      <c r="Q917" s="7"/>
      <c r="R917" s="7"/>
      <c r="S917" s="7"/>
      <c r="T917" s="7"/>
    </row>
    <row r="918" spans="1:20">
      <c r="A918" s="7"/>
      <c r="B918" s="8"/>
      <c r="C918" s="7"/>
      <c r="D918" s="7"/>
      <c r="E918" s="7"/>
      <c r="F918" s="7"/>
      <c r="G918" s="8"/>
      <c r="H918" s="7"/>
      <c r="I918" s="7"/>
      <c r="J918" s="7"/>
      <c r="K918" s="7"/>
      <c r="L918" s="7"/>
      <c r="M918" s="7"/>
      <c r="N918" s="7"/>
      <c r="O918" s="7"/>
      <c r="P918" s="8"/>
      <c r="Q918" s="7"/>
      <c r="R918" s="7"/>
      <c r="S918" s="7"/>
      <c r="T918" s="7"/>
    </row>
    <row r="919" spans="1:20">
      <c r="A919" s="7"/>
      <c r="B919" s="8"/>
      <c r="C919" s="7"/>
      <c r="D919" s="7"/>
      <c r="E919" s="7"/>
      <c r="F919" s="7"/>
      <c r="G919" s="8"/>
      <c r="H919" s="7"/>
      <c r="I919" s="7"/>
      <c r="J919" s="7"/>
      <c r="K919" s="7"/>
      <c r="L919" s="7"/>
      <c r="M919" s="7"/>
      <c r="N919" s="7"/>
      <c r="O919" s="7"/>
      <c r="P919" s="8"/>
      <c r="Q919" s="7"/>
      <c r="R919" s="7"/>
      <c r="S919" s="7"/>
      <c r="T919" s="7"/>
    </row>
    <row r="920" spans="1:20">
      <c r="A920" s="7"/>
      <c r="B920" s="8"/>
      <c r="C920" s="7"/>
      <c r="D920" s="7"/>
      <c r="E920" s="7"/>
      <c r="F920" s="7"/>
      <c r="G920" s="8"/>
      <c r="H920" s="7"/>
      <c r="I920" s="7"/>
      <c r="J920" s="7"/>
      <c r="K920" s="7"/>
      <c r="L920" s="7"/>
      <c r="M920" s="7"/>
      <c r="N920" s="7"/>
      <c r="O920" s="7"/>
      <c r="P920" s="8"/>
      <c r="Q920" s="7"/>
      <c r="R920" s="7"/>
      <c r="S920" s="7"/>
      <c r="T920" s="7"/>
    </row>
    <row r="921" spans="1:20">
      <c r="A921" s="7"/>
      <c r="B921" s="8"/>
      <c r="C921" s="7"/>
      <c r="D921" s="7"/>
      <c r="E921" s="7"/>
      <c r="F921" s="7"/>
      <c r="G921" s="8"/>
      <c r="H921" s="7"/>
      <c r="I921" s="7"/>
      <c r="J921" s="7"/>
      <c r="K921" s="7"/>
      <c r="L921" s="7"/>
      <c r="M921" s="7"/>
      <c r="N921" s="7"/>
      <c r="O921" s="7"/>
      <c r="P921" s="8"/>
      <c r="Q921" s="7"/>
      <c r="R921" s="7"/>
      <c r="S921" s="7"/>
      <c r="T921" s="7"/>
    </row>
    <row r="922" spans="1:20">
      <c r="A922" s="7"/>
      <c r="B922" s="8"/>
      <c r="C922" s="7"/>
      <c r="D922" s="7"/>
      <c r="E922" s="7"/>
      <c r="F922" s="7"/>
      <c r="G922" s="8"/>
      <c r="H922" s="7"/>
      <c r="I922" s="7"/>
      <c r="J922" s="7"/>
      <c r="K922" s="7"/>
      <c r="L922" s="7"/>
      <c r="M922" s="7"/>
      <c r="N922" s="7"/>
      <c r="O922" s="7"/>
      <c r="P922" s="8"/>
      <c r="Q922" s="7"/>
      <c r="R922" s="7"/>
      <c r="S922" s="7"/>
      <c r="T922" s="7"/>
    </row>
    <row r="923" spans="1:20">
      <c r="A923" s="7"/>
      <c r="B923" s="8"/>
      <c r="C923" s="7"/>
      <c r="D923" s="7"/>
      <c r="E923" s="7"/>
      <c r="F923" s="7"/>
      <c r="G923" s="8"/>
      <c r="H923" s="7"/>
      <c r="I923" s="7"/>
      <c r="J923" s="7"/>
      <c r="K923" s="7"/>
      <c r="L923" s="7"/>
      <c r="M923" s="7"/>
      <c r="N923" s="7"/>
      <c r="O923" s="7"/>
      <c r="P923" s="8"/>
      <c r="Q923" s="7"/>
      <c r="R923" s="7"/>
      <c r="S923" s="7"/>
      <c r="T923" s="7"/>
    </row>
    <row r="924" spans="1:20">
      <c r="A924" s="7"/>
      <c r="B924" s="8"/>
      <c r="C924" s="7"/>
      <c r="D924" s="7"/>
      <c r="E924" s="7"/>
      <c r="F924" s="7"/>
      <c r="G924" s="8"/>
      <c r="H924" s="7"/>
      <c r="I924" s="7"/>
      <c r="J924" s="7"/>
      <c r="K924" s="7"/>
      <c r="L924" s="7"/>
      <c r="M924" s="7"/>
      <c r="N924" s="7"/>
      <c r="O924" s="7"/>
      <c r="P924" s="8"/>
      <c r="Q924" s="7"/>
      <c r="R924" s="7"/>
      <c r="S924" s="7"/>
      <c r="T924" s="7"/>
    </row>
    <row r="925" spans="1:20">
      <c r="A925" s="7"/>
      <c r="B925" s="8"/>
      <c r="C925" s="7"/>
      <c r="D925" s="7"/>
      <c r="E925" s="7"/>
      <c r="F925" s="7"/>
      <c r="G925" s="8"/>
      <c r="H925" s="7"/>
      <c r="I925" s="7"/>
      <c r="J925" s="7"/>
      <c r="K925" s="7"/>
      <c r="L925" s="7"/>
      <c r="M925" s="7"/>
      <c r="N925" s="7"/>
      <c r="O925" s="7"/>
      <c r="P925" s="8"/>
      <c r="Q925" s="7"/>
      <c r="R925" s="7"/>
      <c r="S925" s="7"/>
      <c r="T925" s="7"/>
    </row>
    <row r="926" spans="1:20">
      <c r="A926" s="7"/>
      <c r="B926" s="8"/>
      <c r="C926" s="7"/>
      <c r="D926" s="7"/>
      <c r="E926" s="7"/>
      <c r="F926" s="7"/>
      <c r="G926" s="8"/>
      <c r="H926" s="7"/>
      <c r="I926" s="7"/>
      <c r="J926" s="7"/>
      <c r="K926" s="7"/>
      <c r="L926" s="7"/>
      <c r="M926" s="7"/>
      <c r="N926" s="7"/>
      <c r="O926" s="7"/>
      <c r="P926" s="8"/>
      <c r="Q926" s="7"/>
      <c r="R926" s="7"/>
      <c r="S926" s="7"/>
      <c r="T926" s="7"/>
    </row>
    <row r="927" spans="1:20">
      <c r="A927" s="7"/>
      <c r="B927" s="8"/>
      <c r="C927" s="7"/>
      <c r="D927" s="7"/>
      <c r="E927" s="7"/>
      <c r="F927" s="7"/>
      <c r="G927" s="8"/>
      <c r="H927" s="7"/>
      <c r="I927" s="7"/>
      <c r="J927" s="7"/>
      <c r="K927" s="7"/>
      <c r="L927" s="7"/>
      <c r="M927" s="7"/>
      <c r="N927" s="7"/>
      <c r="O927" s="7"/>
      <c r="P927" s="8"/>
      <c r="Q927" s="7"/>
      <c r="R927" s="7"/>
      <c r="S927" s="7"/>
      <c r="T927" s="7"/>
    </row>
    <row r="928" spans="1:20">
      <c r="A928" s="7"/>
      <c r="B928" s="8"/>
      <c r="C928" s="7"/>
      <c r="D928" s="7"/>
      <c r="E928" s="7"/>
      <c r="F928" s="7"/>
      <c r="G928" s="8"/>
      <c r="H928" s="7"/>
      <c r="I928" s="7"/>
      <c r="J928" s="7"/>
      <c r="K928" s="7"/>
      <c r="L928" s="7"/>
      <c r="M928" s="7"/>
      <c r="N928" s="7"/>
      <c r="O928" s="7"/>
      <c r="P928" s="8"/>
      <c r="Q928" s="7"/>
      <c r="R928" s="7"/>
      <c r="S928" s="7"/>
      <c r="T928" s="7"/>
    </row>
    <row r="929" spans="1:20">
      <c r="A929" s="7"/>
      <c r="B929" s="8"/>
      <c r="C929" s="7"/>
      <c r="D929" s="7"/>
      <c r="E929" s="7"/>
      <c r="F929" s="7"/>
      <c r="G929" s="8"/>
      <c r="H929" s="7"/>
      <c r="I929" s="7"/>
      <c r="J929" s="7"/>
      <c r="K929" s="7"/>
      <c r="L929" s="7"/>
      <c r="M929" s="7"/>
      <c r="N929" s="7"/>
      <c r="O929" s="7"/>
      <c r="P929" s="8"/>
      <c r="Q929" s="7"/>
      <c r="R929" s="7"/>
      <c r="S929" s="7"/>
      <c r="T929" s="7"/>
    </row>
    <row r="930" spans="1:20">
      <c r="A930" s="7"/>
      <c r="B930" s="8"/>
      <c r="C930" s="7"/>
      <c r="D930" s="7"/>
      <c r="E930" s="7"/>
      <c r="F930" s="7"/>
      <c r="G930" s="8"/>
      <c r="H930" s="7"/>
      <c r="I930" s="7"/>
      <c r="J930" s="7"/>
      <c r="K930" s="7"/>
      <c r="L930" s="7"/>
      <c r="M930" s="7"/>
      <c r="N930" s="7"/>
      <c r="O930" s="7"/>
      <c r="P930" s="8"/>
      <c r="Q930" s="7"/>
      <c r="R930" s="7"/>
      <c r="S930" s="7"/>
      <c r="T930" s="7"/>
    </row>
    <row r="931" spans="1:20">
      <c r="A931" s="7"/>
      <c r="B931" s="8"/>
      <c r="C931" s="7"/>
      <c r="D931" s="7"/>
      <c r="E931" s="7"/>
      <c r="F931" s="7"/>
      <c r="G931" s="8"/>
      <c r="H931" s="7"/>
      <c r="I931" s="7"/>
      <c r="J931" s="7"/>
      <c r="K931" s="7"/>
      <c r="L931" s="7"/>
      <c r="M931" s="7"/>
      <c r="N931" s="7"/>
      <c r="O931" s="7"/>
      <c r="P931" s="8"/>
      <c r="Q931" s="7"/>
      <c r="R931" s="7"/>
      <c r="S931" s="7"/>
      <c r="T931" s="7"/>
    </row>
    <row r="932" spans="1:20">
      <c r="A932" s="7"/>
      <c r="B932" s="8"/>
      <c r="C932" s="7"/>
      <c r="D932" s="7"/>
      <c r="E932" s="7"/>
      <c r="F932" s="7"/>
      <c r="G932" s="8"/>
      <c r="H932" s="7"/>
      <c r="I932" s="7"/>
      <c r="J932" s="7"/>
      <c r="K932" s="7"/>
      <c r="L932" s="7"/>
      <c r="M932" s="7"/>
      <c r="N932" s="7"/>
      <c r="O932" s="7"/>
      <c r="P932" s="8"/>
      <c r="Q932" s="7"/>
      <c r="R932" s="7"/>
      <c r="S932" s="7"/>
      <c r="T932" s="7"/>
    </row>
    <row r="933" spans="1:20">
      <c r="A933" s="7"/>
      <c r="B933" s="8"/>
      <c r="C933" s="7"/>
      <c r="D933" s="7"/>
      <c r="E933" s="7"/>
      <c r="F933" s="7"/>
      <c r="G933" s="8"/>
      <c r="H933" s="7"/>
      <c r="I933" s="7"/>
      <c r="J933" s="7"/>
      <c r="K933" s="7"/>
      <c r="L933" s="7"/>
      <c r="M933" s="7"/>
      <c r="N933" s="7"/>
      <c r="O933" s="7"/>
      <c r="P933" s="8"/>
      <c r="Q933" s="7"/>
      <c r="R933" s="7"/>
      <c r="S933" s="7"/>
      <c r="T933" s="7"/>
    </row>
    <row r="934" spans="1:20">
      <c r="A934" s="7"/>
      <c r="B934" s="8"/>
      <c r="C934" s="7"/>
      <c r="D934" s="7"/>
      <c r="E934" s="7"/>
      <c r="F934" s="7"/>
      <c r="G934" s="8"/>
      <c r="H934" s="7"/>
      <c r="I934" s="7"/>
      <c r="J934" s="7"/>
      <c r="K934" s="7"/>
      <c r="L934" s="7"/>
      <c r="M934" s="7"/>
      <c r="N934" s="7"/>
      <c r="O934" s="7"/>
      <c r="P934" s="8"/>
      <c r="Q934" s="7"/>
      <c r="R934" s="7"/>
      <c r="S934" s="7"/>
      <c r="T934" s="7"/>
    </row>
    <row r="935" spans="1:20">
      <c r="A935" s="7"/>
      <c r="B935" s="8"/>
      <c r="C935" s="7"/>
      <c r="D935" s="7"/>
      <c r="E935" s="7"/>
      <c r="F935" s="7"/>
      <c r="G935" s="8"/>
      <c r="H935" s="7"/>
      <c r="I935" s="7"/>
      <c r="J935" s="7"/>
      <c r="K935" s="7"/>
      <c r="L935" s="7"/>
      <c r="M935" s="7"/>
      <c r="N935" s="7"/>
      <c r="O935" s="7"/>
      <c r="P935" s="8"/>
      <c r="Q935" s="7"/>
      <c r="R935" s="7"/>
      <c r="S935" s="7"/>
      <c r="T935" s="7"/>
    </row>
    <row r="936" spans="1:20">
      <c r="A936" s="7"/>
      <c r="B936" s="8"/>
      <c r="C936" s="7"/>
      <c r="D936" s="7"/>
      <c r="E936" s="7"/>
      <c r="F936" s="7"/>
      <c r="G936" s="8"/>
      <c r="H936" s="7"/>
      <c r="I936" s="7"/>
      <c r="J936" s="7"/>
      <c r="K936" s="7"/>
      <c r="L936" s="7"/>
      <c r="M936" s="7"/>
      <c r="N936" s="7"/>
      <c r="O936" s="7"/>
      <c r="P936" s="8"/>
      <c r="Q936" s="7"/>
      <c r="R936" s="7"/>
      <c r="S936" s="7"/>
      <c r="T936" s="7"/>
    </row>
    <row r="937" spans="1:20">
      <c r="A937" s="7"/>
      <c r="B937" s="8"/>
      <c r="C937" s="7"/>
      <c r="D937" s="7"/>
      <c r="E937" s="7"/>
      <c r="F937" s="7"/>
      <c r="G937" s="8"/>
      <c r="H937" s="7"/>
      <c r="I937" s="7"/>
      <c r="J937" s="7"/>
      <c r="K937" s="7"/>
      <c r="L937" s="7"/>
      <c r="M937" s="7"/>
      <c r="N937" s="7"/>
      <c r="O937" s="7"/>
      <c r="P937" s="8"/>
      <c r="Q937" s="7"/>
      <c r="R937" s="7"/>
      <c r="S937" s="7"/>
      <c r="T937" s="7"/>
    </row>
    <row r="938" spans="1:20">
      <c r="A938" s="7"/>
      <c r="B938" s="8"/>
      <c r="C938" s="7"/>
      <c r="D938" s="7"/>
      <c r="E938" s="7"/>
      <c r="F938" s="7"/>
      <c r="G938" s="8"/>
      <c r="H938" s="7"/>
      <c r="I938" s="7"/>
      <c r="J938" s="7"/>
      <c r="K938" s="7"/>
      <c r="L938" s="7"/>
      <c r="M938" s="7"/>
      <c r="N938" s="7"/>
      <c r="O938" s="7"/>
      <c r="P938" s="8"/>
      <c r="Q938" s="7"/>
      <c r="R938" s="7"/>
      <c r="S938" s="7"/>
      <c r="T938" s="7"/>
    </row>
    <row r="939" spans="1:20">
      <c r="A939" s="7"/>
      <c r="B939" s="8"/>
      <c r="C939" s="7"/>
      <c r="D939" s="7"/>
      <c r="E939" s="7"/>
      <c r="F939" s="7"/>
      <c r="G939" s="8"/>
      <c r="H939" s="7"/>
      <c r="I939" s="7"/>
      <c r="J939" s="7"/>
      <c r="K939" s="7"/>
      <c r="L939" s="7"/>
      <c r="M939" s="7"/>
      <c r="N939" s="7"/>
      <c r="O939" s="7"/>
      <c r="P939" s="8"/>
      <c r="Q939" s="7"/>
      <c r="R939" s="7"/>
      <c r="S939" s="7"/>
      <c r="T939" s="7"/>
    </row>
    <row r="940" spans="1:20">
      <c r="A940" s="7"/>
      <c r="B940" s="8"/>
      <c r="C940" s="7"/>
      <c r="D940" s="7"/>
      <c r="E940" s="7"/>
      <c r="F940" s="7"/>
      <c r="G940" s="8"/>
      <c r="H940" s="7"/>
      <c r="I940" s="7"/>
      <c r="J940" s="7"/>
      <c r="K940" s="7"/>
      <c r="L940" s="7"/>
      <c r="M940" s="7"/>
      <c r="N940" s="7"/>
      <c r="O940" s="7"/>
      <c r="P940" s="8"/>
      <c r="Q940" s="7"/>
      <c r="R940" s="7"/>
      <c r="S940" s="7"/>
      <c r="T940" s="7"/>
    </row>
    <row r="941" spans="1:20">
      <c r="A941" s="7"/>
      <c r="B941" s="8"/>
      <c r="C941" s="7"/>
      <c r="D941" s="7"/>
      <c r="E941" s="7"/>
      <c r="F941" s="7"/>
      <c r="G941" s="8"/>
      <c r="H941" s="7"/>
      <c r="I941" s="7"/>
      <c r="J941" s="7"/>
      <c r="K941" s="7"/>
      <c r="L941" s="7"/>
      <c r="M941" s="7"/>
      <c r="N941" s="7"/>
      <c r="O941" s="7"/>
      <c r="P941" s="8"/>
      <c r="Q941" s="7"/>
      <c r="R941" s="7"/>
      <c r="S941" s="7"/>
      <c r="T941" s="7"/>
    </row>
    <row r="942" spans="1:20">
      <c r="A942" s="7"/>
      <c r="B942" s="8"/>
      <c r="C942" s="7"/>
      <c r="D942" s="7"/>
      <c r="E942" s="7"/>
      <c r="F942" s="7"/>
      <c r="G942" s="8"/>
      <c r="H942" s="7"/>
      <c r="I942" s="7"/>
      <c r="J942" s="7"/>
      <c r="K942" s="7"/>
      <c r="L942" s="7"/>
      <c r="M942" s="7"/>
      <c r="N942" s="7"/>
      <c r="O942" s="7"/>
      <c r="P942" s="8"/>
      <c r="Q942" s="7"/>
      <c r="R942" s="7"/>
      <c r="S942" s="7"/>
      <c r="T942" s="7"/>
    </row>
    <row r="943" spans="1:20">
      <c r="A943" s="7"/>
      <c r="B943" s="8"/>
      <c r="C943" s="7"/>
      <c r="D943" s="7"/>
      <c r="E943" s="7"/>
      <c r="F943" s="7"/>
      <c r="G943" s="8"/>
      <c r="H943" s="7"/>
      <c r="I943" s="7"/>
      <c r="J943" s="7"/>
      <c r="K943" s="7"/>
      <c r="L943" s="7"/>
      <c r="M943" s="7"/>
      <c r="N943" s="7"/>
      <c r="O943" s="7"/>
      <c r="P943" s="8"/>
      <c r="Q943" s="7"/>
      <c r="R943" s="7"/>
      <c r="S943" s="7"/>
      <c r="T943" s="7"/>
    </row>
    <row r="944" spans="1:20">
      <c r="A944" s="7"/>
      <c r="B944" s="8"/>
      <c r="C944" s="7"/>
      <c r="D944" s="7"/>
      <c r="E944" s="7"/>
      <c r="F944" s="7"/>
      <c r="G944" s="8"/>
      <c r="H944" s="7"/>
      <c r="I944" s="7"/>
      <c r="J944" s="7"/>
      <c r="K944" s="7"/>
      <c r="L944" s="7"/>
      <c r="M944" s="7"/>
      <c r="N944" s="7"/>
      <c r="O944" s="7"/>
      <c r="P944" s="8"/>
      <c r="Q944" s="7"/>
      <c r="R944" s="7"/>
      <c r="S944" s="7"/>
      <c r="T944" s="7"/>
    </row>
    <row r="945" spans="1:20">
      <c r="A945" s="7"/>
      <c r="B945" s="8"/>
      <c r="C945" s="7"/>
      <c r="D945" s="7"/>
      <c r="E945" s="7"/>
      <c r="F945" s="7"/>
      <c r="G945" s="8"/>
      <c r="H945" s="7"/>
      <c r="I945" s="7"/>
      <c r="J945" s="7"/>
      <c r="K945" s="7"/>
      <c r="L945" s="7"/>
      <c r="M945" s="7"/>
      <c r="N945" s="7"/>
      <c r="O945" s="7"/>
      <c r="P945" s="8"/>
      <c r="Q945" s="7"/>
      <c r="R945" s="7"/>
      <c r="S945" s="7"/>
      <c r="T945" s="7"/>
    </row>
    <row r="946" spans="1:20">
      <c r="A946" s="7"/>
      <c r="B946" s="8"/>
      <c r="C946" s="7"/>
      <c r="D946" s="7"/>
      <c r="E946" s="7"/>
      <c r="F946" s="7"/>
      <c r="G946" s="8"/>
      <c r="H946" s="7"/>
      <c r="I946" s="7"/>
      <c r="J946" s="7"/>
      <c r="K946" s="7"/>
      <c r="L946" s="7"/>
      <c r="M946" s="7"/>
      <c r="N946" s="7"/>
      <c r="O946" s="7"/>
      <c r="P946" s="8"/>
      <c r="Q946" s="7"/>
      <c r="R946" s="7"/>
      <c r="S946" s="7"/>
      <c r="T946" s="7"/>
    </row>
    <row r="947" spans="1:20">
      <c r="A947" s="7"/>
      <c r="B947" s="8"/>
      <c r="C947" s="7"/>
      <c r="D947" s="7"/>
      <c r="E947" s="7"/>
      <c r="F947" s="7"/>
      <c r="G947" s="8"/>
      <c r="H947" s="7"/>
      <c r="I947" s="7"/>
      <c r="J947" s="7"/>
      <c r="K947" s="7"/>
      <c r="L947" s="7"/>
      <c r="M947" s="7"/>
      <c r="N947" s="7"/>
      <c r="O947" s="7"/>
      <c r="P947" s="8"/>
      <c r="Q947" s="7"/>
      <c r="R947" s="7"/>
      <c r="S947" s="7"/>
      <c r="T947" s="7"/>
    </row>
    <row r="948" spans="1:20">
      <c r="A948" s="7"/>
      <c r="B948" s="8"/>
      <c r="C948" s="7"/>
      <c r="D948" s="7"/>
      <c r="E948" s="7"/>
      <c r="F948" s="7"/>
      <c r="G948" s="8"/>
      <c r="H948" s="7"/>
      <c r="I948" s="7"/>
      <c r="J948" s="7"/>
      <c r="K948" s="7"/>
      <c r="L948" s="7"/>
      <c r="M948" s="7"/>
      <c r="N948" s="7"/>
      <c r="O948" s="7"/>
      <c r="P948" s="8"/>
      <c r="Q948" s="7"/>
      <c r="R948" s="7"/>
      <c r="S948" s="7"/>
      <c r="T948" s="7"/>
    </row>
    <row r="949" spans="1:20">
      <c r="A949" s="7"/>
      <c r="B949" s="8"/>
      <c r="C949" s="7"/>
      <c r="D949" s="7"/>
      <c r="E949" s="7"/>
      <c r="F949" s="7"/>
      <c r="G949" s="8"/>
      <c r="H949" s="7"/>
      <c r="I949" s="7"/>
      <c r="J949" s="7"/>
      <c r="K949" s="7"/>
      <c r="L949" s="7"/>
      <c r="M949" s="7"/>
      <c r="N949" s="7"/>
      <c r="O949" s="7"/>
      <c r="P949" s="8"/>
      <c r="Q949" s="7"/>
      <c r="R949" s="7"/>
      <c r="S949" s="7"/>
      <c r="T949" s="7"/>
    </row>
    <row r="950" spans="1:20">
      <c r="A950" s="7"/>
      <c r="B950" s="8"/>
      <c r="C950" s="7"/>
      <c r="D950" s="7"/>
      <c r="E950" s="7"/>
      <c r="F950" s="7"/>
      <c r="G950" s="8"/>
      <c r="H950" s="7"/>
      <c r="I950" s="7"/>
      <c r="J950" s="7"/>
      <c r="K950" s="7"/>
      <c r="L950" s="7"/>
      <c r="M950" s="7"/>
      <c r="N950" s="7"/>
      <c r="O950" s="7"/>
      <c r="P950" s="8"/>
      <c r="Q950" s="7"/>
      <c r="R950" s="7"/>
      <c r="S950" s="7"/>
      <c r="T950" s="7"/>
    </row>
    <row r="951" spans="1:20">
      <c r="A951" s="7"/>
      <c r="B951" s="8"/>
      <c r="C951" s="7"/>
      <c r="D951" s="7"/>
      <c r="E951" s="7"/>
      <c r="F951" s="7"/>
      <c r="G951" s="8"/>
      <c r="H951" s="7"/>
      <c r="I951" s="7"/>
      <c r="J951" s="7"/>
      <c r="K951" s="7"/>
      <c r="L951" s="7"/>
      <c r="M951" s="7"/>
      <c r="N951" s="7"/>
      <c r="O951" s="7"/>
      <c r="P951" s="8"/>
      <c r="Q951" s="7"/>
      <c r="R951" s="7"/>
      <c r="S951" s="7"/>
      <c r="T951" s="7"/>
    </row>
    <row r="952" spans="1:20">
      <c r="A952" s="7"/>
      <c r="B952" s="8"/>
      <c r="C952" s="7"/>
      <c r="D952" s="7"/>
      <c r="E952" s="7"/>
      <c r="F952" s="7"/>
      <c r="G952" s="8"/>
      <c r="H952" s="7"/>
      <c r="I952" s="7"/>
      <c r="J952" s="7"/>
      <c r="K952" s="7"/>
      <c r="L952" s="7"/>
      <c r="M952" s="7"/>
      <c r="N952" s="7"/>
      <c r="O952" s="7"/>
      <c r="P952" s="8"/>
      <c r="Q952" s="7"/>
      <c r="R952" s="7"/>
      <c r="S952" s="7"/>
      <c r="T952" s="7"/>
    </row>
    <row r="953" spans="1:20">
      <c r="A953" s="7"/>
      <c r="B953" s="8"/>
      <c r="C953" s="7"/>
      <c r="D953" s="7"/>
      <c r="E953" s="7"/>
      <c r="F953" s="7"/>
      <c r="G953" s="8"/>
      <c r="H953" s="7"/>
      <c r="I953" s="7"/>
      <c r="J953" s="7"/>
      <c r="K953" s="7"/>
      <c r="L953" s="7"/>
      <c r="M953" s="7"/>
      <c r="N953" s="7"/>
      <c r="O953" s="7"/>
      <c r="P953" s="8"/>
      <c r="Q953" s="7"/>
      <c r="R953" s="7"/>
      <c r="S953" s="7"/>
      <c r="T953" s="7"/>
    </row>
    <row r="954" spans="1:20">
      <c r="A954" s="7"/>
      <c r="B954" s="8"/>
      <c r="C954" s="7"/>
      <c r="D954" s="7"/>
      <c r="E954" s="7"/>
      <c r="F954" s="7"/>
      <c r="G954" s="8"/>
      <c r="H954" s="7"/>
      <c r="I954" s="7"/>
      <c r="J954" s="7"/>
      <c r="K954" s="7"/>
      <c r="L954" s="7"/>
      <c r="M954" s="7"/>
      <c r="N954" s="7"/>
      <c r="O954" s="7"/>
      <c r="P954" s="8"/>
      <c r="Q954" s="7"/>
      <c r="R954" s="7"/>
      <c r="S954" s="7"/>
      <c r="T954" s="7"/>
    </row>
    <row r="955" spans="1:20">
      <c r="A955" s="7"/>
      <c r="B955" s="8"/>
      <c r="C955" s="7"/>
      <c r="D955" s="7"/>
      <c r="E955" s="7"/>
      <c r="F955" s="7"/>
      <c r="G955" s="8"/>
      <c r="H955" s="7"/>
      <c r="I955" s="7"/>
      <c r="J955" s="7"/>
      <c r="K955" s="7"/>
      <c r="L955" s="7"/>
      <c r="M955" s="7"/>
      <c r="N955" s="7"/>
      <c r="O955" s="7"/>
      <c r="P955" s="8"/>
      <c r="Q955" s="7"/>
      <c r="R955" s="7"/>
      <c r="S955" s="7"/>
      <c r="T955" s="7"/>
    </row>
    <row r="956" spans="1:20">
      <c r="A956" s="7"/>
      <c r="B956" s="8"/>
      <c r="C956" s="7"/>
      <c r="D956" s="7"/>
      <c r="E956" s="7"/>
      <c r="F956" s="7"/>
      <c r="G956" s="8"/>
      <c r="H956" s="7"/>
      <c r="I956" s="7"/>
      <c r="J956" s="7"/>
      <c r="K956" s="7"/>
      <c r="L956" s="7"/>
      <c r="M956" s="7"/>
      <c r="N956" s="7"/>
      <c r="O956" s="7"/>
      <c r="P956" s="8"/>
      <c r="Q956" s="7"/>
      <c r="R956" s="7"/>
      <c r="S956" s="7"/>
      <c r="T956" s="7"/>
    </row>
    <row r="957" spans="1:20">
      <c r="A957" s="7"/>
      <c r="B957" s="8"/>
      <c r="C957" s="7"/>
      <c r="D957" s="7"/>
      <c r="E957" s="7"/>
      <c r="F957" s="7"/>
      <c r="G957" s="8"/>
      <c r="H957" s="7"/>
      <c r="I957" s="7"/>
      <c r="J957" s="7"/>
      <c r="K957" s="7"/>
      <c r="L957" s="7"/>
      <c r="M957" s="7"/>
      <c r="N957" s="7"/>
      <c r="O957" s="7"/>
      <c r="P957" s="8"/>
      <c r="Q957" s="7"/>
      <c r="R957" s="7"/>
      <c r="S957" s="7"/>
      <c r="T957" s="7"/>
    </row>
    <row r="958" spans="1:20">
      <c r="A958" s="7"/>
      <c r="B958" s="8"/>
      <c r="C958" s="7"/>
      <c r="D958" s="7"/>
      <c r="E958" s="7"/>
      <c r="F958" s="7"/>
      <c r="G958" s="8"/>
      <c r="H958" s="7"/>
      <c r="I958" s="7"/>
      <c r="J958" s="7"/>
      <c r="K958" s="7"/>
      <c r="L958" s="7"/>
      <c r="M958" s="7"/>
      <c r="N958" s="7"/>
      <c r="O958" s="7"/>
      <c r="P958" s="8"/>
      <c r="Q958" s="7"/>
      <c r="R958" s="7"/>
      <c r="S958" s="7"/>
      <c r="T958" s="7"/>
    </row>
    <row r="959" spans="1:20">
      <c r="A959" s="7"/>
      <c r="B959" s="8"/>
      <c r="C959" s="7"/>
      <c r="D959" s="7"/>
      <c r="E959" s="7"/>
      <c r="F959" s="7"/>
      <c r="G959" s="8"/>
      <c r="H959" s="7"/>
      <c r="I959" s="7"/>
      <c r="J959" s="7"/>
      <c r="K959" s="7"/>
      <c r="L959" s="7"/>
      <c r="M959" s="7"/>
      <c r="N959" s="7"/>
      <c r="O959" s="7"/>
      <c r="P959" s="8"/>
      <c r="Q959" s="7"/>
      <c r="R959" s="7"/>
      <c r="S959" s="7"/>
      <c r="T959" s="7"/>
    </row>
    <row r="960" spans="1:20">
      <c r="A960" s="7"/>
      <c r="B960" s="8"/>
      <c r="C960" s="7"/>
      <c r="D960" s="7"/>
      <c r="E960" s="7"/>
      <c r="F960" s="7"/>
      <c r="G960" s="8"/>
      <c r="H960" s="7"/>
      <c r="I960" s="7"/>
      <c r="J960" s="7"/>
      <c r="K960" s="7"/>
      <c r="L960" s="7"/>
      <c r="M960" s="7"/>
      <c r="N960" s="7"/>
      <c r="O960" s="7"/>
      <c r="P960" s="8"/>
      <c r="Q960" s="7"/>
      <c r="R960" s="7"/>
      <c r="S960" s="7"/>
      <c r="T960" s="7"/>
    </row>
    <row r="961" spans="1:20">
      <c r="A961" s="7"/>
      <c r="B961" s="8"/>
      <c r="C961" s="7"/>
      <c r="D961" s="7"/>
      <c r="E961" s="7"/>
      <c r="F961" s="7"/>
      <c r="G961" s="8"/>
      <c r="H961" s="7"/>
      <c r="I961" s="7"/>
      <c r="J961" s="7"/>
      <c r="K961" s="7"/>
      <c r="L961" s="7"/>
      <c r="M961" s="7"/>
      <c r="N961" s="7"/>
      <c r="O961" s="7"/>
      <c r="P961" s="8"/>
      <c r="Q961" s="7"/>
      <c r="R961" s="7"/>
      <c r="S961" s="7"/>
      <c r="T961" s="7"/>
    </row>
    <row r="962" spans="1:20">
      <c r="A962" s="7"/>
      <c r="B962" s="8"/>
      <c r="C962" s="7"/>
      <c r="D962" s="7"/>
      <c r="E962" s="7"/>
      <c r="F962" s="7"/>
      <c r="G962" s="8"/>
      <c r="H962" s="7"/>
      <c r="I962" s="7"/>
      <c r="J962" s="7"/>
      <c r="K962" s="7"/>
      <c r="L962" s="7"/>
      <c r="M962" s="7"/>
      <c r="N962" s="7"/>
      <c r="O962" s="7"/>
      <c r="P962" s="8"/>
      <c r="Q962" s="7"/>
      <c r="R962" s="7"/>
      <c r="S962" s="7"/>
      <c r="T962" s="7"/>
    </row>
    <row r="963" spans="1:20">
      <c r="A963" s="7"/>
      <c r="B963" s="8"/>
      <c r="C963" s="7"/>
      <c r="D963" s="7"/>
      <c r="E963" s="7"/>
      <c r="F963" s="7"/>
      <c r="G963" s="8"/>
      <c r="H963" s="7"/>
      <c r="I963" s="7"/>
      <c r="J963" s="7"/>
      <c r="K963" s="7"/>
      <c r="L963" s="7"/>
      <c r="M963" s="7"/>
      <c r="N963" s="7"/>
      <c r="O963" s="7"/>
      <c r="P963" s="8"/>
      <c r="Q963" s="7"/>
      <c r="R963" s="7"/>
      <c r="S963" s="7"/>
      <c r="T963" s="7"/>
    </row>
    <row r="964" spans="1:20">
      <c r="A964" s="7"/>
      <c r="B964" s="8"/>
      <c r="C964" s="7"/>
      <c r="D964" s="7"/>
      <c r="E964" s="7"/>
      <c r="F964" s="7"/>
      <c r="G964" s="8"/>
      <c r="H964" s="7"/>
      <c r="I964" s="7"/>
      <c r="J964" s="7"/>
      <c r="K964" s="7"/>
      <c r="L964" s="7"/>
      <c r="M964" s="7"/>
      <c r="N964" s="7"/>
      <c r="O964" s="7"/>
      <c r="P964" s="8"/>
      <c r="Q964" s="7"/>
      <c r="R964" s="7"/>
      <c r="S964" s="7"/>
      <c r="T964" s="7"/>
    </row>
    <row r="965" spans="1:20">
      <c r="A965" s="7"/>
      <c r="B965" s="8"/>
      <c r="C965" s="7"/>
      <c r="D965" s="7"/>
      <c r="E965" s="7"/>
      <c r="F965" s="7"/>
      <c r="G965" s="8"/>
      <c r="H965" s="7"/>
      <c r="I965" s="7"/>
      <c r="J965" s="7"/>
      <c r="K965" s="7"/>
      <c r="L965" s="7"/>
      <c r="M965" s="7"/>
      <c r="N965" s="7"/>
      <c r="O965" s="7"/>
      <c r="P965" s="8"/>
      <c r="Q965" s="7"/>
      <c r="R965" s="7"/>
      <c r="S965" s="7"/>
      <c r="T965" s="7"/>
    </row>
    <row r="966" spans="1:20">
      <c r="A966" s="7"/>
      <c r="B966" s="8"/>
      <c r="C966" s="7"/>
      <c r="D966" s="7"/>
      <c r="E966" s="7"/>
      <c r="F966" s="7"/>
      <c r="G966" s="8"/>
      <c r="H966" s="7"/>
      <c r="I966" s="7"/>
      <c r="J966" s="7"/>
      <c r="K966" s="7"/>
      <c r="L966" s="7"/>
      <c r="M966" s="7"/>
      <c r="N966" s="7"/>
      <c r="O966" s="7"/>
      <c r="P966" s="8"/>
      <c r="Q966" s="7"/>
      <c r="R966" s="7"/>
      <c r="S966" s="7"/>
      <c r="T966" s="7"/>
    </row>
    <row r="967" spans="1:20">
      <c r="A967" s="7"/>
      <c r="B967" s="8"/>
      <c r="C967" s="7"/>
      <c r="D967" s="7"/>
      <c r="E967" s="7"/>
      <c r="F967" s="7"/>
      <c r="G967" s="8"/>
      <c r="H967" s="7"/>
      <c r="I967" s="7"/>
      <c r="J967" s="7"/>
      <c r="K967" s="7"/>
      <c r="L967" s="7"/>
      <c r="M967" s="7"/>
      <c r="N967" s="7"/>
      <c r="O967" s="7"/>
      <c r="P967" s="8"/>
      <c r="Q967" s="7"/>
      <c r="R967" s="7"/>
      <c r="S967" s="7"/>
      <c r="T967" s="7"/>
    </row>
    <row r="968" spans="1:20">
      <c r="A968" s="7"/>
      <c r="B968" s="8"/>
      <c r="C968" s="7"/>
      <c r="D968" s="7"/>
      <c r="E968" s="7"/>
      <c r="F968" s="7"/>
      <c r="G968" s="8"/>
      <c r="H968" s="7"/>
      <c r="I968" s="7"/>
      <c r="J968" s="7"/>
      <c r="K968" s="7"/>
      <c r="L968" s="7"/>
      <c r="M968" s="7"/>
      <c r="N968" s="7"/>
      <c r="O968" s="7"/>
      <c r="P968" s="8"/>
      <c r="Q968" s="7"/>
      <c r="R968" s="7"/>
      <c r="S968" s="7"/>
      <c r="T968" s="7"/>
    </row>
    <row r="969" spans="1:20">
      <c r="A969" s="7"/>
      <c r="B969" s="8"/>
      <c r="C969" s="7"/>
      <c r="D969" s="7"/>
      <c r="E969" s="7"/>
      <c r="F969" s="7"/>
      <c r="G969" s="8"/>
      <c r="H969" s="7"/>
      <c r="I969" s="7"/>
      <c r="J969" s="7"/>
      <c r="K969" s="7"/>
      <c r="L969" s="7"/>
      <c r="M969" s="7"/>
      <c r="N969" s="7"/>
      <c r="O969" s="7"/>
      <c r="P969" s="8"/>
      <c r="Q969" s="7"/>
      <c r="R969" s="7"/>
      <c r="S969" s="7"/>
      <c r="T969" s="7"/>
    </row>
    <row r="970" spans="1:20">
      <c r="A970" s="7"/>
      <c r="B970" s="8"/>
      <c r="C970" s="7"/>
      <c r="D970" s="7"/>
      <c r="E970" s="7"/>
      <c r="F970" s="7"/>
      <c r="G970" s="8"/>
      <c r="H970" s="7"/>
      <c r="I970" s="7"/>
      <c r="J970" s="7"/>
      <c r="K970" s="7"/>
      <c r="L970" s="7"/>
      <c r="M970" s="7"/>
      <c r="N970" s="7"/>
      <c r="O970" s="7"/>
      <c r="P970" s="8"/>
      <c r="Q970" s="7"/>
      <c r="R970" s="7"/>
      <c r="S970" s="7"/>
      <c r="T970" s="7"/>
    </row>
    <row r="971" spans="1:20">
      <c r="A971" s="7"/>
      <c r="B971" s="8"/>
      <c r="C971" s="7"/>
      <c r="D971" s="7"/>
      <c r="E971" s="7"/>
      <c r="F971" s="7"/>
      <c r="G971" s="8"/>
      <c r="H971" s="7"/>
      <c r="I971" s="7"/>
      <c r="J971" s="7"/>
      <c r="K971" s="7"/>
      <c r="L971" s="7"/>
      <c r="M971" s="7"/>
      <c r="N971" s="7"/>
      <c r="O971" s="7"/>
      <c r="P971" s="8"/>
      <c r="Q971" s="7"/>
      <c r="R971" s="7"/>
      <c r="S971" s="7"/>
      <c r="T971" s="7"/>
    </row>
  </sheetData>
  <conditionalFormatting sqref="D316:D317">
    <cfRule type="expression" dxfId="49" priority="2">
      <formula>COUNTIF(#REF!, D316)&gt;1</formula>
    </cfRule>
  </conditionalFormatting>
  <conditionalFormatting sqref="D321">
    <cfRule type="expression" dxfId="48" priority="1">
      <formula>COUNTIF(D:D,D321)&gt;1</formula>
    </cfRule>
  </conditionalFormatting>
  <hyperlinks>
    <hyperlink ref="F3" r:id="rId1" xr:uid="{00000000-0004-0000-0200-000000000000}"/>
    <hyperlink ref="F4" r:id="rId2" xr:uid="{00000000-0004-0000-0200-000001000000}"/>
    <hyperlink ref="F5" r:id="rId3" xr:uid="{00000000-0004-0000-0200-000002000000}"/>
    <hyperlink ref="F7" r:id="rId4" xr:uid="{00000000-0004-0000-0200-000003000000}"/>
    <hyperlink ref="F8" r:id="rId5" xr:uid="{00000000-0004-0000-0200-000004000000}"/>
    <hyperlink ref="F42" r:id="rId6" xr:uid="{00000000-0004-0000-0200-000005000000}"/>
    <hyperlink ref="F44" r:id="rId7" xr:uid="{00000000-0004-0000-0200-000006000000}"/>
    <hyperlink ref="F45" r:id="rId8" xr:uid="{00000000-0004-0000-0200-000007000000}"/>
    <hyperlink ref="F47" r:id="rId9" xr:uid="{00000000-0004-0000-0200-000008000000}"/>
    <hyperlink ref="F48" r:id="rId10" xr:uid="{00000000-0004-0000-0200-000009000000}"/>
    <hyperlink ref="F49" r:id="rId11" xr:uid="{00000000-0004-0000-0200-00000A000000}"/>
    <hyperlink ref="F50" r:id="rId12" xr:uid="{00000000-0004-0000-0200-00000B000000}"/>
    <hyperlink ref="F51" r:id="rId13" xr:uid="{00000000-0004-0000-0200-00000C000000}"/>
    <hyperlink ref="F52" r:id="rId14" xr:uid="{00000000-0004-0000-0200-00000D000000}"/>
    <hyperlink ref="F53" r:id="rId15" xr:uid="{00000000-0004-0000-0200-00000E000000}"/>
    <hyperlink ref="F54" r:id="rId16" xr:uid="{00000000-0004-0000-0200-00000F000000}"/>
    <hyperlink ref="F55" r:id="rId17" xr:uid="{00000000-0004-0000-0200-000010000000}"/>
    <hyperlink ref="F56" r:id="rId18" xr:uid="{00000000-0004-0000-0200-000011000000}"/>
    <hyperlink ref="F57" r:id="rId19" xr:uid="{00000000-0004-0000-0200-000012000000}"/>
    <hyperlink ref="F58" r:id="rId20" xr:uid="{00000000-0004-0000-0200-000013000000}"/>
    <hyperlink ref="F59" r:id="rId21" xr:uid="{00000000-0004-0000-0200-000014000000}"/>
    <hyperlink ref="F60" r:id="rId22" xr:uid="{00000000-0004-0000-0200-000015000000}"/>
    <hyperlink ref="F62" r:id="rId23" xr:uid="{00000000-0004-0000-0200-000016000000}"/>
    <hyperlink ref="F63" r:id="rId24" xr:uid="{00000000-0004-0000-0200-000017000000}"/>
    <hyperlink ref="F64" r:id="rId25" xr:uid="{00000000-0004-0000-0200-000018000000}"/>
    <hyperlink ref="F65" r:id="rId26" xr:uid="{00000000-0004-0000-0200-000019000000}"/>
    <hyperlink ref="F67" r:id="rId27" xr:uid="{00000000-0004-0000-0200-00001A000000}"/>
    <hyperlink ref="F68" r:id="rId28" xr:uid="{00000000-0004-0000-0200-00001B000000}"/>
    <hyperlink ref="F69" r:id="rId29" xr:uid="{00000000-0004-0000-0200-00001C000000}"/>
    <hyperlink ref="F70" r:id="rId30" xr:uid="{00000000-0004-0000-0200-00001D000000}"/>
    <hyperlink ref="F71" r:id="rId31" xr:uid="{00000000-0004-0000-0200-00001E000000}"/>
    <hyperlink ref="F72" r:id="rId32" xr:uid="{00000000-0004-0000-0200-00001F000000}"/>
    <hyperlink ref="F73" r:id="rId33" xr:uid="{00000000-0004-0000-0200-000020000000}"/>
    <hyperlink ref="F76" r:id="rId34" xr:uid="{00000000-0004-0000-0200-000021000000}"/>
    <hyperlink ref="F77" r:id="rId35" xr:uid="{00000000-0004-0000-0200-000022000000}"/>
    <hyperlink ref="F78" r:id="rId36" xr:uid="{00000000-0004-0000-0200-000023000000}"/>
    <hyperlink ref="F79" r:id="rId37" xr:uid="{00000000-0004-0000-0200-000024000000}"/>
    <hyperlink ref="F80" r:id="rId38" xr:uid="{00000000-0004-0000-0200-000025000000}"/>
    <hyperlink ref="F81" r:id="rId39" xr:uid="{00000000-0004-0000-0200-000026000000}"/>
    <hyperlink ref="F83" r:id="rId40" xr:uid="{00000000-0004-0000-0200-000027000000}"/>
    <hyperlink ref="F84" r:id="rId41" xr:uid="{00000000-0004-0000-0200-000028000000}"/>
    <hyperlink ref="F85" r:id="rId42" xr:uid="{00000000-0004-0000-0200-000029000000}"/>
    <hyperlink ref="F86" r:id="rId43" xr:uid="{00000000-0004-0000-0200-00002A000000}"/>
    <hyperlink ref="F87" r:id="rId44" xr:uid="{00000000-0004-0000-0200-00002B000000}"/>
    <hyperlink ref="F88" r:id="rId45" xr:uid="{00000000-0004-0000-0200-00002C000000}"/>
    <hyperlink ref="F89" r:id="rId46" xr:uid="{00000000-0004-0000-0200-00002D000000}"/>
    <hyperlink ref="F93" r:id="rId47" xr:uid="{00000000-0004-0000-0200-00002E000000}"/>
    <hyperlink ref="F94" r:id="rId48" xr:uid="{00000000-0004-0000-0200-00002F000000}"/>
    <hyperlink ref="F95" r:id="rId49" xr:uid="{00000000-0004-0000-0200-000030000000}"/>
    <hyperlink ref="F96" r:id="rId50" xr:uid="{00000000-0004-0000-0200-000031000000}"/>
    <hyperlink ref="F97" r:id="rId51" xr:uid="{00000000-0004-0000-0200-000032000000}"/>
    <hyperlink ref="F99" r:id="rId52" xr:uid="{00000000-0004-0000-0200-000033000000}"/>
    <hyperlink ref="F100" r:id="rId53" xr:uid="{00000000-0004-0000-0200-000034000000}"/>
    <hyperlink ref="F101" r:id="rId54" xr:uid="{00000000-0004-0000-0200-000035000000}"/>
    <hyperlink ref="F105" r:id="rId55" xr:uid="{00000000-0004-0000-0200-000036000000}"/>
    <hyperlink ref="F107" r:id="rId56" xr:uid="{00000000-0004-0000-0200-000037000000}"/>
    <hyperlink ref="F260" r:id="rId57" xr:uid="{00000000-0004-0000-0200-000038000000}"/>
    <hyperlink ref="F273" r:id="rId58" xr:uid="{00000000-0004-0000-0200-000039000000}"/>
    <hyperlink ref="F278" r:id="rId59" xr:uid="{00000000-0004-0000-0200-00003A000000}"/>
    <hyperlink ref="F289" r:id="rId60" xr:uid="{00000000-0004-0000-0200-00003B000000}"/>
    <hyperlink ref="F305" r:id="rId61" xr:uid="{00000000-0004-0000-0200-00003C000000}"/>
    <hyperlink ref="F309" r:id="rId62" xr:uid="{00000000-0004-0000-0200-00003D000000}"/>
    <hyperlink ref="F313" r:id="rId63" xr:uid="{00000000-0004-0000-0200-00003E000000}"/>
    <hyperlink ref="F316" r:id="rId64" xr:uid="{00000000-0004-0000-0200-00003F000000}"/>
    <hyperlink ref="F321" r:id="rId65" xr:uid="{00000000-0004-0000-0200-000040000000}"/>
    <hyperlink ref="F330" r:id="rId66" xr:uid="{00000000-0004-0000-0200-000041000000}"/>
    <hyperlink ref="F331" r:id="rId67" xr:uid="{00000000-0004-0000-0200-000042000000}"/>
    <hyperlink ref="F332" r:id="rId68" xr:uid="{00000000-0004-0000-0200-000043000000}"/>
    <hyperlink ref="G336" r:id="rId69" xr:uid="{00000000-0004-0000-0200-000044000000}"/>
    <hyperlink ref="G350" r:id="rId70" xr:uid="{00000000-0004-0000-0200-000045000000}"/>
    <hyperlink ref="F362" r:id="rId71" xr:uid="{00000000-0004-0000-0200-000046000000}"/>
  </hyperlinks>
  <pageMargins left="0.7" right="0.7" top="0.75" bottom="0.75" header="0.3" footer="0.3"/>
  <tableParts count="1">
    <tablePart r:id="rId72"/>
  </tableParts>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Dictionary!$H$2:$H$85</xm:f>
          </x14:formula1>
          <xm:sqref>P3:P371</xm:sqref>
        </x14:dataValidation>
        <x14:dataValidation type="list" allowBlank="1" showErrorMessage="1" xr:uid="{00000000-0002-0000-0200-000001000000}">
          <x14:formula1>
            <xm:f>Dictionary!$J$2:$J$85</xm:f>
          </x14:formula1>
          <xm:sqref>Q3:Q174 Q176:Q371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999"/>
  <sheetViews>
    <sheetView workbookViewId="0">
      <pane ySplit="2" topLeftCell="A3" activePane="bottomLeft" state="frozen"/>
      <selection pane="bottomLeft" activeCell="B4" sqref="B4"/>
    </sheetView>
  </sheetViews>
  <sheetFormatPr baseColWidth="10" defaultColWidth="12.6640625" defaultRowHeight="15.75" customHeight="1"/>
  <cols>
    <col min="1" max="1" width="4.1640625" customWidth="1"/>
    <col min="2" max="2" width="9.1640625" customWidth="1"/>
    <col min="3" max="3" width="9" customWidth="1"/>
    <col min="4" max="4" width="15.5" customWidth="1"/>
    <col min="7" max="7" width="31" customWidth="1"/>
    <col min="8" max="8" width="28.33203125" customWidth="1"/>
    <col min="10" max="11" width="19.6640625" customWidth="1"/>
    <col min="12" max="12" width="12" customWidth="1"/>
    <col min="13" max="13" width="39.1640625" customWidth="1"/>
    <col min="16" max="16" width="13.6640625" customWidth="1"/>
  </cols>
  <sheetData>
    <row r="1" spans="1:20">
      <c r="A1" s="1"/>
      <c r="B1" s="2" t="s">
        <v>0</v>
      </c>
      <c r="C1" s="3"/>
      <c r="D1" s="3"/>
      <c r="E1" s="4"/>
      <c r="F1" s="4"/>
      <c r="G1" s="2" t="s">
        <v>1</v>
      </c>
      <c r="H1" s="1"/>
      <c r="I1" s="1"/>
      <c r="J1" s="4"/>
      <c r="K1" s="4"/>
      <c r="L1" s="1"/>
      <c r="M1" s="1"/>
      <c r="N1" s="1"/>
      <c r="O1" s="1"/>
      <c r="P1" s="5" t="s">
        <v>2</v>
      </c>
      <c r="Q1" s="6"/>
      <c r="R1" s="6"/>
      <c r="S1" s="1"/>
      <c r="T1" s="7"/>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6" t="s">
        <v>108</v>
      </c>
      <c r="R2" s="6" t="s">
        <v>12</v>
      </c>
      <c r="S2" s="1"/>
      <c r="T2" s="7"/>
    </row>
    <row r="3" spans="1:20">
      <c r="A3" s="7">
        <v>37</v>
      </c>
      <c r="B3" s="8" t="s">
        <v>1524</v>
      </c>
      <c r="C3" s="7" t="s">
        <v>1525</v>
      </c>
      <c r="D3" s="7" t="s">
        <v>1526</v>
      </c>
      <c r="E3" s="9" t="s">
        <v>413</v>
      </c>
      <c r="F3" s="30" t="s">
        <v>1527</v>
      </c>
      <c r="G3" s="7" t="s">
        <v>1528</v>
      </c>
      <c r="H3" s="37" t="str">
        <f>VLOOKUP(G3,Orgs!B:J,2,0)</f>
        <v>https://hydrogencrc.com.au/</v>
      </c>
      <c r="I3" s="12" t="str">
        <f>VLOOKUP(G3,Orgs!B:J,3,0)</f>
        <v>Academia and Research</v>
      </c>
      <c r="J3" s="12"/>
      <c r="K3" s="12" t="str">
        <f>VLOOKUP(G3,Orgs!B:J,5,0)</f>
        <v>Energy and Chemicals</v>
      </c>
      <c r="L3" s="12" t="str">
        <f>VLOOKUP(G3,Orgs!B:J,6,0)</f>
        <v>Climate Tech, Renewable Energy</v>
      </c>
      <c r="M3" s="12" t="str">
        <f>VLOOKUP(G3,Orgs!B:J,7,0)</f>
        <v>Hydrogen</v>
      </c>
      <c r="N3" s="12" t="str">
        <f>VLOOKUP(G3,Orgs!B:J,8,0)</f>
        <v>Australia</v>
      </c>
      <c r="O3" s="12"/>
      <c r="P3" s="7"/>
      <c r="Q3" s="7" t="s">
        <v>1529</v>
      </c>
      <c r="R3" s="9" t="s">
        <v>1530</v>
      </c>
      <c r="S3" s="7"/>
      <c r="T3" s="7"/>
    </row>
    <row r="4" spans="1:20">
      <c r="A4" s="7">
        <v>44</v>
      </c>
      <c r="B4" s="7" t="s">
        <v>1531</v>
      </c>
      <c r="C4" s="7" t="s">
        <v>1532</v>
      </c>
      <c r="D4" s="7" t="s">
        <v>1533</v>
      </c>
      <c r="E4" s="7" t="s">
        <v>1534</v>
      </c>
      <c r="F4" s="30" t="s">
        <v>1535</v>
      </c>
      <c r="G4" s="7" t="s">
        <v>1536</v>
      </c>
      <c r="H4" s="37" t="str">
        <f>VLOOKUP(G4,Orgs!B:J,2,0)</f>
        <v>http://www.asfi.org.au/</v>
      </c>
      <c r="I4" s="12" t="str">
        <f>VLOOKUP(G4,Orgs!B:J,3,0)</f>
        <v>Academia and Research</v>
      </c>
      <c r="J4" s="12"/>
      <c r="K4" s="12" t="str">
        <f>VLOOKUP(G4,Orgs!B:J,5,0)</f>
        <v>Science, Research and Development</v>
      </c>
      <c r="L4" s="12">
        <f>VLOOKUP(G4,Orgs!B:J,6,0)</f>
        <v>0</v>
      </c>
      <c r="M4" s="12" t="str">
        <f>VLOOKUP(G4,Orgs!B:J,7,0)</f>
        <v>A joint industry-government initiative to develop an Australian sustainable finance taxonomy</v>
      </c>
      <c r="N4" s="12" t="str">
        <f>VLOOKUP(G4,Orgs!B:J,8,0)</f>
        <v>Australia</v>
      </c>
      <c r="O4" s="12"/>
      <c r="P4" s="7"/>
      <c r="Q4" s="7" t="s">
        <v>1529</v>
      </c>
      <c r="R4" s="9" t="s">
        <v>1530</v>
      </c>
      <c r="S4" s="7"/>
      <c r="T4" s="7"/>
    </row>
    <row r="5" spans="1:20">
      <c r="A5" s="7">
        <v>21</v>
      </c>
      <c r="B5" s="7" t="s">
        <v>1537</v>
      </c>
      <c r="C5" s="7" t="s">
        <v>1538</v>
      </c>
      <c r="D5" s="7" t="s">
        <v>1539</v>
      </c>
      <c r="E5" s="7" t="s">
        <v>1540</v>
      </c>
      <c r="F5" s="30" t="s">
        <v>1541</v>
      </c>
      <c r="G5" s="7" t="s">
        <v>1542</v>
      </c>
      <c r="H5" s="37" t="str">
        <f>VLOOKUP(G5,Orgs!B:J,2,0)</f>
        <v>https://www.csiro.au/en/</v>
      </c>
      <c r="I5" s="12" t="str">
        <f>VLOOKUP(G5,Orgs!B:J,3,0)</f>
        <v>Academia and Research</v>
      </c>
      <c r="J5" s="12"/>
      <c r="K5" s="12" t="str">
        <f>VLOOKUP(G5,Orgs!B:J,5,0)</f>
        <v>Science, Research and Development</v>
      </c>
      <c r="L5" s="12">
        <f>VLOOKUP(G5,Orgs!B:J,6,0)</f>
        <v>0</v>
      </c>
      <c r="M5" s="12" t="str">
        <f>VLOOKUP(G5,Orgs!B:J,7,0)</f>
        <v>Australia's national science agency and innovation catalyst, solving the greatest challenges through innovative science and technology.</v>
      </c>
      <c r="N5" s="12" t="str">
        <f>VLOOKUP(G5,Orgs!B:J,8,0)</f>
        <v>Australia</v>
      </c>
      <c r="O5" s="12"/>
      <c r="P5" s="7"/>
      <c r="Q5" s="7" t="s">
        <v>1529</v>
      </c>
      <c r="R5" s="9" t="s">
        <v>1543</v>
      </c>
      <c r="S5" s="7"/>
      <c r="T5" s="7"/>
    </row>
    <row r="6" spans="1:20">
      <c r="A6" s="7">
        <v>33</v>
      </c>
      <c r="B6" s="7" t="s">
        <v>1544</v>
      </c>
      <c r="C6" s="7" t="s">
        <v>1545</v>
      </c>
      <c r="D6" s="7" t="s">
        <v>1546</v>
      </c>
      <c r="E6" s="7" t="s">
        <v>1547</v>
      </c>
      <c r="F6" s="38" t="s">
        <v>1548</v>
      </c>
      <c r="G6" s="7" t="s">
        <v>1549</v>
      </c>
      <c r="H6" s="37" t="str">
        <f>VLOOKUP(G6,Orgs!B:J,2,0)</f>
        <v>https://www.jcu.edu.sg/</v>
      </c>
      <c r="I6" s="12" t="str">
        <f>VLOOKUP(G6,Orgs!B:J,3,0)</f>
        <v>Academia and Research</v>
      </c>
      <c r="J6" s="12"/>
      <c r="K6" s="12" t="str">
        <f>VLOOKUP(G6,Orgs!B:J,5,0)</f>
        <v>Science, Research and Development</v>
      </c>
      <c r="L6" s="12">
        <f>VLOOKUP(G6,Orgs!B:J,6,0)</f>
        <v>0</v>
      </c>
      <c r="M6" s="12" t="str">
        <f>VLOOKUP(G6,Orgs!B:J,7,0)</f>
        <v>A prestigious institution renowned for its world-class research and education in fields such as marine science, tropical biology, and medicine.</v>
      </c>
      <c r="N6" s="12" t="str">
        <f>VLOOKUP(G6,Orgs!B:J,8,0)</f>
        <v>Singapore</v>
      </c>
      <c r="O6" s="12"/>
      <c r="P6" s="7"/>
      <c r="Q6" s="7" t="s">
        <v>1529</v>
      </c>
      <c r="R6" s="9" t="s">
        <v>1543</v>
      </c>
      <c r="S6" s="7"/>
      <c r="T6" s="7"/>
    </row>
    <row r="7" spans="1:20">
      <c r="A7" s="7">
        <v>28</v>
      </c>
      <c r="B7" s="7" t="s">
        <v>1550</v>
      </c>
      <c r="C7" s="7" t="s">
        <v>1551</v>
      </c>
      <c r="D7" s="7" t="s">
        <v>1552</v>
      </c>
      <c r="E7" s="7" t="s">
        <v>1553</v>
      </c>
      <c r="F7" s="30" t="s">
        <v>1554</v>
      </c>
      <c r="G7" s="7" t="s">
        <v>1555</v>
      </c>
      <c r="H7" s="37" t="str">
        <f>VLOOKUP(G7,Orgs!B:J,2,0)</f>
        <v>http://www.the-esg-institute.com/</v>
      </c>
      <c r="I7" s="12" t="str">
        <f>VLOOKUP(G7,Orgs!B:J,3,0)</f>
        <v>Academia and Research</v>
      </c>
      <c r="J7" s="12"/>
      <c r="K7" s="12" t="str">
        <f>VLOOKUP(G7,Orgs!B:J,5,0)</f>
        <v>Environment and Sustainability</v>
      </c>
      <c r="L7" s="12">
        <f>VLOOKUP(G7,Orgs!B:J,6,0)</f>
        <v>0</v>
      </c>
      <c r="M7" s="12" t="str">
        <f>VLOOKUP(G7,Orgs!B:J,7,0)</f>
        <v>Accelerate action to Net Zero</v>
      </c>
      <c r="N7" s="12" t="str">
        <f>VLOOKUP(G7,Orgs!B:J,8,0)</f>
        <v>Singapore</v>
      </c>
      <c r="O7" s="12"/>
      <c r="P7" s="7"/>
      <c r="Q7" s="7" t="s">
        <v>1529</v>
      </c>
      <c r="R7" s="9" t="s">
        <v>1543</v>
      </c>
      <c r="S7" s="7"/>
      <c r="T7" s="7"/>
    </row>
    <row r="8" spans="1:20">
      <c r="A8" s="7">
        <v>59</v>
      </c>
      <c r="B8" s="29" t="s">
        <v>972</v>
      </c>
      <c r="C8" s="7" t="s">
        <v>1556</v>
      </c>
      <c r="D8" s="29" t="s">
        <v>1557</v>
      </c>
      <c r="E8" s="29" t="s">
        <v>1558</v>
      </c>
      <c r="F8" s="30" t="s">
        <v>1559</v>
      </c>
      <c r="G8" s="29" t="s">
        <v>1560</v>
      </c>
      <c r="H8" s="37" t="str">
        <f>VLOOKUP(G8,Orgs!B:J,2,0)</f>
        <v>https://www.graincorp.com.au/</v>
      </c>
      <c r="I8" s="12" t="str">
        <f>VLOOKUP(G8,Orgs!B:J,3,0)</f>
        <v>Corporate / SME (DD)</v>
      </c>
      <c r="J8" s="12"/>
      <c r="K8" s="12" t="str">
        <f>VLOOKUP(G8,Orgs!B:J,5,0)</f>
        <v>Agriculture</v>
      </c>
      <c r="L8" s="12">
        <f>VLOOKUP(G8,Orgs!B:J,6,0)</f>
        <v>0</v>
      </c>
      <c r="M8" s="12" t="str">
        <f>VLOOKUP(G8,Orgs!B:J,7,0)</f>
        <v>Graincorp is an Australian agribusiness company specializing in grain storage, handling, and logistics. They play a vital role in the food supply chain.</v>
      </c>
      <c r="N8" s="12" t="str">
        <f>VLOOKUP(G8,Orgs!B:J,8,0)</f>
        <v>Australia</v>
      </c>
      <c r="O8" s="12"/>
      <c r="P8" s="7"/>
      <c r="Q8" s="7" t="s">
        <v>1529</v>
      </c>
      <c r="R8" s="9" t="s">
        <v>1561</v>
      </c>
      <c r="S8" s="7"/>
      <c r="T8" s="7"/>
    </row>
    <row r="9" spans="1:20">
      <c r="A9" s="7">
        <v>19</v>
      </c>
      <c r="B9" s="7" t="s">
        <v>1562</v>
      </c>
      <c r="C9" s="7" t="s">
        <v>1563</v>
      </c>
      <c r="D9" s="7" t="s">
        <v>1564</v>
      </c>
      <c r="E9" s="7" t="s">
        <v>1565</v>
      </c>
      <c r="F9" s="30" t="s">
        <v>1566</v>
      </c>
      <c r="G9" s="7" t="s">
        <v>1567</v>
      </c>
      <c r="H9" s="37" t="str">
        <f>VLOOKUP(G9,Orgs!B:J,2,0)</f>
        <v>http://www.bhp.com/</v>
      </c>
      <c r="I9" s="12" t="str">
        <f>VLOOKUP(G9,Orgs!B:J,3,0)</f>
        <v>Corporate / SME (DD)</v>
      </c>
      <c r="J9" s="12"/>
      <c r="K9" s="12" t="str">
        <f>VLOOKUP(G9,Orgs!B:J,5,0)</f>
        <v>Built Environment</v>
      </c>
      <c r="L9" s="12">
        <f>VLOOKUP(G9,Orgs!B:J,6,0)</f>
        <v>0</v>
      </c>
      <c r="M9" s="12" t="str">
        <f>VLOOKUP(G9,Orgs!B:J,7,0)</f>
        <v>Provider of multinational mining, metals, and natural gas petroleum services</v>
      </c>
      <c r="N9" s="12" t="str">
        <f>VLOOKUP(G9,Orgs!B:J,8,0)</f>
        <v>Australia</v>
      </c>
      <c r="O9" s="12"/>
      <c r="P9" s="7"/>
      <c r="Q9" s="7" t="s">
        <v>1529</v>
      </c>
      <c r="R9" s="9" t="s">
        <v>1543</v>
      </c>
      <c r="S9" s="7"/>
      <c r="T9" s="7"/>
    </row>
    <row r="10" spans="1:20">
      <c r="A10" s="7">
        <v>54</v>
      </c>
      <c r="B10" s="29" t="s">
        <v>1568</v>
      </c>
      <c r="C10" s="7" t="s">
        <v>1569</v>
      </c>
      <c r="D10" s="29" t="s">
        <v>1570</v>
      </c>
      <c r="E10" s="29" t="s">
        <v>1558</v>
      </c>
      <c r="F10" s="30" t="s">
        <v>1571</v>
      </c>
      <c r="G10" s="29" t="s">
        <v>1572</v>
      </c>
      <c r="H10" s="37" t="str">
        <f>VLOOKUP(G10,Orgs!B:J,2,0)</f>
        <v>https://www.bluescope.com/</v>
      </c>
      <c r="I10" s="12" t="str">
        <f>VLOOKUP(G10,Orgs!B:J,3,0)</f>
        <v>Corporate / SME (DD)</v>
      </c>
      <c r="J10" s="12"/>
      <c r="K10" s="12" t="str">
        <f>VLOOKUP(G10,Orgs!B:J,5,0)</f>
        <v>Built Environment</v>
      </c>
      <c r="L10" s="12">
        <f>VLOOKUP(G10,Orgs!B:J,6,0)</f>
        <v>0</v>
      </c>
      <c r="M10" s="12" t="str">
        <f>VLOOKUP(G10,Orgs!B:J,7,0)</f>
        <v>A leading international supplier of steel products and solutions</v>
      </c>
      <c r="N10" s="12" t="str">
        <f>VLOOKUP(G10,Orgs!B:J,8,0)</f>
        <v>Australia</v>
      </c>
      <c r="O10" s="12"/>
      <c r="P10" s="7"/>
      <c r="Q10" s="7" t="s">
        <v>1529</v>
      </c>
      <c r="R10" s="9" t="s">
        <v>1561</v>
      </c>
      <c r="S10" s="7"/>
      <c r="T10" s="7"/>
    </row>
    <row r="11" spans="1:20">
      <c r="A11" s="7">
        <v>73</v>
      </c>
      <c r="B11" s="29" t="s">
        <v>1573</v>
      </c>
      <c r="C11" s="7" t="s">
        <v>1574</v>
      </c>
      <c r="D11" s="29" t="s">
        <v>1575</v>
      </c>
      <c r="E11" s="29" t="s">
        <v>1576</v>
      </c>
      <c r="F11" s="30" t="s">
        <v>1577</v>
      </c>
      <c r="G11" s="29" t="s">
        <v>581</v>
      </c>
      <c r="H11" s="37" t="str">
        <f>VLOOKUP(G11,Orgs!B:J,2,0)</f>
        <v>http://www.frasersproperty.com/</v>
      </c>
      <c r="I11" s="12" t="str">
        <f>VLOOKUP(G11,Orgs!B:J,3,0)</f>
        <v>Corporate / SME (DD)</v>
      </c>
      <c r="J11" s="12"/>
      <c r="K11" s="12" t="str">
        <f>VLOOKUP(G11,Orgs!B:J,5,0)</f>
        <v>Built Environment</v>
      </c>
      <c r="L11" s="12">
        <f>VLOOKUP(G11,Orgs!B:J,6,0)</f>
        <v>0</v>
      </c>
      <c r="M11" s="12" t="str">
        <f>VLOOKUP(G11,Orgs!B:J,7,0)</f>
        <v>Provider of residential &amp; commercial property developers and management services</v>
      </c>
      <c r="N11" s="12" t="str">
        <f>VLOOKUP(G11,Orgs!B:J,8,0)</f>
        <v>Singapore</v>
      </c>
      <c r="O11" s="12"/>
      <c r="P11" s="7"/>
      <c r="Q11" s="7" t="s">
        <v>1529</v>
      </c>
      <c r="R11" s="9" t="s">
        <v>1561</v>
      </c>
      <c r="S11" s="7"/>
      <c r="T11" s="7"/>
    </row>
    <row r="12" spans="1:20">
      <c r="A12" s="7">
        <v>88</v>
      </c>
      <c r="B12" s="29" t="s">
        <v>830</v>
      </c>
      <c r="C12" s="7" t="s">
        <v>1578</v>
      </c>
      <c r="D12" s="29" t="s">
        <v>1579</v>
      </c>
      <c r="E12" s="29" t="s">
        <v>1580</v>
      </c>
      <c r="F12" s="39" t="s">
        <v>1581</v>
      </c>
      <c r="G12" s="29" t="s">
        <v>1582</v>
      </c>
      <c r="H12" s="37" t="str">
        <f>VLOOKUP(G12,Orgs!B:J,2,0)</f>
        <v>https://www.lendlease.com/</v>
      </c>
      <c r="I12" s="12" t="str">
        <f>VLOOKUP(G12,Orgs!B:J,3,0)</f>
        <v>Corporate / SME (DD)</v>
      </c>
      <c r="J12" s="12"/>
      <c r="K12" s="12" t="str">
        <f>VLOOKUP(G12,Orgs!B:J,5,0)</f>
        <v>Built Environment</v>
      </c>
      <c r="L12" s="12">
        <f>VLOOKUP(G12,Orgs!B:J,6,0)</f>
        <v>0</v>
      </c>
      <c r="M12" s="12">
        <f>VLOOKUP(G12,Orgs!B:J,7,0)</f>
        <v>0</v>
      </c>
      <c r="N12" s="12" t="str">
        <f>VLOOKUP(G12,Orgs!B:J,8,0)</f>
        <v>Singapore</v>
      </c>
      <c r="O12" s="12"/>
      <c r="P12" s="7"/>
      <c r="Q12" s="7" t="s">
        <v>1529</v>
      </c>
      <c r="R12" s="9" t="s">
        <v>1561</v>
      </c>
      <c r="S12" s="7"/>
      <c r="T12" s="7"/>
    </row>
    <row r="13" spans="1:20">
      <c r="A13" s="7">
        <v>52</v>
      </c>
      <c r="B13" s="29" t="s">
        <v>1583</v>
      </c>
      <c r="C13" s="7" t="s">
        <v>1584</v>
      </c>
      <c r="D13" s="29" t="s">
        <v>1585</v>
      </c>
      <c r="E13" s="29" t="s">
        <v>1576</v>
      </c>
      <c r="F13" s="30" t="s">
        <v>1586</v>
      </c>
      <c r="G13" s="29" t="s">
        <v>693</v>
      </c>
      <c r="H13" s="37" t="str">
        <f>VLOOKUP(G13,Orgs!B:J,2,0)</f>
        <v>https://www.lendlease.com/</v>
      </c>
      <c r="I13" s="12" t="str">
        <f>VLOOKUP(G13,Orgs!B:J,3,0)</f>
        <v>Corporate / SME (DD)</v>
      </c>
      <c r="J13" s="12"/>
      <c r="K13" s="12" t="str">
        <f>VLOOKUP(G13,Orgs!B:J,5,0)</f>
        <v>Built Environment</v>
      </c>
      <c r="L13" s="12">
        <f>VLOOKUP(G13,Orgs!B:J,6,0)</f>
        <v>0</v>
      </c>
      <c r="M13" s="12">
        <f>VLOOKUP(G13,Orgs!B:J,7,0)</f>
        <v>0</v>
      </c>
      <c r="N13" s="12" t="str">
        <f>VLOOKUP(G13,Orgs!B:J,8,0)</f>
        <v>Singapore</v>
      </c>
      <c r="O13" s="12"/>
      <c r="P13" s="7"/>
      <c r="Q13" s="7" t="s">
        <v>1529</v>
      </c>
      <c r="R13" s="9" t="s">
        <v>1561</v>
      </c>
      <c r="S13" s="7"/>
      <c r="T13" s="7"/>
    </row>
    <row r="14" spans="1:20">
      <c r="A14" s="7">
        <v>89</v>
      </c>
      <c r="B14" s="29" t="s">
        <v>1587</v>
      </c>
      <c r="C14" s="7" t="s">
        <v>1588</v>
      </c>
      <c r="D14" s="29" t="s">
        <v>1589</v>
      </c>
      <c r="E14" s="29" t="s">
        <v>1590</v>
      </c>
      <c r="F14" s="30" t="s">
        <v>1591</v>
      </c>
      <c r="G14" s="29" t="s">
        <v>1582</v>
      </c>
      <c r="H14" s="37" t="str">
        <f>VLOOKUP(G14,Orgs!B:J,2,0)</f>
        <v>https://www.lendlease.com/</v>
      </c>
      <c r="I14" s="12" t="str">
        <f>VLOOKUP(G14,Orgs!B:J,3,0)</f>
        <v>Corporate / SME (DD)</v>
      </c>
      <c r="J14" s="12"/>
      <c r="K14" s="12" t="str">
        <f>VLOOKUP(G14,Orgs!B:J,5,0)</f>
        <v>Built Environment</v>
      </c>
      <c r="L14" s="12">
        <f>VLOOKUP(G14,Orgs!B:J,6,0)</f>
        <v>0</v>
      </c>
      <c r="M14" s="12">
        <f>VLOOKUP(G14,Orgs!B:J,7,0)</f>
        <v>0</v>
      </c>
      <c r="N14" s="12" t="str">
        <f>VLOOKUP(G14,Orgs!B:J,8,0)</f>
        <v>Singapore</v>
      </c>
      <c r="O14" s="12"/>
      <c r="P14" s="7"/>
      <c r="Q14" s="7" t="s">
        <v>1529</v>
      </c>
      <c r="R14" s="7" t="s">
        <v>1561</v>
      </c>
      <c r="S14" s="7"/>
      <c r="T14" s="7"/>
    </row>
    <row r="15" spans="1:20">
      <c r="A15" s="7">
        <v>3</v>
      </c>
      <c r="B15" s="7" t="s">
        <v>1592</v>
      </c>
      <c r="C15" s="7" t="s">
        <v>1593</v>
      </c>
      <c r="D15" s="7" t="s">
        <v>1594</v>
      </c>
      <c r="E15" s="7" t="s">
        <v>1595</v>
      </c>
      <c r="F15" s="38" t="s">
        <v>1596</v>
      </c>
      <c r="G15" s="7" t="s">
        <v>1597</v>
      </c>
      <c r="H15" s="37" t="str">
        <f>VLOOKUP(G15,Orgs!B:J,2,0)</f>
        <v>https://mercantilepacific.com/</v>
      </c>
      <c r="I15" s="12" t="str">
        <f>VLOOKUP(G15,Orgs!B:J,3,0)</f>
        <v>Corporate / SME (DD)</v>
      </c>
      <c r="J15" s="12"/>
      <c r="K15" s="12" t="str">
        <f>VLOOKUP(G15,Orgs!B:J,5,0)</f>
        <v>Consumer Goods</v>
      </c>
      <c r="L15" s="12" t="str">
        <f>VLOOKUP(G15,Orgs!B:J,6,0)</f>
        <v>Refurbished Tech</v>
      </c>
      <c r="M15" s="12" t="str">
        <f>VLOOKUP(G15,Orgs!B:J,7,0)</f>
        <v>Device life-cycle management, Circular economy, Refurbished Tech</v>
      </c>
      <c r="N15" s="12" t="str">
        <f>VLOOKUP(G15,Orgs!B:J,8,0)</f>
        <v>Singapore</v>
      </c>
      <c r="O15" s="12"/>
      <c r="P15" s="7" t="s">
        <v>17</v>
      </c>
      <c r="Q15" s="7" t="s">
        <v>1529</v>
      </c>
      <c r="R15" s="7" t="s">
        <v>1598</v>
      </c>
      <c r="S15" s="7"/>
      <c r="T15" s="7"/>
    </row>
    <row r="16" spans="1:20">
      <c r="A16" s="7">
        <v>29</v>
      </c>
      <c r="B16" s="7" t="s">
        <v>1599</v>
      </c>
      <c r="C16" s="7" t="s">
        <v>1600</v>
      </c>
      <c r="D16" s="7" t="s">
        <v>1601</v>
      </c>
      <c r="E16" s="7" t="s">
        <v>1602</v>
      </c>
      <c r="F16" s="30" t="s">
        <v>1603</v>
      </c>
      <c r="G16" s="7" t="s">
        <v>1604</v>
      </c>
      <c r="H16" s="37" t="str">
        <f>VLOOKUP(G16,Orgs!B:J,2,0)</f>
        <v>https://www.williams-sonomainc.com/</v>
      </c>
      <c r="I16" s="12" t="str">
        <f>VLOOKUP(G16,Orgs!B:J,3,0)</f>
        <v>Corporate / SME (DD)</v>
      </c>
      <c r="J16" s="12"/>
      <c r="K16" s="12" t="str">
        <f>VLOOKUP(G16,Orgs!B:J,5,0)</f>
        <v>Consumer Goods</v>
      </c>
      <c r="L16" s="12">
        <f>VLOOKUP(G16,Orgs!B:J,6,0)</f>
        <v>0</v>
      </c>
      <c r="M16" s="12" t="str">
        <f>VLOOKUP(G16,Orgs!B:J,7,0)</f>
        <v>A leading retailer offering high-quality kitchenware, home furnishings, and gourmet food products.</v>
      </c>
      <c r="N16" s="12" t="str">
        <f>VLOOKUP(G16,Orgs!B:J,8,0)</f>
        <v>Singapore</v>
      </c>
      <c r="O16" s="12"/>
      <c r="P16" s="7"/>
      <c r="Q16" s="7" t="s">
        <v>1529</v>
      </c>
      <c r="R16" s="7" t="s">
        <v>1543</v>
      </c>
      <c r="S16" s="7"/>
      <c r="T16" s="7"/>
    </row>
    <row r="17" spans="1:20">
      <c r="A17" s="7">
        <v>53</v>
      </c>
      <c r="B17" s="29" t="s">
        <v>1605</v>
      </c>
      <c r="C17" s="7" t="s">
        <v>1606</v>
      </c>
      <c r="D17" s="29" t="s">
        <v>1607</v>
      </c>
      <c r="E17" s="29" t="s">
        <v>1608</v>
      </c>
      <c r="F17" s="30" t="s">
        <v>1609</v>
      </c>
      <c r="G17" s="29" t="s">
        <v>1610</v>
      </c>
      <c r="H17" s="37" t="str">
        <f>VLOOKUP(G17,Orgs!B:J,2,0)</f>
        <v>https://www.coles.com.au/</v>
      </c>
      <c r="I17" s="12" t="str">
        <f>VLOOKUP(G17,Orgs!B:J,3,0)</f>
        <v>Corporate / SME (DD)</v>
      </c>
      <c r="J17" s="12"/>
      <c r="K17" s="12" t="str">
        <f>VLOOKUP(G17,Orgs!B:J,5,0)</f>
        <v>Consumer Goods</v>
      </c>
      <c r="L17" s="12">
        <f>VLOOKUP(G17,Orgs!B:J,6,0)</f>
        <v>0</v>
      </c>
      <c r="M17" s="12" t="str">
        <f>VLOOKUP(G17,Orgs!B:J,7,0)</f>
        <v>Coles Supermarket is a major Australian grocery retailer. They offer online shopping, half-price specials, fresh produce, and household essentials.</v>
      </c>
      <c r="N17" s="12" t="str">
        <f>VLOOKUP(G17,Orgs!B:J,8,0)</f>
        <v>Australia</v>
      </c>
      <c r="O17" s="12"/>
      <c r="P17" s="7"/>
      <c r="Q17" s="7" t="s">
        <v>1529</v>
      </c>
      <c r="R17" s="7" t="s">
        <v>1561</v>
      </c>
      <c r="S17" s="7"/>
      <c r="T17" s="7"/>
    </row>
    <row r="18" spans="1:20">
      <c r="A18" s="7">
        <v>77</v>
      </c>
      <c r="B18" s="29" t="s">
        <v>1611</v>
      </c>
      <c r="C18" s="7" t="s">
        <v>1612</v>
      </c>
      <c r="D18" s="29" t="s">
        <v>1613</v>
      </c>
      <c r="E18" s="29" t="s">
        <v>696</v>
      </c>
      <c r="F18" s="30" t="s">
        <v>1614</v>
      </c>
      <c r="G18" s="29" t="s">
        <v>1615</v>
      </c>
      <c r="H18" s="37" t="str">
        <f>VLOOKUP(G18,Orgs!B:J,2,0)</f>
        <v>https://www.loreal.com/</v>
      </c>
      <c r="I18" s="12" t="str">
        <f>VLOOKUP(G18,Orgs!B:J,3,0)</f>
        <v>Corporate / SME (DD)</v>
      </c>
      <c r="J18" s="12"/>
      <c r="K18" s="12" t="str">
        <f>VLOOKUP(G18,Orgs!B:J,5,0)</f>
        <v>Consumer Goods</v>
      </c>
      <c r="L18" s="12">
        <f>VLOOKUP(G18,Orgs!B:J,6,0)</f>
        <v>0</v>
      </c>
      <c r="M18" s="12" t="str">
        <f>VLOOKUP(G18,Orgs!B:J,7,0)</f>
        <v>L’Oreal is a global beauty and cosmetics company. Their Australian and New Zealand operations focus on innovative products and sustainability.</v>
      </c>
      <c r="N18" s="12" t="str">
        <f>VLOOKUP(G18,Orgs!B:J,8,0)</f>
        <v>Australia</v>
      </c>
      <c r="O18" s="12"/>
      <c r="P18" s="7"/>
      <c r="Q18" s="7" t="s">
        <v>1529</v>
      </c>
      <c r="R18" s="7" t="s">
        <v>1561</v>
      </c>
      <c r="S18" s="7"/>
      <c r="T18" s="7"/>
    </row>
    <row r="19" spans="1:20">
      <c r="A19" s="7">
        <v>80</v>
      </c>
      <c r="B19" s="29" t="s">
        <v>1616</v>
      </c>
      <c r="C19" s="7" t="s">
        <v>1617</v>
      </c>
      <c r="D19" s="29" t="s">
        <v>1618</v>
      </c>
      <c r="E19" s="29" t="s">
        <v>1619</v>
      </c>
      <c r="F19" s="30" t="s">
        <v>1620</v>
      </c>
      <c r="G19" s="29" t="s">
        <v>1621</v>
      </c>
      <c r="H19" s="37" t="str">
        <f>VLOOKUP(G19,Orgs!B:J,2,0)</f>
        <v>https://www.officeworks.com.au/</v>
      </c>
      <c r="I19" s="12" t="str">
        <f>VLOOKUP(G19,Orgs!B:J,3,0)</f>
        <v>Corporate / SME (DD)</v>
      </c>
      <c r="J19" s="12"/>
      <c r="K19" s="12" t="str">
        <f>VLOOKUP(G19,Orgs!B:J,5,0)</f>
        <v>Consumer Goods</v>
      </c>
      <c r="L19" s="12">
        <f>VLOOKUP(G19,Orgs!B:J,6,0)</f>
        <v>0</v>
      </c>
      <c r="M19" s="12" t="str">
        <f>VLOOKUP(G19,Orgs!B:J,7,0)</f>
        <v>Officeworks is Australia’s largest supplier of office and stationery products. They offer a wide range of office supplies, stationery, furniture, and technology products at low prices.</v>
      </c>
      <c r="N19" s="12" t="str">
        <f>VLOOKUP(G19,Orgs!B:J,8,0)</f>
        <v>Australia</v>
      </c>
      <c r="O19" s="12"/>
      <c r="P19" s="7"/>
      <c r="Q19" s="7" t="s">
        <v>1529</v>
      </c>
      <c r="R19" s="7" t="s">
        <v>1561</v>
      </c>
      <c r="S19" s="7"/>
      <c r="T19" s="7"/>
    </row>
    <row r="20" spans="1:20">
      <c r="A20" s="7">
        <v>57</v>
      </c>
      <c r="B20" s="29" t="s">
        <v>574</v>
      </c>
      <c r="C20" s="7" t="s">
        <v>1622</v>
      </c>
      <c r="D20" s="29" t="s">
        <v>1623</v>
      </c>
      <c r="E20" s="29" t="s">
        <v>1624</v>
      </c>
      <c r="F20" s="30" t="s">
        <v>1625</v>
      </c>
      <c r="G20" s="29" t="s">
        <v>1626</v>
      </c>
      <c r="H20" s="37" t="str">
        <f>VLOOKUP(G20,Orgs!B:J,2,0)</f>
        <v>https://www.rmwilliams.com.au/</v>
      </c>
      <c r="I20" s="12" t="str">
        <f>VLOOKUP(G20,Orgs!B:J,3,0)</f>
        <v>Corporate / SME (DD)</v>
      </c>
      <c r="J20" s="12"/>
      <c r="K20" s="12" t="str">
        <f>VLOOKUP(G20,Orgs!B:J,5,0)</f>
        <v>Consumer Goods</v>
      </c>
      <c r="L20" s="12">
        <f>VLOOKUP(G20,Orgs!B:J,6,0)</f>
        <v>0</v>
      </c>
      <c r="M20" s="12" t="str">
        <f>VLOOKUP(G20,Orgs!B:J,7,0)</f>
        <v>RM Williams is an Australian brand known for its high-quality leather goods, including boots, clothing, and accessories.</v>
      </c>
      <c r="N20" s="12" t="str">
        <f>VLOOKUP(G20,Orgs!B:J,8,0)</f>
        <v>Australia</v>
      </c>
      <c r="O20" s="12"/>
      <c r="P20" s="7"/>
      <c r="Q20" s="7" t="s">
        <v>1529</v>
      </c>
      <c r="R20" s="7" t="s">
        <v>1561</v>
      </c>
      <c r="S20" s="7"/>
      <c r="T20" s="7"/>
    </row>
    <row r="21" spans="1:20">
      <c r="A21" s="7">
        <v>35</v>
      </c>
      <c r="B21" s="7" t="s">
        <v>772</v>
      </c>
      <c r="C21" s="7" t="s">
        <v>1627</v>
      </c>
      <c r="D21" s="7" t="s">
        <v>1526</v>
      </c>
      <c r="E21" s="7" t="s">
        <v>413</v>
      </c>
      <c r="F21" s="30" t="s">
        <v>1628</v>
      </c>
      <c r="G21" s="7" t="s">
        <v>1629</v>
      </c>
      <c r="H21" s="37" t="str">
        <f>VLOOKUP(G21,Orgs!B:J,2,0)</f>
        <v>https://arkenergy.com.au/</v>
      </c>
      <c r="I21" s="12" t="str">
        <f>VLOOKUP(G21,Orgs!B:J,3,0)</f>
        <v>Corporate / SME (DD)</v>
      </c>
      <c r="J21" s="12"/>
      <c r="K21" s="12" t="str">
        <f>VLOOKUP(G21,Orgs!B:J,5,0)</f>
        <v>Energy and Chemicals</v>
      </c>
      <c r="L21" s="12" t="str">
        <f>VLOOKUP(G21,Orgs!B:J,6,0)</f>
        <v>Renewable Energy</v>
      </c>
      <c r="M21" s="12" t="str">
        <f>VLOOKUP(G21,Orgs!B:J,7,0)</f>
        <v>A leading provider of renewable energy solutions, pioneering sustainable power generation and distribution. Wind, Solar, Hydrogen.</v>
      </c>
      <c r="N21" s="12" t="str">
        <f>VLOOKUP(G21,Orgs!B:J,8,0)</f>
        <v>Australia</v>
      </c>
      <c r="O21" s="12"/>
      <c r="P21" s="7"/>
      <c r="Q21" s="7" t="s">
        <v>1529</v>
      </c>
      <c r="R21" s="7" t="s">
        <v>1530</v>
      </c>
      <c r="S21" s="7"/>
      <c r="T21" s="7"/>
    </row>
    <row r="22" spans="1:20">
      <c r="A22" s="7">
        <v>34</v>
      </c>
      <c r="B22" s="7" t="s">
        <v>1630</v>
      </c>
      <c r="C22" s="7" t="s">
        <v>1631</v>
      </c>
      <c r="D22" s="39" t="s">
        <v>1581</v>
      </c>
      <c r="E22" s="7" t="s">
        <v>28</v>
      </c>
      <c r="F22" s="30" t="s">
        <v>1632</v>
      </c>
      <c r="G22" s="7" t="s">
        <v>1633</v>
      </c>
      <c r="H22" s="37" t="str">
        <f>VLOOKUP(G22,Orgs!B:J,2,0)</f>
        <v>https://www.farmrenewables.com.au/</v>
      </c>
      <c r="I22" s="12" t="str">
        <f>VLOOKUP(G22,Orgs!B:J,3,0)</f>
        <v>Corporate / SME (DD)</v>
      </c>
      <c r="J22" s="12"/>
      <c r="K22" s="12" t="str">
        <f>VLOOKUP(G22,Orgs!B:J,5,0)</f>
        <v>Energy and Chemicals</v>
      </c>
      <c r="L22" s="12">
        <f>VLOOKUP(G22,Orgs!B:J,6,0)</f>
        <v>0</v>
      </c>
      <c r="M22" s="12" t="str">
        <f>VLOOKUP(G22,Orgs!B:J,7,0)</f>
        <v>Agriculture</v>
      </c>
      <c r="N22" s="12" t="str">
        <f>VLOOKUP(G22,Orgs!B:J,8,0)</f>
        <v>Australia</v>
      </c>
      <c r="O22" s="12"/>
      <c r="P22" s="7"/>
      <c r="Q22" s="7" t="s">
        <v>1529</v>
      </c>
      <c r="R22" s="7" t="s">
        <v>1530</v>
      </c>
      <c r="S22" s="7"/>
      <c r="T22" s="7"/>
    </row>
    <row r="23" spans="1:20">
      <c r="A23" s="7">
        <v>36</v>
      </c>
      <c r="B23" s="7" t="s">
        <v>1524</v>
      </c>
      <c r="C23" s="7" t="s">
        <v>1634</v>
      </c>
      <c r="D23" s="7" t="s">
        <v>1635</v>
      </c>
      <c r="E23" s="7" t="s">
        <v>413</v>
      </c>
      <c r="F23" s="30" t="s">
        <v>1636</v>
      </c>
      <c r="G23" s="7" t="s">
        <v>1637</v>
      </c>
      <c r="H23" s="37" t="str">
        <f>VLOOKUP(G23,Orgs!B:J,2,0)</f>
        <v>http://www.hysata.com/</v>
      </c>
      <c r="I23" s="12" t="str">
        <f>VLOOKUP(G23,Orgs!B:J,3,0)</f>
        <v>Corporate / SME (DD)</v>
      </c>
      <c r="J23" s="12"/>
      <c r="K23" s="12" t="str">
        <f>VLOOKUP(G23,Orgs!B:J,5,0)</f>
        <v>Energy and Chemicals</v>
      </c>
      <c r="L23" s="12">
        <f>VLOOKUP(G23,Orgs!B:J,6,0)</f>
        <v>0</v>
      </c>
      <c r="M23" s="12" t="str">
        <f>VLOOKUP(G23,Orgs!B:J,7,0)</f>
        <v>Hydrogen</v>
      </c>
      <c r="N23" s="12" t="str">
        <f>VLOOKUP(G23,Orgs!B:J,8,0)</f>
        <v>Australia</v>
      </c>
      <c r="O23" s="12"/>
      <c r="P23" s="7"/>
      <c r="Q23" s="7" t="s">
        <v>1529</v>
      </c>
      <c r="R23" s="7" t="s">
        <v>1530</v>
      </c>
      <c r="S23" s="7"/>
      <c r="T23" s="7"/>
    </row>
    <row r="24" spans="1:20">
      <c r="A24" s="7">
        <v>46</v>
      </c>
      <c r="B24" s="7" t="s">
        <v>1638</v>
      </c>
      <c r="C24" s="7" t="s">
        <v>1639</v>
      </c>
      <c r="D24" s="7" t="s">
        <v>1640</v>
      </c>
      <c r="E24" s="7" t="s">
        <v>1641</v>
      </c>
      <c r="F24" s="30" t="s">
        <v>1642</v>
      </c>
      <c r="G24" s="7" t="s">
        <v>1643</v>
      </c>
      <c r="H24" s="37" t="str">
        <f>VLOOKUP(G24,Orgs!B:J,2,0)</f>
        <v>http://www.mcicarbon.com/</v>
      </c>
      <c r="I24" s="12" t="str">
        <f>VLOOKUP(G24,Orgs!B:J,3,0)</f>
        <v>Corporate / SME (DD)</v>
      </c>
      <c r="J24" s="12"/>
      <c r="K24" s="12" t="str">
        <f>VLOOKUP(G24,Orgs!B:J,5,0)</f>
        <v>Energy and Chemicals</v>
      </c>
      <c r="L24" s="12" t="str">
        <f>VLOOKUP(G24,Orgs!B:J,6,0)</f>
        <v>Climate Tech, Carbon Capture and Storage (CCS)</v>
      </c>
      <c r="M24" s="12" t="str">
        <f>VLOOKUP(G24,Orgs!B:J,7,0)</f>
        <v>Decarbonising Heavy Industry with Mineral Carbonation</v>
      </c>
      <c r="N24" s="12" t="str">
        <f>VLOOKUP(G24,Orgs!B:J,8,0)</f>
        <v>Australia</v>
      </c>
      <c r="O24" s="12"/>
      <c r="P24" s="7"/>
      <c r="Q24" s="7" t="s">
        <v>1529</v>
      </c>
      <c r="R24" s="7" t="s">
        <v>1530</v>
      </c>
      <c r="S24" s="7"/>
      <c r="T24" s="7"/>
    </row>
    <row r="25" spans="1:20">
      <c r="A25" s="7">
        <v>47</v>
      </c>
      <c r="B25" s="7" t="s">
        <v>1644</v>
      </c>
      <c r="C25" s="7" t="s">
        <v>1258</v>
      </c>
      <c r="D25" s="7" t="s">
        <v>1645</v>
      </c>
      <c r="E25" s="7" t="s">
        <v>1646</v>
      </c>
      <c r="F25" s="30" t="s">
        <v>1647</v>
      </c>
      <c r="G25" s="7" t="s">
        <v>1643</v>
      </c>
      <c r="H25" s="37" t="str">
        <f>VLOOKUP(G25,Orgs!B:J,2,0)</f>
        <v>http://www.mcicarbon.com/</v>
      </c>
      <c r="I25" s="12" t="str">
        <f>VLOOKUP(G25,Orgs!B:J,3,0)</f>
        <v>Corporate / SME (DD)</v>
      </c>
      <c r="J25" s="12"/>
      <c r="K25" s="12" t="str">
        <f>VLOOKUP(G25,Orgs!B:J,5,0)</f>
        <v>Energy and Chemicals</v>
      </c>
      <c r="L25" s="12" t="str">
        <f>VLOOKUP(G25,Orgs!B:J,6,0)</f>
        <v>Climate Tech, Carbon Capture and Storage (CCS)</v>
      </c>
      <c r="M25" s="12" t="str">
        <f>VLOOKUP(G25,Orgs!B:J,7,0)</f>
        <v>Decarbonising Heavy Industry with Mineral Carbonation</v>
      </c>
      <c r="N25" s="12" t="str">
        <f>VLOOKUP(G25,Orgs!B:J,8,0)</f>
        <v>Australia</v>
      </c>
      <c r="O25" s="12"/>
      <c r="P25" s="7"/>
      <c r="Q25" s="7" t="s">
        <v>1529</v>
      </c>
      <c r="R25" s="7" t="s">
        <v>1530</v>
      </c>
      <c r="S25" s="7"/>
      <c r="T25" s="7"/>
    </row>
    <row r="26" spans="1:20">
      <c r="A26" s="7">
        <v>2</v>
      </c>
      <c r="B26" s="7" t="s">
        <v>1648</v>
      </c>
      <c r="C26" s="7" t="s">
        <v>62</v>
      </c>
      <c r="D26" s="7" t="s">
        <v>1649</v>
      </c>
      <c r="E26" s="7" t="s">
        <v>1650</v>
      </c>
      <c r="F26" s="38" t="s">
        <v>1651</v>
      </c>
      <c r="G26" s="7" t="s">
        <v>1652</v>
      </c>
      <c r="H26" s="37" t="str">
        <f>VLOOKUP(G26,Orgs!B:J,2,0)</f>
        <v>https://psenergy.com.sg/</v>
      </c>
      <c r="I26" s="12" t="str">
        <f>VLOOKUP(G26,Orgs!B:J,3,0)</f>
        <v>Corporate / SME (DD)</v>
      </c>
      <c r="J26" s="12"/>
      <c r="K26" s="12" t="str">
        <f>VLOOKUP(G26,Orgs!B:J,5,0)</f>
        <v>Energy and Chemicals</v>
      </c>
      <c r="L26" s="12">
        <f>VLOOKUP(G26,Orgs!B:J,6,0)</f>
        <v>0</v>
      </c>
      <c r="M26" s="12" t="str">
        <f>VLOOKUP(G26,Orgs!B:J,7,0)</f>
        <v>Green fuel, Biofuel, Renewable fuel</v>
      </c>
      <c r="N26" s="12" t="str">
        <f>VLOOKUP(G26,Orgs!B:J,8,0)</f>
        <v>Singapore</v>
      </c>
      <c r="O26" s="12"/>
      <c r="P26" s="7" t="s">
        <v>17</v>
      </c>
      <c r="Q26" s="7" t="s">
        <v>1529</v>
      </c>
      <c r="R26" s="7" t="s">
        <v>1598</v>
      </c>
      <c r="S26" s="7"/>
      <c r="T26" s="7"/>
    </row>
    <row r="27" spans="1:20">
      <c r="A27" s="7">
        <v>41</v>
      </c>
      <c r="B27" s="7" t="s">
        <v>1653</v>
      </c>
      <c r="C27" s="7" t="s">
        <v>1654</v>
      </c>
      <c r="D27" s="7" t="s">
        <v>1655</v>
      </c>
      <c r="E27" s="7" t="s">
        <v>413</v>
      </c>
      <c r="F27" s="38" t="s">
        <v>1656</v>
      </c>
      <c r="G27" s="7" t="s">
        <v>1657</v>
      </c>
      <c r="H27" s="37" t="str">
        <f>VLOOKUP(G27,Orgs!B:J,2,0)</f>
        <v>http://www.renewable-metals.com/</v>
      </c>
      <c r="I27" s="12" t="str">
        <f>VLOOKUP(G27,Orgs!B:J,3,0)</f>
        <v>Corporate / SME (DD)</v>
      </c>
      <c r="J27" s="12"/>
      <c r="K27" s="12" t="str">
        <f>VLOOKUP(G27,Orgs!B:J,5,0)</f>
        <v>Energy and Chemicals</v>
      </c>
      <c r="L27" s="12" t="str">
        <f>VLOOKUP(G27,Orgs!B:J,6,0)</f>
        <v>Climate Tech, Circular Economy Solutions</v>
      </c>
      <c r="M27" s="12" t="str">
        <f>VLOOKUP(G27,Orgs!B:J,7,0)</f>
        <v>Unique alkali recycling process recovers critical minerals from old batteries so they can be used again and again.</v>
      </c>
      <c r="N27" s="12" t="str">
        <f>VLOOKUP(G27,Orgs!B:J,8,0)</f>
        <v>Australia</v>
      </c>
      <c r="O27" s="12"/>
      <c r="P27" s="7"/>
      <c r="Q27" s="7" t="s">
        <v>1529</v>
      </c>
      <c r="R27" s="7" t="s">
        <v>1530</v>
      </c>
      <c r="S27" s="7"/>
      <c r="T27" s="7"/>
    </row>
    <row r="28" spans="1:20">
      <c r="A28" s="7">
        <v>42</v>
      </c>
      <c r="B28" s="7" t="s">
        <v>1658</v>
      </c>
      <c r="C28" s="7" t="s">
        <v>1659</v>
      </c>
      <c r="D28" s="7" t="s">
        <v>1660</v>
      </c>
      <c r="E28" s="7" t="s">
        <v>1661</v>
      </c>
      <c r="F28" s="30" t="s">
        <v>1662</v>
      </c>
      <c r="G28" s="7" t="s">
        <v>1657</v>
      </c>
      <c r="H28" s="37" t="str">
        <f>VLOOKUP(G28,Orgs!B:J,2,0)</f>
        <v>http://www.renewable-metals.com/</v>
      </c>
      <c r="I28" s="12" t="str">
        <f>VLOOKUP(G28,Orgs!B:J,3,0)</f>
        <v>Corporate / SME (DD)</v>
      </c>
      <c r="J28" s="12"/>
      <c r="K28" s="12" t="str">
        <f>VLOOKUP(G28,Orgs!B:J,5,0)</f>
        <v>Energy and Chemicals</v>
      </c>
      <c r="L28" s="12" t="str">
        <f>VLOOKUP(G28,Orgs!B:J,6,0)</f>
        <v>Climate Tech, Circular Economy Solutions</v>
      </c>
      <c r="M28" s="12" t="str">
        <f>VLOOKUP(G28,Orgs!B:J,7,0)</f>
        <v>Unique alkali recycling process recovers critical minerals from old batteries so they can be used again and again.</v>
      </c>
      <c r="N28" s="12" t="str">
        <f>VLOOKUP(G28,Orgs!B:J,8,0)</f>
        <v>Australia</v>
      </c>
      <c r="O28" s="12"/>
      <c r="P28" s="7"/>
      <c r="Q28" s="7" t="s">
        <v>1529</v>
      </c>
      <c r="R28" s="7" t="s">
        <v>1530</v>
      </c>
      <c r="S28" s="7"/>
      <c r="T28" s="7"/>
    </row>
    <row r="29" spans="1:20">
      <c r="A29" s="7">
        <v>43</v>
      </c>
      <c r="B29" s="7" t="s">
        <v>1663</v>
      </c>
      <c r="C29" s="7" t="s">
        <v>1664</v>
      </c>
      <c r="D29" s="7" t="s">
        <v>1665</v>
      </c>
      <c r="E29" s="7" t="s">
        <v>413</v>
      </c>
      <c r="F29" s="30" t="s">
        <v>1666</v>
      </c>
      <c r="G29" s="7" t="s">
        <v>1667</v>
      </c>
      <c r="H29" s="37" t="str">
        <f>VLOOKUP(G29,Orgs!B:J,2,0)</f>
        <v>http://www.vastsolar.com/</v>
      </c>
      <c r="I29" s="12" t="str">
        <f>VLOOKUP(G29,Orgs!B:J,3,0)</f>
        <v>Corporate / SME (DD)</v>
      </c>
      <c r="J29" s="12"/>
      <c r="K29" s="12" t="str">
        <f>VLOOKUP(G29,Orgs!B:J,5,0)</f>
        <v>Energy and Chemicals</v>
      </c>
      <c r="L29" s="12" t="str">
        <f>VLOOKUP(G29,Orgs!B:J,6,0)</f>
        <v>Climate Tech, Renewable Energy</v>
      </c>
      <c r="M29" s="12" t="str">
        <f>VLOOKUP(G29,Orgs!B:J,7,0)</f>
        <v>A world-leader in concentrated solar thermal power, delivering clean, dispatchable power and heat, and green fuels.</v>
      </c>
      <c r="N29" s="12" t="str">
        <f>VLOOKUP(G29,Orgs!B:J,8,0)</f>
        <v>Australia</v>
      </c>
      <c r="O29" s="12"/>
      <c r="P29" s="7"/>
      <c r="Q29" s="7" t="s">
        <v>1529</v>
      </c>
      <c r="R29" s="7" t="s">
        <v>1530</v>
      </c>
      <c r="S29" s="7"/>
      <c r="T29" s="7"/>
    </row>
    <row r="30" spans="1:20">
      <c r="A30" s="7">
        <v>39</v>
      </c>
      <c r="B30" s="7" t="s">
        <v>1668</v>
      </c>
      <c r="C30" s="7" t="s">
        <v>1669</v>
      </c>
      <c r="D30" s="7" t="s">
        <v>1670</v>
      </c>
      <c r="E30" s="7" t="s">
        <v>1671</v>
      </c>
      <c r="F30" s="30" t="s">
        <v>1672</v>
      </c>
      <c r="G30" s="7" t="s">
        <v>1673</v>
      </c>
      <c r="H30" s="37" t="str">
        <f>VLOOKUP(G30,Orgs!B:J,2,0)</f>
        <v>http://www.veccogroup.com.au/</v>
      </c>
      <c r="I30" s="12" t="str">
        <f>VLOOKUP(G30,Orgs!B:J,3,0)</f>
        <v>Corporate / SME (DD)</v>
      </c>
      <c r="J30" s="12"/>
      <c r="K30" s="12" t="str">
        <f>VLOOKUP(G30,Orgs!B:J,5,0)</f>
        <v>Energy and Chemicals</v>
      </c>
      <c r="L30" s="12">
        <f>VLOOKUP(G30,Orgs!B:J,6,0)</f>
        <v>0</v>
      </c>
      <c r="M30" s="12" t="str">
        <f>VLOOKUP(G30,Orgs!B:J,7,0)</f>
        <v xml:space="preserve">Unique production and manufacturing processes produces sustainable high purity vanadium and alumina to be used by battery companies around the world. </v>
      </c>
      <c r="N30" s="12" t="str">
        <f>VLOOKUP(G30,Orgs!B:J,8,0)</f>
        <v>Australia</v>
      </c>
      <c r="O30" s="12"/>
      <c r="P30" s="7"/>
      <c r="Q30" s="7" t="s">
        <v>1529</v>
      </c>
      <c r="R30" s="7" t="s">
        <v>1530</v>
      </c>
      <c r="S30" s="7"/>
      <c r="T30" s="7"/>
    </row>
    <row r="31" spans="1:20">
      <c r="A31" s="7">
        <v>12</v>
      </c>
      <c r="B31" s="7" t="s">
        <v>1674</v>
      </c>
      <c r="C31" s="7" t="s">
        <v>1675</v>
      </c>
      <c r="D31" s="7" t="s">
        <v>1676</v>
      </c>
      <c r="E31" s="7" t="s">
        <v>1677</v>
      </c>
      <c r="F31" s="30" t="s">
        <v>1678</v>
      </c>
      <c r="G31" s="7" t="s">
        <v>1679</v>
      </c>
      <c r="H31" s="37" t="str">
        <f>VLOOKUP(G31,Orgs!B:J,2,0)</f>
        <v>https://www.ampol.com.au/</v>
      </c>
      <c r="I31" s="12" t="str">
        <f>VLOOKUP(G31,Orgs!B:J,3,0)</f>
        <v>Corporate / SME (DD)</v>
      </c>
      <c r="J31" s="12"/>
      <c r="K31" s="12" t="str">
        <f>VLOOKUP(G31,Orgs!B:J,5,0)</f>
        <v>Energy and Chemicals</v>
      </c>
      <c r="L31" s="12">
        <f>VLOOKUP(G31,Orgs!B:J,6,0)</f>
        <v>0</v>
      </c>
      <c r="M31" s="12" t="str">
        <f>VLOOKUP(G31,Orgs!B:J,7,0)</f>
        <v>Supplier of petroleum products, Oil &amp; Gas</v>
      </c>
      <c r="N31" s="12" t="str">
        <f>VLOOKUP(G31,Orgs!B:J,8,0)</f>
        <v>Australia</v>
      </c>
      <c r="O31" s="12"/>
      <c r="P31" s="7"/>
      <c r="Q31" s="7" t="s">
        <v>1529</v>
      </c>
      <c r="R31" s="7" t="s">
        <v>1543</v>
      </c>
      <c r="S31" s="7"/>
      <c r="T31" s="7"/>
    </row>
    <row r="32" spans="1:20">
      <c r="A32" s="7">
        <v>72</v>
      </c>
      <c r="B32" s="29" t="s">
        <v>1616</v>
      </c>
      <c r="C32" s="7" t="s">
        <v>1680</v>
      </c>
      <c r="D32" s="29" t="s">
        <v>1681</v>
      </c>
      <c r="E32" s="29" t="s">
        <v>1682</v>
      </c>
      <c r="F32" s="30" t="s">
        <v>1683</v>
      </c>
      <c r="G32" s="29" t="s">
        <v>1684</v>
      </c>
      <c r="H32" s="37" t="str">
        <f>VLOOKUP(G32,Orgs!B:J,2,0)</f>
        <v>https://www.evolutionmining.com.au/</v>
      </c>
      <c r="I32" s="12" t="str">
        <f>VLOOKUP(G32,Orgs!B:J,3,0)</f>
        <v>Corporate / SME (DD)</v>
      </c>
      <c r="J32" s="12"/>
      <c r="K32" s="12" t="str">
        <f>VLOOKUP(G32,Orgs!B:J,5,0)</f>
        <v>Energy and Chemicals</v>
      </c>
      <c r="L32" s="12">
        <f>VLOOKUP(G32,Orgs!B:J,6,0)</f>
        <v>0</v>
      </c>
      <c r="M32" s="12" t="str">
        <f>VLOOKUP(G32,Orgs!B:J,7,0)</f>
        <v>Evolution Mining is a gold mining company with operations in Australia and Canada. They focus on sustainable mining practices and community engagement.</v>
      </c>
      <c r="N32" s="12" t="str">
        <f>VLOOKUP(G32,Orgs!B:J,8,0)</f>
        <v>Australia</v>
      </c>
      <c r="O32" s="12"/>
      <c r="P32" s="7"/>
      <c r="Q32" s="7" t="s">
        <v>1529</v>
      </c>
      <c r="R32" s="7" t="s">
        <v>1561</v>
      </c>
      <c r="S32" s="7"/>
      <c r="T32" s="7"/>
    </row>
    <row r="33" spans="1:20">
      <c r="A33" s="7">
        <v>67</v>
      </c>
      <c r="B33" s="29" t="s">
        <v>1685</v>
      </c>
      <c r="C33" s="7" t="s">
        <v>1686</v>
      </c>
      <c r="D33" s="29" t="s">
        <v>1687</v>
      </c>
      <c r="E33" s="29" t="s">
        <v>1688</v>
      </c>
      <c r="F33" s="30" t="s">
        <v>1689</v>
      </c>
      <c r="G33" s="29" t="s">
        <v>1690</v>
      </c>
      <c r="H33" s="37" t="str">
        <f>VLOOKUP(G33,Orgs!B:J,2,0)</f>
        <v>https://www.incitecpivot.com.au/</v>
      </c>
      <c r="I33" s="12" t="str">
        <f>VLOOKUP(G33,Orgs!B:J,3,0)</f>
        <v>Corporate / SME (DD)</v>
      </c>
      <c r="J33" s="12"/>
      <c r="K33" s="12" t="str">
        <f>VLOOKUP(G33,Orgs!B:J,5,0)</f>
        <v>Energy and Chemicals</v>
      </c>
      <c r="L33" s="12">
        <f>VLOOKUP(G33,Orgs!B:J,6,0)</f>
        <v>0</v>
      </c>
      <c r="M33" s="12" t="str">
        <f>VLOOKUP(G33,Orgs!B:J,7,0)</f>
        <v>Incitec Pivot is an industrial chemicals company. They produce fertilizers, explosives, and industrial chemicals for agriculture and mining.</v>
      </c>
      <c r="N33" s="12" t="str">
        <f>VLOOKUP(G33,Orgs!B:J,8,0)</f>
        <v>Australia</v>
      </c>
      <c r="O33" s="12"/>
      <c r="P33" s="7"/>
      <c r="Q33" s="7" t="s">
        <v>1529</v>
      </c>
      <c r="R33" s="7" t="s">
        <v>1561</v>
      </c>
      <c r="S33" s="7"/>
      <c r="T33" s="7"/>
    </row>
    <row r="34" spans="1:20">
      <c r="A34" s="7">
        <v>24</v>
      </c>
      <c r="B34" s="7" t="s">
        <v>718</v>
      </c>
      <c r="C34" s="7" t="s">
        <v>1691</v>
      </c>
      <c r="D34" s="7" t="s">
        <v>1692</v>
      </c>
      <c r="E34" s="7" t="s">
        <v>1693</v>
      </c>
      <c r="F34" s="30" t="s">
        <v>1694</v>
      </c>
      <c r="G34" s="7" t="s">
        <v>1695</v>
      </c>
      <c r="H34" s="37" t="str">
        <f>VLOOKUP(G34,Orgs!B:J,2,0)</f>
        <v>https://www.ghd.com/</v>
      </c>
      <c r="I34" s="12" t="str">
        <f>VLOOKUP(G34,Orgs!B:J,3,0)</f>
        <v>Corporate / SME (DD)</v>
      </c>
      <c r="J34" s="12"/>
      <c r="K34" s="12" t="str">
        <f>VLOOKUP(G34,Orgs!B:J,5,0)</f>
        <v>Engineering</v>
      </c>
      <c r="L34" s="12">
        <f>VLOOKUP(G34,Orgs!B:J,6,0)</f>
        <v>0</v>
      </c>
      <c r="M34" s="12" t="str">
        <f>VLOOKUP(G34,Orgs!B:J,7,0)</f>
        <v>Provides engineering and construction services</v>
      </c>
      <c r="N34" s="12" t="str">
        <f>VLOOKUP(G34,Orgs!B:J,8,0)</f>
        <v>Australia</v>
      </c>
      <c r="O34" s="12"/>
      <c r="P34" s="7"/>
      <c r="Q34" s="7" t="s">
        <v>1529</v>
      </c>
      <c r="R34" s="7" t="s">
        <v>1543</v>
      </c>
      <c r="S34" s="7"/>
      <c r="T34" s="7"/>
    </row>
    <row r="35" spans="1:20">
      <c r="A35" s="7">
        <v>1</v>
      </c>
      <c r="B35" s="7" t="s">
        <v>1696</v>
      </c>
      <c r="C35" s="7" t="s">
        <v>1697</v>
      </c>
      <c r="D35" s="7" t="s">
        <v>1698</v>
      </c>
      <c r="E35" s="7" t="s">
        <v>1699</v>
      </c>
      <c r="F35" s="38" t="s">
        <v>1700</v>
      </c>
      <c r="G35" s="7" t="s">
        <v>1701</v>
      </c>
      <c r="H35" s="37" t="str">
        <f>VLOOKUP(G35,Orgs!B:J,2,0)</f>
        <v>https://www.kgs.com.sg/</v>
      </c>
      <c r="I35" s="12" t="str">
        <f>VLOOKUP(G35,Orgs!B:J,3,0)</f>
        <v>Corporate / SME (DD)</v>
      </c>
      <c r="J35" s="12"/>
      <c r="K35" s="12" t="str">
        <f>VLOOKUP(G35,Orgs!B:J,5,0)</f>
        <v>Environment and Sustainability</v>
      </c>
      <c r="L35" s="12" t="str">
        <f>VLOOKUP(G35,Orgs!B:J,6,0)</f>
        <v>Climate Tech, Waste Management</v>
      </c>
      <c r="M35" s="12" t="str">
        <f>VLOOKUP(G35,Orgs!B:J,7,0)</f>
        <v>Battery, E-waste recycling</v>
      </c>
      <c r="N35" s="12" t="str">
        <f>VLOOKUP(G35,Orgs!B:J,8,0)</f>
        <v>Singapore</v>
      </c>
      <c r="O35" s="12"/>
      <c r="P35" s="7" t="s">
        <v>17</v>
      </c>
      <c r="Q35" s="7" t="s">
        <v>1529</v>
      </c>
      <c r="R35" s="7" t="s">
        <v>1598</v>
      </c>
      <c r="S35" s="7"/>
      <c r="T35" s="7"/>
    </row>
    <row r="36" spans="1:20">
      <c r="A36" s="7">
        <v>4</v>
      </c>
      <c r="B36" s="7" t="s">
        <v>668</v>
      </c>
      <c r="C36" s="7" t="s">
        <v>745</v>
      </c>
      <c r="D36" s="7" t="s">
        <v>1702</v>
      </c>
      <c r="E36" s="7" t="s">
        <v>1703</v>
      </c>
      <c r="F36" s="30" t="s">
        <v>1704</v>
      </c>
      <c r="G36" s="7" t="s">
        <v>1705</v>
      </c>
      <c r="H36" s="37" t="str">
        <f>VLOOKUP(G36,Orgs!B:J,2,0)</f>
        <v>https://stacs.io/</v>
      </c>
      <c r="I36" s="12" t="str">
        <f>VLOOKUP(G36,Orgs!B:J,3,0)</f>
        <v>Corporate / SME (DD)</v>
      </c>
      <c r="J36" s="12"/>
      <c r="K36" s="12" t="str">
        <f>VLOOKUP(G36,Orgs!B:J,5,0)</f>
        <v>Environment and Sustainability</v>
      </c>
      <c r="L36" s="12">
        <f>VLOOKUP(G36,Orgs!B:J,6,0)</f>
        <v>0</v>
      </c>
      <c r="M36" s="12" t="str">
        <f>VLOOKUP(G36,Orgs!B:J,7,0)</f>
        <v>Stacs developed the ESGpedia platform, which powers various national and regional ESG registries. Sustainability data collecting.</v>
      </c>
      <c r="N36" s="12" t="str">
        <f>VLOOKUP(G36,Orgs!B:J,8,0)</f>
        <v>Singapore</v>
      </c>
      <c r="O36" s="12"/>
      <c r="P36" s="7" t="s">
        <v>17</v>
      </c>
      <c r="Q36" s="7" t="s">
        <v>1529</v>
      </c>
      <c r="R36" s="7" t="s">
        <v>1598</v>
      </c>
      <c r="S36" s="7"/>
      <c r="T36" s="7"/>
    </row>
    <row r="37" spans="1:20">
      <c r="A37" s="7">
        <v>83</v>
      </c>
      <c r="B37" s="29" t="s">
        <v>1706</v>
      </c>
      <c r="C37" s="7" t="s">
        <v>1707</v>
      </c>
      <c r="D37" s="29" t="s">
        <v>1708</v>
      </c>
      <c r="E37" s="29" t="s">
        <v>1709</v>
      </c>
      <c r="F37" s="30" t="s">
        <v>1710</v>
      </c>
      <c r="G37" s="29" t="s">
        <v>1711</v>
      </c>
      <c r="H37" s="37" t="str">
        <f>VLOOKUP(G37,Orgs!B:J,2,0)</f>
        <v>https://www.bettersydney.com.au/</v>
      </c>
      <c r="I37" s="12" t="str">
        <f>VLOOKUP(G37,Orgs!B:J,3,0)</f>
        <v>Corporate / SME (DD)</v>
      </c>
      <c r="J37" s="12"/>
      <c r="K37" s="12" t="str">
        <f>VLOOKUP(G37,Orgs!B:J,5,0)</f>
        <v>Environment and Sustainability</v>
      </c>
      <c r="L37" s="12">
        <f>VLOOKUP(G37,Orgs!B:J,6,0)</f>
        <v>0</v>
      </c>
      <c r="M37" s="12" t="str">
        <f>VLOOKUP(G37,Orgs!B:J,7,0)</f>
        <v>Better Sydney offers training, collaboration, and support for sustainable supply chains, human rights, and modern slavery solutions. They focus on education, training, collaboration, and analysis for a more sustainable future.</v>
      </c>
      <c r="N37" s="12" t="str">
        <f>VLOOKUP(G37,Orgs!B:J,8,0)</f>
        <v>Australia</v>
      </c>
      <c r="O37" s="12"/>
      <c r="P37" s="7"/>
      <c r="Q37" s="7" t="s">
        <v>1529</v>
      </c>
      <c r="R37" s="7" t="s">
        <v>1561</v>
      </c>
      <c r="S37" s="7"/>
      <c r="T37" s="7"/>
    </row>
    <row r="38" spans="1:20">
      <c r="A38" s="7">
        <v>86</v>
      </c>
      <c r="B38" s="29" t="s">
        <v>1712</v>
      </c>
      <c r="C38" s="7" t="s">
        <v>1713</v>
      </c>
      <c r="D38" s="29" t="s">
        <v>1714</v>
      </c>
      <c r="E38" s="29" t="s">
        <v>1715</v>
      </c>
      <c r="F38" s="30" t="s">
        <v>1716</v>
      </c>
      <c r="G38" s="29" t="s">
        <v>1717</v>
      </c>
      <c r="H38" s="37" t="str">
        <f>VLOOKUP(G38,Orgs!B:J,2,0)</f>
        <v>http://www.edgeimpact.global/</v>
      </c>
      <c r="I38" s="12" t="str">
        <f>VLOOKUP(G38,Orgs!B:J,3,0)</f>
        <v>Corporate / SME (DD)</v>
      </c>
      <c r="J38" s="12"/>
      <c r="K38" s="12" t="str">
        <f>VLOOKUP(G38,Orgs!B:J,5,0)</f>
        <v>Environment and Sustainability</v>
      </c>
      <c r="L38" s="12">
        <f>VLOOKUP(G38,Orgs!B:J,6,0)</f>
        <v>0</v>
      </c>
      <c r="M38" s="12" t="str">
        <f>VLOOKUP(G38,Orgs!B:J,7,0)</f>
        <v>Edge Impact provides tailored sustainability solutions for businesses. They focus on education, assessment, benchmarking, and feedback to drive positive change.</v>
      </c>
      <c r="N38" s="12" t="str">
        <f>VLOOKUP(G38,Orgs!B:J,8,0)</f>
        <v>Australia</v>
      </c>
      <c r="O38" s="12"/>
      <c r="P38" s="7"/>
      <c r="Q38" s="7" t="s">
        <v>1529</v>
      </c>
      <c r="R38" s="7" t="s">
        <v>1561</v>
      </c>
      <c r="S38" s="7"/>
      <c r="T38" s="7"/>
    </row>
    <row r="39" spans="1:20">
      <c r="A39" s="7">
        <v>25</v>
      </c>
      <c r="B39" s="7" t="s">
        <v>1718</v>
      </c>
      <c r="C39" s="7" t="s">
        <v>1719</v>
      </c>
      <c r="D39" s="7" t="s">
        <v>1720</v>
      </c>
      <c r="E39" s="7" t="s">
        <v>28</v>
      </c>
      <c r="F39" s="30" t="s">
        <v>1721</v>
      </c>
      <c r="G39" s="7" t="s">
        <v>1722</v>
      </c>
      <c r="H39" s="37" t="str">
        <f>VLOOKUP(G39,Orgs!B:J,2,0)</f>
        <v>http://www.givvable.com/</v>
      </c>
      <c r="I39" s="12" t="str">
        <f>VLOOKUP(G39,Orgs!B:J,3,0)</f>
        <v>Corporate / SME (DD)</v>
      </c>
      <c r="J39" s="12"/>
      <c r="K39" s="12" t="str">
        <f>VLOOKUP(G39,Orgs!B:J,5,0)</f>
        <v xml:space="preserve">Environment and Sustainability </v>
      </c>
      <c r="L39" s="12">
        <f>VLOOKUP(G39,Orgs!B:J,6,0)</f>
        <v>0</v>
      </c>
      <c r="M39" s="12" t="str">
        <f>VLOOKUP(G39,Orgs!B:J,7,0)</f>
        <v>Provider of solutions for managing sustainable sourcing</v>
      </c>
      <c r="N39" s="12" t="str">
        <f>VLOOKUP(G39,Orgs!B:J,8,0)</f>
        <v>Australia</v>
      </c>
      <c r="O39" s="12"/>
      <c r="P39" s="7"/>
      <c r="Q39" s="7" t="s">
        <v>1529</v>
      </c>
      <c r="R39" s="7" t="s">
        <v>1543</v>
      </c>
      <c r="S39" s="7"/>
      <c r="T39" s="7"/>
    </row>
    <row r="40" spans="1:20">
      <c r="A40" s="7">
        <v>84</v>
      </c>
      <c r="B40" s="29" t="s">
        <v>1723</v>
      </c>
      <c r="C40" s="7" t="s">
        <v>1724</v>
      </c>
      <c r="D40" s="29" t="s">
        <v>1725</v>
      </c>
      <c r="E40" s="29" t="s">
        <v>1726</v>
      </c>
      <c r="F40" s="30" t="s">
        <v>1727</v>
      </c>
      <c r="G40" s="29" t="s">
        <v>1728</v>
      </c>
      <c r="H40" s="37" t="str">
        <f>VLOOKUP(G40,Orgs!B:J,2,0)</f>
        <v>https://www.southpole.com/</v>
      </c>
      <c r="I40" s="12" t="str">
        <f>VLOOKUP(G40,Orgs!B:J,3,0)</f>
        <v>Corporate / SME (DD)</v>
      </c>
      <c r="J40" s="12"/>
      <c r="K40" s="12" t="str">
        <f>VLOOKUP(G40,Orgs!B:J,5,0)</f>
        <v xml:space="preserve">Environment and Sustainability </v>
      </c>
      <c r="L40" s="12">
        <f>VLOOKUP(G40,Orgs!B:J,6,0)</f>
        <v>0</v>
      </c>
      <c r="M40" s="12" t="str">
        <f>VLOOKUP(G40,Orgs!B:J,7,0)</f>
        <v>South Pole is a sustainability solutions provider, specializing in climate change mitigation and renewable energy projects.</v>
      </c>
      <c r="N40" s="12" t="str">
        <f>VLOOKUP(G40,Orgs!B:J,8,0)</f>
        <v>Australia</v>
      </c>
      <c r="O40" s="12"/>
      <c r="P40" s="7"/>
      <c r="Q40" s="7" t="s">
        <v>1529</v>
      </c>
      <c r="R40" s="7" t="s">
        <v>1561</v>
      </c>
      <c r="S40" s="7"/>
      <c r="T40" s="7"/>
    </row>
    <row r="41" spans="1:20">
      <c r="A41" s="7">
        <v>87</v>
      </c>
      <c r="B41" s="29" t="s">
        <v>1479</v>
      </c>
      <c r="C41" s="7" t="s">
        <v>1729</v>
      </c>
      <c r="D41" s="29" t="s">
        <v>1730</v>
      </c>
      <c r="E41" s="29" t="s">
        <v>1731</v>
      </c>
      <c r="F41" s="30" t="s">
        <v>1732</v>
      </c>
      <c r="G41" s="29" t="s">
        <v>1733</v>
      </c>
      <c r="H41" s="37" t="str">
        <f>VLOOKUP(G41,Orgs!B:J,2,0)</f>
        <v>https://www.benevity.com/</v>
      </c>
      <c r="I41" s="12" t="str">
        <f>VLOOKUP(G41,Orgs!B:J,3,0)</f>
        <v>Corporate / SME (DD)</v>
      </c>
      <c r="J41" s="12"/>
      <c r="K41" s="12" t="str">
        <f>VLOOKUP(G41,Orgs!B:J,5,0)</f>
        <v>Environment and Sustainability</v>
      </c>
      <c r="L41" s="12" t="str">
        <f>VLOOKUP(G41,Orgs!B:J,6,0)</f>
        <v>Customer Relationship Management, Task, Team and Project Management Software</v>
      </c>
      <c r="M41" s="12" t="str">
        <f>VLOOKUP(G41,Orgs!B:J,7,0)</f>
        <v>Benevity provides corporate purpose software to enable sustainable supply chains, human rights, and modern slavery solutions, enables employee, customers giving, volunteering, and cause marketing programs.</v>
      </c>
      <c r="N41" s="12" t="str">
        <f>VLOOKUP(G41,Orgs!B:J,8,0)</f>
        <v>Australia</v>
      </c>
      <c r="O41" s="12"/>
      <c r="P41" s="7"/>
      <c r="Q41" s="7" t="s">
        <v>1529</v>
      </c>
      <c r="R41" s="7" t="s">
        <v>1561</v>
      </c>
      <c r="S41" s="7"/>
      <c r="T41" s="7"/>
    </row>
    <row r="42" spans="1:20">
      <c r="A42" s="7">
        <v>13</v>
      </c>
      <c r="B42" s="7" t="s">
        <v>1658</v>
      </c>
      <c r="C42" s="7" t="s">
        <v>1734</v>
      </c>
      <c r="D42" s="7" t="s">
        <v>1735</v>
      </c>
      <c r="E42" s="40" t="s">
        <v>413</v>
      </c>
      <c r="F42" s="30" t="s">
        <v>1736</v>
      </c>
      <c r="G42" s="7" t="s">
        <v>1737</v>
      </c>
      <c r="H42" s="37" t="str">
        <f>VLOOKUP(G42,Orgs!B:J,2,0)</f>
        <v>https://www.anz.com.au/</v>
      </c>
      <c r="I42" s="12" t="str">
        <f>VLOOKUP(G42,Orgs!B:J,3,0)</f>
        <v>Corporate / SME (DD)</v>
      </c>
      <c r="J42" s="12"/>
      <c r="K42" s="12" t="str">
        <f>VLOOKUP(G42,Orgs!B:J,5,0)</f>
        <v>Finance</v>
      </c>
      <c r="L42" s="12">
        <f>VLOOKUP(G42,Orgs!B:J,6,0)</f>
        <v>0</v>
      </c>
      <c r="M42" s="12" t="str">
        <f>VLOOKUP(G42,Orgs!B:J,7,0)</f>
        <v>ANZ provide banking and financial products and services</v>
      </c>
      <c r="N42" s="12" t="str">
        <f>VLOOKUP(G42,Orgs!B:J,8,0)</f>
        <v>Australia</v>
      </c>
      <c r="O42" s="12"/>
      <c r="P42" s="7"/>
      <c r="Q42" s="7" t="s">
        <v>1529</v>
      </c>
      <c r="R42" s="7" t="s">
        <v>1543</v>
      </c>
      <c r="S42" s="7"/>
      <c r="T42" s="7"/>
    </row>
    <row r="43" spans="1:20">
      <c r="A43" s="7">
        <v>14</v>
      </c>
      <c r="B43" s="7" t="s">
        <v>1738</v>
      </c>
      <c r="C43" s="7" t="s">
        <v>1739</v>
      </c>
      <c r="D43" s="7" t="s">
        <v>1740</v>
      </c>
      <c r="E43" s="7" t="s">
        <v>1741</v>
      </c>
      <c r="F43" s="38" t="s">
        <v>1742</v>
      </c>
      <c r="G43" s="7" t="s">
        <v>1737</v>
      </c>
      <c r="H43" s="37" t="str">
        <f>VLOOKUP(G43,Orgs!B:J,2,0)</f>
        <v>https://www.anz.com.au/</v>
      </c>
      <c r="I43" s="12" t="str">
        <f>VLOOKUP(G43,Orgs!B:J,3,0)</f>
        <v>Corporate / SME (DD)</v>
      </c>
      <c r="J43" s="12"/>
      <c r="K43" s="12" t="str">
        <f>VLOOKUP(G43,Orgs!B:J,5,0)</f>
        <v>Finance</v>
      </c>
      <c r="L43" s="12">
        <f>VLOOKUP(G43,Orgs!B:J,6,0)</f>
        <v>0</v>
      </c>
      <c r="M43" s="12" t="str">
        <f>VLOOKUP(G43,Orgs!B:J,7,0)</f>
        <v>ANZ provide banking and financial products and services</v>
      </c>
      <c r="N43" s="12" t="str">
        <f>VLOOKUP(G43,Orgs!B:J,8,0)</f>
        <v>Australia</v>
      </c>
      <c r="O43" s="12"/>
      <c r="P43" s="7"/>
      <c r="Q43" s="7" t="s">
        <v>1529</v>
      </c>
      <c r="R43" s="7" t="s">
        <v>1543</v>
      </c>
      <c r="S43" s="7"/>
      <c r="T43" s="7"/>
    </row>
    <row r="44" spans="1:20">
      <c r="A44" s="7">
        <v>20</v>
      </c>
      <c r="B44" s="7" t="s">
        <v>1743</v>
      </c>
      <c r="C44" s="7" t="s">
        <v>1744</v>
      </c>
      <c r="D44" s="7" t="s">
        <v>1745</v>
      </c>
      <c r="E44" s="40" t="s">
        <v>1746</v>
      </c>
      <c r="F44" s="30" t="s">
        <v>1747</v>
      </c>
      <c r="G44" s="7" t="s">
        <v>1748</v>
      </c>
      <c r="H44" s="12" t="e">
        <f>VLOOKUP(G44,Orgs!B:J,2,0)</f>
        <v>#N/A</v>
      </c>
      <c r="I44" s="12" t="e">
        <f>VLOOKUP(G44,Orgs!B:J,3,0)</f>
        <v>#N/A</v>
      </c>
      <c r="J44" s="12"/>
      <c r="K44" s="12" t="e">
        <f>VLOOKUP(G44,Orgs!B:J,5,0)</f>
        <v>#N/A</v>
      </c>
      <c r="L44" s="12" t="e">
        <f>VLOOKUP(G44,Orgs!B:J,6,0)</f>
        <v>#N/A</v>
      </c>
      <c r="M44" s="12" t="e">
        <f>VLOOKUP(G44,Orgs!B:J,7,0)</f>
        <v>#N/A</v>
      </c>
      <c r="N44" s="12" t="e">
        <f>VLOOKUP(G44,Orgs!B:J,8,0)</f>
        <v>#N/A</v>
      </c>
      <c r="O44" s="12"/>
      <c r="P44" s="7"/>
      <c r="Q44" s="7" t="s">
        <v>1529</v>
      </c>
      <c r="R44" s="7" t="s">
        <v>1543</v>
      </c>
      <c r="S44" s="7"/>
      <c r="T44" s="7"/>
    </row>
    <row r="45" spans="1:20">
      <c r="A45" s="7">
        <v>10</v>
      </c>
      <c r="B45" s="7" t="s">
        <v>1749</v>
      </c>
      <c r="C45" s="7" t="s">
        <v>1750</v>
      </c>
      <c r="D45" s="7" t="s">
        <v>1751</v>
      </c>
      <c r="E45" s="7" t="s">
        <v>1547</v>
      </c>
      <c r="F45" s="38" t="s">
        <v>1752</v>
      </c>
      <c r="G45" s="7" t="s">
        <v>1753</v>
      </c>
      <c r="H45" s="37" t="str">
        <f>VLOOKUP(G45,Orgs!B:J,2,0)</f>
        <v>https://www.dbs.com.sg/</v>
      </c>
      <c r="I45" s="12" t="str">
        <f>VLOOKUP(G45,Orgs!B:J,3,0)</f>
        <v>Corporate / SME (DD)</v>
      </c>
      <c r="J45" s="12"/>
      <c r="K45" s="12" t="str">
        <f>VLOOKUP(G45,Orgs!B:J,5,0)</f>
        <v>Finance</v>
      </c>
      <c r="L45" s="12">
        <f>VLOOKUP(G45,Orgs!B:J,6,0)</f>
        <v>0</v>
      </c>
      <c r="M45" s="12" t="str">
        <f>VLOOKUP(G45,Orgs!B:J,7,0)</f>
        <v>DBS is a commercial bank.</v>
      </c>
      <c r="N45" s="12" t="str">
        <f>VLOOKUP(G45,Orgs!B:J,8,0)</f>
        <v>Singapore</v>
      </c>
      <c r="O45" s="12"/>
      <c r="P45" s="7" t="s">
        <v>17</v>
      </c>
      <c r="Q45" s="7" t="s">
        <v>1529</v>
      </c>
      <c r="R45" s="7" t="s">
        <v>1598</v>
      </c>
      <c r="S45" s="7"/>
      <c r="T45" s="7"/>
    </row>
    <row r="46" spans="1:20">
      <c r="A46" s="7">
        <v>11</v>
      </c>
      <c r="B46" s="7" t="s">
        <v>1754</v>
      </c>
      <c r="C46" s="7" t="s">
        <v>1755</v>
      </c>
      <c r="D46" s="7" t="s">
        <v>1756</v>
      </c>
      <c r="E46" s="7" t="s">
        <v>1757</v>
      </c>
      <c r="F46" s="38" t="s">
        <v>1758</v>
      </c>
      <c r="G46" s="7" t="s">
        <v>1759</v>
      </c>
      <c r="H46" s="37" t="str">
        <f>VLOOKUP(G46,Orgs!B:J,2,0)</f>
        <v>https://www.lgt.com/</v>
      </c>
      <c r="I46" s="12" t="str">
        <f>VLOOKUP(G46,Orgs!B:J,3,0)</f>
        <v>Corporate / SME (DD)</v>
      </c>
      <c r="J46" s="12"/>
      <c r="K46" s="12" t="str">
        <f>VLOOKUP(G46,Orgs!B:J,5,0)</f>
        <v>Finance</v>
      </c>
      <c r="L46" s="12">
        <f>VLOOKUP(G46,Orgs!B:J,6,0)</f>
        <v>0</v>
      </c>
      <c r="M46" s="12" t="str">
        <f>VLOOKUP(G46,Orgs!B:J,7,0)</f>
        <v>Diversified financial services firm</v>
      </c>
      <c r="N46" s="12" t="str">
        <f>VLOOKUP(G46,Orgs!B:J,8,0)</f>
        <v>Singapore</v>
      </c>
      <c r="O46" s="12"/>
      <c r="P46" s="7" t="s">
        <v>17</v>
      </c>
      <c r="Q46" s="7" t="s">
        <v>1529</v>
      </c>
      <c r="R46" s="7" t="s">
        <v>1598</v>
      </c>
      <c r="S46" s="7"/>
      <c r="T46" s="7"/>
    </row>
    <row r="47" spans="1:20">
      <c r="A47" s="7">
        <v>7</v>
      </c>
      <c r="B47" s="7" t="s">
        <v>1760</v>
      </c>
      <c r="C47" s="7" t="s">
        <v>855</v>
      </c>
      <c r="D47" s="7" t="s">
        <v>1761</v>
      </c>
      <c r="E47" s="7" t="s">
        <v>1762</v>
      </c>
      <c r="F47" s="38" t="s">
        <v>1763</v>
      </c>
      <c r="G47" s="7" t="s">
        <v>1764</v>
      </c>
      <c r="H47" s="37" t="str">
        <f>VLOOKUP(G47,Orgs!B:J,2,0)</f>
        <v>https://singlife.com/</v>
      </c>
      <c r="I47" s="12" t="str">
        <f>VLOOKUP(G47,Orgs!B:J,3,0)</f>
        <v>Corporate / SME (DD)</v>
      </c>
      <c r="J47" s="12"/>
      <c r="K47" s="12" t="str">
        <f>VLOOKUP(G47,Orgs!B:J,5,0)</f>
        <v>Finance</v>
      </c>
      <c r="L47" s="12">
        <f>VLOOKUP(G47,Orgs!B:J,6,0)</f>
        <v>0</v>
      </c>
      <c r="M47" s="12" t="str">
        <f>VLOOKUP(G47,Orgs!B:J,7,0)</f>
        <v>A digital insurance company offering innovative financial solutions for individuals and families.</v>
      </c>
      <c r="N47" s="12" t="str">
        <f>VLOOKUP(G47,Orgs!B:J,8,0)</f>
        <v>Singapore</v>
      </c>
      <c r="O47" s="12"/>
      <c r="P47" s="7" t="s">
        <v>17</v>
      </c>
      <c r="Q47" s="7" t="s">
        <v>1529</v>
      </c>
      <c r="R47" s="7" t="s">
        <v>1598</v>
      </c>
      <c r="S47" s="7"/>
      <c r="T47" s="7"/>
    </row>
    <row r="48" spans="1:20">
      <c r="A48" s="7">
        <v>8</v>
      </c>
      <c r="B48" s="7" t="s">
        <v>314</v>
      </c>
      <c r="C48" s="7" t="s">
        <v>33</v>
      </c>
      <c r="D48" s="7" t="s">
        <v>1765</v>
      </c>
      <c r="E48" s="7" t="s">
        <v>1547</v>
      </c>
      <c r="F48" s="30" t="s">
        <v>1766</v>
      </c>
      <c r="G48" s="7" t="s">
        <v>1767</v>
      </c>
      <c r="H48" s="37" t="str">
        <f>VLOOKUP(G48,Orgs!B:J,2,0)</f>
        <v>https://www.uobgroup.com/</v>
      </c>
      <c r="I48" s="12" t="str">
        <f>VLOOKUP(G48,Orgs!B:J,3,0)</f>
        <v>Corporate / SME (DD)</v>
      </c>
      <c r="J48" s="12"/>
      <c r="K48" s="12" t="str">
        <f>VLOOKUP(G48,Orgs!B:J,5,0)</f>
        <v>Finance</v>
      </c>
      <c r="L48" s="12">
        <f>VLOOKUP(G48,Orgs!B:J,6,0)</f>
        <v>0</v>
      </c>
      <c r="M48" s="12" t="str">
        <f>VLOOKUP(G48,Orgs!B:J,7,0)</f>
        <v>Diversified financial services firm</v>
      </c>
      <c r="N48" s="12" t="str">
        <f>VLOOKUP(G48,Orgs!B:J,8,0)</f>
        <v>Singapore</v>
      </c>
      <c r="O48" s="12"/>
      <c r="P48" s="7" t="s">
        <v>17</v>
      </c>
      <c r="Q48" s="7" t="s">
        <v>1529</v>
      </c>
      <c r="R48" s="7" t="s">
        <v>1598</v>
      </c>
      <c r="S48" s="7"/>
      <c r="T48" s="7"/>
    </row>
    <row r="49" spans="1:20">
      <c r="A49" s="7">
        <v>9</v>
      </c>
      <c r="B49" s="7" t="s">
        <v>1768</v>
      </c>
      <c r="C49" s="7" t="s">
        <v>1769</v>
      </c>
      <c r="D49" s="7" t="s">
        <v>1770</v>
      </c>
      <c r="E49" s="7" t="s">
        <v>1771</v>
      </c>
      <c r="F49" s="30" t="s">
        <v>1772</v>
      </c>
      <c r="G49" s="7" t="s">
        <v>1767</v>
      </c>
      <c r="H49" s="37" t="str">
        <f>VLOOKUP(G49,Orgs!B:J,2,0)</f>
        <v>https://www.uobgroup.com/</v>
      </c>
      <c r="I49" s="12" t="str">
        <f>VLOOKUP(G49,Orgs!B:J,3,0)</f>
        <v>Corporate / SME (DD)</v>
      </c>
      <c r="J49" s="12"/>
      <c r="K49" s="12" t="str">
        <f>VLOOKUP(G49,Orgs!B:J,5,0)</f>
        <v>Finance</v>
      </c>
      <c r="L49" s="12">
        <f>VLOOKUP(G49,Orgs!B:J,6,0)</f>
        <v>0</v>
      </c>
      <c r="M49" s="12" t="str">
        <f>VLOOKUP(G49,Orgs!B:J,7,0)</f>
        <v>Diversified financial services firm</v>
      </c>
      <c r="N49" s="12" t="str">
        <f>VLOOKUP(G49,Orgs!B:J,8,0)</f>
        <v>Singapore</v>
      </c>
      <c r="O49" s="12"/>
      <c r="P49" s="7" t="s">
        <v>17</v>
      </c>
      <c r="Q49" s="7" t="s">
        <v>1529</v>
      </c>
      <c r="R49" s="7" t="s">
        <v>1598</v>
      </c>
      <c r="S49" s="7"/>
      <c r="T49" s="7"/>
    </row>
    <row r="50" spans="1:20">
      <c r="A50" s="7">
        <v>50</v>
      </c>
      <c r="B50" s="29" t="s">
        <v>1773</v>
      </c>
      <c r="C50" s="7" t="s">
        <v>1774</v>
      </c>
      <c r="D50" s="29" t="s">
        <v>1775</v>
      </c>
      <c r="E50" s="29" t="s">
        <v>1547</v>
      </c>
      <c r="F50" s="30" t="s">
        <v>1776</v>
      </c>
      <c r="G50" s="29" t="s">
        <v>1777</v>
      </c>
      <c r="H50" s="37" t="str">
        <f>VLOOKUP(G50,Orgs!B:J,2,0)</f>
        <v>http://www.westpac.com.au/</v>
      </c>
      <c r="I50" s="12" t="str">
        <f>VLOOKUP(G50,Orgs!B:J,3,0)</f>
        <v>Corporate / SME (DD)</v>
      </c>
      <c r="J50" s="12"/>
      <c r="K50" s="12" t="str">
        <f>VLOOKUP(G50,Orgs!B:J,5,0)</f>
        <v>Finance</v>
      </c>
      <c r="L50" s="12">
        <f>VLOOKUP(G50,Orgs!B:J,6,0)</f>
        <v>0</v>
      </c>
      <c r="M50" s="12" t="str">
        <f>VLOOKUP(G50,Orgs!B:J,7,0)</f>
        <v>Westpac Group is one of Australia’s largest banks, offering banking, financial, and insurance services.</v>
      </c>
      <c r="N50" s="12" t="str">
        <f>VLOOKUP(G50,Orgs!B:J,8,0)</f>
        <v>Australia</v>
      </c>
      <c r="O50" s="12"/>
      <c r="P50" s="7"/>
      <c r="Q50" s="7" t="s">
        <v>1529</v>
      </c>
      <c r="R50" s="7" t="s">
        <v>1561</v>
      </c>
      <c r="S50" s="7"/>
      <c r="T50" s="7"/>
    </row>
    <row r="51" spans="1:20">
      <c r="A51" s="7">
        <v>69</v>
      </c>
      <c r="B51" s="29" t="s">
        <v>1778</v>
      </c>
      <c r="C51" s="7" t="s">
        <v>1779</v>
      </c>
      <c r="D51" s="29" t="s">
        <v>1780</v>
      </c>
      <c r="E51" s="29" t="s">
        <v>1558</v>
      </c>
      <c r="F51" s="38" t="s">
        <v>1781</v>
      </c>
      <c r="G51" s="29" t="s">
        <v>1782</v>
      </c>
      <c r="H51" s="37" t="str">
        <f>VLOOKUP(G51,Orgs!B:J,2,0)</f>
        <v>https://www.guzmanygomez.com.au/</v>
      </c>
      <c r="I51" s="12" t="str">
        <f>VLOOKUP(G51,Orgs!B:J,3,0)</f>
        <v>Corporate / SME (DD)</v>
      </c>
      <c r="J51" s="12"/>
      <c r="K51" s="12" t="str">
        <f>VLOOKUP(G51,Orgs!B:J,5,0)</f>
        <v>Food and Beverage</v>
      </c>
      <c r="L51" s="12">
        <f>VLOOKUP(G51,Orgs!B:J,6,0)</f>
        <v>0</v>
      </c>
      <c r="M51" s="12" t="str">
        <f>VLOOKUP(G51,Orgs!B:J,7,0)</f>
        <v>Guzman y Gomez is a fast-food chain specializing in Mexican cuisine. They focus on fresh ingredients, sustainability, and community engagement.</v>
      </c>
      <c r="N51" s="12" t="str">
        <f>VLOOKUP(G51,Orgs!B:J,8,0)</f>
        <v>Australia</v>
      </c>
      <c r="O51" s="12"/>
      <c r="P51" s="7"/>
      <c r="Q51" s="7" t="s">
        <v>1529</v>
      </c>
      <c r="R51" s="7" t="s">
        <v>1561</v>
      </c>
      <c r="S51" s="7"/>
      <c r="T51" s="7"/>
    </row>
    <row r="52" spans="1:20">
      <c r="A52" s="7">
        <v>66</v>
      </c>
      <c r="B52" s="29" t="s">
        <v>1783</v>
      </c>
      <c r="C52" s="7" t="s">
        <v>1784</v>
      </c>
      <c r="D52" s="29" t="s">
        <v>1785</v>
      </c>
      <c r="E52" s="29" t="s">
        <v>1786</v>
      </c>
      <c r="F52" s="30" t="s">
        <v>1787</v>
      </c>
      <c r="G52" s="29" t="s">
        <v>1788</v>
      </c>
      <c r="H52" s="37" t="str">
        <f>VLOOKUP(G52,Orgs!B:J,2,0)</f>
        <v>https://pattiesfoods.com.au/</v>
      </c>
      <c r="I52" s="12" t="str">
        <f>VLOOKUP(G52,Orgs!B:J,3,0)</f>
        <v>Corporate / SME (DD)</v>
      </c>
      <c r="J52" s="12"/>
      <c r="K52" s="12" t="str">
        <f>VLOOKUP(G52,Orgs!B:J,5,0)</f>
        <v>Food and Beverage</v>
      </c>
      <c r="L52" s="12">
        <f>VLOOKUP(G52,Orgs!B:J,6,0)</f>
        <v>0</v>
      </c>
      <c r="M52" s="12" t="str">
        <f>VLOOKUP(G52,Orgs!B:J,7,0)</f>
        <v>Patties Foods is an Australian company that produces meat pies, baked goods, frozen fruits, and pre-made desserts. Represented by brands like Four’n Twenty, Herbert Adams, and Nanna’s, they are known for their iconic meat pies and pastry products.</v>
      </c>
      <c r="N52" s="12" t="str">
        <f>VLOOKUP(G52,Orgs!B:J,8,0)</f>
        <v>Australia</v>
      </c>
      <c r="O52" s="12"/>
      <c r="P52" s="7"/>
      <c r="Q52" s="7" t="s">
        <v>1529</v>
      </c>
      <c r="R52" s="7" t="s">
        <v>1561</v>
      </c>
      <c r="S52" s="7"/>
      <c r="T52" s="7"/>
    </row>
    <row r="53" spans="1:20">
      <c r="A53" s="7">
        <v>70</v>
      </c>
      <c r="B53" s="29" t="s">
        <v>711</v>
      </c>
      <c r="C53" s="7" t="s">
        <v>1789</v>
      </c>
      <c r="D53" s="29" t="s">
        <v>1790</v>
      </c>
      <c r="E53" s="29" t="s">
        <v>1791</v>
      </c>
      <c r="F53" s="30" t="s">
        <v>1792</v>
      </c>
      <c r="G53" s="29" t="s">
        <v>1793</v>
      </c>
      <c r="H53" s="37" t="str">
        <f>VLOOKUP(G53,Orgs!B:J,2,0)</f>
        <v>https://www.csl.com/</v>
      </c>
      <c r="I53" s="12" t="str">
        <f>VLOOKUP(G53,Orgs!B:J,3,0)</f>
        <v>Corporate / SME (DD)</v>
      </c>
      <c r="J53" s="12"/>
      <c r="K53" s="12" t="str">
        <f>VLOOKUP(G53,Orgs!B:J,5,0)</f>
        <v>Healthcare</v>
      </c>
      <c r="L53" s="12" t="str">
        <f>VLOOKUP(G53,Orgs!B:J,6,0)</f>
        <v>Biotechnology</v>
      </c>
      <c r="M53" s="12" t="str">
        <f>VLOOKUP(G53,Orgs!B:J,7,0)</f>
        <v>CSL is a global biotech company specializing in plasma-derived therapies, vaccines, and recombinant proteins. They focus on improving health and saving lives.</v>
      </c>
      <c r="N53" s="12" t="str">
        <f>VLOOKUP(G53,Orgs!B:J,8,0)</f>
        <v>Australia</v>
      </c>
      <c r="O53" s="12"/>
      <c r="P53" s="7"/>
      <c r="Q53" s="7" t="s">
        <v>1529</v>
      </c>
      <c r="R53" s="7" t="s">
        <v>1561</v>
      </c>
      <c r="S53" s="7"/>
      <c r="T53" s="7"/>
    </row>
    <row r="54" spans="1:20">
      <c r="A54" s="7">
        <v>56</v>
      </c>
      <c r="B54" s="29" t="s">
        <v>1794</v>
      </c>
      <c r="C54" s="7" t="s">
        <v>1795</v>
      </c>
      <c r="D54" s="29" t="s">
        <v>1796</v>
      </c>
      <c r="E54" s="29" t="s">
        <v>1797</v>
      </c>
      <c r="F54" s="30" t="s">
        <v>1798</v>
      </c>
      <c r="G54" s="29" t="s">
        <v>1799</v>
      </c>
      <c r="H54" s="37" t="str">
        <f>VLOOKUP(G54,Orgs!B:J,2,0)</f>
        <v>https://www.nib.com.au/</v>
      </c>
      <c r="I54" s="12" t="str">
        <f>VLOOKUP(G54,Orgs!B:J,3,0)</f>
        <v>Corporate / SME (DD)</v>
      </c>
      <c r="J54" s="12"/>
      <c r="K54" s="12" t="str">
        <f>VLOOKUP(G54,Orgs!B:J,5,0)</f>
        <v>Healthcare</v>
      </c>
      <c r="L54" s="12">
        <f>VLOOKUP(G54,Orgs!B:J,6,0)</f>
        <v>0</v>
      </c>
      <c r="M54" s="12" t="str">
        <f>VLOOKUP(G54,Orgs!B:J,7,0)</f>
        <v>nib is a health insurance provider in Australia. They offer private health insurance and related services.</v>
      </c>
      <c r="N54" s="12" t="str">
        <f>VLOOKUP(G54,Orgs!B:J,8,0)</f>
        <v>Australia</v>
      </c>
      <c r="O54" s="12"/>
      <c r="P54" s="7"/>
      <c r="Q54" s="7" t="s">
        <v>1529</v>
      </c>
      <c r="R54" s="7" t="s">
        <v>1561</v>
      </c>
      <c r="S54" s="7"/>
      <c r="T54" s="7"/>
    </row>
    <row r="55" spans="1:20">
      <c r="A55" s="7">
        <v>51</v>
      </c>
      <c r="B55" s="29" t="s">
        <v>1773</v>
      </c>
      <c r="C55" s="7" t="s">
        <v>1800</v>
      </c>
      <c r="D55" s="29" t="s">
        <v>1801</v>
      </c>
      <c r="E55" s="29" t="s">
        <v>1802</v>
      </c>
      <c r="F55" s="30" t="s">
        <v>1803</v>
      </c>
      <c r="G55" s="29" t="s">
        <v>1804</v>
      </c>
      <c r="H55" s="37" t="str">
        <f>VLOOKUP(G55,Orgs!B:J,2,0)</f>
        <v>https://www.ramsayhealth.com/</v>
      </c>
      <c r="I55" s="12" t="str">
        <f>VLOOKUP(G55,Orgs!B:J,3,0)</f>
        <v>Corporate / SME (DD)</v>
      </c>
      <c r="J55" s="12"/>
      <c r="K55" s="12" t="str">
        <f>VLOOKUP(G55,Orgs!B:J,5,0)</f>
        <v>Healthcare</v>
      </c>
      <c r="L55" s="12">
        <f>VLOOKUP(G55,Orgs!B:J,6,0)</f>
        <v>0</v>
      </c>
      <c r="M55" s="12" t="str">
        <f>VLOOKUP(G55,Orgs!B:J,7,0)</f>
        <v>Ramsay Health Care is one of the largest private hospital operators in the world, providing a wide range of medical services.</v>
      </c>
      <c r="N55" s="12" t="str">
        <f>VLOOKUP(G55,Orgs!B:J,8,0)</f>
        <v>Australia</v>
      </c>
      <c r="O55" s="12"/>
      <c r="P55" s="7"/>
      <c r="Q55" s="7" t="s">
        <v>1529</v>
      </c>
      <c r="R55" s="7" t="s">
        <v>1561</v>
      </c>
      <c r="S55" s="7"/>
      <c r="T55" s="7"/>
    </row>
    <row r="56" spans="1:20">
      <c r="A56" s="7">
        <v>63</v>
      </c>
      <c r="B56" s="29" t="s">
        <v>753</v>
      </c>
      <c r="C56" s="7" t="s">
        <v>1805</v>
      </c>
      <c r="D56" s="29" t="s">
        <v>1806</v>
      </c>
      <c r="E56" s="29" t="s">
        <v>1807</v>
      </c>
      <c r="F56" s="30" t="s">
        <v>1808</v>
      </c>
      <c r="G56" s="29" t="s">
        <v>1809</v>
      </c>
      <c r="H56" s="37" t="str">
        <f>VLOOKUP(G56,Orgs!B:J,2,0)</f>
        <v>http://www.accor.com/</v>
      </c>
      <c r="I56" s="12" t="str">
        <f>VLOOKUP(G56,Orgs!B:J,3,0)</f>
        <v>Corporate / SME (DD)</v>
      </c>
      <c r="J56" s="12"/>
      <c r="K56" s="12" t="str">
        <f>VLOOKUP(G56,Orgs!B:J,5,0)</f>
        <v>Hospitality</v>
      </c>
      <c r="L56" s="12">
        <f>VLOOKUP(G56,Orgs!B:J,6,0)</f>
        <v>0</v>
      </c>
      <c r="M56" s="12" t="str">
        <f>VLOOKUP(G56,Orgs!B:J,7,0)</f>
        <v>Accor Pacific is a leading provider of hotels and resorts in the Australia Pacific region. With over 300 hotels, they offer island escapes, luxury stays, and iconic beach destinations.</v>
      </c>
      <c r="N56" s="12" t="str">
        <f>VLOOKUP(G56,Orgs!B:J,8,0)</f>
        <v>Australia</v>
      </c>
      <c r="O56" s="12"/>
      <c r="P56" s="7"/>
      <c r="Q56" s="7" t="s">
        <v>1529</v>
      </c>
      <c r="R56" s="7" t="s">
        <v>1561</v>
      </c>
      <c r="S56" s="7"/>
      <c r="T56" s="7"/>
    </row>
    <row r="57" spans="1:20">
      <c r="A57" s="7">
        <v>76</v>
      </c>
      <c r="B57" s="29" t="s">
        <v>1810</v>
      </c>
      <c r="C57" s="7" t="s">
        <v>1811</v>
      </c>
      <c r="D57" s="29" t="s">
        <v>1812</v>
      </c>
      <c r="E57" s="29" t="s">
        <v>1813</v>
      </c>
      <c r="F57" s="39"/>
      <c r="G57" s="29" t="s">
        <v>1814</v>
      </c>
      <c r="H57" s="37" t="str">
        <f>VLOOKUP(G57,Orgs!B:J,2,0)</f>
        <v>https://www.endeavourgroup.com.au/</v>
      </c>
      <c r="I57" s="12" t="str">
        <f>VLOOKUP(G57,Orgs!B:J,3,0)</f>
        <v>Corporate / SME (DD)</v>
      </c>
      <c r="J57" s="12"/>
      <c r="K57" s="12" t="str">
        <f>VLOOKUP(G57,Orgs!B:J,5,0)</f>
        <v>Hospitality</v>
      </c>
      <c r="L57" s="12">
        <f>VLOOKUP(G57,Orgs!B:J,6,0)</f>
        <v>0</v>
      </c>
      <c r="M57" s="12" t="str">
        <f>VLOOKUP(G57,Orgs!B:J,7,0)</f>
        <v>Endeavour Group is a leading Australian retailer and hospitality group. They operate liquor stores, hotels, and gaming venues.</v>
      </c>
      <c r="N57" s="12" t="str">
        <f>VLOOKUP(G57,Orgs!B:J,8,0)</f>
        <v>Australia</v>
      </c>
      <c r="O57" s="12"/>
      <c r="P57" s="7"/>
      <c r="Q57" s="7" t="s">
        <v>1529</v>
      </c>
      <c r="R57" s="7" t="s">
        <v>1561</v>
      </c>
      <c r="S57" s="7"/>
      <c r="T57" s="7"/>
    </row>
    <row r="58" spans="1:20">
      <c r="A58" s="7">
        <v>48</v>
      </c>
      <c r="B58" s="29" t="s">
        <v>1815</v>
      </c>
      <c r="C58" s="7" t="s">
        <v>1816</v>
      </c>
      <c r="D58" s="29" t="s">
        <v>1817</v>
      </c>
      <c r="E58" s="29" t="s">
        <v>1818</v>
      </c>
      <c r="F58" s="30" t="s">
        <v>1819</v>
      </c>
      <c r="G58" s="29" t="s">
        <v>1820</v>
      </c>
      <c r="H58" s="37" t="str">
        <f>VLOOKUP(G58,Orgs!B:J,2,0)</f>
        <v>http://www.radissonhotels.com/</v>
      </c>
      <c r="I58" s="12" t="str">
        <f>VLOOKUP(G58,Orgs!B:J,3,0)</f>
        <v>Corporate / SME (DD)</v>
      </c>
      <c r="J58" s="12"/>
      <c r="K58" s="12" t="str">
        <f>VLOOKUP(G58,Orgs!B:J,5,0)</f>
        <v>Hospitality</v>
      </c>
      <c r="L58" s="12">
        <f>VLOOKUP(G58,Orgs!B:J,6,0)</f>
        <v>0</v>
      </c>
      <c r="M58" s="12" t="str">
        <f>VLOOKUP(G58,Orgs!B:J,7,0)</f>
        <v>Radisson Hotel Group is a global hotel chain with a portfolio of more than 1,400 hotels in over 120 countries.</v>
      </c>
      <c r="N58" s="12" t="str">
        <f>VLOOKUP(G58,Orgs!B:J,8,0)</f>
        <v>Europe</v>
      </c>
      <c r="O58" s="12"/>
      <c r="P58" s="7"/>
      <c r="Q58" s="7" t="s">
        <v>1529</v>
      </c>
      <c r="R58" s="7" t="s">
        <v>1561</v>
      </c>
      <c r="S58" s="7"/>
      <c r="T58" s="7"/>
    </row>
    <row r="59" spans="1:20">
      <c r="A59" s="7">
        <v>23</v>
      </c>
      <c r="B59" s="7" t="s">
        <v>976</v>
      </c>
      <c r="C59" s="7" t="s">
        <v>1821</v>
      </c>
      <c r="D59" s="7" t="s">
        <v>1822</v>
      </c>
      <c r="E59" s="7" t="s">
        <v>1823</v>
      </c>
      <c r="F59" s="30" t="s">
        <v>1824</v>
      </c>
      <c r="G59" s="7" t="s">
        <v>1825</v>
      </c>
      <c r="H59" s="37" t="str">
        <f>VLOOKUP(G59,Orgs!B:J,2,0)</f>
        <v>http://www.fortescue.com/</v>
      </c>
      <c r="I59" s="12" t="str">
        <f>VLOOKUP(G59,Orgs!B:J,3,0)</f>
        <v>Corporate / SME (DD)</v>
      </c>
      <c r="J59" s="12"/>
      <c r="K59" s="12" t="str">
        <f>VLOOKUP(G59,Orgs!B:J,5,0)</f>
        <v>Energy and Chemicals</v>
      </c>
      <c r="L59" s="12" t="str">
        <f>VLOOKUP(G59,Orgs!B:J,6,0)</f>
        <v>Climate Tech, Renewable Energy</v>
      </c>
      <c r="M59" s="12" t="str">
        <f>VLOOKUP(G59,Orgs!B:J,7,0)</f>
        <v>Developer of solar and wind energy projects</v>
      </c>
      <c r="N59" s="12" t="str">
        <f>VLOOKUP(G59,Orgs!B:J,8,0)</f>
        <v>Australia</v>
      </c>
      <c r="O59" s="12"/>
      <c r="P59" s="7"/>
      <c r="Q59" s="7" t="s">
        <v>1529</v>
      </c>
      <c r="R59" s="7" t="s">
        <v>1543</v>
      </c>
      <c r="S59" s="7"/>
      <c r="T59" s="7"/>
    </row>
    <row r="60" spans="1:20">
      <c r="A60" s="7">
        <v>30</v>
      </c>
      <c r="B60" s="7" t="s">
        <v>1826</v>
      </c>
      <c r="C60" s="7" t="s">
        <v>1827</v>
      </c>
      <c r="D60" s="7" t="s">
        <v>1828</v>
      </c>
      <c r="E60" s="7" t="s">
        <v>1829</v>
      </c>
      <c r="F60" s="38" t="s">
        <v>1830</v>
      </c>
      <c r="G60" s="7" t="s">
        <v>1831</v>
      </c>
      <c r="H60" s="37" t="str">
        <f>VLOOKUP(G60,Orgs!B:J,2,0)</f>
        <v>https://www.starhub.com/</v>
      </c>
      <c r="I60" s="12" t="str">
        <f>VLOOKUP(G60,Orgs!B:J,3,0)</f>
        <v>Corporate / SME (DD)</v>
      </c>
      <c r="J60" s="12"/>
      <c r="K60" s="12" t="str">
        <f>VLOOKUP(G60,Orgs!B:J,5,0)</f>
        <v>Infocomm</v>
      </c>
      <c r="L60" s="12">
        <f>VLOOKUP(G60,Orgs!B:J,6,0)</f>
        <v>0</v>
      </c>
      <c r="M60" s="12" t="str">
        <f>VLOOKUP(G60,Orgs!B:J,7,0)</f>
        <v>A leading homegrown Singapore company that delivers world-class communications, entertainment and digital services.</v>
      </c>
      <c r="N60" s="12" t="str">
        <f>VLOOKUP(G60,Orgs!B:J,8,0)</f>
        <v>Singapore</v>
      </c>
      <c r="O60" s="12"/>
      <c r="P60" s="7"/>
      <c r="Q60" s="7" t="s">
        <v>1529</v>
      </c>
      <c r="R60" s="7" t="s">
        <v>1543</v>
      </c>
      <c r="S60" s="7"/>
      <c r="T60" s="7"/>
    </row>
    <row r="61" spans="1:20">
      <c r="A61" s="7">
        <v>60</v>
      </c>
      <c r="B61" s="29" t="s">
        <v>217</v>
      </c>
      <c r="C61" s="7" t="s">
        <v>1832</v>
      </c>
      <c r="D61" s="29" t="s">
        <v>1833</v>
      </c>
      <c r="E61" s="29" t="s">
        <v>1608</v>
      </c>
      <c r="F61" s="30" t="s">
        <v>1834</v>
      </c>
      <c r="G61" s="29" t="s">
        <v>1835</v>
      </c>
      <c r="H61" s="37" t="str">
        <f>VLOOKUP(G61,Orgs!B:J,2,0)</f>
        <v>https://www.nbnco.com.au/</v>
      </c>
      <c r="I61" s="12" t="str">
        <f>VLOOKUP(G61,Orgs!B:J,3,0)</f>
        <v>Corporate / SME (DD)</v>
      </c>
      <c r="J61" s="12"/>
      <c r="K61" s="12" t="str">
        <f>VLOOKUP(G61,Orgs!B:J,5,0)</f>
        <v>Infocomm</v>
      </c>
      <c r="L61" s="12">
        <f>VLOOKUP(G61,Orgs!B:J,6,0)</f>
        <v>0</v>
      </c>
      <c r="M61" s="12" t="str">
        <f>VLOOKUP(G61,Orgs!B:J,7,0)</f>
        <v>nbn Australia is the company responsible for building and operating the National Broadband Network (NBN) in Australia.</v>
      </c>
      <c r="N61" s="12" t="str">
        <f>VLOOKUP(G61,Orgs!B:J,8,0)</f>
        <v>Australia</v>
      </c>
      <c r="O61" s="12"/>
      <c r="P61" s="7"/>
      <c r="Q61" s="7" t="s">
        <v>1529</v>
      </c>
      <c r="R61" s="7" t="s">
        <v>1561</v>
      </c>
      <c r="S61" s="7"/>
      <c r="T61" s="7"/>
    </row>
    <row r="62" spans="1:20">
      <c r="A62" s="7">
        <v>58</v>
      </c>
      <c r="B62" s="29" t="s">
        <v>1305</v>
      </c>
      <c r="C62" s="7" t="s">
        <v>1836</v>
      </c>
      <c r="D62" s="29" t="s">
        <v>1837</v>
      </c>
      <c r="E62" s="29" t="s">
        <v>1838</v>
      </c>
      <c r="F62" s="30" t="s">
        <v>1839</v>
      </c>
      <c r="G62" s="29" t="s">
        <v>1840</v>
      </c>
      <c r="H62" s="37" t="str">
        <f>VLOOKUP(G62,Orgs!B:J,2,0)</f>
        <v>https://www.optus.com.au/</v>
      </c>
      <c r="I62" s="12" t="str">
        <f>VLOOKUP(G62,Orgs!B:J,3,0)</f>
        <v>Corporate / SME (DD)</v>
      </c>
      <c r="J62" s="12"/>
      <c r="K62" s="12" t="str">
        <f>VLOOKUP(G62,Orgs!B:J,5,0)</f>
        <v>Infocomm</v>
      </c>
      <c r="L62" s="12">
        <f>VLOOKUP(G62,Orgs!B:J,6,0)</f>
        <v>0</v>
      </c>
      <c r="M62" s="12" t="str">
        <f>VLOOKUP(G62,Orgs!B:J,7,0)</f>
        <v>Optus is a leading Australian telecommunications company. They provide mobile, home internet, nbn, and entertainment services. With Australia’s fastest 5G mobile network, they offer value and unique solutions for everyday connectivity.</v>
      </c>
      <c r="N62" s="12" t="str">
        <f>VLOOKUP(G62,Orgs!B:J,8,0)</f>
        <v>Australia</v>
      </c>
      <c r="O62" s="12"/>
      <c r="P62" s="7"/>
      <c r="Q62" s="7" t="s">
        <v>1529</v>
      </c>
      <c r="R62" s="7" t="s">
        <v>1561</v>
      </c>
      <c r="S62" s="7"/>
      <c r="T62" s="7"/>
    </row>
    <row r="63" spans="1:20">
      <c r="A63" s="7">
        <v>49</v>
      </c>
      <c r="B63" s="29" t="s">
        <v>1841</v>
      </c>
      <c r="C63" s="7" t="s">
        <v>1842</v>
      </c>
      <c r="D63" s="29" t="s">
        <v>1843</v>
      </c>
      <c r="E63" s="29" t="s">
        <v>1547</v>
      </c>
      <c r="F63" s="30" t="s">
        <v>1844</v>
      </c>
      <c r="G63" s="29" t="s">
        <v>1845</v>
      </c>
      <c r="H63" s="37" t="str">
        <f>VLOOKUP(G63,Orgs!B:J,2,0)</f>
        <v>https://www.telstra.com.au/</v>
      </c>
      <c r="I63" s="12" t="str">
        <f>VLOOKUP(G63,Orgs!B:J,3,0)</f>
        <v>Corporate / SME (DD)</v>
      </c>
      <c r="J63" s="12"/>
      <c r="K63" s="12" t="str">
        <f>VLOOKUP(G63,Orgs!B:J,5,0)</f>
        <v>Infocomm</v>
      </c>
      <c r="L63" s="12">
        <f>VLOOKUP(G63,Orgs!B:J,6,0)</f>
        <v>0</v>
      </c>
      <c r="M63" s="12" t="str">
        <f>VLOOKUP(G63,Orgs!B:J,7,0)</f>
        <v>Telstra is Australia’s largest telecommunications company, providing mobile, internet, and other communication services.</v>
      </c>
      <c r="N63" s="12" t="str">
        <f>VLOOKUP(G63,Orgs!B:J,8,0)</f>
        <v>Australia</v>
      </c>
      <c r="O63" s="12"/>
      <c r="P63" s="7"/>
      <c r="Q63" s="7" t="s">
        <v>1529</v>
      </c>
      <c r="R63" s="7" t="s">
        <v>1561</v>
      </c>
      <c r="S63" s="7"/>
      <c r="T63" s="7"/>
    </row>
    <row r="64" spans="1:20">
      <c r="A64" s="7">
        <v>65</v>
      </c>
      <c r="B64" s="29" t="s">
        <v>1846</v>
      </c>
      <c r="C64" s="7" t="s">
        <v>1847</v>
      </c>
      <c r="D64" s="29" t="s">
        <v>1848</v>
      </c>
      <c r="E64" s="29" t="s">
        <v>1849</v>
      </c>
      <c r="F64" s="30" t="s">
        <v>1850</v>
      </c>
      <c r="G64" s="29" t="s">
        <v>1851</v>
      </c>
      <c r="H64" s="37" t="str">
        <f>VLOOKUP(G64,Orgs!B:J,2,0)</f>
        <v>https://www.vocus.com.au/</v>
      </c>
      <c r="I64" s="12" t="str">
        <f>VLOOKUP(G64,Orgs!B:J,3,0)</f>
        <v>Corporate / SME (DD)</v>
      </c>
      <c r="J64" s="12"/>
      <c r="K64" s="12" t="str">
        <f>VLOOKUP(G64,Orgs!B:J,5,0)</f>
        <v>Infocomm</v>
      </c>
      <c r="L64" s="12">
        <f>VLOOKUP(G64,Orgs!B:J,6,0)</f>
        <v>0</v>
      </c>
      <c r="M64" s="12" t="str">
        <f>VLOOKUP(G64,Orgs!B:J,7,0)</f>
        <v>Vocus Group is an Australian telecommunications and network services provider.</v>
      </c>
      <c r="N64" s="12" t="str">
        <f>VLOOKUP(G64,Orgs!B:J,8,0)</f>
        <v>Australia</v>
      </c>
      <c r="O64" s="12"/>
      <c r="P64" s="7"/>
      <c r="Q64" s="7" t="s">
        <v>1529</v>
      </c>
      <c r="R64" s="7" t="s">
        <v>1561</v>
      </c>
      <c r="S64" s="7"/>
      <c r="T64" s="7"/>
    </row>
    <row r="65" spans="1:20">
      <c r="A65" s="7">
        <v>78</v>
      </c>
      <c r="B65" s="29" t="s">
        <v>1479</v>
      </c>
      <c r="C65" s="7" t="s">
        <v>1852</v>
      </c>
      <c r="D65" s="29" t="s">
        <v>1853</v>
      </c>
      <c r="E65" s="29" t="s">
        <v>317</v>
      </c>
      <c r="F65" s="30" t="s">
        <v>1854</v>
      </c>
      <c r="G65" s="29" t="s">
        <v>1855</v>
      </c>
      <c r="H65" s="37" t="str">
        <f>VLOOKUP(G65,Orgs!B:J,2,0)</f>
        <v>https://www.yvw.com.au/</v>
      </c>
      <c r="I65" s="12" t="str">
        <f>VLOOKUP(G65,Orgs!B:J,3,0)</f>
        <v>Corporate / SME (DD)</v>
      </c>
      <c r="J65" s="12"/>
      <c r="K65" s="12" t="str">
        <f>VLOOKUP(G65,Orgs!B:J,5,0)</f>
        <v>Other</v>
      </c>
      <c r="L65" s="12">
        <f>VLOOKUP(G65,Orgs!B:J,6,0)</f>
        <v>0</v>
      </c>
      <c r="M65" s="12" t="str">
        <f>VLOOKUP(G65,Orgs!B:J,7,0)</f>
        <v>Yarra Valley Water is a water utility company serving the Melbourne metropolitan area.</v>
      </c>
      <c r="N65" s="12" t="str">
        <f>VLOOKUP(G65,Orgs!B:J,8,0)</f>
        <v>Australia</v>
      </c>
      <c r="O65" s="12"/>
      <c r="P65" s="7"/>
      <c r="Q65" s="7" t="s">
        <v>1529</v>
      </c>
      <c r="R65" s="7" t="s">
        <v>1561</v>
      </c>
      <c r="S65" s="7"/>
      <c r="T65" s="7"/>
    </row>
    <row r="66" spans="1:20">
      <c r="A66" s="7">
        <v>81</v>
      </c>
      <c r="B66" s="29" t="s">
        <v>1856</v>
      </c>
      <c r="C66" s="7" t="s">
        <v>1556</v>
      </c>
      <c r="D66" s="29" t="s">
        <v>1857</v>
      </c>
      <c r="E66" s="29" t="s">
        <v>1858</v>
      </c>
      <c r="F66" s="30" t="s">
        <v>1859</v>
      </c>
      <c r="G66" s="29" t="s">
        <v>1119</v>
      </c>
      <c r="H66" s="37" t="str">
        <f>VLOOKUP(G66,Orgs!B:J,2,0)</f>
        <v>https://www.worley.com/</v>
      </c>
      <c r="I66" s="12" t="str">
        <f>VLOOKUP(G66,Orgs!B:J,3,0)</f>
        <v>Corporate / SME (DD)</v>
      </c>
      <c r="J66" s="12"/>
      <c r="K66" s="12" t="str">
        <f>VLOOKUP(G66,Orgs!B:J,5,0)</f>
        <v>Professional Services</v>
      </c>
      <c r="L66" s="12">
        <f>VLOOKUP(G66,Orgs!B:J,6,0)</f>
        <v>0</v>
      </c>
      <c r="M66" s="12" t="str">
        <f>VLOOKUP(G66,Orgs!B:J,7,0)</f>
        <v xml:space="preserve">A global professional services company that provides a range of engineering, project delivery, and consulting services to various industries, with a focus on the energy, chemicals, resources, and environmental sectors. </v>
      </c>
      <c r="N66" s="12" t="str">
        <f>VLOOKUP(G66,Orgs!B:J,8,0)</f>
        <v>Singapore</v>
      </c>
      <c r="O66" s="12"/>
      <c r="P66" s="7"/>
      <c r="Q66" s="7" t="s">
        <v>1529</v>
      </c>
      <c r="R66" s="7" t="s">
        <v>1561</v>
      </c>
      <c r="S66" s="7"/>
      <c r="T66" s="7"/>
    </row>
    <row r="67" spans="1:20">
      <c r="A67" s="7">
        <v>85</v>
      </c>
      <c r="B67" s="29" t="s">
        <v>155</v>
      </c>
      <c r="C67" s="7" t="s">
        <v>1438</v>
      </c>
      <c r="D67" s="29" t="s">
        <v>1860</v>
      </c>
      <c r="E67" s="29" t="s">
        <v>1861</v>
      </c>
      <c r="F67" s="30" t="s">
        <v>1862</v>
      </c>
      <c r="G67" s="29" t="s">
        <v>1863</v>
      </c>
      <c r="H67" s="37" t="str">
        <f>VLOOKUP(G67,Orgs!B:J,2,0)</f>
        <v>https://www.capgemini.com/</v>
      </c>
      <c r="I67" s="12" t="str">
        <f>VLOOKUP(G67,Orgs!B:J,3,0)</f>
        <v>Corporate / SME (DD)</v>
      </c>
      <c r="J67" s="12"/>
      <c r="K67" s="12" t="str">
        <f>VLOOKUP(G67,Orgs!B:J,5,0)</f>
        <v>Professional Services</v>
      </c>
      <c r="L67" s="12">
        <f>VLOOKUP(G67,Orgs!B:J,6,0)</f>
        <v>0</v>
      </c>
      <c r="M67" s="12" t="str">
        <f>VLOOKUP(G67,Orgs!B:J,7,0)</f>
        <v>Capgemini is a global leader in digital transformation, consulting, technology, and engineering services. They provide insights, client stories, and future-shaping projects to help businesses thrive.</v>
      </c>
      <c r="N67" s="12" t="str">
        <f>VLOOKUP(G67,Orgs!B:J,8,0)</f>
        <v>Australia</v>
      </c>
      <c r="O67" s="12"/>
      <c r="P67" s="7"/>
      <c r="Q67" s="7" t="s">
        <v>1529</v>
      </c>
      <c r="R67" s="7" t="s">
        <v>1561</v>
      </c>
      <c r="S67" s="7"/>
      <c r="T67" s="7"/>
    </row>
    <row r="68" spans="1:20">
      <c r="A68" s="7">
        <v>79</v>
      </c>
      <c r="B68" s="29" t="s">
        <v>1864</v>
      </c>
      <c r="C68" s="7" t="s">
        <v>1293</v>
      </c>
      <c r="D68" s="29" t="s">
        <v>1865</v>
      </c>
      <c r="E68" s="29" t="s">
        <v>1558</v>
      </c>
      <c r="F68" s="30" t="s">
        <v>1866</v>
      </c>
      <c r="G68" s="29" t="s">
        <v>1867</v>
      </c>
      <c r="H68" s="37" t="str">
        <f>VLOOKUP(G68,Orgs!B:J,2,0)</f>
        <v>https://www.dexus.com/</v>
      </c>
      <c r="I68" s="12" t="str">
        <f>VLOOKUP(G68,Orgs!B:J,3,0)</f>
        <v>Corporate / SME (DD)</v>
      </c>
      <c r="J68" s="12"/>
      <c r="K68" s="12" t="str">
        <f>VLOOKUP(G68,Orgs!B:J,5,0)</f>
        <v>Real Estate and Properties</v>
      </c>
      <c r="L68" s="12">
        <f>VLOOKUP(G68,Orgs!B:J,6,0)</f>
        <v>0</v>
      </c>
      <c r="M68" s="12" t="str">
        <f>VLOOKUP(G68,Orgs!B:J,7,0)</f>
        <v>Dexus is a leading Australian real estate investment trust (REIT). They own, manage, and develop office, industrial, and retail properties across Australia.</v>
      </c>
      <c r="N68" s="12" t="str">
        <f>VLOOKUP(G68,Orgs!B:J,8,0)</f>
        <v>Australia</v>
      </c>
      <c r="O68" s="12"/>
      <c r="P68" s="7"/>
      <c r="Q68" s="7" t="s">
        <v>1529</v>
      </c>
      <c r="R68" s="7" t="s">
        <v>1561</v>
      </c>
      <c r="S68" s="7"/>
      <c r="T68" s="7"/>
    </row>
    <row r="69" spans="1:20">
      <c r="A69" s="7">
        <v>55</v>
      </c>
      <c r="B69" s="29" t="s">
        <v>1868</v>
      </c>
      <c r="C69" s="7" t="s">
        <v>1869</v>
      </c>
      <c r="D69" s="29" t="s">
        <v>1870</v>
      </c>
      <c r="E69" s="29" t="s">
        <v>1871</v>
      </c>
      <c r="F69" s="30" t="s">
        <v>1872</v>
      </c>
      <c r="G69" s="29" t="s">
        <v>1873</v>
      </c>
      <c r="H69" s="37" t="str">
        <f>VLOOKUP(G69,Orgs!B:J,2,0)</f>
        <v>https://www.mirvac.com/</v>
      </c>
      <c r="I69" s="12" t="str">
        <f>VLOOKUP(G69,Orgs!B:J,3,0)</f>
        <v>Corporate / SME (DD)</v>
      </c>
      <c r="J69" s="12"/>
      <c r="K69" s="12" t="str">
        <f>VLOOKUP(G69,Orgs!B:J,5,0)</f>
        <v>Real Estate and Properties</v>
      </c>
      <c r="L69" s="12">
        <f>VLOOKUP(G69,Orgs!B:J,6,0)</f>
        <v>0</v>
      </c>
      <c r="M69" s="12" t="str">
        <f>VLOOKUP(G69,Orgs!B:J,7,0)</f>
        <v>Mirvac is an Australian property development and investment company. They focus on sustainable urban development and community building.</v>
      </c>
      <c r="N69" s="12" t="str">
        <f>VLOOKUP(G69,Orgs!B:J,8,0)</f>
        <v>Australia</v>
      </c>
      <c r="O69" s="12"/>
      <c r="P69" s="7"/>
      <c r="Q69" s="7" t="s">
        <v>1529</v>
      </c>
      <c r="R69" s="7" t="s">
        <v>1561</v>
      </c>
      <c r="S69" s="7"/>
      <c r="T69" s="7"/>
    </row>
    <row r="70" spans="1:20">
      <c r="A70" s="7">
        <v>62</v>
      </c>
      <c r="B70" s="29" t="s">
        <v>1874</v>
      </c>
      <c r="C70" s="7" t="s">
        <v>1875</v>
      </c>
      <c r="D70" s="29" t="s">
        <v>1876</v>
      </c>
      <c r="E70" s="29" t="s">
        <v>1608</v>
      </c>
      <c r="F70" s="39"/>
      <c r="G70" s="29" t="s">
        <v>1877</v>
      </c>
      <c r="H70" s="37" t="str">
        <f>VLOOKUP(G70,Orgs!B:J,2,0)</f>
        <v>https://www.stockland.com.au/</v>
      </c>
      <c r="I70" s="12" t="str">
        <f>VLOOKUP(G70,Orgs!B:J,3,0)</f>
        <v>Corporate / SME (DD)</v>
      </c>
      <c r="J70" s="12"/>
      <c r="K70" s="12" t="str">
        <f>VLOOKUP(G70,Orgs!B:J,5,0)</f>
        <v>Real Estate and Properties</v>
      </c>
      <c r="L70" s="12">
        <f>VLOOKUP(G70,Orgs!B:J,6,0)</f>
        <v>0</v>
      </c>
      <c r="M70" s="12" t="str">
        <f>VLOOKUP(G70,Orgs!B:J,7,0)</f>
        <v>Stockland is a diversified property group that develops, owns, and manages residential, retail, and commercial properties.</v>
      </c>
      <c r="N70" s="12" t="str">
        <f>VLOOKUP(G70,Orgs!B:J,8,0)</f>
        <v>Australia</v>
      </c>
      <c r="O70" s="12"/>
      <c r="P70" s="7"/>
      <c r="Q70" s="7" t="s">
        <v>1529</v>
      </c>
      <c r="R70" s="7" t="s">
        <v>1561</v>
      </c>
      <c r="S70" s="7"/>
      <c r="T70" s="7"/>
    </row>
    <row r="71" spans="1:20">
      <c r="A71" s="7">
        <v>6</v>
      </c>
      <c r="B71" s="7" t="s">
        <v>1878</v>
      </c>
      <c r="C71" s="7" t="s">
        <v>1879</v>
      </c>
      <c r="D71" s="7" t="s">
        <v>1880</v>
      </c>
      <c r="E71" s="7" t="s">
        <v>1380</v>
      </c>
      <c r="F71" s="38" t="s">
        <v>1881</v>
      </c>
      <c r="G71" s="7" t="s">
        <v>1882</v>
      </c>
      <c r="H71" s="37" t="str">
        <f>VLOOKUP(G71,Orgs!B:J,2,0)</f>
        <v>https://www.anywheel.sg/</v>
      </c>
      <c r="I71" s="12" t="str">
        <f>VLOOKUP(G71,Orgs!B:J,3,0)</f>
        <v>Corporate / SME (DD)</v>
      </c>
      <c r="J71" s="12"/>
      <c r="K71" s="12" t="str">
        <f>VLOOKUP(G71,Orgs!B:J,5,0)</f>
        <v>Transportation</v>
      </c>
      <c r="L71" s="12">
        <f>VLOOKUP(G71,Orgs!B:J,6,0)</f>
        <v>0</v>
      </c>
      <c r="M71" s="12" t="str">
        <f>VLOOKUP(G71,Orgs!B:J,7,0)</f>
        <v>Sharing electric scooter, bicycle, Eco friendly transportation</v>
      </c>
      <c r="N71" s="12" t="str">
        <f>VLOOKUP(G71,Orgs!B:J,8,0)</f>
        <v>Singapore</v>
      </c>
      <c r="O71" s="12"/>
      <c r="P71" s="7" t="s">
        <v>17</v>
      </c>
      <c r="Q71" s="7" t="s">
        <v>1529</v>
      </c>
      <c r="R71" s="7" t="s">
        <v>1598</v>
      </c>
      <c r="S71" s="7"/>
      <c r="T71" s="7"/>
    </row>
    <row r="72" spans="1:20">
      <c r="A72" s="7">
        <v>68</v>
      </c>
      <c r="B72" s="29" t="s">
        <v>628</v>
      </c>
      <c r="C72" s="7" t="s">
        <v>1883</v>
      </c>
      <c r="D72" s="29" t="s">
        <v>1884</v>
      </c>
      <c r="E72" s="29" t="s">
        <v>1885</v>
      </c>
      <c r="F72" s="30" t="s">
        <v>1886</v>
      </c>
      <c r="G72" s="29" t="s">
        <v>1887</v>
      </c>
      <c r="H72" s="37" t="str">
        <f>VLOOKUP(G72,Orgs!B:J,2,0)</f>
        <v>https://www.melbourneairport.com.au/</v>
      </c>
      <c r="I72" s="12" t="str">
        <f>VLOOKUP(G72,Orgs!B:J,3,0)</f>
        <v>Corporate / SME (DD)</v>
      </c>
      <c r="J72" s="12"/>
      <c r="K72" s="12" t="str">
        <f>VLOOKUP(G72,Orgs!B:J,5,0)</f>
        <v>Transportation</v>
      </c>
      <c r="L72" s="12">
        <f>VLOOKUP(G72,Orgs!B:J,6,0)</f>
        <v>0</v>
      </c>
      <c r="M72" s="12" t="str">
        <f>VLOOKUP(G72,Orgs!B:J,7,0)</f>
        <v>Melbourne Airport is a major international airport in Australia. It serves as a gateway to Melbourne and the surrounding region.</v>
      </c>
      <c r="N72" s="12" t="str">
        <f>VLOOKUP(G72,Orgs!B:J,8,0)</f>
        <v>Australia</v>
      </c>
      <c r="O72" s="12"/>
      <c r="P72" s="7"/>
      <c r="Q72" s="7" t="s">
        <v>1529</v>
      </c>
      <c r="R72" s="7" t="s">
        <v>1561</v>
      </c>
      <c r="S72" s="7"/>
      <c r="T72" s="7"/>
    </row>
    <row r="73" spans="1:20">
      <c r="A73" s="7">
        <v>31</v>
      </c>
      <c r="B73" s="7" t="s">
        <v>435</v>
      </c>
      <c r="C73" s="7" t="s">
        <v>745</v>
      </c>
      <c r="D73" s="7" t="s">
        <v>1888</v>
      </c>
      <c r="E73" s="7" t="s">
        <v>1889</v>
      </c>
      <c r="F73" s="30" t="s">
        <v>1890</v>
      </c>
      <c r="G73" s="7" t="s">
        <v>1891</v>
      </c>
      <c r="H73" s="37" t="str">
        <f>VLOOKUP(G73,Orgs!B:J,2,0)</f>
        <v>https://www.austrade.gov.au</v>
      </c>
      <c r="I73" s="12" t="str">
        <f>VLOOKUP(G73,Orgs!B:J,3,0)</f>
        <v>Government</v>
      </c>
      <c r="J73" s="12"/>
      <c r="K73" s="12" t="str">
        <f>VLOOKUP(G73,Orgs!B:J,5,0)</f>
        <v>Finance</v>
      </c>
      <c r="L73" s="12">
        <f>VLOOKUP(G73,Orgs!B:J,6,0)</f>
        <v>0</v>
      </c>
      <c r="M73" s="12" t="str">
        <f>VLOOKUP(G73,Orgs!B:J,7,0)</f>
        <v>Provider of financial regulatory services</v>
      </c>
      <c r="N73" s="12" t="str">
        <f>VLOOKUP(G73,Orgs!B:J,8,0)</f>
        <v>Australia</v>
      </c>
      <c r="O73" s="12"/>
      <c r="P73" s="7"/>
      <c r="Q73" s="7" t="s">
        <v>1529</v>
      </c>
      <c r="R73" s="7" t="s">
        <v>1543</v>
      </c>
      <c r="S73" s="7"/>
      <c r="T73" s="7"/>
    </row>
    <row r="74" spans="1:20">
      <c r="A74" s="7">
        <v>18</v>
      </c>
      <c r="B74" s="7" t="s">
        <v>1195</v>
      </c>
      <c r="C74" s="7" t="s">
        <v>218</v>
      </c>
      <c r="D74" s="7" t="s">
        <v>1892</v>
      </c>
      <c r="E74" s="7" t="s">
        <v>1053</v>
      </c>
      <c r="F74" s="39" t="s">
        <v>1581</v>
      </c>
      <c r="G74" s="7" t="s">
        <v>1891</v>
      </c>
      <c r="H74" s="37" t="str">
        <f>VLOOKUP(G74,Orgs!B:J,2,0)</f>
        <v>https://www.austrade.gov.au</v>
      </c>
      <c r="I74" s="12" t="str">
        <f>VLOOKUP(G74,Orgs!B:J,3,0)</f>
        <v>Government</v>
      </c>
      <c r="J74" s="12"/>
      <c r="K74" s="12" t="str">
        <f>VLOOKUP(G74,Orgs!B:J,5,0)</f>
        <v>Finance</v>
      </c>
      <c r="L74" s="12">
        <f>VLOOKUP(G74,Orgs!B:J,6,0)</f>
        <v>0</v>
      </c>
      <c r="M74" s="12" t="str">
        <f>VLOOKUP(G74,Orgs!B:J,7,0)</f>
        <v>Provider of financial regulatory services</v>
      </c>
      <c r="N74" s="12" t="str">
        <f>VLOOKUP(G74,Orgs!B:J,8,0)</f>
        <v>Australia</v>
      </c>
      <c r="O74" s="12"/>
      <c r="P74" s="7"/>
      <c r="Q74" s="7" t="s">
        <v>1529</v>
      </c>
      <c r="R74" s="7" t="s">
        <v>1543</v>
      </c>
      <c r="S74" s="7"/>
      <c r="T74" s="7"/>
    </row>
    <row r="75" spans="1:20">
      <c r="A75" s="7">
        <v>32</v>
      </c>
      <c r="B75" s="7" t="s">
        <v>1893</v>
      </c>
      <c r="C75" s="7" t="s">
        <v>325</v>
      </c>
      <c r="D75" s="7" t="s">
        <v>1894</v>
      </c>
      <c r="E75" s="7" t="s">
        <v>1895</v>
      </c>
      <c r="F75" s="30" t="s">
        <v>1896</v>
      </c>
      <c r="G75" s="7" t="s">
        <v>1891</v>
      </c>
      <c r="H75" s="37" t="str">
        <f>VLOOKUP(G75,Orgs!B:J,2,0)</f>
        <v>https://www.austrade.gov.au</v>
      </c>
      <c r="I75" s="12" t="str">
        <f>VLOOKUP(G75,Orgs!B:J,3,0)</f>
        <v>Government</v>
      </c>
      <c r="J75" s="12"/>
      <c r="K75" s="12" t="str">
        <f>VLOOKUP(G75,Orgs!B:J,5,0)</f>
        <v>Finance</v>
      </c>
      <c r="L75" s="12">
        <f>VLOOKUP(G75,Orgs!B:J,6,0)</f>
        <v>0</v>
      </c>
      <c r="M75" s="12" t="str">
        <f>VLOOKUP(G75,Orgs!B:J,7,0)</f>
        <v>Provider of financial regulatory services</v>
      </c>
      <c r="N75" s="12" t="str">
        <f>VLOOKUP(G75,Orgs!B:J,8,0)</f>
        <v>Australia</v>
      </c>
      <c r="O75" s="12"/>
      <c r="P75" s="7"/>
      <c r="Q75" s="7" t="s">
        <v>1529</v>
      </c>
      <c r="R75" s="7" t="s">
        <v>1543</v>
      </c>
      <c r="S75" s="7"/>
      <c r="T75" s="7"/>
    </row>
    <row r="76" spans="1:20">
      <c r="A76" s="7">
        <v>17</v>
      </c>
      <c r="B76" s="7" t="s">
        <v>217</v>
      </c>
      <c r="C76" s="7" t="s">
        <v>1897</v>
      </c>
      <c r="D76" s="7" t="s">
        <v>1898</v>
      </c>
      <c r="E76" s="7" t="s">
        <v>1899</v>
      </c>
      <c r="F76" s="30" t="s">
        <v>1900</v>
      </c>
      <c r="G76" s="7" t="s">
        <v>1891</v>
      </c>
      <c r="H76" s="37" t="str">
        <f>VLOOKUP(G76,Orgs!B:J,2,0)</f>
        <v>https://www.austrade.gov.au</v>
      </c>
      <c r="I76" s="12" t="str">
        <f>VLOOKUP(G76,Orgs!B:J,3,0)</f>
        <v>Government</v>
      </c>
      <c r="J76" s="12"/>
      <c r="K76" s="12" t="str">
        <f>VLOOKUP(G76,Orgs!B:J,5,0)</f>
        <v>Finance</v>
      </c>
      <c r="L76" s="12">
        <f>VLOOKUP(G76,Orgs!B:J,6,0)</f>
        <v>0</v>
      </c>
      <c r="M76" s="12" t="str">
        <f>VLOOKUP(G76,Orgs!B:J,7,0)</f>
        <v>Provider of financial regulatory services</v>
      </c>
      <c r="N76" s="12" t="str">
        <f>VLOOKUP(G76,Orgs!B:J,8,0)</f>
        <v>Australia</v>
      </c>
      <c r="O76" s="12"/>
      <c r="P76" s="7"/>
      <c r="Q76" s="7" t="s">
        <v>1529</v>
      </c>
      <c r="R76" s="7" t="s">
        <v>1543</v>
      </c>
      <c r="S76" s="7"/>
      <c r="T76" s="7"/>
    </row>
    <row r="77" spans="1:20">
      <c r="A77" s="7">
        <v>15</v>
      </c>
      <c r="B77" s="7" t="s">
        <v>1901</v>
      </c>
      <c r="C77" s="7" t="s">
        <v>1902</v>
      </c>
      <c r="D77" s="7" t="s">
        <v>1903</v>
      </c>
      <c r="E77" s="7" t="s">
        <v>1904</v>
      </c>
      <c r="F77" s="30" t="s">
        <v>1905</v>
      </c>
      <c r="G77" s="7" t="s">
        <v>1906</v>
      </c>
      <c r="H77" s="37" t="str">
        <f>VLOOKUP(G77,Orgs!B:J,2,0)</f>
        <v>http://singapore.embassy.gov.au/</v>
      </c>
      <c r="I77" s="12" t="str">
        <f>VLOOKUP(G77,Orgs!B:J,3,0)</f>
        <v>Government</v>
      </c>
      <c r="J77" s="12"/>
      <c r="K77" s="12" t="str">
        <f>VLOOKUP(G77,Orgs!B:J,5,0)</f>
        <v>Government and Military</v>
      </c>
      <c r="L77" s="12">
        <f>VLOOKUP(G77,Orgs!B:J,6,0)</f>
        <v>0</v>
      </c>
      <c r="M77" s="12" t="str">
        <f>VLOOKUP(G77,Orgs!B:J,7,0)</f>
        <v>The Australian High Commission is the official representative of the Australian Government in Singapore.</v>
      </c>
      <c r="N77" s="12" t="str">
        <f>VLOOKUP(G77,Orgs!B:J,8,0)</f>
        <v>Australia</v>
      </c>
      <c r="O77" s="12"/>
      <c r="P77" s="7"/>
      <c r="Q77" s="7" t="s">
        <v>1529</v>
      </c>
      <c r="R77" s="7" t="s">
        <v>1543</v>
      </c>
      <c r="S77" s="7"/>
      <c r="T77" s="7"/>
    </row>
    <row r="78" spans="1:20">
      <c r="A78" s="7">
        <v>16</v>
      </c>
      <c r="B78" s="7" t="s">
        <v>1293</v>
      </c>
      <c r="C78" s="7" t="s">
        <v>1907</v>
      </c>
      <c r="D78" s="7" t="s">
        <v>1908</v>
      </c>
      <c r="E78" s="7" t="s">
        <v>1909</v>
      </c>
      <c r="F78" s="30" t="s">
        <v>1910</v>
      </c>
      <c r="G78" s="7" t="s">
        <v>1906</v>
      </c>
      <c r="H78" s="37" t="str">
        <f>VLOOKUP(G78,Orgs!B:J,2,0)</f>
        <v>http://singapore.embassy.gov.au/</v>
      </c>
      <c r="I78" s="12" t="str">
        <f>VLOOKUP(G78,Orgs!B:J,3,0)</f>
        <v>Government</v>
      </c>
      <c r="J78" s="12"/>
      <c r="K78" s="12" t="str">
        <f>VLOOKUP(G78,Orgs!B:J,5,0)</f>
        <v>Government and Military</v>
      </c>
      <c r="L78" s="12">
        <f>VLOOKUP(G78,Orgs!B:J,6,0)</f>
        <v>0</v>
      </c>
      <c r="M78" s="12" t="str">
        <f>VLOOKUP(G78,Orgs!B:J,7,0)</f>
        <v>The Australian High Commission is the official representative of the Australian Government in Singapore.</v>
      </c>
      <c r="N78" s="12" t="str">
        <f>VLOOKUP(G78,Orgs!B:J,8,0)</f>
        <v>Australia</v>
      </c>
      <c r="O78" s="12"/>
      <c r="P78" s="7"/>
      <c r="Q78" s="7" t="s">
        <v>1529</v>
      </c>
      <c r="R78" s="7" t="s">
        <v>1543</v>
      </c>
      <c r="S78" s="7"/>
      <c r="T78" s="7"/>
    </row>
    <row r="79" spans="1:20">
      <c r="A79" s="7">
        <v>75</v>
      </c>
      <c r="B79" s="29" t="s">
        <v>972</v>
      </c>
      <c r="C79" s="7" t="s">
        <v>1911</v>
      </c>
      <c r="D79" s="29" t="s">
        <v>1912</v>
      </c>
      <c r="E79" s="29" t="s">
        <v>1913</v>
      </c>
      <c r="F79" s="30" t="s">
        <v>1914</v>
      </c>
      <c r="G79" s="29" t="s">
        <v>1915</v>
      </c>
      <c r="H79" s="37" t="str">
        <f>VLOOKUP(G79,Orgs!B:J,2,0)</f>
        <v>https://www.melbournewater.com.au/</v>
      </c>
      <c r="I79" s="12" t="str">
        <f>VLOOKUP(G79,Orgs!B:J,3,0)</f>
        <v>Government</v>
      </c>
      <c r="J79" s="12"/>
      <c r="K79" s="12" t="str">
        <f>VLOOKUP(G79,Orgs!B:J,5,0)</f>
        <v>Government and Military</v>
      </c>
      <c r="L79" s="12">
        <f>VLOOKUP(G79,Orgs!B:J,6,0)</f>
        <v>0</v>
      </c>
      <c r="M79" s="12" t="str">
        <f>VLOOKUP(G79,Orgs!B:J,7,0)</f>
        <v>Melbourne Water is a government-owned utility responsible for water supply, sewage treatment, and waterway management in Melbourne.</v>
      </c>
      <c r="N79" s="12" t="str">
        <f>VLOOKUP(G79,Orgs!B:J,8,0)</f>
        <v>Australia</v>
      </c>
      <c r="O79" s="12"/>
      <c r="P79" s="7"/>
      <c r="Q79" s="7" t="s">
        <v>1529</v>
      </c>
      <c r="R79" s="7" t="s">
        <v>1561</v>
      </c>
      <c r="S79" s="7"/>
      <c r="T79" s="7"/>
    </row>
    <row r="80" spans="1:20">
      <c r="A80" s="7">
        <v>71</v>
      </c>
      <c r="B80" s="29" t="s">
        <v>1916</v>
      </c>
      <c r="C80" s="7" t="s">
        <v>1917</v>
      </c>
      <c r="D80" s="29" t="s">
        <v>1918</v>
      </c>
      <c r="E80" s="29" t="s">
        <v>1919</v>
      </c>
      <c r="F80" s="30" t="s">
        <v>1920</v>
      </c>
      <c r="G80" s="29" t="s">
        <v>1921</v>
      </c>
      <c r="H80" s="37" t="str">
        <f>VLOOKUP(G80,Orgs!B:J,2,0)</f>
        <v>http://www.sustainability.vic.gov.au/</v>
      </c>
      <c r="I80" s="12" t="str">
        <f>VLOOKUP(G80,Orgs!B:J,3,0)</f>
        <v>Government</v>
      </c>
      <c r="J80" s="12"/>
      <c r="K80" s="12" t="str">
        <f>VLOOKUP(G80,Orgs!B:J,5,0)</f>
        <v>Government and Military</v>
      </c>
      <c r="L80" s="12">
        <f>VLOOKUP(G80,Orgs!B:J,6,0)</f>
        <v>0</v>
      </c>
      <c r="M80" s="12" t="str">
        <f>VLOOKUP(G80,Orgs!B:J,7,0)</f>
        <v>Sustainability Victoria is a state government agency in Australia, promoting sustainability and waste reduction.</v>
      </c>
      <c r="N80" s="12" t="str">
        <f>VLOOKUP(G80,Orgs!B:J,8,0)</f>
        <v>Australia</v>
      </c>
      <c r="O80" s="12"/>
      <c r="P80" s="7"/>
      <c r="Q80" s="7" t="s">
        <v>1529</v>
      </c>
      <c r="R80" s="7" t="s">
        <v>1561</v>
      </c>
      <c r="S80" s="7"/>
      <c r="T80" s="7"/>
    </row>
    <row r="81" spans="1:20">
      <c r="A81" s="7">
        <v>74</v>
      </c>
      <c r="B81" s="29" t="s">
        <v>1187</v>
      </c>
      <c r="C81" s="7" t="s">
        <v>792</v>
      </c>
      <c r="D81" s="29" t="s">
        <v>1922</v>
      </c>
      <c r="E81" s="29" t="s">
        <v>1923</v>
      </c>
      <c r="F81" s="30" t="s">
        <v>1924</v>
      </c>
      <c r="G81" s="29" t="s">
        <v>1925</v>
      </c>
      <c r="H81" s="37" t="str">
        <f>VLOOKUP(G81,Orgs!B:J,2,0)</f>
        <v>https://www.tennis.com.au/</v>
      </c>
      <c r="I81" s="12" t="str">
        <f>VLOOKUP(G81,Orgs!B:J,3,0)</f>
        <v>Industry Groups</v>
      </c>
      <c r="J81" s="12"/>
      <c r="K81" s="12" t="str">
        <f>VLOOKUP(G81,Orgs!B:J,5,0)</f>
        <v>Events</v>
      </c>
      <c r="L81" s="12">
        <f>VLOOKUP(G81,Orgs!B:J,6,0)</f>
        <v>0</v>
      </c>
      <c r="M81" s="12" t="str">
        <f>VLOOKUP(G81,Orgs!B:J,7,0)</f>
        <v>Tennis Australia is the governing body for tennis in Australia, organizing major tennis events and promoting the sport.</v>
      </c>
      <c r="N81" s="12" t="str">
        <f>VLOOKUP(G81,Orgs!B:J,8,0)</f>
        <v>Australia</v>
      </c>
      <c r="O81" s="12"/>
      <c r="P81" s="7"/>
      <c r="Q81" s="7" t="s">
        <v>1529</v>
      </c>
      <c r="R81" s="7" t="s">
        <v>1561</v>
      </c>
      <c r="S81" s="7"/>
      <c r="T81" s="7"/>
    </row>
    <row r="82" spans="1:20">
      <c r="A82" s="7">
        <v>61</v>
      </c>
      <c r="B82" s="29" t="s">
        <v>447</v>
      </c>
      <c r="C82" s="7" t="s">
        <v>1926</v>
      </c>
      <c r="D82" s="29" t="s">
        <v>1927</v>
      </c>
      <c r="E82" s="29" t="s">
        <v>1928</v>
      </c>
      <c r="F82" s="30" t="s">
        <v>1929</v>
      </c>
      <c r="G82" s="29" t="s">
        <v>1930</v>
      </c>
      <c r="H82" s="37" t="str">
        <f>VLOOKUP(G82,Orgs!B:J,2,0)</f>
        <v>https://www.unglobalcompact.org.au/</v>
      </c>
      <c r="I82" s="12" t="str">
        <f>VLOOKUP(G82,Orgs!B:J,3,0)</f>
        <v>Others</v>
      </c>
      <c r="J82" s="12"/>
      <c r="K82" s="12" t="str">
        <f>VLOOKUP(G82,Orgs!B:J,5,0)</f>
        <v>Environment and Sustainability</v>
      </c>
      <c r="L82" s="12">
        <f>VLOOKUP(G82,Orgs!B:J,6,0)</f>
        <v>0</v>
      </c>
      <c r="M82" s="12" t="str">
        <f>VLOOKUP(G82,Orgs!B:J,7,0)</f>
        <v>The United Nations Global Compact Network Australia is a local network of businesses committed to sustainable practices.</v>
      </c>
      <c r="N82" s="12" t="str">
        <f>VLOOKUP(G82,Orgs!B:J,8,0)</f>
        <v>Australia</v>
      </c>
      <c r="O82" s="12"/>
      <c r="P82" s="7"/>
      <c r="Q82" s="7" t="s">
        <v>1529</v>
      </c>
      <c r="R82" s="7" t="s">
        <v>1561</v>
      </c>
      <c r="S82" s="7"/>
      <c r="T82" s="7"/>
    </row>
    <row r="83" spans="1:20">
      <c r="A83" s="7">
        <v>22</v>
      </c>
      <c r="B83" s="7" t="s">
        <v>976</v>
      </c>
      <c r="C83" s="7" t="s">
        <v>1931</v>
      </c>
      <c r="D83" s="7" t="s">
        <v>1932</v>
      </c>
      <c r="E83" s="7" t="s">
        <v>1380</v>
      </c>
      <c r="F83" s="30" t="s">
        <v>1933</v>
      </c>
      <c r="G83" s="7" t="s">
        <v>1934</v>
      </c>
      <c r="H83" s="37" t="str">
        <f>VLOOKUP(G83,Orgs!B:J,2,0)</f>
        <v>https://enzyme.consulting/</v>
      </c>
      <c r="I83" s="12" t="str">
        <f>VLOOKUP(G83,Orgs!B:J,3,0)</f>
        <v>Innovation Catalysts</v>
      </c>
      <c r="J83" s="12"/>
      <c r="K83" s="12" t="str">
        <f>VLOOKUP(G83,Orgs!B:J,5,0)</f>
        <v>Agriculture</v>
      </c>
      <c r="L83" s="12" t="str">
        <f>VLOOKUP(G83,Orgs!B:J,6,0)</f>
        <v>AgriTech</v>
      </c>
      <c r="M83" s="12" t="str">
        <f>VLOOKUP(G83,Orgs!B:J,7,0)</f>
        <v>Accelerating Action in Food Systems</v>
      </c>
      <c r="N83" s="12" t="str">
        <f>VLOOKUP(G83,Orgs!B:J,8,0)</f>
        <v>Singapore</v>
      </c>
      <c r="O83" s="12"/>
      <c r="P83" s="7"/>
      <c r="Q83" s="7" t="s">
        <v>1529</v>
      </c>
      <c r="R83" s="7" t="s">
        <v>1543</v>
      </c>
      <c r="S83" s="7"/>
      <c r="T83" s="7"/>
    </row>
    <row r="84" spans="1:20">
      <c r="A84" s="7">
        <v>45</v>
      </c>
      <c r="B84" s="7" t="s">
        <v>1935</v>
      </c>
      <c r="C84" s="7" t="s">
        <v>1936</v>
      </c>
      <c r="D84" s="7" t="s">
        <v>1937</v>
      </c>
      <c r="E84" s="7" t="s">
        <v>413</v>
      </c>
      <c r="F84" s="30" t="s">
        <v>1938</v>
      </c>
      <c r="G84" s="7" t="s">
        <v>1939</v>
      </c>
      <c r="H84" s="37" t="str">
        <f>VLOOKUP(G84,Orgs!B:J,2,0)</f>
        <v>http://www.energylab.org.au/</v>
      </c>
      <c r="I84" s="12" t="str">
        <f>VLOOKUP(G84,Orgs!B:J,3,0)</f>
        <v>Innovation hubs / Accelerators / Incubators</v>
      </c>
      <c r="J84" s="12"/>
      <c r="K84" s="12" t="str">
        <f>VLOOKUP(G84,Orgs!B:J,5,0)</f>
        <v>Energy and Chemicals</v>
      </c>
      <c r="L84" s="12" t="str">
        <f>VLOOKUP(G84,Orgs!B:J,6,0)</f>
        <v>Climate tech</v>
      </c>
      <c r="M84" s="12" t="str">
        <f>VLOOKUP(G84,Orgs!B:J,7,0)</f>
        <v>Australia’s largest climate tech startup accelerator and innovation ecosystem</v>
      </c>
      <c r="N84" s="12" t="str">
        <f>VLOOKUP(G84,Orgs!B:J,8,0)</f>
        <v>Australia</v>
      </c>
      <c r="O84" s="12"/>
      <c r="P84" s="7"/>
      <c r="Q84" s="7" t="s">
        <v>1529</v>
      </c>
      <c r="R84" s="7" t="s">
        <v>1530</v>
      </c>
      <c r="S84" s="7"/>
      <c r="T84" s="7"/>
    </row>
    <row r="85" spans="1:20">
      <c r="A85" s="7">
        <v>26</v>
      </c>
      <c r="B85" s="7" t="s">
        <v>217</v>
      </c>
      <c r="C85" s="7" t="s">
        <v>1940</v>
      </c>
      <c r="D85" s="7" t="s">
        <v>1941</v>
      </c>
      <c r="E85" s="7" t="s">
        <v>1942</v>
      </c>
      <c r="F85" s="38" t="s">
        <v>1943</v>
      </c>
      <c r="G85" s="7" t="s">
        <v>1944</v>
      </c>
      <c r="H85" s="37" t="str">
        <f>VLOOKUP(G85,Orgs!B:J,2,0)</f>
        <v>https://www.sttelemedia.com/</v>
      </c>
      <c r="I85" s="12" t="str">
        <f>VLOOKUP(G85,Orgs!B:J,3,0)</f>
        <v>Investors</v>
      </c>
      <c r="J85" s="12"/>
      <c r="K85" s="12" t="str">
        <f>VLOOKUP(G85,Orgs!B:J,5,0)</f>
        <v>Finance</v>
      </c>
      <c r="L85" s="12">
        <f>VLOOKUP(G85,Orgs!B:J,6,0)</f>
        <v>0</v>
      </c>
      <c r="M85" s="12" t="str">
        <f>VLOOKUP(G85,Orgs!B:J,7,0)</f>
        <v>A Singapore-headquartered strategic investor specialising in Communications and Media, Data Centres and Infrastructure Technology businesses globally.</v>
      </c>
      <c r="N85" s="12" t="str">
        <f>VLOOKUP(G85,Orgs!B:J,8,0)</f>
        <v>Singapore</v>
      </c>
      <c r="O85" s="12"/>
      <c r="P85" s="7"/>
      <c r="Q85" s="7" t="s">
        <v>1529</v>
      </c>
      <c r="R85" s="7" t="s">
        <v>1543</v>
      </c>
      <c r="S85" s="7"/>
      <c r="T85" s="7"/>
    </row>
    <row r="86" spans="1:20">
      <c r="A86" s="7">
        <v>64</v>
      </c>
      <c r="B86" s="29" t="s">
        <v>1945</v>
      </c>
      <c r="C86" s="7" t="s">
        <v>1946</v>
      </c>
      <c r="D86" s="29" t="s">
        <v>1947</v>
      </c>
      <c r="E86" s="29" t="s">
        <v>1948</v>
      </c>
      <c r="F86" s="30" t="s">
        <v>1949</v>
      </c>
      <c r="G86" s="29" t="s">
        <v>1338</v>
      </c>
      <c r="H86" s="37" t="str">
        <f>VLOOKUP(G86,Orgs!B:J,2,0)</f>
        <v>https://tarongagroup.com/</v>
      </c>
      <c r="I86" s="12" t="str">
        <f>VLOOKUP(G86,Orgs!B:J,3,0)</f>
        <v>Investors</v>
      </c>
      <c r="J86" s="12"/>
      <c r="K86" s="12" t="str">
        <f>VLOOKUP(G86,Orgs!B:J,5,0)</f>
        <v>Finance</v>
      </c>
      <c r="L86" s="12">
        <f>VLOOKUP(G86,Orgs!B:J,6,0)</f>
        <v>0</v>
      </c>
      <c r="M86" s="12" t="str">
        <f>VLOOKUP(G86,Orgs!B:J,7,0)</f>
        <v>Taronga Ventures invests in proptech and real estate technology startups.</v>
      </c>
      <c r="N86" s="12" t="str">
        <f>VLOOKUP(G86,Orgs!B:J,8,0)</f>
        <v>Singapore</v>
      </c>
      <c r="O86" s="12"/>
      <c r="P86" s="7"/>
      <c r="Q86" s="7" t="s">
        <v>1529</v>
      </c>
      <c r="R86" s="7" t="s">
        <v>1561</v>
      </c>
      <c r="S86" s="7"/>
      <c r="T86" s="7"/>
    </row>
    <row r="87" spans="1:20">
      <c r="A87" s="7">
        <v>27</v>
      </c>
      <c r="B87" s="7" t="s">
        <v>1950</v>
      </c>
      <c r="C87" s="7" t="s">
        <v>1951</v>
      </c>
      <c r="D87" s="7" t="s">
        <v>1952</v>
      </c>
      <c r="E87" s="7" t="s">
        <v>1102</v>
      </c>
      <c r="F87" s="30" t="s">
        <v>1953</v>
      </c>
      <c r="G87" s="7" t="s">
        <v>1954</v>
      </c>
      <c r="H87" s="37" t="str">
        <f>VLOOKUP(G87,Orgs!B:J,2,0)</f>
        <v>http://www.sustain-ability-showcase.com/</v>
      </c>
      <c r="I87" s="12" t="str">
        <f>VLOOKUP(G87,Orgs!B:J,3,0)</f>
        <v>Others</v>
      </c>
      <c r="J87" s="12"/>
      <c r="K87" s="12" t="str">
        <f>VLOOKUP(G87,Orgs!B:J,5,0)</f>
        <v>Environment and Sustainability</v>
      </c>
      <c r="L87" s="12">
        <f>VLOOKUP(G87,Orgs!B:J,6,0)</f>
        <v>0</v>
      </c>
      <c r="M87" s="12" t="str">
        <f>VLOOKUP(G87,Orgs!B:J,7,0)</f>
        <v>Sustainability consultancy</v>
      </c>
      <c r="N87" s="12" t="str">
        <f>VLOOKUP(G87,Orgs!B:J,8,0)</f>
        <v>Singapore</v>
      </c>
      <c r="O87" s="12"/>
      <c r="P87" s="7"/>
      <c r="Q87" s="7" t="s">
        <v>1529</v>
      </c>
      <c r="R87" s="7" t="s">
        <v>1543</v>
      </c>
      <c r="S87" s="7"/>
      <c r="T87" s="7"/>
    </row>
    <row r="88" spans="1:20">
      <c r="A88" s="7">
        <v>82</v>
      </c>
      <c r="B88" s="29" t="s">
        <v>1955</v>
      </c>
      <c r="C88" s="7" t="s">
        <v>352</v>
      </c>
      <c r="D88" s="39" t="s">
        <v>1581</v>
      </c>
      <c r="E88" s="29" t="s">
        <v>1558</v>
      </c>
      <c r="F88" s="30" t="s">
        <v>1956</v>
      </c>
      <c r="G88" s="29" t="s">
        <v>1957</v>
      </c>
      <c r="H88" s="37" t="str">
        <f>VLOOKUP(G88,Orgs!B:J,2,0)</f>
        <v>http://www.hmtower.com.br/</v>
      </c>
      <c r="I88" s="12" t="str">
        <f>VLOOKUP(G88,Orgs!B:J,3,0)</f>
        <v>Others</v>
      </c>
      <c r="J88" s="12"/>
      <c r="K88" s="12" t="str">
        <f>VLOOKUP(G88,Orgs!B:J,5,0)</f>
        <v>Events</v>
      </c>
      <c r="L88" s="12">
        <f>VLOOKUP(G88,Orgs!B:J,6,0)</f>
        <v>0</v>
      </c>
      <c r="M88" s="12" t="str">
        <f>VLOOKUP(G88,Orgs!B:J,7,0)</f>
        <v xml:space="preserve">An international association football competition </v>
      </c>
      <c r="N88" s="12" t="str">
        <f>VLOOKUP(G88,Orgs!B:J,8,0)</f>
        <v>Australia</v>
      </c>
      <c r="O88" s="12"/>
      <c r="P88" s="7"/>
      <c r="Q88" s="7" t="s">
        <v>1529</v>
      </c>
      <c r="R88" s="7" t="s">
        <v>1561</v>
      </c>
      <c r="S88" s="7"/>
      <c r="T88" s="7"/>
    </row>
    <row r="89" spans="1:20">
      <c r="A89" s="7">
        <v>38</v>
      </c>
      <c r="B89" s="7" t="s">
        <v>1958</v>
      </c>
      <c r="C89" s="7" t="s">
        <v>1959</v>
      </c>
      <c r="D89" s="7" t="s">
        <v>1960</v>
      </c>
      <c r="E89" s="7" t="s">
        <v>413</v>
      </c>
      <c r="F89" s="38" t="s">
        <v>1961</v>
      </c>
      <c r="G89" s="7" t="s">
        <v>1962</v>
      </c>
      <c r="H89" s="37" t="str">
        <f>VLOOKUP(G89,Orgs!B:J,2,0)</f>
        <v>http://www.elecsome.com/</v>
      </c>
      <c r="I89" s="12" t="str">
        <f>VLOOKUP(G89,Orgs!B:J,3,0)</f>
        <v>Startup / SME (SP)</v>
      </c>
      <c r="J89" s="12"/>
      <c r="K89" s="12" t="str">
        <f>VLOOKUP(G89,Orgs!B:J,5,0)</f>
        <v>Energy and Chemicals</v>
      </c>
      <c r="L89" s="12" t="str">
        <f>VLOOKUP(G89,Orgs!B:J,6,0)</f>
        <v>Climate Tech, Renewable Energy</v>
      </c>
      <c r="M89" s="12" t="str">
        <f>VLOOKUP(G89,Orgs!B:J,7,0)</f>
        <v>Australia's first Solar Panel upcycling plant that operates by transforming End-of-Life Solar Panels into higher value products. Local Manufacturing Heros</v>
      </c>
      <c r="N89" s="12" t="str">
        <f>VLOOKUP(G89,Orgs!B:J,8,0)</f>
        <v>Australia</v>
      </c>
      <c r="O89" s="12"/>
      <c r="P89" s="7"/>
      <c r="Q89" s="7" t="s">
        <v>1529</v>
      </c>
      <c r="R89" s="7" t="s">
        <v>1530</v>
      </c>
      <c r="S89" s="7"/>
      <c r="T89" s="7"/>
    </row>
    <row r="90" spans="1:20">
      <c r="A90" s="7">
        <v>5</v>
      </c>
      <c r="B90" s="7" t="s">
        <v>1963</v>
      </c>
      <c r="C90" s="7" t="s">
        <v>182</v>
      </c>
      <c r="D90" s="7" t="s">
        <v>1964</v>
      </c>
      <c r="E90" s="7" t="s">
        <v>1380</v>
      </c>
      <c r="F90" s="30" t="s">
        <v>1965</v>
      </c>
      <c r="G90" s="7" t="s">
        <v>1966</v>
      </c>
      <c r="H90" s="37" t="str">
        <f>VLOOKUP(G90,Orgs!B:J,2,0)</f>
        <v>https://www.vi-kang.com/</v>
      </c>
      <c r="I90" s="12" t="str">
        <f>VLOOKUP(G90,Orgs!B:J,3,0)</f>
        <v>Startup / SME (SP)</v>
      </c>
      <c r="J90" s="12"/>
      <c r="K90" s="12" t="str">
        <f>VLOOKUP(G90,Orgs!B:J,5,0)</f>
        <v>Materials</v>
      </c>
      <c r="L90" s="12" t="str">
        <f>VLOOKUP(G90,Orgs!B:J,6,0)</f>
        <v>MedTech, Biotechnology</v>
      </c>
      <c r="M90" s="12" t="str">
        <f>VLOOKUP(G90,Orgs!B:J,7,0)</f>
        <v>Food waste to products</v>
      </c>
      <c r="N90" s="12" t="str">
        <f>VLOOKUP(G90,Orgs!B:J,8,0)</f>
        <v>Singapore</v>
      </c>
      <c r="O90" s="12"/>
      <c r="P90" s="7" t="s">
        <v>17</v>
      </c>
      <c r="Q90" s="7" t="s">
        <v>1529</v>
      </c>
      <c r="R90" s="7" t="s">
        <v>1598</v>
      </c>
      <c r="S90" s="7"/>
      <c r="T90" s="7"/>
    </row>
    <row r="91" spans="1:20">
      <c r="A91" s="7">
        <v>40</v>
      </c>
      <c r="B91" s="7" t="s">
        <v>1967</v>
      </c>
      <c r="C91" s="7" t="s">
        <v>1968</v>
      </c>
      <c r="D91" s="7" t="s">
        <v>1969</v>
      </c>
      <c r="E91" s="7" t="s">
        <v>1970</v>
      </c>
      <c r="F91" s="30" t="s">
        <v>1971</v>
      </c>
      <c r="G91" s="7" t="s">
        <v>1972</v>
      </c>
      <c r="H91" s="37" t="str">
        <f>VLOOKUP(G91,Orgs!B:J,2,0)</f>
        <v>https://stralis.aero/</v>
      </c>
      <c r="I91" s="12" t="str">
        <f>VLOOKUP(G91,Orgs!B:J,3,0)</f>
        <v>Startup / SME (SP)</v>
      </c>
      <c r="J91" s="12"/>
      <c r="K91" s="12" t="str">
        <f>VLOOKUP(G91,Orgs!B:J,5,0)</f>
        <v>Transportation</v>
      </c>
      <c r="L91" s="12" t="str">
        <f>VLOOKUP(G91,Orgs!B:J,6,0)</f>
        <v>Climate Tech</v>
      </c>
      <c r="M91" s="12" t="str">
        <f>VLOOKUP(G91,Orgs!B:J,7,0)</f>
        <v>Emission free hydrogen electric aircraft</v>
      </c>
      <c r="N91" s="12" t="str">
        <f>VLOOKUP(G91,Orgs!B:J,8,0)</f>
        <v>Australia</v>
      </c>
      <c r="O91" s="12"/>
      <c r="P91" s="7"/>
      <c r="Q91" s="7" t="s">
        <v>1529</v>
      </c>
      <c r="R91" s="7" t="s">
        <v>1530</v>
      </c>
      <c r="S91" s="7"/>
      <c r="T91" s="7"/>
    </row>
    <row r="92" spans="1:20">
      <c r="A92" s="7"/>
      <c r="B92" s="7"/>
      <c r="C92" s="7"/>
      <c r="D92" s="7"/>
      <c r="E92" s="7"/>
      <c r="F92" s="7"/>
      <c r="G92" s="7"/>
      <c r="H92" s="7"/>
      <c r="I92" s="7"/>
      <c r="J92" s="7"/>
      <c r="K92" s="7"/>
      <c r="L92" s="7"/>
      <c r="M92" s="7"/>
      <c r="N92" s="7"/>
      <c r="O92" s="7"/>
      <c r="P92" s="7"/>
      <c r="Q92" s="7"/>
      <c r="R92" s="7" t="s">
        <v>1973</v>
      </c>
      <c r="S92" s="7"/>
      <c r="T92" s="7"/>
    </row>
    <row r="93" spans="1:20">
      <c r="A93" s="7"/>
      <c r="B93" s="7"/>
      <c r="C93" s="7"/>
      <c r="D93" s="7"/>
      <c r="E93" s="7"/>
      <c r="F93" s="7"/>
      <c r="G93" s="7"/>
      <c r="H93" s="7"/>
      <c r="I93" s="7"/>
      <c r="J93" s="7"/>
      <c r="K93" s="7"/>
      <c r="L93" s="7"/>
      <c r="M93" s="7"/>
      <c r="N93" s="7"/>
      <c r="O93" s="7"/>
      <c r="P93" s="7"/>
      <c r="Q93" s="7"/>
      <c r="R93" s="7" t="s">
        <v>1973</v>
      </c>
      <c r="S93" s="7"/>
      <c r="T93" s="7"/>
    </row>
    <row r="94" spans="1:20">
      <c r="A94" s="7"/>
      <c r="B94" s="7"/>
      <c r="C94" s="7"/>
      <c r="D94" s="7"/>
      <c r="E94" s="7"/>
      <c r="F94" s="7"/>
      <c r="G94" s="7"/>
      <c r="H94" s="7"/>
      <c r="I94" s="7"/>
      <c r="J94" s="7"/>
      <c r="K94" s="7"/>
      <c r="L94" s="7"/>
      <c r="M94" s="7"/>
      <c r="N94" s="7"/>
      <c r="O94" s="7"/>
      <c r="P94" s="7"/>
      <c r="Q94" s="7"/>
      <c r="R94" s="7"/>
      <c r="S94" s="7"/>
      <c r="T94" s="7"/>
    </row>
    <row r="95" spans="1:20">
      <c r="A95" s="7"/>
      <c r="B95" s="7"/>
      <c r="C95" s="7"/>
      <c r="D95" s="7"/>
      <c r="E95" s="7"/>
      <c r="F95" s="7"/>
      <c r="G95" s="7"/>
      <c r="H95" s="7"/>
      <c r="I95" s="7"/>
      <c r="J95" s="7"/>
      <c r="K95" s="7"/>
      <c r="L95" s="7"/>
      <c r="M95" s="7"/>
      <c r="N95" s="7"/>
      <c r="O95" s="7"/>
      <c r="P95" s="7"/>
      <c r="Q95" s="7"/>
      <c r="R95" s="7"/>
      <c r="S95" s="7"/>
      <c r="T95" s="7"/>
    </row>
    <row r="96" spans="1:20">
      <c r="A96" s="7"/>
      <c r="B96" s="7"/>
      <c r="C96" s="7"/>
      <c r="D96" s="7"/>
      <c r="E96" s="7"/>
      <c r="F96" s="7"/>
      <c r="G96" s="7"/>
      <c r="H96" s="7"/>
      <c r="I96" s="7"/>
      <c r="J96" s="7"/>
      <c r="K96" s="7"/>
      <c r="L96" s="7"/>
      <c r="M96" s="7"/>
      <c r="N96" s="7"/>
      <c r="O96" s="7"/>
      <c r="P96" s="7"/>
      <c r="Q96" s="7"/>
      <c r="R96" s="7"/>
      <c r="S96" s="7"/>
      <c r="T96" s="7"/>
    </row>
    <row r="97" spans="1:20">
      <c r="A97" s="7"/>
      <c r="B97" s="7"/>
      <c r="C97" s="7"/>
      <c r="D97" s="7"/>
      <c r="E97" s="7"/>
      <c r="F97" s="7"/>
      <c r="G97" s="7"/>
      <c r="H97" s="7"/>
      <c r="I97" s="7"/>
      <c r="J97" s="7"/>
      <c r="K97" s="7"/>
      <c r="L97" s="7"/>
      <c r="M97" s="7"/>
      <c r="N97" s="7"/>
      <c r="O97" s="7"/>
      <c r="P97" s="7"/>
      <c r="Q97" s="7"/>
      <c r="R97" s="7"/>
      <c r="S97" s="7"/>
      <c r="T97" s="7"/>
    </row>
    <row r="98" spans="1:20">
      <c r="A98" s="7"/>
      <c r="B98" s="7"/>
      <c r="C98" s="7"/>
      <c r="D98" s="7"/>
      <c r="E98" s="7"/>
      <c r="F98" s="7"/>
      <c r="G98" s="7"/>
      <c r="H98" s="7"/>
      <c r="I98" s="7"/>
      <c r="J98" s="7"/>
      <c r="K98" s="7"/>
      <c r="L98" s="7"/>
      <c r="M98" s="7"/>
      <c r="N98" s="7"/>
      <c r="O98" s="7"/>
      <c r="P98" s="7"/>
      <c r="Q98" s="7"/>
      <c r="R98" s="7"/>
      <c r="S98" s="7"/>
      <c r="T98" s="7"/>
    </row>
    <row r="99" spans="1:20">
      <c r="A99" s="7"/>
      <c r="B99" s="7"/>
      <c r="C99" s="7"/>
      <c r="D99" s="7"/>
      <c r="E99" s="7"/>
      <c r="F99" s="7"/>
      <c r="G99" s="7"/>
      <c r="H99" s="7"/>
      <c r="I99" s="7"/>
      <c r="J99" s="7"/>
      <c r="K99" s="7"/>
      <c r="L99" s="7"/>
      <c r="M99" s="7"/>
      <c r="N99" s="7"/>
      <c r="O99" s="7"/>
      <c r="P99" s="7"/>
      <c r="Q99" s="7"/>
      <c r="R99" s="7"/>
      <c r="S99" s="7"/>
      <c r="T99" s="7"/>
    </row>
    <row r="100" spans="1:20">
      <c r="A100" s="7"/>
      <c r="B100" s="7"/>
      <c r="C100" s="7"/>
      <c r="D100" s="7"/>
      <c r="E100" s="7"/>
      <c r="F100" s="7"/>
      <c r="G100" s="7"/>
      <c r="H100" s="7"/>
      <c r="I100" s="7"/>
      <c r="J100" s="7"/>
      <c r="K100" s="7"/>
      <c r="L100" s="7"/>
      <c r="M100" s="7"/>
      <c r="N100" s="7"/>
      <c r="O100" s="7"/>
      <c r="P100" s="7"/>
      <c r="Q100" s="7"/>
      <c r="R100" s="7"/>
      <c r="S100" s="7"/>
      <c r="T100" s="7"/>
    </row>
    <row r="101" spans="1:20">
      <c r="A101" s="7"/>
      <c r="B101" s="7"/>
      <c r="C101" s="7"/>
      <c r="D101" s="7"/>
      <c r="E101" s="7"/>
      <c r="F101" s="7"/>
      <c r="G101" s="7"/>
      <c r="H101" s="7"/>
      <c r="I101" s="7"/>
      <c r="J101" s="7"/>
      <c r="K101" s="7"/>
      <c r="L101" s="7"/>
      <c r="M101" s="7"/>
      <c r="N101" s="7"/>
      <c r="O101" s="7"/>
      <c r="P101" s="7"/>
      <c r="Q101" s="7"/>
      <c r="R101" s="7"/>
      <c r="S101" s="7"/>
      <c r="T101" s="7"/>
    </row>
    <row r="102" spans="1:20">
      <c r="A102" s="7"/>
      <c r="B102" s="7"/>
      <c r="C102" s="7"/>
      <c r="D102" s="7"/>
      <c r="E102" s="7"/>
      <c r="F102" s="7"/>
      <c r="G102" s="7"/>
      <c r="H102" s="7"/>
      <c r="I102" s="7"/>
      <c r="J102" s="7"/>
      <c r="K102" s="7"/>
      <c r="L102" s="7"/>
      <c r="M102" s="7"/>
      <c r="N102" s="7"/>
      <c r="O102" s="7"/>
      <c r="P102" s="7"/>
      <c r="Q102" s="7"/>
      <c r="R102" s="7"/>
      <c r="S102" s="7"/>
      <c r="T102" s="7"/>
    </row>
    <row r="103" spans="1:20">
      <c r="A103" s="7"/>
      <c r="B103" s="7"/>
      <c r="C103" s="7"/>
      <c r="D103" s="7"/>
      <c r="E103" s="7"/>
      <c r="F103" s="7"/>
      <c r="G103" s="7"/>
      <c r="H103" s="7"/>
      <c r="I103" s="7"/>
      <c r="J103" s="7"/>
      <c r="K103" s="7"/>
      <c r="L103" s="7"/>
      <c r="M103" s="7"/>
      <c r="N103" s="7"/>
      <c r="O103" s="7"/>
      <c r="P103" s="7"/>
      <c r="Q103" s="7"/>
      <c r="R103" s="7"/>
      <c r="S103" s="7"/>
      <c r="T103" s="7"/>
    </row>
    <row r="104" spans="1:20">
      <c r="A104" s="7"/>
      <c r="B104" s="7"/>
      <c r="C104" s="7"/>
      <c r="D104" s="7"/>
      <c r="E104" s="7"/>
      <c r="F104" s="7"/>
      <c r="G104" s="7"/>
      <c r="H104" s="7"/>
      <c r="I104" s="7"/>
      <c r="J104" s="7"/>
      <c r="K104" s="7"/>
      <c r="L104" s="7"/>
      <c r="M104" s="7"/>
      <c r="N104" s="7"/>
      <c r="O104" s="7"/>
      <c r="P104" s="7"/>
      <c r="Q104" s="7"/>
      <c r="R104" s="7"/>
      <c r="S104" s="7"/>
      <c r="T104" s="7"/>
    </row>
    <row r="105" spans="1:20">
      <c r="A105" s="7"/>
      <c r="B105" s="7"/>
      <c r="C105" s="7"/>
      <c r="D105" s="7"/>
      <c r="E105" s="7"/>
      <c r="F105" s="7"/>
      <c r="G105" s="7"/>
      <c r="H105" s="7"/>
      <c r="I105" s="7"/>
      <c r="J105" s="7"/>
      <c r="K105" s="7"/>
      <c r="L105" s="7"/>
      <c r="M105" s="7"/>
      <c r="N105" s="7"/>
      <c r="O105" s="7"/>
      <c r="P105" s="7"/>
      <c r="Q105" s="7"/>
      <c r="R105" s="7"/>
      <c r="S105" s="7"/>
      <c r="T105" s="7"/>
    </row>
    <row r="106" spans="1:20">
      <c r="A106" s="7"/>
      <c r="B106" s="7"/>
      <c r="C106" s="7"/>
      <c r="D106" s="7"/>
      <c r="E106" s="7"/>
      <c r="F106" s="7"/>
      <c r="G106" s="7"/>
      <c r="H106" s="7"/>
      <c r="I106" s="7"/>
      <c r="J106" s="7"/>
      <c r="K106" s="7"/>
      <c r="L106" s="7"/>
      <c r="M106" s="7"/>
      <c r="N106" s="7"/>
      <c r="O106" s="7"/>
      <c r="P106" s="7"/>
      <c r="Q106" s="7"/>
      <c r="R106" s="7"/>
      <c r="S106" s="7"/>
      <c r="T106" s="7"/>
    </row>
    <row r="107" spans="1:20">
      <c r="A107" s="7"/>
      <c r="B107" s="7"/>
      <c r="C107" s="7"/>
      <c r="D107" s="7"/>
      <c r="E107" s="7"/>
      <c r="F107" s="7"/>
      <c r="G107" s="7"/>
      <c r="H107" s="7"/>
      <c r="I107" s="7"/>
      <c r="J107" s="7"/>
      <c r="K107" s="7"/>
      <c r="L107" s="7"/>
      <c r="M107" s="7"/>
      <c r="N107" s="7"/>
      <c r="O107" s="7"/>
      <c r="P107" s="7"/>
      <c r="Q107" s="7"/>
      <c r="R107" s="7"/>
      <c r="S107" s="7"/>
      <c r="T107" s="7"/>
    </row>
    <row r="108" spans="1:20">
      <c r="A108" s="7"/>
      <c r="B108" s="7"/>
      <c r="C108" s="7"/>
      <c r="D108" s="7"/>
      <c r="E108" s="7"/>
      <c r="F108" s="7"/>
      <c r="G108" s="7"/>
      <c r="H108" s="7"/>
      <c r="I108" s="7"/>
      <c r="J108" s="7"/>
      <c r="K108" s="7"/>
      <c r="L108" s="7"/>
      <c r="M108" s="7"/>
      <c r="N108" s="7"/>
      <c r="O108" s="7"/>
      <c r="P108" s="7"/>
      <c r="Q108" s="7"/>
      <c r="R108" s="7"/>
      <c r="S108" s="7"/>
      <c r="T108" s="7"/>
    </row>
    <row r="109" spans="1:20">
      <c r="A109" s="7"/>
      <c r="B109" s="7"/>
      <c r="C109" s="7"/>
      <c r="D109" s="7"/>
      <c r="E109" s="7"/>
      <c r="F109" s="7"/>
      <c r="G109" s="7"/>
      <c r="H109" s="7"/>
      <c r="I109" s="7"/>
      <c r="J109" s="7"/>
      <c r="K109" s="7"/>
      <c r="L109" s="7"/>
      <c r="M109" s="7"/>
      <c r="N109" s="7"/>
      <c r="O109" s="7"/>
      <c r="P109" s="7"/>
      <c r="Q109" s="7"/>
      <c r="R109" s="7"/>
      <c r="S109" s="7"/>
      <c r="T109" s="7"/>
    </row>
    <row r="110" spans="1:20">
      <c r="A110" s="7"/>
      <c r="B110" s="7"/>
      <c r="C110" s="7"/>
      <c r="D110" s="7"/>
      <c r="E110" s="7"/>
      <c r="F110" s="7"/>
      <c r="G110" s="7"/>
      <c r="H110" s="7"/>
      <c r="I110" s="7"/>
      <c r="J110" s="7"/>
      <c r="K110" s="7"/>
      <c r="L110" s="7"/>
      <c r="M110" s="7"/>
      <c r="N110" s="7"/>
      <c r="O110" s="7"/>
      <c r="P110" s="7"/>
      <c r="Q110" s="7"/>
      <c r="R110" s="7"/>
      <c r="S110" s="7"/>
      <c r="T110" s="7"/>
    </row>
    <row r="111" spans="1:20">
      <c r="A111" s="7"/>
      <c r="B111" s="7"/>
      <c r="C111" s="7"/>
      <c r="D111" s="7"/>
      <c r="E111" s="7"/>
      <c r="F111" s="7"/>
      <c r="G111" s="7"/>
      <c r="H111" s="7"/>
      <c r="I111" s="7"/>
      <c r="J111" s="7"/>
      <c r="K111" s="7"/>
      <c r="L111" s="7"/>
      <c r="M111" s="7"/>
      <c r="N111" s="7"/>
      <c r="O111" s="7"/>
      <c r="P111" s="7"/>
      <c r="Q111" s="7"/>
      <c r="R111" s="7"/>
      <c r="S111" s="7"/>
      <c r="T111" s="7"/>
    </row>
    <row r="112" spans="1:20">
      <c r="A112" s="7"/>
      <c r="B112" s="7"/>
      <c r="C112" s="7"/>
      <c r="D112" s="7"/>
      <c r="E112" s="7"/>
      <c r="F112" s="7"/>
      <c r="G112" s="7"/>
      <c r="H112" s="7"/>
      <c r="I112" s="7"/>
      <c r="J112" s="7"/>
      <c r="K112" s="7"/>
      <c r="L112" s="7"/>
      <c r="M112" s="7"/>
      <c r="N112" s="7"/>
      <c r="O112" s="7"/>
      <c r="P112" s="7"/>
      <c r="Q112" s="7"/>
      <c r="R112" s="7"/>
      <c r="S112" s="7"/>
      <c r="T112" s="7"/>
    </row>
    <row r="113" spans="1:20">
      <c r="A113" s="7"/>
      <c r="B113" s="7"/>
      <c r="C113" s="7"/>
      <c r="D113" s="7"/>
      <c r="E113" s="7"/>
      <c r="F113" s="7"/>
      <c r="G113" s="7"/>
      <c r="H113" s="7"/>
      <c r="I113" s="7"/>
      <c r="J113" s="7"/>
      <c r="K113" s="7"/>
      <c r="L113" s="7"/>
      <c r="M113" s="7"/>
      <c r="N113" s="7"/>
      <c r="O113" s="7"/>
      <c r="P113" s="7"/>
      <c r="Q113" s="7"/>
      <c r="R113" s="7"/>
      <c r="S113" s="7"/>
      <c r="T113" s="7"/>
    </row>
    <row r="114" spans="1:20">
      <c r="A114" s="7"/>
      <c r="B114" s="7"/>
      <c r="C114" s="7"/>
      <c r="D114" s="7"/>
      <c r="E114" s="7"/>
      <c r="F114" s="7"/>
      <c r="G114" s="7"/>
      <c r="H114" s="7"/>
      <c r="I114" s="7"/>
      <c r="J114" s="7"/>
      <c r="K114" s="7"/>
      <c r="L114" s="7"/>
      <c r="M114" s="7"/>
      <c r="N114" s="7"/>
      <c r="O114" s="7"/>
      <c r="P114" s="7"/>
      <c r="Q114" s="7"/>
      <c r="R114" s="7"/>
      <c r="S114" s="7"/>
      <c r="T114" s="7"/>
    </row>
    <row r="115" spans="1:20">
      <c r="A115" s="7"/>
      <c r="B115" s="7"/>
      <c r="C115" s="7"/>
      <c r="D115" s="7"/>
      <c r="E115" s="7"/>
      <c r="F115" s="7"/>
      <c r="G115" s="7"/>
      <c r="H115" s="7"/>
      <c r="I115" s="7"/>
      <c r="J115" s="7"/>
      <c r="K115" s="7"/>
      <c r="L115" s="7"/>
      <c r="M115" s="7"/>
      <c r="N115" s="7"/>
      <c r="O115" s="7"/>
      <c r="P115" s="7"/>
      <c r="Q115" s="7"/>
      <c r="R115" s="7"/>
      <c r="S115" s="7"/>
      <c r="T115" s="7"/>
    </row>
    <row r="116" spans="1:20">
      <c r="A116" s="7"/>
      <c r="B116" s="7"/>
      <c r="C116" s="7"/>
      <c r="D116" s="7"/>
      <c r="E116" s="7"/>
      <c r="F116" s="7"/>
      <c r="G116" s="7"/>
      <c r="H116" s="7"/>
      <c r="I116" s="7"/>
      <c r="J116" s="7"/>
      <c r="K116" s="7"/>
      <c r="L116" s="7"/>
      <c r="M116" s="7"/>
      <c r="N116" s="7"/>
      <c r="O116" s="7"/>
      <c r="P116" s="7"/>
      <c r="Q116" s="7"/>
      <c r="R116" s="7"/>
      <c r="S116" s="7"/>
      <c r="T116" s="7"/>
    </row>
    <row r="117" spans="1:20">
      <c r="A117" s="7"/>
      <c r="B117" s="7"/>
      <c r="C117" s="7"/>
      <c r="D117" s="7"/>
      <c r="E117" s="7"/>
      <c r="F117" s="7"/>
      <c r="G117" s="7"/>
      <c r="H117" s="7"/>
      <c r="I117" s="7"/>
      <c r="J117" s="7"/>
      <c r="K117" s="7"/>
      <c r="L117" s="7"/>
      <c r="M117" s="7"/>
      <c r="N117" s="7"/>
      <c r="O117" s="7"/>
      <c r="P117" s="7"/>
      <c r="Q117" s="7"/>
      <c r="R117" s="7"/>
      <c r="S117" s="7"/>
      <c r="T117" s="7"/>
    </row>
    <row r="118" spans="1:20">
      <c r="A118" s="7"/>
      <c r="B118" s="7"/>
      <c r="C118" s="7"/>
      <c r="D118" s="7"/>
      <c r="E118" s="7"/>
      <c r="F118" s="7"/>
      <c r="G118" s="7"/>
      <c r="H118" s="7"/>
      <c r="I118" s="7"/>
      <c r="J118" s="7"/>
      <c r="K118" s="7"/>
      <c r="L118" s="7"/>
      <c r="M118" s="7"/>
      <c r="N118" s="7"/>
      <c r="O118" s="7"/>
      <c r="P118" s="7"/>
      <c r="Q118" s="7"/>
      <c r="R118" s="7"/>
      <c r="S118" s="7"/>
      <c r="T118" s="7"/>
    </row>
    <row r="119" spans="1:20">
      <c r="A119" s="7"/>
      <c r="B119" s="7"/>
      <c r="C119" s="7"/>
      <c r="D119" s="7"/>
      <c r="E119" s="7"/>
      <c r="F119" s="7"/>
      <c r="G119" s="7"/>
      <c r="H119" s="7"/>
      <c r="I119" s="7"/>
      <c r="J119" s="7"/>
      <c r="K119" s="7"/>
      <c r="L119" s="7"/>
      <c r="M119" s="7"/>
      <c r="N119" s="7"/>
      <c r="O119" s="7"/>
      <c r="P119" s="7"/>
      <c r="Q119" s="7"/>
      <c r="R119" s="7"/>
      <c r="S119" s="7"/>
      <c r="T119" s="7"/>
    </row>
    <row r="120" spans="1:20">
      <c r="A120" s="7"/>
      <c r="B120" s="7"/>
      <c r="C120" s="7"/>
      <c r="D120" s="7"/>
      <c r="E120" s="7"/>
      <c r="F120" s="7"/>
      <c r="G120" s="7"/>
      <c r="H120" s="7"/>
      <c r="I120" s="7"/>
      <c r="J120" s="7"/>
      <c r="K120" s="7"/>
      <c r="L120" s="7"/>
      <c r="M120" s="7"/>
      <c r="N120" s="7"/>
      <c r="O120" s="7"/>
      <c r="P120" s="7"/>
      <c r="Q120" s="7"/>
      <c r="R120" s="7"/>
      <c r="S120" s="7"/>
      <c r="T120" s="7"/>
    </row>
    <row r="121" spans="1:20">
      <c r="A121" s="7"/>
      <c r="B121" s="7"/>
      <c r="C121" s="7"/>
      <c r="D121" s="7"/>
      <c r="E121" s="7"/>
      <c r="F121" s="7"/>
      <c r="G121" s="7"/>
      <c r="H121" s="7"/>
      <c r="I121" s="7"/>
      <c r="J121" s="7"/>
      <c r="K121" s="7"/>
      <c r="L121" s="7"/>
      <c r="M121" s="7"/>
      <c r="N121" s="7"/>
      <c r="O121" s="7"/>
      <c r="P121" s="7"/>
      <c r="Q121" s="7"/>
      <c r="R121" s="7"/>
      <c r="S121" s="7"/>
      <c r="T121" s="7"/>
    </row>
    <row r="122" spans="1:20">
      <c r="A122" s="7"/>
      <c r="B122" s="7"/>
      <c r="C122" s="7"/>
      <c r="D122" s="7"/>
      <c r="E122" s="7"/>
      <c r="F122" s="7"/>
      <c r="G122" s="7"/>
      <c r="H122" s="7"/>
      <c r="I122" s="7"/>
      <c r="J122" s="7"/>
      <c r="K122" s="7"/>
      <c r="L122" s="7"/>
      <c r="M122" s="7"/>
      <c r="N122" s="7"/>
      <c r="O122" s="7"/>
      <c r="P122" s="7"/>
      <c r="Q122" s="7"/>
      <c r="R122" s="7"/>
      <c r="S122" s="7"/>
      <c r="T122" s="7"/>
    </row>
    <row r="123" spans="1:20">
      <c r="A123" s="7"/>
      <c r="B123" s="7"/>
      <c r="C123" s="7"/>
      <c r="D123" s="7"/>
      <c r="E123" s="7"/>
      <c r="F123" s="7"/>
      <c r="G123" s="7"/>
      <c r="H123" s="7"/>
      <c r="I123" s="7"/>
      <c r="J123" s="7"/>
      <c r="K123" s="7"/>
      <c r="L123" s="7"/>
      <c r="M123" s="7"/>
      <c r="N123" s="7"/>
      <c r="O123" s="7"/>
      <c r="P123" s="7"/>
      <c r="Q123" s="7"/>
      <c r="R123" s="7"/>
      <c r="S123" s="7"/>
      <c r="T123" s="7"/>
    </row>
    <row r="124" spans="1:20">
      <c r="A124" s="7"/>
      <c r="B124" s="7"/>
      <c r="C124" s="7"/>
      <c r="D124" s="7"/>
      <c r="E124" s="7"/>
      <c r="F124" s="7"/>
      <c r="G124" s="7"/>
      <c r="H124" s="7"/>
      <c r="I124" s="7"/>
      <c r="J124" s="7"/>
      <c r="K124" s="7"/>
      <c r="L124" s="7"/>
      <c r="M124" s="7"/>
      <c r="N124" s="7"/>
      <c r="O124" s="7"/>
      <c r="P124" s="7"/>
      <c r="Q124" s="7"/>
      <c r="R124" s="7"/>
      <c r="S124" s="7"/>
      <c r="T124" s="7"/>
    </row>
    <row r="125" spans="1:20">
      <c r="A125" s="7"/>
      <c r="B125" s="7"/>
      <c r="C125" s="7"/>
      <c r="D125" s="7"/>
      <c r="E125" s="7"/>
      <c r="F125" s="7"/>
      <c r="G125" s="7"/>
      <c r="H125" s="7"/>
      <c r="I125" s="7"/>
      <c r="J125" s="7"/>
      <c r="K125" s="7"/>
      <c r="L125" s="7"/>
      <c r="M125" s="7"/>
      <c r="N125" s="7"/>
      <c r="O125" s="7"/>
      <c r="P125" s="7"/>
      <c r="Q125" s="7"/>
      <c r="R125" s="7"/>
      <c r="S125" s="7"/>
      <c r="T125" s="7"/>
    </row>
    <row r="126" spans="1:20">
      <c r="A126" s="7"/>
      <c r="B126" s="7"/>
      <c r="C126" s="7"/>
      <c r="D126" s="7"/>
      <c r="E126" s="7"/>
      <c r="F126" s="7"/>
      <c r="G126" s="7"/>
      <c r="H126" s="7"/>
      <c r="I126" s="7"/>
      <c r="J126" s="7"/>
      <c r="K126" s="7"/>
      <c r="L126" s="7"/>
      <c r="M126" s="7"/>
      <c r="N126" s="7"/>
      <c r="O126" s="7"/>
      <c r="P126" s="7"/>
      <c r="Q126" s="7"/>
      <c r="R126" s="7"/>
      <c r="S126" s="7"/>
      <c r="T126" s="7"/>
    </row>
    <row r="127" spans="1:20">
      <c r="A127" s="7"/>
      <c r="B127" s="7"/>
      <c r="C127" s="7"/>
      <c r="D127" s="7"/>
      <c r="E127" s="7"/>
      <c r="F127" s="7"/>
      <c r="G127" s="7"/>
      <c r="H127" s="7"/>
      <c r="I127" s="7"/>
      <c r="J127" s="7"/>
      <c r="K127" s="7"/>
      <c r="L127" s="7"/>
      <c r="M127" s="7"/>
      <c r="N127" s="7"/>
      <c r="O127" s="7"/>
      <c r="P127" s="7"/>
      <c r="Q127" s="7"/>
      <c r="R127" s="7"/>
      <c r="S127" s="7"/>
      <c r="T127" s="7"/>
    </row>
    <row r="128" spans="1:20">
      <c r="A128" s="7"/>
      <c r="B128" s="7"/>
      <c r="C128" s="7"/>
      <c r="D128" s="7"/>
      <c r="E128" s="7"/>
      <c r="F128" s="7"/>
      <c r="G128" s="7"/>
      <c r="H128" s="7"/>
      <c r="I128" s="7"/>
      <c r="J128" s="7"/>
      <c r="K128" s="7"/>
      <c r="L128" s="7"/>
      <c r="M128" s="7"/>
      <c r="N128" s="7"/>
      <c r="O128" s="7"/>
      <c r="P128" s="7"/>
      <c r="Q128" s="7"/>
      <c r="R128" s="7"/>
      <c r="S128" s="7"/>
      <c r="T128" s="7"/>
    </row>
    <row r="129" spans="1:20">
      <c r="A129" s="7"/>
      <c r="B129" s="7"/>
      <c r="C129" s="7"/>
      <c r="D129" s="7"/>
      <c r="E129" s="7"/>
      <c r="F129" s="7"/>
      <c r="G129" s="7"/>
      <c r="H129" s="7"/>
      <c r="I129" s="7"/>
      <c r="J129" s="7"/>
      <c r="K129" s="7"/>
      <c r="L129" s="7"/>
      <c r="M129" s="7"/>
      <c r="N129" s="7"/>
      <c r="O129" s="7"/>
      <c r="P129" s="7"/>
      <c r="Q129" s="7"/>
      <c r="R129" s="7"/>
      <c r="S129" s="7"/>
      <c r="T129" s="7"/>
    </row>
    <row r="130" spans="1:20">
      <c r="A130" s="7"/>
      <c r="B130" s="7"/>
      <c r="C130" s="7"/>
      <c r="D130" s="7"/>
      <c r="E130" s="7"/>
      <c r="F130" s="7"/>
      <c r="G130" s="7"/>
      <c r="H130" s="7"/>
      <c r="I130" s="7"/>
      <c r="J130" s="7"/>
      <c r="K130" s="7"/>
      <c r="L130" s="7"/>
      <c r="M130" s="7"/>
      <c r="N130" s="7"/>
      <c r="O130" s="7"/>
      <c r="P130" s="7"/>
      <c r="Q130" s="7"/>
      <c r="R130" s="7"/>
      <c r="S130" s="7"/>
      <c r="T130" s="7"/>
    </row>
    <row r="131" spans="1:20">
      <c r="A131" s="7"/>
      <c r="B131" s="7"/>
      <c r="C131" s="7"/>
      <c r="D131" s="7"/>
      <c r="E131" s="7"/>
      <c r="F131" s="7"/>
      <c r="G131" s="7"/>
      <c r="H131" s="7"/>
      <c r="I131" s="7"/>
      <c r="J131" s="7"/>
      <c r="K131" s="7"/>
      <c r="L131" s="7"/>
      <c r="M131" s="7"/>
      <c r="N131" s="7"/>
      <c r="O131" s="7"/>
      <c r="P131" s="7"/>
      <c r="Q131" s="7"/>
      <c r="R131" s="7"/>
      <c r="S131" s="7"/>
      <c r="T131" s="7"/>
    </row>
    <row r="132" spans="1:20">
      <c r="A132" s="7"/>
      <c r="B132" s="7"/>
      <c r="C132" s="7"/>
      <c r="D132" s="7"/>
      <c r="E132" s="7"/>
      <c r="F132" s="7"/>
      <c r="G132" s="7"/>
      <c r="H132" s="7"/>
      <c r="I132" s="7"/>
      <c r="J132" s="7"/>
      <c r="K132" s="7"/>
      <c r="L132" s="7"/>
      <c r="M132" s="7"/>
      <c r="N132" s="7"/>
      <c r="O132" s="7"/>
      <c r="P132" s="7"/>
      <c r="Q132" s="7"/>
      <c r="R132" s="7"/>
      <c r="S132" s="7"/>
      <c r="T132" s="7"/>
    </row>
    <row r="133" spans="1:20">
      <c r="A133" s="7"/>
      <c r="B133" s="7"/>
      <c r="C133" s="7"/>
      <c r="D133" s="7"/>
      <c r="E133" s="7"/>
      <c r="F133" s="7"/>
      <c r="G133" s="7"/>
      <c r="H133" s="7"/>
      <c r="I133" s="7"/>
      <c r="J133" s="7"/>
      <c r="K133" s="7"/>
      <c r="L133" s="7"/>
      <c r="M133" s="7"/>
      <c r="N133" s="7"/>
      <c r="O133" s="7"/>
      <c r="P133" s="7"/>
      <c r="Q133" s="7"/>
      <c r="R133" s="7"/>
      <c r="S133" s="7"/>
      <c r="T133" s="7"/>
    </row>
    <row r="134" spans="1:20">
      <c r="A134" s="7"/>
      <c r="B134" s="7"/>
      <c r="C134" s="7"/>
      <c r="D134" s="7"/>
      <c r="E134" s="7"/>
      <c r="F134" s="7"/>
      <c r="G134" s="7"/>
      <c r="H134" s="7"/>
      <c r="I134" s="7"/>
      <c r="J134" s="7"/>
      <c r="K134" s="7"/>
      <c r="L134" s="7"/>
      <c r="M134" s="7"/>
      <c r="N134" s="7"/>
      <c r="O134" s="7"/>
      <c r="P134" s="7"/>
      <c r="Q134" s="7"/>
      <c r="R134" s="7"/>
      <c r="S134" s="7"/>
      <c r="T134" s="7"/>
    </row>
    <row r="135" spans="1:20">
      <c r="A135" s="7"/>
      <c r="B135" s="7"/>
      <c r="C135" s="7"/>
      <c r="D135" s="7"/>
      <c r="E135" s="7"/>
      <c r="F135" s="7"/>
      <c r="G135" s="7"/>
      <c r="H135" s="7"/>
      <c r="I135" s="7"/>
      <c r="J135" s="7"/>
      <c r="K135" s="7"/>
      <c r="L135" s="7"/>
      <c r="M135" s="7"/>
      <c r="N135" s="7"/>
      <c r="O135" s="7"/>
      <c r="P135" s="7"/>
      <c r="Q135" s="7"/>
      <c r="R135" s="7"/>
      <c r="S135" s="7"/>
      <c r="T135" s="7"/>
    </row>
    <row r="136" spans="1:20">
      <c r="A136" s="7"/>
      <c r="B136" s="7"/>
      <c r="C136" s="7"/>
      <c r="D136" s="7"/>
      <c r="E136" s="7"/>
      <c r="F136" s="7"/>
      <c r="G136" s="7"/>
      <c r="H136" s="7"/>
      <c r="I136" s="7"/>
      <c r="J136" s="7"/>
      <c r="K136" s="7"/>
      <c r="L136" s="7"/>
      <c r="M136" s="7"/>
      <c r="N136" s="7"/>
      <c r="O136" s="7"/>
      <c r="P136" s="7"/>
      <c r="Q136" s="7"/>
      <c r="R136" s="7"/>
      <c r="S136" s="7"/>
      <c r="T136" s="7"/>
    </row>
    <row r="137" spans="1:20">
      <c r="A137" s="7"/>
      <c r="B137" s="7"/>
      <c r="C137" s="7"/>
      <c r="D137" s="7"/>
      <c r="E137" s="7"/>
      <c r="F137" s="7"/>
      <c r="G137" s="7"/>
      <c r="H137" s="7"/>
      <c r="I137" s="7"/>
      <c r="J137" s="7"/>
      <c r="K137" s="7"/>
      <c r="L137" s="7"/>
      <c r="M137" s="7"/>
      <c r="N137" s="7"/>
      <c r="O137" s="7"/>
      <c r="P137" s="7"/>
      <c r="Q137" s="7"/>
      <c r="R137" s="7"/>
      <c r="S137" s="7"/>
      <c r="T137" s="7"/>
    </row>
    <row r="138" spans="1:20">
      <c r="A138" s="7"/>
      <c r="B138" s="7"/>
      <c r="C138" s="7"/>
      <c r="D138" s="7"/>
      <c r="E138" s="7"/>
      <c r="F138" s="7"/>
      <c r="G138" s="7"/>
      <c r="H138" s="7"/>
      <c r="I138" s="7"/>
      <c r="J138" s="7"/>
      <c r="K138" s="7"/>
      <c r="L138" s="7"/>
      <c r="M138" s="7"/>
      <c r="N138" s="7"/>
      <c r="O138" s="7"/>
      <c r="P138" s="7"/>
      <c r="Q138" s="7"/>
      <c r="R138" s="7"/>
      <c r="S138" s="7"/>
      <c r="T138" s="7"/>
    </row>
    <row r="139" spans="1:20">
      <c r="A139" s="7"/>
      <c r="B139" s="7"/>
      <c r="C139" s="7"/>
      <c r="D139" s="7"/>
      <c r="E139" s="7"/>
      <c r="F139" s="7"/>
      <c r="G139" s="7"/>
      <c r="H139" s="7"/>
      <c r="I139" s="7"/>
      <c r="J139" s="7"/>
      <c r="K139" s="7"/>
      <c r="L139" s="7"/>
      <c r="M139" s="7"/>
      <c r="N139" s="7"/>
      <c r="O139" s="7"/>
      <c r="P139" s="7"/>
      <c r="Q139" s="7"/>
      <c r="R139" s="7"/>
      <c r="S139" s="7"/>
      <c r="T139" s="7"/>
    </row>
    <row r="140" spans="1:20">
      <c r="A140" s="7"/>
      <c r="B140" s="7"/>
      <c r="C140" s="7"/>
      <c r="D140" s="7"/>
      <c r="E140" s="7"/>
      <c r="F140" s="7"/>
      <c r="G140" s="7"/>
      <c r="H140" s="7"/>
      <c r="I140" s="7"/>
      <c r="J140" s="7"/>
      <c r="K140" s="7"/>
      <c r="L140" s="7"/>
      <c r="M140" s="7"/>
      <c r="N140" s="7"/>
      <c r="O140" s="7"/>
      <c r="P140" s="7"/>
      <c r="Q140" s="7"/>
      <c r="R140" s="7"/>
      <c r="S140" s="7"/>
      <c r="T140" s="7"/>
    </row>
    <row r="141" spans="1:20">
      <c r="A141" s="7"/>
      <c r="B141" s="7"/>
      <c r="C141" s="7"/>
      <c r="D141" s="7"/>
      <c r="E141" s="7"/>
      <c r="F141" s="7"/>
      <c r="G141" s="7"/>
      <c r="H141" s="7"/>
      <c r="I141" s="7"/>
      <c r="J141" s="7"/>
      <c r="K141" s="7"/>
      <c r="L141" s="7"/>
      <c r="M141" s="7"/>
      <c r="N141" s="7"/>
      <c r="O141" s="7"/>
      <c r="P141" s="7"/>
      <c r="Q141" s="7"/>
      <c r="R141" s="7"/>
      <c r="S141" s="7"/>
      <c r="T141" s="7"/>
    </row>
    <row r="142" spans="1:20">
      <c r="A142" s="7"/>
      <c r="B142" s="7"/>
      <c r="C142" s="7"/>
      <c r="D142" s="7"/>
      <c r="E142" s="7"/>
      <c r="F142" s="7"/>
      <c r="G142" s="7"/>
      <c r="H142" s="7"/>
      <c r="I142" s="7"/>
      <c r="J142" s="7"/>
      <c r="K142" s="7"/>
      <c r="L142" s="7"/>
      <c r="M142" s="7"/>
      <c r="N142" s="7"/>
      <c r="O142" s="7"/>
      <c r="P142" s="7"/>
      <c r="Q142" s="7"/>
      <c r="R142" s="7"/>
      <c r="S142" s="7"/>
      <c r="T142" s="7"/>
    </row>
    <row r="143" spans="1:20">
      <c r="A143" s="7"/>
      <c r="B143" s="7"/>
      <c r="C143" s="7"/>
      <c r="D143" s="7"/>
      <c r="E143" s="7"/>
      <c r="F143" s="7"/>
      <c r="G143" s="7"/>
      <c r="H143" s="7"/>
      <c r="I143" s="7"/>
      <c r="J143" s="7"/>
      <c r="K143" s="7"/>
      <c r="L143" s="7"/>
      <c r="M143" s="7"/>
      <c r="N143" s="7"/>
      <c r="O143" s="7"/>
      <c r="P143" s="7"/>
      <c r="Q143" s="7"/>
      <c r="R143" s="7"/>
      <c r="S143" s="7"/>
      <c r="T143" s="7"/>
    </row>
    <row r="144" spans="1:20">
      <c r="A144" s="7"/>
      <c r="B144" s="7"/>
      <c r="C144" s="7"/>
      <c r="D144" s="7"/>
      <c r="E144" s="7"/>
      <c r="F144" s="7"/>
      <c r="G144" s="7"/>
      <c r="H144" s="7"/>
      <c r="I144" s="7"/>
      <c r="J144" s="7"/>
      <c r="K144" s="7"/>
      <c r="L144" s="7"/>
      <c r="M144" s="7"/>
      <c r="N144" s="7"/>
      <c r="O144" s="7"/>
      <c r="P144" s="7"/>
      <c r="Q144" s="7"/>
      <c r="R144" s="7"/>
      <c r="S144" s="7"/>
      <c r="T144" s="7"/>
    </row>
    <row r="145" spans="1:20">
      <c r="A145" s="7"/>
      <c r="B145" s="7"/>
      <c r="C145" s="7"/>
      <c r="D145" s="7"/>
      <c r="E145" s="7"/>
      <c r="F145" s="7"/>
      <c r="G145" s="7"/>
      <c r="H145" s="7"/>
      <c r="I145" s="7"/>
      <c r="J145" s="7"/>
      <c r="K145" s="7"/>
      <c r="L145" s="7"/>
      <c r="M145" s="7"/>
      <c r="N145" s="7"/>
      <c r="O145" s="7"/>
      <c r="P145" s="7"/>
      <c r="Q145" s="7"/>
      <c r="R145" s="7"/>
      <c r="S145" s="7"/>
      <c r="T145" s="7"/>
    </row>
    <row r="146" spans="1:20">
      <c r="A146" s="7"/>
      <c r="B146" s="7"/>
      <c r="C146" s="7"/>
      <c r="D146" s="7"/>
      <c r="E146" s="7"/>
      <c r="F146" s="7"/>
      <c r="G146" s="7"/>
      <c r="H146" s="7"/>
      <c r="I146" s="7"/>
      <c r="J146" s="7"/>
      <c r="K146" s="7"/>
      <c r="L146" s="7"/>
      <c r="M146" s="7"/>
      <c r="N146" s="7"/>
      <c r="O146" s="7"/>
      <c r="P146" s="7"/>
      <c r="Q146" s="7"/>
      <c r="R146" s="7"/>
      <c r="S146" s="7"/>
      <c r="T146" s="7"/>
    </row>
    <row r="147" spans="1:20">
      <c r="A147" s="7"/>
      <c r="B147" s="7"/>
      <c r="C147" s="7"/>
      <c r="D147" s="7"/>
      <c r="E147" s="7"/>
      <c r="F147" s="7"/>
      <c r="G147" s="7"/>
      <c r="H147" s="7"/>
      <c r="I147" s="7"/>
      <c r="J147" s="7"/>
      <c r="K147" s="7"/>
      <c r="L147" s="7"/>
      <c r="M147" s="7"/>
      <c r="N147" s="7"/>
      <c r="O147" s="7"/>
      <c r="P147" s="7"/>
      <c r="Q147" s="7"/>
      <c r="R147" s="7"/>
      <c r="S147" s="7"/>
      <c r="T147" s="7"/>
    </row>
    <row r="148" spans="1:20">
      <c r="A148" s="7"/>
      <c r="B148" s="7"/>
      <c r="C148" s="7"/>
      <c r="D148" s="7"/>
      <c r="E148" s="7"/>
      <c r="F148" s="7"/>
      <c r="G148" s="7"/>
      <c r="H148" s="7"/>
      <c r="I148" s="7"/>
      <c r="J148" s="7"/>
      <c r="K148" s="7"/>
      <c r="L148" s="7"/>
      <c r="M148" s="7"/>
      <c r="N148" s="7"/>
      <c r="O148" s="7"/>
      <c r="P148" s="7"/>
      <c r="Q148" s="7"/>
      <c r="R148" s="7"/>
      <c r="S148" s="7"/>
      <c r="T148" s="7"/>
    </row>
    <row r="149" spans="1:20">
      <c r="A149" s="7"/>
      <c r="B149" s="7"/>
      <c r="C149" s="7"/>
      <c r="D149" s="7"/>
      <c r="E149" s="7"/>
      <c r="F149" s="7"/>
      <c r="G149" s="7"/>
      <c r="H149" s="7"/>
      <c r="I149" s="7"/>
      <c r="J149" s="7"/>
      <c r="K149" s="7"/>
      <c r="L149" s="7"/>
      <c r="M149" s="7"/>
      <c r="N149" s="7"/>
      <c r="O149" s="7"/>
      <c r="P149" s="7"/>
      <c r="Q149" s="7"/>
      <c r="R149" s="7"/>
      <c r="S149" s="7"/>
      <c r="T149" s="7"/>
    </row>
    <row r="150" spans="1:20">
      <c r="A150" s="7"/>
      <c r="B150" s="7"/>
      <c r="C150" s="7"/>
      <c r="D150" s="7"/>
      <c r="E150" s="7"/>
      <c r="F150" s="7"/>
      <c r="G150" s="7"/>
      <c r="H150" s="7"/>
      <c r="I150" s="7"/>
      <c r="J150" s="7"/>
      <c r="K150" s="7"/>
      <c r="L150" s="7"/>
      <c r="M150" s="7"/>
      <c r="N150" s="7"/>
      <c r="O150" s="7"/>
      <c r="P150" s="7"/>
      <c r="Q150" s="7"/>
      <c r="R150" s="7"/>
      <c r="S150" s="7"/>
      <c r="T150" s="7"/>
    </row>
    <row r="151" spans="1:20">
      <c r="A151" s="7"/>
      <c r="B151" s="7"/>
      <c r="C151" s="7"/>
      <c r="D151" s="7"/>
      <c r="E151" s="7"/>
      <c r="F151" s="7"/>
      <c r="G151" s="7"/>
      <c r="H151" s="7"/>
      <c r="I151" s="7"/>
      <c r="J151" s="7"/>
      <c r="K151" s="7"/>
      <c r="L151" s="7"/>
      <c r="M151" s="7"/>
      <c r="N151" s="7"/>
      <c r="O151" s="7"/>
      <c r="P151" s="7"/>
      <c r="Q151" s="7"/>
      <c r="R151" s="7"/>
      <c r="S151" s="7"/>
      <c r="T151" s="7"/>
    </row>
    <row r="152" spans="1:20">
      <c r="A152" s="7"/>
      <c r="B152" s="7"/>
      <c r="C152" s="7"/>
      <c r="D152" s="7"/>
      <c r="E152" s="7"/>
      <c r="F152" s="7"/>
      <c r="G152" s="7"/>
      <c r="H152" s="7"/>
      <c r="I152" s="7"/>
      <c r="J152" s="7"/>
      <c r="K152" s="7"/>
      <c r="L152" s="7"/>
      <c r="M152" s="7"/>
      <c r="N152" s="7"/>
      <c r="O152" s="7"/>
      <c r="P152" s="7"/>
      <c r="Q152" s="7"/>
      <c r="R152" s="7"/>
      <c r="S152" s="7"/>
      <c r="T152" s="7"/>
    </row>
    <row r="153" spans="1:20">
      <c r="A153" s="7"/>
      <c r="B153" s="7"/>
      <c r="C153" s="7"/>
      <c r="D153" s="7"/>
      <c r="E153" s="7"/>
      <c r="F153" s="7"/>
      <c r="G153" s="7"/>
      <c r="H153" s="7"/>
      <c r="I153" s="7"/>
      <c r="J153" s="7"/>
      <c r="K153" s="7"/>
      <c r="L153" s="7"/>
      <c r="M153" s="7"/>
      <c r="N153" s="7"/>
      <c r="O153" s="7"/>
      <c r="P153" s="7"/>
      <c r="Q153" s="7"/>
      <c r="R153" s="7"/>
      <c r="S153" s="7"/>
      <c r="T153" s="7"/>
    </row>
    <row r="154" spans="1:20">
      <c r="A154" s="7"/>
      <c r="B154" s="7"/>
      <c r="C154" s="7"/>
      <c r="D154" s="7"/>
      <c r="E154" s="7"/>
      <c r="F154" s="7"/>
      <c r="G154" s="7"/>
      <c r="H154" s="7"/>
      <c r="I154" s="7"/>
      <c r="J154" s="7"/>
      <c r="K154" s="7"/>
      <c r="L154" s="7"/>
      <c r="M154" s="7"/>
      <c r="N154" s="7"/>
      <c r="O154" s="7"/>
      <c r="P154" s="7"/>
      <c r="Q154" s="7"/>
      <c r="R154" s="7"/>
      <c r="S154" s="7"/>
      <c r="T154" s="7"/>
    </row>
    <row r="155" spans="1:20">
      <c r="A155" s="7"/>
      <c r="B155" s="7"/>
      <c r="C155" s="7"/>
      <c r="D155" s="7"/>
      <c r="E155" s="7"/>
      <c r="F155" s="7"/>
      <c r="G155" s="7"/>
      <c r="H155" s="7"/>
      <c r="I155" s="7"/>
      <c r="J155" s="7"/>
      <c r="K155" s="7"/>
      <c r="L155" s="7"/>
      <c r="M155" s="7"/>
      <c r="N155" s="7"/>
      <c r="O155" s="7"/>
      <c r="P155" s="7"/>
      <c r="Q155" s="7"/>
      <c r="R155" s="7"/>
      <c r="S155" s="7"/>
      <c r="T155" s="7"/>
    </row>
    <row r="156" spans="1:20">
      <c r="A156" s="7"/>
      <c r="B156" s="7"/>
      <c r="C156" s="7"/>
      <c r="D156" s="7"/>
      <c r="E156" s="7"/>
      <c r="F156" s="7"/>
      <c r="G156" s="7"/>
      <c r="H156" s="7"/>
      <c r="I156" s="7"/>
      <c r="J156" s="7"/>
      <c r="K156" s="7"/>
      <c r="L156" s="7"/>
      <c r="M156" s="7"/>
      <c r="N156" s="7"/>
      <c r="O156" s="7"/>
      <c r="P156" s="7"/>
      <c r="Q156" s="7"/>
      <c r="R156" s="7"/>
      <c r="S156" s="7"/>
      <c r="T156" s="7"/>
    </row>
    <row r="157" spans="1:20">
      <c r="A157" s="7"/>
      <c r="B157" s="7"/>
      <c r="C157" s="7"/>
      <c r="D157" s="7"/>
      <c r="E157" s="7"/>
      <c r="F157" s="7"/>
      <c r="G157" s="7"/>
      <c r="H157" s="7"/>
      <c r="I157" s="7"/>
      <c r="J157" s="7"/>
      <c r="K157" s="7"/>
      <c r="L157" s="7"/>
      <c r="M157" s="7"/>
      <c r="N157" s="7"/>
      <c r="O157" s="7"/>
      <c r="P157" s="7"/>
      <c r="Q157" s="7"/>
      <c r="R157" s="7"/>
      <c r="S157" s="7"/>
      <c r="T157" s="7"/>
    </row>
    <row r="158" spans="1:20">
      <c r="A158" s="7"/>
      <c r="B158" s="7"/>
      <c r="C158" s="7"/>
      <c r="D158" s="7"/>
      <c r="E158" s="7"/>
      <c r="F158" s="7"/>
      <c r="G158" s="7"/>
      <c r="H158" s="7"/>
      <c r="I158" s="7"/>
      <c r="J158" s="7"/>
      <c r="K158" s="7"/>
      <c r="L158" s="7"/>
      <c r="M158" s="7"/>
      <c r="N158" s="7"/>
      <c r="O158" s="7"/>
      <c r="P158" s="7"/>
      <c r="Q158" s="7"/>
      <c r="R158" s="7"/>
      <c r="S158" s="7"/>
      <c r="T158" s="7"/>
    </row>
    <row r="159" spans="1:20">
      <c r="A159" s="7"/>
      <c r="B159" s="7"/>
      <c r="C159" s="7"/>
      <c r="D159" s="7"/>
      <c r="E159" s="7"/>
      <c r="F159" s="7"/>
      <c r="G159" s="7"/>
      <c r="H159" s="7"/>
      <c r="I159" s="7"/>
      <c r="J159" s="7"/>
      <c r="K159" s="7"/>
      <c r="L159" s="7"/>
      <c r="M159" s="7"/>
      <c r="N159" s="7"/>
      <c r="O159" s="7"/>
      <c r="P159" s="7"/>
      <c r="Q159" s="7"/>
      <c r="R159" s="7"/>
      <c r="S159" s="7"/>
      <c r="T159" s="7"/>
    </row>
    <row r="160" spans="1:20">
      <c r="A160" s="7"/>
      <c r="B160" s="7"/>
      <c r="C160" s="7"/>
      <c r="D160" s="7"/>
      <c r="E160" s="7"/>
      <c r="F160" s="7"/>
      <c r="G160" s="7"/>
      <c r="H160" s="7"/>
      <c r="I160" s="7"/>
      <c r="J160" s="7"/>
      <c r="K160" s="7"/>
      <c r="L160" s="7"/>
      <c r="M160" s="7"/>
      <c r="N160" s="7"/>
      <c r="O160" s="7"/>
      <c r="P160" s="7"/>
      <c r="Q160" s="7"/>
      <c r="R160" s="7"/>
      <c r="S160" s="7"/>
      <c r="T160" s="7"/>
    </row>
    <row r="161" spans="1:20">
      <c r="A161" s="7"/>
      <c r="B161" s="7"/>
      <c r="C161" s="7"/>
      <c r="D161" s="7"/>
      <c r="E161" s="7"/>
      <c r="F161" s="7"/>
      <c r="G161" s="7"/>
      <c r="H161" s="7"/>
      <c r="I161" s="7"/>
      <c r="J161" s="7"/>
      <c r="K161" s="7"/>
      <c r="L161" s="7"/>
      <c r="M161" s="7"/>
      <c r="N161" s="7"/>
      <c r="O161" s="7"/>
      <c r="P161" s="7"/>
      <c r="Q161" s="7"/>
      <c r="R161" s="7"/>
      <c r="S161" s="7"/>
      <c r="T161" s="7"/>
    </row>
    <row r="162" spans="1:20">
      <c r="A162" s="7"/>
      <c r="B162" s="7"/>
      <c r="C162" s="7"/>
      <c r="D162" s="7"/>
      <c r="E162" s="7"/>
      <c r="F162" s="7"/>
      <c r="G162" s="7"/>
      <c r="H162" s="7"/>
      <c r="I162" s="7"/>
      <c r="J162" s="7"/>
      <c r="K162" s="7"/>
      <c r="L162" s="7"/>
      <c r="M162" s="7"/>
      <c r="N162" s="7"/>
      <c r="O162" s="7"/>
      <c r="P162" s="7"/>
      <c r="Q162" s="7"/>
      <c r="R162" s="7"/>
      <c r="S162" s="7"/>
      <c r="T162" s="7"/>
    </row>
    <row r="163" spans="1:20">
      <c r="A163" s="7"/>
      <c r="B163" s="7"/>
      <c r="C163" s="7"/>
      <c r="D163" s="7"/>
      <c r="E163" s="7"/>
      <c r="F163" s="7"/>
      <c r="G163" s="7"/>
      <c r="H163" s="7"/>
      <c r="I163" s="7"/>
      <c r="J163" s="7"/>
      <c r="K163" s="7"/>
      <c r="L163" s="7"/>
      <c r="M163" s="7"/>
      <c r="N163" s="7"/>
      <c r="O163" s="7"/>
      <c r="P163" s="7"/>
      <c r="Q163" s="7"/>
      <c r="R163" s="7"/>
      <c r="S163" s="7"/>
      <c r="T163" s="7"/>
    </row>
    <row r="164" spans="1:20">
      <c r="A164" s="7"/>
      <c r="B164" s="7"/>
      <c r="C164" s="7"/>
      <c r="D164" s="7"/>
      <c r="E164" s="7"/>
      <c r="F164" s="7"/>
      <c r="G164" s="7"/>
      <c r="H164" s="7"/>
      <c r="I164" s="7"/>
      <c r="J164" s="7"/>
      <c r="K164" s="7"/>
      <c r="L164" s="7"/>
      <c r="M164" s="7"/>
      <c r="N164" s="7"/>
      <c r="O164" s="7"/>
      <c r="P164" s="7"/>
      <c r="Q164" s="7"/>
      <c r="R164" s="7"/>
      <c r="S164" s="7"/>
      <c r="T164" s="7"/>
    </row>
    <row r="165" spans="1:20">
      <c r="A165" s="7"/>
      <c r="B165" s="7"/>
      <c r="C165" s="7"/>
      <c r="D165" s="7"/>
      <c r="E165" s="7"/>
      <c r="F165" s="7"/>
      <c r="G165" s="7"/>
      <c r="H165" s="7"/>
      <c r="I165" s="7"/>
      <c r="J165" s="7"/>
      <c r="K165" s="7"/>
      <c r="L165" s="7"/>
      <c r="M165" s="7"/>
      <c r="N165" s="7"/>
      <c r="O165" s="7"/>
      <c r="P165" s="7"/>
      <c r="Q165" s="7"/>
      <c r="R165" s="7"/>
      <c r="S165" s="7"/>
      <c r="T165" s="7"/>
    </row>
    <row r="166" spans="1:20">
      <c r="A166" s="7"/>
      <c r="B166" s="7"/>
      <c r="C166" s="7"/>
      <c r="D166" s="7"/>
      <c r="E166" s="7"/>
      <c r="F166" s="7"/>
      <c r="G166" s="7"/>
      <c r="H166" s="7"/>
      <c r="I166" s="7"/>
      <c r="J166" s="7"/>
      <c r="K166" s="7"/>
      <c r="L166" s="7"/>
      <c r="M166" s="7"/>
      <c r="N166" s="7"/>
      <c r="O166" s="7"/>
      <c r="P166" s="7"/>
      <c r="Q166" s="7"/>
      <c r="R166" s="7"/>
      <c r="S166" s="7"/>
      <c r="T166" s="7"/>
    </row>
    <row r="167" spans="1:20">
      <c r="A167" s="7"/>
      <c r="B167" s="7"/>
      <c r="C167" s="7"/>
      <c r="D167" s="7"/>
      <c r="E167" s="7"/>
      <c r="F167" s="7"/>
      <c r="G167" s="7"/>
      <c r="H167" s="7"/>
      <c r="I167" s="7"/>
      <c r="J167" s="7"/>
      <c r="K167" s="7"/>
      <c r="L167" s="7"/>
      <c r="M167" s="7"/>
      <c r="N167" s="7"/>
      <c r="O167" s="7"/>
      <c r="P167" s="7"/>
      <c r="Q167" s="7"/>
      <c r="R167" s="7"/>
      <c r="S167" s="7"/>
      <c r="T167" s="7"/>
    </row>
    <row r="168" spans="1:20">
      <c r="A168" s="7"/>
      <c r="B168" s="7"/>
      <c r="C168" s="7"/>
      <c r="D168" s="7"/>
      <c r="E168" s="7"/>
      <c r="F168" s="7"/>
      <c r="G168" s="7"/>
      <c r="H168" s="7"/>
      <c r="I168" s="7"/>
      <c r="J168" s="7"/>
      <c r="K168" s="7"/>
      <c r="L168" s="7"/>
      <c r="M168" s="7"/>
      <c r="N168" s="7"/>
      <c r="O168" s="7"/>
      <c r="P168" s="7"/>
      <c r="Q168" s="7"/>
      <c r="R168" s="7"/>
      <c r="S168" s="7"/>
      <c r="T168" s="7"/>
    </row>
    <row r="169" spans="1:20">
      <c r="A169" s="7"/>
      <c r="B169" s="7"/>
      <c r="C169" s="7"/>
      <c r="D169" s="7"/>
      <c r="E169" s="7"/>
      <c r="F169" s="7"/>
      <c r="G169" s="7"/>
      <c r="H169" s="7"/>
      <c r="I169" s="7"/>
      <c r="J169" s="7"/>
      <c r="K169" s="7"/>
      <c r="L169" s="7"/>
      <c r="M169" s="7"/>
      <c r="N169" s="7"/>
      <c r="O169" s="7"/>
      <c r="P169" s="7"/>
      <c r="Q169" s="7"/>
      <c r="R169" s="7"/>
      <c r="S169" s="7"/>
      <c r="T169" s="7"/>
    </row>
    <row r="170" spans="1:20">
      <c r="A170" s="7"/>
      <c r="B170" s="7"/>
      <c r="C170" s="7"/>
      <c r="D170" s="7"/>
      <c r="E170" s="7"/>
      <c r="F170" s="7"/>
      <c r="G170" s="7"/>
      <c r="H170" s="7"/>
      <c r="I170" s="7"/>
      <c r="J170" s="7"/>
      <c r="K170" s="7"/>
      <c r="L170" s="7"/>
      <c r="M170" s="7"/>
      <c r="N170" s="7"/>
      <c r="O170" s="7"/>
      <c r="P170" s="7"/>
      <c r="Q170" s="7"/>
      <c r="R170" s="7"/>
      <c r="S170" s="7"/>
      <c r="T170" s="7"/>
    </row>
    <row r="171" spans="1:20">
      <c r="A171" s="7"/>
      <c r="B171" s="7"/>
      <c r="C171" s="7"/>
      <c r="D171" s="7"/>
      <c r="E171" s="7"/>
      <c r="F171" s="7"/>
      <c r="G171" s="7"/>
      <c r="H171" s="7"/>
      <c r="I171" s="7"/>
      <c r="J171" s="7"/>
      <c r="K171" s="7"/>
      <c r="L171" s="7"/>
      <c r="M171" s="7"/>
      <c r="N171" s="7"/>
      <c r="O171" s="7"/>
      <c r="P171" s="7"/>
      <c r="Q171" s="7"/>
      <c r="R171" s="7"/>
      <c r="S171" s="7"/>
      <c r="T171" s="7"/>
    </row>
    <row r="172" spans="1:20">
      <c r="A172" s="7"/>
      <c r="B172" s="7"/>
      <c r="C172" s="7"/>
      <c r="D172" s="7"/>
      <c r="E172" s="7"/>
      <c r="F172" s="7"/>
      <c r="G172" s="7"/>
      <c r="H172" s="7"/>
      <c r="I172" s="7"/>
      <c r="J172" s="7"/>
      <c r="K172" s="7"/>
      <c r="L172" s="7"/>
      <c r="M172" s="7"/>
      <c r="N172" s="7"/>
      <c r="O172" s="7"/>
      <c r="P172" s="7"/>
      <c r="Q172" s="7"/>
      <c r="R172" s="7"/>
      <c r="S172" s="7"/>
      <c r="T172" s="7"/>
    </row>
    <row r="173" spans="1:20">
      <c r="A173" s="7"/>
      <c r="B173" s="7"/>
      <c r="C173" s="7"/>
      <c r="D173" s="7"/>
      <c r="E173" s="7"/>
      <c r="F173" s="7"/>
      <c r="G173" s="7"/>
      <c r="H173" s="7"/>
      <c r="I173" s="7"/>
      <c r="J173" s="7"/>
      <c r="K173" s="7"/>
      <c r="L173" s="7"/>
      <c r="M173" s="7"/>
      <c r="N173" s="7"/>
      <c r="O173" s="7"/>
      <c r="P173" s="7"/>
      <c r="Q173" s="7"/>
      <c r="R173" s="7"/>
      <c r="S173" s="7"/>
      <c r="T173" s="7"/>
    </row>
    <row r="174" spans="1:20">
      <c r="A174" s="7"/>
      <c r="B174" s="7"/>
      <c r="C174" s="7"/>
      <c r="D174" s="7"/>
      <c r="E174" s="7"/>
      <c r="F174" s="7"/>
      <c r="G174" s="7"/>
      <c r="H174" s="7"/>
      <c r="I174" s="7"/>
      <c r="J174" s="7"/>
      <c r="K174" s="7"/>
      <c r="L174" s="7"/>
      <c r="M174" s="7"/>
      <c r="N174" s="7"/>
      <c r="O174" s="7"/>
      <c r="P174" s="7"/>
      <c r="Q174" s="7"/>
      <c r="R174" s="7"/>
      <c r="S174" s="7"/>
      <c r="T174" s="7"/>
    </row>
    <row r="175" spans="1:20">
      <c r="A175" s="7"/>
      <c r="B175" s="7"/>
      <c r="C175" s="7"/>
      <c r="D175" s="7"/>
      <c r="E175" s="7"/>
      <c r="F175" s="7"/>
      <c r="G175" s="7"/>
      <c r="H175" s="7"/>
      <c r="I175" s="7"/>
      <c r="J175" s="7"/>
      <c r="K175" s="7"/>
      <c r="L175" s="7"/>
      <c r="M175" s="7"/>
      <c r="N175" s="7"/>
      <c r="O175" s="7"/>
      <c r="P175" s="7"/>
      <c r="Q175" s="7"/>
      <c r="R175" s="7"/>
      <c r="S175" s="7"/>
      <c r="T175" s="7"/>
    </row>
    <row r="176" spans="1:20">
      <c r="A176" s="7"/>
      <c r="B176" s="7"/>
      <c r="C176" s="7"/>
      <c r="D176" s="7"/>
      <c r="E176" s="7"/>
      <c r="F176" s="7"/>
      <c r="G176" s="7"/>
      <c r="H176" s="7"/>
      <c r="I176" s="7"/>
      <c r="J176" s="7"/>
      <c r="K176" s="7"/>
      <c r="L176" s="7"/>
      <c r="M176" s="7"/>
      <c r="N176" s="7"/>
      <c r="O176" s="7"/>
      <c r="P176" s="7"/>
      <c r="Q176" s="7"/>
      <c r="R176" s="7"/>
      <c r="S176" s="7"/>
      <c r="T176" s="7"/>
    </row>
    <row r="177" spans="1:20">
      <c r="A177" s="7"/>
      <c r="B177" s="7"/>
      <c r="C177" s="7"/>
      <c r="D177" s="7"/>
      <c r="E177" s="7"/>
      <c r="F177" s="7"/>
      <c r="G177" s="7"/>
      <c r="H177" s="7"/>
      <c r="I177" s="7"/>
      <c r="J177" s="7"/>
      <c r="K177" s="7"/>
      <c r="L177" s="7"/>
      <c r="M177" s="7"/>
      <c r="N177" s="7"/>
      <c r="O177" s="7"/>
      <c r="P177" s="7"/>
      <c r="Q177" s="7"/>
      <c r="R177" s="7"/>
      <c r="S177" s="7"/>
      <c r="T177" s="7"/>
    </row>
    <row r="178" spans="1:20">
      <c r="A178" s="7"/>
      <c r="B178" s="7"/>
      <c r="C178" s="7"/>
      <c r="D178" s="7"/>
      <c r="E178" s="7"/>
      <c r="F178" s="7"/>
      <c r="G178" s="7"/>
      <c r="H178" s="7"/>
      <c r="I178" s="7"/>
      <c r="J178" s="7"/>
      <c r="K178" s="7"/>
      <c r="L178" s="7"/>
      <c r="M178" s="7"/>
      <c r="N178" s="7"/>
      <c r="O178" s="7"/>
      <c r="P178" s="7"/>
      <c r="Q178" s="7"/>
      <c r="R178" s="7"/>
      <c r="S178" s="7"/>
      <c r="T178" s="7"/>
    </row>
    <row r="179" spans="1:20">
      <c r="A179" s="7"/>
      <c r="B179" s="7"/>
      <c r="C179" s="7"/>
      <c r="D179" s="7"/>
      <c r="E179" s="7"/>
      <c r="F179" s="7"/>
      <c r="G179" s="7"/>
      <c r="H179" s="7"/>
      <c r="I179" s="7"/>
      <c r="J179" s="7"/>
      <c r="K179" s="7"/>
      <c r="L179" s="7"/>
      <c r="M179" s="7"/>
      <c r="N179" s="7"/>
      <c r="O179" s="7"/>
      <c r="P179" s="7"/>
      <c r="Q179" s="7"/>
      <c r="R179" s="7"/>
      <c r="S179" s="7"/>
      <c r="T179" s="7"/>
    </row>
    <row r="180" spans="1:20">
      <c r="A180" s="7"/>
      <c r="B180" s="7"/>
      <c r="C180" s="7"/>
      <c r="D180" s="7"/>
      <c r="E180" s="7"/>
      <c r="F180" s="7"/>
      <c r="G180" s="7"/>
      <c r="H180" s="7"/>
      <c r="I180" s="7"/>
      <c r="J180" s="7"/>
      <c r="K180" s="7"/>
      <c r="L180" s="7"/>
      <c r="M180" s="7"/>
      <c r="N180" s="7"/>
      <c r="O180" s="7"/>
      <c r="P180" s="7"/>
      <c r="Q180" s="7"/>
      <c r="R180" s="7"/>
      <c r="S180" s="7"/>
      <c r="T180" s="7"/>
    </row>
    <row r="181" spans="1:20">
      <c r="A181" s="7"/>
      <c r="B181" s="7"/>
      <c r="C181" s="7"/>
      <c r="D181" s="7"/>
      <c r="E181" s="7"/>
      <c r="F181" s="7"/>
      <c r="G181" s="7"/>
      <c r="H181" s="7"/>
      <c r="I181" s="7"/>
      <c r="J181" s="7"/>
      <c r="K181" s="7"/>
      <c r="L181" s="7"/>
      <c r="M181" s="7"/>
      <c r="N181" s="7"/>
      <c r="O181" s="7"/>
      <c r="P181" s="7"/>
      <c r="Q181" s="7"/>
      <c r="R181" s="7"/>
      <c r="S181" s="7"/>
      <c r="T181" s="7"/>
    </row>
    <row r="182" spans="1:20">
      <c r="A182" s="7"/>
      <c r="B182" s="7"/>
      <c r="C182" s="7"/>
      <c r="D182" s="7"/>
      <c r="E182" s="7"/>
      <c r="F182" s="7"/>
      <c r="G182" s="7"/>
      <c r="H182" s="7"/>
      <c r="I182" s="7"/>
      <c r="J182" s="7"/>
      <c r="K182" s="7"/>
      <c r="L182" s="7"/>
      <c r="M182" s="7"/>
      <c r="N182" s="7"/>
      <c r="O182" s="7"/>
      <c r="P182" s="7"/>
      <c r="Q182" s="7"/>
      <c r="R182" s="7"/>
      <c r="S182" s="7"/>
      <c r="T182" s="7"/>
    </row>
    <row r="183" spans="1:20">
      <c r="A183" s="7"/>
      <c r="B183" s="7"/>
      <c r="C183" s="7"/>
      <c r="D183" s="7"/>
      <c r="E183" s="7"/>
      <c r="F183" s="7"/>
      <c r="G183" s="7"/>
      <c r="H183" s="7"/>
      <c r="I183" s="7"/>
      <c r="J183" s="7"/>
      <c r="K183" s="7"/>
      <c r="L183" s="7"/>
      <c r="M183" s="7"/>
      <c r="N183" s="7"/>
      <c r="O183" s="7"/>
      <c r="P183" s="7"/>
      <c r="Q183" s="7"/>
      <c r="R183" s="7"/>
      <c r="S183" s="7"/>
      <c r="T183" s="7"/>
    </row>
    <row r="184" spans="1:20">
      <c r="A184" s="7"/>
      <c r="B184" s="7"/>
      <c r="C184" s="7"/>
      <c r="D184" s="7"/>
      <c r="E184" s="7"/>
      <c r="F184" s="7"/>
      <c r="G184" s="7"/>
      <c r="H184" s="7"/>
      <c r="I184" s="7"/>
      <c r="J184" s="7"/>
      <c r="K184" s="7"/>
      <c r="L184" s="7"/>
      <c r="M184" s="7"/>
      <c r="N184" s="7"/>
      <c r="O184" s="7"/>
      <c r="P184" s="7"/>
      <c r="Q184" s="7"/>
      <c r="R184" s="7"/>
      <c r="S184" s="7"/>
      <c r="T184" s="7"/>
    </row>
    <row r="185" spans="1:20">
      <c r="A185" s="7"/>
      <c r="B185" s="7"/>
      <c r="C185" s="7"/>
      <c r="D185" s="7"/>
      <c r="E185" s="7"/>
      <c r="F185" s="7"/>
      <c r="G185" s="7"/>
      <c r="H185" s="7"/>
      <c r="I185" s="7"/>
      <c r="J185" s="7"/>
      <c r="K185" s="7"/>
      <c r="L185" s="7"/>
      <c r="M185" s="7"/>
      <c r="N185" s="7"/>
      <c r="O185" s="7"/>
      <c r="P185" s="7"/>
      <c r="Q185" s="7"/>
      <c r="R185" s="7"/>
      <c r="S185" s="7"/>
      <c r="T185" s="7"/>
    </row>
    <row r="186" spans="1:20">
      <c r="A186" s="7"/>
      <c r="B186" s="7"/>
      <c r="C186" s="7"/>
      <c r="D186" s="7"/>
      <c r="E186" s="7"/>
      <c r="F186" s="7"/>
      <c r="G186" s="7"/>
      <c r="H186" s="7"/>
      <c r="I186" s="7"/>
      <c r="J186" s="7"/>
      <c r="K186" s="7"/>
      <c r="L186" s="7"/>
      <c r="M186" s="7"/>
      <c r="N186" s="7"/>
      <c r="O186" s="7"/>
      <c r="P186" s="7"/>
      <c r="Q186" s="7"/>
      <c r="R186" s="7"/>
      <c r="S186" s="7"/>
      <c r="T186" s="7"/>
    </row>
    <row r="187" spans="1:20">
      <c r="A187" s="7"/>
      <c r="B187" s="7"/>
      <c r="C187" s="7"/>
      <c r="D187" s="7"/>
      <c r="E187" s="7"/>
      <c r="F187" s="7"/>
      <c r="G187" s="7"/>
      <c r="H187" s="7"/>
      <c r="I187" s="7"/>
      <c r="J187" s="7"/>
      <c r="K187" s="7"/>
      <c r="L187" s="7"/>
      <c r="M187" s="7"/>
      <c r="N187" s="7"/>
      <c r="O187" s="7"/>
      <c r="P187" s="7"/>
      <c r="Q187" s="7"/>
      <c r="R187" s="7"/>
      <c r="S187" s="7"/>
      <c r="T187" s="7"/>
    </row>
    <row r="188" spans="1:20">
      <c r="A188" s="7"/>
      <c r="B188" s="7"/>
      <c r="C188" s="7"/>
      <c r="D188" s="7"/>
      <c r="E188" s="7"/>
      <c r="F188" s="7"/>
      <c r="G188" s="7"/>
      <c r="H188" s="7"/>
      <c r="I188" s="7"/>
      <c r="J188" s="7"/>
      <c r="K188" s="7"/>
      <c r="L188" s="7"/>
      <c r="M188" s="7"/>
      <c r="N188" s="7"/>
      <c r="O188" s="7"/>
      <c r="P188" s="7"/>
      <c r="Q188" s="7"/>
      <c r="R188" s="7"/>
      <c r="S188" s="7"/>
      <c r="T188" s="7"/>
    </row>
    <row r="189" spans="1:20">
      <c r="A189" s="7"/>
      <c r="B189" s="7"/>
      <c r="C189" s="7"/>
      <c r="D189" s="7"/>
      <c r="E189" s="7"/>
      <c r="F189" s="7"/>
      <c r="G189" s="7"/>
      <c r="H189" s="7"/>
      <c r="I189" s="7"/>
      <c r="J189" s="7"/>
      <c r="K189" s="7"/>
      <c r="L189" s="7"/>
      <c r="M189" s="7"/>
      <c r="N189" s="7"/>
      <c r="O189" s="7"/>
      <c r="P189" s="7"/>
      <c r="Q189" s="7"/>
      <c r="R189" s="7"/>
      <c r="S189" s="7"/>
      <c r="T189" s="7"/>
    </row>
    <row r="190" spans="1:20">
      <c r="A190" s="7"/>
      <c r="B190" s="7"/>
      <c r="C190" s="7"/>
      <c r="D190" s="7"/>
      <c r="E190" s="7"/>
      <c r="F190" s="7"/>
      <c r="G190" s="7"/>
      <c r="H190" s="7"/>
      <c r="I190" s="7"/>
      <c r="J190" s="7"/>
      <c r="K190" s="7"/>
      <c r="L190" s="7"/>
      <c r="M190" s="7"/>
      <c r="N190" s="7"/>
      <c r="O190" s="7"/>
      <c r="P190" s="7"/>
      <c r="Q190" s="7"/>
      <c r="R190" s="7"/>
      <c r="S190" s="7"/>
      <c r="T190" s="7"/>
    </row>
    <row r="191" spans="1:20">
      <c r="A191" s="7"/>
      <c r="B191" s="7"/>
      <c r="C191" s="7"/>
      <c r="D191" s="7"/>
      <c r="E191" s="7"/>
      <c r="F191" s="7"/>
      <c r="G191" s="7"/>
      <c r="H191" s="7"/>
      <c r="I191" s="7"/>
      <c r="J191" s="7"/>
      <c r="K191" s="7"/>
      <c r="L191" s="7"/>
      <c r="M191" s="7"/>
      <c r="N191" s="7"/>
      <c r="O191" s="7"/>
      <c r="P191" s="7"/>
      <c r="Q191" s="7"/>
      <c r="R191" s="7"/>
      <c r="S191" s="7"/>
      <c r="T191" s="7"/>
    </row>
    <row r="192" spans="1:20">
      <c r="A192" s="7"/>
      <c r="B192" s="7"/>
      <c r="C192" s="7"/>
      <c r="D192" s="7"/>
      <c r="E192" s="7"/>
      <c r="F192" s="7"/>
      <c r="G192" s="7"/>
      <c r="H192" s="7"/>
      <c r="I192" s="7"/>
      <c r="J192" s="7"/>
      <c r="K192" s="7"/>
      <c r="L192" s="7"/>
      <c r="M192" s="7"/>
      <c r="N192" s="7"/>
      <c r="O192" s="7"/>
      <c r="P192" s="7"/>
      <c r="Q192" s="7"/>
      <c r="R192" s="7"/>
      <c r="S192" s="7"/>
      <c r="T192" s="7"/>
    </row>
    <row r="193" spans="1:20">
      <c r="A193" s="7"/>
      <c r="B193" s="7"/>
      <c r="C193" s="7"/>
      <c r="D193" s="7"/>
      <c r="E193" s="7"/>
      <c r="F193" s="7"/>
      <c r="G193" s="7"/>
      <c r="H193" s="7"/>
      <c r="I193" s="7"/>
      <c r="J193" s="7"/>
      <c r="K193" s="7"/>
      <c r="L193" s="7"/>
      <c r="M193" s="7"/>
      <c r="N193" s="7"/>
      <c r="O193" s="7"/>
      <c r="P193" s="7"/>
      <c r="Q193" s="7"/>
      <c r="R193" s="7"/>
      <c r="S193" s="7"/>
      <c r="T193" s="7"/>
    </row>
    <row r="194" spans="1:20">
      <c r="A194" s="7"/>
      <c r="B194" s="7"/>
      <c r="C194" s="7"/>
      <c r="D194" s="7"/>
      <c r="E194" s="7"/>
      <c r="F194" s="7"/>
      <c r="G194" s="7"/>
      <c r="H194" s="7"/>
      <c r="I194" s="7"/>
      <c r="J194" s="7"/>
      <c r="K194" s="7"/>
      <c r="L194" s="7"/>
      <c r="M194" s="7"/>
      <c r="N194" s="7"/>
      <c r="O194" s="7"/>
      <c r="P194" s="7"/>
      <c r="Q194" s="7"/>
      <c r="R194" s="7"/>
      <c r="S194" s="7"/>
      <c r="T194" s="7"/>
    </row>
    <row r="195" spans="1:20">
      <c r="A195" s="7"/>
      <c r="B195" s="7"/>
      <c r="C195" s="7"/>
      <c r="D195" s="7"/>
      <c r="E195" s="7"/>
      <c r="F195" s="7"/>
      <c r="G195" s="7"/>
      <c r="H195" s="7"/>
      <c r="I195" s="7"/>
      <c r="J195" s="7"/>
      <c r="K195" s="7"/>
      <c r="L195" s="7"/>
      <c r="M195" s="7"/>
      <c r="N195" s="7"/>
      <c r="O195" s="7"/>
      <c r="P195" s="7"/>
      <c r="Q195" s="7"/>
      <c r="R195" s="7"/>
      <c r="S195" s="7"/>
      <c r="T195" s="7"/>
    </row>
    <row r="196" spans="1:20">
      <c r="A196" s="7"/>
      <c r="B196" s="7"/>
      <c r="C196" s="7"/>
      <c r="D196" s="7"/>
      <c r="E196" s="7"/>
      <c r="F196" s="7"/>
      <c r="G196" s="7"/>
      <c r="H196" s="7"/>
      <c r="I196" s="7"/>
      <c r="J196" s="7"/>
      <c r="K196" s="7"/>
      <c r="L196" s="7"/>
      <c r="M196" s="7"/>
      <c r="N196" s="7"/>
      <c r="O196" s="7"/>
      <c r="P196" s="7"/>
      <c r="Q196" s="7"/>
      <c r="R196" s="7"/>
      <c r="S196" s="7"/>
      <c r="T196" s="7"/>
    </row>
    <row r="197" spans="1:20">
      <c r="A197" s="7"/>
      <c r="B197" s="7"/>
      <c r="C197" s="7"/>
      <c r="D197" s="7"/>
      <c r="E197" s="7"/>
      <c r="F197" s="7"/>
      <c r="G197" s="7"/>
      <c r="H197" s="7"/>
      <c r="I197" s="7"/>
      <c r="J197" s="7"/>
      <c r="K197" s="7"/>
      <c r="L197" s="7"/>
      <c r="M197" s="7"/>
      <c r="N197" s="7"/>
      <c r="O197" s="7"/>
      <c r="P197" s="7"/>
      <c r="Q197" s="7"/>
      <c r="R197" s="7"/>
      <c r="S197" s="7"/>
      <c r="T197" s="7"/>
    </row>
    <row r="198" spans="1:20">
      <c r="A198" s="7"/>
      <c r="B198" s="7"/>
      <c r="C198" s="7"/>
      <c r="D198" s="7"/>
      <c r="E198" s="7"/>
      <c r="F198" s="7"/>
      <c r="G198" s="7"/>
      <c r="H198" s="7"/>
      <c r="I198" s="7"/>
      <c r="J198" s="7"/>
      <c r="K198" s="7"/>
      <c r="L198" s="7"/>
      <c r="M198" s="7"/>
      <c r="N198" s="7"/>
      <c r="O198" s="7"/>
      <c r="P198" s="7"/>
      <c r="Q198" s="7"/>
      <c r="R198" s="7"/>
      <c r="S198" s="7"/>
      <c r="T198" s="7"/>
    </row>
    <row r="199" spans="1:20">
      <c r="A199" s="7"/>
      <c r="B199" s="7"/>
      <c r="C199" s="7"/>
      <c r="D199" s="7"/>
      <c r="E199" s="7"/>
      <c r="F199" s="7"/>
      <c r="G199" s="7"/>
      <c r="H199" s="7"/>
      <c r="I199" s="7"/>
      <c r="J199" s="7"/>
      <c r="K199" s="7"/>
      <c r="L199" s="7"/>
      <c r="M199" s="7"/>
      <c r="N199" s="7"/>
      <c r="O199" s="7"/>
      <c r="P199" s="7"/>
      <c r="Q199" s="7"/>
      <c r="R199" s="7"/>
      <c r="S199" s="7"/>
      <c r="T199" s="7"/>
    </row>
    <row r="200" spans="1:20">
      <c r="A200" s="7"/>
      <c r="B200" s="7"/>
      <c r="C200" s="7"/>
      <c r="D200" s="7"/>
      <c r="E200" s="7"/>
      <c r="F200" s="7"/>
      <c r="G200" s="7"/>
      <c r="H200" s="7"/>
      <c r="I200" s="7"/>
      <c r="J200" s="7"/>
      <c r="K200" s="7"/>
      <c r="L200" s="7"/>
      <c r="M200" s="7"/>
      <c r="N200" s="7"/>
      <c r="O200" s="7"/>
      <c r="P200" s="7"/>
      <c r="Q200" s="7"/>
      <c r="R200" s="7"/>
      <c r="S200" s="7"/>
      <c r="T200" s="7"/>
    </row>
    <row r="201" spans="1:20">
      <c r="A201" s="7"/>
      <c r="B201" s="7"/>
      <c r="C201" s="7"/>
      <c r="D201" s="7"/>
      <c r="E201" s="7"/>
      <c r="F201" s="7"/>
      <c r="G201" s="7"/>
      <c r="H201" s="7"/>
      <c r="I201" s="7"/>
      <c r="J201" s="7"/>
      <c r="K201" s="7"/>
      <c r="L201" s="7"/>
      <c r="M201" s="7"/>
      <c r="N201" s="7"/>
      <c r="O201" s="7"/>
      <c r="P201" s="7"/>
      <c r="Q201" s="7"/>
      <c r="R201" s="7"/>
      <c r="S201" s="7"/>
      <c r="T201" s="7"/>
    </row>
    <row r="202" spans="1:20">
      <c r="A202" s="7"/>
      <c r="B202" s="7"/>
      <c r="C202" s="7"/>
      <c r="D202" s="7"/>
      <c r="E202" s="7"/>
      <c r="F202" s="7"/>
      <c r="G202" s="7"/>
      <c r="H202" s="7"/>
      <c r="I202" s="7"/>
      <c r="J202" s="7"/>
      <c r="K202" s="7"/>
      <c r="L202" s="7"/>
      <c r="M202" s="7"/>
      <c r="N202" s="7"/>
      <c r="O202" s="7"/>
      <c r="P202" s="7"/>
      <c r="Q202" s="7"/>
      <c r="R202" s="7"/>
      <c r="S202" s="7"/>
      <c r="T202" s="7"/>
    </row>
    <row r="203" spans="1:20">
      <c r="A203" s="7"/>
      <c r="B203" s="7"/>
      <c r="C203" s="7"/>
      <c r="D203" s="7"/>
      <c r="E203" s="7"/>
      <c r="F203" s="7"/>
      <c r="G203" s="7"/>
      <c r="H203" s="7"/>
      <c r="I203" s="7"/>
      <c r="J203" s="7"/>
      <c r="K203" s="7"/>
      <c r="L203" s="7"/>
      <c r="M203" s="7"/>
      <c r="N203" s="7"/>
      <c r="O203" s="7"/>
      <c r="P203" s="7"/>
      <c r="Q203" s="7"/>
      <c r="R203" s="7"/>
      <c r="S203" s="7"/>
      <c r="T203" s="7"/>
    </row>
    <row r="204" spans="1:20">
      <c r="A204" s="7"/>
      <c r="B204" s="7"/>
      <c r="C204" s="7"/>
      <c r="D204" s="7"/>
      <c r="E204" s="7"/>
      <c r="F204" s="7"/>
      <c r="G204" s="7"/>
      <c r="H204" s="7"/>
      <c r="I204" s="7"/>
      <c r="J204" s="7"/>
      <c r="K204" s="7"/>
      <c r="L204" s="7"/>
      <c r="M204" s="7"/>
      <c r="N204" s="7"/>
      <c r="O204" s="7"/>
      <c r="P204" s="7"/>
      <c r="Q204" s="7"/>
      <c r="R204" s="7"/>
      <c r="S204" s="7"/>
      <c r="T204" s="7"/>
    </row>
    <row r="205" spans="1:20">
      <c r="A205" s="7"/>
      <c r="B205" s="7"/>
      <c r="C205" s="7"/>
      <c r="D205" s="7"/>
      <c r="E205" s="7"/>
      <c r="F205" s="7"/>
      <c r="G205" s="7"/>
      <c r="H205" s="7"/>
      <c r="I205" s="7"/>
      <c r="J205" s="7"/>
      <c r="K205" s="7"/>
      <c r="L205" s="7"/>
      <c r="M205" s="7"/>
      <c r="N205" s="7"/>
      <c r="O205" s="7"/>
      <c r="P205" s="7"/>
      <c r="Q205" s="7"/>
      <c r="R205" s="7"/>
      <c r="S205" s="7"/>
      <c r="T205" s="7"/>
    </row>
    <row r="206" spans="1:20">
      <c r="A206" s="7"/>
      <c r="B206" s="7"/>
      <c r="C206" s="7"/>
      <c r="D206" s="7"/>
      <c r="E206" s="7"/>
      <c r="F206" s="7"/>
      <c r="G206" s="7"/>
      <c r="H206" s="7"/>
      <c r="I206" s="7"/>
      <c r="J206" s="7"/>
      <c r="K206" s="7"/>
      <c r="L206" s="7"/>
      <c r="M206" s="7"/>
      <c r="N206" s="7"/>
      <c r="O206" s="7"/>
      <c r="P206" s="7"/>
      <c r="Q206" s="7"/>
      <c r="R206" s="7"/>
      <c r="S206" s="7"/>
      <c r="T206" s="7"/>
    </row>
    <row r="207" spans="1:20">
      <c r="A207" s="7"/>
      <c r="B207" s="7"/>
      <c r="C207" s="7"/>
      <c r="D207" s="7"/>
      <c r="E207" s="7"/>
      <c r="F207" s="7"/>
      <c r="G207" s="7"/>
      <c r="H207" s="7"/>
      <c r="I207" s="7"/>
      <c r="J207" s="7"/>
      <c r="K207" s="7"/>
      <c r="L207" s="7"/>
      <c r="M207" s="7"/>
      <c r="N207" s="7"/>
      <c r="O207" s="7"/>
      <c r="P207" s="7"/>
      <c r="Q207" s="7"/>
      <c r="R207" s="7"/>
      <c r="S207" s="7"/>
      <c r="T207" s="7"/>
    </row>
    <row r="208" spans="1:20">
      <c r="A208" s="7"/>
      <c r="B208" s="7"/>
      <c r="C208" s="7"/>
      <c r="D208" s="7"/>
      <c r="E208" s="7"/>
      <c r="F208" s="7"/>
      <c r="G208" s="7"/>
      <c r="H208" s="7"/>
      <c r="I208" s="7"/>
      <c r="J208" s="7"/>
      <c r="K208" s="7"/>
      <c r="L208" s="7"/>
      <c r="M208" s="7"/>
      <c r="N208" s="7"/>
      <c r="O208" s="7"/>
      <c r="P208" s="7"/>
      <c r="Q208" s="7"/>
      <c r="R208" s="7"/>
      <c r="S208" s="7"/>
      <c r="T208" s="7"/>
    </row>
    <row r="209" spans="1:20">
      <c r="A209" s="7"/>
      <c r="B209" s="7"/>
      <c r="C209" s="7"/>
      <c r="D209" s="7"/>
      <c r="E209" s="7"/>
      <c r="F209" s="7"/>
      <c r="G209" s="7"/>
      <c r="H209" s="7"/>
      <c r="I209" s="7"/>
      <c r="J209" s="7"/>
      <c r="K209" s="7"/>
      <c r="L209" s="7"/>
      <c r="M209" s="7"/>
      <c r="N209" s="7"/>
      <c r="O209" s="7"/>
      <c r="P209" s="7"/>
      <c r="Q209" s="7"/>
      <c r="R209" s="7"/>
      <c r="S209" s="7"/>
      <c r="T209" s="7"/>
    </row>
    <row r="210" spans="1:20">
      <c r="A210" s="7"/>
      <c r="B210" s="7"/>
      <c r="C210" s="7"/>
      <c r="D210" s="7"/>
      <c r="E210" s="7"/>
      <c r="F210" s="7"/>
      <c r="G210" s="7"/>
      <c r="H210" s="7"/>
      <c r="I210" s="7"/>
      <c r="J210" s="7"/>
      <c r="K210" s="7"/>
      <c r="L210" s="7"/>
      <c r="M210" s="7"/>
      <c r="N210" s="7"/>
      <c r="O210" s="7"/>
      <c r="P210" s="7"/>
      <c r="Q210" s="7"/>
      <c r="R210" s="7"/>
      <c r="S210" s="7"/>
      <c r="T210" s="7"/>
    </row>
    <row r="211" spans="1:20">
      <c r="A211" s="7"/>
      <c r="B211" s="7"/>
      <c r="C211" s="7"/>
      <c r="D211" s="7"/>
      <c r="E211" s="7"/>
      <c r="F211" s="7"/>
      <c r="G211" s="7"/>
      <c r="H211" s="7"/>
      <c r="I211" s="7"/>
      <c r="J211" s="7"/>
      <c r="K211" s="7"/>
      <c r="L211" s="7"/>
      <c r="M211" s="7"/>
      <c r="N211" s="7"/>
      <c r="O211" s="7"/>
      <c r="P211" s="7"/>
      <c r="Q211" s="7"/>
      <c r="R211" s="7"/>
      <c r="S211" s="7"/>
      <c r="T211" s="7"/>
    </row>
    <row r="212" spans="1:20">
      <c r="A212" s="7"/>
      <c r="B212" s="7"/>
      <c r="C212" s="7"/>
      <c r="D212" s="7"/>
      <c r="E212" s="7"/>
      <c r="F212" s="7"/>
      <c r="G212" s="7"/>
      <c r="H212" s="7"/>
      <c r="I212" s="7"/>
      <c r="J212" s="7"/>
      <c r="K212" s="7"/>
      <c r="L212" s="7"/>
      <c r="M212" s="7"/>
      <c r="N212" s="7"/>
      <c r="O212" s="7"/>
      <c r="P212" s="7"/>
      <c r="Q212" s="7"/>
      <c r="R212" s="7"/>
      <c r="S212" s="7"/>
      <c r="T212" s="7"/>
    </row>
    <row r="213" spans="1:20">
      <c r="A213" s="7"/>
      <c r="B213" s="7"/>
      <c r="C213" s="7"/>
      <c r="D213" s="7"/>
      <c r="E213" s="7"/>
      <c r="F213" s="7"/>
      <c r="G213" s="7"/>
      <c r="H213" s="7"/>
      <c r="I213" s="7"/>
      <c r="J213" s="7"/>
      <c r="K213" s="7"/>
      <c r="L213" s="7"/>
      <c r="M213" s="7"/>
      <c r="N213" s="7"/>
      <c r="O213" s="7"/>
      <c r="P213" s="7"/>
      <c r="Q213" s="7"/>
      <c r="R213" s="7"/>
      <c r="S213" s="7"/>
      <c r="T213" s="7"/>
    </row>
    <row r="214" spans="1:20">
      <c r="A214" s="7"/>
      <c r="B214" s="7"/>
      <c r="C214" s="7"/>
      <c r="D214" s="7"/>
      <c r="E214" s="7"/>
      <c r="F214" s="7"/>
      <c r="G214" s="7"/>
      <c r="H214" s="7"/>
      <c r="I214" s="7"/>
      <c r="J214" s="7"/>
      <c r="K214" s="7"/>
      <c r="L214" s="7"/>
      <c r="M214" s="7"/>
      <c r="N214" s="7"/>
      <c r="O214" s="7"/>
      <c r="P214" s="7"/>
      <c r="Q214" s="7"/>
      <c r="R214" s="7"/>
      <c r="S214" s="7"/>
      <c r="T214" s="7"/>
    </row>
    <row r="215" spans="1:20">
      <c r="A215" s="7"/>
      <c r="B215" s="7"/>
      <c r="C215" s="7"/>
      <c r="D215" s="7"/>
      <c r="E215" s="7"/>
      <c r="F215" s="7"/>
      <c r="G215" s="7"/>
      <c r="H215" s="7"/>
      <c r="I215" s="7"/>
      <c r="J215" s="7"/>
      <c r="K215" s="7"/>
      <c r="L215" s="7"/>
      <c r="M215" s="7"/>
      <c r="N215" s="7"/>
      <c r="O215" s="7"/>
      <c r="P215" s="7"/>
      <c r="Q215" s="7"/>
      <c r="R215" s="7"/>
      <c r="S215" s="7"/>
      <c r="T215" s="7"/>
    </row>
    <row r="216" spans="1:20">
      <c r="A216" s="7"/>
      <c r="B216" s="7"/>
      <c r="C216" s="7"/>
      <c r="D216" s="7"/>
      <c r="E216" s="7"/>
      <c r="F216" s="7"/>
      <c r="G216" s="7"/>
      <c r="H216" s="7"/>
      <c r="I216" s="7"/>
      <c r="J216" s="7"/>
      <c r="K216" s="7"/>
      <c r="L216" s="7"/>
      <c r="M216" s="7"/>
      <c r="N216" s="7"/>
      <c r="O216" s="7"/>
      <c r="P216" s="7"/>
      <c r="Q216" s="7"/>
      <c r="R216" s="7"/>
      <c r="S216" s="7"/>
      <c r="T216" s="7"/>
    </row>
    <row r="217" spans="1:20">
      <c r="A217" s="7"/>
      <c r="B217" s="7"/>
      <c r="C217" s="7"/>
      <c r="D217" s="7"/>
      <c r="E217" s="7"/>
      <c r="F217" s="7"/>
      <c r="G217" s="7"/>
      <c r="H217" s="7"/>
      <c r="I217" s="7"/>
      <c r="J217" s="7"/>
      <c r="K217" s="7"/>
      <c r="L217" s="7"/>
      <c r="M217" s="7"/>
      <c r="N217" s="7"/>
      <c r="O217" s="7"/>
      <c r="P217" s="7"/>
      <c r="Q217" s="7"/>
      <c r="R217" s="7"/>
      <c r="S217" s="7"/>
      <c r="T217" s="7"/>
    </row>
    <row r="218" spans="1:20">
      <c r="A218" s="7"/>
      <c r="B218" s="7"/>
      <c r="C218" s="7"/>
      <c r="D218" s="7"/>
      <c r="E218" s="7"/>
      <c r="F218" s="7"/>
      <c r="G218" s="7"/>
      <c r="H218" s="7"/>
      <c r="I218" s="7"/>
      <c r="J218" s="7"/>
      <c r="K218" s="7"/>
      <c r="L218" s="7"/>
      <c r="M218" s="7"/>
      <c r="N218" s="7"/>
      <c r="O218" s="7"/>
      <c r="P218" s="7"/>
      <c r="Q218" s="7"/>
      <c r="R218" s="7"/>
      <c r="S218" s="7"/>
      <c r="T218" s="7"/>
    </row>
    <row r="219" spans="1:20">
      <c r="A219" s="7"/>
      <c r="B219" s="7"/>
      <c r="C219" s="7"/>
      <c r="D219" s="7"/>
      <c r="E219" s="7"/>
      <c r="F219" s="7"/>
      <c r="G219" s="7"/>
      <c r="H219" s="7"/>
      <c r="I219" s="7"/>
      <c r="J219" s="7"/>
      <c r="K219" s="7"/>
      <c r="L219" s="7"/>
      <c r="M219" s="7"/>
      <c r="N219" s="7"/>
      <c r="O219" s="7"/>
      <c r="P219" s="7"/>
      <c r="Q219" s="7"/>
      <c r="R219" s="7"/>
      <c r="S219" s="7"/>
      <c r="T219" s="7"/>
    </row>
    <row r="220" spans="1:20">
      <c r="A220" s="7"/>
      <c r="B220" s="7"/>
      <c r="C220" s="7"/>
      <c r="D220" s="7"/>
      <c r="E220" s="7"/>
      <c r="F220" s="7"/>
      <c r="G220" s="7"/>
      <c r="H220" s="7"/>
      <c r="I220" s="7"/>
      <c r="J220" s="7"/>
      <c r="K220" s="7"/>
      <c r="L220" s="7"/>
      <c r="M220" s="7"/>
      <c r="N220" s="7"/>
      <c r="O220" s="7"/>
      <c r="P220" s="7"/>
      <c r="Q220" s="7"/>
      <c r="R220" s="7"/>
      <c r="S220" s="7"/>
      <c r="T220" s="7"/>
    </row>
    <row r="221" spans="1:20">
      <c r="A221" s="7"/>
      <c r="B221" s="7"/>
      <c r="C221" s="7"/>
      <c r="D221" s="7"/>
      <c r="E221" s="7"/>
      <c r="F221" s="7"/>
      <c r="G221" s="7"/>
      <c r="H221" s="7"/>
      <c r="I221" s="7"/>
      <c r="J221" s="7"/>
      <c r="K221" s="7"/>
      <c r="L221" s="7"/>
      <c r="M221" s="7"/>
      <c r="N221" s="7"/>
      <c r="O221" s="7"/>
      <c r="P221" s="7"/>
      <c r="Q221" s="7"/>
      <c r="R221" s="7"/>
      <c r="S221" s="7"/>
      <c r="T221" s="7"/>
    </row>
    <row r="222" spans="1:20">
      <c r="A222" s="7"/>
      <c r="B222" s="7"/>
      <c r="C222" s="7"/>
      <c r="D222" s="7"/>
      <c r="E222" s="7"/>
      <c r="F222" s="7"/>
      <c r="G222" s="7"/>
      <c r="H222" s="7"/>
      <c r="I222" s="7"/>
      <c r="J222" s="7"/>
      <c r="K222" s="7"/>
      <c r="L222" s="7"/>
      <c r="M222" s="7"/>
      <c r="N222" s="7"/>
      <c r="O222" s="7"/>
      <c r="P222" s="7"/>
      <c r="Q222" s="7"/>
      <c r="R222" s="7"/>
      <c r="S222" s="7"/>
      <c r="T222" s="7"/>
    </row>
    <row r="223" spans="1:20">
      <c r="A223" s="7"/>
      <c r="B223" s="7"/>
      <c r="C223" s="7"/>
      <c r="D223" s="7"/>
      <c r="E223" s="7"/>
      <c r="F223" s="7"/>
      <c r="G223" s="7"/>
      <c r="H223" s="7"/>
      <c r="I223" s="7"/>
      <c r="J223" s="7"/>
      <c r="K223" s="7"/>
      <c r="L223" s="7"/>
      <c r="M223" s="7"/>
      <c r="N223" s="7"/>
      <c r="O223" s="7"/>
      <c r="P223" s="7"/>
      <c r="Q223" s="7"/>
      <c r="R223" s="7"/>
      <c r="S223" s="7"/>
      <c r="T223" s="7"/>
    </row>
    <row r="224" spans="1:20">
      <c r="A224" s="7"/>
      <c r="B224" s="7"/>
      <c r="C224" s="7"/>
      <c r="D224" s="7"/>
      <c r="E224" s="7"/>
      <c r="F224" s="7"/>
      <c r="G224" s="7"/>
      <c r="H224" s="7"/>
      <c r="I224" s="7"/>
      <c r="J224" s="7"/>
      <c r="K224" s="7"/>
      <c r="L224" s="7"/>
      <c r="M224" s="7"/>
      <c r="N224" s="7"/>
      <c r="O224" s="7"/>
      <c r="P224" s="7"/>
      <c r="Q224" s="7"/>
      <c r="R224" s="7"/>
      <c r="S224" s="7"/>
      <c r="T224" s="7"/>
    </row>
    <row r="225" spans="1:20">
      <c r="A225" s="7"/>
      <c r="B225" s="7"/>
      <c r="C225" s="7"/>
      <c r="D225" s="7"/>
      <c r="E225" s="7"/>
      <c r="F225" s="7"/>
      <c r="G225" s="7"/>
      <c r="H225" s="7"/>
      <c r="I225" s="7"/>
      <c r="J225" s="7"/>
      <c r="K225" s="7"/>
      <c r="L225" s="7"/>
      <c r="M225" s="7"/>
      <c r="N225" s="7"/>
      <c r="O225" s="7"/>
      <c r="P225" s="7"/>
      <c r="Q225" s="7"/>
      <c r="R225" s="7"/>
      <c r="S225" s="7"/>
      <c r="T225" s="7"/>
    </row>
    <row r="226" spans="1:20">
      <c r="A226" s="7"/>
      <c r="B226" s="7"/>
      <c r="C226" s="7"/>
      <c r="D226" s="7"/>
      <c r="E226" s="7"/>
      <c r="F226" s="7"/>
      <c r="G226" s="7"/>
      <c r="H226" s="7"/>
      <c r="I226" s="7"/>
      <c r="J226" s="7"/>
      <c r="K226" s="7"/>
      <c r="L226" s="7"/>
      <c r="M226" s="7"/>
      <c r="N226" s="7"/>
      <c r="O226" s="7"/>
      <c r="P226" s="7"/>
      <c r="Q226" s="7"/>
      <c r="R226" s="7"/>
      <c r="S226" s="7"/>
      <c r="T226" s="7"/>
    </row>
    <row r="227" spans="1:20">
      <c r="A227" s="7"/>
      <c r="B227" s="7"/>
      <c r="C227" s="7"/>
      <c r="D227" s="7"/>
      <c r="E227" s="7"/>
      <c r="F227" s="7"/>
      <c r="G227" s="7"/>
      <c r="H227" s="7"/>
      <c r="I227" s="7"/>
      <c r="J227" s="7"/>
      <c r="K227" s="7"/>
      <c r="L227" s="7"/>
      <c r="M227" s="7"/>
      <c r="N227" s="7"/>
      <c r="O227" s="7"/>
      <c r="P227" s="7"/>
      <c r="Q227" s="7"/>
      <c r="R227" s="7"/>
      <c r="S227" s="7"/>
      <c r="T227" s="7"/>
    </row>
    <row r="228" spans="1:20">
      <c r="A228" s="7"/>
      <c r="B228" s="7"/>
      <c r="C228" s="7"/>
      <c r="D228" s="7"/>
      <c r="E228" s="7"/>
      <c r="F228" s="7"/>
      <c r="G228" s="7"/>
      <c r="H228" s="7"/>
      <c r="I228" s="7"/>
      <c r="J228" s="7"/>
      <c r="K228" s="7"/>
      <c r="L228" s="7"/>
      <c r="M228" s="7"/>
      <c r="N228" s="7"/>
      <c r="O228" s="7"/>
      <c r="P228" s="7"/>
      <c r="Q228" s="7"/>
      <c r="R228" s="7"/>
      <c r="S228" s="7"/>
      <c r="T228" s="7"/>
    </row>
    <row r="229" spans="1:20">
      <c r="A229" s="7"/>
      <c r="B229" s="7"/>
      <c r="C229" s="7"/>
      <c r="D229" s="7"/>
      <c r="E229" s="7"/>
      <c r="F229" s="7"/>
      <c r="G229" s="7"/>
      <c r="H229" s="7"/>
      <c r="I229" s="7"/>
      <c r="J229" s="7"/>
      <c r="K229" s="7"/>
      <c r="L229" s="7"/>
      <c r="M229" s="7"/>
      <c r="N229" s="7"/>
      <c r="O229" s="7"/>
      <c r="P229" s="7"/>
      <c r="Q229" s="7"/>
      <c r="R229" s="7"/>
      <c r="S229" s="7"/>
      <c r="T229" s="7"/>
    </row>
    <row r="230" spans="1:20">
      <c r="A230" s="7"/>
      <c r="B230" s="7"/>
      <c r="C230" s="7"/>
      <c r="D230" s="7"/>
      <c r="E230" s="7"/>
      <c r="F230" s="7"/>
      <c r="G230" s="7"/>
      <c r="H230" s="7"/>
      <c r="I230" s="7"/>
      <c r="J230" s="7"/>
      <c r="K230" s="7"/>
      <c r="L230" s="7"/>
      <c r="M230" s="7"/>
      <c r="N230" s="7"/>
      <c r="O230" s="7"/>
      <c r="P230" s="7"/>
      <c r="Q230" s="7"/>
      <c r="R230" s="7"/>
      <c r="S230" s="7"/>
      <c r="T230" s="7"/>
    </row>
    <row r="231" spans="1:20">
      <c r="A231" s="7"/>
      <c r="B231" s="7"/>
      <c r="C231" s="7"/>
      <c r="D231" s="7"/>
      <c r="E231" s="7"/>
      <c r="F231" s="7"/>
      <c r="G231" s="7"/>
      <c r="H231" s="7"/>
      <c r="I231" s="7"/>
      <c r="J231" s="7"/>
      <c r="K231" s="7"/>
      <c r="L231" s="7"/>
      <c r="M231" s="7"/>
      <c r="N231" s="7"/>
      <c r="O231" s="7"/>
      <c r="P231" s="7"/>
      <c r="Q231" s="7"/>
      <c r="R231" s="7"/>
      <c r="S231" s="7"/>
      <c r="T231" s="7"/>
    </row>
    <row r="232" spans="1:20">
      <c r="A232" s="7"/>
      <c r="B232" s="7"/>
      <c r="C232" s="7"/>
      <c r="D232" s="7"/>
      <c r="E232" s="7"/>
      <c r="F232" s="7"/>
      <c r="G232" s="7"/>
      <c r="H232" s="7"/>
      <c r="I232" s="7"/>
      <c r="J232" s="7"/>
      <c r="K232" s="7"/>
      <c r="L232" s="7"/>
      <c r="M232" s="7"/>
      <c r="N232" s="7"/>
      <c r="O232" s="7"/>
      <c r="P232" s="7"/>
      <c r="Q232" s="7"/>
      <c r="R232" s="7"/>
      <c r="S232" s="7"/>
      <c r="T232" s="7"/>
    </row>
    <row r="233" spans="1:20">
      <c r="A233" s="7"/>
      <c r="B233" s="7"/>
      <c r="C233" s="7"/>
      <c r="D233" s="7"/>
      <c r="E233" s="7"/>
      <c r="F233" s="7"/>
      <c r="G233" s="7"/>
      <c r="H233" s="7"/>
      <c r="I233" s="7"/>
      <c r="J233" s="7"/>
      <c r="K233" s="7"/>
      <c r="L233" s="7"/>
      <c r="M233" s="7"/>
      <c r="N233" s="7"/>
      <c r="O233" s="7"/>
      <c r="P233" s="7"/>
      <c r="Q233" s="7"/>
      <c r="R233" s="7"/>
      <c r="S233" s="7"/>
      <c r="T233" s="7"/>
    </row>
    <row r="234" spans="1:20">
      <c r="A234" s="7"/>
      <c r="B234" s="7"/>
      <c r="C234" s="7"/>
      <c r="D234" s="7"/>
      <c r="E234" s="7"/>
      <c r="F234" s="7"/>
      <c r="G234" s="7"/>
      <c r="H234" s="7"/>
      <c r="I234" s="7"/>
      <c r="J234" s="7"/>
      <c r="K234" s="7"/>
      <c r="L234" s="7"/>
      <c r="M234" s="7"/>
      <c r="N234" s="7"/>
      <c r="O234" s="7"/>
      <c r="P234" s="7"/>
      <c r="Q234" s="7"/>
      <c r="R234" s="7"/>
      <c r="S234" s="7"/>
      <c r="T234" s="7"/>
    </row>
    <row r="235" spans="1:20">
      <c r="A235" s="7"/>
      <c r="B235" s="7"/>
      <c r="C235" s="7"/>
      <c r="D235" s="7"/>
      <c r="E235" s="7"/>
      <c r="F235" s="7"/>
      <c r="G235" s="7"/>
      <c r="H235" s="7"/>
      <c r="I235" s="7"/>
      <c r="J235" s="7"/>
      <c r="K235" s="7"/>
      <c r="L235" s="7"/>
      <c r="M235" s="7"/>
      <c r="N235" s="7"/>
      <c r="O235" s="7"/>
      <c r="P235" s="7"/>
      <c r="Q235" s="7"/>
      <c r="R235" s="7"/>
      <c r="S235" s="7"/>
      <c r="T235" s="7"/>
    </row>
    <row r="236" spans="1:20">
      <c r="A236" s="7"/>
      <c r="B236" s="7"/>
      <c r="C236" s="7"/>
      <c r="D236" s="7"/>
      <c r="E236" s="7"/>
      <c r="F236" s="7"/>
      <c r="G236" s="7"/>
      <c r="H236" s="7"/>
      <c r="I236" s="7"/>
      <c r="J236" s="7"/>
      <c r="K236" s="7"/>
      <c r="L236" s="7"/>
      <c r="M236" s="7"/>
      <c r="N236" s="7"/>
      <c r="O236" s="7"/>
      <c r="P236" s="7"/>
      <c r="Q236" s="7"/>
      <c r="R236" s="7"/>
      <c r="S236" s="7"/>
      <c r="T236" s="7"/>
    </row>
    <row r="237" spans="1:20">
      <c r="A237" s="7"/>
      <c r="B237" s="7"/>
      <c r="C237" s="7"/>
      <c r="D237" s="7"/>
      <c r="E237" s="7"/>
      <c r="F237" s="7"/>
      <c r="G237" s="7"/>
      <c r="H237" s="7"/>
      <c r="I237" s="7"/>
      <c r="J237" s="7"/>
      <c r="K237" s="7"/>
      <c r="L237" s="7"/>
      <c r="M237" s="7"/>
      <c r="N237" s="7"/>
      <c r="O237" s="7"/>
      <c r="P237" s="7"/>
      <c r="Q237" s="7"/>
      <c r="R237" s="7"/>
      <c r="S237" s="7"/>
      <c r="T237" s="7"/>
    </row>
    <row r="238" spans="1:20">
      <c r="A238" s="7"/>
      <c r="B238" s="7"/>
      <c r="C238" s="7"/>
      <c r="D238" s="7"/>
      <c r="E238" s="7"/>
      <c r="F238" s="7"/>
      <c r="G238" s="7"/>
      <c r="H238" s="7"/>
      <c r="I238" s="7"/>
      <c r="J238" s="7"/>
      <c r="K238" s="7"/>
      <c r="L238" s="7"/>
      <c r="M238" s="7"/>
      <c r="N238" s="7"/>
      <c r="O238" s="7"/>
      <c r="P238" s="7"/>
      <c r="Q238" s="7"/>
      <c r="R238" s="7"/>
      <c r="S238" s="7"/>
      <c r="T238" s="7"/>
    </row>
    <row r="239" spans="1:20">
      <c r="A239" s="7"/>
      <c r="B239" s="7"/>
      <c r="C239" s="7"/>
      <c r="D239" s="7"/>
      <c r="E239" s="7"/>
      <c r="F239" s="7"/>
      <c r="G239" s="7"/>
      <c r="H239" s="7"/>
      <c r="I239" s="7"/>
      <c r="J239" s="7"/>
      <c r="K239" s="7"/>
      <c r="L239" s="7"/>
      <c r="M239" s="7"/>
      <c r="N239" s="7"/>
      <c r="O239" s="7"/>
      <c r="P239" s="7"/>
      <c r="Q239" s="7"/>
      <c r="R239" s="7"/>
      <c r="S239" s="7"/>
      <c r="T239" s="7"/>
    </row>
    <row r="240" spans="1:20">
      <c r="A240" s="7"/>
      <c r="B240" s="7"/>
      <c r="C240" s="7"/>
      <c r="D240" s="7"/>
      <c r="E240" s="7"/>
      <c r="F240" s="7"/>
      <c r="G240" s="7"/>
      <c r="H240" s="7"/>
      <c r="I240" s="7"/>
      <c r="J240" s="7"/>
      <c r="K240" s="7"/>
      <c r="L240" s="7"/>
      <c r="M240" s="7"/>
      <c r="N240" s="7"/>
      <c r="O240" s="7"/>
      <c r="P240" s="7"/>
      <c r="Q240" s="7"/>
      <c r="R240" s="7"/>
      <c r="S240" s="7"/>
      <c r="T240" s="7"/>
    </row>
    <row r="241" spans="1:20">
      <c r="A241" s="7"/>
      <c r="B241" s="7"/>
      <c r="C241" s="7"/>
      <c r="D241" s="7"/>
      <c r="E241" s="7"/>
      <c r="F241" s="7"/>
      <c r="G241" s="7"/>
      <c r="H241" s="7"/>
      <c r="I241" s="7"/>
      <c r="J241" s="7"/>
      <c r="K241" s="7"/>
      <c r="L241" s="7"/>
      <c r="M241" s="7"/>
      <c r="N241" s="7"/>
      <c r="O241" s="7"/>
      <c r="P241" s="7"/>
      <c r="Q241" s="7"/>
      <c r="R241" s="7"/>
      <c r="S241" s="7"/>
      <c r="T241" s="7"/>
    </row>
    <row r="242" spans="1:20">
      <c r="A242" s="7"/>
      <c r="B242" s="7"/>
      <c r="C242" s="7"/>
      <c r="D242" s="7"/>
      <c r="E242" s="7"/>
      <c r="F242" s="7"/>
      <c r="G242" s="7"/>
      <c r="H242" s="7"/>
      <c r="I242" s="7"/>
      <c r="J242" s="7"/>
      <c r="K242" s="7"/>
      <c r="L242" s="7"/>
      <c r="M242" s="7"/>
      <c r="N242" s="7"/>
      <c r="O242" s="7"/>
      <c r="P242" s="7"/>
      <c r="Q242" s="7"/>
      <c r="R242" s="7"/>
      <c r="S242" s="7"/>
      <c r="T242" s="7"/>
    </row>
    <row r="243" spans="1:20">
      <c r="A243" s="7"/>
      <c r="B243" s="7"/>
      <c r="C243" s="7"/>
      <c r="D243" s="7"/>
      <c r="E243" s="7"/>
      <c r="F243" s="7"/>
      <c r="G243" s="7"/>
      <c r="H243" s="7"/>
      <c r="I243" s="7"/>
      <c r="J243" s="7"/>
      <c r="K243" s="7"/>
      <c r="L243" s="7"/>
      <c r="M243" s="7"/>
      <c r="N243" s="7"/>
      <c r="O243" s="7"/>
      <c r="P243" s="7"/>
      <c r="Q243" s="7"/>
      <c r="R243" s="7"/>
      <c r="S243" s="7"/>
      <c r="T243" s="7"/>
    </row>
    <row r="244" spans="1:20">
      <c r="A244" s="7"/>
      <c r="B244" s="7"/>
      <c r="C244" s="7"/>
      <c r="D244" s="7"/>
      <c r="E244" s="7"/>
      <c r="F244" s="7"/>
      <c r="G244" s="7"/>
      <c r="H244" s="7"/>
      <c r="I244" s="7"/>
      <c r="J244" s="7"/>
      <c r="K244" s="7"/>
      <c r="L244" s="7"/>
      <c r="M244" s="7"/>
      <c r="N244" s="7"/>
      <c r="O244" s="7"/>
      <c r="P244" s="7"/>
      <c r="Q244" s="7"/>
      <c r="R244" s="7"/>
      <c r="S244" s="7"/>
      <c r="T244" s="7"/>
    </row>
    <row r="245" spans="1:20">
      <c r="A245" s="7"/>
      <c r="B245" s="7"/>
      <c r="C245" s="7"/>
      <c r="D245" s="7"/>
      <c r="E245" s="7"/>
      <c r="F245" s="7"/>
      <c r="G245" s="7"/>
      <c r="H245" s="7"/>
      <c r="I245" s="7"/>
      <c r="J245" s="7"/>
      <c r="K245" s="7"/>
      <c r="L245" s="7"/>
      <c r="M245" s="7"/>
      <c r="N245" s="7"/>
      <c r="O245" s="7"/>
      <c r="P245" s="7"/>
      <c r="Q245" s="7"/>
      <c r="R245" s="7"/>
      <c r="S245" s="7"/>
      <c r="T245" s="7"/>
    </row>
    <row r="246" spans="1:20">
      <c r="A246" s="7"/>
      <c r="B246" s="7"/>
      <c r="C246" s="7"/>
      <c r="D246" s="7"/>
      <c r="E246" s="7"/>
      <c r="F246" s="7"/>
      <c r="G246" s="7"/>
      <c r="H246" s="7"/>
      <c r="I246" s="7"/>
      <c r="J246" s="7"/>
      <c r="K246" s="7"/>
      <c r="L246" s="7"/>
      <c r="M246" s="7"/>
      <c r="N246" s="7"/>
      <c r="O246" s="7"/>
      <c r="P246" s="7"/>
      <c r="Q246" s="7"/>
      <c r="R246" s="7"/>
      <c r="S246" s="7"/>
      <c r="T246" s="7"/>
    </row>
    <row r="247" spans="1:20">
      <c r="A247" s="7"/>
      <c r="B247" s="7"/>
      <c r="C247" s="7"/>
      <c r="D247" s="7"/>
      <c r="E247" s="7"/>
      <c r="F247" s="7"/>
      <c r="G247" s="7"/>
      <c r="H247" s="7"/>
      <c r="I247" s="7"/>
      <c r="J247" s="7"/>
      <c r="K247" s="7"/>
      <c r="L247" s="7"/>
      <c r="M247" s="7"/>
      <c r="N247" s="7"/>
      <c r="O247" s="7"/>
      <c r="P247" s="7"/>
      <c r="Q247" s="7"/>
      <c r="R247" s="7"/>
      <c r="S247" s="7"/>
      <c r="T247" s="7"/>
    </row>
    <row r="248" spans="1:20">
      <c r="A248" s="7"/>
      <c r="B248" s="7"/>
      <c r="C248" s="7"/>
      <c r="D248" s="7"/>
      <c r="E248" s="7"/>
      <c r="F248" s="7"/>
      <c r="G248" s="7"/>
      <c r="H248" s="7"/>
      <c r="I248" s="7"/>
      <c r="J248" s="7"/>
      <c r="K248" s="7"/>
      <c r="L248" s="7"/>
      <c r="M248" s="7"/>
      <c r="N248" s="7"/>
      <c r="O248" s="7"/>
      <c r="P248" s="7"/>
      <c r="Q248" s="7"/>
      <c r="R248" s="7"/>
      <c r="S248" s="7"/>
      <c r="T248" s="7"/>
    </row>
    <row r="249" spans="1:20">
      <c r="A249" s="7"/>
      <c r="B249" s="7"/>
      <c r="C249" s="7"/>
      <c r="D249" s="7"/>
      <c r="E249" s="7"/>
      <c r="F249" s="7"/>
      <c r="G249" s="7"/>
      <c r="H249" s="7"/>
      <c r="I249" s="7"/>
      <c r="J249" s="7"/>
      <c r="K249" s="7"/>
      <c r="L249" s="7"/>
      <c r="M249" s="7"/>
      <c r="N249" s="7"/>
      <c r="O249" s="7"/>
      <c r="P249" s="7"/>
      <c r="Q249" s="7"/>
      <c r="R249" s="7"/>
      <c r="S249" s="7"/>
      <c r="T249" s="7"/>
    </row>
    <row r="250" spans="1:20">
      <c r="A250" s="7"/>
      <c r="B250" s="7"/>
      <c r="C250" s="7"/>
      <c r="D250" s="7"/>
      <c r="E250" s="7"/>
      <c r="F250" s="7"/>
      <c r="G250" s="7"/>
      <c r="H250" s="7"/>
      <c r="I250" s="7"/>
      <c r="J250" s="7"/>
      <c r="K250" s="7"/>
      <c r="L250" s="7"/>
      <c r="M250" s="7"/>
      <c r="N250" s="7"/>
      <c r="O250" s="7"/>
      <c r="P250" s="7"/>
      <c r="Q250" s="7"/>
      <c r="R250" s="7"/>
      <c r="S250" s="7"/>
      <c r="T250" s="7"/>
    </row>
    <row r="251" spans="1:20">
      <c r="A251" s="7"/>
      <c r="B251" s="7"/>
      <c r="C251" s="7"/>
      <c r="D251" s="7"/>
      <c r="E251" s="7"/>
      <c r="F251" s="7"/>
      <c r="G251" s="7"/>
      <c r="H251" s="7"/>
      <c r="I251" s="7"/>
      <c r="J251" s="7"/>
      <c r="K251" s="7"/>
      <c r="L251" s="7"/>
      <c r="M251" s="7"/>
      <c r="N251" s="7"/>
      <c r="O251" s="7"/>
      <c r="P251" s="7"/>
      <c r="Q251" s="7"/>
      <c r="R251" s="7"/>
      <c r="S251" s="7"/>
      <c r="T251" s="7"/>
    </row>
    <row r="252" spans="1:20">
      <c r="A252" s="7"/>
      <c r="B252" s="7"/>
      <c r="C252" s="7"/>
      <c r="D252" s="7"/>
      <c r="E252" s="7"/>
      <c r="F252" s="7"/>
      <c r="G252" s="7"/>
      <c r="H252" s="7"/>
      <c r="I252" s="7"/>
      <c r="J252" s="7"/>
      <c r="K252" s="7"/>
      <c r="L252" s="7"/>
      <c r="M252" s="7"/>
      <c r="N252" s="7"/>
      <c r="O252" s="7"/>
      <c r="P252" s="7"/>
      <c r="Q252" s="7"/>
      <c r="R252" s="7"/>
      <c r="S252" s="7"/>
      <c r="T252" s="7"/>
    </row>
    <row r="253" spans="1:20">
      <c r="A253" s="7"/>
      <c r="B253" s="7"/>
      <c r="C253" s="7"/>
      <c r="D253" s="7"/>
      <c r="E253" s="7"/>
      <c r="F253" s="7"/>
      <c r="G253" s="7"/>
      <c r="H253" s="7"/>
      <c r="I253" s="7"/>
      <c r="J253" s="7"/>
      <c r="K253" s="7"/>
      <c r="L253" s="7"/>
      <c r="M253" s="7"/>
      <c r="N253" s="7"/>
      <c r="O253" s="7"/>
      <c r="P253" s="7"/>
      <c r="Q253" s="7"/>
      <c r="R253" s="7"/>
      <c r="S253" s="7"/>
      <c r="T253" s="7"/>
    </row>
    <row r="254" spans="1:20">
      <c r="A254" s="7"/>
      <c r="B254" s="7"/>
      <c r="C254" s="7"/>
      <c r="D254" s="7"/>
      <c r="E254" s="7"/>
      <c r="F254" s="7"/>
      <c r="G254" s="7"/>
      <c r="H254" s="7"/>
      <c r="I254" s="7"/>
      <c r="J254" s="7"/>
      <c r="K254" s="7"/>
      <c r="L254" s="7"/>
      <c r="M254" s="7"/>
      <c r="N254" s="7"/>
      <c r="O254" s="7"/>
      <c r="P254" s="7"/>
      <c r="Q254" s="7"/>
      <c r="R254" s="7"/>
      <c r="S254" s="7"/>
      <c r="T254" s="7"/>
    </row>
    <row r="255" spans="1:20">
      <c r="A255" s="7"/>
      <c r="B255" s="7"/>
      <c r="C255" s="7"/>
      <c r="D255" s="7"/>
      <c r="E255" s="7"/>
      <c r="F255" s="7"/>
      <c r="G255" s="7"/>
      <c r="H255" s="7"/>
      <c r="I255" s="7"/>
      <c r="J255" s="7"/>
      <c r="K255" s="7"/>
      <c r="L255" s="7"/>
      <c r="M255" s="7"/>
      <c r="N255" s="7"/>
      <c r="O255" s="7"/>
      <c r="P255" s="7"/>
      <c r="Q255" s="7"/>
      <c r="R255" s="7"/>
      <c r="S255" s="7"/>
      <c r="T255" s="7"/>
    </row>
    <row r="256" spans="1:20">
      <c r="A256" s="7"/>
      <c r="B256" s="7"/>
      <c r="C256" s="7"/>
      <c r="D256" s="7"/>
      <c r="E256" s="7"/>
      <c r="F256" s="7"/>
      <c r="G256" s="7"/>
      <c r="H256" s="7"/>
      <c r="I256" s="7"/>
      <c r="J256" s="7"/>
      <c r="K256" s="7"/>
      <c r="L256" s="7"/>
      <c r="M256" s="7"/>
      <c r="N256" s="7"/>
      <c r="O256" s="7"/>
      <c r="P256" s="7"/>
      <c r="Q256" s="7"/>
      <c r="R256" s="7"/>
      <c r="S256" s="7"/>
      <c r="T256" s="7"/>
    </row>
    <row r="257" spans="1:20">
      <c r="A257" s="7"/>
      <c r="B257" s="7"/>
      <c r="C257" s="7"/>
      <c r="D257" s="7"/>
      <c r="E257" s="7"/>
      <c r="F257" s="7"/>
      <c r="G257" s="7"/>
      <c r="H257" s="7"/>
      <c r="I257" s="7"/>
      <c r="J257" s="7"/>
      <c r="K257" s="7"/>
      <c r="L257" s="7"/>
      <c r="M257" s="7"/>
      <c r="N257" s="7"/>
      <c r="O257" s="7"/>
      <c r="P257" s="7"/>
      <c r="Q257" s="7"/>
      <c r="R257" s="7"/>
      <c r="S257" s="7"/>
      <c r="T257" s="7"/>
    </row>
    <row r="258" spans="1:20">
      <c r="A258" s="7"/>
      <c r="B258" s="7"/>
      <c r="C258" s="7"/>
      <c r="D258" s="7"/>
      <c r="E258" s="7"/>
      <c r="F258" s="7"/>
      <c r="G258" s="7"/>
      <c r="H258" s="7"/>
      <c r="I258" s="7"/>
      <c r="J258" s="7"/>
      <c r="K258" s="7"/>
      <c r="L258" s="7"/>
      <c r="M258" s="7"/>
      <c r="N258" s="7"/>
      <c r="O258" s="7"/>
      <c r="P258" s="7"/>
      <c r="Q258" s="7"/>
      <c r="R258" s="7"/>
      <c r="S258" s="7"/>
      <c r="T258" s="7"/>
    </row>
    <row r="259" spans="1:20">
      <c r="A259" s="7"/>
      <c r="B259" s="7"/>
      <c r="C259" s="7"/>
      <c r="D259" s="7"/>
      <c r="E259" s="7"/>
      <c r="F259" s="7"/>
      <c r="G259" s="7"/>
      <c r="H259" s="7"/>
      <c r="I259" s="7"/>
      <c r="J259" s="7"/>
      <c r="K259" s="7"/>
      <c r="L259" s="7"/>
      <c r="M259" s="7"/>
      <c r="N259" s="7"/>
      <c r="O259" s="7"/>
      <c r="P259" s="7"/>
      <c r="Q259" s="7"/>
      <c r="R259" s="7"/>
      <c r="S259" s="7"/>
      <c r="T259" s="7"/>
    </row>
    <row r="260" spans="1:20">
      <c r="A260" s="7"/>
      <c r="B260" s="7"/>
      <c r="C260" s="7"/>
      <c r="D260" s="7"/>
      <c r="E260" s="7"/>
      <c r="F260" s="7"/>
      <c r="G260" s="7"/>
      <c r="H260" s="7"/>
      <c r="I260" s="7"/>
      <c r="J260" s="7"/>
      <c r="K260" s="7"/>
      <c r="L260" s="7"/>
      <c r="M260" s="7"/>
      <c r="N260" s="7"/>
      <c r="O260" s="7"/>
      <c r="P260" s="7"/>
      <c r="Q260" s="7"/>
      <c r="R260" s="7"/>
      <c r="S260" s="7"/>
      <c r="T260" s="7"/>
    </row>
    <row r="261" spans="1:20">
      <c r="A261" s="7"/>
      <c r="B261" s="7"/>
      <c r="C261" s="7"/>
      <c r="D261" s="7"/>
      <c r="E261" s="7"/>
      <c r="F261" s="7"/>
      <c r="G261" s="7"/>
      <c r="H261" s="7"/>
      <c r="I261" s="7"/>
      <c r="J261" s="7"/>
      <c r="K261" s="7"/>
      <c r="L261" s="7"/>
      <c r="M261" s="7"/>
      <c r="N261" s="7"/>
      <c r="O261" s="7"/>
      <c r="P261" s="7"/>
      <c r="Q261" s="7"/>
      <c r="R261" s="7"/>
      <c r="S261" s="7"/>
      <c r="T261" s="7"/>
    </row>
    <row r="262" spans="1:20">
      <c r="A262" s="7"/>
      <c r="B262" s="7"/>
      <c r="C262" s="7"/>
      <c r="D262" s="7"/>
      <c r="E262" s="7"/>
      <c r="F262" s="7"/>
      <c r="G262" s="7"/>
      <c r="H262" s="7"/>
      <c r="I262" s="7"/>
      <c r="J262" s="7"/>
      <c r="K262" s="7"/>
      <c r="L262" s="7"/>
      <c r="M262" s="7"/>
      <c r="N262" s="7"/>
      <c r="O262" s="7"/>
      <c r="P262" s="7"/>
      <c r="Q262" s="7"/>
      <c r="R262" s="7"/>
      <c r="S262" s="7"/>
      <c r="T262" s="7"/>
    </row>
    <row r="263" spans="1:20">
      <c r="A263" s="7"/>
      <c r="B263" s="7"/>
      <c r="C263" s="7"/>
      <c r="D263" s="7"/>
      <c r="E263" s="7"/>
      <c r="F263" s="7"/>
      <c r="G263" s="7"/>
      <c r="H263" s="7"/>
      <c r="I263" s="7"/>
      <c r="J263" s="7"/>
      <c r="K263" s="7"/>
      <c r="L263" s="7"/>
      <c r="M263" s="7"/>
      <c r="N263" s="7"/>
      <c r="O263" s="7"/>
      <c r="P263" s="7"/>
      <c r="Q263" s="7"/>
      <c r="R263" s="7"/>
      <c r="S263" s="7"/>
      <c r="T263" s="7"/>
    </row>
    <row r="264" spans="1:20">
      <c r="A264" s="7"/>
      <c r="B264" s="7"/>
      <c r="C264" s="7"/>
      <c r="D264" s="7"/>
      <c r="E264" s="7"/>
      <c r="F264" s="7"/>
      <c r="G264" s="7"/>
      <c r="H264" s="7"/>
      <c r="I264" s="7"/>
      <c r="J264" s="7"/>
      <c r="K264" s="7"/>
      <c r="L264" s="7"/>
      <c r="M264" s="7"/>
      <c r="N264" s="7"/>
      <c r="O264" s="7"/>
      <c r="P264" s="7"/>
      <c r="Q264" s="7"/>
      <c r="R264" s="7"/>
      <c r="S264" s="7"/>
      <c r="T264" s="7"/>
    </row>
    <row r="265" spans="1:20">
      <c r="A265" s="7"/>
      <c r="B265" s="7"/>
      <c r="C265" s="7"/>
      <c r="D265" s="7"/>
      <c r="E265" s="7"/>
      <c r="F265" s="7"/>
      <c r="G265" s="7"/>
      <c r="H265" s="7"/>
      <c r="I265" s="7"/>
      <c r="J265" s="7"/>
      <c r="K265" s="7"/>
      <c r="L265" s="7"/>
      <c r="M265" s="7"/>
      <c r="N265" s="7"/>
      <c r="O265" s="7"/>
      <c r="P265" s="7"/>
      <c r="Q265" s="7"/>
      <c r="R265" s="7"/>
      <c r="S265" s="7"/>
      <c r="T265" s="7"/>
    </row>
    <row r="266" spans="1:20">
      <c r="A266" s="7"/>
      <c r="B266" s="7"/>
      <c r="C266" s="7"/>
      <c r="D266" s="7"/>
      <c r="E266" s="7"/>
      <c r="F266" s="7"/>
      <c r="G266" s="7"/>
      <c r="H266" s="7"/>
      <c r="I266" s="7"/>
      <c r="J266" s="7"/>
      <c r="K266" s="7"/>
      <c r="L266" s="7"/>
      <c r="M266" s="7"/>
      <c r="N266" s="7"/>
      <c r="O266" s="7"/>
      <c r="P266" s="7"/>
      <c r="Q266" s="7"/>
      <c r="R266" s="7"/>
      <c r="S266" s="7"/>
      <c r="T266" s="7"/>
    </row>
    <row r="267" spans="1:20">
      <c r="A267" s="7"/>
      <c r="B267" s="7"/>
      <c r="C267" s="7"/>
      <c r="D267" s="7"/>
      <c r="E267" s="7"/>
      <c r="F267" s="7"/>
      <c r="G267" s="7"/>
      <c r="H267" s="7"/>
      <c r="I267" s="7"/>
      <c r="J267" s="7"/>
      <c r="K267" s="7"/>
      <c r="L267" s="7"/>
      <c r="M267" s="7"/>
      <c r="N267" s="7"/>
      <c r="O267" s="7"/>
      <c r="P267" s="7"/>
      <c r="Q267" s="7"/>
      <c r="R267" s="7"/>
      <c r="S267" s="7"/>
      <c r="T267" s="7"/>
    </row>
    <row r="268" spans="1:20">
      <c r="A268" s="7"/>
      <c r="B268" s="7"/>
      <c r="C268" s="7"/>
      <c r="D268" s="7"/>
      <c r="E268" s="7"/>
      <c r="F268" s="7"/>
      <c r="G268" s="7"/>
      <c r="H268" s="7"/>
      <c r="I268" s="7"/>
      <c r="J268" s="7"/>
      <c r="K268" s="7"/>
      <c r="L268" s="7"/>
      <c r="M268" s="7"/>
      <c r="N268" s="7"/>
      <c r="O268" s="7"/>
      <c r="P268" s="7"/>
      <c r="Q268" s="7"/>
      <c r="R268" s="7"/>
      <c r="S268" s="7"/>
      <c r="T268" s="7"/>
    </row>
    <row r="269" spans="1:20">
      <c r="A269" s="7"/>
      <c r="B269" s="7"/>
      <c r="C269" s="7"/>
      <c r="D269" s="7"/>
      <c r="E269" s="7"/>
      <c r="F269" s="7"/>
      <c r="G269" s="7"/>
      <c r="H269" s="7"/>
      <c r="I269" s="7"/>
      <c r="J269" s="7"/>
      <c r="K269" s="7"/>
      <c r="L269" s="7"/>
      <c r="M269" s="7"/>
      <c r="N269" s="7"/>
      <c r="O269" s="7"/>
      <c r="P269" s="7"/>
      <c r="Q269" s="7"/>
      <c r="R269" s="7"/>
      <c r="S269" s="7"/>
      <c r="T269" s="7"/>
    </row>
    <row r="270" spans="1:20">
      <c r="A270" s="7"/>
      <c r="B270" s="7"/>
      <c r="C270" s="7"/>
      <c r="D270" s="7"/>
      <c r="E270" s="7"/>
      <c r="F270" s="7"/>
      <c r="G270" s="7"/>
      <c r="H270" s="7"/>
      <c r="I270" s="7"/>
      <c r="J270" s="7"/>
      <c r="K270" s="7"/>
      <c r="L270" s="7"/>
      <c r="M270" s="7"/>
      <c r="N270" s="7"/>
      <c r="O270" s="7"/>
      <c r="P270" s="7"/>
      <c r="Q270" s="7"/>
      <c r="R270" s="7"/>
      <c r="S270" s="7"/>
      <c r="T270" s="7"/>
    </row>
    <row r="271" spans="1:20">
      <c r="A271" s="7"/>
      <c r="B271" s="7"/>
      <c r="C271" s="7"/>
      <c r="D271" s="7"/>
      <c r="E271" s="7"/>
      <c r="F271" s="7"/>
      <c r="G271" s="7"/>
      <c r="H271" s="7"/>
      <c r="I271" s="7"/>
      <c r="J271" s="7"/>
      <c r="K271" s="7"/>
      <c r="L271" s="7"/>
      <c r="M271" s="7"/>
      <c r="N271" s="7"/>
      <c r="O271" s="7"/>
      <c r="P271" s="7"/>
      <c r="Q271" s="7"/>
      <c r="R271" s="7"/>
      <c r="S271" s="7"/>
      <c r="T271" s="7"/>
    </row>
    <row r="272" spans="1:20">
      <c r="A272" s="7"/>
      <c r="B272" s="7"/>
      <c r="C272" s="7"/>
      <c r="D272" s="7"/>
      <c r="E272" s="7"/>
      <c r="F272" s="7"/>
      <c r="G272" s="7"/>
      <c r="H272" s="7"/>
      <c r="I272" s="7"/>
      <c r="J272" s="7"/>
      <c r="K272" s="7"/>
      <c r="L272" s="7"/>
      <c r="M272" s="7"/>
      <c r="N272" s="7"/>
      <c r="O272" s="7"/>
      <c r="P272" s="7"/>
      <c r="Q272" s="7"/>
      <c r="R272" s="7"/>
      <c r="S272" s="7"/>
      <c r="T272" s="7"/>
    </row>
    <row r="273" spans="1:20">
      <c r="A273" s="7"/>
      <c r="B273" s="7"/>
      <c r="C273" s="7"/>
      <c r="D273" s="7"/>
      <c r="E273" s="7"/>
      <c r="F273" s="7"/>
      <c r="G273" s="7"/>
      <c r="H273" s="7"/>
      <c r="I273" s="7"/>
      <c r="J273" s="7"/>
      <c r="K273" s="7"/>
      <c r="L273" s="7"/>
      <c r="M273" s="7"/>
      <c r="N273" s="7"/>
      <c r="O273" s="7"/>
      <c r="P273" s="7"/>
      <c r="Q273" s="7"/>
      <c r="R273" s="7"/>
      <c r="S273" s="7"/>
      <c r="T273" s="7"/>
    </row>
    <row r="274" spans="1:20">
      <c r="A274" s="7"/>
      <c r="B274" s="7"/>
      <c r="C274" s="7"/>
      <c r="D274" s="7"/>
      <c r="E274" s="7"/>
      <c r="F274" s="7"/>
      <c r="G274" s="7"/>
      <c r="H274" s="7"/>
      <c r="I274" s="7"/>
      <c r="J274" s="7"/>
      <c r="K274" s="7"/>
      <c r="L274" s="7"/>
      <c r="M274" s="7"/>
      <c r="N274" s="7"/>
      <c r="O274" s="7"/>
      <c r="P274" s="7"/>
      <c r="Q274" s="7"/>
      <c r="R274" s="7"/>
      <c r="S274" s="7"/>
      <c r="T274" s="7"/>
    </row>
    <row r="275" spans="1:20">
      <c r="A275" s="7"/>
      <c r="B275" s="7"/>
      <c r="C275" s="7"/>
      <c r="D275" s="7"/>
      <c r="E275" s="7"/>
      <c r="F275" s="7"/>
      <c r="G275" s="7"/>
      <c r="H275" s="7"/>
      <c r="I275" s="7"/>
      <c r="J275" s="7"/>
      <c r="K275" s="7"/>
      <c r="L275" s="7"/>
      <c r="M275" s="7"/>
      <c r="N275" s="7"/>
      <c r="O275" s="7"/>
      <c r="P275" s="7"/>
      <c r="Q275" s="7"/>
      <c r="R275" s="7"/>
      <c r="S275" s="7"/>
      <c r="T275" s="7"/>
    </row>
    <row r="276" spans="1:20">
      <c r="A276" s="7"/>
      <c r="B276" s="7"/>
      <c r="C276" s="7"/>
      <c r="D276" s="7"/>
      <c r="E276" s="7"/>
      <c r="F276" s="7"/>
      <c r="G276" s="7"/>
      <c r="H276" s="7"/>
      <c r="I276" s="7"/>
      <c r="J276" s="7"/>
      <c r="K276" s="7"/>
      <c r="L276" s="7"/>
      <c r="M276" s="7"/>
      <c r="N276" s="7"/>
      <c r="O276" s="7"/>
      <c r="P276" s="7"/>
      <c r="Q276" s="7"/>
      <c r="R276" s="7"/>
      <c r="S276" s="7"/>
      <c r="T276" s="7"/>
    </row>
    <row r="277" spans="1:20">
      <c r="A277" s="7"/>
      <c r="B277" s="7"/>
      <c r="C277" s="7"/>
      <c r="D277" s="7"/>
      <c r="E277" s="7"/>
      <c r="F277" s="7"/>
      <c r="G277" s="7"/>
      <c r="H277" s="7"/>
      <c r="I277" s="7"/>
      <c r="J277" s="7"/>
      <c r="K277" s="7"/>
      <c r="L277" s="7"/>
      <c r="M277" s="7"/>
      <c r="N277" s="7"/>
      <c r="O277" s="7"/>
      <c r="P277" s="7"/>
      <c r="Q277" s="7"/>
      <c r="R277" s="7"/>
      <c r="S277" s="7"/>
      <c r="T277" s="7"/>
    </row>
    <row r="278" spans="1:20">
      <c r="A278" s="7"/>
      <c r="B278" s="7"/>
      <c r="C278" s="7"/>
      <c r="D278" s="7"/>
      <c r="E278" s="7"/>
      <c r="F278" s="7"/>
      <c r="G278" s="7"/>
      <c r="H278" s="7"/>
      <c r="I278" s="7"/>
      <c r="J278" s="7"/>
      <c r="K278" s="7"/>
      <c r="L278" s="7"/>
      <c r="M278" s="7"/>
      <c r="N278" s="7"/>
      <c r="O278" s="7"/>
      <c r="P278" s="7"/>
      <c r="Q278" s="7"/>
      <c r="R278" s="7"/>
      <c r="S278" s="7"/>
      <c r="T278" s="7"/>
    </row>
    <row r="279" spans="1:20">
      <c r="A279" s="7"/>
      <c r="B279" s="7"/>
      <c r="C279" s="7"/>
      <c r="D279" s="7"/>
      <c r="E279" s="7"/>
      <c r="F279" s="7"/>
      <c r="G279" s="7"/>
      <c r="H279" s="7"/>
      <c r="I279" s="7"/>
      <c r="J279" s="7"/>
      <c r="K279" s="7"/>
      <c r="L279" s="7"/>
      <c r="M279" s="7"/>
      <c r="N279" s="7"/>
      <c r="O279" s="7"/>
      <c r="P279" s="7"/>
      <c r="Q279" s="7"/>
      <c r="R279" s="7"/>
      <c r="S279" s="7"/>
      <c r="T279" s="7"/>
    </row>
    <row r="280" spans="1:20">
      <c r="A280" s="7"/>
      <c r="B280" s="7"/>
      <c r="C280" s="7"/>
      <c r="D280" s="7"/>
      <c r="E280" s="7"/>
      <c r="F280" s="7"/>
      <c r="G280" s="7"/>
      <c r="H280" s="7"/>
      <c r="I280" s="7"/>
      <c r="J280" s="7"/>
      <c r="K280" s="7"/>
      <c r="L280" s="7"/>
      <c r="M280" s="7"/>
      <c r="N280" s="7"/>
      <c r="O280" s="7"/>
      <c r="P280" s="7"/>
      <c r="Q280" s="7"/>
      <c r="R280" s="7"/>
      <c r="S280" s="7"/>
      <c r="T280" s="7"/>
    </row>
    <row r="281" spans="1:20">
      <c r="A281" s="7"/>
      <c r="B281" s="7"/>
      <c r="C281" s="7"/>
      <c r="D281" s="7"/>
      <c r="E281" s="7"/>
      <c r="F281" s="7"/>
      <c r="G281" s="7"/>
      <c r="H281" s="7"/>
      <c r="I281" s="7"/>
      <c r="J281" s="7"/>
      <c r="K281" s="7"/>
      <c r="L281" s="7"/>
      <c r="M281" s="7"/>
      <c r="N281" s="7"/>
      <c r="O281" s="7"/>
      <c r="P281" s="7"/>
      <c r="Q281" s="7"/>
      <c r="R281" s="7"/>
      <c r="S281" s="7"/>
      <c r="T281" s="7"/>
    </row>
    <row r="282" spans="1:20">
      <c r="A282" s="7"/>
      <c r="B282" s="7"/>
      <c r="C282" s="7"/>
      <c r="D282" s="7"/>
      <c r="E282" s="7"/>
      <c r="F282" s="7"/>
      <c r="G282" s="7"/>
      <c r="H282" s="7"/>
      <c r="I282" s="7"/>
      <c r="J282" s="7"/>
      <c r="K282" s="7"/>
      <c r="L282" s="7"/>
      <c r="M282" s="7"/>
      <c r="N282" s="7"/>
      <c r="O282" s="7"/>
      <c r="P282" s="7"/>
      <c r="Q282" s="7"/>
      <c r="R282" s="7"/>
      <c r="S282" s="7"/>
      <c r="T282" s="7"/>
    </row>
    <row r="283" spans="1:20">
      <c r="A283" s="7"/>
      <c r="B283" s="7"/>
      <c r="C283" s="7"/>
      <c r="D283" s="7"/>
      <c r="E283" s="7"/>
      <c r="F283" s="7"/>
      <c r="G283" s="7"/>
      <c r="H283" s="7"/>
      <c r="I283" s="7"/>
      <c r="J283" s="7"/>
      <c r="K283" s="7"/>
      <c r="L283" s="7"/>
      <c r="M283" s="7"/>
      <c r="N283" s="7"/>
      <c r="O283" s="7"/>
      <c r="P283" s="7"/>
      <c r="Q283" s="7"/>
      <c r="R283" s="7"/>
      <c r="S283" s="7"/>
      <c r="T283" s="7"/>
    </row>
    <row r="284" spans="1:20">
      <c r="A284" s="7"/>
      <c r="B284" s="7"/>
      <c r="C284" s="7"/>
      <c r="D284" s="7"/>
      <c r="E284" s="7"/>
      <c r="F284" s="7"/>
      <c r="G284" s="7"/>
      <c r="H284" s="7"/>
      <c r="I284" s="7"/>
      <c r="J284" s="7"/>
      <c r="K284" s="7"/>
      <c r="L284" s="7"/>
      <c r="M284" s="7"/>
      <c r="N284" s="7"/>
      <c r="O284" s="7"/>
      <c r="P284" s="7"/>
      <c r="Q284" s="7"/>
      <c r="R284" s="7"/>
      <c r="S284" s="7"/>
      <c r="T284" s="7"/>
    </row>
    <row r="285" spans="1:20">
      <c r="A285" s="7"/>
      <c r="B285" s="7"/>
      <c r="C285" s="7"/>
      <c r="D285" s="7"/>
      <c r="E285" s="7"/>
      <c r="F285" s="7"/>
      <c r="G285" s="7"/>
      <c r="H285" s="7"/>
      <c r="I285" s="7"/>
      <c r="J285" s="7"/>
      <c r="K285" s="7"/>
      <c r="L285" s="7"/>
      <c r="M285" s="7"/>
      <c r="N285" s="7"/>
      <c r="O285" s="7"/>
      <c r="P285" s="7"/>
      <c r="Q285" s="7"/>
      <c r="R285" s="7"/>
      <c r="S285" s="7"/>
      <c r="T285" s="7"/>
    </row>
    <row r="286" spans="1:20">
      <c r="A286" s="7"/>
      <c r="B286" s="7"/>
      <c r="C286" s="7"/>
      <c r="D286" s="7"/>
      <c r="E286" s="7"/>
      <c r="F286" s="7"/>
      <c r="G286" s="7"/>
      <c r="H286" s="7"/>
      <c r="I286" s="7"/>
      <c r="J286" s="7"/>
      <c r="K286" s="7"/>
      <c r="L286" s="7"/>
      <c r="M286" s="7"/>
      <c r="N286" s="7"/>
      <c r="O286" s="7"/>
      <c r="P286" s="7"/>
      <c r="Q286" s="7"/>
      <c r="R286" s="7"/>
      <c r="S286" s="7"/>
      <c r="T286" s="7"/>
    </row>
    <row r="287" spans="1:20">
      <c r="A287" s="7"/>
      <c r="B287" s="7"/>
      <c r="C287" s="7"/>
      <c r="D287" s="7"/>
      <c r="E287" s="7"/>
      <c r="F287" s="7"/>
      <c r="G287" s="7"/>
      <c r="H287" s="7"/>
      <c r="I287" s="7"/>
      <c r="J287" s="7"/>
      <c r="K287" s="7"/>
      <c r="L287" s="7"/>
      <c r="M287" s="7"/>
      <c r="N287" s="7"/>
      <c r="O287" s="7"/>
      <c r="P287" s="7"/>
      <c r="Q287" s="7"/>
      <c r="R287" s="7"/>
      <c r="S287" s="7"/>
      <c r="T287" s="7"/>
    </row>
    <row r="288" spans="1:20">
      <c r="A288" s="7"/>
      <c r="B288" s="7"/>
      <c r="C288" s="7"/>
      <c r="D288" s="7"/>
      <c r="E288" s="7"/>
      <c r="F288" s="7"/>
      <c r="G288" s="7"/>
      <c r="H288" s="7"/>
      <c r="I288" s="7"/>
      <c r="J288" s="7"/>
      <c r="K288" s="7"/>
      <c r="L288" s="7"/>
      <c r="M288" s="7"/>
      <c r="N288" s="7"/>
      <c r="O288" s="7"/>
      <c r="P288" s="7"/>
      <c r="Q288" s="7"/>
      <c r="R288" s="7"/>
      <c r="S288" s="7"/>
      <c r="T288" s="7"/>
    </row>
    <row r="289" spans="1:20">
      <c r="A289" s="7"/>
      <c r="B289" s="7"/>
      <c r="C289" s="7"/>
      <c r="D289" s="7"/>
      <c r="E289" s="7"/>
      <c r="F289" s="7"/>
      <c r="G289" s="7"/>
      <c r="H289" s="7"/>
      <c r="I289" s="7"/>
      <c r="J289" s="7"/>
      <c r="K289" s="7"/>
      <c r="L289" s="7"/>
      <c r="M289" s="7"/>
      <c r="N289" s="7"/>
      <c r="O289" s="7"/>
      <c r="P289" s="7"/>
      <c r="Q289" s="7"/>
      <c r="R289" s="7"/>
      <c r="S289" s="7"/>
      <c r="T289" s="7"/>
    </row>
    <row r="290" spans="1:20">
      <c r="A290" s="7"/>
      <c r="B290" s="7"/>
      <c r="C290" s="7"/>
      <c r="D290" s="7"/>
      <c r="E290" s="7"/>
      <c r="F290" s="7"/>
      <c r="G290" s="7"/>
      <c r="H290" s="7"/>
      <c r="I290" s="7"/>
      <c r="J290" s="7"/>
      <c r="K290" s="7"/>
      <c r="L290" s="7"/>
      <c r="M290" s="7"/>
      <c r="N290" s="7"/>
      <c r="O290" s="7"/>
      <c r="P290" s="7"/>
      <c r="Q290" s="7"/>
      <c r="R290" s="7"/>
      <c r="S290" s="7"/>
      <c r="T290" s="7"/>
    </row>
    <row r="291" spans="1:20">
      <c r="A291" s="7"/>
      <c r="B291" s="7"/>
      <c r="C291" s="7"/>
      <c r="D291" s="7"/>
      <c r="E291" s="7"/>
      <c r="F291" s="7"/>
      <c r="G291" s="7"/>
      <c r="H291" s="7"/>
      <c r="I291" s="7"/>
      <c r="J291" s="7"/>
      <c r="K291" s="7"/>
      <c r="L291" s="7"/>
      <c r="M291" s="7"/>
      <c r="N291" s="7"/>
      <c r="O291" s="7"/>
      <c r="P291" s="7"/>
      <c r="Q291" s="7"/>
      <c r="R291" s="7"/>
      <c r="S291" s="7"/>
      <c r="T291" s="7"/>
    </row>
    <row r="292" spans="1:20">
      <c r="A292" s="7"/>
      <c r="B292" s="7"/>
      <c r="C292" s="7"/>
      <c r="D292" s="7"/>
      <c r="E292" s="7"/>
      <c r="F292" s="7"/>
      <c r="G292" s="7"/>
      <c r="H292" s="7"/>
      <c r="I292" s="7"/>
      <c r="J292" s="7"/>
      <c r="K292" s="7"/>
      <c r="L292" s="7"/>
      <c r="M292" s="7"/>
      <c r="N292" s="7"/>
      <c r="O292" s="7"/>
      <c r="P292" s="7"/>
      <c r="Q292" s="7"/>
      <c r="R292" s="7"/>
      <c r="S292" s="7"/>
      <c r="T292" s="7"/>
    </row>
    <row r="293" spans="1:20">
      <c r="A293" s="7"/>
      <c r="B293" s="7"/>
      <c r="C293" s="7"/>
      <c r="D293" s="7"/>
      <c r="E293" s="7"/>
      <c r="F293" s="7"/>
      <c r="G293" s="7"/>
      <c r="H293" s="7"/>
      <c r="I293" s="7"/>
      <c r="J293" s="7"/>
      <c r="K293" s="7"/>
      <c r="L293" s="7"/>
      <c r="M293" s="7"/>
      <c r="N293" s="7"/>
      <c r="O293" s="7"/>
      <c r="P293" s="7"/>
      <c r="Q293" s="7"/>
      <c r="R293" s="7"/>
      <c r="S293" s="7"/>
      <c r="T293" s="7"/>
    </row>
    <row r="294" spans="1:20">
      <c r="A294" s="7"/>
      <c r="B294" s="7"/>
      <c r="C294" s="7"/>
      <c r="D294" s="7"/>
      <c r="E294" s="7"/>
      <c r="F294" s="7"/>
      <c r="G294" s="7"/>
      <c r="H294" s="7"/>
      <c r="I294" s="7"/>
      <c r="J294" s="7"/>
      <c r="K294" s="7"/>
      <c r="L294" s="7"/>
      <c r="M294" s="7"/>
      <c r="N294" s="7"/>
      <c r="O294" s="7"/>
      <c r="P294" s="7"/>
      <c r="Q294" s="7"/>
      <c r="R294" s="7"/>
      <c r="S294" s="7"/>
      <c r="T294" s="7"/>
    </row>
    <row r="295" spans="1:20">
      <c r="A295" s="7"/>
      <c r="B295" s="7"/>
      <c r="C295" s="7"/>
      <c r="D295" s="7"/>
      <c r="E295" s="7"/>
      <c r="F295" s="7"/>
      <c r="G295" s="7"/>
      <c r="H295" s="7"/>
      <c r="I295" s="7"/>
      <c r="J295" s="7"/>
      <c r="K295" s="7"/>
      <c r="L295" s="7"/>
      <c r="M295" s="7"/>
      <c r="N295" s="7"/>
      <c r="O295" s="7"/>
      <c r="P295" s="7"/>
      <c r="Q295" s="7"/>
      <c r="R295" s="7"/>
      <c r="S295" s="7"/>
      <c r="T295" s="7"/>
    </row>
    <row r="296" spans="1:20">
      <c r="A296" s="7"/>
      <c r="B296" s="7"/>
      <c r="C296" s="7"/>
      <c r="D296" s="7"/>
      <c r="E296" s="7"/>
      <c r="F296" s="7"/>
      <c r="G296" s="7"/>
      <c r="H296" s="7"/>
      <c r="I296" s="7"/>
      <c r="J296" s="7"/>
      <c r="K296" s="7"/>
      <c r="L296" s="7"/>
      <c r="M296" s="7"/>
      <c r="N296" s="7"/>
      <c r="O296" s="7"/>
      <c r="P296" s="7"/>
      <c r="Q296" s="7"/>
      <c r="R296" s="7"/>
      <c r="S296" s="7"/>
      <c r="T296" s="7"/>
    </row>
    <row r="297" spans="1:20">
      <c r="A297" s="7"/>
      <c r="B297" s="7"/>
      <c r="C297" s="7"/>
      <c r="D297" s="7"/>
      <c r="E297" s="7"/>
      <c r="F297" s="7"/>
      <c r="G297" s="7"/>
      <c r="H297" s="7"/>
      <c r="I297" s="7"/>
      <c r="J297" s="7"/>
      <c r="K297" s="7"/>
      <c r="L297" s="7"/>
      <c r="M297" s="7"/>
      <c r="N297" s="7"/>
      <c r="O297" s="7"/>
      <c r="P297" s="7"/>
      <c r="Q297" s="7"/>
      <c r="R297" s="7"/>
      <c r="S297" s="7"/>
      <c r="T297" s="7"/>
    </row>
    <row r="298" spans="1:20">
      <c r="A298" s="7"/>
      <c r="B298" s="7"/>
      <c r="C298" s="7"/>
      <c r="D298" s="7"/>
      <c r="E298" s="7"/>
      <c r="F298" s="7"/>
      <c r="G298" s="7"/>
      <c r="H298" s="7"/>
      <c r="I298" s="7"/>
      <c r="J298" s="7"/>
      <c r="K298" s="7"/>
      <c r="L298" s="7"/>
      <c r="M298" s="7"/>
      <c r="N298" s="7"/>
      <c r="O298" s="7"/>
      <c r="P298" s="7"/>
      <c r="Q298" s="7"/>
      <c r="R298" s="7"/>
      <c r="S298" s="7"/>
      <c r="T298" s="7"/>
    </row>
    <row r="299" spans="1:20">
      <c r="A299" s="7"/>
      <c r="B299" s="7"/>
      <c r="C299" s="7"/>
      <c r="D299" s="7"/>
      <c r="E299" s="7"/>
      <c r="F299" s="7"/>
      <c r="G299" s="7"/>
      <c r="H299" s="7"/>
      <c r="I299" s="7"/>
      <c r="J299" s="7"/>
      <c r="K299" s="7"/>
      <c r="L299" s="7"/>
      <c r="M299" s="7"/>
      <c r="N299" s="7"/>
      <c r="O299" s="7"/>
      <c r="P299" s="7"/>
      <c r="Q299" s="7"/>
      <c r="R299" s="7"/>
      <c r="S299" s="7"/>
      <c r="T299" s="7"/>
    </row>
    <row r="300" spans="1:20">
      <c r="A300" s="7"/>
      <c r="B300" s="7"/>
      <c r="C300" s="7"/>
      <c r="D300" s="7"/>
      <c r="E300" s="7"/>
      <c r="F300" s="7"/>
      <c r="G300" s="7"/>
      <c r="H300" s="7"/>
      <c r="I300" s="7"/>
      <c r="J300" s="7"/>
      <c r="K300" s="7"/>
      <c r="L300" s="7"/>
      <c r="M300" s="7"/>
      <c r="N300" s="7"/>
      <c r="O300" s="7"/>
      <c r="P300" s="7"/>
      <c r="Q300" s="7"/>
      <c r="R300" s="7"/>
      <c r="S300" s="7"/>
      <c r="T300" s="7"/>
    </row>
    <row r="301" spans="1:20">
      <c r="A301" s="7"/>
      <c r="B301" s="7"/>
      <c r="C301" s="7"/>
      <c r="D301" s="7"/>
      <c r="E301" s="7"/>
      <c r="F301" s="7"/>
      <c r="G301" s="7"/>
      <c r="H301" s="7"/>
      <c r="I301" s="7"/>
      <c r="J301" s="7"/>
      <c r="K301" s="7"/>
      <c r="L301" s="7"/>
      <c r="M301" s="7"/>
      <c r="N301" s="7"/>
      <c r="O301" s="7"/>
      <c r="P301" s="7"/>
      <c r="Q301" s="7"/>
      <c r="R301" s="7"/>
      <c r="S301" s="7"/>
      <c r="T301" s="7"/>
    </row>
    <row r="302" spans="1:20">
      <c r="A302" s="7"/>
      <c r="B302" s="7"/>
      <c r="C302" s="7"/>
      <c r="D302" s="7"/>
      <c r="E302" s="7"/>
      <c r="F302" s="7"/>
      <c r="G302" s="7"/>
      <c r="H302" s="7"/>
      <c r="I302" s="7"/>
      <c r="J302" s="7"/>
      <c r="K302" s="7"/>
      <c r="L302" s="7"/>
      <c r="M302" s="7"/>
      <c r="N302" s="7"/>
      <c r="O302" s="7"/>
      <c r="P302" s="7"/>
      <c r="Q302" s="7"/>
      <c r="R302" s="7"/>
      <c r="S302" s="7"/>
      <c r="T302" s="7"/>
    </row>
    <row r="303" spans="1:20">
      <c r="A303" s="7"/>
      <c r="B303" s="7"/>
      <c r="C303" s="7"/>
      <c r="D303" s="7"/>
      <c r="E303" s="7"/>
      <c r="F303" s="7"/>
      <c r="G303" s="7"/>
      <c r="H303" s="7"/>
      <c r="I303" s="7"/>
      <c r="J303" s="7"/>
      <c r="K303" s="7"/>
      <c r="L303" s="7"/>
      <c r="M303" s="7"/>
      <c r="N303" s="7"/>
      <c r="O303" s="7"/>
      <c r="P303" s="7"/>
      <c r="Q303" s="7"/>
      <c r="R303" s="7"/>
      <c r="S303" s="7"/>
      <c r="T303" s="7"/>
    </row>
    <row r="304" spans="1:20">
      <c r="A304" s="7"/>
      <c r="B304" s="7"/>
      <c r="C304" s="7"/>
      <c r="D304" s="7"/>
      <c r="E304" s="7"/>
      <c r="F304" s="7"/>
      <c r="G304" s="7"/>
      <c r="H304" s="7"/>
      <c r="I304" s="7"/>
      <c r="J304" s="7"/>
      <c r="K304" s="7"/>
      <c r="L304" s="7"/>
      <c r="M304" s="7"/>
      <c r="N304" s="7"/>
      <c r="O304" s="7"/>
      <c r="P304" s="7"/>
      <c r="Q304" s="7"/>
      <c r="R304" s="7"/>
      <c r="S304" s="7"/>
      <c r="T304" s="7"/>
    </row>
    <row r="305" spans="1:20">
      <c r="A305" s="7"/>
      <c r="B305" s="7"/>
      <c r="C305" s="7"/>
      <c r="D305" s="7"/>
      <c r="E305" s="7"/>
      <c r="F305" s="7"/>
      <c r="G305" s="7"/>
      <c r="H305" s="7"/>
      <c r="I305" s="7"/>
      <c r="J305" s="7"/>
      <c r="K305" s="7"/>
      <c r="L305" s="7"/>
      <c r="M305" s="7"/>
      <c r="N305" s="7"/>
      <c r="O305" s="7"/>
      <c r="P305" s="7"/>
      <c r="Q305" s="7"/>
      <c r="R305" s="7"/>
      <c r="S305" s="7"/>
      <c r="T305" s="7"/>
    </row>
    <row r="306" spans="1:20">
      <c r="A306" s="7"/>
      <c r="B306" s="7"/>
      <c r="C306" s="7"/>
      <c r="D306" s="7"/>
      <c r="E306" s="7"/>
      <c r="F306" s="7"/>
      <c r="G306" s="7"/>
      <c r="H306" s="7"/>
      <c r="I306" s="7"/>
      <c r="J306" s="7"/>
      <c r="K306" s="7"/>
      <c r="L306" s="7"/>
      <c r="M306" s="7"/>
      <c r="N306" s="7"/>
      <c r="O306" s="7"/>
      <c r="P306" s="7"/>
      <c r="Q306" s="7"/>
      <c r="R306" s="7"/>
      <c r="S306" s="7"/>
      <c r="T306" s="7"/>
    </row>
    <row r="307" spans="1:20">
      <c r="A307" s="7"/>
      <c r="B307" s="7"/>
      <c r="C307" s="7"/>
      <c r="D307" s="7"/>
      <c r="E307" s="7"/>
      <c r="F307" s="7"/>
      <c r="G307" s="7"/>
      <c r="H307" s="7"/>
      <c r="I307" s="7"/>
      <c r="J307" s="7"/>
      <c r="K307" s="7"/>
      <c r="L307" s="7"/>
      <c r="M307" s="7"/>
      <c r="N307" s="7"/>
      <c r="O307" s="7"/>
      <c r="P307" s="7"/>
      <c r="Q307" s="7"/>
      <c r="R307" s="7"/>
      <c r="S307" s="7"/>
      <c r="T307" s="7"/>
    </row>
    <row r="308" spans="1:20">
      <c r="A308" s="7"/>
      <c r="B308" s="7"/>
      <c r="C308" s="7"/>
      <c r="D308" s="7"/>
      <c r="E308" s="7"/>
      <c r="F308" s="7"/>
      <c r="G308" s="7"/>
      <c r="H308" s="7"/>
      <c r="I308" s="7"/>
      <c r="J308" s="7"/>
      <c r="K308" s="7"/>
      <c r="L308" s="7"/>
      <c r="M308" s="7"/>
      <c r="N308" s="7"/>
      <c r="O308" s="7"/>
      <c r="P308" s="7"/>
      <c r="Q308" s="7"/>
      <c r="R308" s="7"/>
      <c r="S308" s="7"/>
      <c r="T308" s="7"/>
    </row>
    <row r="309" spans="1:20">
      <c r="A309" s="7"/>
      <c r="B309" s="7"/>
      <c r="C309" s="7"/>
      <c r="D309" s="7"/>
      <c r="E309" s="7"/>
      <c r="F309" s="7"/>
      <c r="G309" s="7"/>
      <c r="H309" s="7"/>
      <c r="I309" s="7"/>
      <c r="J309" s="7"/>
      <c r="K309" s="7"/>
      <c r="L309" s="7"/>
      <c r="M309" s="7"/>
      <c r="N309" s="7"/>
      <c r="O309" s="7"/>
      <c r="P309" s="7"/>
      <c r="Q309" s="7"/>
      <c r="R309" s="7"/>
      <c r="S309" s="7"/>
      <c r="T309" s="7"/>
    </row>
    <row r="310" spans="1:20">
      <c r="A310" s="7"/>
      <c r="B310" s="7"/>
      <c r="C310" s="7"/>
      <c r="D310" s="7"/>
      <c r="E310" s="7"/>
      <c r="F310" s="7"/>
      <c r="G310" s="7"/>
      <c r="H310" s="7"/>
      <c r="I310" s="7"/>
      <c r="J310" s="7"/>
      <c r="K310" s="7"/>
      <c r="L310" s="7"/>
      <c r="M310" s="7"/>
      <c r="N310" s="7"/>
      <c r="O310" s="7"/>
      <c r="P310" s="7"/>
      <c r="Q310" s="7"/>
      <c r="R310" s="7"/>
      <c r="S310" s="7"/>
      <c r="T310" s="7"/>
    </row>
    <row r="311" spans="1:20">
      <c r="A311" s="7"/>
      <c r="B311" s="7"/>
      <c r="C311" s="7"/>
      <c r="D311" s="7"/>
      <c r="E311" s="7"/>
      <c r="F311" s="7"/>
      <c r="G311" s="7"/>
      <c r="H311" s="7"/>
      <c r="I311" s="7"/>
      <c r="J311" s="7"/>
      <c r="K311" s="7"/>
      <c r="L311" s="7"/>
      <c r="M311" s="7"/>
      <c r="N311" s="7"/>
      <c r="O311" s="7"/>
      <c r="P311" s="7"/>
      <c r="Q311" s="7"/>
      <c r="R311" s="7"/>
      <c r="S311" s="7"/>
      <c r="T311" s="7"/>
    </row>
    <row r="312" spans="1:20">
      <c r="A312" s="7"/>
      <c r="B312" s="7"/>
      <c r="C312" s="7"/>
      <c r="D312" s="7"/>
      <c r="E312" s="7"/>
      <c r="F312" s="7"/>
      <c r="G312" s="7"/>
      <c r="H312" s="7"/>
      <c r="I312" s="7"/>
      <c r="J312" s="7"/>
      <c r="K312" s="7"/>
      <c r="L312" s="7"/>
      <c r="M312" s="7"/>
      <c r="N312" s="7"/>
      <c r="O312" s="7"/>
      <c r="P312" s="7"/>
      <c r="Q312" s="7"/>
      <c r="R312" s="7"/>
      <c r="S312" s="7"/>
      <c r="T312" s="7"/>
    </row>
    <row r="313" spans="1:20">
      <c r="A313" s="7"/>
      <c r="B313" s="7"/>
      <c r="C313" s="7"/>
      <c r="D313" s="7"/>
      <c r="E313" s="7"/>
      <c r="F313" s="7"/>
      <c r="G313" s="7"/>
      <c r="H313" s="7"/>
      <c r="I313" s="7"/>
      <c r="J313" s="7"/>
      <c r="K313" s="7"/>
      <c r="L313" s="7"/>
      <c r="M313" s="7"/>
      <c r="N313" s="7"/>
      <c r="O313" s="7"/>
      <c r="P313" s="7"/>
      <c r="Q313" s="7"/>
      <c r="R313" s="7"/>
      <c r="S313" s="7"/>
      <c r="T313" s="7"/>
    </row>
    <row r="314" spans="1:20">
      <c r="A314" s="7"/>
      <c r="B314" s="7"/>
      <c r="C314" s="7"/>
      <c r="D314" s="7"/>
      <c r="E314" s="7"/>
      <c r="F314" s="7"/>
      <c r="G314" s="7"/>
      <c r="H314" s="7"/>
      <c r="I314" s="7"/>
      <c r="J314" s="7"/>
      <c r="K314" s="7"/>
      <c r="L314" s="7"/>
      <c r="M314" s="7"/>
      <c r="N314" s="7"/>
      <c r="O314" s="7"/>
      <c r="P314" s="7"/>
      <c r="Q314" s="7"/>
      <c r="R314" s="7"/>
      <c r="S314" s="7"/>
      <c r="T314" s="7"/>
    </row>
    <row r="315" spans="1:20">
      <c r="A315" s="7"/>
      <c r="B315" s="7"/>
      <c r="C315" s="7"/>
      <c r="D315" s="7"/>
      <c r="E315" s="7"/>
      <c r="F315" s="7"/>
      <c r="G315" s="7"/>
      <c r="H315" s="7"/>
      <c r="I315" s="7"/>
      <c r="J315" s="7"/>
      <c r="K315" s="7"/>
      <c r="L315" s="7"/>
      <c r="M315" s="7"/>
      <c r="N315" s="7"/>
      <c r="O315" s="7"/>
      <c r="P315" s="7"/>
      <c r="Q315" s="7"/>
      <c r="R315" s="7"/>
      <c r="S315" s="7"/>
      <c r="T315" s="7"/>
    </row>
    <row r="316" spans="1:20">
      <c r="A316" s="7"/>
      <c r="B316" s="7"/>
      <c r="C316" s="7"/>
      <c r="D316" s="7"/>
      <c r="E316" s="7"/>
      <c r="F316" s="7"/>
      <c r="G316" s="7"/>
      <c r="H316" s="7"/>
      <c r="I316" s="7"/>
      <c r="J316" s="7"/>
      <c r="K316" s="7"/>
      <c r="L316" s="7"/>
      <c r="M316" s="7"/>
      <c r="N316" s="7"/>
      <c r="O316" s="7"/>
      <c r="P316" s="7"/>
      <c r="Q316" s="7"/>
      <c r="R316" s="7"/>
      <c r="S316" s="7"/>
      <c r="T316" s="7"/>
    </row>
    <row r="317" spans="1:20">
      <c r="A317" s="7"/>
      <c r="B317" s="7"/>
      <c r="C317" s="7"/>
      <c r="D317" s="7"/>
      <c r="E317" s="7"/>
      <c r="F317" s="7"/>
      <c r="G317" s="7"/>
      <c r="H317" s="7"/>
      <c r="I317" s="7"/>
      <c r="J317" s="7"/>
      <c r="K317" s="7"/>
      <c r="L317" s="7"/>
      <c r="M317" s="7"/>
      <c r="N317" s="7"/>
      <c r="O317" s="7"/>
      <c r="P317" s="7"/>
      <c r="Q317" s="7"/>
      <c r="R317" s="7"/>
      <c r="S317" s="7"/>
      <c r="T317" s="7"/>
    </row>
    <row r="318" spans="1:20">
      <c r="A318" s="7"/>
      <c r="B318" s="7"/>
      <c r="C318" s="7"/>
      <c r="D318" s="7"/>
      <c r="E318" s="7"/>
      <c r="F318" s="7"/>
      <c r="G318" s="7"/>
      <c r="H318" s="7"/>
      <c r="I318" s="7"/>
      <c r="J318" s="7"/>
      <c r="K318" s="7"/>
      <c r="L318" s="7"/>
      <c r="M318" s="7"/>
      <c r="N318" s="7"/>
      <c r="O318" s="7"/>
      <c r="P318" s="7"/>
      <c r="Q318" s="7"/>
      <c r="R318" s="7"/>
      <c r="S318" s="7"/>
      <c r="T318" s="7"/>
    </row>
    <row r="319" spans="1:20">
      <c r="A319" s="7"/>
      <c r="B319" s="7"/>
      <c r="C319" s="7"/>
      <c r="D319" s="7"/>
      <c r="E319" s="7"/>
      <c r="F319" s="7"/>
      <c r="G319" s="7"/>
      <c r="H319" s="7"/>
      <c r="I319" s="7"/>
      <c r="J319" s="7"/>
      <c r="K319" s="7"/>
      <c r="L319" s="7"/>
      <c r="M319" s="7"/>
      <c r="N319" s="7"/>
      <c r="O319" s="7"/>
      <c r="P319" s="7"/>
      <c r="Q319" s="7"/>
      <c r="R319" s="7"/>
      <c r="S319" s="7"/>
      <c r="T319" s="7"/>
    </row>
    <row r="320" spans="1:20">
      <c r="A320" s="7"/>
      <c r="B320" s="7"/>
      <c r="C320" s="7"/>
      <c r="D320" s="7"/>
      <c r="E320" s="7"/>
      <c r="F320" s="7"/>
      <c r="G320" s="7"/>
      <c r="H320" s="7"/>
      <c r="I320" s="7"/>
      <c r="J320" s="7"/>
      <c r="K320" s="7"/>
      <c r="L320" s="7"/>
      <c r="M320" s="7"/>
      <c r="N320" s="7"/>
      <c r="O320" s="7"/>
      <c r="P320" s="7"/>
      <c r="Q320" s="7"/>
      <c r="R320" s="7"/>
      <c r="S320" s="7"/>
      <c r="T320" s="7"/>
    </row>
    <row r="321" spans="1:20">
      <c r="A321" s="7"/>
      <c r="B321" s="7"/>
      <c r="C321" s="7"/>
      <c r="D321" s="7"/>
      <c r="E321" s="7"/>
      <c r="F321" s="7"/>
      <c r="G321" s="7"/>
      <c r="H321" s="7"/>
      <c r="I321" s="7"/>
      <c r="J321" s="7"/>
      <c r="K321" s="7"/>
      <c r="L321" s="7"/>
      <c r="M321" s="7"/>
      <c r="N321" s="7"/>
      <c r="O321" s="7"/>
      <c r="P321" s="7"/>
      <c r="Q321" s="7"/>
      <c r="R321" s="7"/>
      <c r="S321" s="7"/>
      <c r="T321" s="7"/>
    </row>
    <row r="322" spans="1:20">
      <c r="A322" s="7"/>
      <c r="B322" s="7"/>
      <c r="C322" s="7"/>
      <c r="D322" s="7"/>
      <c r="E322" s="7"/>
      <c r="F322" s="7"/>
      <c r="G322" s="7"/>
      <c r="H322" s="7"/>
      <c r="I322" s="7"/>
      <c r="J322" s="7"/>
      <c r="K322" s="7"/>
      <c r="L322" s="7"/>
      <c r="M322" s="7"/>
      <c r="N322" s="7"/>
      <c r="O322" s="7"/>
      <c r="P322" s="7"/>
      <c r="Q322" s="7"/>
      <c r="R322" s="7"/>
      <c r="S322" s="7"/>
      <c r="T322" s="7"/>
    </row>
    <row r="323" spans="1:20">
      <c r="A323" s="7"/>
      <c r="B323" s="7"/>
      <c r="C323" s="7"/>
      <c r="D323" s="7"/>
      <c r="E323" s="7"/>
      <c r="F323" s="7"/>
      <c r="G323" s="7"/>
      <c r="H323" s="7"/>
      <c r="I323" s="7"/>
      <c r="J323" s="7"/>
      <c r="K323" s="7"/>
      <c r="L323" s="7"/>
      <c r="M323" s="7"/>
      <c r="N323" s="7"/>
      <c r="O323" s="7"/>
      <c r="P323" s="7"/>
      <c r="Q323" s="7"/>
      <c r="R323" s="7"/>
      <c r="S323" s="7"/>
      <c r="T323" s="7"/>
    </row>
    <row r="324" spans="1:20">
      <c r="A324" s="7"/>
      <c r="B324" s="7"/>
      <c r="C324" s="7"/>
      <c r="D324" s="7"/>
      <c r="E324" s="7"/>
      <c r="F324" s="7"/>
      <c r="G324" s="7"/>
      <c r="H324" s="7"/>
      <c r="I324" s="7"/>
      <c r="J324" s="7"/>
      <c r="K324" s="7"/>
      <c r="L324" s="7"/>
      <c r="M324" s="7"/>
      <c r="N324" s="7"/>
      <c r="O324" s="7"/>
      <c r="P324" s="7"/>
      <c r="Q324" s="7"/>
      <c r="R324" s="7"/>
      <c r="S324" s="7"/>
      <c r="T324" s="7"/>
    </row>
    <row r="325" spans="1:20">
      <c r="A325" s="7"/>
      <c r="B325" s="7"/>
      <c r="C325" s="7"/>
      <c r="D325" s="7"/>
      <c r="E325" s="7"/>
      <c r="F325" s="7"/>
      <c r="G325" s="7"/>
      <c r="H325" s="7"/>
      <c r="I325" s="7"/>
      <c r="J325" s="7"/>
      <c r="K325" s="7"/>
      <c r="L325" s="7"/>
      <c r="M325" s="7"/>
      <c r="N325" s="7"/>
      <c r="O325" s="7"/>
      <c r="P325" s="7"/>
      <c r="Q325" s="7"/>
      <c r="R325" s="7"/>
      <c r="S325" s="7"/>
      <c r="T325" s="7"/>
    </row>
    <row r="326" spans="1:20">
      <c r="A326" s="7"/>
      <c r="B326" s="7"/>
      <c r="C326" s="7"/>
      <c r="D326" s="7"/>
      <c r="E326" s="7"/>
      <c r="F326" s="7"/>
      <c r="G326" s="7"/>
      <c r="H326" s="7"/>
      <c r="I326" s="7"/>
      <c r="J326" s="7"/>
      <c r="K326" s="7"/>
      <c r="L326" s="7"/>
      <c r="M326" s="7"/>
      <c r="N326" s="7"/>
      <c r="O326" s="7"/>
      <c r="P326" s="7"/>
      <c r="Q326" s="7"/>
      <c r="R326" s="7"/>
      <c r="S326" s="7"/>
      <c r="T326" s="7"/>
    </row>
    <row r="327" spans="1:20">
      <c r="A327" s="7"/>
      <c r="B327" s="7"/>
      <c r="C327" s="7"/>
      <c r="D327" s="7"/>
      <c r="E327" s="7"/>
      <c r="F327" s="7"/>
      <c r="G327" s="7"/>
      <c r="H327" s="7"/>
      <c r="I327" s="7"/>
      <c r="J327" s="7"/>
      <c r="K327" s="7"/>
      <c r="L327" s="7"/>
      <c r="M327" s="7"/>
      <c r="N327" s="7"/>
      <c r="O327" s="7"/>
      <c r="P327" s="7"/>
      <c r="Q327" s="7"/>
      <c r="R327" s="7"/>
      <c r="S327" s="7"/>
      <c r="T327" s="7"/>
    </row>
    <row r="328" spans="1:20">
      <c r="A328" s="7"/>
      <c r="B328" s="7"/>
      <c r="C328" s="7"/>
      <c r="D328" s="7"/>
      <c r="E328" s="7"/>
      <c r="F328" s="7"/>
      <c r="G328" s="7"/>
      <c r="H328" s="7"/>
      <c r="I328" s="7"/>
      <c r="J328" s="7"/>
      <c r="K328" s="7"/>
      <c r="L328" s="7"/>
      <c r="M328" s="7"/>
      <c r="N328" s="7"/>
      <c r="O328" s="7"/>
      <c r="P328" s="7"/>
      <c r="Q328" s="7"/>
      <c r="R328" s="7"/>
      <c r="S328" s="7"/>
      <c r="T328" s="7"/>
    </row>
    <row r="329" spans="1:20">
      <c r="A329" s="7"/>
      <c r="B329" s="7"/>
      <c r="C329" s="7"/>
      <c r="D329" s="7"/>
      <c r="E329" s="7"/>
      <c r="F329" s="7"/>
      <c r="G329" s="7"/>
      <c r="H329" s="7"/>
      <c r="I329" s="7"/>
      <c r="J329" s="7"/>
      <c r="K329" s="7"/>
      <c r="L329" s="7"/>
      <c r="M329" s="7"/>
      <c r="N329" s="7"/>
      <c r="O329" s="7"/>
      <c r="P329" s="7"/>
      <c r="Q329" s="7"/>
      <c r="R329" s="7"/>
      <c r="S329" s="7"/>
      <c r="T329" s="7"/>
    </row>
    <row r="330" spans="1:20">
      <c r="A330" s="7"/>
      <c r="B330" s="7"/>
      <c r="C330" s="7"/>
      <c r="D330" s="7"/>
      <c r="E330" s="7"/>
      <c r="F330" s="7"/>
      <c r="G330" s="7"/>
      <c r="H330" s="7"/>
      <c r="I330" s="7"/>
      <c r="J330" s="7"/>
      <c r="K330" s="7"/>
      <c r="L330" s="7"/>
      <c r="M330" s="7"/>
      <c r="N330" s="7"/>
      <c r="O330" s="7"/>
      <c r="P330" s="7"/>
      <c r="Q330" s="7"/>
      <c r="R330" s="7"/>
      <c r="S330" s="7"/>
      <c r="T330" s="7"/>
    </row>
    <row r="331" spans="1:20">
      <c r="A331" s="7"/>
      <c r="B331" s="7"/>
      <c r="C331" s="7"/>
      <c r="D331" s="7"/>
      <c r="E331" s="7"/>
      <c r="F331" s="7"/>
      <c r="G331" s="7"/>
      <c r="H331" s="7"/>
      <c r="I331" s="7"/>
      <c r="J331" s="7"/>
      <c r="K331" s="7"/>
      <c r="L331" s="7"/>
      <c r="M331" s="7"/>
      <c r="N331" s="7"/>
      <c r="O331" s="7"/>
      <c r="P331" s="7"/>
      <c r="Q331" s="7"/>
      <c r="R331" s="7"/>
      <c r="S331" s="7"/>
      <c r="T331" s="7"/>
    </row>
    <row r="332" spans="1:20">
      <c r="A332" s="7"/>
      <c r="B332" s="7"/>
      <c r="C332" s="7"/>
      <c r="D332" s="7"/>
      <c r="E332" s="7"/>
      <c r="F332" s="7"/>
      <c r="G332" s="7"/>
      <c r="H332" s="7"/>
      <c r="I332" s="7"/>
      <c r="J332" s="7"/>
      <c r="K332" s="7"/>
      <c r="L332" s="7"/>
      <c r="M332" s="7"/>
      <c r="N332" s="7"/>
      <c r="O332" s="7"/>
      <c r="P332" s="7"/>
      <c r="Q332" s="7"/>
      <c r="R332" s="7"/>
      <c r="S332" s="7"/>
      <c r="T332" s="7"/>
    </row>
    <row r="333" spans="1:20">
      <c r="A333" s="7"/>
      <c r="B333" s="7"/>
      <c r="C333" s="7"/>
      <c r="D333" s="7"/>
      <c r="E333" s="7"/>
      <c r="F333" s="7"/>
      <c r="G333" s="7"/>
      <c r="H333" s="7"/>
      <c r="I333" s="7"/>
      <c r="J333" s="7"/>
      <c r="K333" s="7"/>
      <c r="L333" s="7"/>
      <c r="M333" s="7"/>
      <c r="N333" s="7"/>
      <c r="O333" s="7"/>
      <c r="P333" s="7"/>
      <c r="Q333" s="7"/>
      <c r="R333" s="7"/>
      <c r="S333" s="7"/>
      <c r="T333" s="7"/>
    </row>
    <row r="334" spans="1:20">
      <c r="A334" s="7"/>
      <c r="B334" s="7"/>
      <c r="C334" s="7"/>
      <c r="D334" s="7"/>
      <c r="E334" s="7"/>
      <c r="F334" s="7"/>
      <c r="G334" s="7"/>
      <c r="H334" s="7"/>
      <c r="I334" s="7"/>
      <c r="J334" s="7"/>
      <c r="K334" s="7"/>
      <c r="L334" s="7"/>
      <c r="M334" s="7"/>
      <c r="N334" s="7"/>
      <c r="O334" s="7"/>
      <c r="P334" s="7"/>
      <c r="Q334" s="7"/>
      <c r="R334" s="7"/>
      <c r="S334" s="7"/>
      <c r="T334" s="7"/>
    </row>
    <row r="335" spans="1:20">
      <c r="A335" s="7"/>
      <c r="B335" s="7"/>
      <c r="C335" s="7"/>
      <c r="D335" s="7"/>
      <c r="E335" s="7"/>
      <c r="F335" s="7"/>
      <c r="G335" s="7"/>
      <c r="H335" s="7"/>
      <c r="I335" s="7"/>
      <c r="J335" s="7"/>
      <c r="K335" s="7"/>
      <c r="L335" s="7"/>
      <c r="M335" s="7"/>
      <c r="N335" s="7"/>
      <c r="O335" s="7"/>
      <c r="P335" s="7"/>
      <c r="Q335" s="7"/>
      <c r="R335" s="7"/>
      <c r="S335" s="7"/>
      <c r="T335" s="7"/>
    </row>
    <row r="336" spans="1:20">
      <c r="A336" s="7"/>
      <c r="B336" s="7"/>
      <c r="C336" s="7"/>
      <c r="D336" s="7"/>
      <c r="E336" s="7"/>
      <c r="F336" s="7"/>
      <c r="G336" s="7"/>
      <c r="H336" s="7"/>
      <c r="I336" s="7"/>
      <c r="J336" s="7"/>
      <c r="K336" s="7"/>
      <c r="L336" s="7"/>
      <c r="M336" s="7"/>
      <c r="N336" s="7"/>
      <c r="O336" s="7"/>
      <c r="P336" s="7"/>
      <c r="Q336" s="7"/>
      <c r="R336" s="7"/>
      <c r="S336" s="7"/>
      <c r="T336" s="7"/>
    </row>
    <row r="337" spans="1:20">
      <c r="A337" s="7"/>
      <c r="B337" s="7"/>
      <c r="C337" s="7"/>
      <c r="D337" s="7"/>
      <c r="E337" s="7"/>
      <c r="F337" s="7"/>
      <c r="G337" s="7"/>
      <c r="H337" s="7"/>
      <c r="I337" s="7"/>
      <c r="J337" s="7"/>
      <c r="K337" s="7"/>
      <c r="L337" s="7"/>
      <c r="M337" s="7"/>
      <c r="N337" s="7"/>
      <c r="O337" s="7"/>
      <c r="P337" s="7"/>
      <c r="Q337" s="7"/>
      <c r="R337" s="7"/>
      <c r="S337" s="7"/>
      <c r="T337" s="7"/>
    </row>
    <row r="338" spans="1:20">
      <c r="A338" s="7"/>
      <c r="B338" s="7"/>
      <c r="C338" s="7"/>
      <c r="D338" s="7"/>
      <c r="E338" s="7"/>
      <c r="F338" s="7"/>
      <c r="G338" s="7"/>
      <c r="H338" s="7"/>
      <c r="I338" s="7"/>
      <c r="J338" s="7"/>
      <c r="K338" s="7"/>
      <c r="L338" s="7"/>
      <c r="M338" s="7"/>
      <c r="N338" s="7"/>
      <c r="O338" s="7"/>
      <c r="P338" s="7"/>
      <c r="Q338" s="7"/>
      <c r="R338" s="7"/>
      <c r="S338" s="7"/>
      <c r="T338" s="7"/>
    </row>
    <row r="339" spans="1:20">
      <c r="A339" s="7"/>
      <c r="B339" s="7"/>
      <c r="C339" s="7"/>
      <c r="D339" s="7"/>
      <c r="E339" s="7"/>
      <c r="F339" s="7"/>
      <c r="G339" s="7"/>
      <c r="H339" s="7"/>
      <c r="I339" s="7"/>
      <c r="J339" s="7"/>
      <c r="K339" s="7"/>
      <c r="L339" s="7"/>
      <c r="M339" s="7"/>
      <c r="N339" s="7"/>
      <c r="O339" s="7"/>
      <c r="P339" s="7"/>
      <c r="Q339" s="7"/>
      <c r="R339" s="7"/>
      <c r="S339" s="7"/>
      <c r="T339" s="7"/>
    </row>
    <row r="340" spans="1:20">
      <c r="A340" s="7"/>
      <c r="B340" s="7"/>
      <c r="C340" s="7"/>
      <c r="D340" s="7"/>
      <c r="E340" s="7"/>
      <c r="F340" s="7"/>
      <c r="G340" s="7"/>
      <c r="H340" s="7"/>
      <c r="I340" s="7"/>
      <c r="J340" s="7"/>
      <c r="K340" s="7"/>
      <c r="L340" s="7"/>
      <c r="M340" s="7"/>
      <c r="N340" s="7"/>
      <c r="O340" s="7"/>
      <c r="P340" s="7"/>
      <c r="Q340" s="7"/>
      <c r="R340" s="7"/>
      <c r="S340" s="7"/>
      <c r="T340" s="7"/>
    </row>
    <row r="341" spans="1:20">
      <c r="A341" s="7"/>
      <c r="B341" s="7"/>
      <c r="C341" s="7"/>
      <c r="D341" s="7"/>
      <c r="E341" s="7"/>
      <c r="F341" s="7"/>
      <c r="G341" s="7"/>
      <c r="H341" s="7"/>
      <c r="I341" s="7"/>
      <c r="J341" s="7"/>
      <c r="K341" s="7"/>
      <c r="L341" s="7"/>
      <c r="M341" s="7"/>
      <c r="N341" s="7"/>
      <c r="O341" s="7"/>
      <c r="P341" s="7"/>
      <c r="Q341" s="7"/>
      <c r="R341" s="7"/>
      <c r="S341" s="7"/>
      <c r="T341" s="7"/>
    </row>
    <row r="342" spans="1:20">
      <c r="A342" s="7"/>
      <c r="B342" s="7"/>
      <c r="C342" s="7"/>
      <c r="D342" s="7"/>
      <c r="E342" s="7"/>
      <c r="F342" s="7"/>
      <c r="G342" s="7"/>
      <c r="H342" s="7"/>
      <c r="I342" s="7"/>
      <c r="J342" s="7"/>
      <c r="K342" s="7"/>
      <c r="L342" s="7"/>
      <c r="M342" s="7"/>
      <c r="N342" s="7"/>
      <c r="O342" s="7"/>
      <c r="P342" s="7"/>
      <c r="Q342" s="7"/>
      <c r="R342" s="7"/>
      <c r="S342" s="7"/>
      <c r="T342" s="7"/>
    </row>
    <row r="343" spans="1:20">
      <c r="A343" s="7"/>
      <c r="B343" s="7"/>
      <c r="C343" s="7"/>
      <c r="D343" s="7"/>
      <c r="E343" s="7"/>
      <c r="F343" s="7"/>
      <c r="G343" s="7"/>
      <c r="H343" s="7"/>
      <c r="I343" s="7"/>
      <c r="J343" s="7"/>
      <c r="K343" s="7"/>
      <c r="L343" s="7"/>
      <c r="M343" s="7"/>
      <c r="N343" s="7"/>
      <c r="O343" s="7"/>
      <c r="P343" s="7"/>
      <c r="Q343" s="7"/>
      <c r="R343" s="7"/>
      <c r="S343" s="7"/>
      <c r="T343" s="7"/>
    </row>
    <row r="344" spans="1:20">
      <c r="A344" s="7"/>
      <c r="B344" s="7"/>
      <c r="C344" s="7"/>
      <c r="D344" s="7"/>
      <c r="E344" s="7"/>
      <c r="F344" s="7"/>
      <c r="G344" s="7"/>
      <c r="H344" s="7"/>
      <c r="I344" s="7"/>
      <c r="J344" s="7"/>
      <c r="K344" s="7"/>
      <c r="L344" s="7"/>
      <c r="M344" s="7"/>
      <c r="N344" s="7"/>
      <c r="O344" s="7"/>
      <c r="P344" s="7"/>
      <c r="Q344" s="7"/>
      <c r="R344" s="7"/>
      <c r="S344" s="7"/>
      <c r="T344" s="7"/>
    </row>
    <row r="345" spans="1:20">
      <c r="A345" s="7"/>
      <c r="B345" s="7"/>
      <c r="C345" s="7"/>
      <c r="D345" s="7"/>
      <c r="E345" s="7"/>
      <c r="F345" s="7"/>
      <c r="G345" s="7"/>
      <c r="H345" s="7"/>
      <c r="I345" s="7"/>
      <c r="J345" s="7"/>
      <c r="K345" s="7"/>
      <c r="L345" s="7"/>
      <c r="M345" s="7"/>
      <c r="N345" s="7"/>
      <c r="O345" s="7"/>
      <c r="P345" s="7"/>
      <c r="Q345" s="7"/>
      <c r="R345" s="7"/>
      <c r="S345" s="7"/>
      <c r="T345" s="7"/>
    </row>
    <row r="346" spans="1:20">
      <c r="A346" s="7"/>
      <c r="B346" s="7"/>
      <c r="C346" s="7"/>
      <c r="D346" s="7"/>
      <c r="E346" s="7"/>
      <c r="F346" s="7"/>
      <c r="G346" s="7"/>
      <c r="H346" s="7"/>
      <c r="I346" s="7"/>
      <c r="J346" s="7"/>
      <c r="K346" s="7"/>
      <c r="L346" s="7"/>
      <c r="M346" s="7"/>
      <c r="N346" s="7"/>
      <c r="O346" s="7"/>
      <c r="P346" s="7"/>
      <c r="Q346" s="7"/>
      <c r="R346" s="7"/>
      <c r="S346" s="7"/>
      <c r="T346" s="7"/>
    </row>
    <row r="347" spans="1:20">
      <c r="A347" s="7"/>
      <c r="B347" s="7"/>
      <c r="C347" s="7"/>
      <c r="D347" s="7"/>
      <c r="E347" s="7"/>
      <c r="F347" s="7"/>
      <c r="G347" s="7"/>
      <c r="H347" s="7"/>
      <c r="I347" s="7"/>
      <c r="J347" s="7"/>
      <c r="K347" s="7"/>
      <c r="L347" s="7"/>
      <c r="M347" s="7"/>
      <c r="N347" s="7"/>
      <c r="O347" s="7"/>
      <c r="P347" s="7"/>
      <c r="Q347" s="7"/>
      <c r="R347" s="7"/>
      <c r="S347" s="7"/>
      <c r="T347" s="7"/>
    </row>
    <row r="348" spans="1:20">
      <c r="A348" s="7"/>
      <c r="B348" s="7"/>
      <c r="C348" s="7"/>
      <c r="D348" s="7"/>
      <c r="E348" s="7"/>
      <c r="F348" s="7"/>
      <c r="G348" s="7"/>
      <c r="H348" s="7"/>
      <c r="I348" s="7"/>
      <c r="J348" s="7"/>
      <c r="K348" s="7"/>
      <c r="L348" s="7"/>
      <c r="M348" s="7"/>
      <c r="N348" s="7"/>
      <c r="O348" s="7"/>
      <c r="P348" s="7"/>
      <c r="Q348" s="7"/>
      <c r="R348" s="7"/>
      <c r="S348" s="7"/>
      <c r="T348" s="7"/>
    </row>
    <row r="349" spans="1:20">
      <c r="A349" s="7"/>
      <c r="B349" s="7"/>
      <c r="C349" s="7"/>
      <c r="D349" s="7"/>
      <c r="E349" s="7"/>
      <c r="F349" s="7"/>
      <c r="G349" s="7"/>
      <c r="H349" s="7"/>
      <c r="I349" s="7"/>
      <c r="J349" s="7"/>
      <c r="K349" s="7"/>
      <c r="L349" s="7"/>
      <c r="M349" s="7"/>
      <c r="N349" s="7"/>
      <c r="O349" s="7"/>
      <c r="P349" s="7"/>
      <c r="Q349" s="7"/>
      <c r="R349" s="7"/>
      <c r="S349" s="7"/>
      <c r="T349" s="7"/>
    </row>
    <row r="350" spans="1:20">
      <c r="A350" s="7"/>
      <c r="B350" s="7"/>
      <c r="C350" s="7"/>
      <c r="D350" s="7"/>
      <c r="E350" s="7"/>
      <c r="F350" s="7"/>
      <c r="G350" s="7"/>
      <c r="H350" s="7"/>
      <c r="I350" s="7"/>
      <c r="J350" s="7"/>
      <c r="K350" s="7"/>
      <c r="L350" s="7"/>
      <c r="M350" s="7"/>
      <c r="N350" s="7"/>
      <c r="O350" s="7"/>
      <c r="P350" s="7"/>
      <c r="Q350" s="7"/>
      <c r="R350" s="7"/>
      <c r="S350" s="7"/>
      <c r="T350" s="7"/>
    </row>
    <row r="351" spans="1:20">
      <c r="A351" s="7"/>
      <c r="B351" s="7"/>
      <c r="C351" s="7"/>
      <c r="D351" s="7"/>
      <c r="E351" s="7"/>
      <c r="F351" s="7"/>
      <c r="G351" s="7"/>
      <c r="H351" s="7"/>
      <c r="I351" s="7"/>
      <c r="J351" s="7"/>
      <c r="K351" s="7"/>
      <c r="L351" s="7"/>
      <c r="M351" s="7"/>
      <c r="N351" s="7"/>
      <c r="O351" s="7"/>
      <c r="P351" s="7"/>
      <c r="Q351" s="7"/>
      <c r="R351" s="7"/>
      <c r="S351" s="7"/>
      <c r="T351" s="7"/>
    </row>
    <row r="352" spans="1:20">
      <c r="A352" s="7"/>
      <c r="B352" s="7"/>
      <c r="C352" s="7"/>
      <c r="D352" s="7"/>
      <c r="E352" s="7"/>
      <c r="F352" s="7"/>
      <c r="G352" s="7"/>
      <c r="H352" s="7"/>
      <c r="I352" s="7"/>
      <c r="J352" s="7"/>
      <c r="K352" s="7"/>
      <c r="L352" s="7"/>
      <c r="M352" s="7"/>
      <c r="N352" s="7"/>
      <c r="O352" s="7"/>
      <c r="P352" s="7"/>
      <c r="Q352" s="7"/>
      <c r="R352" s="7"/>
      <c r="S352" s="7"/>
      <c r="T352" s="7"/>
    </row>
    <row r="353" spans="1:20">
      <c r="A353" s="7"/>
      <c r="B353" s="7"/>
      <c r="C353" s="7"/>
      <c r="D353" s="7"/>
      <c r="E353" s="7"/>
      <c r="F353" s="7"/>
      <c r="G353" s="7"/>
      <c r="H353" s="7"/>
      <c r="I353" s="7"/>
      <c r="J353" s="7"/>
      <c r="K353" s="7"/>
      <c r="L353" s="7"/>
      <c r="M353" s="7"/>
      <c r="N353" s="7"/>
      <c r="O353" s="7"/>
      <c r="P353" s="7"/>
      <c r="Q353" s="7"/>
      <c r="R353" s="7"/>
      <c r="S353" s="7"/>
      <c r="T353" s="7"/>
    </row>
    <row r="354" spans="1:20">
      <c r="A354" s="7"/>
      <c r="B354" s="7"/>
      <c r="C354" s="7"/>
      <c r="D354" s="7"/>
      <c r="E354" s="7"/>
      <c r="F354" s="7"/>
      <c r="G354" s="7"/>
      <c r="H354" s="7"/>
      <c r="I354" s="7"/>
      <c r="J354" s="7"/>
      <c r="K354" s="7"/>
      <c r="L354" s="7"/>
      <c r="M354" s="7"/>
      <c r="N354" s="7"/>
      <c r="O354" s="7"/>
      <c r="P354" s="7"/>
      <c r="Q354" s="7"/>
      <c r="R354" s="7"/>
      <c r="S354" s="7"/>
      <c r="T354" s="7"/>
    </row>
    <row r="355" spans="1:20">
      <c r="A355" s="7"/>
      <c r="B355" s="7"/>
      <c r="C355" s="7"/>
      <c r="D355" s="7"/>
      <c r="E355" s="7"/>
      <c r="F355" s="7"/>
      <c r="G355" s="7"/>
      <c r="H355" s="7"/>
      <c r="I355" s="7"/>
      <c r="J355" s="7"/>
      <c r="K355" s="7"/>
      <c r="L355" s="7"/>
      <c r="M355" s="7"/>
      <c r="N355" s="7"/>
      <c r="O355" s="7"/>
      <c r="P355" s="7"/>
      <c r="Q355" s="7"/>
      <c r="R355" s="7"/>
      <c r="S355" s="7"/>
      <c r="T355" s="7"/>
    </row>
    <row r="356" spans="1:20">
      <c r="A356" s="7"/>
      <c r="B356" s="7"/>
      <c r="C356" s="7"/>
      <c r="D356" s="7"/>
      <c r="E356" s="7"/>
      <c r="F356" s="7"/>
      <c r="G356" s="7"/>
      <c r="H356" s="7"/>
      <c r="I356" s="7"/>
      <c r="J356" s="7"/>
      <c r="K356" s="7"/>
      <c r="L356" s="7"/>
      <c r="M356" s="7"/>
      <c r="N356" s="7"/>
      <c r="O356" s="7"/>
      <c r="P356" s="7"/>
      <c r="Q356" s="7"/>
      <c r="R356" s="7"/>
      <c r="S356" s="7"/>
      <c r="T356" s="7"/>
    </row>
    <row r="357" spans="1:20">
      <c r="A357" s="7"/>
      <c r="B357" s="7"/>
      <c r="C357" s="7"/>
      <c r="D357" s="7"/>
      <c r="E357" s="7"/>
      <c r="F357" s="7"/>
      <c r="G357" s="7"/>
      <c r="H357" s="7"/>
      <c r="I357" s="7"/>
      <c r="J357" s="7"/>
      <c r="K357" s="7"/>
      <c r="L357" s="7"/>
      <c r="M357" s="7"/>
      <c r="N357" s="7"/>
      <c r="O357" s="7"/>
      <c r="P357" s="7"/>
      <c r="Q357" s="7"/>
      <c r="R357" s="7"/>
      <c r="S357" s="7"/>
      <c r="T357" s="7"/>
    </row>
    <row r="358" spans="1:20">
      <c r="A358" s="7"/>
      <c r="B358" s="7"/>
      <c r="C358" s="7"/>
      <c r="D358" s="7"/>
      <c r="E358" s="7"/>
      <c r="F358" s="7"/>
      <c r="G358" s="7"/>
      <c r="H358" s="7"/>
      <c r="I358" s="7"/>
      <c r="J358" s="7"/>
      <c r="K358" s="7"/>
      <c r="L358" s="7"/>
      <c r="M358" s="7"/>
      <c r="N358" s="7"/>
      <c r="O358" s="7"/>
      <c r="P358" s="7"/>
      <c r="Q358" s="7"/>
      <c r="R358" s="7"/>
      <c r="S358" s="7"/>
      <c r="T358" s="7"/>
    </row>
    <row r="359" spans="1:20">
      <c r="A359" s="7"/>
      <c r="B359" s="7"/>
      <c r="C359" s="7"/>
      <c r="D359" s="7"/>
      <c r="E359" s="7"/>
      <c r="F359" s="7"/>
      <c r="G359" s="7"/>
      <c r="H359" s="7"/>
      <c r="I359" s="7"/>
      <c r="J359" s="7"/>
      <c r="K359" s="7"/>
      <c r="L359" s="7"/>
      <c r="M359" s="7"/>
      <c r="N359" s="7"/>
      <c r="O359" s="7"/>
      <c r="P359" s="7"/>
      <c r="Q359" s="7"/>
      <c r="R359" s="7"/>
      <c r="S359" s="7"/>
      <c r="T359" s="7"/>
    </row>
    <row r="360" spans="1:20">
      <c r="A360" s="7"/>
      <c r="B360" s="7"/>
      <c r="C360" s="7"/>
      <c r="D360" s="7"/>
      <c r="E360" s="7"/>
      <c r="F360" s="7"/>
      <c r="G360" s="7"/>
      <c r="H360" s="7"/>
      <c r="I360" s="7"/>
      <c r="J360" s="7"/>
      <c r="K360" s="7"/>
      <c r="L360" s="7"/>
      <c r="M360" s="7"/>
      <c r="N360" s="7"/>
      <c r="O360" s="7"/>
      <c r="P360" s="7"/>
      <c r="Q360" s="7"/>
      <c r="R360" s="7"/>
      <c r="S360" s="7"/>
      <c r="T360" s="7"/>
    </row>
    <row r="361" spans="1:20">
      <c r="A361" s="7"/>
      <c r="B361" s="7"/>
      <c r="C361" s="7"/>
      <c r="D361" s="7"/>
      <c r="E361" s="7"/>
      <c r="F361" s="7"/>
      <c r="G361" s="7"/>
      <c r="H361" s="7"/>
      <c r="I361" s="7"/>
      <c r="J361" s="7"/>
      <c r="K361" s="7"/>
      <c r="L361" s="7"/>
      <c r="M361" s="7"/>
      <c r="N361" s="7"/>
      <c r="O361" s="7"/>
      <c r="P361" s="7"/>
      <c r="Q361" s="7"/>
      <c r="R361" s="7"/>
      <c r="S361" s="7"/>
      <c r="T361" s="7"/>
    </row>
    <row r="362" spans="1:20">
      <c r="A362" s="7"/>
      <c r="B362" s="7"/>
      <c r="C362" s="7"/>
      <c r="D362" s="7"/>
      <c r="E362" s="7"/>
      <c r="F362" s="7"/>
      <c r="G362" s="7"/>
      <c r="H362" s="7"/>
      <c r="I362" s="7"/>
      <c r="J362" s="7"/>
      <c r="K362" s="7"/>
      <c r="L362" s="7"/>
      <c r="M362" s="7"/>
      <c r="N362" s="7"/>
      <c r="O362" s="7"/>
      <c r="P362" s="7"/>
      <c r="Q362" s="7"/>
      <c r="R362" s="7"/>
      <c r="S362" s="7"/>
      <c r="T362" s="7"/>
    </row>
    <row r="363" spans="1:20">
      <c r="A363" s="7"/>
      <c r="B363" s="7"/>
      <c r="C363" s="7"/>
      <c r="D363" s="7"/>
      <c r="E363" s="7"/>
      <c r="F363" s="7"/>
      <c r="G363" s="7"/>
      <c r="H363" s="7"/>
      <c r="I363" s="7"/>
      <c r="J363" s="7"/>
      <c r="K363" s="7"/>
      <c r="L363" s="7"/>
      <c r="M363" s="7"/>
      <c r="N363" s="7"/>
      <c r="O363" s="7"/>
      <c r="P363" s="7"/>
      <c r="Q363" s="7"/>
      <c r="R363" s="7"/>
      <c r="S363" s="7"/>
      <c r="T363" s="7"/>
    </row>
    <row r="364" spans="1:20">
      <c r="A364" s="7"/>
      <c r="B364" s="7"/>
      <c r="C364" s="7"/>
      <c r="D364" s="7"/>
      <c r="E364" s="7"/>
      <c r="F364" s="7"/>
      <c r="G364" s="7"/>
      <c r="H364" s="7"/>
      <c r="I364" s="7"/>
      <c r="J364" s="7"/>
      <c r="K364" s="7"/>
      <c r="L364" s="7"/>
      <c r="M364" s="7"/>
      <c r="N364" s="7"/>
      <c r="O364" s="7"/>
      <c r="P364" s="7"/>
      <c r="Q364" s="7"/>
      <c r="R364" s="7"/>
      <c r="S364" s="7"/>
      <c r="T364" s="7"/>
    </row>
    <row r="365" spans="1:20">
      <c r="A365" s="7"/>
      <c r="B365" s="7"/>
      <c r="C365" s="7"/>
      <c r="D365" s="7"/>
      <c r="E365" s="7"/>
      <c r="F365" s="7"/>
      <c r="G365" s="7"/>
      <c r="H365" s="7"/>
      <c r="I365" s="7"/>
      <c r="J365" s="7"/>
      <c r="K365" s="7"/>
      <c r="L365" s="7"/>
      <c r="M365" s="7"/>
      <c r="N365" s="7"/>
      <c r="O365" s="7"/>
      <c r="P365" s="7"/>
      <c r="Q365" s="7"/>
      <c r="R365" s="7"/>
      <c r="S365" s="7"/>
      <c r="T365" s="7"/>
    </row>
    <row r="366" spans="1:20">
      <c r="A366" s="7"/>
      <c r="B366" s="7"/>
      <c r="C366" s="7"/>
      <c r="D366" s="7"/>
      <c r="E366" s="7"/>
      <c r="F366" s="7"/>
      <c r="G366" s="7"/>
      <c r="H366" s="7"/>
      <c r="I366" s="7"/>
      <c r="J366" s="7"/>
      <c r="K366" s="7"/>
      <c r="L366" s="7"/>
      <c r="M366" s="7"/>
      <c r="N366" s="7"/>
      <c r="O366" s="7"/>
      <c r="P366" s="7"/>
      <c r="Q366" s="7"/>
      <c r="R366" s="7"/>
      <c r="S366" s="7"/>
      <c r="T366" s="7"/>
    </row>
    <row r="367" spans="1:20">
      <c r="A367" s="7"/>
      <c r="B367" s="7"/>
      <c r="C367" s="7"/>
      <c r="D367" s="7"/>
      <c r="E367" s="7"/>
      <c r="F367" s="7"/>
      <c r="G367" s="7"/>
      <c r="H367" s="7"/>
      <c r="I367" s="7"/>
      <c r="J367" s="7"/>
      <c r="K367" s="7"/>
      <c r="L367" s="7"/>
      <c r="M367" s="7"/>
      <c r="N367" s="7"/>
      <c r="O367" s="7"/>
      <c r="P367" s="7"/>
      <c r="Q367" s="7"/>
      <c r="R367" s="7"/>
      <c r="S367" s="7"/>
      <c r="T367" s="7"/>
    </row>
    <row r="368" spans="1:20">
      <c r="A368" s="7"/>
      <c r="B368" s="7"/>
      <c r="C368" s="7"/>
      <c r="D368" s="7"/>
      <c r="E368" s="7"/>
      <c r="F368" s="7"/>
      <c r="G368" s="7"/>
      <c r="H368" s="7"/>
      <c r="I368" s="7"/>
      <c r="J368" s="7"/>
      <c r="K368" s="7"/>
      <c r="L368" s="7"/>
      <c r="M368" s="7"/>
      <c r="N368" s="7"/>
      <c r="O368" s="7"/>
      <c r="P368" s="7"/>
      <c r="Q368" s="7"/>
      <c r="R368" s="7"/>
      <c r="S368" s="7"/>
      <c r="T368" s="7"/>
    </row>
    <row r="369" spans="1:20">
      <c r="A369" s="7"/>
      <c r="B369" s="7"/>
      <c r="C369" s="7"/>
      <c r="D369" s="7"/>
      <c r="E369" s="7"/>
      <c r="F369" s="7"/>
      <c r="G369" s="7"/>
      <c r="H369" s="7"/>
      <c r="I369" s="7"/>
      <c r="J369" s="7"/>
      <c r="K369" s="7"/>
      <c r="L369" s="7"/>
      <c r="M369" s="7"/>
      <c r="N369" s="7"/>
      <c r="O369" s="7"/>
      <c r="P369" s="7"/>
      <c r="Q369" s="7"/>
      <c r="R369" s="7"/>
      <c r="S369" s="7"/>
      <c r="T369" s="7"/>
    </row>
    <row r="370" spans="1:20">
      <c r="A370" s="7"/>
      <c r="B370" s="7"/>
      <c r="C370" s="7"/>
      <c r="D370" s="7"/>
      <c r="E370" s="7"/>
      <c r="F370" s="7"/>
      <c r="G370" s="7"/>
      <c r="H370" s="7"/>
      <c r="I370" s="7"/>
      <c r="J370" s="7"/>
      <c r="K370" s="7"/>
      <c r="L370" s="7"/>
      <c r="M370" s="7"/>
      <c r="N370" s="7"/>
      <c r="O370" s="7"/>
      <c r="P370" s="7"/>
      <c r="Q370" s="7"/>
      <c r="R370" s="7"/>
      <c r="S370" s="7"/>
      <c r="T370" s="7"/>
    </row>
    <row r="371" spans="1:20">
      <c r="A371" s="7"/>
      <c r="B371" s="7"/>
      <c r="C371" s="7"/>
      <c r="D371" s="7"/>
      <c r="E371" s="7"/>
      <c r="F371" s="7"/>
      <c r="G371" s="7"/>
      <c r="H371" s="7"/>
      <c r="I371" s="7"/>
      <c r="J371" s="7"/>
      <c r="K371" s="7"/>
      <c r="L371" s="7"/>
      <c r="M371" s="7"/>
      <c r="N371" s="7"/>
      <c r="O371" s="7"/>
      <c r="P371" s="7"/>
      <c r="Q371" s="7"/>
      <c r="R371" s="7"/>
      <c r="S371" s="7"/>
      <c r="T371" s="7"/>
    </row>
    <row r="372" spans="1:20">
      <c r="A372" s="7"/>
      <c r="B372" s="7"/>
      <c r="C372" s="7"/>
      <c r="D372" s="7"/>
      <c r="E372" s="7"/>
      <c r="F372" s="7"/>
      <c r="G372" s="7"/>
      <c r="H372" s="7"/>
      <c r="I372" s="7"/>
      <c r="J372" s="7"/>
      <c r="K372" s="7"/>
      <c r="L372" s="7"/>
      <c r="M372" s="7"/>
      <c r="N372" s="7"/>
      <c r="O372" s="7"/>
      <c r="P372" s="7"/>
      <c r="Q372" s="7"/>
      <c r="R372" s="7"/>
      <c r="S372" s="7"/>
      <c r="T372" s="7"/>
    </row>
    <row r="373" spans="1:20">
      <c r="A373" s="7"/>
      <c r="B373" s="7"/>
      <c r="C373" s="7"/>
      <c r="D373" s="7"/>
      <c r="E373" s="7"/>
      <c r="F373" s="7"/>
      <c r="G373" s="7"/>
      <c r="H373" s="7"/>
      <c r="I373" s="7"/>
      <c r="J373" s="7"/>
      <c r="K373" s="7"/>
      <c r="L373" s="7"/>
      <c r="M373" s="7"/>
      <c r="N373" s="7"/>
      <c r="O373" s="7"/>
      <c r="P373" s="7"/>
      <c r="Q373" s="7"/>
      <c r="R373" s="7"/>
      <c r="S373" s="7"/>
      <c r="T373" s="7"/>
    </row>
    <row r="374" spans="1:20">
      <c r="A374" s="7"/>
      <c r="B374" s="7"/>
      <c r="C374" s="7"/>
      <c r="D374" s="7"/>
      <c r="E374" s="7"/>
      <c r="F374" s="7"/>
      <c r="G374" s="7"/>
      <c r="H374" s="7"/>
      <c r="I374" s="7"/>
      <c r="J374" s="7"/>
      <c r="K374" s="7"/>
      <c r="L374" s="7"/>
      <c r="M374" s="7"/>
      <c r="N374" s="7"/>
      <c r="O374" s="7"/>
      <c r="P374" s="7"/>
      <c r="Q374" s="7"/>
      <c r="R374" s="7"/>
      <c r="S374" s="7"/>
      <c r="T374" s="7"/>
    </row>
    <row r="375" spans="1:20">
      <c r="A375" s="7"/>
      <c r="B375" s="7"/>
      <c r="C375" s="7"/>
      <c r="D375" s="7"/>
      <c r="E375" s="7"/>
      <c r="F375" s="7"/>
      <c r="G375" s="7"/>
      <c r="H375" s="7"/>
      <c r="I375" s="7"/>
      <c r="J375" s="7"/>
      <c r="K375" s="7"/>
      <c r="L375" s="7"/>
      <c r="M375" s="7"/>
      <c r="N375" s="7"/>
      <c r="O375" s="7"/>
      <c r="P375" s="7"/>
      <c r="Q375" s="7"/>
      <c r="R375" s="7"/>
      <c r="S375" s="7"/>
      <c r="T375" s="7"/>
    </row>
    <row r="376" spans="1:20">
      <c r="A376" s="7"/>
      <c r="B376" s="7"/>
      <c r="C376" s="7"/>
      <c r="D376" s="7"/>
      <c r="E376" s="7"/>
      <c r="F376" s="7"/>
      <c r="G376" s="7"/>
      <c r="H376" s="7"/>
      <c r="I376" s="7"/>
      <c r="J376" s="7"/>
      <c r="K376" s="7"/>
      <c r="L376" s="7"/>
      <c r="M376" s="7"/>
      <c r="N376" s="7"/>
      <c r="O376" s="7"/>
      <c r="P376" s="7"/>
      <c r="Q376" s="7"/>
      <c r="R376" s="7"/>
      <c r="S376" s="7"/>
      <c r="T376" s="7"/>
    </row>
    <row r="377" spans="1:20">
      <c r="A377" s="7"/>
      <c r="B377" s="7"/>
      <c r="C377" s="7"/>
      <c r="D377" s="7"/>
      <c r="E377" s="7"/>
      <c r="F377" s="7"/>
      <c r="G377" s="7"/>
      <c r="H377" s="7"/>
      <c r="I377" s="7"/>
      <c r="J377" s="7"/>
      <c r="K377" s="7"/>
      <c r="L377" s="7"/>
      <c r="M377" s="7"/>
      <c r="N377" s="7"/>
      <c r="O377" s="7"/>
      <c r="P377" s="7"/>
      <c r="Q377" s="7"/>
      <c r="R377" s="7"/>
      <c r="S377" s="7"/>
      <c r="T377" s="7"/>
    </row>
    <row r="378" spans="1:20">
      <c r="A378" s="7"/>
      <c r="B378" s="7"/>
      <c r="C378" s="7"/>
      <c r="D378" s="7"/>
      <c r="E378" s="7"/>
      <c r="F378" s="7"/>
      <c r="G378" s="7"/>
      <c r="H378" s="7"/>
      <c r="I378" s="7"/>
      <c r="J378" s="7"/>
      <c r="K378" s="7"/>
      <c r="L378" s="7"/>
      <c r="M378" s="7"/>
      <c r="N378" s="7"/>
      <c r="O378" s="7"/>
      <c r="P378" s="7"/>
      <c r="Q378" s="7"/>
      <c r="R378" s="7"/>
      <c r="S378" s="7"/>
      <c r="T378" s="7"/>
    </row>
    <row r="379" spans="1:20">
      <c r="A379" s="7"/>
      <c r="B379" s="7"/>
      <c r="C379" s="7"/>
      <c r="D379" s="7"/>
      <c r="E379" s="7"/>
      <c r="F379" s="7"/>
      <c r="G379" s="7"/>
      <c r="H379" s="7"/>
      <c r="I379" s="7"/>
      <c r="J379" s="7"/>
      <c r="K379" s="7"/>
      <c r="L379" s="7"/>
      <c r="M379" s="7"/>
      <c r="N379" s="7"/>
      <c r="O379" s="7"/>
      <c r="P379" s="7"/>
      <c r="Q379" s="7"/>
      <c r="R379" s="7"/>
      <c r="S379" s="7"/>
      <c r="T379" s="7"/>
    </row>
    <row r="380" spans="1:20">
      <c r="A380" s="7"/>
      <c r="B380" s="7"/>
      <c r="C380" s="7"/>
      <c r="D380" s="7"/>
      <c r="E380" s="7"/>
      <c r="F380" s="7"/>
      <c r="G380" s="7"/>
      <c r="H380" s="7"/>
      <c r="I380" s="7"/>
      <c r="J380" s="7"/>
      <c r="K380" s="7"/>
      <c r="L380" s="7"/>
      <c r="M380" s="7"/>
      <c r="N380" s="7"/>
      <c r="O380" s="7"/>
      <c r="P380" s="7"/>
      <c r="Q380" s="7"/>
      <c r="R380" s="7"/>
      <c r="S380" s="7"/>
      <c r="T380" s="7"/>
    </row>
    <row r="381" spans="1:20">
      <c r="A381" s="7"/>
      <c r="B381" s="7"/>
      <c r="C381" s="7"/>
      <c r="D381" s="7"/>
      <c r="E381" s="7"/>
      <c r="F381" s="7"/>
      <c r="G381" s="7"/>
      <c r="H381" s="7"/>
      <c r="I381" s="7"/>
      <c r="J381" s="7"/>
      <c r="K381" s="7"/>
      <c r="L381" s="7"/>
      <c r="M381" s="7"/>
      <c r="N381" s="7"/>
      <c r="O381" s="7"/>
      <c r="P381" s="7"/>
      <c r="Q381" s="7"/>
      <c r="R381" s="7"/>
      <c r="S381" s="7"/>
      <c r="T381" s="7"/>
    </row>
    <row r="382" spans="1:20">
      <c r="A382" s="7"/>
      <c r="B382" s="7"/>
      <c r="C382" s="7"/>
      <c r="D382" s="7"/>
      <c r="E382" s="7"/>
      <c r="F382" s="7"/>
      <c r="G382" s="7"/>
      <c r="H382" s="7"/>
      <c r="I382" s="7"/>
      <c r="J382" s="7"/>
      <c r="K382" s="7"/>
      <c r="L382" s="7"/>
      <c r="M382" s="7"/>
      <c r="N382" s="7"/>
      <c r="O382" s="7"/>
      <c r="P382" s="7"/>
      <c r="Q382" s="7"/>
      <c r="R382" s="7"/>
      <c r="S382" s="7"/>
      <c r="T382" s="7"/>
    </row>
    <row r="383" spans="1:20">
      <c r="A383" s="7"/>
      <c r="B383" s="7"/>
      <c r="C383" s="7"/>
      <c r="D383" s="7"/>
      <c r="E383" s="7"/>
      <c r="F383" s="7"/>
      <c r="G383" s="7"/>
      <c r="H383" s="7"/>
      <c r="I383" s="7"/>
      <c r="J383" s="7"/>
      <c r="K383" s="7"/>
      <c r="L383" s="7"/>
      <c r="M383" s="7"/>
      <c r="N383" s="7"/>
      <c r="O383" s="7"/>
      <c r="P383" s="7"/>
      <c r="Q383" s="7"/>
      <c r="R383" s="7"/>
      <c r="S383" s="7"/>
      <c r="T383" s="7"/>
    </row>
    <row r="384" spans="1:20">
      <c r="A384" s="7"/>
      <c r="B384" s="7"/>
      <c r="C384" s="7"/>
      <c r="D384" s="7"/>
      <c r="E384" s="7"/>
      <c r="F384" s="7"/>
      <c r="G384" s="7"/>
      <c r="H384" s="7"/>
      <c r="I384" s="7"/>
      <c r="J384" s="7"/>
      <c r="K384" s="7"/>
      <c r="L384" s="7"/>
      <c r="M384" s="7"/>
      <c r="N384" s="7"/>
      <c r="O384" s="7"/>
      <c r="P384" s="7"/>
      <c r="Q384" s="7"/>
      <c r="R384" s="7"/>
      <c r="S384" s="7"/>
      <c r="T384" s="7"/>
    </row>
    <row r="385" spans="1:20">
      <c r="A385" s="7"/>
      <c r="B385" s="7"/>
      <c r="C385" s="7"/>
      <c r="D385" s="7"/>
      <c r="E385" s="7"/>
      <c r="F385" s="7"/>
      <c r="G385" s="7"/>
      <c r="H385" s="7"/>
      <c r="I385" s="7"/>
      <c r="J385" s="7"/>
      <c r="K385" s="7"/>
      <c r="L385" s="7"/>
      <c r="M385" s="7"/>
      <c r="N385" s="7"/>
      <c r="O385" s="7"/>
      <c r="P385" s="7"/>
      <c r="Q385" s="7"/>
      <c r="R385" s="7"/>
      <c r="S385" s="7"/>
      <c r="T385" s="7"/>
    </row>
    <row r="386" spans="1:20">
      <c r="A386" s="7"/>
      <c r="B386" s="7"/>
      <c r="C386" s="7"/>
      <c r="D386" s="7"/>
      <c r="E386" s="7"/>
      <c r="F386" s="7"/>
      <c r="G386" s="7"/>
      <c r="H386" s="7"/>
      <c r="I386" s="7"/>
      <c r="J386" s="7"/>
      <c r="K386" s="7"/>
      <c r="L386" s="7"/>
      <c r="M386" s="7"/>
      <c r="N386" s="7"/>
      <c r="O386" s="7"/>
      <c r="P386" s="7"/>
      <c r="Q386" s="7"/>
      <c r="R386" s="7"/>
      <c r="S386" s="7"/>
      <c r="T386" s="7"/>
    </row>
    <row r="387" spans="1:20">
      <c r="A387" s="7"/>
      <c r="B387" s="7"/>
      <c r="C387" s="7"/>
      <c r="D387" s="7"/>
      <c r="E387" s="7"/>
      <c r="F387" s="7"/>
      <c r="G387" s="7"/>
      <c r="H387" s="7"/>
      <c r="I387" s="7"/>
      <c r="J387" s="7"/>
      <c r="K387" s="7"/>
      <c r="L387" s="7"/>
      <c r="M387" s="7"/>
      <c r="N387" s="7"/>
      <c r="O387" s="7"/>
      <c r="P387" s="7"/>
      <c r="Q387" s="7"/>
      <c r="R387" s="7"/>
      <c r="S387" s="7"/>
      <c r="T387" s="7"/>
    </row>
    <row r="388" spans="1:20">
      <c r="A388" s="7"/>
      <c r="B388" s="7"/>
      <c r="C388" s="7"/>
      <c r="D388" s="7"/>
      <c r="E388" s="7"/>
      <c r="F388" s="7"/>
      <c r="G388" s="7"/>
      <c r="H388" s="7"/>
      <c r="I388" s="7"/>
      <c r="J388" s="7"/>
      <c r="K388" s="7"/>
      <c r="L388" s="7"/>
      <c r="M388" s="7"/>
      <c r="N388" s="7"/>
      <c r="O388" s="7"/>
      <c r="P388" s="7"/>
      <c r="Q388" s="7"/>
      <c r="R388" s="7"/>
      <c r="S388" s="7"/>
      <c r="T388" s="7"/>
    </row>
    <row r="389" spans="1:20">
      <c r="A389" s="7"/>
      <c r="B389" s="7"/>
      <c r="C389" s="7"/>
      <c r="D389" s="7"/>
      <c r="E389" s="7"/>
      <c r="F389" s="7"/>
      <c r="G389" s="7"/>
      <c r="H389" s="7"/>
      <c r="I389" s="7"/>
      <c r="J389" s="7"/>
      <c r="K389" s="7"/>
      <c r="L389" s="7"/>
      <c r="M389" s="7"/>
      <c r="N389" s="7"/>
      <c r="O389" s="7"/>
      <c r="P389" s="7"/>
      <c r="Q389" s="7"/>
      <c r="R389" s="7"/>
      <c r="S389" s="7"/>
      <c r="T389" s="7"/>
    </row>
    <row r="390" spans="1:20">
      <c r="A390" s="7"/>
      <c r="B390" s="7"/>
      <c r="C390" s="7"/>
      <c r="D390" s="7"/>
      <c r="E390" s="7"/>
      <c r="F390" s="7"/>
      <c r="G390" s="7"/>
      <c r="H390" s="7"/>
      <c r="I390" s="7"/>
      <c r="J390" s="7"/>
      <c r="K390" s="7"/>
      <c r="L390" s="7"/>
      <c r="M390" s="7"/>
      <c r="N390" s="7"/>
      <c r="O390" s="7"/>
      <c r="P390" s="7"/>
      <c r="Q390" s="7"/>
      <c r="R390" s="7"/>
      <c r="S390" s="7"/>
      <c r="T390" s="7"/>
    </row>
    <row r="391" spans="1:20">
      <c r="A391" s="7"/>
      <c r="B391" s="7"/>
      <c r="C391" s="7"/>
      <c r="D391" s="7"/>
      <c r="E391" s="7"/>
      <c r="F391" s="7"/>
      <c r="G391" s="7"/>
      <c r="H391" s="7"/>
      <c r="I391" s="7"/>
      <c r="J391" s="7"/>
      <c r="K391" s="7"/>
      <c r="L391" s="7"/>
      <c r="M391" s="7"/>
      <c r="N391" s="7"/>
      <c r="O391" s="7"/>
      <c r="P391" s="7"/>
      <c r="Q391" s="7"/>
      <c r="R391" s="7"/>
      <c r="S391" s="7"/>
      <c r="T391" s="7"/>
    </row>
    <row r="392" spans="1:20">
      <c r="A392" s="7"/>
      <c r="B392" s="7"/>
      <c r="C392" s="7"/>
      <c r="D392" s="7"/>
      <c r="E392" s="7"/>
      <c r="F392" s="7"/>
      <c r="G392" s="7"/>
      <c r="H392" s="7"/>
      <c r="I392" s="7"/>
      <c r="J392" s="7"/>
      <c r="K392" s="7"/>
      <c r="L392" s="7"/>
      <c r="M392" s="7"/>
      <c r="N392" s="7"/>
      <c r="O392" s="7"/>
      <c r="P392" s="7"/>
      <c r="Q392" s="7"/>
      <c r="R392" s="7"/>
      <c r="S392" s="7"/>
      <c r="T392" s="7"/>
    </row>
    <row r="393" spans="1:20">
      <c r="A393" s="7"/>
      <c r="B393" s="7"/>
      <c r="C393" s="7"/>
      <c r="D393" s="7"/>
      <c r="E393" s="7"/>
      <c r="F393" s="7"/>
      <c r="G393" s="7"/>
      <c r="H393" s="7"/>
      <c r="I393" s="7"/>
      <c r="J393" s="7"/>
      <c r="K393" s="7"/>
      <c r="L393" s="7"/>
      <c r="M393" s="7"/>
      <c r="N393" s="7"/>
      <c r="O393" s="7"/>
      <c r="P393" s="7"/>
      <c r="Q393" s="7"/>
      <c r="R393" s="7"/>
      <c r="S393" s="7"/>
      <c r="T393" s="7"/>
    </row>
    <row r="394" spans="1:20">
      <c r="A394" s="7"/>
      <c r="B394" s="7"/>
      <c r="C394" s="7"/>
      <c r="D394" s="7"/>
      <c r="E394" s="7"/>
      <c r="F394" s="7"/>
      <c r="G394" s="7"/>
      <c r="H394" s="7"/>
      <c r="I394" s="7"/>
      <c r="J394" s="7"/>
      <c r="K394" s="7"/>
      <c r="L394" s="7"/>
      <c r="M394" s="7"/>
      <c r="N394" s="7"/>
      <c r="O394" s="7"/>
      <c r="P394" s="7"/>
      <c r="Q394" s="7"/>
      <c r="R394" s="7"/>
      <c r="S394" s="7"/>
      <c r="T394" s="7"/>
    </row>
    <row r="395" spans="1:20">
      <c r="A395" s="7"/>
      <c r="B395" s="7"/>
      <c r="C395" s="7"/>
      <c r="D395" s="7"/>
      <c r="E395" s="7"/>
      <c r="F395" s="7"/>
      <c r="G395" s="7"/>
      <c r="H395" s="7"/>
      <c r="I395" s="7"/>
      <c r="J395" s="7"/>
      <c r="K395" s="7"/>
      <c r="L395" s="7"/>
      <c r="M395" s="7"/>
      <c r="N395" s="7"/>
      <c r="O395" s="7"/>
      <c r="P395" s="7"/>
      <c r="Q395" s="7"/>
      <c r="R395" s="7"/>
      <c r="S395" s="7"/>
      <c r="T395" s="7"/>
    </row>
    <row r="396" spans="1:20">
      <c r="A396" s="7"/>
      <c r="B396" s="7"/>
      <c r="C396" s="7"/>
      <c r="D396" s="7"/>
      <c r="E396" s="7"/>
      <c r="F396" s="7"/>
      <c r="G396" s="7"/>
      <c r="H396" s="7"/>
      <c r="I396" s="7"/>
      <c r="J396" s="7"/>
      <c r="K396" s="7"/>
      <c r="L396" s="7"/>
      <c r="M396" s="7"/>
      <c r="N396" s="7"/>
      <c r="O396" s="7"/>
      <c r="P396" s="7"/>
      <c r="Q396" s="7"/>
      <c r="R396" s="7"/>
      <c r="S396" s="7"/>
      <c r="T396" s="7"/>
    </row>
    <row r="397" spans="1:20">
      <c r="A397" s="7"/>
      <c r="B397" s="7"/>
      <c r="C397" s="7"/>
      <c r="D397" s="7"/>
      <c r="E397" s="7"/>
      <c r="F397" s="7"/>
      <c r="G397" s="7"/>
      <c r="H397" s="7"/>
      <c r="I397" s="7"/>
      <c r="J397" s="7"/>
      <c r="K397" s="7"/>
      <c r="L397" s="7"/>
      <c r="M397" s="7"/>
      <c r="N397" s="7"/>
      <c r="O397" s="7"/>
      <c r="P397" s="7"/>
      <c r="Q397" s="7"/>
      <c r="R397" s="7"/>
      <c r="S397" s="7"/>
      <c r="T397" s="7"/>
    </row>
    <row r="398" spans="1:20">
      <c r="A398" s="7"/>
      <c r="B398" s="7"/>
      <c r="C398" s="7"/>
      <c r="D398" s="7"/>
      <c r="E398" s="7"/>
      <c r="F398" s="7"/>
      <c r="G398" s="7"/>
      <c r="H398" s="7"/>
      <c r="I398" s="7"/>
      <c r="J398" s="7"/>
      <c r="K398" s="7"/>
      <c r="L398" s="7"/>
      <c r="M398" s="7"/>
      <c r="N398" s="7"/>
      <c r="O398" s="7"/>
      <c r="P398" s="7"/>
      <c r="Q398" s="7"/>
      <c r="R398" s="7"/>
      <c r="S398" s="7"/>
      <c r="T398" s="7"/>
    </row>
    <row r="399" spans="1:20">
      <c r="A399" s="7"/>
      <c r="B399" s="7"/>
      <c r="C399" s="7"/>
      <c r="D399" s="7"/>
      <c r="E399" s="7"/>
      <c r="F399" s="7"/>
      <c r="G399" s="7"/>
      <c r="H399" s="7"/>
      <c r="I399" s="7"/>
      <c r="J399" s="7"/>
      <c r="K399" s="7"/>
      <c r="L399" s="7"/>
      <c r="M399" s="7"/>
      <c r="N399" s="7"/>
      <c r="O399" s="7"/>
      <c r="P399" s="7"/>
      <c r="Q399" s="7"/>
      <c r="R399" s="7"/>
      <c r="S399" s="7"/>
      <c r="T399" s="7"/>
    </row>
    <row r="400" spans="1:20">
      <c r="A400" s="7"/>
      <c r="B400" s="7"/>
      <c r="C400" s="7"/>
      <c r="D400" s="7"/>
      <c r="E400" s="7"/>
      <c r="F400" s="7"/>
      <c r="G400" s="7"/>
      <c r="H400" s="7"/>
      <c r="I400" s="7"/>
      <c r="J400" s="7"/>
      <c r="K400" s="7"/>
      <c r="L400" s="7"/>
      <c r="M400" s="7"/>
      <c r="N400" s="7"/>
      <c r="O400" s="7"/>
      <c r="P400" s="7"/>
      <c r="Q400" s="7"/>
      <c r="R400" s="7"/>
      <c r="S400" s="7"/>
      <c r="T400" s="7"/>
    </row>
    <row r="401" spans="1:20">
      <c r="A401" s="7"/>
      <c r="B401" s="7"/>
      <c r="C401" s="7"/>
      <c r="D401" s="7"/>
      <c r="E401" s="7"/>
      <c r="F401" s="7"/>
      <c r="G401" s="7"/>
      <c r="H401" s="7"/>
      <c r="I401" s="7"/>
      <c r="J401" s="7"/>
      <c r="K401" s="7"/>
      <c r="L401" s="7"/>
      <c r="M401" s="7"/>
      <c r="N401" s="7"/>
      <c r="O401" s="7"/>
      <c r="P401" s="7"/>
      <c r="Q401" s="7"/>
      <c r="R401" s="7"/>
      <c r="S401" s="7"/>
      <c r="T401" s="7"/>
    </row>
    <row r="402" spans="1:20">
      <c r="A402" s="7"/>
      <c r="B402" s="7"/>
      <c r="C402" s="7"/>
      <c r="D402" s="7"/>
      <c r="E402" s="7"/>
      <c r="F402" s="7"/>
      <c r="G402" s="7"/>
      <c r="H402" s="7"/>
      <c r="I402" s="7"/>
      <c r="J402" s="7"/>
      <c r="K402" s="7"/>
      <c r="L402" s="7"/>
      <c r="M402" s="7"/>
      <c r="N402" s="7"/>
      <c r="O402" s="7"/>
      <c r="P402" s="7"/>
      <c r="Q402" s="7"/>
      <c r="R402" s="7"/>
      <c r="S402" s="7"/>
      <c r="T402" s="7"/>
    </row>
    <row r="403" spans="1:20">
      <c r="A403" s="7"/>
      <c r="B403" s="7"/>
      <c r="C403" s="7"/>
      <c r="D403" s="7"/>
      <c r="E403" s="7"/>
      <c r="F403" s="7"/>
      <c r="G403" s="7"/>
      <c r="H403" s="7"/>
      <c r="I403" s="7"/>
      <c r="J403" s="7"/>
      <c r="K403" s="7"/>
      <c r="L403" s="7"/>
      <c r="M403" s="7"/>
      <c r="N403" s="7"/>
      <c r="O403" s="7"/>
      <c r="P403" s="7"/>
      <c r="Q403" s="7"/>
      <c r="R403" s="7"/>
      <c r="S403" s="7"/>
      <c r="T403" s="7"/>
    </row>
    <row r="404" spans="1:20">
      <c r="A404" s="7"/>
      <c r="B404" s="7"/>
      <c r="C404" s="7"/>
      <c r="D404" s="7"/>
      <c r="E404" s="7"/>
      <c r="F404" s="7"/>
      <c r="G404" s="7"/>
      <c r="H404" s="7"/>
      <c r="I404" s="7"/>
      <c r="J404" s="7"/>
      <c r="K404" s="7"/>
      <c r="L404" s="7"/>
      <c r="M404" s="7"/>
      <c r="N404" s="7"/>
      <c r="O404" s="7"/>
      <c r="P404" s="7"/>
      <c r="Q404" s="7"/>
      <c r="R404" s="7"/>
      <c r="S404" s="7"/>
      <c r="T404" s="7"/>
    </row>
    <row r="405" spans="1:20">
      <c r="A405" s="7"/>
      <c r="B405" s="7"/>
      <c r="C405" s="7"/>
      <c r="D405" s="7"/>
      <c r="E405" s="7"/>
      <c r="F405" s="7"/>
      <c r="G405" s="7"/>
      <c r="H405" s="7"/>
      <c r="I405" s="7"/>
      <c r="J405" s="7"/>
      <c r="K405" s="7"/>
      <c r="L405" s="7"/>
      <c r="M405" s="7"/>
      <c r="N405" s="7"/>
      <c r="O405" s="7"/>
      <c r="P405" s="7"/>
      <c r="Q405" s="7"/>
      <c r="R405" s="7"/>
      <c r="S405" s="7"/>
      <c r="T405" s="7"/>
    </row>
    <row r="406" spans="1:20">
      <c r="A406" s="7"/>
      <c r="B406" s="7"/>
      <c r="C406" s="7"/>
      <c r="D406" s="7"/>
      <c r="E406" s="7"/>
      <c r="F406" s="7"/>
      <c r="G406" s="7"/>
      <c r="H406" s="7"/>
      <c r="I406" s="7"/>
      <c r="J406" s="7"/>
      <c r="K406" s="7"/>
      <c r="L406" s="7"/>
      <c r="M406" s="7"/>
      <c r="N406" s="7"/>
      <c r="O406" s="7"/>
      <c r="P406" s="7"/>
      <c r="Q406" s="7"/>
      <c r="R406" s="7"/>
      <c r="S406" s="7"/>
      <c r="T406" s="7"/>
    </row>
    <row r="407" spans="1:20">
      <c r="A407" s="7"/>
      <c r="B407" s="7"/>
      <c r="C407" s="7"/>
      <c r="D407" s="7"/>
      <c r="E407" s="7"/>
      <c r="F407" s="7"/>
      <c r="G407" s="7"/>
      <c r="H407" s="7"/>
      <c r="I407" s="7"/>
      <c r="J407" s="7"/>
      <c r="K407" s="7"/>
      <c r="L407" s="7"/>
      <c r="M407" s="7"/>
      <c r="N407" s="7"/>
      <c r="O407" s="7"/>
      <c r="P407" s="7"/>
      <c r="Q407" s="7"/>
      <c r="R407" s="7"/>
      <c r="S407" s="7"/>
      <c r="T407" s="7"/>
    </row>
    <row r="408" spans="1:20">
      <c r="A408" s="7"/>
      <c r="B408" s="7"/>
      <c r="C408" s="7"/>
      <c r="D408" s="7"/>
      <c r="E408" s="7"/>
      <c r="F408" s="7"/>
      <c r="G408" s="7"/>
      <c r="H408" s="7"/>
      <c r="I408" s="7"/>
      <c r="J408" s="7"/>
      <c r="K408" s="7"/>
      <c r="L408" s="7"/>
      <c r="M408" s="7"/>
      <c r="N408" s="7"/>
      <c r="O408" s="7"/>
      <c r="P408" s="7"/>
      <c r="Q408" s="7"/>
      <c r="R408" s="7"/>
      <c r="S408" s="7"/>
      <c r="T408" s="7"/>
    </row>
    <row r="409" spans="1:20">
      <c r="A409" s="7"/>
      <c r="B409" s="7"/>
      <c r="C409" s="7"/>
      <c r="D409" s="7"/>
      <c r="E409" s="7"/>
      <c r="F409" s="7"/>
      <c r="G409" s="7"/>
      <c r="H409" s="7"/>
      <c r="I409" s="7"/>
      <c r="J409" s="7"/>
      <c r="K409" s="7"/>
      <c r="L409" s="7"/>
      <c r="M409" s="7"/>
      <c r="N409" s="7"/>
      <c r="O409" s="7"/>
      <c r="P409" s="7"/>
      <c r="Q409" s="7"/>
      <c r="R409" s="7"/>
      <c r="S409" s="7"/>
      <c r="T409" s="7"/>
    </row>
    <row r="410" spans="1:20">
      <c r="A410" s="7"/>
      <c r="B410" s="7"/>
      <c r="C410" s="7"/>
      <c r="D410" s="7"/>
      <c r="E410" s="7"/>
      <c r="F410" s="7"/>
      <c r="G410" s="7"/>
      <c r="H410" s="7"/>
      <c r="I410" s="7"/>
      <c r="J410" s="7"/>
      <c r="K410" s="7"/>
      <c r="L410" s="7"/>
      <c r="M410" s="7"/>
      <c r="N410" s="7"/>
      <c r="O410" s="7"/>
      <c r="P410" s="7"/>
      <c r="Q410" s="7"/>
      <c r="R410" s="7"/>
      <c r="S410" s="7"/>
      <c r="T410" s="7"/>
    </row>
    <row r="411" spans="1:20">
      <c r="A411" s="7"/>
      <c r="B411" s="7"/>
      <c r="C411" s="7"/>
      <c r="D411" s="7"/>
      <c r="E411" s="7"/>
      <c r="F411" s="7"/>
      <c r="G411" s="7"/>
      <c r="H411" s="7"/>
      <c r="I411" s="7"/>
      <c r="J411" s="7"/>
      <c r="K411" s="7"/>
      <c r="L411" s="7"/>
      <c r="M411" s="7"/>
      <c r="N411" s="7"/>
      <c r="O411" s="7"/>
      <c r="P411" s="7"/>
      <c r="Q411" s="7"/>
      <c r="R411" s="7"/>
      <c r="S411" s="7"/>
      <c r="T411" s="7"/>
    </row>
    <row r="412" spans="1:20">
      <c r="A412" s="7"/>
      <c r="B412" s="7"/>
      <c r="C412" s="7"/>
      <c r="D412" s="7"/>
      <c r="E412" s="7"/>
      <c r="F412" s="7"/>
      <c r="G412" s="7"/>
      <c r="H412" s="7"/>
      <c r="I412" s="7"/>
      <c r="J412" s="7"/>
      <c r="K412" s="7"/>
      <c r="L412" s="7"/>
      <c r="M412" s="7"/>
      <c r="N412" s="7"/>
      <c r="O412" s="7"/>
      <c r="P412" s="7"/>
      <c r="Q412" s="7"/>
      <c r="R412" s="7"/>
      <c r="S412" s="7"/>
      <c r="T412" s="7"/>
    </row>
    <row r="413" spans="1:20">
      <c r="A413" s="7"/>
      <c r="B413" s="7"/>
      <c r="C413" s="7"/>
      <c r="D413" s="7"/>
      <c r="E413" s="7"/>
      <c r="F413" s="7"/>
      <c r="G413" s="7"/>
      <c r="H413" s="7"/>
      <c r="I413" s="7"/>
      <c r="J413" s="7"/>
      <c r="K413" s="7"/>
      <c r="L413" s="7"/>
      <c r="M413" s="7"/>
      <c r="N413" s="7"/>
      <c r="O413" s="7"/>
      <c r="P413" s="7"/>
      <c r="Q413" s="7"/>
      <c r="R413" s="7"/>
      <c r="S413" s="7"/>
      <c r="T413" s="7"/>
    </row>
    <row r="414" spans="1:20">
      <c r="A414" s="7"/>
      <c r="B414" s="7"/>
      <c r="C414" s="7"/>
      <c r="D414" s="7"/>
      <c r="E414" s="7"/>
      <c r="F414" s="7"/>
      <c r="G414" s="7"/>
      <c r="H414" s="7"/>
      <c r="I414" s="7"/>
      <c r="J414" s="7"/>
      <c r="K414" s="7"/>
      <c r="L414" s="7"/>
      <c r="M414" s="7"/>
      <c r="N414" s="7"/>
      <c r="O414" s="7"/>
      <c r="P414" s="7"/>
      <c r="Q414" s="7"/>
      <c r="R414" s="7"/>
      <c r="S414" s="7"/>
      <c r="T414" s="7"/>
    </row>
    <row r="415" spans="1:20">
      <c r="A415" s="7"/>
      <c r="B415" s="7"/>
      <c r="C415" s="7"/>
      <c r="D415" s="7"/>
      <c r="E415" s="7"/>
      <c r="F415" s="7"/>
      <c r="G415" s="7"/>
      <c r="H415" s="7"/>
      <c r="I415" s="7"/>
      <c r="J415" s="7"/>
      <c r="K415" s="7"/>
      <c r="L415" s="7"/>
      <c r="M415" s="7"/>
      <c r="N415" s="7"/>
      <c r="O415" s="7"/>
      <c r="P415" s="7"/>
      <c r="Q415" s="7"/>
      <c r="R415" s="7"/>
      <c r="S415" s="7"/>
      <c r="T415" s="7"/>
    </row>
    <row r="416" spans="1:20">
      <c r="A416" s="7"/>
      <c r="B416" s="7"/>
      <c r="C416" s="7"/>
      <c r="D416" s="7"/>
      <c r="E416" s="7"/>
      <c r="F416" s="7"/>
      <c r="G416" s="7"/>
      <c r="H416" s="7"/>
      <c r="I416" s="7"/>
      <c r="J416" s="7"/>
      <c r="K416" s="7"/>
      <c r="L416" s="7"/>
      <c r="M416" s="7"/>
      <c r="N416" s="7"/>
      <c r="O416" s="7"/>
      <c r="P416" s="7"/>
      <c r="Q416" s="7"/>
      <c r="R416" s="7"/>
      <c r="S416" s="7"/>
      <c r="T416" s="7"/>
    </row>
    <row r="417" spans="1:20">
      <c r="A417" s="7"/>
      <c r="B417" s="7"/>
      <c r="C417" s="7"/>
      <c r="D417" s="7"/>
      <c r="E417" s="7"/>
      <c r="F417" s="7"/>
      <c r="G417" s="7"/>
      <c r="H417" s="7"/>
      <c r="I417" s="7"/>
      <c r="J417" s="7"/>
      <c r="K417" s="7"/>
      <c r="L417" s="7"/>
      <c r="M417" s="7"/>
      <c r="N417" s="7"/>
      <c r="O417" s="7"/>
      <c r="P417" s="7"/>
      <c r="Q417" s="7"/>
      <c r="R417" s="7"/>
      <c r="S417" s="7"/>
      <c r="T417" s="7"/>
    </row>
    <row r="418" spans="1:20">
      <c r="A418" s="7"/>
      <c r="B418" s="7"/>
      <c r="C418" s="7"/>
      <c r="D418" s="7"/>
      <c r="E418" s="7"/>
      <c r="F418" s="7"/>
      <c r="G418" s="7"/>
      <c r="H418" s="7"/>
      <c r="I418" s="7"/>
      <c r="J418" s="7"/>
      <c r="K418" s="7"/>
      <c r="L418" s="7"/>
      <c r="M418" s="7"/>
      <c r="N418" s="7"/>
      <c r="O418" s="7"/>
      <c r="P418" s="7"/>
      <c r="Q418" s="7"/>
      <c r="R418" s="7"/>
      <c r="S418" s="7"/>
      <c r="T418" s="7"/>
    </row>
    <row r="419" spans="1:20">
      <c r="A419" s="7"/>
      <c r="B419" s="7"/>
      <c r="C419" s="7"/>
      <c r="D419" s="7"/>
      <c r="E419" s="7"/>
      <c r="F419" s="7"/>
      <c r="G419" s="7"/>
      <c r="H419" s="7"/>
      <c r="I419" s="7"/>
      <c r="J419" s="7"/>
      <c r="K419" s="7"/>
      <c r="L419" s="7"/>
      <c r="M419" s="7"/>
      <c r="N419" s="7"/>
      <c r="O419" s="7"/>
      <c r="P419" s="7"/>
      <c r="Q419" s="7"/>
      <c r="R419" s="7"/>
      <c r="S419" s="7"/>
      <c r="T419" s="7"/>
    </row>
    <row r="420" spans="1:20">
      <c r="A420" s="7"/>
      <c r="B420" s="7"/>
      <c r="C420" s="7"/>
      <c r="D420" s="7"/>
      <c r="E420" s="7"/>
      <c r="F420" s="7"/>
      <c r="G420" s="7"/>
      <c r="H420" s="7"/>
      <c r="I420" s="7"/>
      <c r="J420" s="7"/>
      <c r="K420" s="7"/>
      <c r="L420" s="7"/>
      <c r="M420" s="7"/>
      <c r="N420" s="7"/>
      <c r="O420" s="7"/>
      <c r="P420" s="7"/>
      <c r="Q420" s="7"/>
      <c r="R420" s="7"/>
      <c r="S420" s="7"/>
      <c r="T420" s="7"/>
    </row>
    <row r="421" spans="1:20">
      <c r="A421" s="7"/>
      <c r="B421" s="7"/>
      <c r="C421" s="7"/>
      <c r="D421" s="7"/>
      <c r="E421" s="7"/>
      <c r="F421" s="7"/>
      <c r="G421" s="7"/>
      <c r="H421" s="7"/>
      <c r="I421" s="7"/>
      <c r="J421" s="7"/>
      <c r="K421" s="7"/>
      <c r="L421" s="7"/>
      <c r="M421" s="7"/>
      <c r="N421" s="7"/>
      <c r="O421" s="7"/>
      <c r="P421" s="7"/>
      <c r="Q421" s="7"/>
      <c r="R421" s="7"/>
      <c r="S421" s="7"/>
      <c r="T421" s="7"/>
    </row>
    <row r="422" spans="1:20">
      <c r="A422" s="7"/>
      <c r="B422" s="7"/>
      <c r="C422" s="7"/>
      <c r="D422" s="7"/>
      <c r="E422" s="7"/>
      <c r="F422" s="7"/>
      <c r="G422" s="7"/>
      <c r="H422" s="7"/>
      <c r="I422" s="7"/>
      <c r="J422" s="7"/>
      <c r="K422" s="7"/>
      <c r="L422" s="7"/>
      <c r="M422" s="7"/>
      <c r="N422" s="7"/>
      <c r="O422" s="7"/>
      <c r="P422" s="7"/>
      <c r="Q422" s="7"/>
      <c r="R422" s="7"/>
      <c r="S422" s="7"/>
      <c r="T422" s="7"/>
    </row>
    <row r="423" spans="1:20">
      <c r="A423" s="7"/>
      <c r="B423" s="7"/>
      <c r="C423" s="7"/>
      <c r="D423" s="7"/>
      <c r="E423" s="7"/>
      <c r="F423" s="7"/>
      <c r="G423" s="7"/>
      <c r="H423" s="7"/>
      <c r="I423" s="7"/>
      <c r="J423" s="7"/>
      <c r="K423" s="7"/>
      <c r="L423" s="7"/>
      <c r="M423" s="7"/>
      <c r="N423" s="7"/>
      <c r="O423" s="7"/>
      <c r="P423" s="7"/>
      <c r="Q423" s="7"/>
      <c r="R423" s="7"/>
      <c r="S423" s="7"/>
      <c r="T423" s="7"/>
    </row>
    <row r="424" spans="1:20">
      <c r="A424" s="7"/>
      <c r="B424" s="7"/>
      <c r="C424" s="7"/>
      <c r="D424" s="7"/>
      <c r="E424" s="7"/>
      <c r="F424" s="7"/>
      <c r="G424" s="7"/>
      <c r="H424" s="7"/>
      <c r="I424" s="7"/>
      <c r="J424" s="7"/>
      <c r="K424" s="7"/>
      <c r="L424" s="7"/>
      <c r="M424" s="7"/>
      <c r="N424" s="7"/>
      <c r="O424" s="7"/>
      <c r="P424" s="7"/>
      <c r="Q424" s="7"/>
      <c r="R424" s="7"/>
      <c r="S424" s="7"/>
      <c r="T424" s="7"/>
    </row>
    <row r="425" spans="1:20">
      <c r="A425" s="7"/>
      <c r="B425" s="7"/>
      <c r="C425" s="7"/>
      <c r="D425" s="7"/>
      <c r="E425" s="7"/>
      <c r="F425" s="7"/>
      <c r="G425" s="7"/>
      <c r="H425" s="7"/>
      <c r="I425" s="7"/>
      <c r="J425" s="7"/>
      <c r="K425" s="7"/>
      <c r="L425" s="7"/>
      <c r="M425" s="7"/>
      <c r="N425" s="7"/>
      <c r="O425" s="7"/>
      <c r="P425" s="7"/>
      <c r="Q425" s="7"/>
      <c r="R425" s="7"/>
      <c r="S425" s="7"/>
      <c r="T425" s="7"/>
    </row>
    <row r="426" spans="1:20">
      <c r="A426" s="7"/>
      <c r="B426" s="7"/>
      <c r="C426" s="7"/>
      <c r="D426" s="7"/>
      <c r="E426" s="7"/>
      <c r="F426" s="7"/>
      <c r="G426" s="7"/>
      <c r="H426" s="7"/>
      <c r="I426" s="7"/>
      <c r="J426" s="7"/>
      <c r="K426" s="7"/>
      <c r="L426" s="7"/>
      <c r="M426" s="7"/>
      <c r="N426" s="7"/>
      <c r="O426" s="7"/>
      <c r="P426" s="7"/>
      <c r="Q426" s="7"/>
      <c r="R426" s="7"/>
      <c r="S426" s="7"/>
      <c r="T426" s="7"/>
    </row>
    <row r="427" spans="1:20">
      <c r="A427" s="7"/>
      <c r="B427" s="7"/>
      <c r="C427" s="7"/>
      <c r="D427" s="7"/>
      <c r="E427" s="7"/>
      <c r="F427" s="7"/>
      <c r="G427" s="7"/>
      <c r="H427" s="7"/>
      <c r="I427" s="7"/>
      <c r="J427" s="7"/>
      <c r="K427" s="7"/>
      <c r="L427" s="7"/>
      <c r="M427" s="7"/>
      <c r="N427" s="7"/>
      <c r="O427" s="7"/>
      <c r="P427" s="7"/>
      <c r="Q427" s="7"/>
      <c r="R427" s="7"/>
      <c r="S427" s="7"/>
      <c r="T427" s="7"/>
    </row>
    <row r="428" spans="1:20">
      <c r="A428" s="7"/>
      <c r="B428" s="7"/>
      <c r="C428" s="7"/>
      <c r="D428" s="7"/>
      <c r="E428" s="7"/>
      <c r="F428" s="7"/>
      <c r="G428" s="7"/>
      <c r="H428" s="7"/>
      <c r="I428" s="7"/>
      <c r="J428" s="7"/>
      <c r="K428" s="7"/>
      <c r="L428" s="7"/>
      <c r="M428" s="7"/>
      <c r="N428" s="7"/>
      <c r="O428" s="7"/>
      <c r="P428" s="7"/>
      <c r="Q428" s="7"/>
      <c r="R428" s="7"/>
      <c r="S428" s="7"/>
      <c r="T428" s="7"/>
    </row>
    <row r="429" spans="1:20">
      <c r="A429" s="7"/>
      <c r="B429" s="7"/>
      <c r="C429" s="7"/>
      <c r="D429" s="7"/>
      <c r="E429" s="7"/>
      <c r="F429" s="7"/>
      <c r="G429" s="7"/>
      <c r="H429" s="7"/>
      <c r="I429" s="7"/>
      <c r="J429" s="7"/>
      <c r="K429" s="7"/>
      <c r="L429" s="7"/>
      <c r="M429" s="7"/>
      <c r="N429" s="7"/>
      <c r="O429" s="7"/>
      <c r="P429" s="7"/>
      <c r="Q429" s="7"/>
      <c r="R429" s="7"/>
      <c r="S429" s="7"/>
      <c r="T429" s="7"/>
    </row>
    <row r="430" spans="1:20">
      <c r="A430" s="7"/>
      <c r="B430" s="7"/>
      <c r="C430" s="7"/>
      <c r="D430" s="7"/>
      <c r="E430" s="7"/>
      <c r="F430" s="7"/>
      <c r="G430" s="7"/>
      <c r="H430" s="7"/>
      <c r="I430" s="7"/>
      <c r="J430" s="7"/>
      <c r="K430" s="7"/>
      <c r="L430" s="7"/>
      <c r="M430" s="7"/>
      <c r="N430" s="7"/>
      <c r="O430" s="7"/>
      <c r="P430" s="7"/>
      <c r="Q430" s="7"/>
      <c r="R430" s="7"/>
      <c r="S430" s="7"/>
      <c r="T430" s="7"/>
    </row>
    <row r="431" spans="1:20">
      <c r="A431" s="7"/>
      <c r="B431" s="7"/>
      <c r="C431" s="7"/>
      <c r="D431" s="7"/>
      <c r="E431" s="7"/>
      <c r="F431" s="7"/>
      <c r="G431" s="7"/>
      <c r="H431" s="7"/>
      <c r="I431" s="7"/>
      <c r="J431" s="7"/>
      <c r="K431" s="7"/>
      <c r="L431" s="7"/>
      <c r="M431" s="7"/>
      <c r="N431" s="7"/>
      <c r="O431" s="7"/>
      <c r="P431" s="7"/>
      <c r="Q431" s="7"/>
      <c r="R431" s="7"/>
      <c r="S431" s="7"/>
      <c r="T431" s="7"/>
    </row>
    <row r="432" spans="1:20">
      <c r="A432" s="7"/>
      <c r="B432" s="7"/>
      <c r="C432" s="7"/>
      <c r="D432" s="7"/>
      <c r="E432" s="7"/>
      <c r="F432" s="7"/>
      <c r="G432" s="7"/>
      <c r="H432" s="7"/>
      <c r="I432" s="7"/>
      <c r="J432" s="7"/>
      <c r="K432" s="7"/>
      <c r="L432" s="7"/>
      <c r="M432" s="7"/>
      <c r="N432" s="7"/>
      <c r="O432" s="7"/>
      <c r="P432" s="7"/>
      <c r="Q432" s="7"/>
      <c r="R432" s="7"/>
      <c r="S432" s="7"/>
      <c r="T432" s="7"/>
    </row>
    <row r="433" spans="1:20">
      <c r="A433" s="7"/>
      <c r="B433" s="7"/>
      <c r="C433" s="7"/>
      <c r="D433" s="7"/>
      <c r="E433" s="7"/>
      <c r="F433" s="7"/>
      <c r="G433" s="7"/>
      <c r="H433" s="7"/>
      <c r="I433" s="7"/>
      <c r="J433" s="7"/>
      <c r="K433" s="7"/>
      <c r="L433" s="7"/>
      <c r="M433" s="7"/>
      <c r="N433" s="7"/>
      <c r="O433" s="7"/>
      <c r="P433" s="7"/>
      <c r="Q433" s="7"/>
      <c r="R433" s="7"/>
      <c r="S433" s="7"/>
      <c r="T433" s="7"/>
    </row>
    <row r="434" spans="1:20">
      <c r="A434" s="7"/>
      <c r="B434" s="7"/>
      <c r="C434" s="7"/>
      <c r="D434" s="7"/>
      <c r="E434" s="7"/>
      <c r="F434" s="7"/>
      <c r="G434" s="7"/>
      <c r="H434" s="7"/>
      <c r="I434" s="7"/>
      <c r="J434" s="7"/>
      <c r="K434" s="7"/>
      <c r="L434" s="7"/>
      <c r="M434" s="7"/>
      <c r="N434" s="7"/>
      <c r="O434" s="7"/>
      <c r="P434" s="7"/>
      <c r="Q434" s="7"/>
      <c r="R434" s="7"/>
      <c r="S434" s="7"/>
      <c r="T434" s="7"/>
    </row>
    <row r="435" spans="1:20">
      <c r="A435" s="7"/>
      <c r="B435" s="7"/>
      <c r="C435" s="7"/>
      <c r="D435" s="7"/>
      <c r="E435" s="7"/>
      <c r="F435" s="7"/>
      <c r="G435" s="7"/>
      <c r="H435" s="7"/>
      <c r="I435" s="7"/>
      <c r="J435" s="7"/>
      <c r="K435" s="7"/>
      <c r="L435" s="7"/>
      <c r="M435" s="7"/>
      <c r="N435" s="7"/>
      <c r="O435" s="7"/>
      <c r="P435" s="7"/>
      <c r="Q435" s="7"/>
      <c r="R435" s="7"/>
      <c r="S435" s="7"/>
      <c r="T435" s="7"/>
    </row>
    <row r="436" spans="1:20">
      <c r="A436" s="7"/>
      <c r="B436" s="7"/>
      <c r="C436" s="7"/>
      <c r="D436" s="7"/>
      <c r="E436" s="7"/>
      <c r="F436" s="7"/>
      <c r="G436" s="7"/>
      <c r="H436" s="7"/>
      <c r="I436" s="7"/>
      <c r="J436" s="7"/>
      <c r="K436" s="7"/>
      <c r="L436" s="7"/>
      <c r="M436" s="7"/>
      <c r="N436" s="7"/>
      <c r="O436" s="7"/>
      <c r="P436" s="7"/>
      <c r="Q436" s="7"/>
      <c r="R436" s="7"/>
      <c r="S436" s="7"/>
      <c r="T436" s="7"/>
    </row>
    <row r="437" spans="1:20">
      <c r="A437" s="7"/>
      <c r="B437" s="7"/>
      <c r="C437" s="7"/>
      <c r="D437" s="7"/>
      <c r="E437" s="7"/>
      <c r="F437" s="7"/>
      <c r="G437" s="7"/>
      <c r="H437" s="7"/>
      <c r="I437" s="7"/>
      <c r="J437" s="7"/>
      <c r="K437" s="7"/>
      <c r="L437" s="7"/>
      <c r="M437" s="7"/>
      <c r="N437" s="7"/>
      <c r="O437" s="7"/>
      <c r="P437" s="7"/>
      <c r="Q437" s="7"/>
      <c r="R437" s="7"/>
      <c r="S437" s="7"/>
      <c r="T437" s="7"/>
    </row>
    <row r="438" spans="1:20">
      <c r="A438" s="7"/>
      <c r="B438" s="7"/>
      <c r="C438" s="7"/>
      <c r="D438" s="7"/>
      <c r="E438" s="7"/>
      <c r="F438" s="7"/>
      <c r="G438" s="7"/>
      <c r="H438" s="7"/>
      <c r="I438" s="7"/>
      <c r="J438" s="7"/>
      <c r="K438" s="7"/>
      <c r="L438" s="7"/>
      <c r="M438" s="7"/>
      <c r="N438" s="7"/>
      <c r="O438" s="7"/>
      <c r="P438" s="7"/>
      <c r="Q438" s="7"/>
      <c r="R438" s="7"/>
      <c r="S438" s="7"/>
      <c r="T438" s="7"/>
    </row>
    <row r="439" spans="1:20">
      <c r="A439" s="7"/>
      <c r="B439" s="7"/>
      <c r="C439" s="7"/>
      <c r="D439" s="7"/>
      <c r="E439" s="7"/>
      <c r="F439" s="7"/>
      <c r="G439" s="7"/>
      <c r="H439" s="7"/>
      <c r="I439" s="7"/>
      <c r="J439" s="7"/>
      <c r="K439" s="7"/>
      <c r="L439" s="7"/>
      <c r="M439" s="7"/>
      <c r="N439" s="7"/>
      <c r="O439" s="7"/>
      <c r="P439" s="7"/>
      <c r="Q439" s="7"/>
      <c r="R439" s="7"/>
      <c r="S439" s="7"/>
      <c r="T439" s="7"/>
    </row>
    <row r="440" spans="1:20">
      <c r="A440" s="7"/>
      <c r="B440" s="7"/>
      <c r="C440" s="7"/>
      <c r="D440" s="7"/>
      <c r="E440" s="7"/>
      <c r="F440" s="7"/>
      <c r="G440" s="7"/>
      <c r="H440" s="7"/>
      <c r="I440" s="7"/>
      <c r="J440" s="7"/>
      <c r="K440" s="7"/>
      <c r="L440" s="7"/>
      <c r="M440" s="7"/>
      <c r="N440" s="7"/>
      <c r="O440" s="7"/>
      <c r="P440" s="7"/>
      <c r="Q440" s="7"/>
      <c r="R440" s="7"/>
      <c r="S440" s="7"/>
      <c r="T440" s="7"/>
    </row>
    <row r="441" spans="1:20">
      <c r="A441" s="7"/>
      <c r="B441" s="7"/>
      <c r="C441" s="7"/>
      <c r="D441" s="7"/>
      <c r="E441" s="7"/>
      <c r="F441" s="7"/>
      <c r="G441" s="7"/>
      <c r="H441" s="7"/>
      <c r="I441" s="7"/>
      <c r="J441" s="7"/>
      <c r="K441" s="7"/>
      <c r="L441" s="7"/>
      <c r="M441" s="7"/>
      <c r="N441" s="7"/>
      <c r="O441" s="7"/>
      <c r="P441" s="7"/>
      <c r="Q441" s="7"/>
      <c r="R441" s="7"/>
      <c r="S441" s="7"/>
      <c r="T441" s="7"/>
    </row>
    <row r="442" spans="1:20">
      <c r="A442" s="7"/>
      <c r="B442" s="7"/>
      <c r="C442" s="7"/>
      <c r="D442" s="7"/>
      <c r="E442" s="7"/>
      <c r="F442" s="7"/>
      <c r="G442" s="7"/>
      <c r="H442" s="7"/>
      <c r="I442" s="7"/>
      <c r="J442" s="7"/>
      <c r="K442" s="7"/>
      <c r="L442" s="7"/>
      <c r="M442" s="7"/>
      <c r="N442" s="7"/>
      <c r="O442" s="7"/>
      <c r="P442" s="7"/>
      <c r="Q442" s="7"/>
      <c r="R442" s="7"/>
      <c r="S442" s="7"/>
      <c r="T442" s="7"/>
    </row>
    <row r="443" spans="1:20">
      <c r="A443" s="7"/>
      <c r="B443" s="7"/>
      <c r="C443" s="7"/>
      <c r="D443" s="7"/>
      <c r="E443" s="7"/>
      <c r="F443" s="7"/>
      <c r="G443" s="7"/>
      <c r="H443" s="7"/>
      <c r="I443" s="7"/>
      <c r="J443" s="7"/>
      <c r="K443" s="7"/>
      <c r="L443" s="7"/>
      <c r="M443" s="7"/>
      <c r="N443" s="7"/>
      <c r="O443" s="7"/>
      <c r="P443" s="7"/>
      <c r="Q443" s="7"/>
      <c r="R443" s="7"/>
      <c r="S443" s="7"/>
      <c r="T443" s="7"/>
    </row>
    <row r="444" spans="1:20">
      <c r="A444" s="7"/>
      <c r="B444" s="7"/>
      <c r="C444" s="7"/>
      <c r="D444" s="7"/>
      <c r="E444" s="7"/>
      <c r="F444" s="7"/>
      <c r="G444" s="7"/>
      <c r="H444" s="7"/>
      <c r="I444" s="7"/>
      <c r="J444" s="7"/>
      <c r="K444" s="7"/>
      <c r="L444" s="7"/>
      <c r="M444" s="7"/>
      <c r="N444" s="7"/>
      <c r="O444" s="7"/>
      <c r="P444" s="7"/>
      <c r="Q444" s="7"/>
      <c r="R444" s="7"/>
      <c r="S444" s="7"/>
      <c r="T444" s="7"/>
    </row>
    <row r="445" spans="1:20">
      <c r="A445" s="7"/>
      <c r="B445" s="7"/>
      <c r="C445" s="7"/>
      <c r="D445" s="7"/>
      <c r="E445" s="7"/>
      <c r="F445" s="7"/>
      <c r="G445" s="7"/>
      <c r="H445" s="7"/>
      <c r="I445" s="7"/>
      <c r="J445" s="7"/>
      <c r="K445" s="7"/>
      <c r="L445" s="7"/>
      <c r="M445" s="7"/>
      <c r="N445" s="7"/>
      <c r="O445" s="7"/>
      <c r="P445" s="7"/>
      <c r="Q445" s="7"/>
      <c r="R445" s="7"/>
      <c r="S445" s="7"/>
      <c r="T445" s="7"/>
    </row>
    <row r="446" spans="1:20">
      <c r="A446" s="7"/>
      <c r="B446" s="7"/>
      <c r="C446" s="7"/>
      <c r="D446" s="7"/>
      <c r="E446" s="7"/>
      <c r="F446" s="7"/>
      <c r="G446" s="7"/>
      <c r="H446" s="7"/>
      <c r="I446" s="7"/>
      <c r="J446" s="7"/>
      <c r="K446" s="7"/>
      <c r="L446" s="7"/>
      <c r="M446" s="7"/>
      <c r="N446" s="7"/>
      <c r="O446" s="7"/>
      <c r="P446" s="7"/>
      <c r="Q446" s="7"/>
      <c r="R446" s="7"/>
      <c r="S446" s="7"/>
      <c r="T446" s="7"/>
    </row>
    <row r="447" spans="1:20">
      <c r="A447" s="7"/>
      <c r="B447" s="7"/>
      <c r="C447" s="7"/>
      <c r="D447" s="7"/>
      <c r="E447" s="7"/>
      <c r="F447" s="7"/>
      <c r="G447" s="7"/>
      <c r="H447" s="7"/>
      <c r="I447" s="7"/>
      <c r="J447" s="7"/>
      <c r="K447" s="7"/>
      <c r="L447" s="7"/>
      <c r="M447" s="7"/>
      <c r="N447" s="7"/>
      <c r="O447" s="7"/>
      <c r="P447" s="7"/>
      <c r="Q447" s="7"/>
      <c r="R447" s="7"/>
      <c r="S447" s="7"/>
      <c r="T447" s="7"/>
    </row>
    <row r="448" spans="1:20">
      <c r="A448" s="7"/>
      <c r="B448" s="7"/>
      <c r="C448" s="7"/>
      <c r="D448" s="7"/>
      <c r="E448" s="7"/>
      <c r="F448" s="7"/>
      <c r="G448" s="7"/>
      <c r="H448" s="7"/>
      <c r="I448" s="7"/>
      <c r="J448" s="7"/>
      <c r="K448" s="7"/>
      <c r="L448" s="7"/>
      <c r="M448" s="7"/>
      <c r="N448" s="7"/>
      <c r="O448" s="7"/>
      <c r="P448" s="7"/>
      <c r="Q448" s="7"/>
      <c r="R448" s="7"/>
      <c r="S448" s="7"/>
      <c r="T448" s="7"/>
    </row>
    <row r="449" spans="1:20">
      <c r="A449" s="7"/>
      <c r="B449" s="7"/>
      <c r="C449" s="7"/>
      <c r="D449" s="7"/>
      <c r="E449" s="7"/>
      <c r="F449" s="7"/>
      <c r="G449" s="7"/>
      <c r="H449" s="7"/>
      <c r="I449" s="7"/>
      <c r="J449" s="7"/>
      <c r="K449" s="7"/>
      <c r="L449" s="7"/>
      <c r="M449" s="7"/>
      <c r="N449" s="7"/>
      <c r="O449" s="7"/>
      <c r="P449" s="7"/>
      <c r="Q449" s="7"/>
      <c r="R449" s="7"/>
      <c r="S449" s="7"/>
      <c r="T449" s="7"/>
    </row>
    <row r="450" spans="1:20">
      <c r="A450" s="7"/>
      <c r="B450" s="7"/>
      <c r="C450" s="7"/>
      <c r="D450" s="7"/>
      <c r="E450" s="7"/>
      <c r="F450" s="7"/>
      <c r="G450" s="7"/>
      <c r="H450" s="7"/>
      <c r="I450" s="7"/>
      <c r="J450" s="7"/>
      <c r="K450" s="7"/>
      <c r="L450" s="7"/>
      <c r="M450" s="7"/>
      <c r="N450" s="7"/>
      <c r="O450" s="7"/>
      <c r="P450" s="7"/>
      <c r="Q450" s="7"/>
      <c r="R450" s="7"/>
      <c r="S450" s="7"/>
      <c r="T450" s="7"/>
    </row>
    <row r="451" spans="1:20">
      <c r="A451" s="7"/>
      <c r="B451" s="7"/>
      <c r="C451" s="7"/>
      <c r="D451" s="7"/>
      <c r="E451" s="7"/>
      <c r="F451" s="7"/>
      <c r="G451" s="7"/>
      <c r="H451" s="7"/>
      <c r="I451" s="7"/>
      <c r="J451" s="7"/>
      <c r="K451" s="7"/>
      <c r="L451" s="7"/>
      <c r="M451" s="7"/>
      <c r="N451" s="7"/>
      <c r="O451" s="7"/>
      <c r="P451" s="7"/>
      <c r="Q451" s="7"/>
      <c r="R451" s="7"/>
      <c r="S451" s="7"/>
      <c r="T451" s="7"/>
    </row>
    <row r="452" spans="1:20">
      <c r="A452" s="7"/>
      <c r="B452" s="7"/>
      <c r="C452" s="7"/>
      <c r="D452" s="7"/>
      <c r="E452" s="7"/>
      <c r="F452" s="7"/>
      <c r="G452" s="7"/>
      <c r="H452" s="7"/>
      <c r="I452" s="7"/>
      <c r="J452" s="7"/>
      <c r="K452" s="7"/>
      <c r="L452" s="7"/>
      <c r="M452" s="7"/>
      <c r="N452" s="7"/>
      <c r="O452" s="7"/>
      <c r="P452" s="7"/>
      <c r="Q452" s="7"/>
      <c r="R452" s="7"/>
      <c r="S452" s="7"/>
      <c r="T452" s="7"/>
    </row>
    <row r="453" spans="1:20">
      <c r="A453" s="7"/>
      <c r="B453" s="7"/>
      <c r="C453" s="7"/>
      <c r="D453" s="7"/>
      <c r="E453" s="7"/>
      <c r="F453" s="7"/>
      <c r="G453" s="7"/>
      <c r="H453" s="7"/>
      <c r="I453" s="7"/>
      <c r="J453" s="7"/>
      <c r="K453" s="7"/>
      <c r="L453" s="7"/>
      <c r="M453" s="7"/>
      <c r="N453" s="7"/>
      <c r="O453" s="7"/>
      <c r="P453" s="7"/>
      <c r="Q453" s="7"/>
      <c r="R453" s="7"/>
      <c r="S453" s="7"/>
      <c r="T453" s="7"/>
    </row>
    <row r="454" spans="1:20">
      <c r="A454" s="7"/>
      <c r="B454" s="7"/>
      <c r="C454" s="7"/>
      <c r="D454" s="7"/>
      <c r="E454" s="7"/>
      <c r="F454" s="7"/>
      <c r="G454" s="7"/>
      <c r="H454" s="7"/>
      <c r="I454" s="7"/>
      <c r="J454" s="7"/>
      <c r="K454" s="7"/>
      <c r="L454" s="7"/>
      <c r="M454" s="7"/>
      <c r="N454" s="7"/>
      <c r="O454" s="7"/>
      <c r="P454" s="7"/>
      <c r="Q454" s="7"/>
      <c r="R454" s="7"/>
      <c r="S454" s="7"/>
      <c r="T454" s="7"/>
    </row>
    <row r="455" spans="1:20">
      <c r="A455" s="7"/>
      <c r="B455" s="7"/>
      <c r="C455" s="7"/>
      <c r="D455" s="7"/>
      <c r="E455" s="7"/>
      <c r="F455" s="7"/>
      <c r="G455" s="7"/>
      <c r="H455" s="7"/>
      <c r="I455" s="7"/>
      <c r="J455" s="7"/>
      <c r="K455" s="7"/>
      <c r="L455" s="7"/>
      <c r="M455" s="7"/>
      <c r="N455" s="7"/>
      <c r="O455" s="7"/>
      <c r="P455" s="7"/>
      <c r="Q455" s="7"/>
      <c r="R455" s="7"/>
      <c r="S455" s="7"/>
      <c r="T455" s="7"/>
    </row>
    <row r="456" spans="1:20">
      <c r="A456" s="7"/>
      <c r="B456" s="7"/>
      <c r="C456" s="7"/>
      <c r="D456" s="7"/>
      <c r="E456" s="7"/>
      <c r="F456" s="7"/>
      <c r="G456" s="7"/>
      <c r="H456" s="7"/>
      <c r="I456" s="7"/>
      <c r="J456" s="7"/>
      <c r="K456" s="7"/>
      <c r="L456" s="7"/>
      <c r="M456" s="7"/>
      <c r="N456" s="7"/>
      <c r="O456" s="7"/>
      <c r="P456" s="7"/>
      <c r="Q456" s="7"/>
      <c r="R456" s="7"/>
      <c r="S456" s="7"/>
      <c r="T456" s="7"/>
    </row>
    <row r="457" spans="1:20">
      <c r="A457" s="7"/>
      <c r="B457" s="7"/>
      <c r="C457" s="7"/>
      <c r="D457" s="7"/>
      <c r="E457" s="7"/>
      <c r="F457" s="7"/>
      <c r="G457" s="7"/>
      <c r="H457" s="7"/>
      <c r="I457" s="7"/>
      <c r="J457" s="7"/>
      <c r="K457" s="7"/>
      <c r="L457" s="7"/>
      <c r="M457" s="7"/>
      <c r="N457" s="7"/>
      <c r="O457" s="7"/>
      <c r="P457" s="7"/>
      <c r="Q457" s="7"/>
      <c r="R457" s="7"/>
      <c r="S457" s="7"/>
      <c r="T457" s="7"/>
    </row>
    <row r="458" spans="1:20">
      <c r="A458" s="7"/>
      <c r="B458" s="7"/>
      <c r="C458" s="7"/>
      <c r="D458" s="7"/>
      <c r="E458" s="7"/>
      <c r="F458" s="7"/>
      <c r="G458" s="7"/>
      <c r="H458" s="7"/>
      <c r="I458" s="7"/>
      <c r="J458" s="7"/>
      <c r="K458" s="7"/>
      <c r="L458" s="7"/>
      <c r="M458" s="7"/>
      <c r="N458" s="7"/>
      <c r="O458" s="7"/>
      <c r="P458" s="7"/>
      <c r="Q458" s="7"/>
      <c r="R458" s="7"/>
      <c r="S458" s="7"/>
      <c r="T458" s="7"/>
    </row>
    <row r="459" spans="1:20">
      <c r="A459" s="7"/>
      <c r="B459" s="7"/>
      <c r="C459" s="7"/>
      <c r="D459" s="7"/>
      <c r="E459" s="7"/>
      <c r="F459" s="7"/>
      <c r="G459" s="7"/>
      <c r="H459" s="7"/>
      <c r="I459" s="7"/>
      <c r="J459" s="7"/>
      <c r="K459" s="7"/>
      <c r="L459" s="7"/>
      <c r="M459" s="7"/>
      <c r="N459" s="7"/>
      <c r="O459" s="7"/>
      <c r="P459" s="7"/>
      <c r="Q459" s="7"/>
      <c r="R459" s="7"/>
      <c r="S459" s="7"/>
      <c r="T459" s="7"/>
    </row>
    <row r="460" spans="1:20">
      <c r="A460" s="7"/>
      <c r="B460" s="7"/>
      <c r="C460" s="7"/>
      <c r="D460" s="7"/>
      <c r="E460" s="7"/>
      <c r="F460" s="7"/>
      <c r="G460" s="7"/>
      <c r="H460" s="7"/>
      <c r="I460" s="7"/>
      <c r="J460" s="7"/>
      <c r="K460" s="7"/>
      <c r="L460" s="7"/>
      <c r="M460" s="7"/>
      <c r="N460" s="7"/>
      <c r="O460" s="7"/>
      <c r="P460" s="7"/>
      <c r="Q460" s="7"/>
      <c r="R460" s="7"/>
      <c r="S460" s="7"/>
      <c r="T460" s="7"/>
    </row>
    <row r="461" spans="1:20">
      <c r="A461" s="7"/>
      <c r="B461" s="7"/>
      <c r="C461" s="7"/>
      <c r="D461" s="7"/>
      <c r="E461" s="7"/>
      <c r="F461" s="7"/>
      <c r="G461" s="7"/>
      <c r="H461" s="7"/>
      <c r="I461" s="7"/>
      <c r="J461" s="7"/>
      <c r="K461" s="7"/>
      <c r="L461" s="7"/>
      <c r="M461" s="7"/>
      <c r="N461" s="7"/>
      <c r="O461" s="7"/>
      <c r="P461" s="7"/>
      <c r="Q461" s="7"/>
      <c r="R461" s="7"/>
      <c r="S461" s="7"/>
      <c r="T461" s="7"/>
    </row>
    <row r="462" spans="1:20">
      <c r="A462" s="7"/>
      <c r="B462" s="7"/>
      <c r="C462" s="7"/>
      <c r="D462" s="7"/>
      <c r="E462" s="7"/>
      <c r="F462" s="7"/>
      <c r="G462" s="7"/>
      <c r="H462" s="7"/>
      <c r="I462" s="7"/>
      <c r="J462" s="7"/>
      <c r="K462" s="7"/>
      <c r="L462" s="7"/>
      <c r="M462" s="7"/>
      <c r="N462" s="7"/>
      <c r="O462" s="7"/>
      <c r="P462" s="7"/>
      <c r="Q462" s="7"/>
      <c r="R462" s="7"/>
      <c r="S462" s="7"/>
      <c r="T462" s="7"/>
    </row>
    <row r="463" spans="1:20">
      <c r="A463" s="7"/>
      <c r="B463" s="7"/>
      <c r="C463" s="7"/>
      <c r="D463" s="7"/>
      <c r="E463" s="7"/>
      <c r="F463" s="7"/>
      <c r="G463" s="7"/>
      <c r="H463" s="7"/>
      <c r="I463" s="7"/>
      <c r="J463" s="7"/>
      <c r="K463" s="7"/>
      <c r="L463" s="7"/>
      <c r="M463" s="7"/>
      <c r="N463" s="7"/>
      <c r="O463" s="7"/>
      <c r="P463" s="7"/>
      <c r="Q463" s="7"/>
      <c r="R463" s="7"/>
      <c r="S463" s="7"/>
      <c r="T463" s="7"/>
    </row>
    <row r="464" spans="1:20">
      <c r="A464" s="7"/>
      <c r="B464" s="7"/>
      <c r="C464" s="7"/>
      <c r="D464" s="7"/>
      <c r="E464" s="7"/>
      <c r="F464" s="7"/>
      <c r="G464" s="7"/>
      <c r="H464" s="7"/>
      <c r="I464" s="7"/>
      <c r="J464" s="7"/>
      <c r="K464" s="7"/>
      <c r="L464" s="7"/>
      <c r="M464" s="7"/>
      <c r="N464" s="7"/>
      <c r="O464" s="7"/>
      <c r="P464" s="7"/>
      <c r="Q464" s="7"/>
      <c r="R464" s="7"/>
      <c r="S464" s="7"/>
      <c r="T464" s="7"/>
    </row>
    <row r="465" spans="1:20">
      <c r="A465" s="7"/>
      <c r="B465" s="7"/>
      <c r="C465" s="7"/>
      <c r="D465" s="7"/>
      <c r="E465" s="7"/>
      <c r="F465" s="7"/>
      <c r="G465" s="7"/>
      <c r="H465" s="7"/>
      <c r="I465" s="7"/>
      <c r="J465" s="7"/>
      <c r="K465" s="7"/>
      <c r="L465" s="7"/>
      <c r="M465" s="7"/>
      <c r="N465" s="7"/>
      <c r="O465" s="7"/>
      <c r="P465" s="7"/>
      <c r="Q465" s="7"/>
      <c r="R465" s="7"/>
      <c r="S465" s="7"/>
      <c r="T465" s="7"/>
    </row>
    <row r="466" spans="1:20">
      <c r="A466" s="7"/>
      <c r="B466" s="7"/>
      <c r="C466" s="7"/>
      <c r="D466" s="7"/>
      <c r="E466" s="7"/>
      <c r="F466" s="7"/>
      <c r="G466" s="7"/>
      <c r="H466" s="7"/>
      <c r="I466" s="7"/>
      <c r="J466" s="7"/>
      <c r="K466" s="7"/>
      <c r="L466" s="7"/>
      <c r="M466" s="7"/>
      <c r="N466" s="7"/>
      <c r="O466" s="7"/>
      <c r="P466" s="7"/>
      <c r="Q466" s="7"/>
      <c r="R466" s="7"/>
      <c r="S466" s="7"/>
      <c r="T466" s="7"/>
    </row>
    <row r="467" spans="1:20">
      <c r="A467" s="7"/>
      <c r="B467" s="7"/>
      <c r="C467" s="7"/>
      <c r="D467" s="7"/>
      <c r="E467" s="7"/>
      <c r="F467" s="7"/>
      <c r="G467" s="7"/>
      <c r="H467" s="7"/>
      <c r="I467" s="7"/>
      <c r="J467" s="7"/>
      <c r="K467" s="7"/>
      <c r="L467" s="7"/>
      <c r="M467" s="7"/>
      <c r="N467" s="7"/>
      <c r="O467" s="7"/>
      <c r="P467" s="7"/>
      <c r="Q467" s="7"/>
      <c r="R467" s="7"/>
      <c r="S467" s="7"/>
      <c r="T467" s="7"/>
    </row>
    <row r="468" spans="1:20">
      <c r="A468" s="7"/>
      <c r="B468" s="7"/>
      <c r="C468" s="7"/>
      <c r="D468" s="7"/>
      <c r="E468" s="7"/>
      <c r="F468" s="7"/>
      <c r="G468" s="7"/>
      <c r="H468" s="7"/>
      <c r="I468" s="7"/>
      <c r="J468" s="7"/>
      <c r="K468" s="7"/>
      <c r="L468" s="7"/>
      <c r="M468" s="7"/>
      <c r="N468" s="7"/>
      <c r="O468" s="7"/>
      <c r="P468" s="7"/>
      <c r="Q468" s="7"/>
      <c r="R468" s="7"/>
      <c r="S468" s="7"/>
      <c r="T468" s="7"/>
    </row>
    <row r="469" spans="1:20">
      <c r="A469" s="7"/>
      <c r="B469" s="7"/>
      <c r="C469" s="7"/>
      <c r="D469" s="7"/>
      <c r="E469" s="7"/>
      <c r="F469" s="7"/>
      <c r="G469" s="7"/>
      <c r="H469" s="7"/>
      <c r="I469" s="7"/>
      <c r="J469" s="7"/>
      <c r="K469" s="7"/>
      <c r="L469" s="7"/>
      <c r="M469" s="7"/>
      <c r="N469" s="7"/>
      <c r="O469" s="7"/>
      <c r="P469" s="7"/>
      <c r="Q469" s="7"/>
      <c r="R469" s="7"/>
      <c r="S469" s="7"/>
      <c r="T469" s="7"/>
    </row>
    <row r="470" spans="1:20">
      <c r="A470" s="7"/>
      <c r="B470" s="7"/>
      <c r="C470" s="7"/>
      <c r="D470" s="7"/>
      <c r="E470" s="7"/>
      <c r="F470" s="7"/>
      <c r="G470" s="7"/>
      <c r="H470" s="7"/>
      <c r="I470" s="7"/>
      <c r="J470" s="7"/>
      <c r="K470" s="7"/>
      <c r="L470" s="7"/>
      <c r="M470" s="7"/>
      <c r="N470" s="7"/>
      <c r="O470" s="7"/>
      <c r="P470" s="7"/>
      <c r="Q470" s="7"/>
      <c r="R470" s="7"/>
      <c r="S470" s="7"/>
      <c r="T470" s="7"/>
    </row>
    <row r="471" spans="1:20">
      <c r="A471" s="7"/>
      <c r="B471" s="7"/>
      <c r="C471" s="7"/>
      <c r="D471" s="7"/>
      <c r="E471" s="7"/>
      <c r="F471" s="7"/>
      <c r="G471" s="7"/>
      <c r="H471" s="7"/>
      <c r="I471" s="7"/>
      <c r="J471" s="7"/>
      <c r="K471" s="7"/>
      <c r="L471" s="7"/>
      <c r="M471" s="7"/>
      <c r="N471" s="7"/>
      <c r="O471" s="7"/>
      <c r="P471" s="7"/>
      <c r="Q471" s="7"/>
      <c r="R471" s="7"/>
      <c r="S471" s="7"/>
      <c r="T471" s="7"/>
    </row>
    <row r="472" spans="1:20">
      <c r="A472" s="7"/>
      <c r="B472" s="7"/>
      <c r="C472" s="7"/>
      <c r="D472" s="7"/>
      <c r="E472" s="7"/>
      <c r="F472" s="7"/>
      <c r="G472" s="7"/>
      <c r="H472" s="7"/>
      <c r="I472" s="7"/>
      <c r="J472" s="7"/>
      <c r="K472" s="7"/>
      <c r="L472" s="7"/>
      <c r="M472" s="7"/>
      <c r="N472" s="7"/>
      <c r="O472" s="7"/>
      <c r="P472" s="7"/>
      <c r="Q472" s="7"/>
      <c r="R472" s="7"/>
      <c r="S472" s="7"/>
      <c r="T472" s="7"/>
    </row>
    <row r="473" spans="1:20">
      <c r="A473" s="7"/>
      <c r="B473" s="7"/>
      <c r="C473" s="7"/>
      <c r="D473" s="7"/>
      <c r="E473" s="7"/>
      <c r="F473" s="7"/>
      <c r="G473" s="7"/>
      <c r="H473" s="7"/>
      <c r="I473" s="7"/>
      <c r="J473" s="7"/>
      <c r="K473" s="7"/>
      <c r="L473" s="7"/>
      <c r="M473" s="7"/>
      <c r="N473" s="7"/>
      <c r="O473" s="7"/>
      <c r="P473" s="7"/>
      <c r="Q473" s="7"/>
      <c r="R473" s="7"/>
      <c r="S473" s="7"/>
      <c r="T473" s="7"/>
    </row>
    <row r="474" spans="1:20">
      <c r="A474" s="7"/>
      <c r="B474" s="7"/>
      <c r="C474" s="7"/>
      <c r="D474" s="7"/>
      <c r="E474" s="7"/>
      <c r="F474" s="7"/>
      <c r="G474" s="7"/>
      <c r="H474" s="7"/>
      <c r="I474" s="7"/>
      <c r="J474" s="7"/>
      <c r="K474" s="7"/>
      <c r="L474" s="7"/>
      <c r="M474" s="7"/>
      <c r="N474" s="7"/>
      <c r="O474" s="7"/>
      <c r="P474" s="7"/>
      <c r="Q474" s="7"/>
      <c r="R474" s="7"/>
      <c r="S474" s="7"/>
      <c r="T474" s="7"/>
    </row>
    <row r="475" spans="1:20">
      <c r="A475" s="7"/>
      <c r="B475" s="7"/>
      <c r="C475" s="7"/>
      <c r="D475" s="7"/>
      <c r="E475" s="7"/>
      <c r="F475" s="7"/>
      <c r="G475" s="7"/>
      <c r="H475" s="7"/>
      <c r="I475" s="7"/>
      <c r="J475" s="7"/>
      <c r="K475" s="7"/>
      <c r="L475" s="7"/>
      <c r="M475" s="7"/>
      <c r="N475" s="7"/>
      <c r="O475" s="7"/>
      <c r="P475" s="7"/>
      <c r="Q475" s="7"/>
      <c r="R475" s="7"/>
      <c r="S475" s="7"/>
      <c r="T475" s="7"/>
    </row>
    <row r="476" spans="1:20">
      <c r="A476" s="7"/>
      <c r="B476" s="7"/>
      <c r="C476" s="7"/>
      <c r="D476" s="7"/>
      <c r="E476" s="7"/>
      <c r="F476" s="7"/>
      <c r="G476" s="7"/>
      <c r="H476" s="7"/>
      <c r="I476" s="7"/>
      <c r="J476" s="7"/>
      <c r="K476" s="7"/>
      <c r="L476" s="7"/>
      <c r="M476" s="7"/>
      <c r="N476" s="7"/>
      <c r="O476" s="7"/>
      <c r="P476" s="7"/>
      <c r="Q476" s="7"/>
      <c r="R476" s="7"/>
      <c r="S476" s="7"/>
      <c r="T476" s="7"/>
    </row>
    <row r="477" spans="1:20">
      <c r="A477" s="7"/>
      <c r="B477" s="7"/>
      <c r="C477" s="7"/>
      <c r="D477" s="7"/>
      <c r="E477" s="7"/>
      <c r="F477" s="7"/>
      <c r="G477" s="7"/>
      <c r="H477" s="7"/>
      <c r="I477" s="7"/>
      <c r="J477" s="7"/>
      <c r="K477" s="7"/>
      <c r="L477" s="7"/>
      <c r="M477" s="7"/>
      <c r="N477" s="7"/>
      <c r="O477" s="7"/>
      <c r="P477" s="7"/>
      <c r="Q477" s="7"/>
      <c r="R477" s="7"/>
      <c r="S477" s="7"/>
      <c r="T477" s="7"/>
    </row>
    <row r="478" spans="1:20">
      <c r="A478" s="7"/>
      <c r="B478" s="7"/>
      <c r="C478" s="7"/>
      <c r="D478" s="7"/>
      <c r="E478" s="7"/>
      <c r="F478" s="7"/>
      <c r="G478" s="7"/>
      <c r="H478" s="7"/>
      <c r="I478" s="7"/>
      <c r="J478" s="7"/>
      <c r="K478" s="7"/>
      <c r="L478" s="7"/>
      <c r="M478" s="7"/>
      <c r="N478" s="7"/>
      <c r="O478" s="7"/>
      <c r="P478" s="7"/>
      <c r="Q478" s="7"/>
      <c r="R478" s="7"/>
      <c r="S478" s="7"/>
      <c r="T478" s="7"/>
    </row>
    <row r="479" spans="1:20">
      <c r="A479" s="7"/>
      <c r="B479" s="7"/>
      <c r="C479" s="7"/>
      <c r="D479" s="7"/>
      <c r="E479" s="7"/>
      <c r="F479" s="7"/>
      <c r="G479" s="7"/>
      <c r="H479" s="7"/>
      <c r="I479" s="7"/>
      <c r="J479" s="7"/>
      <c r="K479" s="7"/>
      <c r="L479" s="7"/>
      <c r="M479" s="7"/>
      <c r="N479" s="7"/>
      <c r="O479" s="7"/>
      <c r="P479" s="7"/>
      <c r="Q479" s="7"/>
      <c r="R479" s="7"/>
      <c r="S479" s="7"/>
      <c r="T479" s="7"/>
    </row>
    <row r="480" spans="1:20">
      <c r="A480" s="7"/>
      <c r="B480" s="7"/>
      <c r="C480" s="7"/>
      <c r="D480" s="7"/>
      <c r="E480" s="7"/>
      <c r="F480" s="7"/>
      <c r="G480" s="7"/>
      <c r="H480" s="7"/>
      <c r="I480" s="7"/>
      <c r="J480" s="7"/>
      <c r="K480" s="7"/>
      <c r="L480" s="7"/>
      <c r="M480" s="7"/>
      <c r="N480" s="7"/>
      <c r="O480" s="7"/>
      <c r="P480" s="7"/>
      <c r="Q480" s="7"/>
      <c r="R480" s="7"/>
      <c r="S480" s="7"/>
      <c r="T480" s="7"/>
    </row>
    <row r="481" spans="1:20">
      <c r="A481" s="7"/>
      <c r="B481" s="7"/>
      <c r="C481" s="7"/>
      <c r="D481" s="7"/>
      <c r="E481" s="7"/>
      <c r="F481" s="7"/>
      <c r="G481" s="7"/>
      <c r="H481" s="7"/>
      <c r="I481" s="7"/>
      <c r="J481" s="7"/>
      <c r="K481" s="7"/>
      <c r="L481" s="7"/>
      <c r="M481" s="7"/>
      <c r="N481" s="7"/>
      <c r="O481" s="7"/>
      <c r="P481" s="7"/>
      <c r="Q481" s="7"/>
      <c r="R481" s="7"/>
      <c r="S481" s="7"/>
      <c r="T481" s="7"/>
    </row>
    <row r="482" spans="1:20">
      <c r="A482" s="7"/>
      <c r="B482" s="7"/>
      <c r="C482" s="7"/>
      <c r="D482" s="7"/>
      <c r="E482" s="7"/>
      <c r="F482" s="7"/>
      <c r="G482" s="7"/>
      <c r="H482" s="7"/>
      <c r="I482" s="7"/>
      <c r="J482" s="7"/>
      <c r="K482" s="7"/>
      <c r="L482" s="7"/>
      <c r="M482" s="7"/>
      <c r="N482" s="7"/>
      <c r="O482" s="7"/>
      <c r="P482" s="7"/>
      <c r="Q482" s="7"/>
      <c r="R482" s="7"/>
      <c r="S482" s="7"/>
      <c r="T482" s="7"/>
    </row>
    <row r="483" spans="1:20">
      <c r="A483" s="7"/>
      <c r="B483" s="7"/>
      <c r="C483" s="7"/>
      <c r="D483" s="7"/>
      <c r="E483" s="7"/>
      <c r="F483" s="7"/>
      <c r="G483" s="7"/>
      <c r="H483" s="7"/>
      <c r="I483" s="7"/>
      <c r="J483" s="7"/>
      <c r="K483" s="7"/>
      <c r="L483" s="7"/>
      <c r="M483" s="7"/>
      <c r="N483" s="7"/>
      <c r="O483" s="7"/>
      <c r="P483" s="7"/>
      <c r="Q483" s="7"/>
      <c r="R483" s="7"/>
      <c r="S483" s="7"/>
      <c r="T483" s="7"/>
    </row>
    <row r="484" spans="1:20">
      <c r="A484" s="7"/>
      <c r="B484" s="7"/>
      <c r="C484" s="7"/>
      <c r="D484" s="7"/>
      <c r="E484" s="7"/>
      <c r="F484" s="7"/>
      <c r="G484" s="7"/>
      <c r="H484" s="7"/>
      <c r="I484" s="7"/>
      <c r="J484" s="7"/>
      <c r="K484" s="7"/>
      <c r="L484" s="7"/>
      <c r="M484" s="7"/>
      <c r="N484" s="7"/>
      <c r="O484" s="7"/>
      <c r="P484" s="7"/>
      <c r="Q484" s="7"/>
      <c r="R484" s="7"/>
      <c r="S484" s="7"/>
      <c r="T484" s="7"/>
    </row>
    <row r="485" spans="1:20">
      <c r="A485" s="7"/>
      <c r="B485" s="7"/>
      <c r="C485" s="7"/>
      <c r="D485" s="7"/>
      <c r="E485" s="7"/>
      <c r="F485" s="7"/>
      <c r="G485" s="7"/>
      <c r="H485" s="7"/>
      <c r="I485" s="7"/>
      <c r="J485" s="7"/>
      <c r="K485" s="7"/>
      <c r="L485" s="7"/>
      <c r="M485" s="7"/>
      <c r="N485" s="7"/>
      <c r="O485" s="7"/>
      <c r="P485" s="7"/>
      <c r="Q485" s="7"/>
      <c r="R485" s="7"/>
      <c r="S485" s="7"/>
      <c r="T485" s="7"/>
    </row>
    <row r="486" spans="1:20">
      <c r="A486" s="7"/>
      <c r="B486" s="7"/>
      <c r="C486" s="7"/>
      <c r="D486" s="7"/>
      <c r="E486" s="7"/>
      <c r="F486" s="7"/>
      <c r="G486" s="7"/>
      <c r="H486" s="7"/>
      <c r="I486" s="7"/>
      <c r="J486" s="7"/>
      <c r="K486" s="7"/>
      <c r="L486" s="7"/>
      <c r="M486" s="7"/>
      <c r="N486" s="7"/>
      <c r="O486" s="7"/>
      <c r="P486" s="7"/>
      <c r="Q486" s="7"/>
      <c r="R486" s="7"/>
      <c r="S486" s="7"/>
      <c r="T486" s="7"/>
    </row>
    <row r="487" spans="1:20">
      <c r="A487" s="7"/>
      <c r="B487" s="7"/>
      <c r="C487" s="7"/>
      <c r="D487" s="7"/>
      <c r="E487" s="7"/>
      <c r="F487" s="7"/>
      <c r="G487" s="7"/>
      <c r="H487" s="7"/>
      <c r="I487" s="7"/>
      <c r="J487" s="7"/>
      <c r="K487" s="7"/>
      <c r="L487" s="7"/>
      <c r="M487" s="7"/>
      <c r="N487" s="7"/>
      <c r="O487" s="7"/>
      <c r="P487" s="7"/>
      <c r="Q487" s="7"/>
      <c r="R487" s="7"/>
      <c r="S487" s="7"/>
      <c r="T487" s="7"/>
    </row>
    <row r="488" spans="1:20">
      <c r="A488" s="7"/>
      <c r="B488" s="7"/>
      <c r="C488" s="7"/>
      <c r="D488" s="7"/>
      <c r="E488" s="7"/>
      <c r="F488" s="7"/>
      <c r="G488" s="7"/>
      <c r="H488" s="7"/>
      <c r="I488" s="7"/>
      <c r="J488" s="7"/>
      <c r="K488" s="7"/>
      <c r="L488" s="7"/>
      <c r="M488" s="7"/>
      <c r="N488" s="7"/>
      <c r="O488" s="7"/>
      <c r="P488" s="7"/>
      <c r="Q488" s="7"/>
      <c r="R488" s="7"/>
      <c r="S488" s="7"/>
      <c r="T488" s="7"/>
    </row>
    <row r="489" spans="1:20">
      <c r="A489" s="7"/>
      <c r="B489" s="7"/>
      <c r="C489" s="7"/>
      <c r="D489" s="7"/>
      <c r="E489" s="7"/>
      <c r="F489" s="7"/>
      <c r="G489" s="7"/>
      <c r="H489" s="7"/>
      <c r="I489" s="7"/>
      <c r="J489" s="7"/>
      <c r="K489" s="7"/>
      <c r="L489" s="7"/>
      <c r="M489" s="7"/>
      <c r="N489" s="7"/>
      <c r="O489" s="7"/>
      <c r="P489" s="7"/>
      <c r="Q489" s="7"/>
      <c r="R489" s="7"/>
      <c r="S489" s="7"/>
      <c r="T489" s="7"/>
    </row>
    <row r="490" spans="1:20">
      <c r="A490" s="7"/>
      <c r="B490" s="7"/>
      <c r="C490" s="7"/>
      <c r="D490" s="7"/>
      <c r="E490" s="7"/>
      <c r="F490" s="7"/>
      <c r="G490" s="7"/>
      <c r="H490" s="7"/>
      <c r="I490" s="7"/>
      <c r="J490" s="7"/>
      <c r="K490" s="7"/>
      <c r="L490" s="7"/>
      <c r="M490" s="7"/>
      <c r="N490" s="7"/>
      <c r="O490" s="7"/>
      <c r="P490" s="7"/>
      <c r="Q490" s="7"/>
      <c r="R490" s="7"/>
      <c r="S490" s="7"/>
      <c r="T490" s="7"/>
    </row>
    <row r="491" spans="1:20">
      <c r="A491" s="7"/>
      <c r="B491" s="7"/>
      <c r="C491" s="7"/>
      <c r="D491" s="7"/>
      <c r="E491" s="7"/>
      <c r="F491" s="7"/>
      <c r="G491" s="7"/>
      <c r="H491" s="7"/>
      <c r="I491" s="7"/>
      <c r="J491" s="7"/>
      <c r="K491" s="7"/>
      <c r="L491" s="7"/>
      <c r="M491" s="7"/>
      <c r="N491" s="7"/>
      <c r="O491" s="7"/>
      <c r="P491" s="7"/>
      <c r="Q491" s="7"/>
      <c r="R491" s="7"/>
      <c r="S491" s="7"/>
      <c r="T491" s="7"/>
    </row>
    <row r="492" spans="1:20">
      <c r="A492" s="7"/>
      <c r="B492" s="7"/>
      <c r="C492" s="7"/>
      <c r="D492" s="7"/>
      <c r="E492" s="7"/>
      <c r="F492" s="7"/>
      <c r="G492" s="7"/>
      <c r="H492" s="7"/>
      <c r="I492" s="7"/>
      <c r="J492" s="7"/>
      <c r="K492" s="7"/>
      <c r="L492" s="7"/>
      <c r="M492" s="7"/>
      <c r="N492" s="7"/>
      <c r="O492" s="7"/>
      <c r="P492" s="7"/>
      <c r="Q492" s="7"/>
      <c r="R492" s="7"/>
      <c r="S492" s="7"/>
      <c r="T492" s="7"/>
    </row>
    <row r="493" spans="1:20">
      <c r="A493" s="7"/>
      <c r="B493" s="7"/>
      <c r="C493" s="7"/>
      <c r="D493" s="7"/>
      <c r="E493" s="7"/>
      <c r="F493" s="7"/>
      <c r="G493" s="7"/>
      <c r="H493" s="7"/>
      <c r="I493" s="7"/>
      <c r="J493" s="7"/>
      <c r="K493" s="7"/>
      <c r="L493" s="7"/>
      <c r="M493" s="7"/>
      <c r="N493" s="7"/>
      <c r="O493" s="7"/>
      <c r="P493" s="7"/>
      <c r="Q493" s="7"/>
      <c r="R493" s="7"/>
      <c r="S493" s="7"/>
      <c r="T493" s="7"/>
    </row>
    <row r="494" spans="1:20">
      <c r="A494" s="7"/>
      <c r="B494" s="7"/>
      <c r="C494" s="7"/>
      <c r="D494" s="7"/>
      <c r="E494" s="7"/>
      <c r="F494" s="7"/>
      <c r="G494" s="7"/>
      <c r="H494" s="7"/>
      <c r="I494" s="7"/>
      <c r="J494" s="7"/>
      <c r="K494" s="7"/>
      <c r="L494" s="7"/>
      <c r="M494" s="7"/>
      <c r="N494" s="7"/>
      <c r="O494" s="7"/>
      <c r="P494" s="7"/>
      <c r="Q494" s="7"/>
      <c r="R494" s="7"/>
      <c r="S494" s="7"/>
      <c r="T494" s="7"/>
    </row>
    <row r="495" spans="1:20">
      <c r="A495" s="7"/>
      <c r="B495" s="7"/>
      <c r="C495" s="7"/>
      <c r="D495" s="7"/>
      <c r="E495" s="7"/>
      <c r="F495" s="7"/>
      <c r="G495" s="7"/>
      <c r="H495" s="7"/>
      <c r="I495" s="7"/>
      <c r="J495" s="7"/>
      <c r="K495" s="7"/>
      <c r="L495" s="7"/>
      <c r="M495" s="7"/>
      <c r="N495" s="7"/>
      <c r="O495" s="7"/>
      <c r="P495" s="7"/>
      <c r="Q495" s="7"/>
      <c r="R495" s="7"/>
      <c r="S495" s="7"/>
      <c r="T495" s="7"/>
    </row>
    <row r="496" spans="1:20">
      <c r="A496" s="7"/>
      <c r="B496" s="7"/>
      <c r="C496" s="7"/>
      <c r="D496" s="7"/>
      <c r="E496" s="7"/>
      <c r="F496" s="7"/>
      <c r="G496" s="7"/>
      <c r="H496" s="7"/>
      <c r="I496" s="7"/>
      <c r="J496" s="7"/>
      <c r="K496" s="7"/>
      <c r="L496" s="7"/>
      <c r="M496" s="7"/>
      <c r="N496" s="7"/>
      <c r="O496" s="7"/>
      <c r="P496" s="7"/>
      <c r="Q496" s="7"/>
      <c r="R496" s="7"/>
      <c r="S496" s="7"/>
      <c r="T496" s="7"/>
    </row>
    <row r="497" spans="1:20">
      <c r="A497" s="7"/>
      <c r="B497" s="7"/>
      <c r="C497" s="7"/>
      <c r="D497" s="7"/>
      <c r="E497" s="7"/>
      <c r="F497" s="7"/>
      <c r="G497" s="7"/>
      <c r="H497" s="7"/>
      <c r="I497" s="7"/>
      <c r="J497" s="7"/>
      <c r="K497" s="7"/>
      <c r="L497" s="7"/>
      <c r="M497" s="7"/>
      <c r="N497" s="7"/>
      <c r="O497" s="7"/>
      <c r="P497" s="7"/>
      <c r="Q497" s="7"/>
      <c r="R497" s="7"/>
      <c r="S497" s="7"/>
      <c r="T497" s="7"/>
    </row>
    <row r="498" spans="1:20">
      <c r="A498" s="7"/>
      <c r="B498" s="7"/>
      <c r="C498" s="7"/>
      <c r="D498" s="7"/>
      <c r="E498" s="7"/>
      <c r="F498" s="7"/>
      <c r="G498" s="7"/>
      <c r="H498" s="7"/>
      <c r="I498" s="7"/>
      <c r="J498" s="7"/>
      <c r="K498" s="7"/>
      <c r="L498" s="7"/>
      <c r="M498" s="7"/>
      <c r="N498" s="7"/>
      <c r="O498" s="7"/>
      <c r="P498" s="7"/>
      <c r="Q498" s="7"/>
      <c r="R498" s="7"/>
      <c r="S498" s="7"/>
      <c r="T498" s="7"/>
    </row>
    <row r="499" spans="1:20">
      <c r="A499" s="7"/>
      <c r="B499" s="7"/>
      <c r="C499" s="7"/>
      <c r="D499" s="7"/>
      <c r="E499" s="7"/>
      <c r="F499" s="7"/>
      <c r="G499" s="7"/>
      <c r="H499" s="7"/>
      <c r="I499" s="7"/>
      <c r="J499" s="7"/>
      <c r="K499" s="7"/>
      <c r="L499" s="7"/>
      <c r="M499" s="7"/>
      <c r="N499" s="7"/>
      <c r="O499" s="7"/>
      <c r="P499" s="7"/>
      <c r="Q499" s="7"/>
      <c r="R499" s="7"/>
      <c r="S499" s="7"/>
      <c r="T499" s="7"/>
    </row>
    <row r="500" spans="1:20">
      <c r="A500" s="7"/>
      <c r="B500" s="7"/>
      <c r="C500" s="7"/>
      <c r="D500" s="7"/>
      <c r="E500" s="7"/>
      <c r="F500" s="7"/>
      <c r="G500" s="7"/>
      <c r="H500" s="7"/>
      <c r="I500" s="7"/>
      <c r="J500" s="7"/>
      <c r="K500" s="7"/>
      <c r="L500" s="7"/>
      <c r="M500" s="7"/>
      <c r="N500" s="7"/>
      <c r="O500" s="7"/>
      <c r="P500" s="7"/>
      <c r="Q500" s="7"/>
      <c r="R500" s="7"/>
      <c r="S500" s="7"/>
      <c r="T500" s="7"/>
    </row>
    <row r="501" spans="1:20">
      <c r="A501" s="7"/>
      <c r="B501" s="7"/>
      <c r="C501" s="7"/>
      <c r="D501" s="7"/>
      <c r="E501" s="7"/>
      <c r="F501" s="7"/>
      <c r="G501" s="7"/>
      <c r="H501" s="7"/>
      <c r="I501" s="7"/>
      <c r="J501" s="7"/>
      <c r="K501" s="7"/>
      <c r="L501" s="7"/>
      <c r="M501" s="7"/>
      <c r="N501" s="7"/>
      <c r="O501" s="7"/>
      <c r="P501" s="7"/>
      <c r="Q501" s="7"/>
      <c r="R501" s="7"/>
      <c r="S501" s="7"/>
      <c r="T501" s="7"/>
    </row>
    <row r="502" spans="1:20">
      <c r="A502" s="7"/>
      <c r="B502" s="7"/>
      <c r="C502" s="7"/>
      <c r="D502" s="7"/>
      <c r="E502" s="7"/>
      <c r="F502" s="7"/>
      <c r="G502" s="7"/>
      <c r="H502" s="7"/>
      <c r="I502" s="7"/>
      <c r="J502" s="7"/>
      <c r="K502" s="7"/>
      <c r="L502" s="7"/>
      <c r="M502" s="7"/>
      <c r="N502" s="7"/>
      <c r="O502" s="7"/>
      <c r="P502" s="7"/>
      <c r="Q502" s="7"/>
      <c r="R502" s="7"/>
      <c r="S502" s="7"/>
      <c r="T502" s="7"/>
    </row>
    <row r="503" spans="1:20">
      <c r="A503" s="7"/>
      <c r="B503" s="7"/>
      <c r="C503" s="7"/>
      <c r="D503" s="7"/>
      <c r="E503" s="7"/>
      <c r="F503" s="7"/>
      <c r="G503" s="7"/>
      <c r="H503" s="7"/>
      <c r="I503" s="7"/>
      <c r="J503" s="7"/>
      <c r="K503" s="7"/>
      <c r="L503" s="7"/>
      <c r="M503" s="7"/>
      <c r="N503" s="7"/>
      <c r="O503" s="7"/>
      <c r="P503" s="7"/>
      <c r="Q503" s="7"/>
      <c r="R503" s="7"/>
      <c r="S503" s="7"/>
      <c r="T503" s="7"/>
    </row>
    <row r="504" spans="1:20">
      <c r="A504" s="7"/>
      <c r="B504" s="7"/>
      <c r="C504" s="7"/>
      <c r="D504" s="7"/>
      <c r="E504" s="7"/>
      <c r="F504" s="7"/>
      <c r="G504" s="7"/>
      <c r="H504" s="7"/>
      <c r="I504" s="7"/>
      <c r="J504" s="7"/>
      <c r="K504" s="7"/>
      <c r="L504" s="7"/>
      <c r="M504" s="7"/>
      <c r="N504" s="7"/>
      <c r="O504" s="7"/>
      <c r="P504" s="7"/>
      <c r="Q504" s="7"/>
      <c r="R504" s="7"/>
      <c r="S504" s="7"/>
      <c r="T504" s="7"/>
    </row>
    <row r="505" spans="1:20">
      <c r="A505" s="7"/>
      <c r="B505" s="7"/>
      <c r="C505" s="7"/>
      <c r="D505" s="7"/>
      <c r="E505" s="7"/>
      <c r="F505" s="7"/>
      <c r="G505" s="7"/>
      <c r="H505" s="7"/>
      <c r="I505" s="7"/>
      <c r="J505" s="7"/>
      <c r="K505" s="7"/>
      <c r="L505" s="7"/>
      <c r="M505" s="7"/>
      <c r="N505" s="7"/>
      <c r="O505" s="7"/>
      <c r="P505" s="7"/>
      <c r="Q505" s="7"/>
      <c r="R505" s="7"/>
      <c r="S505" s="7"/>
      <c r="T505" s="7"/>
    </row>
    <row r="506" spans="1:20">
      <c r="A506" s="7"/>
      <c r="B506" s="7"/>
      <c r="C506" s="7"/>
      <c r="D506" s="7"/>
      <c r="E506" s="7"/>
      <c r="F506" s="7"/>
      <c r="G506" s="7"/>
      <c r="H506" s="7"/>
      <c r="I506" s="7"/>
      <c r="J506" s="7"/>
      <c r="K506" s="7"/>
      <c r="L506" s="7"/>
      <c r="M506" s="7"/>
      <c r="N506" s="7"/>
      <c r="O506" s="7"/>
      <c r="P506" s="7"/>
      <c r="Q506" s="7"/>
      <c r="R506" s="7"/>
      <c r="S506" s="7"/>
      <c r="T506" s="7"/>
    </row>
    <row r="507" spans="1:20">
      <c r="A507" s="7"/>
      <c r="B507" s="7"/>
      <c r="C507" s="7"/>
      <c r="D507" s="7"/>
      <c r="E507" s="7"/>
      <c r="F507" s="7"/>
      <c r="G507" s="7"/>
      <c r="H507" s="7"/>
      <c r="I507" s="7"/>
      <c r="J507" s="7"/>
      <c r="K507" s="7"/>
      <c r="L507" s="7"/>
      <c r="M507" s="7"/>
      <c r="N507" s="7"/>
      <c r="O507" s="7"/>
      <c r="P507" s="7"/>
      <c r="Q507" s="7"/>
      <c r="R507" s="7"/>
      <c r="S507" s="7"/>
      <c r="T507" s="7"/>
    </row>
    <row r="508" spans="1:20">
      <c r="A508" s="7"/>
      <c r="B508" s="7"/>
      <c r="C508" s="7"/>
      <c r="D508" s="7"/>
      <c r="E508" s="7"/>
      <c r="F508" s="7"/>
      <c r="G508" s="7"/>
      <c r="H508" s="7"/>
      <c r="I508" s="7"/>
      <c r="J508" s="7"/>
      <c r="K508" s="7"/>
      <c r="L508" s="7"/>
      <c r="M508" s="7"/>
      <c r="N508" s="7"/>
      <c r="O508" s="7"/>
      <c r="P508" s="7"/>
      <c r="Q508" s="7"/>
      <c r="R508" s="7"/>
      <c r="S508" s="7"/>
      <c r="T508" s="7"/>
    </row>
    <row r="509" spans="1:20">
      <c r="A509" s="7"/>
      <c r="B509" s="7"/>
      <c r="C509" s="7"/>
      <c r="D509" s="7"/>
      <c r="E509" s="7"/>
      <c r="F509" s="7"/>
      <c r="G509" s="7"/>
      <c r="H509" s="7"/>
      <c r="I509" s="7"/>
      <c r="J509" s="7"/>
      <c r="K509" s="7"/>
      <c r="L509" s="7"/>
      <c r="M509" s="7"/>
      <c r="N509" s="7"/>
      <c r="O509" s="7"/>
      <c r="P509" s="7"/>
      <c r="Q509" s="7"/>
      <c r="R509" s="7"/>
      <c r="S509" s="7"/>
      <c r="T509" s="7"/>
    </row>
    <row r="510" spans="1:20">
      <c r="A510" s="7"/>
      <c r="B510" s="7"/>
      <c r="C510" s="7"/>
      <c r="D510" s="7"/>
      <c r="E510" s="7"/>
      <c r="F510" s="7"/>
      <c r="G510" s="7"/>
      <c r="H510" s="7"/>
      <c r="I510" s="7"/>
      <c r="J510" s="7"/>
      <c r="K510" s="7"/>
      <c r="L510" s="7"/>
      <c r="M510" s="7"/>
      <c r="N510" s="7"/>
      <c r="O510" s="7"/>
      <c r="P510" s="7"/>
      <c r="Q510" s="7"/>
      <c r="R510" s="7"/>
      <c r="S510" s="7"/>
      <c r="T510" s="7"/>
    </row>
    <row r="511" spans="1:20">
      <c r="A511" s="7"/>
      <c r="B511" s="7"/>
      <c r="C511" s="7"/>
      <c r="D511" s="7"/>
      <c r="E511" s="7"/>
      <c r="F511" s="7"/>
      <c r="G511" s="7"/>
      <c r="H511" s="7"/>
      <c r="I511" s="7"/>
      <c r="J511" s="7"/>
      <c r="K511" s="7"/>
      <c r="L511" s="7"/>
      <c r="M511" s="7"/>
      <c r="N511" s="7"/>
      <c r="O511" s="7"/>
      <c r="P511" s="7"/>
      <c r="Q511" s="7"/>
      <c r="R511" s="7"/>
      <c r="S511" s="7"/>
      <c r="T511" s="7"/>
    </row>
    <row r="512" spans="1:20">
      <c r="A512" s="7"/>
      <c r="B512" s="7"/>
      <c r="C512" s="7"/>
      <c r="D512" s="7"/>
      <c r="E512" s="7"/>
      <c r="F512" s="7"/>
      <c r="G512" s="7"/>
      <c r="H512" s="7"/>
      <c r="I512" s="7"/>
      <c r="J512" s="7"/>
      <c r="K512" s="7"/>
      <c r="L512" s="7"/>
      <c r="M512" s="7"/>
      <c r="N512" s="7"/>
      <c r="O512" s="7"/>
      <c r="P512" s="7"/>
      <c r="Q512" s="7"/>
      <c r="R512" s="7"/>
      <c r="S512" s="7"/>
      <c r="T512" s="7"/>
    </row>
    <row r="513" spans="1:20">
      <c r="A513" s="7"/>
      <c r="B513" s="7"/>
      <c r="C513" s="7"/>
      <c r="D513" s="7"/>
      <c r="E513" s="7"/>
      <c r="F513" s="7"/>
      <c r="G513" s="7"/>
      <c r="H513" s="7"/>
      <c r="I513" s="7"/>
      <c r="J513" s="7"/>
      <c r="K513" s="7"/>
      <c r="L513" s="7"/>
      <c r="M513" s="7"/>
      <c r="N513" s="7"/>
      <c r="O513" s="7"/>
      <c r="P513" s="7"/>
      <c r="Q513" s="7"/>
      <c r="R513" s="7"/>
      <c r="S513" s="7"/>
      <c r="T513" s="7"/>
    </row>
    <row r="514" spans="1:20">
      <c r="A514" s="7"/>
      <c r="B514" s="7"/>
      <c r="C514" s="7"/>
      <c r="D514" s="7"/>
      <c r="E514" s="7"/>
      <c r="F514" s="7"/>
      <c r="G514" s="7"/>
      <c r="H514" s="7"/>
      <c r="I514" s="7"/>
      <c r="J514" s="7"/>
      <c r="K514" s="7"/>
      <c r="L514" s="7"/>
      <c r="M514" s="7"/>
      <c r="N514" s="7"/>
      <c r="O514" s="7"/>
      <c r="P514" s="7"/>
      <c r="Q514" s="7"/>
      <c r="R514" s="7"/>
      <c r="S514" s="7"/>
      <c r="T514" s="7"/>
    </row>
    <row r="515" spans="1:20">
      <c r="A515" s="7"/>
      <c r="B515" s="7"/>
      <c r="C515" s="7"/>
      <c r="D515" s="7"/>
      <c r="E515" s="7"/>
      <c r="F515" s="7"/>
      <c r="G515" s="7"/>
      <c r="H515" s="7"/>
      <c r="I515" s="7"/>
      <c r="J515" s="7"/>
      <c r="K515" s="7"/>
      <c r="L515" s="7"/>
      <c r="M515" s="7"/>
      <c r="N515" s="7"/>
      <c r="O515" s="7"/>
      <c r="P515" s="7"/>
      <c r="Q515" s="7"/>
      <c r="R515" s="7"/>
      <c r="S515" s="7"/>
      <c r="T515" s="7"/>
    </row>
    <row r="516" spans="1:20">
      <c r="A516" s="7"/>
      <c r="B516" s="7"/>
      <c r="C516" s="7"/>
      <c r="D516" s="7"/>
      <c r="E516" s="7"/>
      <c r="F516" s="7"/>
      <c r="G516" s="7"/>
      <c r="H516" s="7"/>
      <c r="I516" s="7"/>
      <c r="J516" s="7"/>
      <c r="K516" s="7"/>
      <c r="L516" s="7"/>
      <c r="M516" s="7"/>
      <c r="N516" s="7"/>
      <c r="O516" s="7"/>
      <c r="P516" s="7"/>
      <c r="Q516" s="7"/>
      <c r="R516" s="7"/>
      <c r="S516" s="7"/>
      <c r="T516" s="7"/>
    </row>
    <row r="517" spans="1:20">
      <c r="A517" s="7"/>
      <c r="B517" s="7"/>
      <c r="C517" s="7"/>
      <c r="D517" s="7"/>
      <c r="E517" s="7"/>
      <c r="F517" s="7"/>
      <c r="G517" s="7"/>
      <c r="H517" s="7"/>
      <c r="I517" s="7"/>
      <c r="J517" s="7"/>
      <c r="K517" s="7"/>
      <c r="L517" s="7"/>
      <c r="M517" s="7"/>
      <c r="N517" s="7"/>
      <c r="O517" s="7"/>
      <c r="P517" s="7"/>
      <c r="Q517" s="7"/>
      <c r="R517" s="7"/>
      <c r="S517" s="7"/>
      <c r="T517" s="7"/>
    </row>
    <row r="518" spans="1:20">
      <c r="A518" s="7"/>
      <c r="B518" s="7"/>
      <c r="C518" s="7"/>
      <c r="D518" s="7"/>
      <c r="E518" s="7"/>
      <c r="F518" s="7"/>
      <c r="G518" s="7"/>
      <c r="H518" s="7"/>
      <c r="I518" s="7"/>
      <c r="J518" s="7"/>
      <c r="K518" s="7"/>
      <c r="L518" s="7"/>
      <c r="M518" s="7"/>
      <c r="N518" s="7"/>
      <c r="O518" s="7"/>
      <c r="P518" s="7"/>
      <c r="Q518" s="7"/>
      <c r="R518" s="7"/>
      <c r="S518" s="7"/>
      <c r="T518" s="7"/>
    </row>
    <row r="519" spans="1:20">
      <c r="A519" s="7"/>
      <c r="B519" s="7"/>
      <c r="C519" s="7"/>
      <c r="D519" s="7"/>
      <c r="E519" s="7"/>
      <c r="F519" s="7"/>
      <c r="G519" s="7"/>
      <c r="H519" s="7"/>
      <c r="I519" s="7"/>
      <c r="J519" s="7"/>
      <c r="K519" s="7"/>
      <c r="L519" s="7"/>
      <c r="M519" s="7"/>
      <c r="N519" s="7"/>
      <c r="O519" s="7"/>
      <c r="P519" s="7"/>
      <c r="Q519" s="7"/>
      <c r="R519" s="7"/>
      <c r="S519" s="7"/>
      <c r="T519" s="7"/>
    </row>
    <row r="520" spans="1:20">
      <c r="A520" s="7"/>
      <c r="B520" s="7"/>
      <c r="C520" s="7"/>
      <c r="D520" s="7"/>
      <c r="E520" s="7"/>
      <c r="F520" s="7"/>
      <c r="G520" s="7"/>
      <c r="H520" s="7"/>
      <c r="I520" s="7"/>
      <c r="J520" s="7"/>
      <c r="K520" s="7"/>
      <c r="L520" s="7"/>
      <c r="M520" s="7"/>
      <c r="N520" s="7"/>
      <c r="O520" s="7"/>
      <c r="P520" s="7"/>
      <c r="Q520" s="7"/>
      <c r="R520" s="7"/>
      <c r="S520" s="7"/>
      <c r="T520" s="7"/>
    </row>
    <row r="521" spans="1:20">
      <c r="A521" s="7"/>
      <c r="B521" s="7"/>
      <c r="C521" s="7"/>
      <c r="D521" s="7"/>
      <c r="E521" s="7"/>
      <c r="F521" s="7"/>
      <c r="G521" s="7"/>
      <c r="H521" s="7"/>
      <c r="I521" s="7"/>
      <c r="J521" s="7"/>
      <c r="K521" s="7"/>
      <c r="L521" s="7"/>
      <c r="M521" s="7"/>
      <c r="N521" s="7"/>
      <c r="O521" s="7"/>
      <c r="P521" s="7"/>
      <c r="Q521" s="7"/>
      <c r="R521" s="7"/>
      <c r="S521" s="7"/>
      <c r="T521" s="7"/>
    </row>
    <row r="522" spans="1:20">
      <c r="A522" s="7"/>
      <c r="B522" s="7"/>
      <c r="C522" s="7"/>
      <c r="D522" s="7"/>
      <c r="E522" s="7"/>
      <c r="F522" s="7"/>
      <c r="G522" s="7"/>
      <c r="H522" s="7"/>
      <c r="I522" s="7"/>
      <c r="J522" s="7"/>
      <c r="K522" s="7"/>
      <c r="L522" s="7"/>
      <c r="M522" s="7"/>
      <c r="N522" s="7"/>
      <c r="O522" s="7"/>
      <c r="P522" s="7"/>
      <c r="Q522" s="7"/>
      <c r="R522" s="7"/>
      <c r="S522" s="7"/>
      <c r="T522" s="7"/>
    </row>
    <row r="523" spans="1:20">
      <c r="A523" s="7"/>
      <c r="B523" s="7"/>
      <c r="C523" s="7"/>
      <c r="D523" s="7"/>
      <c r="E523" s="7"/>
      <c r="F523" s="7"/>
      <c r="G523" s="7"/>
      <c r="H523" s="7"/>
      <c r="I523" s="7"/>
      <c r="J523" s="7"/>
      <c r="K523" s="7"/>
      <c r="L523" s="7"/>
      <c r="M523" s="7"/>
      <c r="N523" s="7"/>
      <c r="O523" s="7"/>
      <c r="P523" s="7"/>
      <c r="Q523" s="7"/>
      <c r="R523" s="7"/>
      <c r="S523" s="7"/>
      <c r="T523" s="7"/>
    </row>
    <row r="524" spans="1:20">
      <c r="A524" s="7"/>
      <c r="B524" s="7"/>
      <c r="C524" s="7"/>
      <c r="D524" s="7"/>
      <c r="E524" s="7"/>
      <c r="F524" s="7"/>
      <c r="G524" s="7"/>
      <c r="H524" s="7"/>
      <c r="I524" s="7"/>
      <c r="J524" s="7"/>
      <c r="K524" s="7"/>
      <c r="L524" s="7"/>
      <c r="M524" s="7"/>
      <c r="N524" s="7"/>
      <c r="O524" s="7"/>
      <c r="P524" s="7"/>
      <c r="Q524" s="7"/>
      <c r="R524" s="7"/>
      <c r="S524" s="7"/>
      <c r="T524" s="7"/>
    </row>
    <row r="525" spans="1:20">
      <c r="A525" s="7"/>
      <c r="B525" s="7"/>
      <c r="C525" s="7"/>
      <c r="D525" s="7"/>
      <c r="E525" s="7"/>
      <c r="F525" s="7"/>
      <c r="G525" s="7"/>
      <c r="H525" s="7"/>
      <c r="I525" s="7"/>
      <c r="J525" s="7"/>
      <c r="K525" s="7"/>
      <c r="L525" s="7"/>
      <c r="M525" s="7"/>
      <c r="N525" s="7"/>
      <c r="O525" s="7"/>
      <c r="P525" s="7"/>
      <c r="Q525" s="7"/>
      <c r="R525" s="7"/>
      <c r="S525" s="7"/>
      <c r="T525" s="7"/>
    </row>
    <row r="526" spans="1:20">
      <c r="A526" s="7"/>
      <c r="B526" s="7"/>
      <c r="C526" s="7"/>
      <c r="D526" s="7"/>
      <c r="E526" s="7"/>
      <c r="F526" s="7"/>
      <c r="G526" s="7"/>
      <c r="H526" s="7"/>
      <c r="I526" s="7"/>
      <c r="J526" s="7"/>
      <c r="K526" s="7"/>
      <c r="L526" s="7"/>
      <c r="M526" s="7"/>
      <c r="N526" s="7"/>
      <c r="O526" s="7"/>
      <c r="P526" s="7"/>
      <c r="Q526" s="7"/>
      <c r="R526" s="7"/>
      <c r="S526" s="7"/>
      <c r="T526" s="7"/>
    </row>
    <row r="527" spans="1:20">
      <c r="A527" s="7"/>
      <c r="B527" s="7"/>
      <c r="C527" s="7"/>
      <c r="D527" s="7"/>
      <c r="E527" s="7"/>
      <c r="F527" s="7"/>
      <c r="G527" s="7"/>
      <c r="H527" s="7"/>
      <c r="I527" s="7"/>
      <c r="J527" s="7"/>
      <c r="K527" s="7"/>
      <c r="L527" s="7"/>
      <c r="M527" s="7"/>
      <c r="N527" s="7"/>
      <c r="O527" s="7"/>
      <c r="P527" s="7"/>
      <c r="Q527" s="7"/>
      <c r="R527" s="7"/>
      <c r="S527" s="7"/>
      <c r="T527" s="7"/>
    </row>
    <row r="528" spans="1:20">
      <c r="A528" s="7"/>
      <c r="B528" s="7"/>
      <c r="C528" s="7"/>
      <c r="D528" s="7"/>
      <c r="E528" s="7"/>
      <c r="F528" s="7"/>
      <c r="G528" s="7"/>
      <c r="H528" s="7"/>
      <c r="I528" s="7"/>
      <c r="J528" s="7"/>
      <c r="K528" s="7"/>
      <c r="L528" s="7"/>
      <c r="M528" s="7"/>
      <c r="N528" s="7"/>
      <c r="O528" s="7"/>
      <c r="P528" s="7"/>
      <c r="Q528" s="7"/>
      <c r="R528" s="7"/>
      <c r="S528" s="7"/>
      <c r="T528" s="7"/>
    </row>
    <row r="529" spans="1:20">
      <c r="A529" s="7"/>
      <c r="B529" s="7"/>
      <c r="C529" s="7"/>
      <c r="D529" s="7"/>
      <c r="E529" s="7"/>
      <c r="F529" s="7"/>
      <c r="G529" s="7"/>
      <c r="H529" s="7"/>
      <c r="I529" s="7"/>
      <c r="J529" s="7"/>
      <c r="K529" s="7"/>
      <c r="L529" s="7"/>
      <c r="M529" s="7"/>
      <c r="N529" s="7"/>
      <c r="O529" s="7"/>
      <c r="P529" s="7"/>
      <c r="Q529" s="7"/>
      <c r="R529" s="7"/>
      <c r="S529" s="7"/>
      <c r="T529" s="7"/>
    </row>
    <row r="530" spans="1:20">
      <c r="A530" s="7"/>
      <c r="B530" s="7"/>
      <c r="C530" s="7"/>
      <c r="D530" s="7"/>
      <c r="E530" s="7"/>
      <c r="F530" s="7"/>
      <c r="G530" s="7"/>
      <c r="H530" s="7"/>
      <c r="I530" s="7"/>
      <c r="J530" s="7"/>
      <c r="K530" s="7"/>
      <c r="L530" s="7"/>
      <c r="M530" s="7"/>
      <c r="N530" s="7"/>
      <c r="O530" s="7"/>
      <c r="P530" s="7"/>
      <c r="Q530" s="7"/>
      <c r="R530" s="7"/>
      <c r="S530" s="7"/>
      <c r="T530" s="7"/>
    </row>
    <row r="531" spans="1:20">
      <c r="A531" s="7"/>
      <c r="B531" s="7"/>
      <c r="C531" s="7"/>
      <c r="D531" s="7"/>
      <c r="E531" s="7"/>
      <c r="F531" s="7"/>
      <c r="G531" s="7"/>
      <c r="H531" s="7"/>
      <c r="I531" s="7"/>
      <c r="J531" s="7"/>
      <c r="K531" s="7"/>
      <c r="L531" s="7"/>
      <c r="M531" s="7"/>
      <c r="N531" s="7"/>
      <c r="O531" s="7"/>
      <c r="P531" s="7"/>
      <c r="Q531" s="7"/>
      <c r="R531" s="7"/>
      <c r="S531" s="7"/>
      <c r="T531" s="7"/>
    </row>
    <row r="532" spans="1:20">
      <c r="A532" s="7"/>
      <c r="B532" s="7"/>
      <c r="C532" s="7"/>
      <c r="D532" s="7"/>
      <c r="E532" s="7"/>
      <c r="F532" s="7"/>
      <c r="G532" s="7"/>
      <c r="H532" s="7"/>
      <c r="I532" s="7"/>
      <c r="J532" s="7"/>
      <c r="K532" s="7"/>
      <c r="L532" s="7"/>
      <c r="M532" s="7"/>
      <c r="N532" s="7"/>
      <c r="O532" s="7"/>
      <c r="P532" s="7"/>
      <c r="Q532" s="7"/>
      <c r="R532" s="7"/>
      <c r="S532" s="7"/>
      <c r="T532" s="7"/>
    </row>
    <row r="533" spans="1:20">
      <c r="A533" s="7"/>
      <c r="B533" s="7"/>
      <c r="C533" s="7"/>
      <c r="D533" s="7"/>
      <c r="E533" s="7"/>
      <c r="F533" s="7"/>
      <c r="G533" s="7"/>
      <c r="H533" s="7"/>
      <c r="I533" s="7"/>
      <c r="J533" s="7"/>
      <c r="K533" s="7"/>
      <c r="L533" s="7"/>
      <c r="M533" s="7"/>
      <c r="N533" s="7"/>
      <c r="O533" s="7"/>
      <c r="P533" s="7"/>
      <c r="Q533" s="7"/>
      <c r="R533" s="7"/>
      <c r="S533" s="7"/>
      <c r="T533" s="7"/>
    </row>
    <row r="534" spans="1:20">
      <c r="A534" s="7"/>
      <c r="B534" s="7"/>
      <c r="C534" s="7"/>
      <c r="D534" s="7"/>
      <c r="E534" s="7"/>
      <c r="F534" s="7"/>
      <c r="G534" s="7"/>
      <c r="H534" s="7"/>
      <c r="I534" s="7"/>
      <c r="J534" s="7"/>
      <c r="K534" s="7"/>
      <c r="L534" s="7"/>
      <c r="M534" s="7"/>
      <c r="N534" s="7"/>
      <c r="O534" s="7"/>
      <c r="P534" s="7"/>
      <c r="Q534" s="7"/>
      <c r="R534" s="7"/>
      <c r="S534" s="7"/>
      <c r="T534" s="7"/>
    </row>
    <row r="535" spans="1:20">
      <c r="A535" s="7"/>
      <c r="B535" s="7"/>
      <c r="C535" s="7"/>
      <c r="D535" s="7"/>
      <c r="E535" s="7"/>
      <c r="F535" s="7"/>
      <c r="G535" s="7"/>
      <c r="H535" s="7"/>
      <c r="I535" s="7"/>
      <c r="J535" s="7"/>
      <c r="K535" s="7"/>
      <c r="L535" s="7"/>
      <c r="M535" s="7"/>
      <c r="N535" s="7"/>
      <c r="O535" s="7"/>
      <c r="P535" s="7"/>
      <c r="Q535" s="7"/>
      <c r="R535" s="7"/>
      <c r="S535" s="7"/>
      <c r="T535" s="7"/>
    </row>
    <row r="536" spans="1:20">
      <c r="A536" s="7"/>
      <c r="B536" s="7"/>
      <c r="C536" s="7"/>
      <c r="D536" s="7"/>
      <c r="E536" s="7"/>
      <c r="F536" s="7"/>
      <c r="G536" s="7"/>
      <c r="H536" s="7"/>
      <c r="I536" s="7"/>
      <c r="J536" s="7"/>
      <c r="K536" s="7"/>
      <c r="L536" s="7"/>
      <c r="M536" s="7"/>
      <c r="N536" s="7"/>
      <c r="O536" s="7"/>
      <c r="P536" s="7"/>
      <c r="Q536" s="7"/>
      <c r="R536" s="7"/>
      <c r="S536" s="7"/>
      <c r="T536" s="7"/>
    </row>
    <row r="537" spans="1:20">
      <c r="A537" s="7"/>
      <c r="B537" s="7"/>
      <c r="C537" s="7"/>
      <c r="D537" s="7"/>
      <c r="E537" s="7"/>
      <c r="F537" s="7"/>
      <c r="G537" s="7"/>
      <c r="H537" s="7"/>
      <c r="I537" s="7"/>
      <c r="J537" s="7"/>
      <c r="K537" s="7"/>
      <c r="L537" s="7"/>
      <c r="M537" s="7"/>
      <c r="N537" s="7"/>
      <c r="O537" s="7"/>
      <c r="P537" s="7"/>
      <c r="Q537" s="7"/>
      <c r="R537" s="7"/>
      <c r="S537" s="7"/>
      <c r="T537" s="7"/>
    </row>
    <row r="538" spans="1:20">
      <c r="A538" s="7"/>
      <c r="B538" s="7"/>
      <c r="C538" s="7"/>
      <c r="D538" s="7"/>
      <c r="E538" s="7"/>
      <c r="F538" s="7"/>
      <c r="G538" s="7"/>
      <c r="H538" s="7"/>
      <c r="I538" s="7"/>
      <c r="J538" s="7"/>
      <c r="K538" s="7"/>
      <c r="L538" s="7"/>
      <c r="M538" s="7"/>
      <c r="N538" s="7"/>
      <c r="O538" s="7"/>
      <c r="P538" s="7"/>
      <c r="Q538" s="7"/>
      <c r="R538" s="7"/>
      <c r="S538" s="7"/>
      <c r="T538" s="7"/>
    </row>
    <row r="539" spans="1:20">
      <c r="A539" s="7"/>
      <c r="B539" s="7"/>
      <c r="C539" s="7"/>
      <c r="D539" s="7"/>
      <c r="E539" s="7"/>
      <c r="F539" s="7"/>
      <c r="G539" s="7"/>
      <c r="H539" s="7"/>
      <c r="I539" s="7"/>
      <c r="J539" s="7"/>
      <c r="K539" s="7"/>
      <c r="L539" s="7"/>
      <c r="M539" s="7"/>
      <c r="N539" s="7"/>
      <c r="O539" s="7"/>
      <c r="P539" s="7"/>
      <c r="Q539" s="7"/>
      <c r="R539" s="7"/>
      <c r="S539" s="7"/>
      <c r="T539" s="7"/>
    </row>
    <row r="540" spans="1:20">
      <c r="A540" s="7"/>
      <c r="B540" s="7"/>
      <c r="C540" s="7"/>
      <c r="D540" s="7"/>
      <c r="E540" s="7"/>
      <c r="F540" s="7"/>
      <c r="G540" s="7"/>
      <c r="H540" s="7"/>
      <c r="I540" s="7"/>
      <c r="J540" s="7"/>
      <c r="K540" s="7"/>
      <c r="L540" s="7"/>
      <c r="M540" s="7"/>
      <c r="N540" s="7"/>
      <c r="O540" s="7"/>
      <c r="P540" s="7"/>
      <c r="Q540" s="7"/>
      <c r="R540" s="7"/>
      <c r="S540" s="7"/>
      <c r="T540" s="7"/>
    </row>
    <row r="541" spans="1:20">
      <c r="A541" s="7"/>
      <c r="B541" s="7"/>
      <c r="C541" s="7"/>
      <c r="D541" s="7"/>
      <c r="E541" s="7"/>
      <c r="F541" s="7"/>
      <c r="G541" s="7"/>
      <c r="H541" s="7"/>
      <c r="I541" s="7"/>
      <c r="J541" s="7"/>
      <c r="K541" s="7"/>
      <c r="L541" s="7"/>
      <c r="M541" s="7"/>
      <c r="N541" s="7"/>
      <c r="O541" s="7"/>
      <c r="P541" s="7"/>
      <c r="Q541" s="7"/>
      <c r="R541" s="7"/>
      <c r="S541" s="7"/>
      <c r="T541" s="7"/>
    </row>
    <row r="542" spans="1:20">
      <c r="A542" s="7"/>
      <c r="B542" s="7"/>
      <c r="C542" s="7"/>
      <c r="D542" s="7"/>
      <c r="E542" s="7"/>
      <c r="F542" s="7"/>
      <c r="G542" s="7"/>
      <c r="H542" s="7"/>
      <c r="I542" s="7"/>
      <c r="J542" s="7"/>
      <c r="K542" s="7"/>
      <c r="L542" s="7"/>
      <c r="M542" s="7"/>
      <c r="N542" s="7"/>
      <c r="O542" s="7"/>
      <c r="P542" s="7"/>
      <c r="Q542" s="7"/>
      <c r="R542" s="7"/>
      <c r="S542" s="7"/>
      <c r="T542" s="7"/>
    </row>
    <row r="543" spans="1:20">
      <c r="A543" s="7"/>
      <c r="B543" s="7"/>
      <c r="C543" s="7"/>
      <c r="D543" s="7"/>
      <c r="E543" s="7"/>
      <c r="F543" s="7"/>
      <c r="G543" s="7"/>
      <c r="H543" s="7"/>
      <c r="I543" s="7"/>
      <c r="J543" s="7"/>
      <c r="K543" s="7"/>
      <c r="L543" s="7"/>
      <c r="M543" s="7"/>
      <c r="N543" s="7"/>
      <c r="O543" s="7"/>
      <c r="P543" s="7"/>
      <c r="Q543" s="7"/>
      <c r="R543" s="7"/>
      <c r="S543" s="7"/>
      <c r="T543" s="7"/>
    </row>
    <row r="544" spans="1:20">
      <c r="A544" s="7"/>
      <c r="B544" s="7"/>
      <c r="C544" s="7"/>
      <c r="D544" s="7"/>
      <c r="E544" s="7"/>
      <c r="F544" s="7"/>
      <c r="G544" s="7"/>
      <c r="H544" s="7"/>
      <c r="I544" s="7"/>
      <c r="J544" s="7"/>
      <c r="K544" s="7"/>
      <c r="L544" s="7"/>
      <c r="M544" s="7"/>
      <c r="N544" s="7"/>
      <c r="O544" s="7"/>
      <c r="P544" s="7"/>
      <c r="Q544" s="7"/>
      <c r="R544" s="7"/>
      <c r="S544" s="7"/>
      <c r="T544" s="7"/>
    </row>
    <row r="545" spans="1:20">
      <c r="A545" s="7"/>
      <c r="B545" s="7"/>
      <c r="C545" s="7"/>
      <c r="D545" s="7"/>
      <c r="E545" s="7"/>
      <c r="F545" s="7"/>
      <c r="G545" s="7"/>
      <c r="H545" s="7"/>
      <c r="I545" s="7"/>
      <c r="J545" s="7"/>
      <c r="K545" s="7"/>
      <c r="L545" s="7"/>
      <c r="M545" s="7"/>
      <c r="N545" s="7"/>
      <c r="O545" s="7"/>
      <c r="P545" s="7"/>
      <c r="Q545" s="7"/>
      <c r="R545" s="7"/>
      <c r="S545" s="7"/>
      <c r="T545" s="7"/>
    </row>
    <row r="546" spans="1:20">
      <c r="A546" s="7"/>
      <c r="B546" s="7"/>
      <c r="C546" s="7"/>
      <c r="D546" s="7"/>
      <c r="E546" s="7"/>
      <c r="F546" s="7"/>
      <c r="G546" s="7"/>
      <c r="H546" s="7"/>
      <c r="I546" s="7"/>
      <c r="J546" s="7"/>
      <c r="K546" s="7"/>
      <c r="L546" s="7"/>
      <c r="M546" s="7"/>
      <c r="N546" s="7"/>
      <c r="O546" s="7"/>
      <c r="P546" s="7"/>
      <c r="Q546" s="7"/>
      <c r="R546" s="7"/>
      <c r="S546" s="7"/>
      <c r="T546" s="7"/>
    </row>
    <row r="547" spans="1:20">
      <c r="A547" s="7"/>
      <c r="B547" s="7"/>
      <c r="C547" s="7"/>
      <c r="D547" s="7"/>
      <c r="E547" s="7"/>
      <c r="F547" s="7"/>
      <c r="G547" s="7"/>
      <c r="H547" s="7"/>
      <c r="I547" s="7"/>
      <c r="J547" s="7"/>
      <c r="K547" s="7"/>
      <c r="L547" s="7"/>
      <c r="M547" s="7"/>
      <c r="N547" s="7"/>
      <c r="O547" s="7"/>
      <c r="P547" s="7"/>
      <c r="Q547" s="7"/>
      <c r="R547" s="7"/>
      <c r="S547" s="7"/>
      <c r="T547" s="7"/>
    </row>
    <row r="548" spans="1:20">
      <c r="A548" s="7"/>
      <c r="B548" s="7"/>
      <c r="C548" s="7"/>
      <c r="D548" s="7"/>
      <c r="E548" s="7"/>
      <c r="F548" s="7"/>
      <c r="G548" s="7"/>
      <c r="H548" s="7"/>
      <c r="I548" s="7"/>
      <c r="J548" s="7"/>
      <c r="K548" s="7"/>
      <c r="L548" s="7"/>
      <c r="M548" s="7"/>
      <c r="N548" s="7"/>
      <c r="O548" s="7"/>
      <c r="P548" s="7"/>
      <c r="Q548" s="7"/>
      <c r="R548" s="7"/>
      <c r="S548" s="7"/>
      <c r="T548" s="7"/>
    </row>
    <row r="549" spans="1:20">
      <c r="A549" s="7"/>
      <c r="B549" s="7"/>
      <c r="C549" s="7"/>
      <c r="D549" s="7"/>
      <c r="E549" s="7"/>
      <c r="F549" s="7"/>
      <c r="G549" s="7"/>
      <c r="H549" s="7"/>
      <c r="I549" s="7"/>
      <c r="J549" s="7"/>
      <c r="K549" s="7"/>
      <c r="L549" s="7"/>
      <c r="M549" s="7"/>
      <c r="N549" s="7"/>
      <c r="O549" s="7"/>
      <c r="P549" s="7"/>
      <c r="Q549" s="7"/>
      <c r="R549" s="7"/>
      <c r="S549" s="7"/>
      <c r="T549" s="7"/>
    </row>
    <row r="550" spans="1:20">
      <c r="A550" s="7"/>
      <c r="B550" s="7"/>
      <c r="C550" s="7"/>
      <c r="D550" s="7"/>
      <c r="E550" s="7"/>
      <c r="F550" s="7"/>
      <c r="G550" s="7"/>
      <c r="H550" s="7"/>
      <c r="I550" s="7"/>
      <c r="J550" s="7"/>
      <c r="K550" s="7"/>
      <c r="L550" s="7"/>
      <c r="M550" s="7"/>
      <c r="N550" s="7"/>
      <c r="O550" s="7"/>
      <c r="P550" s="7"/>
      <c r="Q550" s="7"/>
      <c r="R550" s="7"/>
      <c r="S550" s="7"/>
      <c r="T550" s="7"/>
    </row>
    <row r="551" spans="1:20">
      <c r="A551" s="7"/>
      <c r="B551" s="7"/>
      <c r="C551" s="7"/>
      <c r="D551" s="7"/>
      <c r="E551" s="7"/>
      <c r="F551" s="7"/>
      <c r="G551" s="7"/>
      <c r="H551" s="7"/>
      <c r="I551" s="7"/>
      <c r="J551" s="7"/>
      <c r="K551" s="7"/>
      <c r="L551" s="7"/>
      <c r="M551" s="7"/>
      <c r="N551" s="7"/>
      <c r="O551" s="7"/>
      <c r="P551" s="7"/>
      <c r="Q551" s="7"/>
      <c r="R551" s="7"/>
      <c r="S551" s="7"/>
      <c r="T551" s="7"/>
    </row>
    <row r="552" spans="1:20">
      <c r="A552" s="7"/>
      <c r="B552" s="7"/>
      <c r="C552" s="7"/>
      <c r="D552" s="7"/>
      <c r="E552" s="7"/>
      <c r="F552" s="7"/>
      <c r="G552" s="7"/>
      <c r="H552" s="7"/>
      <c r="I552" s="7"/>
      <c r="J552" s="7"/>
      <c r="K552" s="7"/>
      <c r="L552" s="7"/>
      <c r="M552" s="7"/>
      <c r="N552" s="7"/>
      <c r="O552" s="7"/>
      <c r="P552" s="7"/>
      <c r="Q552" s="7"/>
      <c r="R552" s="7"/>
      <c r="S552" s="7"/>
      <c r="T552" s="7"/>
    </row>
    <row r="553" spans="1:20">
      <c r="A553" s="7"/>
      <c r="B553" s="7"/>
      <c r="C553" s="7"/>
      <c r="D553" s="7"/>
      <c r="E553" s="7"/>
      <c r="F553" s="7"/>
      <c r="G553" s="7"/>
      <c r="H553" s="7"/>
      <c r="I553" s="7"/>
      <c r="J553" s="7"/>
      <c r="K553" s="7"/>
      <c r="L553" s="7"/>
      <c r="M553" s="7"/>
      <c r="N553" s="7"/>
      <c r="O553" s="7"/>
      <c r="P553" s="7"/>
      <c r="Q553" s="7"/>
      <c r="R553" s="7"/>
      <c r="S553" s="7"/>
      <c r="T553" s="7"/>
    </row>
    <row r="554" spans="1:20">
      <c r="A554" s="7"/>
      <c r="B554" s="7"/>
      <c r="C554" s="7"/>
      <c r="D554" s="7"/>
      <c r="E554" s="7"/>
      <c r="F554" s="7"/>
      <c r="G554" s="7"/>
      <c r="H554" s="7"/>
      <c r="I554" s="7"/>
      <c r="J554" s="7"/>
      <c r="K554" s="7"/>
      <c r="L554" s="7"/>
      <c r="M554" s="7"/>
      <c r="N554" s="7"/>
      <c r="O554" s="7"/>
      <c r="P554" s="7"/>
      <c r="Q554" s="7"/>
      <c r="R554" s="7"/>
      <c r="S554" s="7"/>
      <c r="T554" s="7"/>
    </row>
    <row r="555" spans="1:20">
      <c r="A555" s="7"/>
      <c r="B555" s="7"/>
      <c r="C555" s="7"/>
      <c r="D555" s="7"/>
      <c r="E555" s="7"/>
      <c r="F555" s="7"/>
      <c r="G555" s="7"/>
      <c r="H555" s="7"/>
      <c r="I555" s="7"/>
      <c r="J555" s="7"/>
      <c r="K555" s="7"/>
      <c r="L555" s="7"/>
      <c r="M555" s="7"/>
      <c r="N555" s="7"/>
      <c r="O555" s="7"/>
      <c r="P555" s="7"/>
      <c r="Q555" s="7"/>
      <c r="R555" s="7"/>
      <c r="S555" s="7"/>
      <c r="T555" s="7"/>
    </row>
    <row r="556" spans="1:20">
      <c r="A556" s="7"/>
      <c r="B556" s="7"/>
      <c r="C556" s="7"/>
      <c r="D556" s="7"/>
      <c r="E556" s="7"/>
      <c r="F556" s="7"/>
      <c r="G556" s="7"/>
      <c r="H556" s="7"/>
      <c r="I556" s="7"/>
      <c r="J556" s="7"/>
      <c r="K556" s="7"/>
      <c r="L556" s="7"/>
      <c r="M556" s="7"/>
      <c r="N556" s="7"/>
      <c r="O556" s="7"/>
      <c r="P556" s="7"/>
      <c r="Q556" s="7"/>
      <c r="R556" s="7"/>
      <c r="S556" s="7"/>
      <c r="T556" s="7"/>
    </row>
    <row r="557" spans="1:20">
      <c r="A557" s="7"/>
      <c r="B557" s="7"/>
      <c r="C557" s="7"/>
      <c r="D557" s="7"/>
      <c r="E557" s="7"/>
      <c r="F557" s="7"/>
      <c r="G557" s="7"/>
      <c r="H557" s="7"/>
      <c r="I557" s="7"/>
      <c r="J557" s="7"/>
      <c r="K557" s="7"/>
      <c r="L557" s="7"/>
      <c r="M557" s="7"/>
      <c r="N557" s="7"/>
      <c r="O557" s="7"/>
      <c r="P557" s="7"/>
      <c r="Q557" s="7"/>
      <c r="R557" s="7"/>
      <c r="S557" s="7"/>
      <c r="T557" s="7"/>
    </row>
    <row r="558" spans="1:20">
      <c r="A558" s="7"/>
      <c r="B558" s="7"/>
      <c r="C558" s="7"/>
      <c r="D558" s="7"/>
      <c r="E558" s="7"/>
      <c r="F558" s="7"/>
      <c r="G558" s="7"/>
      <c r="H558" s="7"/>
      <c r="I558" s="7"/>
      <c r="J558" s="7"/>
      <c r="K558" s="7"/>
      <c r="L558" s="7"/>
      <c r="M558" s="7"/>
      <c r="N558" s="7"/>
      <c r="O558" s="7"/>
      <c r="P558" s="7"/>
      <c r="Q558" s="7"/>
      <c r="R558" s="7"/>
      <c r="S558" s="7"/>
      <c r="T558" s="7"/>
    </row>
    <row r="559" spans="1:20">
      <c r="A559" s="7"/>
      <c r="B559" s="7"/>
      <c r="C559" s="7"/>
      <c r="D559" s="7"/>
      <c r="E559" s="7"/>
      <c r="F559" s="7"/>
      <c r="G559" s="7"/>
      <c r="H559" s="7"/>
      <c r="I559" s="7"/>
      <c r="J559" s="7"/>
      <c r="K559" s="7"/>
      <c r="L559" s="7"/>
      <c r="M559" s="7"/>
      <c r="N559" s="7"/>
      <c r="O559" s="7"/>
      <c r="P559" s="7"/>
      <c r="Q559" s="7"/>
      <c r="R559" s="7"/>
      <c r="S559" s="7"/>
      <c r="T559" s="7"/>
    </row>
    <row r="560" spans="1:20">
      <c r="A560" s="7"/>
      <c r="B560" s="7"/>
      <c r="C560" s="7"/>
      <c r="D560" s="7"/>
      <c r="E560" s="7"/>
      <c r="F560" s="7"/>
      <c r="G560" s="7"/>
      <c r="H560" s="7"/>
      <c r="I560" s="7"/>
      <c r="J560" s="7"/>
      <c r="K560" s="7"/>
      <c r="L560" s="7"/>
      <c r="M560" s="7"/>
      <c r="N560" s="7"/>
      <c r="O560" s="7"/>
      <c r="P560" s="7"/>
      <c r="Q560" s="7"/>
      <c r="R560" s="7"/>
      <c r="S560" s="7"/>
      <c r="T560" s="7"/>
    </row>
    <row r="561" spans="1:20">
      <c r="A561" s="7"/>
      <c r="B561" s="7"/>
      <c r="C561" s="7"/>
      <c r="D561" s="7"/>
      <c r="E561" s="7"/>
      <c r="F561" s="7"/>
      <c r="G561" s="7"/>
      <c r="H561" s="7"/>
      <c r="I561" s="7"/>
      <c r="J561" s="7"/>
      <c r="K561" s="7"/>
      <c r="L561" s="7"/>
      <c r="M561" s="7"/>
      <c r="N561" s="7"/>
      <c r="O561" s="7"/>
      <c r="P561" s="7"/>
      <c r="Q561" s="7"/>
      <c r="R561" s="7"/>
      <c r="S561" s="7"/>
      <c r="T561" s="7"/>
    </row>
    <row r="562" spans="1:20">
      <c r="A562" s="7"/>
      <c r="B562" s="7"/>
      <c r="C562" s="7"/>
      <c r="D562" s="7"/>
      <c r="E562" s="7"/>
      <c r="F562" s="7"/>
      <c r="G562" s="7"/>
      <c r="H562" s="7"/>
      <c r="I562" s="7"/>
      <c r="J562" s="7"/>
      <c r="K562" s="7"/>
      <c r="L562" s="7"/>
      <c r="M562" s="7"/>
      <c r="N562" s="7"/>
      <c r="O562" s="7"/>
      <c r="P562" s="7"/>
      <c r="Q562" s="7"/>
      <c r="R562" s="7"/>
      <c r="S562" s="7"/>
      <c r="T562" s="7"/>
    </row>
    <row r="563" spans="1:20">
      <c r="A563" s="7"/>
      <c r="B563" s="7"/>
      <c r="C563" s="7"/>
      <c r="D563" s="7"/>
      <c r="E563" s="7"/>
      <c r="F563" s="7"/>
      <c r="G563" s="7"/>
      <c r="H563" s="7"/>
      <c r="I563" s="7"/>
      <c r="J563" s="7"/>
      <c r="K563" s="7"/>
      <c r="L563" s="7"/>
      <c r="M563" s="7"/>
      <c r="N563" s="7"/>
      <c r="O563" s="7"/>
      <c r="P563" s="7"/>
      <c r="Q563" s="7"/>
      <c r="R563" s="7"/>
      <c r="S563" s="7"/>
      <c r="T563" s="7"/>
    </row>
    <row r="564" spans="1:20">
      <c r="A564" s="7"/>
      <c r="B564" s="7"/>
      <c r="C564" s="7"/>
      <c r="D564" s="7"/>
      <c r="E564" s="7"/>
      <c r="F564" s="7"/>
      <c r="G564" s="7"/>
      <c r="H564" s="7"/>
      <c r="I564" s="7"/>
      <c r="J564" s="7"/>
      <c r="K564" s="7"/>
      <c r="L564" s="7"/>
      <c r="M564" s="7"/>
      <c r="N564" s="7"/>
      <c r="O564" s="7"/>
      <c r="P564" s="7"/>
      <c r="Q564" s="7"/>
      <c r="R564" s="7"/>
      <c r="S564" s="7"/>
      <c r="T564" s="7"/>
    </row>
    <row r="565" spans="1:20">
      <c r="A565" s="7"/>
      <c r="B565" s="7"/>
      <c r="C565" s="7"/>
      <c r="D565" s="7"/>
      <c r="E565" s="7"/>
      <c r="F565" s="7"/>
      <c r="G565" s="7"/>
      <c r="H565" s="7"/>
      <c r="I565" s="7"/>
      <c r="J565" s="7"/>
      <c r="K565" s="7"/>
      <c r="L565" s="7"/>
      <c r="M565" s="7"/>
      <c r="N565" s="7"/>
      <c r="O565" s="7"/>
      <c r="P565" s="7"/>
      <c r="Q565" s="7"/>
      <c r="R565" s="7"/>
      <c r="S565" s="7"/>
      <c r="T565" s="7"/>
    </row>
    <row r="566" spans="1:20">
      <c r="A566" s="7"/>
      <c r="B566" s="7"/>
      <c r="C566" s="7"/>
      <c r="D566" s="7"/>
      <c r="E566" s="7"/>
      <c r="F566" s="7"/>
      <c r="G566" s="7"/>
      <c r="H566" s="7"/>
      <c r="I566" s="7"/>
      <c r="J566" s="7"/>
      <c r="K566" s="7"/>
      <c r="L566" s="7"/>
      <c r="M566" s="7"/>
      <c r="N566" s="7"/>
      <c r="O566" s="7"/>
      <c r="P566" s="7"/>
      <c r="Q566" s="7"/>
      <c r="R566" s="7"/>
      <c r="S566" s="7"/>
      <c r="T566" s="7"/>
    </row>
    <row r="567" spans="1:20">
      <c r="A567" s="7"/>
      <c r="B567" s="7"/>
      <c r="C567" s="7"/>
      <c r="D567" s="7"/>
      <c r="E567" s="7"/>
      <c r="F567" s="7"/>
      <c r="G567" s="7"/>
      <c r="H567" s="7"/>
      <c r="I567" s="7"/>
      <c r="J567" s="7"/>
      <c r="K567" s="7"/>
      <c r="L567" s="7"/>
      <c r="M567" s="7"/>
      <c r="N567" s="7"/>
      <c r="O567" s="7"/>
      <c r="P567" s="7"/>
      <c r="Q567" s="7"/>
      <c r="R567" s="7"/>
      <c r="S567" s="7"/>
      <c r="T567" s="7"/>
    </row>
    <row r="568" spans="1:20">
      <c r="A568" s="7"/>
      <c r="B568" s="7"/>
      <c r="C568" s="7"/>
      <c r="D568" s="7"/>
      <c r="E568" s="7"/>
      <c r="F568" s="7"/>
      <c r="G568" s="7"/>
      <c r="H568" s="7"/>
      <c r="I568" s="7"/>
      <c r="J568" s="7"/>
      <c r="K568" s="7"/>
      <c r="L568" s="7"/>
      <c r="M568" s="7"/>
      <c r="N568" s="7"/>
      <c r="O568" s="7"/>
      <c r="P568" s="7"/>
      <c r="Q568" s="7"/>
      <c r="R568" s="7"/>
      <c r="S568" s="7"/>
      <c r="T568" s="7"/>
    </row>
    <row r="569" spans="1:20">
      <c r="A569" s="7"/>
      <c r="B569" s="7"/>
      <c r="C569" s="7"/>
      <c r="D569" s="7"/>
      <c r="E569" s="7"/>
      <c r="F569" s="7"/>
      <c r="G569" s="7"/>
      <c r="H569" s="7"/>
      <c r="I569" s="7"/>
      <c r="J569" s="7"/>
      <c r="K569" s="7"/>
      <c r="L569" s="7"/>
      <c r="M569" s="7"/>
      <c r="N569" s="7"/>
      <c r="O569" s="7"/>
      <c r="P569" s="7"/>
      <c r="Q569" s="7"/>
      <c r="R569" s="7"/>
      <c r="S569" s="7"/>
      <c r="T569" s="7"/>
    </row>
    <row r="570" spans="1:20">
      <c r="A570" s="7"/>
      <c r="B570" s="7"/>
      <c r="C570" s="7"/>
      <c r="D570" s="7"/>
      <c r="E570" s="7"/>
      <c r="F570" s="7"/>
      <c r="G570" s="7"/>
      <c r="H570" s="7"/>
      <c r="I570" s="7"/>
      <c r="J570" s="7"/>
      <c r="K570" s="7"/>
      <c r="L570" s="7"/>
      <c r="M570" s="7"/>
      <c r="N570" s="7"/>
      <c r="O570" s="7"/>
      <c r="P570" s="7"/>
      <c r="Q570" s="7"/>
      <c r="R570" s="7"/>
      <c r="S570" s="7"/>
      <c r="T570" s="7"/>
    </row>
    <row r="571" spans="1:20">
      <c r="A571" s="7"/>
      <c r="B571" s="7"/>
      <c r="C571" s="7"/>
      <c r="D571" s="7"/>
      <c r="E571" s="7"/>
      <c r="F571" s="7"/>
      <c r="G571" s="7"/>
      <c r="H571" s="7"/>
      <c r="I571" s="7"/>
      <c r="J571" s="7"/>
      <c r="K571" s="7"/>
      <c r="L571" s="7"/>
      <c r="M571" s="7"/>
      <c r="N571" s="7"/>
      <c r="O571" s="7"/>
      <c r="P571" s="7"/>
      <c r="Q571" s="7"/>
      <c r="R571" s="7"/>
      <c r="S571" s="7"/>
      <c r="T571" s="7"/>
    </row>
    <row r="572" spans="1:20">
      <c r="A572" s="7"/>
      <c r="B572" s="7"/>
      <c r="C572" s="7"/>
      <c r="D572" s="7"/>
      <c r="E572" s="7"/>
      <c r="F572" s="7"/>
      <c r="G572" s="7"/>
      <c r="H572" s="7"/>
      <c r="I572" s="7"/>
      <c r="J572" s="7"/>
      <c r="K572" s="7"/>
      <c r="L572" s="7"/>
      <c r="M572" s="7"/>
      <c r="N572" s="7"/>
      <c r="O572" s="7"/>
      <c r="P572" s="7"/>
      <c r="Q572" s="7"/>
      <c r="R572" s="7"/>
      <c r="S572" s="7"/>
      <c r="T572" s="7"/>
    </row>
    <row r="573" spans="1:20">
      <c r="A573" s="7"/>
      <c r="B573" s="7"/>
      <c r="C573" s="7"/>
      <c r="D573" s="7"/>
      <c r="E573" s="7"/>
      <c r="F573" s="7"/>
      <c r="G573" s="7"/>
      <c r="H573" s="7"/>
      <c r="I573" s="7"/>
      <c r="J573" s="7"/>
      <c r="K573" s="7"/>
      <c r="L573" s="7"/>
      <c r="M573" s="7"/>
      <c r="N573" s="7"/>
      <c r="O573" s="7"/>
      <c r="P573" s="7"/>
      <c r="Q573" s="7"/>
      <c r="R573" s="7"/>
      <c r="S573" s="7"/>
      <c r="T573" s="7"/>
    </row>
    <row r="574" spans="1:20">
      <c r="A574" s="7"/>
      <c r="B574" s="7"/>
      <c r="C574" s="7"/>
      <c r="D574" s="7"/>
      <c r="E574" s="7"/>
      <c r="F574" s="7"/>
      <c r="G574" s="7"/>
      <c r="H574" s="7"/>
      <c r="I574" s="7"/>
      <c r="J574" s="7"/>
      <c r="K574" s="7"/>
      <c r="L574" s="7"/>
      <c r="M574" s="7"/>
      <c r="N574" s="7"/>
      <c r="O574" s="7"/>
      <c r="P574" s="7"/>
      <c r="Q574" s="7"/>
      <c r="R574" s="7"/>
      <c r="S574" s="7"/>
      <c r="T574" s="7"/>
    </row>
    <row r="575" spans="1:20">
      <c r="A575" s="7"/>
      <c r="B575" s="7"/>
      <c r="C575" s="7"/>
      <c r="D575" s="7"/>
      <c r="E575" s="7"/>
      <c r="F575" s="7"/>
      <c r="G575" s="7"/>
      <c r="H575" s="7"/>
      <c r="I575" s="7"/>
      <c r="J575" s="7"/>
      <c r="K575" s="7"/>
      <c r="L575" s="7"/>
      <c r="M575" s="7"/>
      <c r="N575" s="7"/>
      <c r="O575" s="7"/>
      <c r="P575" s="7"/>
      <c r="Q575" s="7"/>
      <c r="R575" s="7"/>
      <c r="S575" s="7"/>
      <c r="T575" s="7"/>
    </row>
    <row r="576" spans="1:20">
      <c r="A576" s="7"/>
      <c r="B576" s="7"/>
      <c r="C576" s="7"/>
      <c r="D576" s="7"/>
      <c r="E576" s="7"/>
      <c r="F576" s="7"/>
      <c r="G576" s="7"/>
      <c r="H576" s="7"/>
      <c r="I576" s="7"/>
      <c r="J576" s="7"/>
      <c r="K576" s="7"/>
      <c r="L576" s="7"/>
      <c r="M576" s="7"/>
      <c r="N576" s="7"/>
      <c r="O576" s="7"/>
      <c r="P576" s="7"/>
      <c r="Q576" s="7"/>
      <c r="R576" s="7"/>
      <c r="S576" s="7"/>
      <c r="T576" s="7"/>
    </row>
    <row r="577" spans="1:20">
      <c r="A577" s="7"/>
      <c r="B577" s="7"/>
      <c r="C577" s="7"/>
      <c r="D577" s="7"/>
      <c r="E577" s="7"/>
      <c r="F577" s="7"/>
      <c r="G577" s="7"/>
      <c r="H577" s="7"/>
      <c r="I577" s="7"/>
      <c r="J577" s="7"/>
      <c r="K577" s="7"/>
      <c r="L577" s="7"/>
      <c r="M577" s="7"/>
      <c r="N577" s="7"/>
      <c r="O577" s="7"/>
      <c r="P577" s="7"/>
      <c r="Q577" s="7"/>
      <c r="R577" s="7"/>
      <c r="S577" s="7"/>
      <c r="T577" s="7"/>
    </row>
    <row r="578" spans="1:20">
      <c r="A578" s="7"/>
      <c r="B578" s="7"/>
      <c r="C578" s="7"/>
      <c r="D578" s="7"/>
      <c r="E578" s="7"/>
      <c r="F578" s="7"/>
      <c r="G578" s="7"/>
      <c r="H578" s="7"/>
      <c r="I578" s="7"/>
      <c r="J578" s="7"/>
      <c r="K578" s="7"/>
      <c r="L578" s="7"/>
      <c r="M578" s="7"/>
      <c r="N578" s="7"/>
      <c r="O578" s="7"/>
      <c r="P578" s="7"/>
      <c r="Q578" s="7"/>
      <c r="R578" s="7"/>
      <c r="S578" s="7"/>
      <c r="T578" s="7"/>
    </row>
    <row r="579" spans="1:20">
      <c r="A579" s="7"/>
      <c r="B579" s="7"/>
      <c r="C579" s="7"/>
      <c r="D579" s="7"/>
      <c r="E579" s="7"/>
      <c r="F579" s="7"/>
      <c r="G579" s="7"/>
      <c r="H579" s="7"/>
      <c r="I579" s="7"/>
      <c r="J579" s="7"/>
      <c r="K579" s="7"/>
      <c r="L579" s="7"/>
      <c r="M579" s="7"/>
      <c r="N579" s="7"/>
      <c r="O579" s="7"/>
      <c r="P579" s="7"/>
      <c r="Q579" s="7"/>
      <c r="R579" s="7"/>
      <c r="S579" s="7"/>
      <c r="T579" s="7"/>
    </row>
    <row r="580" spans="1:20">
      <c r="A580" s="7"/>
      <c r="B580" s="7"/>
      <c r="C580" s="7"/>
      <c r="D580" s="7"/>
      <c r="E580" s="7"/>
      <c r="F580" s="7"/>
      <c r="G580" s="7"/>
      <c r="H580" s="7"/>
      <c r="I580" s="7"/>
      <c r="J580" s="7"/>
      <c r="K580" s="7"/>
      <c r="L580" s="7"/>
      <c r="M580" s="7"/>
      <c r="N580" s="7"/>
      <c r="O580" s="7"/>
      <c r="P580" s="7"/>
      <c r="Q580" s="7"/>
      <c r="R580" s="7"/>
      <c r="S580" s="7"/>
      <c r="T580" s="7"/>
    </row>
    <row r="581" spans="1:20">
      <c r="A581" s="7"/>
      <c r="B581" s="7"/>
      <c r="C581" s="7"/>
      <c r="D581" s="7"/>
      <c r="E581" s="7"/>
      <c r="F581" s="7"/>
      <c r="G581" s="7"/>
      <c r="H581" s="7"/>
      <c r="I581" s="7"/>
      <c r="J581" s="7"/>
      <c r="K581" s="7"/>
      <c r="L581" s="7"/>
      <c r="M581" s="7"/>
      <c r="N581" s="7"/>
      <c r="O581" s="7"/>
      <c r="P581" s="7"/>
      <c r="Q581" s="7"/>
      <c r="R581" s="7"/>
      <c r="S581" s="7"/>
      <c r="T581" s="7"/>
    </row>
    <row r="582" spans="1:20">
      <c r="A582" s="7"/>
      <c r="B582" s="7"/>
      <c r="C582" s="7"/>
      <c r="D582" s="7"/>
      <c r="E582" s="7"/>
      <c r="F582" s="7"/>
      <c r="G582" s="7"/>
      <c r="H582" s="7"/>
      <c r="I582" s="7"/>
      <c r="J582" s="7"/>
      <c r="K582" s="7"/>
      <c r="L582" s="7"/>
      <c r="M582" s="7"/>
      <c r="N582" s="7"/>
      <c r="O582" s="7"/>
      <c r="P582" s="7"/>
      <c r="Q582" s="7"/>
      <c r="R582" s="7"/>
      <c r="S582" s="7"/>
      <c r="T582" s="7"/>
    </row>
    <row r="583" spans="1:20">
      <c r="A583" s="7"/>
      <c r="B583" s="7"/>
      <c r="C583" s="7"/>
      <c r="D583" s="7"/>
      <c r="E583" s="7"/>
      <c r="F583" s="7"/>
      <c r="G583" s="7"/>
      <c r="H583" s="7"/>
      <c r="I583" s="7"/>
      <c r="J583" s="7"/>
      <c r="K583" s="7"/>
      <c r="L583" s="7"/>
      <c r="M583" s="7"/>
      <c r="N583" s="7"/>
      <c r="O583" s="7"/>
      <c r="P583" s="7"/>
      <c r="Q583" s="7"/>
      <c r="R583" s="7"/>
      <c r="S583" s="7"/>
      <c r="T583" s="7"/>
    </row>
    <row r="584" spans="1:20">
      <c r="A584" s="7"/>
      <c r="B584" s="7"/>
      <c r="C584" s="7"/>
      <c r="D584" s="7"/>
      <c r="E584" s="7"/>
      <c r="F584" s="7"/>
      <c r="G584" s="7"/>
      <c r="H584" s="7"/>
      <c r="I584" s="7"/>
      <c r="J584" s="7"/>
      <c r="K584" s="7"/>
      <c r="L584" s="7"/>
      <c r="M584" s="7"/>
      <c r="N584" s="7"/>
      <c r="O584" s="7"/>
      <c r="P584" s="7"/>
      <c r="Q584" s="7"/>
      <c r="R584" s="7"/>
      <c r="S584" s="7"/>
      <c r="T584" s="7"/>
    </row>
    <row r="585" spans="1:20">
      <c r="A585" s="7"/>
      <c r="B585" s="7"/>
      <c r="C585" s="7"/>
      <c r="D585" s="7"/>
      <c r="E585" s="7"/>
      <c r="F585" s="7"/>
      <c r="G585" s="7"/>
      <c r="H585" s="7"/>
      <c r="I585" s="7"/>
      <c r="J585" s="7"/>
      <c r="K585" s="7"/>
      <c r="L585" s="7"/>
      <c r="M585" s="7"/>
      <c r="N585" s="7"/>
      <c r="O585" s="7"/>
      <c r="P585" s="7"/>
      <c r="Q585" s="7"/>
      <c r="R585" s="7"/>
      <c r="S585" s="7"/>
      <c r="T585" s="7"/>
    </row>
    <row r="586" spans="1:20">
      <c r="A586" s="7"/>
      <c r="B586" s="7"/>
      <c r="C586" s="7"/>
      <c r="D586" s="7"/>
      <c r="E586" s="7"/>
      <c r="F586" s="7"/>
      <c r="G586" s="7"/>
      <c r="H586" s="7"/>
      <c r="I586" s="7"/>
      <c r="J586" s="7"/>
      <c r="K586" s="7"/>
      <c r="L586" s="7"/>
      <c r="M586" s="7"/>
      <c r="N586" s="7"/>
      <c r="O586" s="7"/>
      <c r="P586" s="7"/>
      <c r="Q586" s="7"/>
      <c r="R586" s="7"/>
      <c r="S586" s="7"/>
      <c r="T586" s="7"/>
    </row>
    <row r="587" spans="1:20">
      <c r="A587" s="7"/>
      <c r="B587" s="7"/>
      <c r="C587" s="7"/>
      <c r="D587" s="7"/>
      <c r="E587" s="7"/>
      <c r="F587" s="7"/>
      <c r="G587" s="7"/>
      <c r="H587" s="7"/>
      <c r="I587" s="7"/>
      <c r="J587" s="7"/>
      <c r="K587" s="7"/>
      <c r="L587" s="7"/>
      <c r="M587" s="7"/>
      <c r="N587" s="7"/>
      <c r="O587" s="7"/>
      <c r="P587" s="7"/>
      <c r="Q587" s="7"/>
      <c r="R587" s="7"/>
      <c r="S587" s="7"/>
      <c r="T587" s="7"/>
    </row>
    <row r="588" spans="1:20">
      <c r="A588" s="7"/>
      <c r="B588" s="7"/>
      <c r="C588" s="7"/>
      <c r="D588" s="7"/>
      <c r="E588" s="7"/>
      <c r="F588" s="7"/>
      <c r="G588" s="7"/>
      <c r="H588" s="7"/>
      <c r="I588" s="7"/>
      <c r="J588" s="7"/>
      <c r="K588" s="7"/>
      <c r="L588" s="7"/>
      <c r="M588" s="7"/>
      <c r="N588" s="7"/>
      <c r="O588" s="7"/>
      <c r="P588" s="7"/>
      <c r="Q588" s="7"/>
      <c r="R588" s="7"/>
      <c r="S588" s="7"/>
      <c r="T588" s="7"/>
    </row>
    <row r="589" spans="1:20">
      <c r="A589" s="7"/>
      <c r="B589" s="7"/>
      <c r="C589" s="7"/>
      <c r="D589" s="7"/>
      <c r="E589" s="7"/>
      <c r="F589" s="7"/>
      <c r="G589" s="7"/>
      <c r="H589" s="7"/>
      <c r="I589" s="7"/>
      <c r="J589" s="7"/>
      <c r="K589" s="7"/>
      <c r="L589" s="7"/>
      <c r="M589" s="7"/>
      <c r="N589" s="7"/>
      <c r="O589" s="7"/>
      <c r="P589" s="7"/>
      <c r="Q589" s="7"/>
      <c r="R589" s="7"/>
      <c r="S589" s="7"/>
      <c r="T589" s="7"/>
    </row>
    <row r="590" spans="1:20">
      <c r="A590" s="7"/>
      <c r="B590" s="7"/>
      <c r="C590" s="7"/>
      <c r="D590" s="7"/>
      <c r="E590" s="7"/>
      <c r="F590" s="7"/>
      <c r="G590" s="7"/>
      <c r="H590" s="7"/>
      <c r="I590" s="7"/>
      <c r="J590" s="7"/>
      <c r="K590" s="7"/>
      <c r="L590" s="7"/>
      <c r="M590" s="7"/>
      <c r="N590" s="7"/>
      <c r="O590" s="7"/>
      <c r="P590" s="7"/>
      <c r="Q590" s="7"/>
      <c r="R590" s="7"/>
      <c r="S590" s="7"/>
      <c r="T590" s="7"/>
    </row>
    <row r="591" spans="1:20">
      <c r="A591" s="7"/>
      <c r="B591" s="7"/>
      <c r="C591" s="7"/>
      <c r="D591" s="7"/>
      <c r="E591" s="7"/>
      <c r="F591" s="7"/>
      <c r="G591" s="7"/>
      <c r="H591" s="7"/>
      <c r="I591" s="7"/>
      <c r="J591" s="7"/>
      <c r="K591" s="7"/>
      <c r="L591" s="7"/>
      <c r="M591" s="7"/>
      <c r="N591" s="7"/>
      <c r="O591" s="7"/>
      <c r="P591" s="7"/>
      <c r="Q591" s="7"/>
      <c r="R591" s="7"/>
      <c r="S591" s="7"/>
      <c r="T591" s="7"/>
    </row>
    <row r="592" spans="1:20">
      <c r="A592" s="7"/>
      <c r="B592" s="7"/>
      <c r="C592" s="7"/>
      <c r="D592" s="7"/>
      <c r="E592" s="7"/>
      <c r="F592" s="7"/>
      <c r="G592" s="7"/>
      <c r="H592" s="7"/>
      <c r="I592" s="7"/>
      <c r="J592" s="7"/>
      <c r="K592" s="7"/>
      <c r="L592" s="7"/>
      <c r="M592" s="7"/>
      <c r="N592" s="7"/>
      <c r="O592" s="7"/>
      <c r="P592" s="7"/>
      <c r="Q592" s="7"/>
      <c r="R592" s="7"/>
      <c r="S592" s="7"/>
      <c r="T592" s="7"/>
    </row>
    <row r="593" spans="1:20">
      <c r="A593" s="7"/>
      <c r="B593" s="7"/>
      <c r="C593" s="7"/>
      <c r="D593" s="7"/>
      <c r="E593" s="7"/>
      <c r="F593" s="7"/>
      <c r="G593" s="7"/>
      <c r="H593" s="7"/>
      <c r="I593" s="7"/>
      <c r="J593" s="7"/>
      <c r="K593" s="7"/>
      <c r="L593" s="7"/>
      <c r="M593" s="7"/>
      <c r="N593" s="7"/>
      <c r="O593" s="7"/>
      <c r="P593" s="7"/>
      <c r="Q593" s="7"/>
      <c r="R593" s="7"/>
      <c r="S593" s="7"/>
      <c r="T593" s="7"/>
    </row>
    <row r="594" spans="1:20">
      <c r="A594" s="7"/>
      <c r="B594" s="7"/>
      <c r="C594" s="7"/>
      <c r="D594" s="7"/>
      <c r="E594" s="7"/>
      <c r="F594" s="7"/>
      <c r="G594" s="7"/>
      <c r="H594" s="7"/>
      <c r="I594" s="7"/>
      <c r="J594" s="7"/>
      <c r="K594" s="7"/>
      <c r="L594" s="7"/>
      <c r="M594" s="7"/>
      <c r="N594" s="7"/>
      <c r="O594" s="7"/>
      <c r="P594" s="7"/>
      <c r="Q594" s="7"/>
      <c r="R594" s="7"/>
      <c r="S594" s="7"/>
      <c r="T594" s="7"/>
    </row>
    <row r="595" spans="1:20">
      <c r="A595" s="7"/>
      <c r="B595" s="7"/>
      <c r="C595" s="7"/>
      <c r="D595" s="7"/>
      <c r="E595" s="7"/>
      <c r="F595" s="7"/>
      <c r="G595" s="7"/>
      <c r="H595" s="7"/>
      <c r="I595" s="7"/>
      <c r="J595" s="7"/>
      <c r="K595" s="7"/>
      <c r="L595" s="7"/>
      <c r="M595" s="7"/>
      <c r="N595" s="7"/>
      <c r="O595" s="7"/>
      <c r="P595" s="7"/>
      <c r="Q595" s="7"/>
      <c r="R595" s="7"/>
      <c r="S595" s="7"/>
      <c r="T595" s="7"/>
    </row>
    <row r="596" spans="1:20">
      <c r="A596" s="7"/>
      <c r="B596" s="7"/>
      <c r="C596" s="7"/>
      <c r="D596" s="7"/>
      <c r="E596" s="7"/>
      <c r="F596" s="7"/>
      <c r="G596" s="7"/>
      <c r="H596" s="7"/>
      <c r="I596" s="7"/>
      <c r="J596" s="7"/>
      <c r="K596" s="7"/>
      <c r="L596" s="7"/>
      <c r="M596" s="7"/>
      <c r="N596" s="7"/>
      <c r="O596" s="7"/>
      <c r="P596" s="7"/>
      <c r="Q596" s="7"/>
      <c r="R596" s="7"/>
      <c r="S596" s="7"/>
      <c r="T596" s="7"/>
    </row>
    <row r="597" spans="1:20">
      <c r="A597" s="7"/>
      <c r="B597" s="7"/>
      <c r="C597" s="7"/>
      <c r="D597" s="7"/>
      <c r="E597" s="7"/>
      <c r="F597" s="7"/>
      <c r="G597" s="7"/>
      <c r="H597" s="7"/>
      <c r="I597" s="7"/>
      <c r="J597" s="7"/>
      <c r="K597" s="7"/>
      <c r="L597" s="7"/>
      <c r="M597" s="7"/>
      <c r="N597" s="7"/>
      <c r="O597" s="7"/>
      <c r="P597" s="7"/>
      <c r="Q597" s="7"/>
      <c r="R597" s="7"/>
      <c r="S597" s="7"/>
      <c r="T597" s="7"/>
    </row>
    <row r="598" spans="1:20">
      <c r="A598" s="7"/>
      <c r="B598" s="7"/>
      <c r="C598" s="7"/>
      <c r="D598" s="7"/>
      <c r="E598" s="7"/>
      <c r="F598" s="7"/>
      <c r="G598" s="7"/>
      <c r="H598" s="7"/>
      <c r="I598" s="7"/>
      <c r="J598" s="7"/>
      <c r="K598" s="7"/>
      <c r="L598" s="7"/>
      <c r="M598" s="7"/>
      <c r="N598" s="7"/>
      <c r="O598" s="7"/>
      <c r="P598" s="7"/>
      <c r="Q598" s="7"/>
      <c r="R598" s="7"/>
      <c r="S598" s="7"/>
      <c r="T598" s="7"/>
    </row>
    <row r="599" spans="1:20">
      <c r="A599" s="7"/>
      <c r="B599" s="7"/>
      <c r="C599" s="7"/>
      <c r="D599" s="7"/>
      <c r="E599" s="7"/>
      <c r="F599" s="7"/>
      <c r="G599" s="7"/>
      <c r="H599" s="7"/>
      <c r="I599" s="7"/>
      <c r="J599" s="7"/>
      <c r="K599" s="7"/>
      <c r="L599" s="7"/>
      <c r="M599" s="7"/>
      <c r="N599" s="7"/>
      <c r="O599" s="7"/>
      <c r="P599" s="7"/>
      <c r="Q599" s="7"/>
      <c r="R599" s="7"/>
      <c r="S599" s="7"/>
      <c r="T599" s="7"/>
    </row>
    <row r="600" spans="1:20">
      <c r="A600" s="7"/>
      <c r="B600" s="7"/>
      <c r="C600" s="7"/>
      <c r="D600" s="7"/>
      <c r="E600" s="7"/>
      <c r="F600" s="7"/>
      <c r="G600" s="7"/>
      <c r="H600" s="7"/>
      <c r="I600" s="7"/>
      <c r="J600" s="7"/>
      <c r="K600" s="7"/>
      <c r="L600" s="7"/>
      <c r="M600" s="7"/>
      <c r="N600" s="7"/>
      <c r="O600" s="7"/>
      <c r="P600" s="7"/>
      <c r="Q600" s="7"/>
      <c r="R600" s="7"/>
      <c r="S600" s="7"/>
      <c r="T600" s="7"/>
    </row>
    <row r="601" spans="1:20">
      <c r="A601" s="7"/>
      <c r="B601" s="7"/>
      <c r="C601" s="7"/>
      <c r="D601" s="7"/>
      <c r="E601" s="7"/>
      <c r="F601" s="7"/>
      <c r="G601" s="7"/>
      <c r="H601" s="7"/>
      <c r="I601" s="7"/>
      <c r="J601" s="7"/>
      <c r="K601" s="7"/>
      <c r="L601" s="7"/>
      <c r="M601" s="7"/>
      <c r="N601" s="7"/>
      <c r="O601" s="7"/>
      <c r="P601" s="7"/>
      <c r="Q601" s="7"/>
      <c r="R601" s="7"/>
      <c r="S601" s="7"/>
      <c r="T601" s="7"/>
    </row>
    <row r="602" spans="1:20">
      <c r="A602" s="7"/>
      <c r="B602" s="7"/>
      <c r="C602" s="7"/>
      <c r="D602" s="7"/>
      <c r="E602" s="7"/>
      <c r="F602" s="7"/>
      <c r="G602" s="7"/>
      <c r="H602" s="7"/>
      <c r="I602" s="7"/>
      <c r="J602" s="7"/>
      <c r="K602" s="7"/>
      <c r="L602" s="7"/>
      <c r="M602" s="7"/>
      <c r="N602" s="7"/>
      <c r="O602" s="7"/>
      <c r="P602" s="7"/>
      <c r="Q602" s="7"/>
      <c r="R602" s="7"/>
      <c r="S602" s="7"/>
      <c r="T602" s="7"/>
    </row>
    <row r="603" spans="1:20">
      <c r="A603" s="7"/>
      <c r="B603" s="7"/>
      <c r="C603" s="7"/>
      <c r="D603" s="7"/>
      <c r="E603" s="7"/>
      <c r="F603" s="7"/>
      <c r="G603" s="7"/>
      <c r="H603" s="7"/>
      <c r="I603" s="7"/>
      <c r="J603" s="7"/>
      <c r="K603" s="7"/>
      <c r="L603" s="7"/>
      <c r="M603" s="7"/>
      <c r="N603" s="7"/>
      <c r="O603" s="7"/>
      <c r="P603" s="7"/>
      <c r="Q603" s="7"/>
      <c r="R603" s="7"/>
      <c r="S603" s="7"/>
      <c r="T603" s="7"/>
    </row>
    <row r="604" spans="1:20">
      <c r="A604" s="7"/>
      <c r="B604" s="7"/>
      <c r="C604" s="7"/>
      <c r="D604" s="7"/>
      <c r="E604" s="7"/>
      <c r="F604" s="7"/>
      <c r="G604" s="7"/>
      <c r="H604" s="7"/>
      <c r="I604" s="7"/>
      <c r="J604" s="7"/>
      <c r="K604" s="7"/>
      <c r="L604" s="7"/>
      <c r="M604" s="7"/>
      <c r="N604" s="7"/>
      <c r="O604" s="7"/>
      <c r="P604" s="7"/>
      <c r="Q604" s="7"/>
      <c r="R604" s="7"/>
      <c r="S604" s="7"/>
      <c r="T604" s="7"/>
    </row>
    <row r="605" spans="1:20">
      <c r="A605" s="7"/>
      <c r="B605" s="7"/>
      <c r="C605" s="7"/>
      <c r="D605" s="7"/>
      <c r="E605" s="7"/>
      <c r="F605" s="7"/>
      <c r="G605" s="7"/>
      <c r="H605" s="7"/>
      <c r="I605" s="7"/>
      <c r="J605" s="7"/>
      <c r="K605" s="7"/>
      <c r="L605" s="7"/>
      <c r="M605" s="7"/>
      <c r="N605" s="7"/>
      <c r="O605" s="7"/>
      <c r="P605" s="7"/>
      <c r="Q605" s="7"/>
      <c r="R605" s="7"/>
      <c r="S605" s="7"/>
      <c r="T605" s="7"/>
    </row>
    <row r="606" spans="1:20">
      <c r="A606" s="7"/>
      <c r="B606" s="7"/>
      <c r="C606" s="7"/>
      <c r="D606" s="7"/>
      <c r="E606" s="7"/>
      <c r="F606" s="7"/>
      <c r="G606" s="7"/>
      <c r="H606" s="7"/>
      <c r="I606" s="7"/>
      <c r="J606" s="7"/>
      <c r="K606" s="7"/>
      <c r="L606" s="7"/>
      <c r="M606" s="7"/>
      <c r="N606" s="7"/>
      <c r="O606" s="7"/>
      <c r="P606" s="7"/>
      <c r="Q606" s="7"/>
      <c r="R606" s="7"/>
      <c r="S606" s="7"/>
      <c r="T606" s="7"/>
    </row>
    <row r="607" spans="1:20">
      <c r="A607" s="7"/>
      <c r="B607" s="7"/>
      <c r="C607" s="7"/>
      <c r="D607" s="7"/>
      <c r="E607" s="7"/>
      <c r="F607" s="7"/>
      <c r="G607" s="7"/>
      <c r="H607" s="7"/>
      <c r="I607" s="7"/>
      <c r="J607" s="7"/>
      <c r="K607" s="7"/>
      <c r="L607" s="7"/>
      <c r="M607" s="7"/>
      <c r="N607" s="7"/>
      <c r="O607" s="7"/>
      <c r="P607" s="7"/>
      <c r="Q607" s="7"/>
      <c r="R607" s="7"/>
      <c r="S607" s="7"/>
      <c r="T607" s="7"/>
    </row>
    <row r="608" spans="1:20">
      <c r="A608" s="7"/>
      <c r="B608" s="7"/>
      <c r="C608" s="7"/>
      <c r="D608" s="7"/>
      <c r="E608" s="7"/>
      <c r="F608" s="7"/>
      <c r="G608" s="7"/>
      <c r="H608" s="7"/>
      <c r="I608" s="7"/>
      <c r="J608" s="7"/>
      <c r="K608" s="7"/>
      <c r="L608" s="7"/>
      <c r="M608" s="7"/>
      <c r="N608" s="7"/>
      <c r="O608" s="7"/>
      <c r="P608" s="7"/>
      <c r="Q608" s="7"/>
      <c r="R608" s="7"/>
      <c r="S608" s="7"/>
      <c r="T608" s="7"/>
    </row>
    <row r="609" spans="1:20">
      <c r="A609" s="7"/>
      <c r="B609" s="7"/>
      <c r="C609" s="7"/>
      <c r="D609" s="7"/>
      <c r="E609" s="7"/>
      <c r="F609" s="7"/>
      <c r="G609" s="7"/>
      <c r="H609" s="7"/>
      <c r="I609" s="7"/>
      <c r="J609" s="7"/>
      <c r="K609" s="7"/>
      <c r="L609" s="7"/>
      <c r="M609" s="7"/>
      <c r="N609" s="7"/>
      <c r="O609" s="7"/>
      <c r="P609" s="7"/>
      <c r="Q609" s="7"/>
      <c r="R609" s="7"/>
      <c r="S609" s="7"/>
      <c r="T609" s="7"/>
    </row>
    <row r="610" spans="1:20">
      <c r="A610" s="7"/>
      <c r="B610" s="7"/>
      <c r="C610" s="7"/>
      <c r="D610" s="7"/>
      <c r="E610" s="7"/>
      <c r="F610" s="7"/>
      <c r="G610" s="7"/>
      <c r="H610" s="7"/>
      <c r="I610" s="7"/>
      <c r="J610" s="7"/>
      <c r="K610" s="7"/>
      <c r="L610" s="7"/>
      <c r="M610" s="7"/>
      <c r="N610" s="7"/>
      <c r="O610" s="7"/>
      <c r="P610" s="7"/>
      <c r="Q610" s="7"/>
      <c r="R610" s="7"/>
      <c r="S610" s="7"/>
      <c r="T610" s="7"/>
    </row>
    <row r="611" spans="1:20">
      <c r="A611" s="7"/>
      <c r="B611" s="7"/>
      <c r="C611" s="7"/>
      <c r="D611" s="7"/>
      <c r="E611" s="7"/>
      <c r="F611" s="7"/>
      <c r="G611" s="7"/>
      <c r="H611" s="7"/>
      <c r="I611" s="7"/>
      <c r="J611" s="7"/>
      <c r="K611" s="7"/>
      <c r="L611" s="7"/>
      <c r="M611" s="7"/>
      <c r="N611" s="7"/>
      <c r="O611" s="7"/>
      <c r="P611" s="7"/>
      <c r="Q611" s="7"/>
      <c r="R611" s="7"/>
      <c r="S611" s="7"/>
      <c r="T611" s="7"/>
    </row>
    <row r="612" spans="1:20">
      <c r="A612" s="7"/>
      <c r="B612" s="7"/>
      <c r="C612" s="7"/>
      <c r="D612" s="7"/>
      <c r="E612" s="7"/>
      <c r="F612" s="7"/>
      <c r="G612" s="7"/>
      <c r="H612" s="7"/>
      <c r="I612" s="7"/>
      <c r="J612" s="7"/>
      <c r="K612" s="7"/>
      <c r="L612" s="7"/>
      <c r="M612" s="7"/>
      <c r="N612" s="7"/>
      <c r="O612" s="7"/>
      <c r="P612" s="7"/>
      <c r="Q612" s="7"/>
      <c r="R612" s="7"/>
      <c r="S612" s="7"/>
      <c r="T612" s="7"/>
    </row>
    <row r="613" spans="1:20">
      <c r="A613" s="7"/>
      <c r="B613" s="7"/>
      <c r="C613" s="7"/>
      <c r="D613" s="7"/>
      <c r="E613" s="7"/>
      <c r="F613" s="7"/>
      <c r="G613" s="7"/>
      <c r="H613" s="7"/>
      <c r="I613" s="7"/>
      <c r="J613" s="7"/>
      <c r="K613" s="7"/>
      <c r="L613" s="7"/>
      <c r="M613" s="7"/>
      <c r="N613" s="7"/>
      <c r="O613" s="7"/>
      <c r="P613" s="7"/>
      <c r="Q613" s="7"/>
      <c r="R613" s="7"/>
      <c r="S613" s="7"/>
      <c r="T613" s="7"/>
    </row>
    <row r="614" spans="1:20">
      <c r="A614" s="7"/>
      <c r="B614" s="7"/>
      <c r="C614" s="7"/>
      <c r="D614" s="7"/>
      <c r="E614" s="7"/>
      <c r="F614" s="7"/>
      <c r="G614" s="7"/>
      <c r="H614" s="7"/>
      <c r="I614" s="7"/>
      <c r="J614" s="7"/>
      <c r="K614" s="7"/>
      <c r="L614" s="7"/>
      <c r="M614" s="7"/>
      <c r="N614" s="7"/>
      <c r="O614" s="7"/>
      <c r="P614" s="7"/>
      <c r="Q614" s="7"/>
      <c r="R614" s="7"/>
      <c r="S614" s="7"/>
      <c r="T614" s="7"/>
    </row>
    <row r="615" spans="1:20">
      <c r="A615" s="7"/>
      <c r="B615" s="7"/>
      <c r="C615" s="7"/>
      <c r="D615" s="7"/>
      <c r="E615" s="7"/>
      <c r="F615" s="7"/>
      <c r="G615" s="7"/>
      <c r="H615" s="7"/>
      <c r="I615" s="7"/>
      <c r="J615" s="7"/>
      <c r="K615" s="7"/>
      <c r="L615" s="7"/>
      <c r="M615" s="7"/>
      <c r="N615" s="7"/>
      <c r="O615" s="7"/>
      <c r="P615" s="7"/>
      <c r="Q615" s="7"/>
      <c r="R615" s="7"/>
      <c r="S615" s="7"/>
      <c r="T615" s="7"/>
    </row>
    <row r="616" spans="1:20">
      <c r="A616" s="7"/>
      <c r="B616" s="7"/>
      <c r="C616" s="7"/>
      <c r="D616" s="7"/>
      <c r="E616" s="7"/>
      <c r="F616" s="7"/>
      <c r="G616" s="7"/>
      <c r="H616" s="7"/>
      <c r="I616" s="7"/>
      <c r="J616" s="7"/>
      <c r="K616" s="7"/>
      <c r="L616" s="7"/>
      <c r="M616" s="7"/>
      <c r="N616" s="7"/>
      <c r="O616" s="7"/>
      <c r="P616" s="7"/>
      <c r="Q616" s="7"/>
      <c r="R616" s="7"/>
      <c r="S616" s="7"/>
      <c r="T616" s="7"/>
    </row>
    <row r="617" spans="1:20">
      <c r="A617" s="7"/>
      <c r="B617" s="7"/>
      <c r="C617" s="7"/>
      <c r="D617" s="7"/>
      <c r="E617" s="7"/>
      <c r="F617" s="7"/>
      <c r="G617" s="7"/>
      <c r="H617" s="7"/>
      <c r="I617" s="7"/>
      <c r="J617" s="7"/>
      <c r="K617" s="7"/>
      <c r="L617" s="7"/>
      <c r="M617" s="7"/>
      <c r="N617" s="7"/>
      <c r="O617" s="7"/>
      <c r="P617" s="7"/>
      <c r="Q617" s="7"/>
      <c r="R617" s="7"/>
      <c r="S617" s="7"/>
      <c r="T617" s="7"/>
    </row>
    <row r="618" spans="1:20">
      <c r="A618" s="7"/>
      <c r="B618" s="7"/>
      <c r="C618" s="7"/>
      <c r="D618" s="7"/>
      <c r="E618" s="7"/>
      <c r="F618" s="7"/>
      <c r="G618" s="7"/>
      <c r="H618" s="7"/>
      <c r="I618" s="7"/>
      <c r="J618" s="7"/>
      <c r="K618" s="7"/>
      <c r="L618" s="7"/>
      <c r="M618" s="7"/>
      <c r="N618" s="7"/>
      <c r="O618" s="7"/>
      <c r="P618" s="7"/>
      <c r="Q618" s="7"/>
      <c r="R618" s="7"/>
      <c r="S618" s="7"/>
      <c r="T618" s="7"/>
    </row>
    <row r="619" spans="1:20">
      <c r="A619" s="7"/>
      <c r="B619" s="7"/>
      <c r="C619" s="7"/>
      <c r="D619" s="7"/>
      <c r="E619" s="7"/>
      <c r="F619" s="7"/>
      <c r="G619" s="7"/>
      <c r="H619" s="7"/>
      <c r="I619" s="7"/>
      <c r="J619" s="7"/>
      <c r="K619" s="7"/>
      <c r="L619" s="7"/>
      <c r="M619" s="7"/>
      <c r="N619" s="7"/>
      <c r="O619" s="7"/>
      <c r="P619" s="7"/>
      <c r="Q619" s="7"/>
      <c r="R619" s="7"/>
      <c r="S619" s="7"/>
      <c r="T619" s="7"/>
    </row>
    <row r="620" spans="1:20">
      <c r="A620" s="7"/>
      <c r="B620" s="7"/>
      <c r="C620" s="7"/>
      <c r="D620" s="7"/>
      <c r="E620" s="7"/>
      <c r="F620" s="7"/>
      <c r="G620" s="7"/>
      <c r="H620" s="7"/>
      <c r="I620" s="7"/>
      <c r="J620" s="7"/>
      <c r="K620" s="7"/>
      <c r="L620" s="7"/>
      <c r="M620" s="7"/>
      <c r="N620" s="7"/>
      <c r="O620" s="7"/>
      <c r="P620" s="7"/>
      <c r="Q620" s="7"/>
      <c r="R620" s="7"/>
      <c r="S620" s="7"/>
      <c r="T620" s="7"/>
    </row>
    <row r="621" spans="1:20">
      <c r="A621" s="7"/>
      <c r="B621" s="7"/>
      <c r="C621" s="7"/>
      <c r="D621" s="7"/>
      <c r="E621" s="7"/>
      <c r="F621" s="7"/>
      <c r="G621" s="7"/>
      <c r="H621" s="7"/>
      <c r="I621" s="7"/>
      <c r="J621" s="7"/>
      <c r="K621" s="7"/>
      <c r="L621" s="7"/>
      <c r="M621" s="7"/>
      <c r="N621" s="7"/>
      <c r="O621" s="7"/>
      <c r="P621" s="7"/>
      <c r="Q621" s="7"/>
      <c r="R621" s="7"/>
      <c r="S621" s="7"/>
      <c r="T621" s="7"/>
    </row>
    <row r="622" spans="1:20">
      <c r="A622" s="7"/>
      <c r="B622" s="7"/>
      <c r="C622" s="7"/>
      <c r="D622" s="7"/>
      <c r="E622" s="7"/>
      <c r="F622" s="7"/>
      <c r="G622" s="7"/>
      <c r="H622" s="7"/>
      <c r="I622" s="7"/>
      <c r="J622" s="7"/>
      <c r="K622" s="7"/>
      <c r="L622" s="7"/>
      <c r="M622" s="7"/>
      <c r="N622" s="7"/>
      <c r="O622" s="7"/>
      <c r="P622" s="7"/>
      <c r="Q622" s="7"/>
      <c r="R622" s="7"/>
      <c r="S622" s="7"/>
      <c r="T622" s="7"/>
    </row>
    <row r="623" spans="1:20">
      <c r="A623" s="7"/>
      <c r="B623" s="7"/>
      <c r="C623" s="7"/>
      <c r="D623" s="7"/>
      <c r="E623" s="7"/>
      <c r="F623" s="7"/>
      <c r="G623" s="7"/>
      <c r="H623" s="7"/>
      <c r="I623" s="7"/>
      <c r="J623" s="7"/>
      <c r="K623" s="7"/>
      <c r="L623" s="7"/>
      <c r="M623" s="7"/>
      <c r="N623" s="7"/>
      <c r="O623" s="7"/>
      <c r="P623" s="7"/>
      <c r="Q623" s="7"/>
      <c r="R623" s="7"/>
      <c r="S623" s="7"/>
      <c r="T623" s="7"/>
    </row>
    <row r="624" spans="1:20">
      <c r="A624" s="7"/>
      <c r="B624" s="7"/>
      <c r="C624" s="7"/>
      <c r="D624" s="7"/>
      <c r="E624" s="7"/>
      <c r="F624" s="7"/>
      <c r="G624" s="7"/>
      <c r="H624" s="7"/>
      <c r="I624" s="7"/>
      <c r="J624" s="7"/>
      <c r="K624" s="7"/>
      <c r="L624" s="7"/>
      <c r="M624" s="7"/>
      <c r="N624" s="7"/>
      <c r="O624" s="7"/>
      <c r="P624" s="7"/>
      <c r="Q624" s="7"/>
      <c r="R624" s="7"/>
      <c r="S624" s="7"/>
      <c r="T624" s="7"/>
    </row>
    <row r="625" spans="1:20">
      <c r="A625" s="7"/>
      <c r="B625" s="7"/>
      <c r="C625" s="7"/>
      <c r="D625" s="7"/>
      <c r="E625" s="7"/>
      <c r="F625" s="7"/>
      <c r="G625" s="7"/>
      <c r="H625" s="7"/>
      <c r="I625" s="7"/>
      <c r="J625" s="7"/>
      <c r="K625" s="7"/>
      <c r="L625" s="7"/>
      <c r="M625" s="7"/>
      <c r="N625" s="7"/>
      <c r="O625" s="7"/>
      <c r="P625" s="7"/>
      <c r="Q625" s="7"/>
      <c r="R625" s="7"/>
      <c r="S625" s="7"/>
      <c r="T625" s="7"/>
    </row>
    <row r="626" spans="1:20">
      <c r="A626" s="7"/>
      <c r="B626" s="7"/>
      <c r="C626" s="7"/>
      <c r="D626" s="7"/>
      <c r="E626" s="7"/>
      <c r="F626" s="7"/>
      <c r="G626" s="7"/>
      <c r="H626" s="7"/>
      <c r="I626" s="7"/>
      <c r="J626" s="7"/>
      <c r="K626" s="7"/>
      <c r="L626" s="7"/>
      <c r="M626" s="7"/>
      <c r="N626" s="7"/>
      <c r="O626" s="7"/>
      <c r="P626" s="7"/>
      <c r="Q626" s="7"/>
      <c r="R626" s="7"/>
      <c r="S626" s="7"/>
      <c r="T626" s="7"/>
    </row>
    <row r="627" spans="1:20">
      <c r="A627" s="7"/>
      <c r="B627" s="7"/>
      <c r="C627" s="7"/>
      <c r="D627" s="7"/>
      <c r="E627" s="7"/>
      <c r="F627" s="7"/>
      <c r="G627" s="7"/>
      <c r="H627" s="7"/>
      <c r="I627" s="7"/>
      <c r="J627" s="7"/>
      <c r="K627" s="7"/>
      <c r="L627" s="7"/>
      <c r="M627" s="7"/>
      <c r="N627" s="7"/>
      <c r="O627" s="7"/>
      <c r="P627" s="7"/>
      <c r="Q627" s="7"/>
      <c r="R627" s="7"/>
      <c r="S627" s="7"/>
      <c r="T627" s="7"/>
    </row>
    <row r="628" spans="1:20">
      <c r="A628" s="7"/>
      <c r="B628" s="7"/>
      <c r="C628" s="7"/>
      <c r="D628" s="7"/>
      <c r="E628" s="7"/>
      <c r="F628" s="7"/>
      <c r="G628" s="7"/>
      <c r="H628" s="7"/>
      <c r="I628" s="7"/>
      <c r="J628" s="7"/>
      <c r="K628" s="7"/>
      <c r="L628" s="7"/>
      <c r="M628" s="7"/>
      <c r="N628" s="7"/>
      <c r="O628" s="7"/>
      <c r="P628" s="7"/>
      <c r="Q628" s="7"/>
      <c r="R628" s="7"/>
      <c r="S628" s="7"/>
      <c r="T628" s="7"/>
    </row>
    <row r="629" spans="1:20">
      <c r="A629" s="7"/>
      <c r="B629" s="7"/>
      <c r="C629" s="7"/>
      <c r="D629" s="7"/>
      <c r="E629" s="7"/>
      <c r="F629" s="7"/>
      <c r="G629" s="7"/>
      <c r="H629" s="7"/>
      <c r="I629" s="7"/>
      <c r="J629" s="7"/>
      <c r="K629" s="7"/>
      <c r="L629" s="7"/>
      <c r="M629" s="7"/>
      <c r="N629" s="7"/>
      <c r="O629" s="7"/>
      <c r="P629" s="7"/>
      <c r="Q629" s="7"/>
      <c r="R629" s="7"/>
      <c r="S629" s="7"/>
      <c r="T629" s="7"/>
    </row>
    <row r="630" spans="1:20">
      <c r="A630" s="7"/>
      <c r="B630" s="7"/>
      <c r="C630" s="7"/>
      <c r="D630" s="7"/>
      <c r="E630" s="7"/>
      <c r="F630" s="7"/>
      <c r="G630" s="7"/>
      <c r="H630" s="7"/>
      <c r="I630" s="7"/>
      <c r="J630" s="7"/>
      <c r="K630" s="7"/>
      <c r="L630" s="7"/>
      <c r="M630" s="7"/>
      <c r="N630" s="7"/>
      <c r="O630" s="7"/>
      <c r="P630" s="7"/>
      <c r="Q630" s="7"/>
      <c r="R630" s="7"/>
      <c r="S630" s="7"/>
      <c r="T630" s="7"/>
    </row>
    <row r="631" spans="1:20">
      <c r="A631" s="7"/>
      <c r="B631" s="7"/>
      <c r="C631" s="7"/>
      <c r="D631" s="7"/>
      <c r="E631" s="7"/>
      <c r="F631" s="7"/>
      <c r="G631" s="7"/>
      <c r="H631" s="7"/>
      <c r="I631" s="7"/>
      <c r="J631" s="7"/>
      <c r="K631" s="7"/>
      <c r="L631" s="7"/>
      <c r="M631" s="7"/>
      <c r="N631" s="7"/>
      <c r="O631" s="7"/>
      <c r="P631" s="7"/>
      <c r="Q631" s="7"/>
      <c r="R631" s="7"/>
      <c r="S631" s="7"/>
      <c r="T631" s="7"/>
    </row>
    <row r="632" spans="1:20">
      <c r="A632" s="7"/>
      <c r="B632" s="7"/>
      <c r="C632" s="7"/>
      <c r="D632" s="7"/>
      <c r="E632" s="7"/>
      <c r="F632" s="7"/>
      <c r="G632" s="7"/>
      <c r="H632" s="7"/>
      <c r="I632" s="7"/>
      <c r="J632" s="7"/>
      <c r="K632" s="7"/>
      <c r="L632" s="7"/>
      <c r="M632" s="7"/>
      <c r="N632" s="7"/>
      <c r="O632" s="7"/>
      <c r="P632" s="7"/>
      <c r="Q632" s="7"/>
      <c r="R632" s="7"/>
      <c r="S632" s="7"/>
      <c r="T632" s="7"/>
    </row>
    <row r="633" spans="1:20">
      <c r="A633" s="7"/>
      <c r="B633" s="7"/>
      <c r="C633" s="7"/>
      <c r="D633" s="7"/>
      <c r="E633" s="7"/>
      <c r="F633" s="7"/>
      <c r="G633" s="7"/>
      <c r="H633" s="7"/>
      <c r="I633" s="7"/>
      <c r="J633" s="7"/>
      <c r="K633" s="7"/>
      <c r="L633" s="7"/>
      <c r="M633" s="7"/>
      <c r="N633" s="7"/>
      <c r="O633" s="7"/>
      <c r="P633" s="7"/>
      <c r="Q633" s="7"/>
      <c r="R633" s="7"/>
      <c r="S633" s="7"/>
      <c r="T633" s="7"/>
    </row>
    <row r="634" spans="1:20">
      <c r="A634" s="7"/>
      <c r="B634" s="7"/>
      <c r="C634" s="7"/>
      <c r="D634" s="7"/>
      <c r="E634" s="7"/>
      <c r="F634" s="7"/>
      <c r="G634" s="7"/>
      <c r="H634" s="7"/>
      <c r="I634" s="7"/>
      <c r="J634" s="7"/>
      <c r="K634" s="7"/>
      <c r="L634" s="7"/>
      <c r="M634" s="7"/>
      <c r="N634" s="7"/>
      <c r="O634" s="7"/>
      <c r="P634" s="7"/>
      <c r="Q634" s="7"/>
      <c r="R634" s="7"/>
      <c r="S634" s="7"/>
      <c r="T634" s="7"/>
    </row>
    <row r="635" spans="1:20">
      <c r="A635" s="7"/>
      <c r="B635" s="7"/>
      <c r="C635" s="7"/>
      <c r="D635" s="7"/>
      <c r="E635" s="7"/>
      <c r="F635" s="7"/>
      <c r="G635" s="7"/>
      <c r="H635" s="7"/>
      <c r="I635" s="7"/>
      <c r="J635" s="7"/>
      <c r="K635" s="7"/>
      <c r="L635" s="7"/>
      <c r="M635" s="7"/>
      <c r="N635" s="7"/>
      <c r="O635" s="7"/>
      <c r="P635" s="7"/>
      <c r="Q635" s="7"/>
      <c r="R635" s="7"/>
      <c r="S635" s="7"/>
      <c r="T635" s="7"/>
    </row>
    <row r="636" spans="1:20">
      <c r="A636" s="7"/>
      <c r="B636" s="7"/>
      <c r="C636" s="7"/>
      <c r="D636" s="7"/>
      <c r="E636" s="7"/>
      <c r="F636" s="7"/>
      <c r="G636" s="7"/>
      <c r="H636" s="7"/>
      <c r="I636" s="7"/>
      <c r="J636" s="7"/>
      <c r="K636" s="7"/>
      <c r="L636" s="7"/>
      <c r="M636" s="7"/>
      <c r="N636" s="7"/>
      <c r="O636" s="7"/>
      <c r="P636" s="7"/>
      <c r="Q636" s="7"/>
      <c r="R636" s="7"/>
      <c r="S636" s="7"/>
      <c r="T636" s="7"/>
    </row>
    <row r="637" spans="1:20">
      <c r="A637" s="7"/>
      <c r="B637" s="7"/>
      <c r="C637" s="7"/>
      <c r="D637" s="7"/>
      <c r="E637" s="7"/>
      <c r="F637" s="7"/>
      <c r="G637" s="7"/>
      <c r="H637" s="7"/>
      <c r="I637" s="7"/>
      <c r="J637" s="7"/>
      <c r="K637" s="7"/>
      <c r="L637" s="7"/>
      <c r="M637" s="7"/>
      <c r="N637" s="7"/>
      <c r="O637" s="7"/>
      <c r="P637" s="7"/>
      <c r="Q637" s="7"/>
      <c r="R637" s="7"/>
      <c r="S637" s="7"/>
      <c r="T637" s="7"/>
    </row>
    <row r="638" spans="1:20">
      <c r="A638" s="7"/>
      <c r="B638" s="7"/>
      <c r="C638" s="7"/>
      <c r="D638" s="7"/>
      <c r="E638" s="7"/>
      <c r="F638" s="7"/>
      <c r="G638" s="7"/>
      <c r="H638" s="7"/>
      <c r="I638" s="7"/>
      <c r="J638" s="7"/>
      <c r="K638" s="7"/>
      <c r="L638" s="7"/>
      <c r="M638" s="7"/>
      <c r="N638" s="7"/>
      <c r="O638" s="7"/>
      <c r="P638" s="7"/>
      <c r="Q638" s="7"/>
      <c r="R638" s="7"/>
      <c r="S638" s="7"/>
      <c r="T638" s="7"/>
    </row>
    <row r="639" spans="1:20">
      <c r="A639" s="7"/>
      <c r="B639" s="7"/>
      <c r="C639" s="7"/>
      <c r="D639" s="7"/>
      <c r="E639" s="7"/>
      <c r="F639" s="7"/>
      <c r="G639" s="7"/>
      <c r="H639" s="7"/>
      <c r="I639" s="7"/>
      <c r="J639" s="7"/>
      <c r="K639" s="7"/>
      <c r="L639" s="7"/>
      <c r="M639" s="7"/>
      <c r="N639" s="7"/>
      <c r="O639" s="7"/>
      <c r="P639" s="7"/>
      <c r="Q639" s="7"/>
      <c r="R639" s="7"/>
      <c r="S639" s="7"/>
      <c r="T639" s="7"/>
    </row>
    <row r="640" spans="1:20">
      <c r="A640" s="7"/>
      <c r="B640" s="7"/>
      <c r="C640" s="7"/>
      <c r="D640" s="7"/>
      <c r="E640" s="7"/>
      <c r="F640" s="7"/>
      <c r="G640" s="7"/>
      <c r="H640" s="7"/>
      <c r="I640" s="7"/>
      <c r="J640" s="7"/>
      <c r="K640" s="7"/>
      <c r="L640" s="7"/>
      <c r="M640" s="7"/>
      <c r="N640" s="7"/>
      <c r="O640" s="7"/>
      <c r="P640" s="7"/>
      <c r="Q640" s="7"/>
      <c r="R640" s="7"/>
      <c r="S640" s="7"/>
      <c r="T640" s="7"/>
    </row>
    <row r="641" spans="1:20">
      <c r="A641" s="7"/>
      <c r="B641" s="7"/>
      <c r="C641" s="7"/>
      <c r="D641" s="7"/>
      <c r="E641" s="7"/>
      <c r="F641" s="7"/>
      <c r="G641" s="7"/>
      <c r="H641" s="7"/>
      <c r="I641" s="7"/>
      <c r="J641" s="7"/>
      <c r="K641" s="7"/>
      <c r="L641" s="7"/>
      <c r="M641" s="7"/>
      <c r="N641" s="7"/>
      <c r="O641" s="7"/>
      <c r="P641" s="7"/>
      <c r="Q641" s="7"/>
      <c r="R641" s="7"/>
      <c r="S641" s="7"/>
      <c r="T641" s="7"/>
    </row>
    <row r="642" spans="1:20">
      <c r="A642" s="7"/>
      <c r="B642" s="7"/>
      <c r="C642" s="7"/>
      <c r="D642" s="7"/>
      <c r="E642" s="7"/>
      <c r="F642" s="7"/>
      <c r="G642" s="7"/>
      <c r="H642" s="7"/>
      <c r="I642" s="7"/>
      <c r="J642" s="7"/>
      <c r="K642" s="7"/>
      <c r="L642" s="7"/>
      <c r="M642" s="7"/>
      <c r="N642" s="7"/>
      <c r="O642" s="7"/>
      <c r="P642" s="7"/>
      <c r="Q642" s="7"/>
      <c r="R642" s="7"/>
      <c r="S642" s="7"/>
      <c r="T642" s="7"/>
    </row>
    <row r="643" spans="1:20">
      <c r="A643" s="7"/>
      <c r="B643" s="7"/>
      <c r="C643" s="7"/>
      <c r="D643" s="7"/>
      <c r="E643" s="7"/>
      <c r="F643" s="7"/>
      <c r="G643" s="7"/>
      <c r="H643" s="7"/>
      <c r="I643" s="7"/>
      <c r="J643" s="7"/>
      <c r="K643" s="7"/>
      <c r="L643" s="7"/>
      <c r="M643" s="7"/>
      <c r="N643" s="7"/>
      <c r="O643" s="7"/>
      <c r="P643" s="7"/>
      <c r="Q643" s="7"/>
      <c r="R643" s="7"/>
      <c r="S643" s="7"/>
      <c r="T643" s="7"/>
    </row>
    <row r="644" spans="1:20">
      <c r="A644" s="7"/>
      <c r="B644" s="7"/>
      <c r="C644" s="7"/>
      <c r="D644" s="7"/>
      <c r="E644" s="7"/>
      <c r="F644" s="7"/>
      <c r="G644" s="7"/>
      <c r="H644" s="7"/>
      <c r="I644" s="7"/>
      <c r="J644" s="7"/>
      <c r="K644" s="7"/>
      <c r="L644" s="7"/>
      <c r="M644" s="7"/>
      <c r="N644" s="7"/>
      <c r="O644" s="7"/>
      <c r="P644" s="7"/>
      <c r="Q644" s="7"/>
      <c r="R644" s="7"/>
      <c r="S644" s="7"/>
      <c r="T644" s="7"/>
    </row>
    <row r="645" spans="1:20">
      <c r="A645" s="7"/>
      <c r="B645" s="7"/>
      <c r="C645" s="7"/>
      <c r="D645" s="7"/>
      <c r="E645" s="7"/>
      <c r="F645" s="7"/>
      <c r="G645" s="7"/>
      <c r="H645" s="7"/>
      <c r="I645" s="7"/>
      <c r="J645" s="7"/>
      <c r="K645" s="7"/>
      <c r="L645" s="7"/>
      <c r="M645" s="7"/>
      <c r="N645" s="7"/>
      <c r="O645" s="7"/>
      <c r="P645" s="7"/>
      <c r="Q645" s="7"/>
      <c r="R645" s="7"/>
      <c r="S645" s="7"/>
      <c r="T645" s="7"/>
    </row>
    <row r="646" spans="1:20">
      <c r="A646" s="7"/>
      <c r="B646" s="7"/>
      <c r="C646" s="7"/>
      <c r="D646" s="7"/>
      <c r="E646" s="7"/>
      <c r="F646" s="7"/>
      <c r="G646" s="7"/>
      <c r="H646" s="7"/>
      <c r="I646" s="7"/>
      <c r="J646" s="7"/>
      <c r="K646" s="7"/>
      <c r="L646" s="7"/>
      <c r="M646" s="7"/>
      <c r="N646" s="7"/>
      <c r="O646" s="7"/>
      <c r="P646" s="7"/>
      <c r="Q646" s="7"/>
      <c r="R646" s="7"/>
      <c r="S646" s="7"/>
      <c r="T646" s="7"/>
    </row>
    <row r="647" spans="1:20">
      <c r="A647" s="7"/>
      <c r="B647" s="7"/>
      <c r="C647" s="7"/>
      <c r="D647" s="7"/>
      <c r="E647" s="7"/>
      <c r="F647" s="7"/>
      <c r="G647" s="7"/>
      <c r="H647" s="7"/>
      <c r="I647" s="7"/>
      <c r="J647" s="7"/>
      <c r="K647" s="7"/>
      <c r="L647" s="7"/>
      <c r="M647" s="7"/>
      <c r="N647" s="7"/>
      <c r="O647" s="7"/>
      <c r="P647" s="7"/>
      <c r="Q647" s="7"/>
      <c r="R647" s="7"/>
      <c r="S647" s="7"/>
      <c r="T647" s="7"/>
    </row>
    <row r="648" spans="1:20">
      <c r="A648" s="7"/>
      <c r="B648" s="7"/>
      <c r="C648" s="7"/>
      <c r="D648" s="7"/>
      <c r="E648" s="7"/>
      <c r="F648" s="7"/>
      <c r="G648" s="7"/>
      <c r="H648" s="7"/>
      <c r="I648" s="7"/>
      <c r="J648" s="7"/>
      <c r="K648" s="7"/>
      <c r="L648" s="7"/>
      <c r="M648" s="7"/>
      <c r="N648" s="7"/>
      <c r="O648" s="7"/>
      <c r="P648" s="7"/>
      <c r="Q648" s="7"/>
      <c r="R648" s="7"/>
      <c r="S648" s="7"/>
      <c r="T648" s="7"/>
    </row>
    <row r="649" spans="1:20">
      <c r="A649" s="7"/>
      <c r="B649" s="7"/>
      <c r="C649" s="7"/>
      <c r="D649" s="7"/>
      <c r="E649" s="7"/>
      <c r="F649" s="7"/>
      <c r="G649" s="7"/>
      <c r="H649" s="7"/>
      <c r="I649" s="7"/>
      <c r="J649" s="7"/>
      <c r="K649" s="7"/>
      <c r="L649" s="7"/>
      <c r="M649" s="7"/>
      <c r="N649" s="7"/>
      <c r="O649" s="7"/>
      <c r="P649" s="7"/>
      <c r="Q649" s="7"/>
      <c r="R649" s="7"/>
      <c r="S649" s="7"/>
      <c r="T649" s="7"/>
    </row>
    <row r="650" spans="1:20">
      <c r="A650" s="7"/>
      <c r="B650" s="7"/>
      <c r="C650" s="7"/>
      <c r="D650" s="7"/>
      <c r="E650" s="7"/>
      <c r="F650" s="7"/>
      <c r="G650" s="7"/>
      <c r="H650" s="7"/>
      <c r="I650" s="7"/>
      <c r="J650" s="7"/>
      <c r="K650" s="7"/>
      <c r="L650" s="7"/>
      <c r="M650" s="7"/>
      <c r="N650" s="7"/>
      <c r="O650" s="7"/>
      <c r="P650" s="7"/>
      <c r="Q650" s="7"/>
      <c r="R650" s="7"/>
      <c r="S650" s="7"/>
      <c r="T650" s="7"/>
    </row>
    <row r="651" spans="1:20">
      <c r="A651" s="7"/>
      <c r="B651" s="7"/>
      <c r="C651" s="7"/>
      <c r="D651" s="7"/>
      <c r="E651" s="7"/>
      <c r="F651" s="7"/>
      <c r="G651" s="7"/>
      <c r="H651" s="7"/>
      <c r="I651" s="7"/>
      <c r="J651" s="7"/>
      <c r="K651" s="7"/>
      <c r="L651" s="7"/>
      <c r="M651" s="7"/>
      <c r="N651" s="7"/>
      <c r="O651" s="7"/>
      <c r="P651" s="7"/>
      <c r="Q651" s="7"/>
      <c r="R651" s="7"/>
      <c r="S651" s="7"/>
      <c r="T651" s="7"/>
    </row>
    <row r="652" spans="1:20">
      <c r="A652" s="7"/>
      <c r="B652" s="7"/>
      <c r="C652" s="7"/>
      <c r="D652" s="7"/>
      <c r="E652" s="7"/>
      <c r="F652" s="7"/>
      <c r="G652" s="7"/>
      <c r="H652" s="7"/>
      <c r="I652" s="7"/>
      <c r="J652" s="7"/>
      <c r="K652" s="7"/>
      <c r="L652" s="7"/>
      <c r="M652" s="7"/>
      <c r="N652" s="7"/>
      <c r="O652" s="7"/>
      <c r="P652" s="7"/>
      <c r="Q652" s="7"/>
      <c r="R652" s="7"/>
      <c r="S652" s="7"/>
      <c r="T652" s="7"/>
    </row>
    <row r="653" spans="1:20">
      <c r="A653" s="7"/>
      <c r="B653" s="7"/>
      <c r="C653" s="7"/>
      <c r="D653" s="7"/>
      <c r="E653" s="7"/>
      <c r="F653" s="7"/>
      <c r="G653" s="7"/>
      <c r="H653" s="7"/>
      <c r="I653" s="7"/>
      <c r="J653" s="7"/>
      <c r="K653" s="7"/>
      <c r="L653" s="7"/>
      <c r="M653" s="7"/>
      <c r="N653" s="7"/>
      <c r="O653" s="7"/>
      <c r="P653" s="7"/>
      <c r="Q653" s="7"/>
      <c r="R653" s="7"/>
      <c r="S653" s="7"/>
      <c r="T653" s="7"/>
    </row>
    <row r="654" spans="1:20">
      <c r="A654" s="7"/>
      <c r="B654" s="7"/>
      <c r="C654" s="7"/>
      <c r="D654" s="7"/>
      <c r="E654" s="7"/>
      <c r="F654" s="7"/>
      <c r="G654" s="7"/>
      <c r="H654" s="7"/>
      <c r="I654" s="7"/>
      <c r="J654" s="7"/>
      <c r="K654" s="7"/>
      <c r="L654" s="7"/>
      <c r="M654" s="7"/>
      <c r="N654" s="7"/>
      <c r="O654" s="7"/>
      <c r="P654" s="7"/>
      <c r="Q654" s="7"/>
      <c r="R654" s="7"/>
      <c r="S654" s="7"/>
      <c r="T654" s="7"/>
    </row>
    <row r="655" spans="1:20">
      <c r="A655" s="7"/>
      <c r="B655" s="7"/>
      <c r="C655" s="7"/>
      <c r="D655" s="7"/>
      <c r="E655" s="7"/>
      <c r="F655" s="7"/>
      <c r="G655" s="7"/>
      <c r="H655" s="7"/>
      <c r="I655" s="7"/>
      <c r="J655" s="7"/>
      <c r="K655" s="7"/>
      <c r="L655" s="7"/>
      <c r="M655" s="7"/>
      <c r="N655" s="7"/>
      <c r="O655" s="7"/>
      <c r="P655" s="7"/>
      <c r="Q655" s="7"/>
      <c r="R655" s="7"/>
      <c r="S655" s="7"/>
      <c r="T655" s="7"/>
    </row>
    <row r="656" spans="1:20">
      <c r="A656" s="7"/>
      <c r="B656" s="7"/>
      <c r="C656" s="7"/>
      <c r="D656" s="7"/>
      <c r="E656" s="7"/>
      <c r="F656" s="7"/>
      <c r="G656" s="7"/>
      <c r="H656" s="7"/>
      <c r="I656" s="7"/>
      <c r="J656" s="7"/>
      <c r="K656" s="7"/>
      <c r="L656" s="7"/>
      <c r="M656" s="7"/>
      <c r="N656" s="7"/>
      <c r="O656" s="7"/>
      <c r="P656" s="7"/>
      <c r="Q656" s="7"/>
      <c r="R656" s="7"/>
      <c r="S656" s="7"/>
      <c r="T656" s="7"/>
    </row>
    <row r="657" spans="1:20">
      <c r="A657" s="7"/>
      <c r="B657" s="7"/>
      <c r="C657" s="7"/>
      <c r="D657" s="7"/>
      <c r="E657" s="7"/>
      <c r="F657" s="7"/>
      <c r="G657" s="7"/>
      <c r="H657" s="7"/>
      <c r="I657" s="7"/>
      <c r="J657" s="7"/>
      <c r="K657" s="7"/>
      <c r="L657" s="7"/>
      <c r="M657" s="7"/>
      <c r="N657" s="7"/>
      <c r="O657" s="7"/>
      <c r="P657" s="7"/>
      <c r="Q657" s="7"/>
      <c r="R657" s="7"/>
      <c r="S657" s="7"/>
      <c r="T657" s="7"/>
    </row>
    <row r="658" spans="1:20">
      <c r="A658" s="7"/>
      <c r="B658" s="7"/>
      <c r="C658" s="7"/>
      <c r="D658" s="7"/>
      <c r="E658" s="7"/>
      <c r="F658" s="7"/>
      <c r="G658" s="7"/>
      <c r="H658" s="7"/>
      <c r="I658" s="7"/>
      <c r="J658" s="7"/>
      <c r="K658" s="7"/>
      <c r="L658" s="7"/>
      <c r="M658" s="7"/>
      <c r="N658" s="7"/>
      <c r="O658" s="7"/>
      <c r="P658" s="7"/>
      <c r="Q658" s="7"/>
      <c r="R658" s="7"/>
      <c r="S658" s="7"/>
      <c r="T658" s="7"/>
    </row>
    <row r="659" spans="1:20">
      <c r="A659" s="7"/>
      <c r="B659" s="7"/>
      <c r="C659" s="7"/>
      <c r="D659" s="7"/>
      <c r="E659" s="7"/>
      <c r="F659" s="7"/>
      <c r="G659" s="7"/>
      <c r="H659" s="7"/>
      <c r="I659" s="7"/>
      <c r="J659" s="7"/>
      <c r="K659" s="7"/>
      <c r="L659" s="7"/>
      <c r="M659" s="7"/>
      <c r="N659" s="7"/>
      <c r="O659" s="7"/>
      <c r="P659" s="7"/>
      <c r="Q659" s="7"/>
      <c r="R659" s="7"/>
      <c r="S659" s="7"/>
      <c r="T659" s="7"/>
    </row>
    <row r="660" spans="1:20">
      <c r="A660" s="7"/>
      <c r="B660" s="7"/>
      <c r="C660" s="7"/>
      <c r="D660" s="7"/>
      <c r="E660" s="7"/>
      <c r="F660" s="7"/>
      <c r="G660" s="7"/>
      <c r="H660" s="7"/>
      <c r="I660" s="7"/>
      <c r="J660" s="7"/>
      <c r="K660" s="7"/>
      <c r="L660" s="7"/>
      <c r="M660" s="7"/>
      <c r="N660" s="7"/>
      <c r="O660" s="7"/>
      <c r="P660" s="7"/>
      <c r="Q660" s="7"/>
      <c r="R660" s="7"/>
      <c r="S660" s="7"/>
      <c r="T660" s="7"/>
    </row>
    <row r="661" spans="1:20">
      <c r="A661" s="7"/>
      <c r="B661" s="7"/>
      <c r="C661" s="7"/>
      <c r="D661" s="7"/>
      <c r="E661" s="7"/>
      <c r="F661" s="7"/>
      <c r="G661" s="7"/>
      <c r="H661" s="7"/>
      <c r="I661" s="7"/>
      <c r="J661" s="7"/>
      <c r="K661" s="7"/>
      <c r="L661" s="7"/>
      <c r="M661" s="7"/>
      <c r="N661" s="7"/>
      <c r="O661" s="7"/>
      <c r="P661" s="7"/>
      <c r="Q661" s="7"/>
      <c r="R661" s="7"/>
      <c r="S661" s="7"/>
      <c r="T661" s="7"/>
    </row>
    <row r="662" spans="1:20">
      <c r="A662" s="7"/>
      <c r="B662" s="7"/>
      <c r="C662" s="7"/>
      <c r="D662" s="7"/>
      <c r="E662" s="7"/>
      <c r="F662" s="7"/>
      <c r="G662" s="7"/>
      <c r="H662" s="7"/>
      <c r="I662" s="7"/>
      <c r="J662" s="7"/>
      <c r="K662" s="7"/>
      <c r="L662" s="7"/>
      <c r="M662" s="7"/>
      <c r="N662" s="7"/>
      <c r="O662" s="7"/>
      <c r="P662" s="7"/>
      <c r="Q662" s="7"/>
      <c r="R662" s="7"/>
      <c r="S662" s="7"/>
      <c r="T662" s="7"/>
    </row>
    <row r="663" spans="1:20">
      <c r="A663" s="7"/>
      <c r="B663" s="7"/>
      <c r="C663" s="7"/>
      <c r="D663" s="7"/>
      <c r="E663" s="7"/>
      <c r="F663" s="7"/>
      <c r="G663" s="7"/>
      <c r="H663" s="7"/>
      <c r="I663" s="7"/>
      <c r="J663" s="7"/>
      <c r="K663" s="7"/>
      <c r="L663" s="7"/>
      <c r="M663" s="7"/>
      <c r="N663" s="7"/>
      <c r="O663" s="7"/>
      <c r="P663" s="7"/>
      <c r="Q663" s="7"/>
      <c r="R663" s="7"/>
      <c r="S663" s="7"/>
      <c r="T663" s="7"/>
    </row>
    <row r="664" spans="1:20">
      <c r="A664" s="7"/>
      <c r="B664" s="7"/>
      <c r="C664" s="7"/>
      <c r="D664" s="7"/>
      <c r="E664" s="7"/>
      <c r="F664" s="7"/>
      <c r="G664" s="7"/>
      <c r="H664" s="7"/>
      <c r="I664" s="7"/>
      <c r="J664" s="7"/>
      <c r="K664" s="7"/>
      <c r="L664" s="7"/>
      <c r="M664" s="7"/>
      <c r="N664" s="7"/>
      <c r="O664" s="7"/>
      <c r="P664" s="7"/>
      <c r="Q664" s="7"/>
      <c r="R664" s="7"/>
      <c r="S664" s="7"/>
      <c r="T664" s="7"/>
    </row>
    <row r="665" spans="1:20">
      <c r="A665" s="7"/>
      <c r="B665" s="7"/>
      <c r="C665" s="7"/>
      <c r="D665" s="7"/>
      <c r="E665" s="7"/>
      <c r="F665" s="7"/>
      <c r="G665" s="7"/>
      <c r="H665" s="7"/>
      <c r="I665" s="7"/>
      <c r="J665" s="7"/>
      <c r="K665" s="7"/>
      <c r="L665" s="7"/>
      <c r="M665" s="7"/>
      <c r="N665" s="7"/>
      <c r="O665" s="7"/>
      <c r="P665" s="7"/>
      <c r="Q665" s="7"/>
      <c r="R665" s="7"/>
      <c r="S665" s="7"/>
      <c r="T665" s="7"/>
    </row>
    <row r="666" spans="1:20">
      <c r="A666" s="7"/>
      <c r="B666" s="7"/>
      <c r="C666" s="7"/>
      <c r="D666" s="7"/>
      <c r="E666" s="7"/>
      <c r="F666" s="7"/>
      <c r="G666" s="7"/>
      <c r="H666" s="7"/>
      <c r="I666" s="7"/>
      <c r="J666" s="7"/>
      <c r="K666" s="7"/>
      <c r="L666" s="7"/>
      <c r="M666" s="7"/>
      <c r="N666" s="7"/>
      <c r="O666" s="7"/>
      <c r="P666" s="7"/>
      <c r="Q666" s="7"/>
      <c r="R666" s="7"/>
      <c r="S666" s="7"/>
      <c r="T666" s="7"/>
    </row>
    <row r="667" spans="1:20">
      <c r="A667" s="7"/>
      <c r="B667" s="7"/>
      <c r="C667" s="7"/>
      <c r="D667" s="7"/>
      <c r="E667" s="7"/>
      <c r="F667" s="7"/>
      <c r="G667" s="7"/>
      <c r="H667" s="7"/>
      <c r="I667" s="7"/>
      <c r="J667" s="7"/>
      <c r="K667" s="7"/>
      <c r="L667" s="7"/>
      <c r="M667" s="7"/>
      <c r="N667" s="7"/>
      <c r="O667" s="7"/>
      <c r="P667" s="7"/>
      <c r="Q667" s="7"/>
      <c r="R667" s="7"/>
      <c r="S667" s="7"/>
      <c r="T667" s="7"/>
    </row>
    <row r="668" spans="1:20">
      <c r="A668" s="7"/>
      <c r="B668" s="7"/>
      <c r="C668" s="7"/>
      <c r="D668" s="7"/>
      <c r="E668" s="7"/>
      <c r="F668" s="7"/>
      <c r="G668" s="7"/>
      <c r="H668" s="7"/>
      <c r="I668" s="7"/>
      <c r="J668" s="7"/>
      <c r="K668" s="7"/>
      <c r="L668" s="7"/>
      <c r="M668" s="7"/>
      <c r="N668" s="7"/>
      <c r="O668" s="7"/>
      <c r="P668" s="7"/>
      <c r="Q668" s="7"/>
      <c r="R668" s="7"/>
      <c r="S668" s="7"/>
      <c r="T668" s="7"/>
    </row>
    <row r="669" spans="1:20">
      <c r="A669" s="7"/>
      <c r="B669" s="7"/>
      <c r="C669" s="7"/>
      <c r="D669" s="7"/>
      <c r="E669" s="7"/>
      <c r="F669" s="7"/>
      <c r="G669" s="7"/>
      <c r="H669" s="7"/>
      <c r="I669" s="7"/>
      <c r="J669" s="7"/>
      <c r="K669" s="7"/>
      <c r="L669" s="7"/>
      <c r="M669" s="7"/>
      <c r="N669" s="7"/>
      <c r="O669" s="7"/>
      <c r="P669" s="7"/>
      <c r="Q669" s="7"/>
      <c r="R669" s="7"/>
      <c r="S669" s="7"/>
      <c r="T669" s="7"/>
    </row>
    <row r="670" spans="1:20">
      <c r="A670" s="7"/>
      <c r="B670" s="7"/>
      <c r="C670" s="7"/>
      <c r="D670" s="7"/>
      <c r="E670" s="7"/>
      <c r="F670" s="7"/>
      <c r="G670" s="7"/>
      <c r="H670" s="7"/>
      <c r="I670" s="7"/>
      <c r="J670" s="7"/>
      <c r="K670" s="7"/>
      <c r="L670" s="7"/>
      <c r="M670" s="7"/>
      <c r="N670" s="7"/>
      <c r="O670" s="7"/>
      <c r="P670" s="7"/>
      <c r="Q670" s="7"/>
      <c r="R670" s="7"/>
      <c r="S670" s="7"/>
      <c r="T670" s="7"/>
    </row>
    <row r="671" spans="1:20">
      <c r="A671" s="7"/>
      <c r="B671" s="7"/>
      <c r="C671" s="7"/>
      <c r="D671" s="7"/>
      <c r="E671" s="7"/>
      <c r="F671" s="7"/>
      <c r="G671" s="7"/>
      <c r="H671" s="7"/>
      <c r="I671" s="7"/>
      <c r="J671" s="7"/>
      <c r="K671" s="7"/>
      <c r="L671" s="7"/>
      <c r="M671" s="7"/>
      <c r="N671" s="7"/>
      <c r="O671" s="7"/>
      <c r="P671" s="7"/>
      <c r="Q671" s="7"/>
      <c r="R671" s="7"/>
      <c r="S671" s="7"/>
      <c r="T671" s="7"/>
    </row>
    <row r="672" spans="1:20">
      <c r="A672" s="7"/>
      <c r="B672" s="7"/>
      <c r="C672" s="7"/>
      <c r="D672" s="7"/>
      <c r="E672" s="7"/>
      <c r="F672" s="7"/>
      <c r="G672" s="7"/>
      <c r="H672" s="7"/>
      <c r="I672" s="7"/>
      <c r="J672" s="7"/>
      <c r="K672" s="7"/>
      <c r="L672" s="7"/>
      <c r="M672" s="7"/>
      <c r="N672" s="7"/>
      <c r="O672" s="7"/>
      <c r="P672" s="7"/>
      <c r="Q672" s="7"/>
      <c r="R672" s="7"/>
      <c r="S672" s="7"/>
      <c r="T672" s="7"/>
    </row>
    <row r="673" spans="1:20">
      <c r="A673" s="7"/>
      <c r="B673" s="7"/>
      <c r="C673" s="7"/>
      <c r="D673" s="7"/>
      <c r="E673" s="7"/>
      <c r="F673" s="7"/>
      <c r="G673" s="7"/>
      <c r="H673" s="7"/>
      <c r="I673" s="7"/>
      <c r="J673" s="7"/>
      <c r="K673" s="7"/>
      <c r="L673" s="7"/>
      <c r="M673" s="7"/>
      <c r="N673" s="7"/>
      <c r="O673" s="7"/>
      <c r="P673" s="7"/>
      <c r="Q673" s="7"/>
      <c r="R673" s="7"/>
      <c r="S673" s="7"/>
      <c r="T673" s="7"/>
    </row>
    <row r="674" spans="1:20">
      <c r="A674" s="7"/>
      <c r="B674" s="7"/>
      <c r="C674" s="7"/>
      <c r="D674" s="7"/>
      <c r="E674" s="7"/>
      <c r="F674" s="7"/>
      <c r="G674" s="7"/>
      <c r="H674" s="7"/>
      <c r="I674" s="7"/>
      <c r="J674" s="7"/>
      <c r="K674" s="7"/>
      <c r="L674" s="7"/>
      <c r="M674" s="7"/>
      <c r="N674" s="7"/>
      <c r="O674" s="7"/>
      <c r="P674" s="7"/>
      <c r="Q674" s="7"/>
      <c r="R674" s="7"/>
      <c r="S674" s="7"/>
      <c r="T674" s="7"/>
    </row>
    <row r="675" spans="1:20">
      <c r="A675" s="7"/>
      <c r="B675" s="7"/>
      <c r="C675" s="7"/>
      <c r="D675" s="7"/>
      <c r="E675" s="7"/>
      <c r="F675" s="7"/>
      <c r="G675" s="7"/>
      <c r="H675" s="7"/>
      <c r="I675" s="7"/>
      <c r="J675" s="7"/>
      <c r="K675" s="7"/>
      <c r="L675" s="7"/>
      <c r="M675" s="7"/>
      <c r="N675" s="7"/>
      <c r="O675" s="7"/>
      <c r="P675" s="7"/>
      <c r="Q675" s="7"/>
      <c r="R675" s="7"/>
      <c r="S675" s="7"/>
      <c r="T675" s="7"/>
    </row>
    <row r="676" spans="1:20">
      <c r="A676" s="7"/>
      <c r="B676" s="7"/>
      <c r="C676" s="7"/>
      <c r="D676" s="7"/>
      <c r="E676" s="7"/>
      <c r="F676" s="7"/>
      <c r="G676" s="7"/>
      <c r="H676" s="7"/>
      <c r="I676" s="7"/>
      <c r="J676" s="7"/>
      <c r="K676" s="7"/>
      <c r="L676" s="7"/>
      <c r="M676" s="7"/>
      <c r="N676" s="7"/>
      <c r="O676" s="7"/>
      <c r="P676" s="7"/>
      <c r="Q676" s="7"/>
      <c r="R676" s="7"/>
      <c r="S676" s="7"/>
      <c r="T676" s="7"/>
    </row>
    <row r="677" spans="1:20">
      <c r="A677" s="7"/>
      <c r="B677" s="7"/>
      <c r="C677" s="7"/>
      <c r="D677" s="7"/>
      <c r="E677" s="7"/>
      <c r="F677" s="7"/>
      <c r="G677" s="7"/>
      <c r="H677" s="7"/>
      <c r="I677" s="7"/>
      <c r="J677" s="7"/>
      <c r="K677" s="7"/>
      <c r="L677" s="7"/>
      <c r="M677" s="7"/>
      <c r="N677" s="7"/>
      <c r="O677" s="7"/>
      <c r="P677" s="7"/>
      <c r="Q677" s="7"/>
      <c r="R677" s="7"/>
      <c r="S677" s="7"/>
      <c r="T677" s="7"/>
    </row>
    <row r="678" spans="1:20">
      <c r="A678" s="7"/>
      <c r="B678" s="7"/>
      <c r="C678" s="7"/>
      <c r="D678" s="7"/>
      <c r="E678" s="7"/>
      <c r="F678" s="7"/>
      <c r="G678" s="7"/>
      <c r="H678" s="7"/>
      <c r="I678" s="7"/>
      <c r="J678" s="7"/>
      <c r="K678" s="7"/>
      <c r="L678" s="7"/>
      <c r="M678" s="7"/>
      <c r="N678" s="7"/>
      <c r="O678" s="7"/>
      <c r="P678" s="7"/>
      <c r="Q678" s="7"/>
      <c r="R678" s="7"/>
      <c r="S678" s="7"/>
      <c r="T678" s="7"/>
    </row>
    <row r="679" spans="1:20">
      <c r="A679" s="7"/>
      <c r="B679" s="7"/>
      <c r="C679" s="7"/>
      <c r="D679" s="7"/>
      <c r="E679" s="7"/>
      <c r="F679" s="7"/>
      <c r="G679" s="7"/>
      <c r="H679" s="7"/>
      <c r="I679" s="7"/>
      <c r="J679" s="7"/>
      <c r="K679" s="7"/>
      <c r="L679" s="7"/>
      <c r="M679" s="7"/>
      <c r="N679" s="7"/>
      <c r="O679" s="7"/>
      <c r="P679" s="7"/>
      <c r="Q679" s="7"/>
      <c r="R679" s="7"/>
      <c r="S679" s="7"/>
      <c r="T679" s="7"/>
    </row>
    <row r="680" spans="1:20">
      <c r="A680" s="7"/>
      <c r="B680" s="7"/>
      <c r="C680" s="7"/>
      <c r="D680" s="7"/>
      <c r="E680" s="7"/>
      <c r="F680" s="7"/>
      <c r="G680" s="7"/>
      <c r="H680" s="7"/>
      <c r="I680" s="7"/>
      <c r="J680" s="7"/>
      <c r="K680" s="7"/>
      <c r="L680" s="7"/>
      <c r="M680" s="7"/>
      <c r="N680" s="7"/>
      <c r="O680" s="7"/>
      <c r="P680" s="7"/>
      <c r="Q680" s="7"/>
      <c r="R680" s="7"/>
      <c r="S680" s="7"/>
      <c r="T680" s="7"/>
    </row>
    <row r="681" spans="1:20">
      <c r="A681" s="7"/>
      <c r="B681" s="7"/>
      <c r="C681" s="7"/>
      <c r="D681" s="7"/>
      <c r="E681" s="7"/>
      <c r="F681" s="7"/>
      <c r="G681" s="7"/>
      <c r="H681" s="7"/>
      <c r="I681" s="7"/>
      <c r="J681" s="7"/>
      <c r="K681" s="7"/>
      <c r="L681" s="7"/>
      <c r="M681" s="7"/>
      <c r="N681" s="7"/>
      <c r="O681" s="7"/>
      <c r="P681" s="7"/>
      <c r="Q681" s="7"/>
      <c r="R681" s="7"/>
      <c r="S681" s="7"/>
      <c r="T681" s="7"/>
    </row>
    <row r="682" spans="1:20">
      <c r="A682" s="7"/>
      <c r="B682" s="7"/>
      <c r="C682" s="7"/>
      <c r="D682" s="7"/>
      <c r="E682" s="7"/>
      <c r="F682" s="7"/>
      <c r="G682" s="7"/>
      <c r="H682" s="7"/>
      <c r="I682" s="7"/>
      <c r="J682" s="7"/>
      <c r="K682" s="7"/>
      <c r="L682" s="7"/>
      <c r="M682" s="7"/>
      <c r="N682" s="7"/>
      <c r="O682" s="7"/>
      <c r="P682" s="7"/>
      <c r="Q682" s="7"/>
      <c r="R682" s="7"/>
      <c r="S682" s="7"/>
      <c r="T682" s="7"/>
    </row>
    <row r="683" spans="1:20">
      <c r="A683" s="7"/>
      <c r="B683" s="7"/>
      <c r="C683" s="7"/>
      <c r="D683" s="7"/>
      <c r="E683" s="7"/>
      <c r="F683" s="7"/>
      <c r="G683" s="7"/>
      <c r="H683" s="7"/>
      <c r="I683" s="7"/>
      <c r="J683" s="7"/>
      <c r="K683" s="7"/>
      <c r="L683" s="7"/>
      <c r="M683" s="7"/>
      <c r="N683" s="7"/>
      <c r="O683" s="7"/>
      <c r="P683" s="7"/>
      <c r="Q683" s="7"/>
      <c r="R683" s="7"/>
      <c r="S683" s="7"/>
      <c r="T683" s="7"/>
    </row>
    <row r="684" spans="1:20">
      <c r="A684" s="7"/>
      <c r="B684" s="7"/>
      <c r="C684" s="7"/>
      <c r="D684" s="7"/>
      <c r="E684" s="7"/>
      <c r="F684" s="7"/>
      <c r="G684" s="7"/>
      <c r="H684" s="7"/>
      <c r="I684" s="7"/>
      <c r="J684" s="7"/>
      <c r="K684" s="7"/>
      <c r="L684" s="7"/>
      <c r="M684" s="7"/>
      <c r="N684" s="7"/>
      <c r="O684" s="7"/>
      <c r="P684" s="7"/>
      <c r="Q684" s="7"/>
      <c r="R684" s="7"/>
      <c r="S684" s="7"/>
      <c r="T684" s="7"/>
    </row>
    <row r="685" spans="1:20">
      <c r="A685" s="7"/>
      <c r="B685" s="7"/>
      <c r="C685" s="7"/>
      <c r="D685" s="7"/>
      <c r="E685" s="7"/>
      <c r="F685" s="7"/>
      <c r="G685" s="7"/>
      <c r="H685" s="7"/>
      <c r="I685" s="7"/>
      <c r="J685" s="7"/>
      <c r="K685" s="7"/>
      <c r="L685" s="7"/>
      <c r="M685" s="7"/>
      <c r="N685" s="7"/>
      <c r="O685" s="7"/>
      <c r="P685" s="7"/>
      <c r="Q685" s="7"/>
      <c r="R685" s="7"/>
      <c r="S685" s="7"/>
      <c r="T685" s="7"/>
    </row>
    <row r="686" spans="1:20">
      <c r="A686" s="7"/>
      <c r="B686" s="7"/>
      <c r="C686" s="7"/>
      <c r="D686" s="7"/>
      <c r="E686" s="7"/>
      <c r="F686" s="7"/>
      <c r="G686" s="7"/>
      <c r="H686" s="7"/>
      <c r="I686" s="7"/>
      <c r="J686" s="7"/>
      <c r="K686" s="7"/>
      <c r="L686" s="7"/>
      <c r="M686" s="7"/>
      <c r="N686" s="7"/>
      <c r="O686" s="7"/>
      <c r="P686" s="7"/>
      <c r="Q686" s="7"/>
      <c r="R686" s="7"/>
      <c r="S686" s="7"/>
      <c r="T686" s="7"/>
    </row>
    <row r="687" spans="1:20">
      <c r="A687" s="7"/>
      <c r="B687" s="7"/>
      <c r="C687" s="7"/>
      <c r="D687" s="7"/>
      <c r="E687" s="7"/>
      <c r="F687" s="7"/>
      <c r="G687" s="7"/>
      <c r="H687" s="7"/>
      <c r="I687" s="7"/>
      <c r="J687" s="7"/>
      <c r="K687" s="7"/>
      <c r="L687" s="7"/>
      <c r="M687" s="7"/>
      <c r="N687" s="7"/>
      <c r="O687" s="7"/>
      <c r="P687" s="7"/>
      <c r="Q687" s="7"/>
      <c r="R687" s="7"/>
      <c r="S687" s="7"/>
      <c r="T687" s="7"/>
    </row>
    <row r="688" spans="1:20">
      <c r="A688" s="7"/>
      <c r="B688" s="7"/>
      <c r="C688" s="7"/>
      <c r="D688" s="7"/>
      <c r="E688" s="7"/>
      <c r="F688" s="7"/>
      <c r="G688" s="7"/>
      <c r="H688" s="7"/>
      <c r="I688" s="7"/>
      <c r="J688" s="7"/>
      <c r="K688" s="7"/>
      <c r="L688" s="7"/>
      <c r="M688" s="7"/>
      <c r="N688" s="7"/>
      <c r="O688" s="7"/>
      <c r="P688" s="7"/>
      <c r="Q688" s="7"/>
      <c r="R688" s="7"/>
      <c r="S688" s="7"/>
      <c r="T688" s="7"/>
    </row>
    <row r="689" spans="1:20">
      <c r="A689" s="7"/>
      <c r="B689" s="7"/>
      <c r="C689" s="7"/>
      <c r="D689" s="7"/>
      <c r="E689" s="7"/>
      <c r="F689" s="7"/>
      <c r="G689" s="7"/>
      <c r="H689" s="7"/>
      <c r="I689" s="7"/>
      <c r="J689" s="7"/>
      <c r="K689" s="7"/>
      <c r="L689" s="7"/>
      <c r="M689" s="7"/>
      <c r="N689" s="7"/>
      <c r="O689" s="7"/>
      <c r="P689" s="7"/>
      <c r="Q689" s="7"/>
      <c r="R689" s="7"/>
      <c r="S689" s="7"/>
      <c r="T689" s="7"/>
    </row>
    <row r="690" spans="1:20">
      <c r="A690" s="7"/>
      <c r="B690" s="7"/>
      <c r="C690" s="7"/>
      <c r="D690" s="7"/>
      <c r="E690" s="7"/>
      <c r="F690" s="7"/>
      <c r="G690" s="7"/>
      <c r="H690" s="7"/>
      <c r="I690" s="7"/>
      <c r="J690" s="7"/>
      <c r="K690" s="7"/>
      <c r="L690" s="7"/>
      <c r="M690" s="7"/>
      <c r="N690" s="7"/>
      <c r="O690" s="7"/>
      <c r="P690" s="7"/>
      <c r="Q690" s="7"/>
      <c r="R690" s="7"/>
      <c r="S690" s="7"/>
      <c r="T690" s="7"/>
    </row>
    <row r="691" spans="1:20">
      <c r="A691" s="7"/>
      <c r="B691" s="7"/>
      <c r="C691" s="7"/>
      <c r="D691" s="7"/>
      <c r="E691" s="7"/>
      <c r="F691" s="7"/>
      <c r="G691" s="7"/>
      <c r="H691" s="7"/>
      <c r="I691" s="7"/>
      <c r="J691" s="7"/>
      <c r="K691" s="7"/>
      <c r="L691" s="7"/>
      <c r="M691" s="7"/>
      <c r="N691" s="7"/>
      <c r="O691" s="7"/>
      <c r="P691" s="7"/>
      <c r="Q691" s="7"/>
      <c r="R691" s="7"/>
      <c r="S691" s="7"/>
      <c r="T691" s="7"/>
    </row>
    <row r="692" spans="1:20">
      <c r="A692" s="7"/>
      <c r="B692" s="7"/>
      <c r="C692" s="7"/>
      <c r="D692" s="7"/>
      <c r="E692" s="7"/>
      <c r="F692" s="7"/>
      <c r="G692" s="7"/>
      <c r="H692" s="7"/>
      <c r="I692" s="7"/>
      <c r="J692" s="7"/>
      <c r="K692" s="7"/>
      <c r="L692" s="7"/>
      <c r="M692" s="7"/>
      <c r="N692" s="7"/>
      <c r="O692" s="7"/>
      <c r="P692" s="7"/>
      <c r="Q692" s="7"/>
      <c r="R692" s="7"/>
      <c r="S692" s="7"/>
      <c r="T692" s="7"/>
    </row>
    <row r="693" spans="1:20">
      <c r="A693" s="7"/>
      <c r="B693" s="7"/>
      <c r="C693" s="7"/>
      <c r="D693" s="7"/>
      <c r="E693" s="7"/>
      <c r="F693" s="7"/>
      <c r="G693" s="7"/>
      <c r="H693" s="7"/>
      <c r="I693" s="7"/>
      <c r="J693" s="7"/>
      <c r="K693" s="7"/>
      <c r="L693" s="7"/>
      <c r="M693" s="7"/>
      <c r="N693" s="7"/>
      <c r="O693" s="7"/>
      <c r="P693" s="7"/>
      <c r="Q693" s="7"/>
      <c r="R693" s="7"/>
      <c r="S693" s="7"/>
      <c r="T693" s="7"/>
    </row>
    <row r="694" spans="1:20">
      <c r="A694" s="7"/>
      <c r="B694" s="7"/>
      <c r="C694" s="7"/>
      <c r="D694" s="7"/>
      <c r="E694" s="7"/>
      <c r="F694" s="7"/>
      <c r="G694" s="7"/>
      <c r="H694" s="7"/>
      <c r="I694" s="7"/>
      <c r="J694" s="7"/>
      <c r="K694" s="7"/>
      <c r="L694" s="7"/>
      <c r="M694" s="7"/>
      <c r="N694" s="7"/>
      <c r="O694" s="7"/>
      <c r="P694" s="7"/>
      <c r="Q694" s="7"/>
      <c r="R694" s="7"/>
      <c r="S694" s="7"/>
      <c r="T694" s="7"/>
    </row>
    <row r="695" spans="1:20">
      <c r="A695" s="7"/>
      <c r="B695" s="7"/>
      <c r="C695" s="7"/>
      <c r="D695" s="7"/>
      <c r="E695" s="7"/>
      <c r="F695" s="7"/>
      <c r="G695" s="7"/>
      <c r="H695" s="7"/>
      <c r="I695" s="7"/>
      <c r="J695" s="7"/>
      <c r="K695" s="7"/>
      <c r="L695" s="7"/>
      <c r="M695" s="7"/>
      <c r="N695" s="7"/>
      <c r="O695" s="7"/>
      <c r="P695" s="7"/>
      <c r="Q695" s="7"/>
      <c r="R695" s="7"/>
      <c r="S695" s="7"/>
      <c r="T695" s="7"/>
    </row>
    <row r="696" spans="1:20">
      <c r="A696" s="7"/>
      <c r="B696" s="7"/>
      <c r="C696" s="7"/>
      <c r="D696" s="7"/>
      <c r="E696" s="7"/>
      <c r="F696" s="7"/>
      <c r="G696" s="7"/>
      <c r="H696" s="7"/>
      <c r="I696" s="7"/>
      <c r="J696" s="7"/>
      <c r="K696" s="7"/>
      <c r="L696" s="7"/>
      <c r="M696" s="7"/>
      <c r="N696" s="7"/>
      <c r="O696" s="7"/>
      <c r="P696" s="7"/>
      <c r="Q696" s="7"/>
      <c r="R696" s="7"/>
      <c r="S696" s="7"/>
      <c r="T696" s="7"/>
    </row>
    <row r="697" spans="1:20">
      <c r="A697" s="7"/>
      <c r="B697" s="7"/>
      <c r="C697" s="7"/>
      <c r="D697" s="7"/>
      <c r="E697" s="7"/>
      <c r="F697" s="7"/>
      <c r="G697" s="7"/>
      <c r="H697" s="7"/>
      <c r="I697" s="7"/>
      <c r="J697" s="7"/>
      <c r="K697" s="7"/>
      <c r="L697" s="7"/>
      <c r="M697" s="7"/>
      <c r="N697" s="7"/>
      <c r="O697" s="7"/>
      <c r="P697" s="7"/>
      <c r="Q697" s="7"/>
      <c r="R697" s="7"/>
      <c r="S697" s="7"/>
      <c r="T697" s="7"/>
    </row>
    <row r="698" spans="1:20">
      <c r="A698" s="7"/>
      <c r="B698" s="7"/>
      <c r="C698" s="7"/>
      <c r="D698" s="7"/>
      <c r="E698" s="7"/>
      <c r="F698" s="7"/>
      <c r="G698" s="7"/>
      <c r="H698" s="7"/>
      <c r="I698" s="7"/>
      <c r="J698" s="7"/>
      <c r="K698" s="7"/>
      <c r="L698" s="7"/>
      <c r="M698" s="7"/>
      <c r="N698" s="7"/>
      <c r="O698" s="7"/>
      <c r="P698" s="7"/>
      <c r="Q698" s="7"/>
      <c r="R698" s="7"/>
      <c r="S698" s="7"/>
      <c r="T698" s="7"/>
    </row>
    <row r="699" spans="1:20">
      <c r="A699" s="7"/>
      <c r="B699" s="7"/>
      <c r="C699" s="7"/>
      <c r="D699" s="7"/>
      <c r="E699" s="7"/>
      <c r="F699" s="7"/>
      <c r="G699" s="7"/>
      <c r="H699" s="7"/>
      <c r="I699" s="7"/>
      <c r="J699" s="7"/>
      <c r="K699" s="7"/>
      <c r="L699" s="7"/>
      <c r="M699" s="7"/>
      <c r="N699" s="7"/>
      <c r="O699" s="7"/>
      <c r="P699" s="7"/>
      <c r="Q699" s="7"/>
      <c r="R699" s="7"/>
      <c r="S699" s="7"/>
      <c r="T699" s="7"/>
    </row>
    <row r="700" spans="1:20">
      <c r="A700" s="7"/>
      <c r="B700" s="7"/>
      <c r="C700" s="7"/>
      <c r="D700" s="7"/>
      <c r="E700" s="7"/>
      <c r="F700" s="7"/>
      <c r="G700" s="7"/>
      <c r="H700" s="7"/>
      <c r="I700" s="7"/>
      <c r="J700" s="7"/>
      <c r="K700" s="7"/>
      <c r="L700" s="7"/>
      <c r="M700" s="7"/>
      <c r="N700" s="7"/>
      <c r="O700" s="7"/>
      <c r="P700" s="7"/>
      <c r="Q700" s="7"/>
      <c r="R700" s="7"/>
      <c r="S700" s="7"/>
      <c r="T700" s="7"/>
    </row>
    <row r="701" spans="1:20">
      <c r="A701" s="7"/>
      <c r="B701" s="7"/>
      <c r="C701" s="7"/>
      <c r="D701" s="7"/>
      <c r="E701" s="7"/>
      <c r="F701" s="7"/>
      <c r="G701" s="7"/>
      <c r="H701" s="7"/>
      <c r="I701" s="7"/>
      <c r="J701" s="7"/>
      <c r="K701" s="7"/>
      <c r="L701" s="7"/>
      <c r="M701" s="7"/>
      <c r="N701" s="7"/>
      <c r="O701" s="7"/>
      <c r="P701" s="7"/>
      <c r="Q701" s="7"/>
      <c r="R701" s="7"/>
      <c r="S701" s="7"/>
      <c r="T701" s="7"/>
    </row>
    <row r="702" spans="1:20">
      <c r="A702" s="7"/>
      <c r="B702" s="7"/>
      <c r="C702" s="7"/>
      <c r="D702" s="7"/>
      <c r="E702" s="7"/>
      <c r="F702" s="7"/>
      <c r="G702" s="7"/>
      <c r="H702" s="7"/>
      <c r="I702" s="7"/>
      <c r="J702" s="7"/>
      <c r="K702" s="7"/>
      <c r="L702" s="7"/>
      <c r="M702" s="7"/>
      <c r="N702" s="7"/>
      <c r="O702" s="7"/>
      <c r="P702" s="7"/>
      <c r="Q702" s="7"/>
      <c r="R702" s="7"/>
      <c r="S702" s="7"/>
      <c r="T702" s="7"/>
    </row>
    <row r="703" spans="1:20">
      <c r="A703" s="7"/>
      <c r="B703" s="7"/>
      <c r="C703" s="7"/>
      <c r="D703" s="7"/>
      <c r="E703" s="7"/>
      <c r="F703" s="7"/>
      <c r="G703" s="7"/>
      <c r="H703" s="7"/>
      <c r="I703" s="7"/>
      <c r="J703" s="7"/>
      <c r="K703" s="7"/>
      <c r="L703" s="7"/>
      <c r="M703" s="7"/>
      <c r="N703" s="7"/>
      <c r="O703" s="7"/>
      <c r="P703" s="7"/>
      <c r="Q703" s="7"/>
      <c r="R703" s="7"/>
      <c r="S703" s="7"/>
      <c r="T703" s="7"/>
    </row>
    <row r="704" spans="1:20">
      <c r="A704" s="7"/>
      <c r="B704" s="7"/>
      <c r="C704" s="7"/>
      <c r="D704" s="7"/>
      <c r="E704" s="7"/>
      <c r="F704" s="7"/>
      <c r="G704" s="7"/>
      <c r="H704" s="7"/>
      <c r="I704" s="7"/>
      <c r="J704" s="7"/>
      <c r="K704" s="7"/>
      <c r="L704" s="7"/>
      <c r="M704" s="7"/>
      <c r="N704" s="7"/>
      <c r="O704" s="7"/>
      <c r="P704" s="7"/>
      <c r="Q704" s="7"/>
      <c r="R704" s="7"/>
      <c r="S704" s="7"/>
      <c r="T704" s="7"/>
    </row>
    <row r="705" spans="1:20">
      <c r="A705" s="7"/>
      <c r="B705" s="7"/>
      <c r="C705" s="7"/>
      <c r="D705" s="7"/>
      <c r="E705" s="7"/>
      <c r="F705" s="7"/>
      <c r="G705" s="7"/>
      <c r="H705" s="7"/>
      <c r="I705" s="7"/>
      <c r="J705" s="7"/>
      <c r="K705" s="7"/>
      <c r="L705" s="7"/>
      <c r="M705" s="7"/>
      <c r="N705" s="7"/>
      <c r="O705" s="7"/>
      <c r="P705" s="7"/>
      <c r="Q705" s="7"/>
      <c r="R705" s="7"/>
      <c r="S705" s="7"/>
      <c r="T705" s="7"/>
    </row>
    <row r="706" spans="1:20">
      <c r="A706" s="7"/>
      <c r="B706" s="7"/>
      <c r="C706" s="7"/>
      <c r="D706" s="7"/>
      <c r="E706" s="7"/>
      <c r="F706" s="7"/>
      <c r="G706" s="7"/>
      <c r="H706" s="7"/>
      <c r="I706" s="7"/>
      <c r="J706" s="7"/>
      <c r="K706" s="7"/>
      <c r="L706" s="7"/>
      <c r="M706" s="7"/>
      <c r="N706" s="7"/>
      <c r="O706" s="7"/>
      <c r="P706" s="7"/>
      <c r="Q706" s="7"/>
      <c r="R706" s="7"/>
      <c r="S706" s="7"/>
      <c r="T706" s="7"/>
    </row>
    <row r="707" spans="1:20">
      <c r="A707" s="7"/>
      <c r="B707" s="7"/>
      <c r="C707" s="7"/>
      <c r="D707" s="7"/>
      <c r="E707" s="7"/>
      <c r="F707" s="7"/>
      <c r="G707" s="7"/>
      <c r="H707" s="7"/>
      <c r="I707" s="7"/>
      <c r="J707" s="7"/>
      <c r="K707" s="7"/>
      <c r="L707" s="7"/>
      <c r="M707" s="7"/>
      <c r="N707" s="7"/>
      <c r="O707" s="7"/>
      <c r="P707" s="7"/>
      <c r="Q707" s="7"/>
      <c r="R707" s="7"/>
      <c r="S707" s="7"/>
      <c r="T707" s="7"/>
    </row>
    <row r="708" spans="1:20">
      <c r="A708" s="7"/>
      <c r="B708" s="7"/>
      <c r="C708" s="7"/>
      <c r="D708" s="7"/>
      <c r="E708" s="7"/>
      <c r="F708" s="7"/>
      <c r="G708" s="7"/>
      <c r="H708" s="7"/>
      <c r="I708" s="7"/>
      <c r="J708" s="7"/>
      <c r="K708" s="7"/>
      <c r="L708" s="7"/>
      <c r="M708" s="7"/>
      <c r="N708" s="7"/>
      <c r="O708" s="7"/>
      <c r="P708" s="7"/>
      <c r="Q708" s="7"/>
      <c r="R708" s="7"/>
      <c r="S708" s="7"/>
      <c r="T708" s="7"/>
    </row>
    <row r="709" spans="1:20">
      <c r="A709" s="7"/>
      <c r="B709" s="7"/>
      <c r="C709" s="7"/>
      <c r="D709" s="7"/>
      <c r="E709" s="7"/>
      <c r="F709" s="7"/>
      <c r="G709" s="7"/>
      <c r="H709" s="7"/>
      <c r="I709" s="7"/>
      <c r="J709" s="7"/>
      <c r="K709" s="7"/>
      <c r="L709" s="7"/>
      <c r="M709" s="7"/>
      <c r="N709" s="7"/>
      <c r="O709" s="7"/>
      <c r="P709" s="7"/>
      <c r="Q709" s="7"/>
      <c r="R709" s="7"/>
      <c r="S709" s="7"/>
      <c r="T709" s="7"/>
    </row>
    <row r="710" spans="1:20">
      <c r="A710" s="7"/>
      <c r="B710" s="7"/>
      <c r="C710" s="7"/>
      <c r="D710" s="7"/>
      <c r="E710" s="7"/>
      <c r="F710" s="7"/>
      <c r="G710" s="7"/>
      <c r="H710" s="7"/>
      <c r="I710" s="7"/>
      <c r="J710" s="7"/>
      <c r="K710" s="7"/>
      <c r="L710" s="7"/>
      <c r="M710" s="7"/>
      <c r="N710" s="7"/>
      <c r="O710" s="7"/>
      <c r="P710" s="7"/>
      <c r="Q710" s="7"/>
      <c r="R710" s="7"/>
      <c r="S710" s="7"/>
      <c r="T710" s="7"/>
    </row>
    <row r="711" spans="1:20">
      <c r="A711" s="7"/>
      <c r="B711" s="7"/>
      <c r="C711" s="7"/>
      <c r="D711" s="7"/>
      <c r="E711" s="7"/>
      <c r="F711" s="7"/>
      <c r="G711" s="7"/>
      <c r="H711" s="7"/>
      <c r="I711" s="7"/>
      <c r="J711" s="7"/>
      <c r="K711" s="7"/>
      <c r="L711" s="7"/>
      <c r="M711" s="7"/>
      <c r="N711" s="7"/>
      <c r="O711" s="7"/>
      <c r="P711" s="7"/>
      <c r="Q711" s="7"/>
      <c r="R711" s="7"/>
      <c r="S711" s="7"/>
      <c r="T711" s="7"/>
    </row>
    <row r="712" spans="1:20">
      <c r="A712" s="7"/>
      <c r="B712" s="7"/>
      <c r="C712" s="7"/>
      <c r="D712" s="7"/>
      <c r="E712" s="7"/>
      <c r="F712" s="7"/>
      <c r="G712" s="7"/>
      <c r="H712" s="7"/>
      <c r="I712" s="7"/>
      <c r="J712" s="7"/>
      <c r="K712" s="7"/>
      <c r="L712" s="7"/>
      <c r="M712" s="7"/>
      <c r="N712" s="7"/>
      <c r="O712" s="7"/>
      <c r="P712" s="7"/>
      <c r="Q712" s="7"/>
      <c r="R712" s="7"/>
      <c r="S712" s="7"/>
      <c r="T712" s="7"/>
    </row>
    <row r="713" spans="1:20">
      <c r="A713" s="7"/>
      <c r="B713" s="7"/>
      <c r="C713" s="7"/>
      <c r="D713" s="7"/>
      <c r="E713" s="7"/>
      <c r="F713" s="7"/>
      <c r="G713" s="7"/>
      <c r="H713" s="7"/>
      <c r="I713" s="7"/>
      <c r="J713" s="7"/>
      <c r="K713" s="7"/>
      <c r="L713" s="7"/>
      <c r="M713" s="7"/>
      <c r="N713" s="7"/>
      <c r="O713" s="7"/>
      <c r="P713" s="7"/>
      <c r="Q713" s="7"/>
      <c r="R713" s="7"/>
      <c r="S713" s="7"/>
      <c r="T713" s="7"/>
    </row>
    <row r="714" spans="1:20">
      <c r="A714" s="7"/>
      <c r="B714" s="7"/>
      <c r="C714" s="7"/>
      <c r="D714" s="7"/>
      <c r="E714" s="7"/>
      <c r="F714" s="7"/>
      <c r="G714" s="7"/>
      <c r="H714" s="7"/>
      <c r="I714" s="7"/>
      <c r="J714" s="7"/>
      <c r="K714" s="7"/>
      <c r="L714" s="7"/>
      <c r="M714" s="7"/>
      <c r="N714" s="7"/>
      <c r="O714" s="7"/>
      <c r="P714" s="7"/>
      <c r="Q714" s="7"/>
      <c r="R714" s="7"/>
      <c r="S714" s="7"/>
      <c r="T714" s="7"/>
    </row>
    <row r="715" spans="1:20">
      <c r="A715" s="7"/>
      <c r="B715" s="7"/>
      <c r="C715" s="7"/>
      <c r="D715" s="7"/>
      <c r="E715" s="7"/>
      <c r="F715" s="7"/>
      <c r="G715" s="7"/>
      <c r="H715" s="7"/>
      <c r="I715" s="7"/>
      <c r="J715" s="7"/>
      <c r="K715" s="7"/>
      <c r="L715" s="7"/>
      <c r="M715" s="7"/>
      <c r="N715" s="7"/>
      <c r="O715" s="7"/>
      <c r="P715" s="7"/>
      <c r="Q715" s="7"/>
      <c r="R715" s="7"/>
      <c r="S715" s="7"/>
      <c r="T715" s="7"/>
    </row>
    <row r="716" spans="1:20">
      <c r="A716" s="7"/>
      <c r="B716" s="7"/>
      <c r="C716" s="7"/>
      <c r="D716" s="7"/>
      <c r="E716" s="7"/>
      <c r="F716" s="7"/>
      <c r="G716" s="7"/>
      <c r="H716" s="7"/>
      <c r="I716" s="7"/>
      <c r="J716" s="7"/>
      <c r="K716" s="7"/>
      <c r="L716" s="7"/>
      <c r="M716" s="7"/>
      <c r="N716" s="7"/>
      <c r="O716" s="7"/>
      <c r="P716" s="7"/>
      <c r="Q716" s="7"/>
      <c r="R716" s="7"/>
      <c r="S716" s="7"/>
      <c r="T716" s="7"/>
    </row>
    <row r="717" spans="1:20">
      <c r="A717" s="7"/>
      <c r="B717" s="7"/>
      <c r="C717" s="7"/>
      <c r="D717" s="7"/>
      <c r="E717" s="7"/>
      <c r="F717" s="7"/>
      <c r="G717" s="7"/>
      <c r="H717" s="7"/>
      <c r="I717" s="7"/>
      <c r="J717" s="7"/>
      <c r="K717" s="7"/>
      <c r="L717" s="7"/>
      <c r="M717" s="7"/>
      <c r="N717" s="7"/>
      <c r="O717" s="7"/>
      <c r="P717" s="7"/>
      <c r="Q717" s="7"/>
      <c r="R717" s="7"/>
      <c r="S717" s="7"/>
      <c r="T717" s="7"/>
    </row>
    <row r="718" spans="1:20">
      <c r="A718" s="7"/>
      <c r="B718" s="7"/>
      <c r="C718" s="7"/>
      <c r="D718" s="7"/>
      <c r="E718" s="7"/>
      <c r="F718" s="7"/>
      <c r="G718" s="7"/>
      <c r="H718" s="7"/>
      <c r="I718" s="7"/>
      <c r="J718" s="7"/>
      <c r="K718" s="7"/>
      <c r="L718" s="7"/>
      <c r="M718" s="7"/>
      <c r="N718" s="7"/>
      <c r="O718" s="7"/>
      <c r="P718" s="7"/>
      <c r="Q718" s="7"/>
      <c r="R718" s="7"/>
      <c r="S718" s="7"/>
      <c r="T718" s="7"/>
    </row>
    <row r="719" spans="1:20">
      <c r="A719" s="7"/>
      <c r="B719" s="7"/>
      <c r="C719" s="7"/>
      <c r="D719" s="7"/>
      <c r="E719" s="7"/>
      <c r="F719" s="7"/>
      <c r="G719" s="7"/>
      <c r="H719" s="7"/>
      <c r="I719" s="7"/>
      <c r="J719" s="7"/>
      <c r="K719" s="7"/>
      <c r="L719" s="7"/>
      <c r="M719" s="7"/>
      <c r="N719" s="7"/>
      <c r="O719" s="7"/>
      <c r="P719" s="7"/>
      <c r="Q719" s="7"/>
      <c r="R719" s="7"/>
      <c r="S719" s="7"/>
      <c r="T719" s="7"/>
    </row>
    <row r="720" spans="1:20">
      <c r="A720" s="7"/>
      <c r="B720" s="7"/>
      <c r="C720" s="7"/>
      <c r="D720" s="7"/>
      <c r="E720" s="7"/>
      <c r="F720" s="7"/>
      <c r="G720" s="7"/>
      <c r="H720" s="7"/>
      <c r="I720" s="7"/>
      <c r="J720" s="7"/>
      <c r="K720" s="7"/>
      <c r="L720" s="7"/>
      <c r="M720" s="7"/>
      <c r="N720" s="7"/>
      <c r="O720" s="7"/>
      <c r="P720" s="7"/>
      <c r="Q720" s="7"/>
      <c r="R720" s="7"/>
      <c r="S720" s="7"/>
      <c r="T720" s="7"/>
    </row>
    <row r="721" spans="1:20">
      <c r="A721" s="7"/>
      <c r="B721" s="7"/>
      <c r="C721" s="7"/>
      <c r="D721" s="7"/>
      <c r="E721" s="7"/>
      <c r="F721" s="7"/>
      <c r="G721" s="7"/>
      <c r="H721" s="7"/>
      <c r="I721" s="7"/>
      <c r="J721" s="7"/>
      <c r="K721" s="7"/>
      <c r="L721" s="7"/>
      <c r="M721" s="7"/>
      <c r="N721" s="7"/>
      <c r="O721" s="7"/>
      <c r="P721" s="7"/>
      <c r="Q721" s="7"/>
      <c r="R721" s="7"/>
      <c r="S721" s="7"/>
      <c r="T721" s="7"/>
    </row>
    <row r="722" spans="1:20">
      <c r="A722" s="7"/>
      <c r="B722" s="7"/>
      <c r="C722" s="7"/>
      <c r="D722" s="7"/>
      <c r="E722" s="7"/>
      <c r="F722" s="7"/>
      <c r="G722" s="7"/>
      <c r="H722" s="7"/>
      <c r="I722" s="7"/>
      <c r="J722" s="7"/>
      <c r="K722" s="7"/>
      <c r="L722" s="7"/>
      <c r="M722" s="7"/>
      <c r="N722" s="7"/>
      <c r="O722" s="7"/>
      <c r="P722" s="7"/>
      <c r="Q722" s="7"/>
      <c r="R722" s="7"/>
      <c r="S722" s="7"/>
      <c r="T722" s="7"/>
    </row>
    <row r="723" spans="1:20">
      <c r="A723" s="7"/>
      <c r="B723" s="7"/>
      <c r="C723" s="7"/>
      <c r="D723" s="7"/>
      <c r="E723" s="7"/>
      <c r="F723" s="7"/>
      <c r="G723" s="7"/>
      <c r="H723" s="7"/>
      <c r="I723" s="7"/>
      <c r="J723" s="7"/>
      <c r="K723" s="7"/>
      <c r="L723" s="7"/>
      <c r="M723" s="7"/>
      <c r="N723" s="7"/>
      <c r="O723" s="7"/>
      <c r="P723" s="7"/>
      <c r="Q723" s="7"/>
      <c r="R723" s="7"/>
      <c r="S723" s="7"/>
      <c r="T723" s="7"/>
    </row>
    <row r="724" spans="1:20">
      <c r="A724" s="7"/>
      <c r="B724" s="7"/>
      <c r="C724" s="7"/>
      <c r="D724" s="7"/>
      <c r="E724" s="7"/>
      <c r="F724" s="7"/>
      <c r="G724" s="7"/>
      <c r="H724" s="7"/>
      <c r="I724" s="7"/>
      <c r="J724" s="7"/>
      <c r="K724" s="7"/>
      <c r="L724" s="7"/>
      <c r="M724" s="7"/>
      <c r="N724" s="7"/>
      <c r="O724" s="7"/>
      <c r="P724" s="7"/>
      <c r="Q724" s="7"/>
      <c r="R724" s="7"/>
      <c r="S724" s="7"/>
      <c r="T724" s="7"/>
    </row>
    <row r="725" spans="1:20">
      <c r="A725" s="7"/>
      <c r="B725" s="7"/>
      <c r="C725" s="7"/>
      <c r="D725" s="7"/>
      <c r="E725" s="7"/>
      <c r="F725" s="7"/>
      <c r="G725" s="7"/>
      <c r="H725" s="7"/>
      <c r="I725" s="7"/>
      <c r="J725" s="7"/>
      <c r="K725" s="7"/>
      <c r="L725" s="7"/>
      <c r="M725" s="7"/>
      <c r="N725" s="7"/>
      <c r="O725" s="7"/>
      <c r="P725" s="7"/>
      <c r="Q725" s="7"/>
      <c r="R725" s="7"/>
      <c r="S725" s="7"/>
      <c r="T725" s="7"/>
    </row>
    <row r="726" spans="1:20">
      <c r="A726" s="7"/>
      <c r="B726" s="7"/>
      <c r="C726" s="7"/>
      <c r="D726" s="7"/>
      <c r="E726" s="7"/>
      <c r="F726" s="7"/>
      <c r="G726" s="7"/>
      <c r="H726" s="7"/>
      <c r="I726" s="7"/>
      <c r="J726" s="7"/>
      <c r="K726" s="7"/>
      <c r="L726" s="7"/>
      <c r="M726" s="7"/>
      <c r="N726" s="7"/>
      <c r="O726" s="7"/>
      <c r="P726" s="7"/>
      <c r="Q726" s="7"/>
      <c r="R726" s="7"/>
      <c r="S726" s="7"/>
      <c r="T726" s="7"/>
    </row>
    <row r="727" spans="1:20">
      <c r="A727" s="7"/>
      <c r="B727" s="7"/>
      <c r="C727" s="7"/>
      <c r="D727" s="7"/>
      <c r="E727" s="7"/>
      <c r="F727" s="7"/>
      <c r="G727" s="7"/>
      <c r="H727" s="7"/>
      <c r="I727" s="7"/>
      <c r="J727" s="7"/>
      <c r="K727" s="7"/>
      <c r="L727" s="7"/>
      <c r="M727" s="7"/>
      <c r="N727" s="7"/>
      <c r="O727" s="7"/>
      <c r="P727" s="7"/>
      <c r="Q727" s="7"/>
      <c r="R727" s="7"/>
      <c r="S727" s="7"/>
      <c r="T727" s="7"/>
    </row>
    <row r="728" spans="1:20">
      <c r="A728" s="7"/>
      <c r="B728" s="7"/>
      <c r="C728" s="7"/>
      <c r="D728" s="7"/>
      <c r="E728" s="7"/>
      <c r="F728" s="7"/>
      <c r="G728" s="7"/>
      <c r="H728" s="7"/>
      <c r="I728" s="7"/>
      <c r="J728" s="7"/>
      <c r="K728" s="7"/>
      <c r="L728" s="7"/>
      <c r="M728" s="7"/>
      <c r="N728" s="7"/>
      <c r="O728" s="7"/>
      <c r="P728" s="7"/>
      <c r="Q728" s="7"/>
      <c r="R728" s="7"/>
      <c r="S728" s="7"/>
      <c r="T728" s="7"/>
    </row>
    <row r="729" spans="1:20">
      <c r="A729" s="7"/>
      <c r="B729" s="7"/>
      <c r="C729" s="7"/>
      <c r="D729" s="7"/>
      <c r="E729" s="7"/>
      <c r="F729" s="7"/>
      <c r="G729" s="7"/>
      <c r="H729" s="7"/>
      <c r="I729" s="7"/>
      <c r="J729" s="7"/>
      <c r="K729" s="7"/>
      <c r="L729" s="7"/>
      <c r="M729" s="7"/>
      <c r="N729" s="7"/>
      <c r="O729" s="7"/>
      <c r="P729" s="7"/>
      <c r="Q729" s="7"/>
      <c r="R729" s="7"/>
      <c r="S729" s="7"/>
      <c r="T729" s="7"/>
    </row>
    <row r="730" spans="1:20">
      <c r="A730" s="7"/>
      <c r="B730" s="7"/>
      <c r="C730" s="7"/>
      <c r="D730" s="7"/>
      <c r="E730" s="7"/>
      <c r="F730" s="7"/>
      <c r="G730" s="7"/>
      <c r="H730" s="7"/>
      <c r="I730" s="7"/>
      <c r="J730" s="7"/>
      <c r="K730" s="7"/>
      <c r="L730" s="7"/>
      <c r="M730" s="7"/>
      <c r="N730" s="7"/>
      <c r="O730" s="7"/>
      <c r="P730" s="7"/>
      <c r="Q730" s="7"/>
      <c r="R730" s="7"/>
      <c r="S730" s="7"/>
      <c r="T730" s="7"/>
    </row>
    <row r="731" spans="1:20">
      <c r="A731" s="7"/>
      <c r="B731" s="7"/>
      <c r="C731" s="7"/>
      <c r="D731" s="7"/>
      <c r="E731" s="7"/>
      <c r="F731" s="7"/>
      <c r="G731" s="7"/>
      <c r="H731" s="7"/>
      <c r="I731" s="7"/>
      <c r="J731" s="7"/>
      <c r="K731" s="7"/>
      <c r="L731" s="7"/>
      <c r="M731" s="7"/>
      <c r="N731" s="7"/>
      <c r="O731" s="7"/>
      <c r="P731" s="7"/>
      <c r="Q731" s="7"/>
      <c r="R731" s="7"/>
      <c r="S731" s="7"/>
      <c r="T731" s="7"/>
    </row>
    <row r="732" spans="1:20">
      <c r="A732" s="7"/>
      <c r="B732" s="7"/>
      <c r="C732" s="7"/>
      <c r="D732" s="7"/>
      <c r="E732" s="7"/>
      <c r="F732" s="7"/>
      <c r="G732" s="7"/>
      <c r="H732" s="7"/>
      <c r="I732" s="7"/>
      <c r="J732" s="7"/>
      <c r="K732" s="7"/>
      <c r="L732" s="7"/>
      <c r="M732" s="7"/>
      <c r="N732" s="7"/>
      <c r="O732" s="7"/>
      <c r="P732" s="7"/>
      <c r="Q732" s="7"/>
      <c r="R732" s="7"/>
      <c r="S732" s="7"/>
      <c r="T732" s="7"/>
    </row>
    <row r="733" spans="1:20">
      <c r="A733" s="7"/>
      <c r="B733" s="7"/>
      <c r="C733" s="7"/>
      <c r="D733" s="7"/>
      <c r="E733" s="7"/>
      <c r="F733" s="7"/>
      <c r="G733" s="7"/>
      <c r="H733" s="7"/>
      <c r="I733" s="7"/>
      <c r="J733" s="7"/>
      <c r="K733" s="7"/>
      <c r="L733" s="7"/>
      <c r="M733" s="7"/>
      <c r="N733" s="7"/>
      <c r="O733" s="7"/>
      <c r="P733" s="7"/>
      <c r="Q733" s="7"/>
      <c r="R733" s="7"/>
      <c r="S733" s="7"/>
      <c r="T733" s="7"/>
    </row>
    <row r="734" spans="1:20">
      <c r="A734" s="7"/>
      <c r="B734" s="7"/>
      <c r="C734" s="7"/>
      <c r="D734" s="7"/>
      <c r="E734" s="7"/>
      <c r="F734" s="7"/>
      <c r="G734" s="7"/>
      <c r="H734" s="7"/>
      <c r="I734" s="7"/>
      <c r="J734" s="7"/>
      <c r="K734" s="7"/>
      <c r="L734" s="7"/>
      <c r="M734" s="7"/>
      <c r="N734" s="7"/>
      <c r="O734" s="7"/>
      <c r="P734" s="7"/>
      <c r="Q734" s="7"/>
      <c r="R734" s="7"/>
      <c r="S734" s="7"/>
      <c r="T734" s="7"/>
    </row>
    <row r="735" spans="1:20">
      <c r="A735" s="7"/>
      <c r="B735" s="7"/>
      <c r="C735" s="7"/>
      <c r="D735" s="7"/>
      <c r="E735" s="7"/>
      <c r="F735" s="7"/>
      <c r="G735" s="7"/>
      <c r="H735" s="7"/>
      <c r="I735" s="7"/>
      <c r="J735" s="7"/>
      <c r="K735" s="7"/>
      <c r="L735" s="7"/>
      <c r="M735" s="7"/>
      <c r="N735" s="7"/>
      <c r="O735" s="7"/>
      <c r="P735" s="7"/>
      <c r="Q735" s="7"/>
      <c r="R735" s="7"/>
      <c r="S735" s="7"/>
      <c r="T735" s="7"/>
    </row>
    <row r="736" spans="1:20">
      <c r="A736" s="7"/>
      <c r="B736" s="7"/>
      <c r="C736" s="7"/>
      <c r="D736" s="7"/>
      <c r="E736" s="7"/>
      <c r="F736" s="7"/>
      <c r="G736" s="7"/>
      <c r="H736" s="7"/>
      <c r="I736" s="7"/>
      <c r="J736" s="7"/>
      <c r="K736" s="7"/>
      <c r="L736" s="7"/>
      <c r="M736" s="7"/>
      <c r="N736" s="7"/>
      <c r="O736" s="7"/>
      <c r="P736" s="7"/>
      <c r="Q736" s="7"/>
      <c r="R736" s="7"/>
      <c r="S736" s="7"/>
      <c r="T736" s="7"/>
    </row>
    <row r="737" spans="1:20">
      <c r="A737" s="7"/>
      <c r="B737" s="7"/>
      <c r="C737" s="7"/>
      <c r="D737" s="7"/>
      <c r="E737" s="7"/>
      <c r="F737" s="7"/>
      <c r="G737" s="7"/>
      <c r="H737" s="7"/>
      <c r="I737" s="7"/>
      <c r="J737" s="7"/>
      <c r="K737" s="7"/>
      <c r="L737" s="7"/>
      <c r="M737" s="7"/>
      <c r="N737" s="7"/>
      <c r="O737" s="7"/>
      <c r="P737" s="7"/>
      <c r="Q737" s="7"/>
      <c r="R737" s="7"/>
      <c r="S737" s="7"/>
      <c r="T737" s="7"/>
    </row>
    <row r="738" spans="1:20">
      <c r="A738" s="7"/>
      <c r="B738" s="7"/>
      <c r="C738" s="7"/>
      <c r="D738" s="7"/>
      <c r="E738" s="7"/>
      <c r="F738" s="7"/>
      <c r="G738" s="7"/>
      <c r="H738" s="7"/>
      <c r="I738" s="7"/>
      <c r="J738" s="7"/>
      <c r="K738" s="7"/>
      <c r="L738" s="7"/>
      <c r="M738" s="7"/>
      <c r="N738" s="7"/>
      <c r="O738" s="7"/>
      <c r="P738" s="7"/>
      <c r="Q738" s="7"/>
      <c r="R738" s="7"/>
      <c r="S738" s="7"/>
      <c r="T738" s="7"/>
    </row>
    <row r="739" spans="1:20">
      <c r="A739" s="7"/>
      <c r="B739" s="7"/>
      <c r="C739" s="7"/>
      <c r="D739" s="7"/>
      <c r="E739" s="7"/>
      <c r="F739" s="7"/>
      <c r="G739" s="7"/>
      <c r="H739" s="7"/>
      <c r="I739" s="7"/>
      <c r="J739" s="7"/>
      <c r="K739" s="7"/>
      <c r="L739" s="7"/>
      <c r="M739" s="7"/>
      <c r="N739" s="7"/>
      <c r="O739" s="7"/>
      <c r="P739" s="7"/>
      <c r="Q739" s="7"/>
      <c r="R739" s="7"/>
      <c r="S739" s="7"/>
      <c r="T739" s="7"/>
    </row>
    <row r="740" spans="1:20">
      <c r="A740" s="7"/>
      <c r="B740" s="7"/>
      <c r="C740" s="7"/>
      <c r="D740" s="7"/>
      <c r="E740" s="7"/>
      <c r="F740" s="7"/>
      <c r="G740" s="7"/>
      <c r="H740" s="7"/>
      <c r="I740" s="7"/>
      <c r="J740" s="7"/>
      <c r="K740" s="7"/>
      <c r="L740" s="7"/>
      <c r="M740" s="7"/>
      <c r="N740" s="7"/>
      <c r="O740" s="7"/>
      <c r="P740" s="7"/>
      <c r="Q740" s="7"/>
      <c r="R740" s="7"/>
      <c r="S740" s="7"/>
      <c r="T740" s="7"/>
    </row>
    <row r="741" spans="1:20">
      <c r="A741" s="7"/>
      <c r="B741" s="7"/>
      <c r="C741" s="7"/>
      <c r="D741" s="7"/>
      <c r="E741" s="7"/>
      <c r="F741" s="7"/>
      <c r="G741" s="7"/>
      <c r="H741" s="7"/>
      <c r="I741" s="7"/>
      <c r="J741" s="7"/>
      <c r="K741" s="7"/>
      <c r="L741" s="7"/>
      <c r="M741" s="7"/>
      <c r="N741" s="7"/>
      <c r="O741" s="7"/>
      <c r="P741" s="7"/>
      <c r="Q741" s="7"/>
      <c r="R741" s="7"/>
      <c r="S741" s="7"/>
      <c r="T741" s="7"/>
    </row>
    <row r="742" spans="1:20">
      <c r="A742" s="7"/>
      <c r="B742" s="7"/>
      <c r="C742" s="7"/>
      <c r="D742" s="7"/>
      <c r="E742" s="7"/>
      <c r="F742" s="7"/>
      <c r="G742" s="7"/>
      <c r="H742" s="7"/>
      <c r="I742" s="7"/>
      <c r="J742" s="7"/>
      <c r="K742" s="7"/>
      <c r="L742" s="7"/>
      <c r="M742" s="7"/>
      <c r="N742" s="7"/>
      <c r="O742" s="7"/>
      <c r="P742" s="7"/>
      <c r="Q742" s="7"/>
      <c r="R742" s="7"/>
      <c r="S742" s="7"/>
      <c r="T742" s="7"/>
    </row>
    <row r="743" spans="1:20">
      <c r="A743" s="7"/>
      <c r="B743" s="7"/>
      <c r="C743" s="7"/>
      <c r="D743" s="7"/>
      <c r="E743" s="7"/>
      <c r="F743" s="7"/>
      <c r="G743" s="7"/>
      <c r="H743" s="7"/>
      <c r="I743" s="7"/>
      <c r="J743" s="7"/>
      <c r="K743" s="7"/>
      <c r="L743" s="7"/>
      <c r="M743" s="7"/>
      <c r="N743" s="7"/>
      <c r="O743" s="7"/>
      <c r="P743" s="7"/>
      <c r="Q743" s="7"/>
      <c r="R743" s="7"/>
      <c r="S743" s="7"/>
      <c r="T743" s="7"/>
    </row>
    <row r="744" spans="1:20">
      <c r="A744" s="7"/>
      <c r="B744" s="7"/>
      <c r="C744" s="7"/>
      <c r="D744" s="7"/>
      <c r="E744" s="7"/>
      <c r="F744" s="7"/>
      <c r="G744" s="7"/>
      <c r="H744" s="7"/>
      <c r="I744" s="7"/>
      <c r="J744" s="7"/>
      <c r="K744" s="7"/>
      <c r="L744" s="7"/>
      <c r="M744" s="7"/>
      <c r="N744" s="7"/>
      <c r="O744" s="7"/>
      <c r="P744" s="7"/>
      <c r="Q744" s="7"/>
      <c r="R744" s="7"/>
      <c r="S744" s="7"/>
      <c r="T744" s="7"/>
    </row>
    <row r="745" spans="1:20">
      <c r="A745" s="7"/>
      <c r="B745" s="7"/>
      <c r="C745" s="7"/>
      <c r="D745" s="7"/>
      <c r="E745" s="7"/>
      <c r="F745" s="7"/>
      <c r="G745" s="7"/>
      <c r="H745" s="7"/>
      <c r="I745" s="7"/>
      <c r="J745" s="7"/>
      <c r="K745" s="7"/>
      <c r="L745" s="7"/>
      <c r="M745" s="7"/>
      <c r="N745" s="7"/>
      <c r="O745" s="7"/>
      <c r="P745" s="7"/>
      <c r="Q745" s="7"/>
      <c r="R745" s="7"/>
      <c r="S745" s="7"/>
      <c r="T745" s="7"/>
    </row>
    <row r="746" spans="1:20">
      <c r="A746" s="7"/>
      <c r="B746" s="7"/>
      <c r="C746" s="7"/>
      <c r="D746" s="7"/>
      <c r="E746" s="7"/>
      <c r="F746" s="7"/>
      <c r="G746" s="7"/>
      <c r="H746" s="7"/>
      <c r="I746" s="7"/>
      <c r="J746" s="7"/>
      <c r="K746" s="7"/>
      <c r="L746" s="7"/>
      <c r="M746" s="7"/>
      <c r="N746" s="7"/>
      <c r="O746" s="7"/>
      <c r="P746" s="7"/>
      <c r="Q746" s="7"/>
      <c r="R746" s="7"/>
      <c r="S746" s="7"/>
      <c r="T746" s="7"/>
    </row>
    <row r="747" spans="1:20">
      <c r="A747" s="7"/>
      <c r="B747" s="7"/>
      <c r="C747" s="7"/>
      <c r="D747" s="7"/>
      <c r="E747" s="7"/>
      <c r="F747" s="7"/>
      <c r="G747" s="7"/>
      <c r="H747" s="7"/>
      <c r="I747" s="7"/>
      <c r="J747" s="7"/>
      <c r="K747" s="7"/>
      <c r="L747" s="7"/>
      <c r="M747" s="7"/>
      <c r="N747" s="7"/>
      <c r="O747" s="7"/>
      <c r="P747" s="7"/>
      <c r="Q747" s="7"/>
      <c r="R747" s="7"/>
      <c r="S747" s="7"/>
      <c r="T747" s="7"/>
    </row>
    <row r="748" spans="1:20">
      <c r="A748" s="7"/>
      <c r="B748" s="7"/>
      <c r="C748" s="7"/>
      <c r="D748" s="7"/>
      <c r="E748" s="7"/>
      <c r="F748" s="7"/>
      <c r="G748" s="7"/>
      <c r="H748" s="7"/>
      <c r="I748" s="7"/>
      <c r="J748" s="7"/>
      <c r="K748" s="7"/>
      <c r="L748" s="7"/>
      <c r="M748" s="7"/>
      <c r="N748" s="7"/>
      <c r="O748" s="7"/>
      <c r="P748" s="7"/>
      <c r="Q748" s="7"/>
      <c r="R748" s="7"/>
      <c r="S748" s="7"/>
      <c r="T748" s="7"/>
    </row>
    <row r="749" spans="1:20">
      <c r="A749" s="7"/>
      <c r="B749" s="7"/>
      <c r="C749" s="7"/>
      <c r="D749" s="7"/>
      <c r="E749" s="7"/>
      <c r="F749" s="7"/>
      <c r="G749" s="7"/>
      <c r="H749" s="7"/>
      <c r="I749" s="7"/>
      <c r="J749" s="7"/>
      <c r="K749" s="7"/>
      <c r="L749" s="7"/>
      <c r="M749" s="7"/>
      <c r="N749" s="7"/>
      <c r="O749" s="7"/>
      <c r="P749" s="7"/>
      <c r="Q749" s="7"/>
      <c r="R749" s="7"/>
      <c r="S749" s="7"/>
      <c r="T749" s="7"/>
    </row>
    <row r="750" spans="1:20">
      <c r="A750" s="7"/>
      <c r="B750" s="7"/>
      <c r="C750" s="7"/>
      <c r="D750" s="7"/>
      <c r="E750" s="7"/>
      <c r="F750" s="7"/>
      <c r="G750" s="7"/>
      <c r="H750" s="7"/>
      <c r="I750" s="7"/>
      <c r="J750" s="7"/>
      <c r="K750" s="7"/>
      <c r="L750" s="7"/>
      <c r="M750" s="7"/>
      <c r="N750" s="7"/>
      <c r="O750" s="7"/>
      <c r="P750" s="7"/>
      <c r="Q750" s="7"/>
      <c r="R750" s="7"/>
      <c r="S750" s="7"/>
      <c r="T750" s="7"/>
    </row>
    <row r="751" spans="1:20">
      <c r="A751" s="7"/>
      <c r="B751" s="7"/>
      <c r="C751" s="7"/>
      <c r="D751" s="7"/>
      <c r="E751" s="7"/>
      <c r="F751" s="7"/>
      <c r="G751" s="7"/>
      <c r="H751" s="7"/>
      <c r="I751" s="7"/>
      <c r="J751" s="7"/>
      <c r="K751" s="7"/>
      <c r="L751" s="7"/>
      <c r="M751" s="7"/>
      <c r="N751" s="7"/>
      <c r="O751" s="7"/>
      <c r="P751" s="7"/>
      <c r="Q751" s="7"/>
      <c r="R751" s="7"/>
      <c r="S751" s="7"/>
      <c r="T751" s="7"/>
    </row>
    <row r="752" spans="1:20">
      <c r="A752" s="7"/>
      <c r="B752" s="7"/>
      <c r="C752" s="7"/>
      <c r="D752" s="7"/>
      <c r="E752" s="7"/>
      <c r="F752" s="7"/>
      <c r="G752" s="7"/>
      <c r="H752" s="7"/>
      <c r="I752" s="7"/>
      <c r="J752" s="7"/>
      <c r="K752" s="7"/>
      <c r="L752" s="7"/>
      <c r="M752" s="7"/>
      <c r="N752" s="7"/>
      <c r="O752" s="7"/>
      <c r="P752" s="7"/>
      <c r="Q752" s="7"/>
      <c r="R752" s="7"/>
      <c r="S752" s="7"/>
      <c r="T752" s="7"/>
    </row>
    <row r="753" spans="1:20">
      <c r="A753" s="7"/>
      <c r="B753" s="7"/>
      <c r="C753" s="7"/>
      <c r="D753" s="7"/>
      <c r="E753" s="7"/>
      <c r="F753" s="7"/>
      <c r="G753" s="7"/>
      <c r="H753" s="7"/>
      <c r="I753" s="7"/>
      <c r="J753" s="7"/>
      <c r="K753" s="7"/>
      <c r="L753" s="7"/>
      <c r="M753" s="7"/>
      <c r="N753" s="7"/>
      <c r="O753" s="7"/>
      <c r="P753" s="7"/>
      <c r="Q753" s="7"/>
      <c r="R753" s="7"/>
      <c r="S753" s="7"/>
      <c r="T753" s="7"/>
    </row>
    <row r="754" spans="1:20">
      <c r="A754" s="7"/>
      <c r="B754" s="7"/>
      <c r="C754" s="7"/>
      <c r="D754" s="7"/>
      <c r="E754" s="7"/>
      <c r="F754" s="7"/>
      <c r="G754" s="7"/>
      <c r="H754" s="7"/>
      <c r="I754" s="7"/>
      <c r="J754" s="7"/>
      <c r="K754" s="7"/>
      <c r="L754" s="7"/>
      <c r="M754" s="7"/>
      <c r="N754" s="7"/>
      <c r="O754" s="7"/>
      <c r="P754" s="7"/>
      <c r="Q754" s="7"/>
      <c r="R754" s="7"/>
      <c r="S754" s="7"/>
      <c r="T754" s="7"/>
    </row>
    <row r="755" spans="1:20">
      <c r="A755" s="7"/>
      <c r="B755" s="7"/>
      <c r="C755" s="7"/>
      <c r="D755" s="7"/>
      <c r="E755" s="7"/>
      <c r="F755" s="7"/>
      <c r="G755" s="7"/>
      <c r="H755" s="7"/>
      <c r="I755" s="7"/>
      <c r="J755" s="7"/>
      <c r="K755" s="7"/>
      <c r="L755" s="7"/>
      <c r="M755" s="7"/>
      <c r="N755" s="7"/>
      <c r="O755" s="7"/>
      <c r="P755" s="7"/>
      <c r="Q755" s="7"/>
      <c r="R755" s="7"/>
      <c r="S755" s="7"/>
      <c r="T755" s="7"/>
    </row>
    <row r="756" spans="1:20">
      <c r="A756" s="7"/>
      <c r="B756" s="7"/>
      <c r="C756" s="7"/>
      <c r="D756" s="7"/>
      <c r="E756" s="7"/>
      <c r="F756" s="7"/>
      <c r="G756" s="7"/>
      <c r="H756" s="7"/>
      <c r="I756" s="7"/>
      <c r="J756" s="7"/>
      <c r="K756" s="7"/>
      <c r="L756" s="7"/>
      <c r="M756" s="7"/>
      <c r="N756" s="7"/>
      <c r="O756" s="7"/>
      <c r="P756" s="7"/>
      <c r="Q756" s="7"/>
      <c r="R756" s="7"/>
      <c r="S756" s="7"/>
      <c r="T756" s="7"/>
    </row>
    <row r="757" spans="1:20">
      <c r="A757" s="7"/>
      <c r="B757" s="7"/>
      <c r="C757" s="7"/>
      <c r="D757" s="7"/>
      <c r="E757" s="7"/>
      <c r="F757" s="7"/>
      <c r="G757" s="7"/>
      <c r="H757" s="7"/>
      <c r="I757" s="7"/>
      <c r="J757" s="7"/>
      <c r="K757" s="7"/>
      <c r="L757" s="7"/>
      <c r="M757" s="7"/>
      <c r="N757" s="7"/>
      <c r="O757" s="7"/>
      <c r="P757" s="7"/>
      <c r="Q757" s="7"/>
      <c r="R757" s="7"/>
      <c r="S757" s="7"/>
      <c r="T757" s="7"/>
    </row>
    <row r="758" spans="1:20">
      <c r="A758" s="7"/>
      <c r="B758" s="7"/>
      <c r="C758" s="7"/>
      <c r="D758" s="7"/>
      <c r="E758" s="7"/>
      <c r="F758" s="7"/>
      <c r="G758" s="7"/>
      <c r="H758" s="7"/>
      <c r="I758" s="7"/>
      <c r="J758" s="7"/>
      <c r="K758" s="7"/>
      <c r="L758" s="7"/>
      <c r="M758" s="7"/>
      <c r="N758" s="7"/>
      <c r="O758" s="7"/>
      <c r="P758" s="7"/>
      <c r="Q758" s="7"/>
      <c r="R758" s="7"/>
      <c r="S758" s="7"/>
      <c r="T758" s="7"/>
    </row>
    <row r="759" spans="1:20">
      <c r="A759" s="7"/>
      <c r="B759" s="7"/>
      <c r="C759" s="7"/>
      <c r="D759" s="7"/>
      <c r="E759" s="7"/>
      <c r="F759" s="7"/>
      <c r="G759" s="7"/>
      <c r="H759" s="7"/>
      <c r="I759" s="7"/>
      <c r="J759" s="7"/>
      <c r="K759" s="7"/>
      <c r="L759" s="7"/>
      <c r="M759" s="7"/>
      <c r="N759" s="7"/>
      <c r="O759" s="7"/>
      <c r="P759" s="7"/>
      <c r="Q759" s="7"/>
      <c r="R759" s="7"/>
      <c r="S759" s="7"/>
      <c r="T759" s="7"/>
    </row>
    <row r="760" spans="1:20">
      <c r="A760" s="7"/>
      <c r="B760" s="7"/>
      <c r="C760" s="7"/>
      <c r="D760" s="7"/>
      <c r="E760" s="7"/>
      <c r="F760" s="7"/>
      <c r="G760" s="7"/>
      <c r="H760" s="7"/>
      <c r="I760" s="7"/>
      <c r="J760" s="7"/>
      <c r="K760" s="7"/>
      <c r="L760" s="7"/>
      <c r="M760" s="7"/>
      <c r="N760" s="7"/>
      <c r="O760" s="7"/>
      <c r="P760" s="7"/>
      <c r="Q760" s="7"/>
      <c r="R760" s="7"/>
      <c r="S760" s="7"/>
      <c r="T760" s="7"/>
    </row>
    <row r="761" spans="1:20">
      <c r="A761" s="7"/>
      <c r="B761" s="7"/>
      <c r="C761" s="7"/>
      <c r="D761" s="7"/>
      <c r="E761" s="7"/>
      <c r="F761" s="7"/>
      <c r="G761" s="7"/>
      <c r="H761" s="7"/>
      <c r="I761" s="7"/>
      <c r="J761" s="7"/>
      <c r="K761" s="7"/>
      <c r="L761" s="7"/>
      <c r="M761" s="7"/>
      <c r="N761" s="7"/>
      <c r="O761" s="7"/>
      <c r="P761" s="7"/>
      <c r="Q761" s="7"/>
      <c r="R761" s="7"/>
      <c r="S761" s="7"/>
      <c r="T761" s="7"/>
    </row>
    <row r="762" spans="1:20">
      <c r="A762" s="7"/>
      <c r="B762" s="7"/>
      <c r="C762" s="7"/>
      <c r="D762" s="7"/>
      <c r="E762" s="7"/>
      <c r="F762" s="7"/>
      <c r="G762" s="7"/>
      <c r="H762" s="7"/>
      <c r="I762" s="7"/>
      <c r="J762" s="7"/>
      <c r="K762" s="7"/>
      <c r="L762" s="7"/>
      <c r="M762" s="7"/>
      <c r="N762" s="7"/>
      <c r="O762" s="7"/>
      <c r="P762" s="7"/>
      <c r="Q762" s="7"/>
      <c r="R762" s="7"/>
      <c r="S762" s="7"/>
      <c r="T762" s="7"/>
    </row>
    <row r="763" spans="1:20">
      <c r="A763" s="7"/>
      <c r="B763" s="7"/>
      <c r="C763" s="7"/>
      <c r="D763" s="7"/>
      <c r="E763" s="7"/>
      <c r="F763" s="7"/>
      <c r="G763" s="7"/>
      <c r="H763" s="7"/>
      <c r="I763" s="7"/>
      <c r="J763" s="7"/>
      <c r="K763" s="7"/>
      <c r="L763" s="7"/>
      <c r="M763" s="7"/>
      <c r="N763" s="7"/>
      <c r="O763" s="7"/>
      <c r="P763" s="7"/>
      <c r="Q763" s="7"/>
      <c r="R763" s="7"/>
      <c r="S763" s="7"/>
      <c r="T763" s="7"/>
    </row>
    <row r="764" spans="1:20">
      <c r="A764" s="7"/>
      <c r="B764" s="7"/>
      <c r="C764" s="7"/>
      <c r="D764" s="7"/>
      <c r="E764" s="7"/>
      <c r="F764" s="7"/>
      <c r="G764" s="7"/>
      <c r="H764" s="7"/>
      <c r="I764" s="7"/>
      <c r="J764" s="7"/>
      <c r="K764" s="7"/>
      <c r="L764" s="7"/>
      <c r="M764" s="7"/>
      <c r="N764" s="7"/>
      <c r="O764" s="7"/>
      <c r="P764" s="7"/>
      <c r="Q764" s="7"/>
      <c r="R764" s="7"/>
      <c r="S764" s="7"/>
      <c r="T764" s="7"/>
    </row>
    <row r="765" spans="1:20">
      <c r="A765" s="7"/>
      <c r="B765" s="7"/>
      <c r="C765" s="7"/>
      <c r="D765" s="7"/>
      <c r="E765" s="7"/>
      <c r="F765" s="7"/>
      <c r="G765" s="7"/>
      <c r="H765" s="7"/>
      <c r="I765" s="7"/>
      <c r="J765" s="7"/>
      <c r="K765" s="7"/>
      <c r="L765" s="7"/>
      <c r="M765" s="7"/>
      <c r="N765" s="7"/>
      <c r="O765" s="7"/>
      <c r="P765" s="7"/>
      <c r="Q765" s="7"/>
      <c r="R765" s="7"/>
      <c r="S765" s="7"/>
      <c r="T765" s="7"/>
    </row>
    <row r="766" spans="1:20">
      <c r="A766" s="7"/>
      <c r="B766" s="7"/>
      <c r="C766" s="7"/>
      <c r="D766" s="7"/>
      <c r="E766" s="7"/>
      <c r="F766" s="7"/>
      <c r="G766" s="7"/>
      <c r="H766" s="7"/>
      <c r="I766" s="7"/>
      <c r="J766" s="7"/>
      <c r="K766" s="7"/>
      <c r="L766" s="7"/>
      <c r="M766" s="7"/>
      <c r="N766" s="7"/>
      <c r="O766" s="7"/>
      <c r="P766" s="7"/>
      <c r="Q766" s="7"/>
      <c r="R766" s="7"/>
      <c r="S766" s="7"/>
      <c r="T766" s="7"/>
    </row>
    <row r="767" spans="1:20">
      <c r="A767" s="7"/>
      <c r="B767" s="7"/>
      <c r="C767" s="7"/>
      <c r="D767" s="7"/>
      <c r="E767" s="7"/>
      <c r="F767" s="7"/>
      <c r="G767" s="7"/>
      <c r="H767" s="7"/>
      <c r="I767" s="7"/>
      <c r="J767" s="7"/>
      <c r="K767" s="7"/>
      <c r="L767" s="7"/>
      <c r="M767" s="7"/>
      <c r="N767" s="7"/>
      <c r="O767" s="7"/>
      <c r="P767" s="7"/>
      <c r="Q767" s="7"/>
      <c r="R767" s="7"/>
      <c r="S767" s="7"/>
      <c r="T767" s="7"/>
    </row>
    <row r="768" spans="1:20">
      <c r="A768" s="7"/>
      <c r="B768" s="7"/>
      <c r="C768" s="7"/>
      <c r="D768" s="7"/>
      <c r="E768" s="7"/>
      <c r="F768" s="7"/>
      <c r="G768" s="7"/>
      <c r="H768" s="7"/>
      <c r="I768" s="7"/>
      <c r="J768" s="7"/>
      <c r="K768" s="7"/>
      <c r="L768" s="7"/>
      <c r="M768" s="7"/>
      <c r="N768" s="7"/>
      <c r="O768" s="7"/>
      <c r="P768" s="7"/>
      <c r="Q768" s="7"/>
      <c r="R768" s="7"/>
      <c r="S768" s="7"/>
      <c r="T768" s="7"/>
    </row>
    <row r="769" spans="1:20">
      <c r="A769" s="7"/>
      <c r="B769" s="7"/>
      <c r="C769" s="7"/>
      <c r="D769" s="7"/>
      <c r="E769" s="7"/>
      <c r="F769" s="7"/>
      <c r="G769" s="7"/>
      <c r="H769" s="7"/>
      <c r="I769" s="7"/>
      <c r="J769" s="7"/>
      <c r="K769" s="7"/>
      <c r="L769" s="7"/>
      <c r="M769" s="7"/>
      <c r="N769" s="7"/>
      <c r="O769" s="7"/>
      <c r="P769" s="7"/>
      <c r="Q769" s="7"/>
      <c r="R769" s="7"/>
      <c r="S769" s="7"/>
      <c r="T769" s="7"/>
    </row>
    <row r="770" spans="1:20">
      <c r="A770" s="7"/>
      <c r="B770" s="7"/>
      <c r="C770" s="7"/>
      <c r="D770" s="7"/>
      <c r="E770" s="7"/>
      <c r="F770" s="7"/>
      <c r="G770" s="7"/>
      <c r="H770" s="7"/>
      <c r="I770" s="7"/>
      <c r="J770" s="7"/>
      <c r="K770" s="7"/>
      <c r="L770" s="7"/>
      <c r="M770" s="7"/>
      <c r="N770" s="7"/>
      <c r="O770" s="7"/>
      <c r="P770" s="7"/>
      <c r="Q770" s="7"/>
      <c r="R770" s="7"/>
      <c r="S770" s="7"/>
      <c r="T770" s="7"/>
    </row>
    <row r="771" spans="1:20">
      <c r="A771" s="7"/>
      <c r="B771" s="7"/>
      <c r="C771" s="7"/>
      <c r="D771" s="7"/>
      <c r="E771" s="7"/>
      <c r="F771" s="7"/>
      <c r="G771" s="7"/>
      <c r="H771" s="7"/>
      <c r="I771" s="7"/>
      <c r="J771" s="7"/>
      <c r="K771" s="7"/>
      <c r="L771" s="7"/>
      <c r="M771" s="7"/>
      <c r="N771" s="7"/>
      <c r="O771" s="7"/>
      <c r="P771" s="7"/>
      <c r="Q771" s="7"/>
      <c r="R771" s="7"/>
      <c r="S771" s="7"/>
      <c r="T771" s="7"/>
    </row>
    <row r="772" spans="1:20">
      <c r="A772" s="7"/>
      <c r="B772" s="7"/>
      <c r="C772" s="7"/>
      <c r="D772" s="7"/>
      <c r="E772" s="7"/>
      <c r="F772" s="7"/>
      <c r="G772" s="7"/>
      <c r="H772" s="7"/>
      <c r="I772" s="7"/>
      <c r="J772" s="7"/>
      <c r="K772" s="7"/>
      <c r="L772" s="7"/>
      <c r="M772" s="7"/>
      <c r="N772" s="7"/>
      <c r="O772" s="7"/>
      <c r="P772" s="7"/>
      <c r="Q772" s="7"/>
      <c r="R772" s="7"/>
      <c r="S772" s="7"/>
      <c r="T772" s="7"/>
    </row>
    <row r="773" spans="1:20">
      <c r="A773" s="7"/>
      <c r="B773" s="7"/>
      <c r="C773" s="7"/>
      <c r="D773" s="7"/>
      <c r="E773" s="7"/>
      <c r="F773" s="7"/>
      <c r="G773" s="7"/>
      <c r="H773" s="7"/>
      <c r="I773" s="7"/>
      <c r="J773" s="7"/>
      <c r="K773" s="7"/>
      <c r="L773" s="7"/>
      <c r="M773" s="7"/>
      <c r="N773" s="7"/>
      <c r="O773" s="7"/>
      <c r="P773" s="7"/>
      <c r="Q773" s="7"/>
      <c r="R773" s="7"/>
      <c r="S773" s="7"/>
      <c r="T773" s="7"/>
    </row>
    <row r="774" spans="1:20">
      <c r="A774" s="7"/>
      <c r="B774" s="7"/>
      <c r="C774" s="7"/>
      <c r="D774" s="7"/>
      <c r="E774" s="7"/>
      <c r="F774" s="7"/>
      <c r="G774" s="7"/>
      <c r="H774" s="7"/>
      <c r="I774" s="7"/>
      <c r="J774" s="7"/>
      <c r="K774" s="7"/>
      <c r="L774" s="7"/>
      <c r="M774" s="7"/>
      <c r="N774" s="7"/>
      <c r="O774" s="7"/>
      <c r="P774" s="7"/>
      <c r="Q774" s="7"/>
      <c r="R774" s="7"/>
      <c r="S774" s="7"/>
      <c r="T774" s="7"/>
    </row>
    <row r="775" spans="1:20">
      <c r="A775" s="7"/>
      <c r="B775" s="7"/>
      <c r="C775" s="7"/>
      <c r="D775" s="7"/>
      <c r="E775" s="7"/>
      <c r="F775" s="7"/>
      <c r="G775" s="7"/>
      <c r="H775" s="7"/>
      <c r="I775" s="7"/>
      <c r="J775" s="7"/>
      <c r="K775" s="7"/>
      <c r="L775" s="7"/>
      <c r="M775" s="7"/>
      <c r="N775" s="7"/>
      <c r="O775" s="7"/>
      <c r="P775" s="7"/>
      <c r="Q775" s="7"/>
      <c r="R775" s="7"/>
      <c r="S775" s="7"/>
      <c r="T775" s="7"/>
    </row>
    <row r="776" spans="1:20">
      <c r="A776" s="7"/>
      <c r="B776" s="7"/>
      <c r="C776" s="7"/>
      <c r="D776" s="7"/>
      <c r="E776" s="7"/>
      <c r="F776" s="7"/>
      <c r="G776" s="7"/>
      <c r="H776" s="7"/>
      <c r="I776" s="7"/>
      <c r="J776" s="7"/>
      <c r="K776" s="7"/>
      <c r="L776" s="7"/>
      <c r="M776" s="7"/>
      <c r="N776" s="7"/>
      <c r="O776" s="7"/>
      <c r="P776" s="7"/>
      <c r="Q776" s="7"/>
      <c r="R776" s="7"/>
      <c r="S776" s="7"/>
      <c r="T776" s="7"/>
    </row>
    <row r="777" spans="1:20">
      <c r="A777" s="7"/>
      <c r="B777" s="7"/>
      <c r="C777" s="7"/>
      <c r="D777" s="7"/>
      <c r="E777" s="7"/>
      <c r="F777" s="7"/>
      <c r="G777" s="7"/>
      <c r="H777" s="7"/>
      <c r="I777" s="7"/>
      <c r="J777" s="7"/>
      <c r="K777" s="7"/>
      <c r="L777" s="7"/>
      <c r="M777" s="7"/>
      <c r="N777" s="7"/>
      <c r="O777" s="7"/>
      <c r="P777" s="7"/>
      <c r="Q777" s="7"/>
      <c r="R777" s="7"/>
      <c r="S777" s="7"/>
      <c r="T777" s="7"/>
    </row>
    <row r="778" spans="1:20">
      <c r="A778" s="7"/>
      <c r="B778" s="7"/>
      <c r="C778" s="7"/>
      <c r="D778" s="7"/>
      <c r="E778" s="7"/>
      <c r="F778" s="7"/>
      <c r="G778" s="7"/>
      <c r="H778" s="7"/>
      <c r="I778" s="7"/>
      <c r="J778" s="7"/>
      <c r="K778" s="7"/>
      <c r="L778" s="7"/>
      <c r="M778" s="7"/>
      <c r="N778" s="7"/>
      <c r="O778" s="7"/>
      <c r="P778" s="7"/>
      <c r="Q778" s="7"/>
      <c r="R778" s="7"/>
      <c r="S778" s="7"/>
      <c r="T778" s="7"/>
    </row>
    <row r="779" spans="1:20">
      <c r="A779" s="7"/>
      <c r="B779" s="7"/>
      <c r="C779" s="7"/>
      <c r="D779" s="7"/>
      <c r="E779" s="7"/>
      <c r="F779" s="7"/>
      <c r="G779" s="7"/>
      <c r="H779" s="7"/>
      <c r="I779" s="7"/>
      <c r="J779" s="7"/>
      <c r="K779" s="7"/>
      <c r="L779" s="7"/>
      <c r="M779" s="7"/>
      <c r="N779" s="7"/>
      <c r="O779" s="7"/>
      <c r="P779" s="7"/>
      <c r="Q779" s="7"/>
      <c r="R779" s="7"/>
      <c r="S779" s="7"/>
      <c r="T779" s="7"/>
    </row>
    <row r="780" spans="1:20">
      <c r="A780" s="7"/>
      <c r="B780" s="7"/>
      <c r="C780" s="7"/>
      <c r="D780" s="7"/>
      <c r="E780" s="7"/>
      <c r="F780" s="7"/>
      <c r="G780" s="7"/>
      <c r="H780" s="7"/>
      <c r="I780" s="7"/>
      <c r="J780" s="7"/>
      <c r="K780" s="7"/>
      <c r="L780" s="7"/>
      <c r="M780" s="7"/>
      <c r="N780" s="7"/>
      <c r="O780" s="7"/>
      <c r="P780" s="7"/>
      <c r="Q780" s="7"/>
      <c r="R780" s="7"/>
      <c r="S780" s="7"/>
      <c r="T780" s="7"/>
    </row>
    <row r="781" spans="1:20">
      <c r="A781" s="7"/>
      <c r="B781" s="7"/>
      <c r="C781" s="7"/>
      <c r="D781" s="7"/>
      <c r="E781" s="7"/>
      <c r="F781" s="7"/>
      <c r="G781" s="7"/>
      <c r="H781" s="7"/>
      <c r="I781" s="7"/>
      <c r="J781" s="7"/>
      <c r="K781" s="7"/>
      <c r="L781" s="7"/>
      <c r="M781" s="7"/>
      <c r="N781" s="7"/>
      <c r="O781" s="7"/>
      <c r="P781" s="7"/>
      <c r="Q781" s="7"/>
      <c r="R781" s="7"/>
      <c r="S781" s="7"/>
      <c r="T781" s="7"/>
    </row>
    <row r="782" spans="1:20">
      <c r="A782" s="7"/>
      <c r="B782" s="7"/>
      <c r="C782" s="7"/>
      <c r="D782" s="7"/>
      <c r="E782" s="7"/>
      <c r="F782" s="7"/>
      <c r="G782" s="7"/>
      <c r="H782" s="7"/>
      <c r="I782" s="7"/>
      <c r="J782" s="7"/>
      <c r="K782" s="7"/>
      <c r="L782" s="7"/>
      <c r="M782" s="7"/>
      <c r="N782" s="7"/>
      <c r="O782" s="7"/>
      <c r="P782" s="7"/>
      <c r="Q782" s="7"/>
      <c r="R782" s="7"/>
      <c r="S782" s="7"/>
      <c r="T782" s="7"/>
    </row>
    <row r="783" spans="1:20">
      <c r="A783" s="7"/>
      <c r="B783" s="7"/>
      <c r="C783" s="7"/>
      <c r="D783" s="7"/>
      <c r="E783" s="7"/>
      <c r="F783" s="7"/>
      <c r="G783" s="7"/>
      <c r="H783" s="7"/>
      <c r="I783" s="7"/>
      <c r="J783" s="7"/>
      <c r="K783" s="7"/>
      <c r="L783" s="7"/>
      <c r="M783" s="7"/>
      <c r="N783" s="7"/>
      <c r="O783" s="7"/>
      <c r="P783" s="7"/>
      <c r="Q783" s="7"/>
      <c r="R783" s="7"/>
      <c r="S783" s="7"/>
      <c r="T783" s="7"/>
    </row>
    <row r="784" spans="1:20">
      <c r="A784" s="7"/>
      <c r="B784" s="7"/>
      <c r="C784" s="7"/>
      <c r="D784" s="7"/>
      <c r="E784" s="7"/>
      <c r="F784" s="7"/>
      <c r="G784" s="7"/>
      <c r="H784" s="7"/>
      <c r="I784" s="7"/>
      <c r="J784" s="7"/>
      <c r="K784" s="7"/>
      <c r="L784" s="7"/>
      <c r="M784" s="7"/>
      <c r="N784" s="7"/>
      <c r="O784" s="7"/>
      <c r="P784" s="7"/>
      <c r="Q784" s="7"/>
      <c r="R784" s="7"/>
      <c r="S784" s="7"/>
      <c r="T784" s="7"/>
    </row>
    <row r="785" spans="1:20">
      <c r="A785" s="7"/>
      <c r="B785" s="7"/>
      <c r="C785" s="7"/>
      <c r="D785" s="7"/>
      <c r="E785" s="7"/>
      <c r="F785" s="7"/>
      <c r="G785" s="7"/>
      <c r="H785" s="7"/>
      <c r="I785" s="7"/>
      <c r="J785" s="7"/>
      <c r="K785" s="7"/>
      <c r="L785" s="7"/>
      <c r="M785" s="7"/>
      <c r="N785" s="7"/>
      <c r="O785" s="7"/>
      <c r="P785" s="7"/>
      <c r="Q785" s="7"/>
      <c r="R785" s="7"/>
      <c r="S785" s="7"/>
      <c r="T785" s="7"/>
    </row>
    <row r="786" spans="1:20">
      <c r="A786" s="7"/>
      <c r="B786" s="7"/>
      <c r="C786" s="7"/>
      <c r="D786" s="7"/>
      <c r="E786" s="7"/>
      <c r="F786" s="7"/>
      <c r="G786" s="7"/>
      <c r="H786" s="7"/>
      <c r="I786" s="7"/>
      <c r="J786" s="7"/>
      <c r="K786" s="7"/>
      <c r="L786" s="7"/>
      <c r="M786" s="7"/>
      <c r="N786" s="7"/>
      <c r="O786" s="7"/>
      <c r="P786" s="7"/>
      <c r="Q786" s="7"/>
      <c r="R786" s="7"/>
      <c r="S786" s="7"/>
      <c r="T786" s="7"/>
    </row>
    <row r="787" spans="1:20">
      <c r="A787" s="7"/>
      <c r="B787" s="7"/>
      <c r="C787" s="7"/>
      <c r="D787" s="7"/>
      <c r="E787" s="7"/>
      <c r="F787" s="7"/>
      <c r="G787" s="7"/>
      <c r="H787" s="7"/>
      <c r="I787" s="7"/>
      <c r="J787" s="7"/>
      <c r="K787" s="7"/>
      <c r="L787" s="7"/>
      <c r="M787" s="7"/>
      <c r="N787" s="7"/>
      <c r="O787" s="7"/>
      <c r="P787" s="7"/>
      <c r="Q787" s="7"/>
      <c r="R787" s="7"/>
      <c r="S787" s="7"/>
      <c r="T787" s="7"/>
    </row>
    <row r="788" spans="1:20">
      <c r="A788" s="7"/>
      <c r="B788" s="7"/>
      <c r="C788" s="7"/>
      <c r="D788" s="7"/>
      <c r="E788" s="7"/>
      <c r="F788" s="7"/>
      <c r="G788" s="7"/>
      <c r="H788" s="7"/>
      <c r="I788" s="7"/>
      <c r="J788" s="7"/>
      <c r="K788" s="7"/>
      <c r="L788" s="7"/>
      <c r="M788" s="7"/>
      <c r="N788" s="7"/>
      <c r="O788" s="7"/>
      <c r="P788" s="7"/>
      <c r="Q788" s="7"/>
      <c r="R788" s="7"/>
      <c r="S788" s="7"/>
      <c r="T788" s="7"/>
    </row>
    <row r="789" spans="1:20">
      <c r="A789" s="7"/>
      <c r="B789" s="7"/>
      <c r="C789" s="7"/>
      <c r="D789" s="7"/>
      <c r="E789" s="7"/>
      <c r="F789" s="7"/>
      <c r="G789" s="7"/>
      <c r="H789" s="7"/>
      <c r="I789" s="7"/>
      <c r="J789" s="7"/>
      <c r="K789" s="7"/>
      <c r="L789" s="7"/>
      <c r="M789" s="7"/>
      <c r="N789" s="7"/>
      <c r="O789" s="7"/>
      <c r="P789" s="7"/>
      <c r="Q789" s="7"/>
      <c r="R789" s="7"/>
      <c r="S789" s="7"/>
      <c r="T789" s="7"/>
    </row>
    <row r="790" spans="1:20">
      <c r="A790" s="7"/>
      <c r="B790" s="7"/>
      <c r="C790" s="7"/>
      <c r="D790" s="7"/>
      <c r="E790" s="7"/>
      <c r="F790" s="7"/>
      <c r="G790" s="7"/>
      <c r="H790" s="7"/>
      <c r="I790" s="7"/>
      <c r="J790" s="7"/>
      <c r="K790" s="7"/>
      <c r="L790" s="7"/>
      <c r="M790" s="7"/>
      <c r="N790" s="7"/>
      <c r="O790" s="7"/>
      <c r="P790" s="7"/>
      <c r="Q790" s="7"/>
      <c r="R790" s="7"/>
      <c r="S790" s="7"/>
      <c r="T790" s="7"/>
    </row>
    <row r="791" spans="1:20">
      <c r="A791" s="7"/>
      <c r="B791" s="7"/>
      <c r="C791" s="7"/>
      <c r="D791" s="7"/>
      <c r="E791" s="7"/>
      <c r="F791" s="7"/>
      <c r="G791" s="7"/>
      <c r="H791" s="7"/>
      <c r="I791" s="7"/>
      <c r="J791" s="7"/>
      <c r="K791" s="7"/>
      <c r="L791" s="7"/>
      <c r="M791" s="7"/>
      <c r="N791" s="7"/>
      <c r="O791" s="7"/>
      <c r="P791" s="7"/>
      <c r="Q791" s="7"/>
      <c r="R791" s="7"/>
      <c r="S791" s="7"/>
      <c r="T791" s="7"/>
    </row>
    <row r="792" spans="1:20">
      <c r="A792" s="7"/>
      <c r="B792" s="7"/>
      <c r="C792" s="7"/>
      <c r="D792" s="7"/>
      <c r="E792" s="7"/>
      <c r="F792" s="7"/>
      <c r="G792" s="7"/>
      <c r="H792" s="7"/>
      <c r="I792" s="7"/>
      <c r="J792" s="7"/>
      <c r="K792" s="7"/>
      <c r="L792" s="7"/>
      <c r="M792" s="7"/>
      <c r="N792" s="7"/>
      <c r="O792" s="7"/>
      <c r="P792" s="7"/>
      <c r="Q792" s="7"/>
      <c r="R792" s="7"/>
      <c r="S792" s="7"/>
      <c r="T792" s="7"/>
    </row>
    <row r="793" spans="1:20">
      <c r="A793" s="7"/>
      <c r="B793" s="7"/>
      <c r="C793" s="7"/>
      <c r="D793" s="7"/>
      <c r="E793" s="7"/>
      <c r="F793" s="7"/>
      <c r="G793" s="7"/>
      <c r="H793" s="7"/>
      <c r="I793" s="7"/>
      <c r="J793" s="7"/>
      <c r="K793" s="7"/>
      <c r="L793" s="7"/>
      <c r="M793" s="7"/>
      <c r="N793" s="7"/>
      <c r="O793" s="7"/>
      <c r="P793" s="7"/>
      <c r="Q793" s="7"/>
      <c r="R793" s="7"/>
      <c r="S793" s="7"/>
      <c r="T793" s="7"/>
    </row>
    <row r="794" spans="1:20">
      <c r="A794" s="7"/>
      <c r="B794" s="7"/>
      <c r="C794" s="7"/>
      <c r="D794" s="7"/>
      <c r="E794" s="7"/>
      <c r="F794" s="7"/>
      <c r="G794" s="7"/>
      <c r="H794" s="7"/>
      <c r="I794" s="7"/>
      <c r="J794" s="7"/>
      <c r="K794" s="7"/>
      <c r="L794" s="7"/>
      <c r="M794" s="7"/>
      <c r="N794" s="7"/>
      <c r="O794" s="7"/>
      <c r="P794" s="7"/>
      <c r="Q794" s="7"/>
      <c r="R794" s="7"/>
      <c r="S794" s="7"/>
      <c r="T794" s="7"/>
    </row>
    <row r="795" spans="1:20">
      <c r="A795" s="7"/>
      <c r="B795" s="7"/>
      <c r="C795" s="7"/>
      <c r="D795" s="7"/>
      <c r="E795" s="7"/>
      <c r="F795" s="7"/>
      <c r="G795" s="7"/>
      <c r="H795" s="7"/>
      <c r="I795" s="7"/>
      <c r="J795" s="7"/>
      <c r="K795" s="7"/>
      <c r="L795" s="7"/>
      <c r="M795" s="7"/>
      <c r="N795" s="7"/>
      <c r="O795" s="7"/>
      <c r="P795" s="7"/>
      <c r="Q795" s="7"/>
      <c r="R795" s="7"/>
      <c r="S795" s="7"/>
      <c r="T795" s="7"/>
    </row>
    <row r="796" spans="1:20">
      <c r="A796" s="7"/>
      <c r="B796" s="7"/>
      <c r="C796" s="7"/>
      <c r="D796" s="7"/>
      <c r="E796" s="7"/>
      <c r="F796" s="7"/>
      <c r="G796" s="7"/>
      <c r="H796" s="7"/>
      <c r="I796" s="7"/>
      <c r="J796" s="7"/>
      <c r="K796" s="7"/>
      <c r="L796" s="7"/>
      <c r="M796" s="7"/>
      <c r="N796" s="7"/>
      <c r="O796" s="7"/>
      <c r="P796" s="7"/>
      <c r="Q796" s="7"/>
      <c r="R796" s="7"/>
      <c r="S796" s="7"/>
      <c r="T796" s="7"/>
    </row>
    <row r="797" spans="1:20">
      <c r="A797" s="7"/>
      <c r="B797" s="7"/>
      <c r="C797" s="7"/>
      <c r="D797" s="7"/>
      <c r="E797" s="7"/>
      <c r="F797" s="7"/>
      <c r="G797" s="7"/>
      <c r="H797" s="7"/>
      <c r="I797" s="7"/>
      <c r="J797" s="7"/>
      <c r="K797" s="7"/>
      <c r="L797" s="7"/>
      <c r="M797" s="7"/>
      <c r="N797" s="7"/>
      <c r="O797" s="7"/>
      <c r="P797" s="7"/>
      <c r="Q797" s="7"/>
      <c r="R797" s="7"/>
      <c r="S797" s="7"/>
      <c r="T797" s="7"/>
    </row>
    <row r="798" spans="1:20">
      <c r="A798" s="7"/>
      <c r="B798" s="7"/>
      <c r="C798" s="7"/>
      <c r="D798" s="7"/>
      <c r="E798" s="7"/>
      <c r="F798" s="7"/>
      <c r="G798" s="7"/>
      <c r="H798" s="7"/>
      <c r="I798" s="7"/>
      <c r="J798" s="7"/>
      <c r="K798" s="7"/>
      <c r="L798" s="7"/>
      <c r="M798" s="7"/>
      <c r="N798" s="7"/>
      <c r="O798" s="7"/>
      <c r="P798" s="7"/>
      <c r="Q798" s="7"/>
      <c r="R798" s="7"/>
      <c r="S798" s="7"/>
      <c r="T798" s="7"/>
    </row>
    <row r="799" spans="1:20">
      <c r="A799" s="7"/>
      <c r="B799" s="7"/>
      <c r="C799" s="7"/>
      <c r="D799" s="7"/>
      <c r="E799" s="7"/>
      <c r="F799" s="7"/>
      <c r="G799" s="7"/>
      <c r="H799" s="7"/>
      <c r="I799" s="7"/>
      <c r="J799" s="7"/>
      <c r="K799" s="7"/>
      <c r="L799" s="7"/>
      <c r="M799" s="7"/>
      <c r="N799" s="7"/>
      <c r="O799" s="7"/>
      <c r="P799" s="7"/>
      <c r="Q799" s="7"/>
      <c r="R799" s="7"/>
      <c r="S799" s="7"/>
      <c r="T799" s="7"/>
    </row>
    <row r="800" spans="1:20">
      <c r="A800" s="7"/>
      <c r="B800" s="7"/>
      <c r="C800" s="7"/>
      <c r="D800" s="7"/>
      <c r="E800" s="7"/>
      <c r="F800" s="7"/>
      <c r="G800" s="7"/>
      <c r="H800" s="7"/>
      <c r="I800" s="7"/>
      <c r="J800" s="7"/>
      <c r="K800" s="7"/>
      <c r="L800" s="7"/>
      <c r="M800" s="7"/>
      <c r="N800" s="7"/>
      <c r="O800" s="7"/>
      <c r="P800" s="7"/>
      <c r="Q800" s="7"/>
      <c r="R800" s="7"/>
      <c r="S800" s="7"/>
      <c r="T800" s="7"/>
    </row>
    <row r="801" spans="1:20">
      <c r="A801" s="7"/>
      <c r="B801" s="7"/>
      <c r="C801" s="7"/>
      <c r="D801" s="7"/>
      <c r="E801" s="7"/>
      <c r="F801" s="7"/>
      <c r="G801" s="7"/>
      <c r="H801" s="7"/>
      <c r="I801" s="7"/>
      <c r="J801" s="7"/>
      <c r="K801" s="7"/>
      <c r="L801" s="7"/>
      <c r="M801" s="7"/>
      <c r="N801" s="7"/>
      <c r="O801" s="7"/>
      <c r="P801" s="7"/>
      <c r="Q801" s="7"/>
      <c r="R801" s="7"/>
      <c r="S801" s="7"/>
      <c r="T801" s="7"/>
    </row>
    <row r="802" spans="1:20">
      <c r="A802" s="7"/>
      <c r="B802" s="7"/>
      <c r="C802" s="7"/>
      <c r="D802" s="7"/>
      <c r="E802" s="7"/>
      <c r="F802" s="7"/>
      <c r="G802" s="7"/>
      <c r="H802" s="7"/>
      <c r="I802" s="7"/>
      <c r="J802" s="7"/>
      <c r="K802" s="7"/>
      <c r="L802" s="7"/>
      <c r="M802" s="7"/>
      <c r="N802" s="7"/>
      <c r="O802" s="7"/>
      <c r="P802" s="7"/>
      <c r="Q802" s="7"/>
      <c r="R802" s="7"/>
      <c r="S802" s="7"/>
      <c r="T802" s="7"/>
    </row>
    <row r="803" spans="1:20">
      <c r="A803" s="7"/>
      <c r="B803" s="7"/>
      <c r="C803" s="7"/>
      <c r="D803" s="7"/>
      <c r="E803" s="7"/>
      <c r="F803" s="7"/>
      <c r="G803" s="7"/>
      <c r="H803" s="7"/>
      <c r="I803" s="7"/>
      <c r="J803" s="7"/>
      <c r="K803" s="7"/>
      <c r="L803" s="7"/>
      <c r="M803" s="7"/>
      <c r="N803" s="7"/>
      <c r="O803" s="7"/>
      <c r="P803" s="7"/>
      <c r="Q803" s="7"/>
      <c r="R803" s="7"/>
      <c r="S803" s="7"/>
      <c r="T803" s="7"/>
    </row>
    <row r="804" spans="1:20">
      <c r="A804" s="7"/>
      <c r="B804" s="7"/>
      <c r="C804" s="7"/>
      <c r="D804" s="7"/>
      <c r="E804" s="7"/>
      <c r="F804" s="7"/>
      <c r="G804" s="7"/>
      <c r="H804" s="7"/>
      <c r="I804" s="7"/>
      <c r="J804" s="7"/>
      <c r="K804" s="7"/>
      <c r="L804" s="7"/>
      <c r="M804" s="7"/>
      <c r="N804" s="7"/>
      <c r="O804" s="7"/>
      <c r="P804" s="7"/>
      <c r="Q804" s="7"/>
      <c r="R804" s="7"/>
      <c r="S804" s="7"/>
      <c r="T804" s="7"/>
    </row>
    <row r="805" spans="1:20">
      <c r="A805" s="7"/>
      <c r="B805" s="7"/>
      <c r="C805" s="7"/>
      <c r="D805" s="7"/>
      <c r="E805" s="7"/>
      <c r="F805" s="7"/>
      <c r="G805" s="7"/>
      <c r="H805" s="7"/>
      <c r="I805" s="7"/>
      <c r="J805" s="7"/>
      <c r="K805" s="7"/>
      <c r="L805" s="7"/>
      <c r="M805" s="7"/>
      <c r="N805" s="7"/>
      <c r="O805" s="7"/>
      <c r="P805" s="7"/>
      <c r="Q805" s="7"/>
      <c r="R805" s="7"/>
      <c r="S805" s="7"/>
      <c r="T805" s="7"/>
    </row>
    <row r="806" spans="1:20">
      <c r="A806" s="7"/>
      <c r="B806" s="7"/>
      <c r="C806" s="7"/>
      <c r="D806" s="7"/>
      <c r="E806" s="7"/>
      <c r="F806" s="7"/>
      <c r="G806" s="7"/>
      <c r="H806" s="7"/>
      <c r="I806" s="7"/>
      <c r="J806" s="7"/>
      <c r="K806" s="7"/>
      <c r="L806" s="7"/>
      <c r="M806" s="7"/>
      <c r="N806" s="7"/>
      <c r="O806" s="7"/>
      <c r="P806" s="7"/>
      <c r="Q806" s="7"/>
      <c r="R806" s="7"/>
      <c r="S806" s="7"/>
      <c r="T806" s="7"/>
    </row>
    <row r="807" spans="1:20">
      <c r="A807" s="7"/>
      <c r="B807" s="7"/>
      <c r="C807" s="7"/>
      <c r="D807" s="7"/>
      <c r="E807" s="7"/>
      <c r="F807" s="7"/>
      <c r="G807" s="7"/>
      <c r="H807" s="7"/>
      <c r="I807" s="7"/>
      <c r="J807" s="7"/>
      <c r="K807" s="7"/>
      <c r="L807" s="7"/>
      <c r="M807" s="7"/>
      <c r="N807" s="7"/>
      <c r="O807" s="7"/>
      <c r="P807" s="7"/>
      <c r="Q807" s="7"/>
      <c r="R807" s="7"/>
      <c r="S807" s="7"/>
      <c r="T807" s="7"/>
    </row>
    <row r="808" spans="1:20">
      <c r="A808" s="7"/>
      <c r="B808" s="7"/>
      <c r="C808" s="7"/>
      <c r="D808" s="7"/>
      <c r="E808" s="7"/>
      <c r="F808" s="7"/>
      <c r="G808" s="7"/>
      <c r="H808" s="7"/>
      <c r="I808" s="7"/>
      <c r="J808" s="7"/>
      <c r="K808" s="7"/>
      <c r="L808" s="7"/>
      <c r="M808" s="7"/>
      <c r="N808" s="7"/>
      <c r="O808" s="7"/>
      <c r="P808" s="7"/>
      <c r="Q808" s="7"/>
      <c r="R808" s="7"/>
      <c r="S808" s="7"/>
      <c r="T808" s="7"/>
    </row>
    <row r="809" spans="1:20">
      <c r="A809" s="7"/>
      <c r="B809" s="7"/>
      <c r="C809" s="7"/>
      <c r="D809" s="7"/>
      <c r="E809" s="7"/>
      <c r="F809" s="7"/>
      <c r="G809" s="7"/>
      <c r="H809" s="7"/>
      <c r="I809" s="7"/>
      <c r="J809" s="7"/>
      <c r="K809" s="7"/>
      <c r="L809" s="7"/>
      <c r="M809" s="7"/>
      <c r="N809" s="7"/>
      <c r="O809" s="7"/>
      <c r="P809" s="7"/>
      <c r="Q809" s="7"/>
      <c r="R809" s="7"/>
      <c r="S809" s="7"/>
      <c r="T809" s="7"/>
    </row>
    <row r="810" spans="1:20">
      <c r="A810" s="7"/>
      <c r="B810" s="7"/>
      <c r="C810" s="7"/>
      <c r="D810" s="7"/>
      <c r="E810" s="7"/>
      <c r="F810" s="7"/>
      <c r="G810" s="7"/>
      <c r="H810" s="7"/>
      <c r="I810" s="7"/>
      <c r="J810" s="7"/>
      <c r="K810" s="7"/>
      <c r="L810" s="7"/>
      <c r="M810" s="7"/>
      <c r="N810" s="7"/>
      <c r="O810" s="7"/>
      <c r="P810" s="7"/>
      <c r="Q810" s="7"/>
      <c r="R810" s="7"/>
      <c r="S810" s="7"/>
      <c r="T810" s="7"/>
    </row>
    <row r="811" spans="1:20">
      <c r="A811" s="7"/>
      <c r="B811" s="7"/>
      <c r="C811" s="7"/>
      <c r="D811" s="7"/>
      <c r="E811" s="7"/>
      <c r="F811" s="7"/>
      <c r="G811" s="7"/>
      <c r="H811" s="7"/>
      <c r="I811" s="7"/>
      <c r="J811" s="7"/>
      <c r="K811" s="7"/>
      <c r="L811" s="7"/>
      <c r="M811" s="7"/>
      <c r="N811" s="7"/>
      <c r="O811" s="7"/>
      <c r="P811" s="7"/>
      <c r="Q811" s="7"/>
      <c r="R811" s="7"/>
      <c r="S811" s="7"/>
      <c r="T811" s="7"/>
    </row>
    <row r="812" spans="1:20">
      <c r="A812" s="7"/>
      <c r="B812" s="7"/>
      <c r="C812" s="7"/>
      <c r="D812" s="7"/>
      <c r="E812" s="7"/>
      <c r="F812" s="7"/>
      <c r="G812" s="7"/>
      <c r="H812" s="7"/>
      <c r="I812" s="7"/>
      <c r="J812" s="7"/>
      <c r="K812" s="7"/>
      <c r="L812" s="7"/>
      <c r="M812" s="7"/>
      <c r="N812" s="7"/>
      <c r="O812" s="7"/>
      <c r="P812" s="7"/>
      <c r="Q812" s="7"/>
      <c r="R812" s="7"/>
      <c r="S812" s="7"/>
      <c r="T812" s="7"/>
    </row>
    <row r="813" spans="1:20">
      <c r="A813" s="7"/>
      <c r="B813" s="7"/>
      <c r="C813" s="7"/>
      <c r="D813" s="7"/>
      <c r="E813" s="7"/>
      <c r="F813" s="7"/>
      <c r="G813" s="7"/>
      <c r="H813" s="7"/>
      <c r="I813" s="7"/>
      <c r="J813" s="7"/>
      <c r="K813" s="7"/>
      <c r="L813" s="7"/>
      <c r="M813" s="7"/>
      <c r="N813" s="7"/>
      <c r="O813" s="7"/>
      <c r="P813" s="7"/>
      <c r="Q813" s="7"/>
      <c r="R813" s="7"/>
      <c r="S813" s="7"/>
      <c r="T813" s="7"/>
    </row>
    <row r="814" spans="1:20">
      <c r="A814" s="7"/>
      <c r="B814" s="7"/>
      <c r="C814" s="7"/>
      <c r="D814" s="7"/>
      <c r="E814" s="7"/>
      <c r="F814" s="7"/>
      <c r="G814" s="7"/>
      <c r="H814" s="7"/>
      <c r="I814" s="7"/>
      <c r="J814" s="7"/>
      <c r="K814" s="7"/>
      <c r="L814" s="7"/>
      <c r="M814" s="7"/>
      <c r="N814" s="7"/>
      <c r="O814" s="7"/>
      <c r="P814" s="7"/>
      <c r="Q814" s="7"/>
      <c r="R814" s="7"/>
      <c r="S814" s="7"/>
      <c r="T814" s="7"/>
    </row>
    <row r="815" spans="1:20">
      <c r="A815" s="7"/>
      <c r="B815" s="7"/>
      <c r="C815" s="7"/>
      <c r="D815" s="7"/>
      <c r="E815" s="7"/>
      <c r="F815" s="7"/>
      <c r="G815" s="7"/>
      <c r="H815" s="7"/>
      <c r="I815" s="7"/>
      <c r="J815" s="7"/>
      <c r="K815" s="7"/>
      <c r="L815" s="7"/>
      <c r="M815" s="7"/>
      <c r="N815" s="7"/>
      <c r="O815" s="7"/>
      <c r="P815" s="7"/>
      <c r="Q815" s="7"/>
      <c r="R815" s="7"/>
      <c r="S815" s="7"/>
      <c r="T815" s="7"/>
    </row>
    <row r="816" spans="1:20">
      <c r="A816" s="7"/>
      <c r="B816" s="7"/>
      <c r="C816" s="7"/>
      <c r="D816" s="7"/>
      <c r="E816" s="7"/>
      <c r="F816" s="7"/>
      <c r="G816" s="7"/>
      <c r="H816" s="7"/>
      <c r="I816" s="7"/>
      <c r="J816" s="7"/>
      <c r="K816" s="7"/>
      <c r="L816" s="7"/>
      <c r="M816" s="7"/>
      <c r="N816" s="7"/>
      <c r="O816" s="7"/>
      <c r="P816" s="7"/>
      <c r="Q816" s="7"/>
      <c r="R816" s="7"/>
      <c r="S816" s="7"/>
      <c r="T816" s="7"/>
    </row>
    <row r="817" spans="1:20">
      <c r="A817" s="7"/>
      <c r="B817" s="7"/>
      <c r="C817" s="7"/>
      <c r="D817" s="7"/>
      <c r="E817" s="7"/>
      <c r="F817" s="7"/>
      <c r="G817" s="7"/>
      <c r="H817" s="7"/>
      <c r="I817" s="7"/>
      <c r="J817" s="7"/>
      <c r="K817" s="7"/>
      <c r="L817" s="7"/>
      <c r="M817" s="7"/>
      <c r="N817" s="7"/>
      <c r="O817" s="7"/>
      <c r="P817" s="7"/>
      <c r="Q817" s="7"/>
      <c r="R817" s="7"/>
      <c r="S817" s="7"/>
      <c r="T817" s="7"/>
    </row>
    <row r="818" spans="1:20">
      <c r="A818" s="7"/>
      <c r="B818" s="7"/>
      <c r="C818" s="7"/>
      <c r="D818" s="7"/>
      <c r="E818" s="7"/>
      <c r="F818" s="7"/>
      <c r="G818" s="7"/>
      <c r="H818" s="7"/>
      <c r="I818" s="7"/>
      <c r="J818" s="7"/>
      <c r="K818" s="7"/>
      <c r="L818" s="7"/>
      <c r="M818" s="7"/>
      <c r="N818" s="7"/>
      <c r="O818" s="7"/>
      <c r="P818" s="7"/>
      <c r="Q818" s="7"/>
      <c r="R818" s="7"/>
      <c r="S818" s="7"/>
      <c r="T818" s="7"/>
    </row>
    <row r="819" spans="1:20">
      <c r="A819" s="7"/>
      <c r="B819" s="7"/>
      <c r="C819" s="7"/>
      <c r="D819" s="7"/>
      <c r="E819" s="7"/>
      <c r="F819" s="7"/>
      <c r="G819" s="7"/>
      <c r="H819" s="7"/>
      <c r="I819" s="7"/>
      <c r="J819" s="7"/>
      <c r="K819" s="7"/>
      <c r="L819" s="7"/>
      <c r="M819" s="7"/>
      <c r="N819" s="7"/>
      <c r="O819" s="7"/>
      <c r="P819" s="7"/>
      <c r="Q819" s="7"/>
      <c r="R819" s="7"/>
      <c r="S819" s="7"/>
      <c r="T819" s="7"/>
    </row>
    <row r="820" spans="1:20">
      <c r="A820" s="7"/>
      <c r="B820" s="7"/>
      <c r="C820" s="7"/>
      <c r="D820" s="7"/>
      <c r="E820" s="7"/>
      <c r="F820" s="7"/>
      <c r="G820" s="7"/>
      <c r="H820" s="7"/>
      <c r="I820" s="7"/>
      <c r="J820" s="7"/>
      <c r="K820" s="7"/>
      <c r="L820" s="7"/>
      <c r="M820" s="7"/>
      <c r="N820" s="7"/>
      <c r="O820" s="7"/>
      <c r="P820" s="7"/>
      <c r="Q820" s="7"/>
      <c r="R820" s="7"/>
      <c r="S820" s="7"/>
      <c r="T820" s="7"/>
    </row>
    <row r="821" spans="1:20">
      <c r="A821" s="7"/>
      <c r="B821" s="7"/>
      <c r="C821" s="7"/>
      <c r="D821" s="7"/>
      <c r="E821" s="7"/>
      <c r="F821" s="7"/>
      <c r="G821" s="7"/>
      <c r="H821" s="7"/>
      <c r="I821" s="7"/>
      <c r="J821" s="7"/>
      <c r="K821" s="7"/>
      <c r="L821" s="7"/>
      <c r="M821" s="7"/>
      <c r="N821" s="7"/>
      <c r="O821" s="7"/>
      <c r="P821" s="7"/>
      <c r="Q821" s="7"/>
      <c r="R821" s="7"/>
      <c r="S821" s="7"/>
      <c r="T821" s="7"/>
    </row>
    <row r="822" spans="1:20">
      <c r="A822" s="7"/>
      <c r="B822" s="7"/>
      <c r="C822" s="7"/>
      <c r="D822" s="7"/>
      <c r="E822" s="7"/>
      <c r="F822" s="7"/>
      <c r="G822" s="7"/>
      <c r="H822" s="7"/>
      <c r="I822" s="7"/>
      <c r="J822" s="7"/>
      <c r="K822" s="7"/>
      <c r="L822" s="7"/>
      <c r="M822" s="7"/>
      <c r="N822" s="7"/>
      <c r="O822" s="7"/>
      <c r="P822" s="7"/>
      <c r="Q822" s="7"/>
      <c r="R822" s="7"/>
      <c r="S822" s="7"/>
      <c r="T822" s="7"/>
    </row>
    <row r="823" spans="1:20">
      <c r="A823" s="7"/>
      <c r="B823" s="7"/>
      <c r="C823" s="7"/>
      <c r="D823" s="7"/>
      <c r="E823" s="7"/>
      <c r="F823" s="7"/>
      <c r="G823" s="7"/>
      <c r="H823" s="7"/>
      <c r="I823" s="7"/>
      <c r="J823" s="7"/>
      <c r="K823" s="7"/>
      <c r="L823" s="7"/>
      <c r="M823" s="7"/>
      <c r="N823" s="7"/>
      <c r="O823" s="7"/>
      <c r="P823" s="7"/>
      <c r="Q823" s="7"/>
      <c r="R823" s="7"/>
      <c r="S823" s="7"/>
      <c r="T823" s="7"/>
    </row>
    <row r="824" spans="1:20">
      <c r="A824" s="7"/>
      <c r="B824" s="7"/>
      <c r="C824" s="7"/>
      <c r="D824" s="7"/>
      <c r="E824" s="7"/>
      <c r="F824" s="7"/>
      <c r="G824" s="7"/>
      <c r="H824" s="7"/>
      <c r="I824" s="7"/>
      <c r="J824" s="7"/>
      <c r="K824" s="7"/>
      <c r="L824" s="7"/>
      <c r="M824" s="7"/>
      <c r="N824" s="7"/>
      <c r="O824" s="7"/>
      <c r="P824" s="7"/>
      <c r="Q824" s="7"/>
      <c r="R824" s="7"/>
      <c r="S824" s="7"/>
      <c r="T824" s="7"/>
    </row>
    <row r="825" spans="1:20">
      <c r="A825" s="7"/>
      <c r="B825" s="7"/>
      <c r="C825" s="7"/>
      <c r="D825" s="7"/>
      <c r="E825" s="7"/>
      <c r="F825" s="7"/>
      <c r="G825" s="7"/>
      <c r="H825" s="7"/>
      <c r="I825" s="7"/>
      <c r="J825" s="7"/>
      <c r="K825" s="7"/>
      <c r="L825" s="7"/>
      <c r="M825" s="7"/>
      <c r="N825" s="7"/>
      <c r="O825" s="7"/>
      <c r="P825" s="7"/>
      <c r="Q825" s="7"/>
      <c r="R825" s="7"/>
      <c r="S825" s="7"/>
      <c r="T825" s="7"/>
    </row>
    <row r="826" spans="1:20">
      <c r="A826" s="7"/>
      <c r="B826" s="7"/>
      <c r="C826" s="7"/>
      <c r="D826" s="7"/>
      <c r="E826" s="7"/>
      <c r="F826" s="7"/>
      <c r="G826" s="7"/>
      <c r="H826" s="7"/>
      <c r="I826" s="7"/>
      <c r="J826" s="7"/>
      <c r="K826" s="7"/>
      <c r="L826" s="7"/>
      <c r="M826" s="7"/>
      <c r="N826" s="7"/>
      <c r="O826" s="7"/>
      <c r="P826" s="7"/>
      <c r="Q826" s="7"/>
      <c r="R826" s="7"/>
      <c r="S826" s="7"/>
      <c r="T826" s="7"/>
    </row>
    <row r="827" spans="1:20">
      <c r="A827" s="7"/>
      <c r="B827" s="7"/>
      <c r="C827" s="7"/>
      <c r="D827" s="7"/>
      <c r="E827" s="7"/>
      <c r="F827" s="7"/>
      <c r="G827" s="7"/>
      <c r="H827" s="7"/>
      <c r="I827" s="7"/>
      <c r="J827" s="7"/>
      <c r="K827" s="7"/>
      <c r="L827" s="7"/>
      <c r="M827" s="7"/>
      <c r="N827" s="7"/>
      <c r="O827" s="7"/>
      <c r="P827" s="7"/>
      <c r="Q827" s="7"/>
      <c r="R827" s="7"/>
      <c r="S827" s="7"/>
      <c r="T827" s="7"/>
    </row>
    <row r="828" spans="1:20">
      <c r="A828" s="7"/>
      <c r="B828" s="7"/>
      <c r="C828" s="7"/>
      <c r="D828" s="7"/>
      <c r="E828" s="7"/>
      <c r="F828" s="7"/>
      <c r="G828" s="7"/>
      <c r="H828" s="7"/>
      <c r="I828" s="7"/>
      <c r="J828" s="7"/>
      <c r="K828" s="7"/>
      <c r="L828" s="7"/>
      <c r="M828" s="7"/>
      <c r="N828" s="7"/>
      <c r="O828" s="7"/>
      <c r="P828" s="7"/>
      <c r="Q828" s="7"/>
      <c r="R828" s="7"/>
      <c r="S828" s="7"/>
      <c r="T828" s="7"/>
    </row>
    <row r="829" spans="1:20">
      <c r="A829" s="7"/>
      <c r="B829" s="7"/>
      <c r="C829" s="7"/>
      <c r="D829" s="7"/>
      <c r="E829" s="7"/>
      <c r="F829" s="7"/>
      <c r="G829" s="7"/>
      <c r="H829" s="7"/>
      <c r="I829" s="7"/>
      <c r="J829" s="7"/>
      <c r="K829" s="7"/>
      <c r="L829" s="7"/>
      <c r="M829" s="7"/>
      <c r="N829" s="7"/>
      <c r="O829" s="7"/>
      <c r="P829" s="7"/>
      <c r="Q829" s="7"/>
      <c r="R829" s="7"/>
      <c r="S829" s="7"/>
      <c r="T829" s="7"/>
    </row>
    <row r="830" spans="1:20">
      <c r="A830" s="7"/>
      <c r="B830" s="7"/>
      <c r="C830" s="7"/>
      <c r="D830" s="7"/>
      <c r="E830" s="7"/>
      <c r="F830" s="7"/>
      <c r="G830" s="7"/>
      <c r="H830" s="7"/>
      <c r="I830" s="7"/>
      <c r="J830" s="7"/>
      <c r="K830" s="7"/>
      <c r="L830" s="7"/>
      <c r="M830" s="7"/>
      <c r="N830" s="7"/>
      <c r="O830" s="7"/>
      <c r="P830" s="7"/>
      <c r="Q830" s="7"/>
      <c r="R830" s="7"/>
      <c r="S830" s="7"/>
      <c r="T830" s="7"/>
    </row>
    <row r="831" spans="1:20">
      <c r="A831" s="7"/>
      <c r="B831" s="7"/>
      <c r="C831" s="7"/>
      <c r="D831" s="7"/>
      <c r="E831" s="7"/>
      <c r="F831" s="7"/>
      <c r="G831" s="7"/>
      <c r="H831" s="7"/>
      <c r="I831" s="7"/>
      <c r="J831" s="7"/>
      <c r="K831" s="7"/>
      <c r="L831" s="7"/>
      <c r="M831" s="7"/>
      <c r="N831" s="7"/>
      <c r="O831" s="7"/>
      <c r="P831" s="7"/>
      <c r="Q831" s="7"/>
      <c r="R831" s="7"/>
      <c r="S831" s="7"/>
      <c r="T831" s="7"/>
    </row>
    <row r="832" spans="1:20">
      <c r="A832" s="7"/>
      <c r="B832" s="7"/>
      <c r="C832" s="7"/>
      <c r="D832" s="7"/>
      <c r="E832" s="7"/>
      <c r="F832" s="7"/>
      <c r="G832" s="7"/>
      <c r="H832" s="7"/>
      <c r="I832" s="7"/>
      <c r="J832" s="7"/>
      <c r="K832" s="7"/>
      <c r="L832" s="7"/>
      <c r="M832" s="7"/>
      <c r="N832" s="7"/>
      <c r="O832" s="7"/>
      <c r="P832" s="7"/>
      <c r="Q832" s="7"/>
      <c r="R832" s="7"/>
      <c r="S832" s="7"/>
      <c r="T832" s="7"/>
    </row>
    <row r="833" spans="1:20">
      <c r="A833" s="7"/>
      <c r="B833" s="7"/>
      <c r="C833" s="7"/>
      <c r="D833" s="7"/>
      <c r="E833" s="7"/>
      <c r="F833" s="7"/>
      <c r="G833" s="7"/>
      <c r="H833" s="7"/>
      <c r="I833" s="7"/>
      <c r="J833" s="7"/>
      <c r="K833" s="7"/>
      <c r="L833" s="7"/>
      <c r="M833" s="7"/>
      <c r="N833" s="7"/>
      <c r="O833" s="7"/>
      <c r="P833" s="7"/>
      <c r="Q833" s="7"/>
      <c r="R833" s="7"/>
      <c r="S833" s="7"/>
      <c r="T833" s="7"/>
    </row>
    <row r="834" spans="1:20">
      <c r="A834" s="7"/>
      <c r="B834" s="7"/>
      <c r="C834" s="7"/>
      <c r="D834" s="7"/>
      <c r="E834" s="7"/>
      <c r="F834" s="7"/>
      <c r="G834" s="7"/>
      <c r="H834" s="7"/>
      <c r="I834" s="7"/>
      <c r="J834" s="7"/>
      <c r="K834" s="7"/>
      <c r="L834" s="7"/>
      <c r="M834" s="7"/>
      <c r="N834" s="7"/>
      <c r="O834" s="7"/>
      <c r="P834" s="7"/>
      <c r="Q834" s="7"/>
      <c r="R834" s="7"/>
      <c r="S834" s="7"/>
      <c r="T834" s="7"/>
    </row>
    <row r="835" spans="1:20">
      <c r="A835" s="7"/>
      <c r="B835" s="7"/>
      <c r="C835" s="7"/>
      <c r="D835" s="7"/>
      <c r="E835" s="7"/>
      <c r="F835" s="7"/>
      <c r="G835" s="7"/>
      <c r="H835" s="7"/>
      <c r="I835" s="7"/>
      <c r="J835" s="7"/>
      <c r="K835" s="7"/>
      <c r="L835" s="7"/>
      <c r="M835" s="7"/>
      <c r="N835" s="7"/>
      <c r="O835" s="7"/>
      <c r="P835" s="7"/>
      <c r="Q835" s="7"/>
      <c r="R835" s="7"/>
      <c r="S835" s="7"/>
      <c r="T835" s="7"/>
    </row>
    <row r="836" spans="1:20">
      <c r="A836" s="7"/>
      <c r="B836" s="7"/>
      <c r="C836" s="7"/>
      <c r="D836" s="7"/>
      <c r="E836" s="7"/>
      <c r="F836" s="7"/>
      <c r="G836" s="7"/>
      <c r="H836" s="7"/>
      <c r="I836" s="7"/>
      <c r="J836" s="7"/>
      <c r="K836" s="7"/>
      <c r="L836" s="7"/>
      <c r="M836" s="7"/>
      <c r="N836" s="7"/>
      <c r="O836" s="7"/>
      <c r="P836" s="7"/>
      <c r="Q836" s="7"/>
      <c r="R836" s="7"/>
      <c r="S836" s="7"/>
      <c r="T836" s="7"/>
    </row>
    <row r="837" spans="1:20">
      <c r="A837" s="7"/>
      <c r="B837" s="7"/>
      <c r="C837" s="7"/>
      <c r="D837" s="7"/>
      <c r="E837" s="7"/>
      <c r="F837" s="7"/>
      <c r="G837" s="7"/>
      <c r="H837" s="7"/>
      <c r="I837" s="7"/>
      <c r="J837" s="7"/>
      <c r="K837" s="7"/>
      <c r="L837" s="7"/>
      <c r="M837" s="7"/>
      <c r="N837" s="7"/>
      <c r="O837" s="7"/>
      <c r="P837" s="7"/>
      <c r="Q837" s="7"/>
      <c r="R837" s="7"/>
      <c r="S837" s="7"/>
      <c r="T837" s="7"/>
    </row>
    <row r="838" spans="1:20">
      <c r="A838" s="7"/>
      <c r="B838" s="7"/>
      <c r="C838" s="7"/>
      <c r="D838" s="7"/>
      <c r="E838" s="7"/>
      <c r="F838" s="7"/>
      <c r="G838" s="7"/>
      <c r="H838" s="7"/>
      <c r="I838" s="7"/>
      <c r="J838" s="7"/>
      <c r="K838" s="7"/>
      <c r="L838" s="7"/>
      <c r="M838" s="7"/>
      <c r="N838" s="7"/>
      <c r="O838" s="7"/>
      <c r="P838" s="7"/>
      <c r="Q838" s="7"/>
      <c r="R838" s="7"/>
      <c r="S838" s="7"/>
      <c r="T838" s="7"/>
    </row>
    <row r="839" spans="1:20">
      <c r="A839" s="7"/>
      <c r="B839" s="7"/>
      <c r="C839" s="7"/>
      <c r="D839" s="7"/>
      <c r="E839" s="7"/>
      <c r="F839" s="7"/>
      <c r="G839" s="7"/>
      <c r="H839" s="7"/>
      <c r="I839" s="7"/>
      <c r="J839" s="7"/>
      <c r="K839" s="7"/>
      <c r="L839" s="7"/>
      <c r="M839" s="7"/>
      <c r="N839" s="7"/>
      <c r="O839" s="7"/>
      <c r="P839" s="7"/>
      <c r="Q839" s="7"/>
      <c r="R839" s="7"/>
      <c r="S839" s="7"/>
      <c r="T839" s="7"/>
    </row>
    <row r="840" spans="1:20">
      <c r="A840" s="7"/>
      <c r="B840" s="7"/>
      <c r="C840" s="7"/>
      <c r="D840" s="7"/>
      <c r="E840" s="7"/>
      <c r="F840" s="7"/>
      <c r="G840" s="7"/>
      <c r="H840" s="7"/>
      <c r="I840" s="7"/>
      <c r="J840" s="7"/>
      <c r="K840" s="7"/>
      <c r="L840" s="7"/>
      <c r="M840" s="7"/>
      <c r="N840" s="7"/>
      <c r="O840" s="7"/>
      <c r="P840" s="7"/>
      <c r="Q840" s="7"/>
      <c r="R840" s="7"/>
      <c r="S840" s="7"/>
      <c r="T840" s="7"/>
    </row>
    <row r="841" spans="1:20">
      <c r="A841" s="7"/>
      <c r="B841" s="7"/>
      <c r="C841" s="7"/>
      <c r="D841" s="7"/>
      <c r="E841" s="7"/>
      <c r="F841" s="7"/>
      <c r="G841" s="7"/>
      <c r="H841" s="7"/>
      <c r="I841" s="7"/>
      <c r="J841" s="7"/>
      <c r="K841" s="7"/>
      <c r="L841" s="7"/>
      <c r="M841" s="7"/>
      <c r="N841" s="7"/>
      <c r="O841" s="7"/>
      <c r="P841" s="7"/>
      <c r="Q841" s="7"/>
      <c r="R841" s="7"/>
      <c r="S841" s="7"/>
      <c r="T841" s="7"/>
    </row>
    <row r="842" spans="1:20">
      <c r="A842" s="7"/>
      <c r="B842" s="7"/>
      <c r="C842" s="7"/>
      <c r="D842" s="7"/>
      <c r="E842" s="7"/>
      <c r="F842" s="7"/>
      <c r="G842" s="7"/>
      <c r="H842" s="7"/>
      <c r="I842" s="7"/>
      <c r="J842" s="7"/>
      <c r="K842" s="7"/>
      <c r="L842" s="7"/>
      <c r="M842" s="7"/>
      <c r="N842" s="7"/>
      <c r="O842" s="7"/>
      <c r="P842" s="7"/>
      <c r="Q842" s="7"/>
      <c r="R842" s="7"/>
      <c r="S842" s="7"/>
      <c r="T842" s="7"/>
    </row>
    <row r="843" spans="1:20">
      <c r="A843" s="7"/>
      <c r="B843" s="7"/>
      <c r="C843" s="7"/>
      <c r="D843" s="7"/>
      <c r="E843" s="7"/>
      <c r="F843" s="7"/>
      <c r="G843" s="7"/>
      <c r="H843" s="7"/>
      <c r="I843" s="7"/>
      <c r="J843" s="7"/>
      <c r="K843" s="7"/>
      <c r="L843" s="7"/>
      <c r="M843" s="7"/>
      <c r="N843" s="7"/>
      <c r="O843" s="7"/>
      <c r="P843" s="7"/>
      <c r="Q843" s="7"/>
      <c r="R843" s="7"/>
      <c r="S843" s="7"/>
      <c r="T843" s="7"/>
    </row>
    <row r="844" spans="1:20">
      <c r="A844" s="7"/>
      <c r="B844" s="7"/>
      <c r="C844" s="7"/>
      <c r="D844" s="7"/>
      <c r="E844" s="7"/>
      <c r="F844" s="7"/>
      <c r="G844" s="7"/>
      <c r="H844" s="7"/>
      <c r="I844" s="7"/>
      <c r="J844" s="7"/>
      <c r="K844" s="7"/>
      <c r="L844" s="7"/>
      <c r="M844" s="7"/>
      <c r="N844" s="7"/>
      <c r="O844" s="7"/>
      <c r="P844" s="7"/>
      <c r="Q844" s="7"/>
      <c r="R844" s="7"/>
      <c r="S844" s="7"/>
      <c r="T844" s="7"/>
    </row>
    <row r="845" spans="1:20">
      <c r="A845" s="7"/>
      <c r="B845" s="7"/>
      <c r="C845" s="7"/>
      <c r="D845" s="7"/>
      <c r="E845" s="7"/>
      <c r="F845" s="7"/>
      <c r="G845" s="7"/>
      <c r="H845" s="7"/>
      <c r="I845" s="7"/>
      <c r="J845" s="7"/>
      <c r="K845" s="7"/>
      <c r="L845" s="7"/>
      <c r="M845" s="7"/>
      <c r="N845" s="7"/>
      <c r="O845" s="7"/>
      <c r="P845" s="7"/>
      <c r="Q845" s="7"/>
      <c r="R845" s="7"/>
      <c r="S845" s="7"/>
      <c r="T845" s="7"/>
    </row>
    <row r="846" spans="1:20">
      <c r="A846" s="7"/>
      <c r="B846" s="7"/>
      <c r="C846" s="7"/>
      <c r="D846" s="7"/>
      <c r="E846" s="7"/>
      <c r="F846" s="7"/>
      <c r="G846" s="7"/>
      <c r="H846" s="7"/>
      <c r="I846" s="7"/>
      <c r="J846" s="7"/>
      <c r="K846" s="7"/>
      <c r="L846" s="7"/>
      <c r="M846" s="7"/>
      <c r="N846" s="7"/>
      <c r="O846" s="7"/>
      <c r="P846" s="7"/>
      <c r="Q846" s="7"/>
      <c r="R846" s="7"/>
      <c r="S846" s="7"/>
      <c r="T846" s="7"/>
    </row>
    <row r="847" spans="1:20">
      <c r="A847" s="7"/>
      <c r="B847" s="7"/>
      <c r="C847" s="7"/>
      <c r="D847" s="7"/>
      <c r="E847" s="7"/>
      <c r="F847" s="7"/>
      <c r="G847" s="7"/>
      <c r="H847" s="7"/>
      <c r="I847" s="7"/>
      <c r="J847" s="7"/>
      <c r="K847" s="7"/>
      <c r="L847" s="7"/>
      <c r="M847" s="7"/>
      <c r="N847" s="7"/>
      <c r="O847" s="7"/>
      <c r="P847" s="7"/>
      <c r="Q847" s="7"/>
      <c r="R847" s="7"/>
      <c r="S847" s="7"/>
      <c r="T847" s="7"/>
    </row>
    <row r="848" spans="1:20">
      <c r="A848" s="7"/>
      <c r="B848" s="7"/>
      <c r="C848" s="7"/>
      <c r="D848" s="7"/>
      <c r="E848" s="7"/>
      <c r="F848" s="7"/>
      <c r="G848" s="7"/>
      <c r="H848" s="7"/>
      <c r="I848" s="7"/>
      <c r="J848" s="7"/>
      <c r="K848" s="7"/>
      <c r="L848" s="7"/>
      <c r="M848" s="7"/>
      <c r="N848" s="7"/>
      <c r="O848" s="7"/>
      <c r="P848" s="7"/>
      <c r="Q848" s="7"/>
      <c r="R848" s="7"/>
      <c r="S848" s="7"/>
      <c r="T848" s="7"/>
    </row>
    <row r="849" spans="1:20">
      <c r="A849" s="7"/>
      <c r="B849" s="7"/>
      <c r="C849" s="7"/>
      <c r="D849" s="7"/>
      <c r="E849" s="7"/>
      <c r="F849" s="7"/>
      <c r="G849" s="7"/>
      <c r="H849" s="7"/>
      <c r="I849" s="7"/>
      <c r="J849" s="7"/>
      <c r="K849" s="7"/>
      <c r="L849" s="7"/>
      <c r="M849" s="7"/>
      <c r="N849" s="7"/>
      <c r="O849" s="7"/>
      <c r="P849" s="7"/>
      <c r="Q849" s="7"/>
      <c r="R849" s="7"/>
      <c r="S849" s="7"/>
      <c r="T849" s="7"/>
    </row>
    <row r="850" spans="1:20">
      <c r="A850" s="7"/>
      <c r="B850" s="7"/>
      <c r="C850" s="7"/>
      <c r="D850" s="7"/>
      <c r="E850" s="7"/>
      <c r="F850" s="7"/>
      <c r="G850" s="7"/>
      <c r="H850" s="7"/>
      <c r="I850" s="7"/>
      <c r="J850" s="7"/>
      <c r="K850" s="7"/>
      <c r="L850" s="7"/>
      <c r="M850" s="7"/>
      <c r="N850" s="7"/>
      <c r="O850" s="7"/>
      <c r="P850" s="7"/>
      <c r="Q850" s="7"/>
      <c r="R850" s="7"/>
      <c r="S850" s="7"/>
      <c r="T850" s="7"/>
    </row>
    <row r="851" spans="1:20">
      <c r="A851" s="7"/>
      <c r="B851" s="7"/>
      <c r="C851" s="7"/>
      <c r="D851" s="7"/>
      <c r="E851" s="7"/>
      <c r="F851" s="7"/>
      <c r="G851" s="7"/>
      <c r="H851" s="7"/>
      <c r="I851" s="7"/>
      <c r="J851" s="7"/>
      <c r="K851" s="7"/>
      <c r="L851" s="7"/>
      <c r="M851" s="7"/>
      <c r="N851" s="7"/>
      <c r="O851" s="7"/>
      <c r="P851" s="7"/>
      <c r="Q851" s="7"/>
      <c r="R851" s="7"/>
      <c r="S851" s="7"/>
      <c r="T851" s="7"/>
    </row>
    <row r="852" spans="1:20">
      <c r="A852" s="7"/>
      <c r="B852" s="7"/>
      <c r="C852" s="7"/>
      <c r="D852" s="7"/>
      <c r="E852" s="7"/>
      <c r="F852" s="7"/>
      <c r="G852" s="7"/>
      <c r="H852" s="7"/>
      <c r="I852" s="7"/>
      <c r="J852" s="7"/>
      <c r="K852" s="7"/>
      <c r="L852" s="7"/>
      <c r="M852" s="7"/>
      <c r="N852" s="7"/>
      <c r="O852" s="7"/>
      <c r="P852" s="7"/>
      <c r="Q852" s="7"/>
      <c r="R852" s="7"/>
      <c r="S852" s="7"/>
      <c r="T852" s="7"/>
    </row>
    <row r="853" spans="1:20">
      <c r="A853" s="7"/>
      <c r="B853" s="7"/>
      <c r="C853" s="7"/>
      <c r="D853" s="7"/>
      <c r="E853" s="7"/>
      <c r="F853" s="7"/>
      <c r="G853" s="7"/>
      <c r="H853" s="7"/>
      <c r="I853" s="7"/>
      <c r="J853" s="7"/>
      <c r="K853" s="7"/>
      <c r="L853" s="7"/>
      <c r="M853" s="7"/>
      <c r="N853" s="7"/>
      <c r="O853" s="7"/>
      <c r="P853" s="7"/>
      <c r="Q853" s="7"/>
      <c r="R853" s="7"/>
      <c r="S853" s="7"/>
      <c r="T853" s="7"/>
    </row>
    <row r="854" spans="1:20">
      <c r="A854" s="7"/>
      <c r="B854" s="7"/>
      <c r="C854" s="7"/>
      <c r="D854" s="7"/>
      <c r="E854" s="7"/>
      <c r="F854" s="7"/>
      <c r="G854" s="7"/>
      <c r="H854" s="7"/>
      <c r="I854" s="7"/>
      <c r="J854" s="7"/>
      <c r="K854" s="7"/>
      <c r="L854" s="7"/>
      <c r="M854" s="7"/>
      <c r="N854" s="7"/>
      <c r="O854" s="7"/>
      <c r="P854" s="7"/>
      <c r="Q854" s="7"/>
      <c r="R854" s="7"/>
      <c r="S854" s="7"/>
      <c r="T854" s="7"/>
    </row>
    <row r="855" spans="1:20">
      <c r="A855" s="7"/>
      <c r="B855" s="7"/>
      <c r="C855" s="7"/>
      <c r="D855" s="7"/>
      <c r="E855" s="7"/>
      <c r="F855" s="7"/>
      <c r="G855" s="7"/>
      <c r="H855" s="7"/>
      <c r="I855" s="7"/>
      <c r="J855" s="7"/>
      <c r="K855" s="7"/>
      <c r="L855" s="7"/>
      <c r="M855" s="7"/>
      <c r="N855" s="7"/>
      <c r="O855" s="7"/>
      <c r="P855" s="7"/>
      <c r="Q855" s="7"/>
      <c r="R855" s="7"/>
      <c r="S855" s="7"/>
      <c r="T855" s="7"/>
    </row>
    <row r="856" spans="1:20">
      <c r="A856" s="7"/>
      <c r="B856" s="7"/>
      <c r="C856" s="7"/>
      <c r="D856" s="7"/>
      <c r="E856" s="7"/>
      <c r="F856" s="7"/>
      <c r="G856" s="7"/>
      <c r="H856" s="7"/>
      <c r="I856" s="7"/>
      <c r="J856" s="7"/>
      <c r="K856" s="7"/>
      <c r="L856" s="7"/>
      <c r="M856" s="7"/>
      <c r="N856" s="7"/>
      <c r="O856" s="7"/>
      <c r="P856" s="7"/>
      <c r="Q856" s="7"/>
      <c r="R856" s="7"/>
      <c r="S856" s="7"/>
      <c r="T856" s="7"/>
    </row>
    <row r="857" spans="1:20">
      <c r="A857" s="7"/>
      <c r="B857" s="7"/>
      <c r="C857" s="7"/>
      <c r="D857" s="7"/>
      <c r="E857" s="7"/>
      <c r="F857" s="7"/>
      <c r="G857" s="7"/>
      <c r="H857" s="7"/>
      <c r="I857" s="7"/>
      <c r="J857" s="7"/>
      <c r="K857" s="7"/>
      <c r="L857" s="7"/>
      <c r="M857" s="7"/>
      <c r="N857" s="7"/>
      <c r="O857" s="7"/>
      <c r="P857" s="7"/>
      <c r="Q857" s="7"/>
      <c r="R857" s="7"/>
      <c r="S857" s="7"/>
      <c r="T857" s="7"/>
    </row>
    <row r="858" spans="1:20">
      <c r="A858" s="7"/>
      <c r="B858" s="7"/>
      <c r="C858" s="7"/>
      <c r="D858" s="7"/>
      <c r="E858" s="7"/>
      <c r="F858" s="7"/>
      <c r="G858" s="7"/>
      <c r="H858" s="7"/>
      <c r="I858" s="7"/>
      <c r="J858" s="7"/>
      <c r="K858" s="7"/>
      <c r="L858" s="7"/>
      <c r="M858" s="7"/>
      <c r="N858" s="7"/>
      <c r="O858" s="7"/>
      <c r="P858" s="7"/>
      <c r="Q858" s="7"/>
      <c r="R858" s="7"/>
      <c r="S858" s="7"/>
      <c r="T858" s="7"/>
    </row>
    <row r="859" spans="1:20">
      <c r="A859" s="7"/>
      <c r="B859" s="7"/>
      <c r="C859" s="7"/>
      <c r="D859" s="7"/>
      <c r="E859" s="7"/>
      <c r="F859" s="7"/>
      <c r="G859" s="7"/>
      <c r="H859" s="7"/>
      <c r="I859" s="7"/>
      <c r="J859" s="7"/>
      <c r="K859" s="7"/>
      <c r="L859" s="7"/>
      <c r="M859" s="7"/>
      <c r="N859" s="7"/>
      <c r="O859" s="7"/>
      <c r="P859" s="7"/>
      <c r="Q859" s="7"/>
      <c r="R859" s="7"/>
      <c r="S859" s="7"/>
      <c r="T859" s="7"/>
    </row>
    <row r="860" spans="1:20">
      <c r="A860" s="7"/>
      <c r="B860" s="7"/>
      <c r="C860" s="7"/>
      <c r="D860" s="7"/>
      <c r="E860" s="7"/>
      <c r="F860" s="7"/>
      <c r="G860" s="7"/>
      <c r="H860" s="7"/>
      <c r="I860" s="7"/>
      <c r="J860" s="7"/>
      <c r="K860" s="7"/>
      <c r="L860" s="7"/>
      <c r="M860" s="7"/>
      <c r="N860" s="7"/>
      <c r="O860" s="7"/>
      <c r="P860" s="7"/>
      <c r="Q860" s="7"/>
      <c r="R860" s="7"/>
      <c r="S860" s="7"/>
      <c r="T860" s="7"/>
    </row>
    <row r="861" spans="1:20">
      <c r="A861" s="7"/>
      <c r="B861" s="7"/>
      <c r="C861" s="7"/>
      <c r="D861" s="7"/>
      <c r="E861" s="7"/>
      <c r="F861" s="7"/>
      <c r="G861" s="7"/>
      <c r="H861" s="7"/>
      <c r="I861" s="7"/>
      <c r="J861" s="7"/>
      <c r="K861" s="7"/>
      <c r="L861" s="7"/>
      <c r="M861" s="7"/>
      <c r="N861" s="7"/>
      <c r="O861" s="7"/>
      <c r="P861" s="7"/>
      <c r="Q861" s="7"/>
      <c r="R861" s="7"/>
      <c r="S861" s="7"/>
      <c r="T861" s="7"/>
    </row>
    <row r="862" spans="1:20">
      <c r="A862" s="7"/>
      <c r="B862" s="7"/>
      <c r="C862" s="7"/>
      <c r="D862" s="7"/>
      <c r="E862" s="7"/>
      <c r="F862" s="7"/>
      <c r="G862" s="7"/>
      <c r="H862" s="7"/>
      <c r="I862" s="7"/>
      <c r="J862" s="7"/>
      <c r="K862" s="7"/>
      <c r="L862" s="7"/>
      <c r="M862" s="7"/>
      <c r="N862" s="7"/>
      <c r="O862" s="7"/>
      <c r="P862" s="7"/>
      <c r="Q862" s="7"/>
      <c r="R862" s="7"/>
      <c r="S862" s="7"/>
      <c r="T862" s="7"/>
    </row>
    <row r="863" spans="1:20">
      <c r="A863" s="7"/>
      <c r="B863" s="7"/>
      <c r="C863" s="7"/>
      <c r="D863" s="7"/>
      <c r="E863" s="7"/>
      <c r="F863" s="7"/>
      <c r="G863" s="7"/>
      <c r="H863" s="7"/>
      <c r="I863" s="7"/>
      <c r="J863" s="7"/>
      <c r="K863" s="7"/>
      <c r="L863" s="7"/>
      <c r="M863" s="7"/>
      <c r="N863" s="7"/>
      <c r="O863" s="7"/>
      <c r="P863" s="7"/>
      <c r="Q863" s="7"/>
      <c r="R863" s="7"/>
      <c r="S863" s="7"/>
      <c r="T863" s="7"/>
    </row>
    <row r="864" spans="1:20">
      <c r="A864" s="7"/>
      <c r="B864" s="7"/>
      <c r="C864" s="7"/>
      <c r="D864" s="7"/>
      <c r="E864" s="7"/>
      <c r="F864" s="7"/>
      <c r="G864" s="7"/>
      <c r="H864" s="7"/>
      <c r="I864" s="7"/>
      <c r="J864" s="7"/>
      <c r="K864" s="7"/>
      <c r="L864" s="7"/>
      <c r="M864" s="7"/>
      <c r="N864" s="7"/>
      <c r="O864" s="7"/>
      <c r="P864" s="7"/>
      <c r="Q864" s="7"/>
      <c r="R864" s="7"/>
      <c r="S864" s="7"/>
      <c r="T864" s="7"/>
    </row>
    <row r="865" spans="1:20">
      <c r="A865" s="7"/>
      <c r="B865" s="7"/>
      <c r="C865" s="7"/>
      <c r="D865" s="7"/>
      <c r="E865" s="7"/>
      <c r="F865" s="7"/>
      <c r="G865" s="7"/>
      <c r="H865" s="7"/>
      <c r="I865" s="7"/>
      <c r="J865" s="7"/>
      <c r="K865" s="7"/>
      <c r="L865" s="7"/>
      <c r="M865" s="7"/>
      <c r="N865" s="7"/>
      <c r="O865" s="7"/>
      <c r="P865" s="7"/>
      <c r="Q865" s="7"/>
      <c r="R865" s="7"/>
      <c r="S865" s="7"/>
      <c r="T865" s="7"/>
    </row>
    <row r="866" spans="1:20">
      <c r="A866" s="7"/>
      <c r="B866" s="7"/>
      <c r="C866" s="7"/>
      <c r="D866" s="7"/>
      <c r="E866" s="7"/>
      <c r="F866" s="7"/>
      <c r="G866" s="7"/>
      <c r="H866" s="7"/>
      <c r="I866" s="7"/>
      <c r="J866" s="7"/>
      <c r="K866" s="7"/>
      <c r="L866" s="7"/>
      <c r="M866" s="7"/>
      <c r="N866" s="7"/>
      <c r="O866" s="7"/>
      <c r="P866" s="7"/>
      <c r="Q866" s="7"/>
      <c r="R866" s="7"/>
      <c r="S866" s="7"/>
      <c r="T866" s="7"/>
    </row>
    <row r="867" spans="1:20">
      <c r="A867" s="7"/>
      <c r="B867" s="7"/>
      <c r="C867" s="7"/>
      <c r="D867" s="7"/>
      <c r="E867" s="7"/>
      <c r="F867" s="7"/>
      <c r="G867" s="7"/>
      <c r="H867" s="7"/>
      <c r="I867" s="7"/>
      <c r="J867" s="7"/>
      <c r="K867" s="7"/>
      <c r="L867" s="7"/>
      <c r="M867" s="7"/>
      <c r="N867" s="7"/>
      <c r="O867" s="7"/>
      <c r="P867" s="7"/>
      <c r="Q867" s="7"/>
      <c r="R867" s="7"/>
      <c r="S867" s="7"/>
      <c r="T867" s="7"/>
    </row>
    <row r="868" spans="1:20">
      <c r="A868" s="7"/>
      <c r="B868" s="7"/>
      <c r="C868" s="7"/>
      <c r="D868" s="7"/>
      <c r="E868" s="7"/>
      <c r="F868" s="7"/>
      <c r="G868" s="7"/>
      <c r="H868" s="7"/>
      <c r="I868" s="7"/>
      <c r="J868" s="7"/>
      <c r="K868" s="7"/>
      <c r="L868" s="7"/>
      <c r="M868" s="7"/>
      <c r="N868" s="7"/>
      <c r="O868" s="7"/>
      <c r="P868" s="7"/>
      <c r="Q868" s="7"/>
      <c r="R868" s="7"/>
      <c r="S868" s="7"/>
      <c r="T868" s="7"/>
    </row>
    <row r="869" spans="1:20">
      <c r="A869" s="7"/>
      <c r="B869" s="7"/>
      <c r="C869" s="7"/>
      <c r="D869" s="7"/>
      <c r="E869" s="7"/>
      <c r="F869" s="7"/>
      <c r="G869" s="7"/>
      <c r="H869" s="7"/>
      <c r="I869" s="7"/>
      <c r="J869" s="7"/>
      <c r="K869" s="7"/>
      <c r="L869" s="7"/>
      <c r="M869" s="7"/>
      <c r="N869" s="7"/>
      <c r="O869" s="7"/>
      <c r="P869" s="7"/>
      <c r="Q869" s="7"/>
      <c r="R869" s="7"/>
      <c r="S869" s="7"/>
      <c r="T869" s="7"/>
    </row>
    <row r="870" spans="1:20">
      <c r="A870" s="7"/>
      <c r="B870" s="7"/>
      <c r="C870" s="7"/>
      <c r="D870" s="7"/>
      <c r="E870" s="7"/>
      <c r="F870" s="7"/>
      <c r="G870" s="7"/>
      <c r="H870" s="7"/>
      <c r="I870" s="7"/>
      <c r="J870" s="7"/>
      <c r="K870" s="7"/>
      <c r="L870" s="7"/>
      <c r="M870" s="7"/>
      <c r="N870" s="7"/>
      <c r="O870" s="7"/>
      <c r="P870" s="7"/>
      <c r="Q870" s="7"/>
      <c r="R870" s="7"/>
      <c r="S870" s="7"/>
      <c r="T870" s="7"/>
    </row>
    <row r="871" spans="1:20">
      <c r="A871" s="7"/>
      <c r="B871" s="7"/>
      <c r="C871" s="7"/>
      <c r="D871" s="7"/>
      <c r="E871" s="7"/>
      <c r="F871" s="7"/>
      <c r="G871" s="7"/>
      <c r="H871" s="7"/>
      <c r="I871" s="7"/>
      <c r="J871" s="7"/>
      <c r="K871" s="7"/>
      <c r="L871" s="7"/>
      <c r="M871" s="7"/>
      <c r="N871" s="7"/>
      <c r="O871" s="7"/>
      <c r="P871" s="7"/>
      <c r="Q871" s="7"/>
      <c r="R871" s="7"/>
      <c r="S871" s="7"/>
      <c r="T871" s="7"/>
    </row>
    <row r="872" spans="1:20">
      <c r="A872" s="7"/>
      <c r="B872" s="7"/>
      <c r="C872" s="7"/>
      <c r="D872" s="7"/>
      <c r="E872" s="7"/>
      <c r="F872" s="7"/>
      <c r="G872" s="7"/>
      <c r="H872" s="7"/>
      <c r="I872" s="7"/>
      <c r="J872" s="7"/>
      <c r="K872" s="7"/>
      <c r="L872" s="7"/>
      <c r="M872" s="7"/>
      <c r="N872" s="7"/>
      <c r="O872" s="7"/>
      <c r="P872" s="7"/>
      <c r="Q872" s="7"/>
      <c r="R872" s="7"/>
      <c r="S872" s="7"/>
      <c r="T872" s="7"/>
    </row>
    <row r="873" spans="1:20">
      <c r="A873" s="7"/>
      <c r="B873" s="7"/>
      <c r="C873" s="7"/>
      <c r="D873" s="7"/>
      <c r="E873" s="7"/>
      <c r="F873" s="7"/>
      <c r="G873" s="7"/>
      <c r="H873" s="7"/>
      <c r="I873" s="7"/>
      <c r="J873" s="7"/>
      <c r="K873" s="7"/>
      <c r="L873" s="7"/>
      <c r="M873" s="7"/>
      <c r="N873" s="7"/>
      <c r="O873" s="7"/>
      <c r="P873" s="7"/>
      <c r="Q873" s="7"/>
      <c r="R873" s="7"/>
      <c r="S873" s="7"/>
      <c r="T873" s="7"/>
    </row>
    <row r="874" spans="1:20">
      <c r="A874" s="7"/>
      <c r="B874" s="7"/>
      <c r="C874" s="7"/>
      <c r="D874" s="7"/>
      <c r="E874" s="7"/>
      <c r="F874" s="7"/>
      <c r="G874" s="7"/>
      <c r="H874" s="7"/>
      <c r="I874" s="7"/>
      <c r="J874" s="7"/>
      <c r="K874" s="7"/>
      <c r="L874" s="7"/>
      <c r="M874" s="7"/>
      <c r="N874" s="7"/>
      <c r="O874" s="7"/>
      <c r="P874" s="7"/>
      <c r="Q874" s="7"/>
      <c r="R874" s="7"/>
      <c r="S874" s="7"/>
      <c r="T874" s="7"/>
    </row>
    <row r="875" spans="1:20">
      <c r="A875" s="7"/>
      <c r="B875" s="7"/>
      <c r="C875" s="7"/>
      <c r="D875" s="7"/>
      <c r="E875" s="7"/>
      <c r="F875" s="7"/>
      <c r="G875" s="7"/>
      <c r="H875" s="7"/>
      <c r="I875" s="7"/>
      <c r="J875" s="7"/>
      <c r="K875" s="7"/>
      <c r="L875" s="7"/>
      <c r="M875" s="7"/>
      <c r="N875" s="7"/>
      <c r="O875" s="7"/>
      <c r="P875" s="7"/>
      <c r="Q875" s="7"/>
      <c r="R875" s="7"/>
      <c r="S875" s="7"/>
      <c r="T875" s="7"/>
    </row>
    <row r="876" spans="1:20">
      <c r="A876" s="7"/>
      <c r="B876" s="7"/>
      <c r="C876" s="7"/>
      <c r="D876" s="7"/>
      <c r="E876" s="7"/>
      <c r="F876" s="7"/>
      <c r="G876" s="7"/>
      <c r="H876" s="7"/>
      <c r="I876" s="7"/>
      <c r="J876" s="7"/>
      <c r="K876" s="7"/>
      <c r="L876" s="7"/>
      <c r="M876" s="7"/>
      <c r="N876" s="7"/>
      <c r="O876" s="7"/>
      <c r="P876" s="7"/>
      <c r="Q876" s="7"/>
      <c r="R876" s="7"/>
      <c r="S876" s="7"/>
      <c r="T876" s="7"/>
    </row>
    <row r="877" spans="1:20">
      <c r="A877" s="7"/>
      <c r="B877" s="7"/>
      <c r="C877" s="7"/>
      <c r="D877" s="7"/>
      <c r="E877" s="7"/>
      <c r="F877" s="7"/>
      <c r="G877" s="7"/>
      <c r="H877" s="7"/>
      <c r="I877" s="7"/>
      <c r="J877" s="7"/>
      <c r="K877" s="7"/>
      <c r="L877" s="7"/>
      <c r="M877" s="7"/>
      <c r="N877" s="7"/>
      <c r="O877" s="7"/>
      <c r="P877" s="7"/>
      <c r="Q877" s="7"/>
      <c r="R877" s="7"/>
      <c r="S877" s="7"/>
      <c r="T877" s="7"/>
    </row>
    <row r="878" spans="1:20">
      <c r="A878" s="7"/>
      <c r="B878" s="7"/>
      <c r="C878" s="7"/>
      <c r="D878" s="7"/>
      <c r="E878" s="7"/>
      <c r="F878" s="7"/>
      <c r="G878" s="7"/>
      <c r="H878" s="7"/>
      <c r="I878" s="7"/>
      <c r="J878" s="7"/>
      <c r="K878" s="7"/>
      <c r="L878" s="7"/>
      <c r="M878" s="7"/>
      <c r="N878" s="7"/>
      <c r="O878" s="7"/>
      <c r="P878" s="7"/>
      <c r="Q878" s="7"/>
      <c r="R878" s="7"/>
      <c r="S878" s="7"/>
      <c r="T878" s="7"/>
    </row>
    <row r="879" spans="1:20">
      <c r="A879" s="7"/>
      <c r="B879" s="7"/>
      <c r="C879" s="7"/>
      <c r="D879" s="7"/>
      <c r="E879" s="7"/>
      <c r="F879" s="7"/>
      <c r="G879" s="7"/>
      <c r="H879" s="7"/>
      <c r="I879" s="7"/>
      <c r="J879" s="7"/>
      <c r="K879" s="7"/>
      <c r="L879" s="7"/>
      <c r="M879" s="7"/>
      <c r="N879" s="7"/>
      <c r="O879" s="7"/>
      <c r="P879" s="7"/>
      <c r="Q879" s="7"/>
      <c r="R879" s="7"/>
      <c r="S879" s="7"/>
      <c r="T879" s="7"/>
    </row>
    <row r="880" spans="1:20">
      <c r="A880" s="7"/>
      <c r="B880" s="7"/>
      <c r="C880" s="7"/>
      <c r="D880" s="7"/>
      <c r="E880" s="7"/>
      <c r="F880" s="7"/>
      <c r="G880" s="7"/>
      <c r="H880" s="7"/>
      <c r="I880" s="7"/>
      <c r="J880" s="7"/>
      <c r="K880" s="7"/>
      <c r="L880" s="7"/>
      <c r="M880" s="7"/>
      <c r="N880" s="7"/>
      <c r="O880" s="7"/>
      <c r="P880" s="7"/>
      <c r="Q880" s="7"/>
      <c r="R880" s="7"/>
      <c r="S880" s="7"/>
      <c r="T880" s="7"/>
    </row>
    <row r="881" spans="1:20">
      <c r="A881" s="7"/>
      <c r="B881" s="7"/>
      <c r="C881" s="7"/>
      <c r="D881" s="7"/>
      <c r="E881" s="7"/>
      <c r="F881" s="7"/>
      <c r="G881" s="7"/>
      <c r="H881" s="7"/>
      <c r="I881" s="7"/>
      <c r="J881" s="7"/>
      <c r="K881" s="7"/>
      <c r="L881" s="7"/>
      <c r="M881" s="7"/>
      <c r="N881" s="7"/>
      <c r="O881" s="7"/>
      <c r="P881" s="7"/>
      <c r="Q881" s="7"/>
      <c r="R881" s="7"/>
      <c r="S881" s="7"/>
      <c r="T881" s="7"/>
    </row>
    <row r="882" spans="1:20">
      <c r="A882" s="7"/>
      <c r="B882" s="7"/>
      <c r="C882" s="7"/>
      <c r="D882" s="7"/>
      <c r="E882" s="7"/>
      <c r="F882" s="7"/>
      <c r="G882" s="7"/>
      <c r="H882" s="7"/>
      <c r="I882" s="7"/>
      <c r="J882" s="7"/>
      <c r="K882" s="7"/>
      <c r="L882" s="7"/>
      <c r="M882" s="7"/>
      <c r="N882" s="7"/>
      <c r="O882" s="7"/>
      <c r="P882" s="7"/>
      <c r="Q882" s="7"/>
      <c r="R882" s="7"/>
      <c r="S882" s="7"/>
      <c r="T882" s="7"/>
    </row>
    <row r="883" spans="1:20">
      <c r="A883" s="7"/>
      <c r="B883" s="7"/>
      <c r="C883" s="7"/>
      <c r="D883" s="7"/>
      <c r="E883" s="7"/>
      <c r="F883" s="7"/>
      <c r="G883" s="7"/>
      <c r="H883" s="7"/>
      <c r="I883" s="7"/>
      <c r="J883" s="7"/>
      <c r="K883" s="7"/>
      <c r="L883" s="7"/>
      <c r="M883" s="7"/>
      <c r="N883" s="7"/>
      <c r="O883" s="7"/>
      <c r="P883" s="7"/>
      <c r="Q883" s="7"/>
      <c r="R883" s="7"/>
      <c r="S883" s="7"/>
      <c r="T883" s="7"/>
    </row>
    <row r="884" spans="1:20">
      <c r="A884" s="7"/>
      <c r="B884" s="7"/>
      <c r="C884" s="7"/>
      <c r="D884" s="7"/>
      <c r="E884" s="7"/>
      <c r="F884" s="7"/>
      <c r="G884" s="7"/>
      <c r="H884" s="7"/>
      <c r="I884" s="7"/>
      <c r="J884" s="7"/>
      <c r="K884" s="7"/>
      <c r="L884" s="7"/>
      <c r="M884" s="7"/>
      <c r="N884" s="7"/>
      <c r="O884" s="7"/>
      <c r="P884" s="7"/>
      <c r="Q884" s="7"/>
      <c r="R884" s="7"/>
      <c r="S884" s="7"/>
      <c r="T884" s="7"/>
    </row>
    <row r="885" spans="1:20">
      <c r="A885" s="7"/>
      <c r="B885" s="7"/>
      <c r="C885" s="7"/>
      <c r="D885" s="7"/>
      <c r="E885" s="7"/>
      <c r="F885" s="7"/>
      <c r="G885" s="7"/>
      <c r="H885" s="7"/>
      <c r="I885" s="7"/>
      <c r="J885" s="7"/>
      <c r="K885" s="7"/>
      <c r="L885" s="7"/>
      <c r="M885" s="7"/>
      <c r="N885" s="7"/>
      <c r="O885" s="7"/>
      <c r="P885" s="7"/>
      <c r="Q885" s="7"/>
      <c r="R885" s="7"/>
      <c r="S885" s="7"/>
      <c r="T885" s="7"/>
    </row>
    <row r="886" spans="1:20">
      <c r="A886" s="7"/>
      <c r="B886" s="7"/>
      <c r="C886" s="7"/>
      <c r="D886" s="7"/>
      <c r="E886" s="7"/>
      <c r="F886" s="7"/>
      <c r="G886" s="7"/>
      <c r="H886" s="7"/>
      <c r="I886" s="7"/>
      <c r="J886" s="7"/>
      <c r="K886" s="7"/>
      <c r="L886" s="7"/>
      <c r="M886" s="7"/>
      <c r="N886" s="7"/>
      <c r="O886" s="7"/>
      <c r="P886" s="7"/>
      <c r="Q886" s="7"/>
      <c r="R886" s="7"/>
      <c r="S886" s="7"/>
      <c r="T886" s="7"/>
    </row>
    <row r="887" spans="1:20">
      <c r="A887" s="7"/>
      <c r="B887" s="7"/>
      <c r="C887" s="7"/>
      <c r="D887" s="7"/>
      <c r="E887" s="7"/>
      <c r="F887" s="7"/>
      <c r="G887" s="7"/>
      <c r="H887" s="7"/>
      <c r="I887" s="7"/>
      <c r="J887" s="7"/>
      <c r="K887" s="7"/>
      <c r="L887" s="7"/>
      <c r="M887" s="7"/>
      <c r="N887" s="7"/>
      <c r="O887" s="7"/>
      <c r="P887" s="7"/>
      <c r="Q887" s="7"/>
      <c r="R887" s="7"/>
      <c r="S887" s="7"/>
      <c r="T887" s="7"/>
    </row>
    <row r="888" spans="1:20">
      <c r="A888" s="7"/>
      <c r="B888" s="7"/>
      <c r="C888" s="7"/>
      <c r="D888" s="7"/>
      <c r="E888" s="7"/>
      <c r="F888" s="7"/>
      <c r="G888" s="7"/>
      <c r="H888" s="7"/>
      <c r="I888" s="7"/>
      <c r="J888" s="7"/>
      <c r="K888" s="7"/>
      <c r="L888" s="7"/>
      <c r="M888" s="7"/>
      <c r="N888" s="7"/>
      <c r="O888" s="7"/>
      <c r="P888" s="7"/>
      <c r="Q888" s="7"/>
      <c r="R888" s="7"/>
      <c r="S888" s="7"/>
      <c r="T888" s="7"/>
    </row>
    <row r="889" spans="1:20">
      <c r="A889" s="7"/>
      <c r="B889" s="7"/>
      <c r="C889" s="7"/>
      <c r="D889" s="7"/>
      <c r="E889" s="7"/>
      <c r="F889" s="7"/>
      <c r="G889" s="7"/>
      <c r="H889" s="7"/>
      <c r="I889" s="7"/>
      <c r="J889" s="7"/>
      <c r="K889" s="7"/>
      <c r="L889" s="7"/>
      <c r="M889" s="7"/>
      <c r="N889" s="7"/>
      <c r="O889" s="7"/>
      <c r="P889" s="7"/>
      <c r="Q889" s="7"/>
      <c r="R889" s="7"/>
      <c r="S889" s="7"/>
      <c r="T889" s="7"/>
    </row>
    <row r="890" spans="1:20">
      <c r="A890" s="7"/>
      <c r="B890" s="7"/>
      <c r="C890" s="7"/>
      <c r="D890" s="7"/>
      <c r="E890" s="7"/>
      <c r="F890" s="7"/>
      <c r="G890" s="7"/>
      <c r="H890" s="7"/>
      <c r="I890" s="7"/>
      <c r="J890" s="7"/>
      <c r="K890" s="7"/>
      <c r="L890" s="7"/>
      <c r="M890" s="7"/>
      <c r="N890" s="7"/>
      <c r="O890" s="7"/>
      <c r="P890" s="7"/>
      <c r="Q890" s="7"/>
      <c r="R890" s="7"/>
      <c r="S890" s="7"/>
      <c r="T890" s="7"/>
    </row>
    <row r="891" spans="1:20">
      <c r="A891" s="7"/>
      <c r="B891" s="7"/>
      <c r="C891" s="7"/>
      <c r="D891" s="7"/>
      <c r="E891" s="7"/>
      <c r="F891" s="7"/>
      <c r="G891" s="7"/>
      <c r="H891" s="7"/>
      <c r="I891" s="7"/>
      <c r="J891" s="7"/>
      <c r="K891" s="7"/>
      <c r="L891" s="7"/>
      <c r="M891" s="7"/>
      <c r="N891" s="7"/>
      <c r="O891" s="7"/>
      <c r="P891" s="7"/>
      <c r="Q891" s="7"/>
      <c r="R891" s="7"/>
      <c r="S891" s="7"/>
      <c r="T891" s="7"/>
    </row>
    <row r="892" spans="1:20">
      <c r="A892" s="7"/>
      <c r="B892" s="7"/>
      <c r="C892" s="7"/>
      <c r="D892" s="7"/>
      <c r="E892" s="7"/>
      <c r="F892" s="7"/>
      <c r="G892" s="7"/>
      <c r="H892" s="7"/>
      <c r="I892" s="7"/>
      <c r="J892" s="7"/>
      <c r="K892" s="7"/>
      <c r="L892" s="7"/>
      <c r="M892" s="7"/>
      <c r="N892" s="7"/>
      <c r="O892" s="7"/>
      <c r="P892" s="7"/>
      <c r="Q892" s="7"/>
      <c r="R892" s="7"/>
      <c r="S892" s="7"/>
      <c r="T892" s="7"/>
    </row>
    <row r="893" spans="1:20">
      <c r="A893" s="7"/>
      <c r="B893" s="7"/>
      <c r="C893" s="7"/>
      <c r="D893" s="7"/>
      <c r="E893" s="7"/>
      <c r="F893" s="7"/>
      <c r="G893" s="7"/>
      <c r="H893" s="7"/>
      <c r="I893" s="7"/>
      <c r="J893" s="7"/>
      <c r="K893" s="7"/>
      <c r="L893" s="7"/>
      <c r="M893" s="7"/>
      <c r="N893" s="7"/>
      <c r="O893" s="7"/>
      <c r="P893" s="7"/>
      <c r="Q893" s="7"/>
      <c r="R893" s="7"/>
      <c r="S893" s="7"/>
      <c r="T893" s="7"/>
    </row>
    <row r="894" spans="1:20">
      <c r="A894" s="7"/>
      <c r="B894" s="7"/>
      <c r="C894" s="7"/>
      <c r="D894" s="7"/>
      <c r="E894" s="7"/>
      <c r="F894" s="7"/>
      <c r="G894" s="7"/>
      <c r="H894" s="7"/>
      <c r="I894" s="7"/>
      <c r="J894" s="7"/>
      <c r="K894" s="7"/>
      <c r="L894" s="7"/>
      <c r="M894" s="7"/>
      <c r="N894" s="7"/>
      <c r="O894" s="7"/>
      <c r="P894" s="7"/>
      <c r="Q894" s="7"/>
      <c r="R894" s="7"/>
      <c r="S894" s="7"/>
      <c r="T894" s="7"/>
    </row>
    <row r="895" spans="1:20">
      <c r="A895" s="7"/>
      <c r="B895" s="7"/>
      <c r="C895" s="7"/>
      <c r="D895" s="7"/>
      <c r="E895" s="7"/>
      <c r="F895" s="7"/>
      <c r="G895" s="7"/>
      <c r="H895" s="7"/>
      <c r="I895" s="7"/>
      <c r="J895" s="7"/>
      <c r="K895" s="7"/>
      <c r="L895" s="7"/>
      <c r="M895" s="7"/>
      <c r="N895" s="7"/>
      <c r="O895" s="7"/>
      <c r="P895" s="7"/>
      <c r="Q895" s="7"/>
      <c r="R895" s="7"/>
      <c r="S895" s="7"/>
      <c r="T895" s="7"/>
    </row>
    <row r="896" spans="1:20">
      <c r="A896" s="7"/>
      <c r="B896" s="7"/>
      <c r="C896" s="7"/>
      <c r="D896" s="7"/>
      <c r="E896" s="7"/>
      <c r="F896" s="7"/>
      <c r="G896" s="7"/>
      <c r="H896" s="7"/>
      <c r="I896" s="7"/>
      <c r="J896" s="7"/>
      <c r="K896" s="7"/>
      <c r="L896" s="7"/>
      <c r="M896" s="7"/>
      <c r="N896" s="7"/>
      <c r="O896" s="7"/>
      <c r="P896" s="7"/>
      <c r="Q896" s="7"/>
      <c r="R896" s="7"/>
      <c r="S896" s="7"/>
      <c r="T896" s="7"/>
    </row>
    <row r="897" spans="1:20">
      <c r="A897" s="7"/>
      <c r="B897" s="7"/>
      <c r="C897" s="7"/>
      <c r="D897" s="7"/>
      <c r="E897" s="7"/>
      <c r="F897" s="7"/>
      <c r="G897" s="7"/>
      <c r="H897" s="7"/>
      <c r="I897" s="7"/>
      <c r="J897" s="7"/>
      <c r="K897" s="7"/>
      <c r="L897" s="7"/>
      <c r="M897" s="7"/>
      <c r="N897" s="7"/>
      <c r="O897" s="7"/>
      <c r="P897" s="7"/>
      <c r="Q897" s="7"/>
      <c r="R897" s="7"/>
      <c r="S897" s="7"/>
      <c r="T897" s="7"/>
    </row>
    <row r="898" spans="1:20">
      <c r="A898" s="7"/>
      <c r="B898" s="7"/>
      <c r="C898" s="7"/>
      <c r="D898" s="7"/>
      <c r="E898" s="7"/>
      <c r="F898" s="7"/>
      <c r="G898" s="7"/>
      <c r="H898" s="7"/>
      <c r="I898" s="7"/>
      <c r="J898" s="7"/>
      <c r="K898" s="7"/>
      <c r="L898" s="7"/>
      <c r="M898" s="7"/>
      <c r="N898" s="7"/>
      <c r="O898" s="7"/>
      <c r="P898" s="7"/>
      <c r="Q898" s="7"/>
      <c r="R898" s="7"/>
      <c r="S898" s="7"/>
      <c r="T898" s="7"/>
    </row>
    <row r="899" spans="1:20">
      <c r="A899" s="7"/>
      <c r="B899" s="7"/>
      <c r="C899" s="7"/>
      <c r="D899" s="7"/>
      <c r="E899" s="7"/>
      <c r="F899" s="7"/>
      <c r="G899" s="7"/>
      <c r="H899" s="7"/>
      <c r="I899" s="7"/>
      <c r="J899" s="7"/>
      <c r="K899" s="7"/>
      <c r="L899" s="7"/>
      <c r="M899" s="7"/>
      <c r="N899" s="7"/>
      <c r="O899" s="7"/>
      <c r="P899" s="7"/>
      <c r="Q899" s="7"/>
      <c r="R899" s="7"/>
      <c r="S899" s="7"/>
      <c r="T899" s="7"/>
    </row>
    <row r="900" spans="1:20">
      <c r="A900" s="7"/>
      <c r="B900" s="7"/>
      <c r="C900" s="7"/>
      <c r="D900" s="7"/>
      <c r="E900" s="7"/>
      <c r="F900" s="7"/>
      <c r="G900" s="7"/>
      <c r="H900" s="7"/>
      <c r="I900" s="7"/>
      <c r="J900" s="7"/>
      <c r="K900" s="7"/>
      <c r="L900" s="7"/>
      <c r="M900" s="7"/>
      <c r="N900" s="7"/>
      <c r="O900" s="7"/>
      <c r="P900" s="7"/>
      <c r="Q900" s="7"/>
      <c r="R900" s="7"/>
      <c r="S900" s="7"/>
      <c r="T900" s="7"/>
    </row>
    <row r="901" spans="1:20">
      <c r="A901" s="7"/>
      <c r="B901" s="7"/>
      <c r="C901" s="7"/>
      <c r="D901" s="7"/>
      <c r="E901" s="7"/>
      <c r="F901" s="7"/>
      <c r="G901" s="7"/>
      <c r="H901" s="7"/>
      <c r="I901" s="7"/>
      <c r="J901" s="7"/>
      <c r="K901" s="7"/>
      <c r="L901" s="7"/>
      <c r="M901" s="7"/>
      <c r="N901" s="7"/>
      <c r="O901" s="7"/>
      <c r="P901" s="7"/>
      <c r="Q901" s="7"/>
      <c r="R901" s="7"/>
      <c r="S901" s="7"/>
      <c r="T901" s="7"/>
    </row>
    <row r="902" spans="1:20">
      <c r="A902" s="7"/>
      <c r="B902" s="7"/>
      <c r="C902" s="7"/>
      <c r="D902" s="7"/>
      <c r="E902" s="7"/>
      <c r="F902" s="7"/>
      <c r="G902" s="7"/>
      <c r="H902" s="7"/>
      <c r="I902" s="7"/>
      <c r="J902" s="7"/>
      <c r="K902" s="7"/>
      <c r="L902" s="7"/>
      <c r="M902" s="7"/>
      <c r="N902" s="7"/>
      <c r="O902" s="7"/>
      <c r="P902" s="7"/>
      <c r="Q902" s="7"/>
      <c r="R902" s="7"/>
      <c r="S902" s="7"/>
      <c r="T902" s="7"/>
    </row>
    <row r="903" spans="1:20">
      <c r="A903" s="7"/>
      <c r="B903" s="7"/>
      <c r="C903" s="7"/>
      <c r="D903" s="7"/>
      <c r="E903" s="7"/>
      <c r="F903" s="7"/>
      <c r="G903" s="7"/>
      <c r="H903" s="7"/>
      <c r="I903" s="7"/>
      <c r="J903" s="7"/>
      <c r="K903" s="7"/>
      <c r="L903" s="7"/>
      <c r="M903" s="7"/>
      <c r="N903" s="7"/>
      <c r="O903" s="7"/>
      <c r="P903" s="7"/>
      <c r="Q903" s="7"/>
      <c r="R903" s="7"/>
      <c r="S903" s="7"/>
      <c r="T903" s="7"/>
    </row>
    <row r="904" spans="1:20">
      <c r="A904" s="7"/>
      <c r="B904" s="7"/>
      <c r="C904" s="7"/>
      <c r="D904" s="7"/>
      <c r="E904" s="7"/>
      <c r="F904" s="7"/>
      <c r="G904" s="7"/>
      <c r="H904" s="7"/>
      <c r="I904" s="7"/>
      <c r="J904" s="7"/>
      <c r="K904" s="7"/>
      <c r="L904" s="7"/>
      <c r="M904" s="7"/>
      <c r="N904" s="7"/>
      <c r="O904" s="7"/>
      <c r="P904" s="7"/>
      <c r="Q904" s="7"/>
      <c r="R904" s="7"/>
      <c r="S904" s="7"/>
      <c r="T904" s="7"/>
    </row>
    <row r="905" spans="1:20">
      <c r="A905" s="7"/>
      <c r="B905" s="7"/>
      <c r="C905" s="7"/>
      <c r="D905" s="7"/>
      <c r="E905" s="7"/>
      <c r="F905" s="7"/>
      <c r="G905" s="7"/>
      <c r="H905" s="7"/>
      <c r="I905" s="7"/>
      <c r="J905" s="7"/>
      <c r="K905" s="7"/>
      <c r="L905" s="7"/>
      <c r="M905" s="7"/>
      <c r="N905" s="7"/>
      <c r="O905" s="7"/>
      <c r="P905" s="7"/>
      <c r="Q905" s="7"/>
      <c r="R905" s="7"/>
      <c r="S905" s="7"/>
      <c r="T905" s="7"/>
    </row>
    <row r="906" spans="1:20">
      <c r="A906" s="7"/>
      <c r="B906" s="7"/>
      <c r="C906" s="7"/>
      <c r="D906" s="7"/>
      <c r="E906" s="7"/>
      <c r="F906" s="7"/>
      <c r="G906" s="7"/>
      <c r="H906" s="7"/>
      <c r="I906" s="7"/>
      <c r="J906" s="7"/>
      <c r="K906" s="7"/>
      <c r="L906" s="7"/>
      <c r="M906" s="7"/>
      <c r="N906" s="7"/>
      <c r="O906" s="7"/>
      <c r="P906" s="7"/>
      <c r="Q906" s="7"/>
      <c r="R906" s="7"/>
      <c r="S906" s="7"/>
      <c r="T906" s="7"/>
    </row>
    <row r="907" spans="1:20">
      <c r="A907" s="7"/>
      <c r="B907" s="7"/>
      <c r="C907" s="7"/>
      <c r="D907" s="7"/>
      <c r="E907" s="7"/>
      <c r="F907" s="7"/>
      <c r="G907" s="7"/>
      <c r="H907" s="7"/>
      <c r="I907" s="7"/>
      <c r="J907" s="7"/>
      <c r="K907" s="7"/>
      <c r="L907" s="7"/>
      <c r="M907" s="7"/>
      <c r="N907" s="7"/>
      <c r="O907" s="7"/>
      <c r="P907" s="7"/>
      <c r="Q907" s="7"/>
      <c r="R907" s="7"/>
      <c r="S907" s="7"/>
      <c r="T907" s="7"/>
    </row>
    <row r="908" spans="1:20">
      <c r="A908" s="7"/>
      <c r="B908" s="7"/>
      <c r="C908" s="7"/>
      <c r="D908" s="7"/>
      <c r="E908" s="7"/>
      <c r="F908" s="7"/>
      <c r="G908" s="7"/>
      <c r="H908" s="7"/>
      <c r="I908" s="7"/>
      <c r="J908" s="7"/>
      <c r="K908" s="7"/>
      <c r="L908" s="7"/>
      <c r="M908" s="7"/>
      <c r="N908" s="7"/>
      <c r="O908" s="7"/>
      <c r="P908" s="7"/>
      <c r="Q908" s="7"/>
      <c r="R908" s="7"/>
      <c r="S908" s="7"/>
      <c r="T908" s="7"/>
    </row>
    <row r="909" spans="1:20">
      <c r="A909" s="7"/>
      <c r="B909" s="7"/>
      <c r="C909" s="7"/>
      <c r="D909" s="7"/>
      <c r="E909" s="7"/>
      <c r="F909" s="7"/>
      <c r="G909" s="7"/>
      <c r="H909" s="7"/>
      <c r="I909" s="7"/>
      <c r="J909" s="7"/>
      <c r="K909" s="7"/>
      <c r="L909" s="7"/>
      <c r="M909" s="7"/>
      <c r="N909" s="7"/>
      <c r="O909" s="7"/>
      <c r="P909" s="7"/>
      <c r="Q909" s="7"/>
      <c r="R909" s="7"/>
      <c r="S909" s="7"/>
      <c r="T909" s="7"/>
    </row>
    <row r="910" spans="1:20">
      <c r="A910" s="7"/>
      <c r="B910" s="7"/>
      <c r="C910" s="7"/>
      <c r="D910" s="7"/>
      <c r="E910" s="7"/>
      <c r="F910" s="7"/>
      <c r="G910" s="7"/>
      <c r="H910" s="7"/>
      <c r="I910" s="7"/>
      <c r="J910" s="7"/>
      <c r="K910" s="7"/>
      <c r="L910" s="7"/>
      <c r="M910" s="7"/>
      <c r="N910" s="7"/>
      <c r="O910" s="7"/>
      <c r="P910" s="7"/>
      <c r="Q910" s="7"/>
      <c r="R910" s="7"/>
      <c r="S910" s="7"/>
      <c r="T910" s="7"/>
    </row>
    <row r="911" spans="1:20">
      <c r="A911" s="7"/>
      <c r="B911" s="7"/>
      <c r="C911" s="7"/>
      <c r="D911" s="7"/>
      <c r="E911" s="7"/>
      <c r="F911" s="7"/>
      <c r="G911" s="7"/>
      <c r="H911" s="7"/>
      <c r="I911" s="7"/>
      <c r="J911" s="7"/>
      <c r="K911" s="7"/>
      <c r="L911" s="7"/>
      <c r="M911" s="7"/>
      <c r="N911" s="7"/>
      <c r="O911" s="7"/>
      <c r="P911" s="7"/>
      <c r="Q911" s="7"/>
      <c r="R911" s="7"/>
      <c r="S911" s="7"/>
      <c r="T911" s="7"/>
    </row>
    <row r="912" spans="1:20">
      <c r="A912" s="7"/>
      <c r="B912" s="7"/>
      <c r="C912" s="7"/>
      <c r="D912" s="7"/>
      <c r="E912" s="7"/>
      <c r="F912" s="7"/>
      <c r="G912" s="7"/>
      <c r="H912" s="7"/>
      <c r="I912" s="7"/>
      <c r="J912" s="7"/>
      <c r="K912" s="7"/>
      <c r="L912" s="7"/>
      <c r="M912" s="7"/>
      <c r="N912" s="7"/>
      <c r="O912" s="7"/>
      <c r="P912" s="7"/>
      <c r="Q912" s="7"/>
      <c r="R912" s="7"/>
      <c r="S912" s="7"/>
      <c r="T912" s="7"/>
    </row>
    <row r="913" spans="1:20">
      <c r="A913" s="7"/>
      <c r="B913" s="7"/>
      <c r="C913" s="7"/>
      <c r="D913" s="7"/>
      <c r="E913" s="7"/>
      <c r="F913" s="7"/>
      <c r="G913" s="7"/>
      <c r="H913" s="7"/>
      <c r="I913" s="7"/>
      <c r="J913" s="7"/>
      <c r="K913" s="7"/>
      <c r="L913" s="7"/>
      <c r="M913" s="7"/>
      <c r="N913" s="7"/>
      <c r="O913" s="7"/>
      <c r="P913" s="7"/>
      <c r="Q913" s="7"/>
      <c r="R913" s="7"/>
      <c r="S913" s="7"/>
      <c r="T913" s="7"/>
    </row>
    <row r="914" spans="1:20">
      <c r="A914" s="7"/>
      <c r="B914" s="7"/>
      <c r="C914" s="7"/>
      <c r="D914" s="7"/>
      <c r="E914" s="7"/>
      <c r="F914" s="7"/>
      <c r="G914" s="7"/>
      <c r="H914" s="7"/>
      <c r="I914" s="7"/>
      <c r="J914" s="7"/>
      <c r="K914" s="7"/>
      <c r="L914" s="7"/>
      <c r="M914" s="7"/>
      <c r="N914" s="7"/>
      <c r="O914" s="7"/>
      <c r="P914" s="7"/>
      <c r="Q914" s="7"/>
      <c r="R914" s="7"/>
      <c r="S914" s="7"/>
      <c r="T914" s="7"/>
    </row>
    <row r="915" spans="1:20">
      <c r="A915" s="7"/>
      <c r="B915" s="7"/>
      <c r="C915" s="7"/>
      <c r="D915" s="7"/>
      <c r="E915" s="7"/>
      <c r="F915" s="7"/>
      <c r="G915" s="7"/>
      <c r="H915" s="7"/>
      <c r="I915" s="7"/>
      <c r="J915" s="7"/>
      <c r="K915" s="7"/>
      <c r="L915" s="7"/>
      <c r="M915" s="7"/>
      <c r="N915" s="7"/>
      <c r="O915" s="7"/>
      <c r="P915" s="7"/>
      <c r="Q915" s="7"/>
      <c r="R915" s="7"/>
      <c r="S915" s="7"/>
      <c r="T915" s="7"/>
    </row>
    <row r="916" spans="1:20">
      <c r="A916" s="7"/>
      <c r="B916" s="7"/>
      <c r="C916" s="7"/>
      <c r="D916" s="7"/>
      <c r="E916" s="7"/>
      <c r="F916" s="7"/>
      <c r="G916" s="7"/>
      <c r="H916" s="7"/>
      <c r="I916" s="7"/>
      <c r="J916" s="7"/>
      <c r="K916" s="7"/>
      <c r="L916" s="7"/>
      <c r="M916" s="7"/>
      <c r="N916" s="7"/>
      <c r="O916" s="7"/>
      <c r="P916" s="7"/>
      <c r="Q916" s="7"/>
      <c r="R916" s="7"/>
      <c r="S916" s="7"/>
      <c r="T916" s="7"/>
    </row>
    <row r="917" spans="1:20">
      <c r="A917" s="7"/>
      <c r="B917" s="7"/>
      <c r="C917" s="7"/>
      <c r="D917" s="7"/>
      <c r="E917" s="7"/>
      <c r="F917" s="7"/>
      <c r="G917" s="7"/>
      <c r="H917" s="7"/>
      <c r="I917" s="7"/>
      <c r="J917" s="7"/>
      <c r="K917" s="7"/>
      <c r="L917" s="7"/>
      <c r="M917" s="7"/>
      <c r="N917" s="7"/>
      <c r="O917" s="7"/>
      <c r="P917" s="7"/>
      <c r="Q917" s="7"/>
      <c r="R917" s="7"/>
      <c r="S917" s="7"/>
      <c r="T917" s="7"/>
    </row>
    <row r="918" spans="1:20">
      <c r="A918" s="7"/>
      <c r="B918" s="7"/>
      <c r="C918" s="7"/>
      <c r="D918" s="7"/>
      <c r="E918" s="7"/>
      <c r="F918" s="7"/>
      <c r="G918" s="7"/>
      <c r="H918" s="7"/>
      <c r="I918" s="7"/>
      <c r="J918" s="7"/>
      <c r="K918" s="7"/>
      <c r="L918" s="7"/>
      <c r="M918" s="7"/>
      <c r="N918" s="7"/>
      <c r="O918" s="7"/>
      <c r="P918" s="7"/>
      <c r="Q918" s="7"/>
      <c r="R918" s="7"/>
      <c r="S918" s="7"/>
      <c r="T918" s="7"/>
    </row>
    <row r="919" spans="1:20">
      <c r="A919" s="7"/>
      <c r="B919" s="7"/>
      <c r="C919" s="7"/>
      <c r="D919" s="7"/>
      <c r="E919" s="7"/>
      <c r="F919" s="7"/>
      <c r="G919" s="7"/>
      <c r="H919" s="7"/>
      <c r="I919" s="7"/>
      <c r="J919" s="7"/>
      <c r="K919" s="7"/>
      <c r="L919" s="7"/>
      <c r="M919" s="7"/>
      <c r="N919" s="7"/>
      <c r="O919" s="7"/>
      <c r="P919" s="7"/>
      <c r="Q919" s="7"/>
      <c r="R919" s="7"/>
      <c r="S919" s="7"/>
      <c r="T919" s="7"/>
    </row>
    <row r="920" spans="1:20">
      <c r="A920" s="7"/>
      <c r="B920" s="7"/>
      <c r="C920" s="7"/>
      <c r="D920" s="7"/>
      <c r="E920" s="7"/>
      <c r="F920" s="7"/>
      <c r="G920" s="7"/>
      <c r="H920" s="7"/>
      <c r="I920" s="7"/>
      <c r="J920" s="7"/>
      <c r="K920" s="7"/>
      <c r="L920" s="7"/>
      <c r="M920" s="7"/>
      <c r="N920" s="7"/>
      <c r="O920" s="7"/>
      <c r="P920" s="7"/>
      <c r="Q920" s="7"/>
      <c r="R920" s="7"/>
      <c r="S920" s="7"/>
      <c r="T920" s="7"/>
    </row>
    <row r="921" spans="1:20">
      <c r="A921" s="7"/>
      <c r="B921" s="7"/>
      <c r="C921" s="7"/>
      <c r="D921" s="7"/>
      <c r="E921" s="7"/>
      <c r="F921" s="7"/>
      <c r="G921" s="7"/>
      <c r="H921" s="7"/>
      <c r="I921" s="7"/>
      <c r="J921" s="7"/>
      <c r="K921" s="7"/>
      <c r="L921" s="7"/>
      <c r="M921" s="7"/>
      <c r="N921" s="7"/>
      <c r="O921" s="7"/>
      <c r="P921" s="7"/>
      <c r="Q921" s="7"/>
      <c r="R921" s="7"/>
      <c r="S921" s="7"/>
      <c r="T921" s="7"/>
    </row>
    <row r="922" spans="1:20">
      <c r="A922" s="7"/>
      <c r="B922" s="7"/>
      <c r="C922" s="7"/>
      <c r="D922" s="7"/>
      <c r="E922" s="7"/>
      <c r="F922" s="7"/>
      <c r="G922" s="7"/>
      <c r="H922" s="7"/>
      <c r="I922" s="7"/>
      <c r="J922" s="7"/>
      <c r="K922" s="7"/>
      <c r="L922" s="7"/>
      <c r="M922" s="7"/>
      <c r="N922" s="7"/>
      <c r="O922" s="7"/>
      <c r="P922" s="7"/>
      <c r="Q922" s="7"/>
      <c r="R922" s="7"/>
      <c r="S922" s="7"/>
      <c r="T922" s="7"/>
    </row>
    <row r="923" spans="1:20">
      <c r="A923" s="7"/>
      <c r="B923" s="7"/>
      <c r="C923" s="7"/>
      <c r="D923" s="7"/>
      <c r="E923" s="7"/>
      <c r="F923" s="7"/>
      <c r="G923" s="7"/>
      <c r="H923" s="7"/>
      <c r="I923" s="7"/>
      <c r="J923" s="7"/>
      <c r="K923" s="7"/>
      <c r="L923" s="7"/>
      <c r="M923" s="7"/>
      <c r="N923" s="7"/>
      <c r="O923" s="7"/>
      <c r="P923" s="7"/>
      <c r="Q923" s="7"/>
      <c r="R923" s="7"/>
      <c r="S923" s="7"/>
      <c r="T923" s="7"/>
    </row>
    <row r="924" spans="1:20">
      <c r="A924" s="7"/>
      <c r="B924" s="7"/>
      <c r="C924" s="7"/>
      <c r="D924" s="7"/>
      <c r="E924" s="7"/>
      <c r="F924" s="7"/>
      <c r="G924" s="7"/>
      <c r="H924" s="7"/>
      <c r="I924" s="7"/>
      <c r="J924" s="7"/>
      <c r="K924" s="7"/>
      <c r="L924" s="7"/>
      <c r="M924" s="7"/>
      <c r="N924" s="7"/>
      <c r="O924" s="7"/>
      <c r="P924" s="7"/>
      <c r="Q924" s="7"/>
      <c r="R924" s="7"/>
      <c r="S924" s="7"/>
      <c r="T924" s="7"/>
    </row>
    <row r="925" spans="1:20">
      <c r="A925" s="7"/>
      <c r="B925" s="7"/>
      <c r="C925" s="7"/>
      <c r="D925" s="7"/>
      <c r="E925" s="7"/>
      <c r="F925" s="7"/>
      <c r="G925" s="7"/>
      <c r="H925" s="7"/>
      <c r="I925" s="7"/>
      <c r="J925" s="7"/>
      <c r="K925" s="7"/>
      <c r="L925" s="7"/>
      <c r="M925" s="7"/>
      <c r="N925" s="7"/>
      <c r="O925" s="7"/>
      <c r="P925" s="7"/>
      <c r="Q925" s="7"/>
      <c r="R925" s="7"/>
      <c r="S925" s="7"/>
      <c r="T925" s="7"/>
    </row>
    <row r="926" spans="1:20">
      <c r="A926" s="7"/>
      <c r="B926" s="7"/>
      <c r="C926" s="7"/>
      <c r="D926" s="7"/>
      <c r="E926" s="7"/>
      <c r="F926" s="7"/>
      <c r="G926" s="7"/>
      <c r="H926" s="7"/>
      <c r="I926" s="7"/>
      <c r="J926" s="7"/>
      <c r="K926" s="7"/>
      <c r="L926" s="7"/>
      <c r="M926" s="7"/>
      <c r="N926" s="7"/>
      <c r="O926" s="7"/>
      <c r="P926" s="7"/>
      <c r="Q926" s="7"/>
      <c r="R926" s="7"/>
      <c r="S926" s="7"/>
      <c r="T926" s="7"/>
    </row>
    <row r="927" spans="1:20">
      <c r="A927" s="7"/>
      <c r="B927" s="7"/>
      <c r="C927" s="7"/>
      <c r="D927" s="7"/>
      <c r="E927" s="7"/>
      <c r="F927" s="7"/>
      <c r="G927" s="7"/>
      <c r="H927" s="7"/>
      <c r="I927" s="7"/>
      <c r="J927" s="7"/>
      <c r="K927" s="7"/>
      <c r="L927" s="7"/>
      <c r="M927" s="7"/>
      <c r="N927" s="7"/>
      <c r="O927" s="7"/>
      <c r="P927" s="7"/>
      <c r="Q927" s="7"/>
      <c r="R927" s="7"/>
      <c r="S927" s="7"/>
      <c r="T927" s="7"/>
    </row>
    <row r="928" spans="1:20">
      <c r="A928" s="7"/>
      <c r="B928" s="7"/>
      <c r="C928" s="7"/>
      <c r="D928" s="7"/>
      <c r="E928" s="7"/>
      <c r="F928" s="7"/>
      <c r="G928" s="7"/>
      <c r="H928" s="7"/>
      <c r="I928" s="7"/>
      <c r="J928" s="7"/>
      <c r="K928" s="7"/>
      <c r="L928" s="7"/>
      <c r="M928" s="7"/>
      <c r="N928" s="7"/>
      <c r="O928" s="7"/>
      <c r="P928" s="7"/>
      <c r="Q928" s="7"/>
      <c r="R928" s="7"/>
      <c r="S928" s="7"/>
      <c r="T928" s="7"/>
    </row>
    <row r="929" spans="1:20">
      <c r="A929" s="7"/>
      <c r="B929" s="7"/>
      <c r="C929" s="7"/>
      <c r="D929" s="7"/>
      <c r="E929" s="7"/>
      <c r="F929" s="7"/>
      <c r="G929" s="7"/>
      <c r="H929" s="7"/>
      <c r="I929" s="7"/>
      <c r="J929" s="7"/>
      <c r="K929" s="7"/>
      <c r="L929" s="7"/>
      <c r="M929" s="7"/>
      <c r="N929" s="7"/>
      <c r="O929" s="7"/>
      <c r="P929" s="7"/>
      <c r="Q929" s="7"/>
      <c r="R929" s="7"/>
      <c r="S929" s="7"/>
      <c r="T929" s="7"/>
    </row>
    <row r="930" spans="1:20">
      <c r="A930" s="7"/>
      <c r="B930" s="7"/>
      <c r="C930" s="7"/>
      <c r="D930" s="7"/>
      <c r="E930" s="7"/>
      <c r="F930" s="7"/>
      <c r="G930" s="7"/>
      <c r="H930" s="7"/>
      <c r="I930" s="7"/>
      <c r="J930" s="7"/>
      <c r="K930" s="7"/>
      <c r="L930" s="7"/>
      <c r="M930" s="7"/>
      <c r="N930" s="7"/>
      <c r="O930" s="7"/>
      <c r="P930" s="7"/>
      <c r="Q930" s="7"/>
      <c r="R930" s="7"/>
      <c r="S930" s="7"/>
      <c r="T930" s="7"/>
    </row>
    <row r="931" spans="1:20">
      <c r="A931" s="7"/>
      <c r="B931" s="7"/>
      <c r="C931" s="7"/>
      <c r="D931" s="7"/>
      <c r="E931" s="7"/>
      <c r="F931" s="7"/>
      <c r="G931" s="7"/>
      <c r="H931" s="7"/>
      <c r="I931" s="7"/>
      <c r="J931" s="7"/>
      <c r="K931" s="7"/>
      <c r="L931" s="7"/>
      <c r="M931" s="7"/>
      <c r="N931" s="7"/>
      <c r="O931" s="7"/>
      <c r="P931" s="7"/>
      <c r="Q931" s="7"/>
      <c r="R931" s="7"/>
      <c r="S931" s="7"/>
      <c r="T931" s="7"/>
    </row>
    <row r="932" spans="1:20">
      <c r="A932" s="7"/>
      <c r="B932" s="7"/>
      <c r="C932" s="7"/>
      <c r="D932" s="7"/>
      <c r="E932" s="7"/>
      <c r="F932" s="7"/>
      <c r="G932" s="7"/>
      <c r="H932" s="7"/>
      <c r="I932" s="7"/>
      <c r="J932" s="7"/>
      <c r="K932" s="7"/>
      <c r="L932" s="7"/>
      <c r="M932" s="7"/>
      <c r="N932" s="7"/>
      <c r="O932" s="7"/>
      <c r="P932" s="7"/>
      <c r="Q932" s="7"/>
      <c r="R932" s="7"/>
      <c r="S932" s="7"/>
      <c r="T932" s="7"/>
    </row>
    <row r="933" spans="1:20">
      <c r="A933" s="7"/>
      <c r="B933" s="7"/>
      <c r="C933" s="7"/>
      <c r="D933" s="7"/>
      <c r="E933" s="7"/>
      <c r="F933" s="7"/>
      <c r="G933" s="7"/>
      <c r="H933" s="7"/>
      <c r="I933" s="7"/>
      <c r="J933" s="7"/>
      <c r="K933" s="7"/>
      <c r="L933" s="7"/>
      <c r="M933" s="7"/>
      <c r="N933" s="7"/>
      <c r="O933" s="7"/>
      <c r="P933" s="7"/>
      <c r="Q933" s="7"/>
      <c r="R933" s="7"/>
      <c r="S933" s="7"/>
      <c r="T933" s="7"/>
    </row>
    <row r="934" spans="1:20">
      <c r="A934" s="7"/>
      <c r="B934" s="7"/>
      <c r="C934" s="7"/>
      <c r="D934" s="7"/>
      <c r="E934" s="7"/>
      <c r="F934" s="7"/>
      <c r="G934" s="7"/>
      <c r="H934" s="7"/>
      <c r="I934" s="7"/>
      <c r="J934" s="7"/>
      <c r="K934" s="7"/>
      <c r="L934" s="7"/>
      <c r="M934" s="7"/>
      <c r="N934" s="7"/>
      <c r="O934" s="7"/>
      <c r="P934" s="7"/>
      <c r="Q934" s="7"/>
      <c r="R934" s="7"/>
      <c r="S934" s="7"/>
      <c r="T934" s="7"/>
    </row>
    <row r="935" spans="1:20">
      <c r="A935" s="7"/>
      <c r="B935" s="7"/>
      <c r="C935" s="7"/>
      <c r="D935" s="7"/>
      <c r="E935" s="7"/>
      <c r="F935" s="7"/>
      <c r="G935" s="7"/>
      <c r="H935" s="7"/>
      <c r="I935" s="7"/>
      <c r="J935" s="7"/>
      <c r="K935" s="7"/>
      <c r="L935" s="7"/>
      <c r="M935" s="7"/>
      <c r="N935" s="7"/>
      <c r="O935" s="7"/>
      <c r="P935" s="7"/>
      <c r="Q935" s="7"/>
      <c r="R935" s="7"/>
      <c r="S935" s="7"/>
      <c r="T935" s="7"/>
    </row>
    <row r="936" spans="1:20">
      <c r="A936" s="7"/>
      <c r="B936" s="7"/>
      <c r="C936" s="7"/>
      <c r="D936" s="7"/>
      <c r="E936" s="7"/>
      <c r="F936" s="7"/>
      <c r="G936" s="7"/>
      <c r="H936" s="7"/>
      <c r="I936" s="7"/>
      <c r="J936" s="7"/>
      <c r="K936" s="7"/>
      <c r="L936" s="7"/>
      <c r="M936" s="7"/>
      <c r="N936" s="7"/>
      <c r="O936" s="7"/>
      <c r="P936" s="7"/>
      <c r="Q936" s="7"/>
      <c r="R936" s="7"/>
      <c r="S936" s="7"/>
      <c r="T936" s="7"/>
    </row>
    <row r="937" spans="1:20">
      <c r="A937" s="7"/>
      <c r="B937" s="7"/>
      <c r="C937" s="7"/>
      <c r="D937" s="7"/>
      <c r="E937" s="7"/>
      <c r="F937" s="7"/>
      <c r="G937" s="7"/>
      <c r="H937" s="7"/>
      <c r="I937" s="7"/>
      <c r="J937" s="7"/>
      <c r="K937" s="7"/>
      <c r="L937" s="7"/>
      <c r="M937" s="7"/>
      <c r="N937" s="7"/>
      <c r="O937" s="7"/>
      <c r="P937" s="7"/>
      <c r="Q937" s="7"/>
      <c r="R937" s="7"/>
      <c r="S937" s="7"/>
      <c r="T937" s="7"/>
    </row>
    <row r="938" spans="1:20">
      <c r="A938" s="7"/>
      <c r="B938" s="7"/>
      <c r="C938" s="7"/>
      <c r="D938" s="7"/>
      <c r="E938" s="7"/>
      <c r="F938" s="7"/>
      <c r="G938" s="7"/>
      <c r="H938" s="7"/>
      <c r="I938" s="7"/>
      <c r="J938" s="7"/>
      <c r="K938" s="7"/>
      <c r="L938" s="7"/>
      <c r="M938" s="7"/>
      <c r="N938" s="7"/>
      <c r="O938" s="7"/>
      <c r="P938" s="7"/>
      <c r="Q938" s="7"/>
      <c r="R938" s="7"/>
      <c r="S938" s="7"/>
      <c r="T938" s="7"/>
    </row>
    <row r="939" spans="1:20">
      <c r="A939" s="7"/>
      <c r="B939" s="7"/>
      <c r="C939" s="7"/>
      <c r="D939" s="7"/>
      <c r="E939" s="7"/>
      <c r="F939" s="7"/>
      <c r="G939" s="7"/>
      <c r="H939" s="7"/>
      <c r="I939" s="7"/>
      <c r="J939" s="7"/>
      <c r="K939" s="7"/>
      <c r="L939" s="7"/>
      <c r="M939" s="7"/>
      <c r="N939" s="7"/>
      <c r="O939" s="7"/>
      <c r="P939" s="7"/>
      <c r="Q939" s="7"/>
      <c r="R939" s="7"/>
      <c r="S939" s="7"/>
      <c r="T939" s="7"/>
    </row>
    <row r="940" spans="1:20">
      <c r="A940" s="7"/>
      <c r="B940" s="7"/>
      <c r="C940" s="7"/>
      <c r="D940" s="7"/>
      <c r="E940" s="7"/>
      <c r="F940" s="7"/>
      <c r="G940" s="7"/>
      <c r="H940" s="7"/>
      <c r="I940" s="7"/>
      <c r="J940" s="7"/>
      <c r="K940" s="7"/>
      <c r="L940" s="7"/>
      <c r="M940" s="7"/>
      <c r="N940" s="7"/>
      <c r="O940" s="7"/>
      <c r="P940" s="7"/>
      <c r="Q940" s="7"/>
      <c r="R940" s="7"/>
      <c r="S940" s="7"/>
      <c r="T940" s="7"/>
    </row>
    <row r="941" spans="1:20">
      <c r="A941" s="7"/>
      <c r="B941" s="7"/>
      <c r="C941" s="7"/>
      <c r="D941" s="7"/>
      <c r="E941" s="7"/>
      <c r="F941" s="7"/>
      <c r="G941" s="7"/>
      <c r="H941" s="7"/>
      <c r="I941" s="7"/>
      <c r="J941" s="7"/>
      <c r="K941" s="7"/>
      <c r="L941" s="7"/>
      <c r="M941" s="7"/>
      <c r="N941" s="7"/>
      <c r="O941" s="7"/>
      <c r="P941" s="7"/>
      <c r="Q941" s="7"/>
      <c r="R941" s="7"/>
      <c r="S941" s="7"/>
      <c r="T941" s="7"/>
    </row>
    <row r="942" spans="1:20">
      <c r="A942" s="7"/>
      <c r="B942" s="7"/>
      <c r="C942" s="7"/>
      <c r="D942" s="7"/>
      <c r="E942" s="7"/>
      <c r="F942" s="7"/>
      <c r="G942" s="7"/>
      <c r="H942" s="7"/>
      <c r="I942" s="7"/>
      <c r="J942" s="7"/>
      <c r="K942" s="7"/>
      <c r="L942" s="7"/>
      <c r="M942" s="7"/>
      <c r="N942" s="7"/>
      <c r="O942" s="7"/>
      <c r="P942" s="7"/>
      <c r="Q942" s="7"/>
      <c r="R942" s="7"/>
      <c r="S942" s="7"/>
      <c r="T942" s="7"/>
    </row>
    <row r="943" spans="1:20">
      <c r="A943" s="7"/>
      <c r="B943" s="7"/>
      <c r="C943" s="7"/>
      <c r="D943" s="7"/>
      <c r="E943" s="7"/>
      <c r="F943" s="7"/>
      <c r="G943" s="7"/>
      <c r="H943" s="7"/>
      <c r="I943" s="7"/>
      <c r="J943" s="7"/>
      <c r="K943" s="7"/>
      <c r="L943" s="7"/>
      <c r="M943" s="7"/>
      <c r="N943" s="7"/>
      <c r="O943" s="7"/>
      <c r="P943" s="7"/>
      <c r="Q943" s="7"/>
      <c r="R943" s="7"/>
      <c r="S943" s="7"/>
      <c r="T943" s="7"/>
    </row>
    <row r="944" spans="1:20">
      <c r="A944" s="7"/>
      <c r="B944" s="7"/>
      <c r="C944" s="7"/>
      <c r="D944" s="7"/>
      <c r="E944" s="7"/>
      <c r="F944" s="7"/>
      <c r="G944" s="7"/>
      <c r="H944" s="7"/>
      <c r="I944" s="7"/>
      <c r="J944" s="7"/>
      <c r="K944" s="7"/>
      <c r="L944" s="7"/>
      <c r="M944" s="7"/>
      <c r="N944" s="7"/>
      <c r="O944" s="7"/>
      <c r="P944" s="7"/>
      <c r="Q944" s="7"/>
      <c r="R944" s="7"/>
      <c r="S944" s="7"/>
      <c r="T944" s="7"/>
    </row>
    <row r="945" spans="1:20">
      <c r="A945" s="7"/>
      <c r="B945" s="7"/>
      <c r="C945" s="7"/>
      <c r="D945" s="7"/>
      <c r="E945" s="7"/>
      <c r="F945" s="7"/>
      <c r="G945" s="7"/>
      <c r="H945" s="7"/>
      <c r="I945" s="7"/>
      <c r="J945" s="7"/>
      <c r="K945" s="7"/>
      <c r="L945" s="7"/>
      <c r="M945" s="7"/>
      <c r="N945" s="7"/>
      <c r="O945" s="7"/>
      <c r="P945" s="7"/>
      <c r="Q945" s="7"/>
      <c r="R945" s="7"/>
      <c r="S945" s="7"/>
      <c r="T945" s="7"/>
    </row>
    <row r="946" spans="1:20">
      <c r="A946" s="7"/>
      <c r="B946" s="7"/>
      <c r="C946" s="7"/>
      <c r="D946" s="7"/>
      <c r="E946" s="7"/>
      <c r="F946" s="7"/>
      <c r="G946" s="7"/>
      <c r="H946" s="7"/>
      <c r="I946" s="7"/>
      <c r="J946" s="7"/>
      <c r="K946" s="7"/>
      <c r="L946" s="7"/>
      <c r="M946" s="7"/>
      <c r="N946" s="7"/>
      <c r="O946" s="7"/>
      <c r="P946" s="7"/>
      <c r="Q946" s="7"/>
      <c r="R946" s="7"/>
      <c r="S946" s="7"/>
      <c r="T946" s="7"/>
    </row>
    <row r="947" spans="1:20">
      <c r="A947" s="7"/>
      <c r="B947" s="7"/>
      <c r="C947" s="7"/>
      <c r="D947" s="7"/>
      <c r="E947" s="7"/>
      <c r="F947" s="7"/>
      <c r="G947" s="7"/>
      <c r="H947" s="7"/>
      <c r="I947" s="7"/>
      <c r="J947" s="7"/>
      <c r="K947" s="7"/>
      <c r="L947" s="7"/>
      <c r="M947" s="7"/>
      <c r="N947" s="7"/>
      <c r="O947" s="7"/>
      <c r="P947" s="7"/>
      <c r="Q947" s="7"/>
      <c r="R947" s="7"/>
      <c r="S947" s="7"/>
      <c r="T947" s="7"/>
    </row>
    <row r="948" spans="1:20">
      <c r="A948" s="7"/>
      <c r="B948" s="7"/>
      <c r="C948" s="7"/>
      <c r="D948" s="7"/>
      <c r="E948" s="7"/>
      <c r="F948" s="7"/>
      <c r="G948" s="7"/>
      <c r="H948" s="7"/>
      <c r="I948" s="7"/>
      <c r="J948" s="7"/>
      <c r="K948" s="7"/>
      <c r="L948" s="7"/>
      <c r="M948" s="7"/>
      <c r="N948" s="7"/>
      <c r="O948" s="7"/>
      <c r="P948" s="7"/>
      <c r="Q948" s="7"/>
      <c r="R948" s="7"/>
      <c r="S948" s="7"/>
      <c r="T948" s="7"/>
    </row>
    <row r="949" spans="1:20">
      <c r="A949" s="7"/>
      <c r="B949" s="7"/>
      <c r="C949" s="7"/>
      <c r="D949" s="7"/>
      <c r="E949" s="7"/>
      <c r="F949" s="7"/>
      <c r="G949" s="7"/>
      <c r="H949" s="7"/>
      <c r="I949" s="7"/>
      <c r="J949" s="7"/>
      <c r="K949" s="7"/>
      <c r="L949" s="7"/>
      <c r="M949" s="7"/>
      <c r="N949" s="7"/>
      <c r="O949" s="7"/>
      <c r="P949" s="7"/>
      <c r="Q949" s="7"/>
      <c r="R949" s="7"/>
      <c r="S949" s="7"/>
      <c r="T949" s="7"/>
    </row>
    <row r="950" spans="1:20">
      <c r="A950" s="7"/>
      <c r="B950" s="7"/>
      <c r="C950" s="7"/>
      <c r="D950" s="7"/>
      <c r="E950" s="7"/>
      <c r="F950" s="7"/>
      <c r="G950" s="7"/>
      <c r="H950" s="7"/>
      <c r="I950" s="7"/>
      <c r="J950" s="7"/>
      <c r="K950" s="7"/>
      <c r="L950" s="7"/>
      <c r="M950" s="7"/>
      <c r="N950" s="7"/>
      <c r="O950" s="7"/>
      <c r="P950" s="7"/>
      <c r="Q950" s="7"/>
      <c r="R950" s="7"/>
      <c r="S950" s="7"/>
      <c r="T950" s="7"/>
    </row>
    <row r="951" spans="1:20">
      <c r="A951" s="7"/>
      <c r="B951" s="7"/>
      <c r="C951" s="7"/>
      <c r="D951" s="7"/>
      <c r="E951" s="7"/>
      <c r="F951" s="7"/>
      <c r="G951" s="7"/>
      <c r="H951" s="7"/>
      <c r="I951" s="7"/>
      <c r="J951" s="7"/>
      <c r="K951" s="7"/>
      <c r="L951" s="7"/>
      <c r="M951" s="7"/>
      <c r="N951" s="7"/>
      <c r="O951" s="7"/>
      <c r="P951" s="7"/>
      <c r="Q951" s="7"/>
      <c r="R951" s="7"/>
      <c r="S951" s="7"/>
      <c r="T951" s="7"/>
    </row>
    <row r="952" spans="1:20">
      <c r="A952" s="7"/>
      <c r="B952" s="7"/>
      <c r="C952" s="7"/>
      <c r="D952" s="7"/>
      <c r="E952" s="7"/>
      <c r="F952" s="7"/>
      <c r="G952" s="7"/>
      <c r="H952" s="7"/>
      <c r="I952" s="7"/>
      <c r="J952" s="7"/>
      <c r="K952" s="7"/>
      <c r="L952" s="7"/>
      <c r="M952" s="7"/>
      <c r="N952" s="7"/>
      <c r="O952" s="7"/>
      <c r="P952" s="7"/>
      <c r="Q952" s="7"/>
      <c r="R952" s="7"/>
      <c r="S952" s="7"/>
      <c r="T952" s="7"/>
    </row>
    <row r="953" spans="1:20">
      <c r="A953" s="7"/>
      <c r="B953" s="7"/>
      <c r="C953" s="7"/>
      <c r="D953" s="7"/>
      <c r="E953" s="7"/>
      <c r="F953" s="7"/>
      <c r="G953" s="7"/>
      <c r="H953" s="7"/>
      <c r="I953" s="7"/>
      <c r="J953" s="7"/>
      <c r="K953" s="7"/>
      <c r="L953" s="7"/>
      <c r="M953" s="7"/>
      <c r="N953" s="7"/>
      <c r="O953" s="7"/>
      <c r="P953" s="7"/>
      <c r="Q953" s="7"/>
      <c r="R953" s="7"/>
      <c r="S953" s="7"/>
      <c r="T953" s="7"/>
    </row>
    <row r="954" spans="1:20">
      <c r="A954" s="7"/>
      <c r="B954" s="7"/>
      <c r="C954" s="7"/>
      <c r="D954" s="7"/>
      <c r="E954" s="7"/>
      <c r="F954" s="7"/>
      <c r="G954" s="7"/>
      <c r="H954" s="7"/>
      <c r="I954" s="7"/>
      <c r="J954" s="7"/>
      <c r="K954" s="7"/>
      <c r="L954" s="7"/>
      <c r="M954" s="7"/>
      <c r="N954" s="7"/>
      <c r="O954" s="7"/>
      <c r="P954" s="7"/>
      <c r="Q954" s="7"/>
      <c r="R954" s="7"/>
      <c r="S954" s="7"/>
      <c r="T954" s="7"/>
    </row>
    <row r="955" spans="1:20">
      <c r="A955" s="7"/>
      <c r="B955" s="7"/>
      <c r="C955" s="7"/>
      <c r="D955" s="7"/>
      <c r="E955" s="7"/>
      <c r="F955" s="7"/>
      <c r="G955" s="7"/>
      <c r="H955" s="7"/>
      <c r="I955" s="7"/>
      <c r="J955" s="7"/>
      <c r="K955" s="7"/>
      <c r="L955" s="7"/>
      <c r="M955" s="7"/>
      <c r="N955" s="7"/>
      <c r="O955" s="7"/>
      <c r="P955" s="7"/>
      <c r="Q955" s="7"/>
      <c r="R955" s="7"/>
      <c r="S955" s="7"/>
      <c r="T955" s="7"/>
    </row>
    <row r="956" spans="1:20">
      <c r="A956" s="7"/>
      <c r="B956" s="7"/>
      <c r="C956" s="7"/>
      <c r="D956" s="7"/>
      <c r="E956" s="7"/>
      <c r="F956" s="7"/>
      <c r="G956" s="7"/>
      <c r="H956" s="7"/>
      <c r="I956" s="7"/>
      <c r="J956" s="7"/>
      <c r="K956" s="7"/>
      <c r="L956" s="7"/>
      <c r="M956" s="7"/>
      <c r="N956" s="7"/>
      <c r="O956" s="7"/>
      <c r="P956" s="7"/>
      <c r="Q956" s="7"/>
      <c r="R956" s="7"/>
      <c r="S956" s="7"/>
      <c r="T956" s="7"/>
    </row>
    <row r="957" spans="1:20">
      <c r="A957" s="7"/>
      <c r="B957" s="7"/>
      <c r="C957" s="7"/>
      <c r="D957" s="7"/>
      <c r="E957" s="7"/>
      <c r="F957" s="7"/>
      <c r="G957" s="7"/>
      <c r="H957" s="7"/>
      <c r="I957" s="7"/>
      <c r="J957" s="7"/>
      <c r="K957" s="7"/>
      <c r="L957" s="7"/>
      <c r="M957" s="7"/>
      <c r="N957" s="7"/>
      <c r="O957" s="7"/>
      <c r="P957" s="7"/>
      <c r="Q957" s="7"/>
      <c r="R957" s="7"/>
      <c r="S957" s="7"/>
      <c r="T957" s="7"/>
    </row>
    <row r="958" spans="1:20">
      <c r="A958" s="7"/>
      <c r="B958" s="7"/>
      <c r="C958" s="7"/>
      <c r="D958" s="7"/>
      <c r="E958" s="7"/>
      <c r="F958" s="7"/>
      <c r="G958" s="7"/>
      <c r="H958" s="7"/>
      <c r="I958" s="7"/>
      <c r="J958" s="7"/>
      <c r="K958" s="7"/>
      <c r="L958" s="7"/>
      <c r="M958" s="7"/>
      <c r="N958" s="7"/>
      <c r="O958" s="7"/>
      <c r="P958" s="7"/>
      <c r="Q958" s="7"/>
      <c r="R958" s="7"/>
      <c r="S958" s="7"/>
      <c r="T958" s="7"/>
    </row>
    <row r="959" spans="1:20">
      <c r="A959" s="7"/>
      <c r="B959" s="7"/>
      <c r="C959" s="7"/>
      <c r="D959" s="7"/>
      <c r="E959" s="7"/>
      <c r="F959" s="7"/>
      <c r="G959" s="7"/>
      <c r="H959" s="7"/>
      <c r="I959" s="7"/>
      <c r="J959" s="7"/>
      <c r="K959" s="7"/>
      <c r="L959" s="7"/>
      <c r="M959" s="7"/>
      <c r="N959" s="7"/>
      <c r="O959" s="7"/>
      <c r="P959" s="7"/>
      <c r="Q959" s="7"/>
      <c r="R959" s="7"/>
      <c r="S959" s="7"/>
      <c r="T959" s="7"/>
    </row>
    <row r="960" spans="1:20">
      <c r="A960" s="7"/>
      <c r="B960" s="7"/>
      <c r="C960" s="7"/>
      <c r="D960" s="7"/>
      <c r="E960" s="7"/>
      <c r="F960" s="7"/>
      <c r="G960" s="7"/>
      <c r="H960" s="7"/>
      <c r="I960" s="7"/>
      <c r="J960" s="7"/>
      <c r="K960" s="7"/>
      <c r="L960" s="7"/>
      <c r="M960" s="7"/>
      <c r="N960" s="7"/>
      <c r="O960" s="7"/>
      <c r="P960" s="7"/>
      <c r="Q960" s="7"/>
      <c r="R960" s="7"/>
      <c r="S960" s="7"/>
      <c r="T960" s="7"/>
    </row>
    <row r="961" spans="1:20">
      <c r="A961" s="7"/>
      <c r="B961" s="7"/>
      <c r="C961" s="7"/>
      <c r="D961" s="7"/>
      <c r="E961" s="7"/>
      <c r="F961" s="7"/>
      <c r="G961" s="7"/>
      <c r="H961" s="7"/>
      <c r="I961" s="7"/>
      <c r="J961" s="7"/>
      <c r="K961" s="7"/>
      <c r="L961" s="7"/>
      <c r="M961" s="7"/>
      <c r="N961" s="7"/>
      <c r="O961" s="7"/>
      <c r="P961" s="7"/>
      <c r="Q961" s="7"/>
      <c r="R961" s="7"/>
      <c r="S961" s="7"/>
      <c r="T961" s="7"/>
    </row>
    <row r="962" spans="1:20">
      <c r="A962" s="7"/>
      <c r="B962" s="7"/>
      <c r="C962" s="7"/>
      <c r="D962" s="7"/>
      <c r="E962" s="7"/>
      <c r="F962" s="7"/>
      <c r="G962" s="7"/>
      <c r="H962" s="7"/>
      <c r="I962" s="7"/>
      <c r="J962" s="7"/>
      <c r="K962" s="7"/>
      <c r="L962" s="7"/>
      <c r="M962" s="7"/>
      <c r="N962" s="7"/>
      <c r="O962" s="7"/>
      <c r="P962" s="7"/>
      <c r="Q962" s="7"/>
      <c r="R962" s="7"/>
      <c r="S962" s="7"/>
      <c r="T962" s="7"/>
    </row>
    <row r="963" spans="1:20">
      <c r="A963" s="7"/>
      <c r="B963" s="7"/>
      <c r="C963" s="7"/>
      <c r="D963" s="7"/>
      <c r="E963" s="7"/>
      <c r="F963" s="7"/>
      <c r="G963" s="7"/>
      <c r="H963" s="7"/>
      <c r="I963" s="7"/>
      <c r="J963" s="7"/>
      <c r="K963" s="7"/>
      <c r="L963" s="7"/>
      <c r="M963" s="7"/>
      <c r="N963" s="7"/>
      <c r="O963" s="7"/>
      <c r="P963" s="7"/>
      <c r="Q963" s="7"/>
      <c r="R963" s="7"/>
      <c r="S963" s="7"/>
      <c r="T963" s="7"/>
    </row>
    <row r="964" spans="1:20">
      <c r="A964" s="7"/>
      <c r="B964" s="7"/>
      <c r="C964" s="7"/>
      <c r="D964" s="7"/>
      <c r="E964" s="7"/>
      <c r="F964" s="7"/>
      <c r="G964" s="7"/>
      <c r="H964" s="7"/>
      <c r="I964" s="7"/>
      <c r="J964" s="7"/>
      <c r="K964" s="7"/>
      <c r="L964" s="7"/>
      <c r="M964" s="7"/>
      <c r="N964" s="7"/>
      <c r="O964" s="7"/>
      <c r="P964" s="7"/>
      <c r="Q964" s="7"/>
      <c r="R964" s="7"/>
      <c r="S964" s="7"/>
      <c r="T964" s="7"/>
    </row>
    <row r="965" spans="1:20">
      <c r="A965" s="7"/>
      <c r="B965" s="7"/>
      <c r="C965" s="7"/>
      <c r="D965" s="7"/>
      <c r="E965" s="7"/>
      <c r="F965" s="7"/>
      <c r="G965" s="7"/>
      <c r="H965" s="7"/>
      <c r="I965" s="7"/>
      <c r="J965" s="7"/>
      <c r="K965" s="7"/>
      <c r="L965" s="7"/>
      <c r="M965" s="7"/>
      <c r="N965" s="7"/>
      <c r="O965" s="7"/>
      <c r="P965" s="7"/>
      <c r="Q965" s="7"/>
      <c r="R965" s="7"/>
      <c r="S965" s="7"/>
      <c r="T965" s="7"/>
    </row>
    <row r="966" spans="1:20">
      <c r="A966" s="7"/>
      <c r="B966" s="7"/>
      <c r="C966" s="7"/>
      <c r="D966" s="7"/>
      <c r="E966" s="7"/>
      <c r="F966" s="7"/>
      <c r="G966" s="7"/>
      <c r="H966" s="7"/>
      <c r="I966" s="7"/>
      <c r="J966" s="7"/>
      <c r="K966" s="7"/>
      <c r="L966" s="7"/>
      <c r="M966" s="7"/>
      <c r="N966" s="7"/>
      <c r="O966" s="7"/>
      <c r="P966" s="7"/>
      <c r="Q966" s="7"/>
      <c r="R966" s="7"/>
      <c r="S966" s="7"/>
      <c r="T966" s="7"/>
    </row>
    <row r="967" spans="1:20">
      <c r="A967" s="7"/>
      <c r="B967" s="7"/>
      <c r="C967" s="7"/>
      <c r="D967" s="7"/>
      <c r="E967" s="7"/>
      <c r="F967" s="7"/>
      <c r="G967" s="7"/>
      <c r="H967" s="7"/>
      <c r="I967" s="7"/>
      <c r="J967" s="7"/>
      <c r="K967" s="7"/>
      <c r="L967" s="7"/>
      <c r="M967" s="7"/>
      <c r="N967" s="7"/>
      <c r="O967" s="7"/>
      <c r="P967" s="7"/>
      <c r="Q967" s="7"/>
      <c r="R967" s="7"/>
      <c r="S967" s="7"/>
      <c r="T967" s="7"/>
    </row>
    <row r="968" spans="1:20">
      <c r="A968" s="7"/>
      <c r="B968" s="7"/>
      <c r="C968" s="7"/>
      <c r="D968" s="7"/>
      <c r="E968" s="7"/>
      <c r="F968" s="7"/>
      <c r="G968" s="7"/>
      <c r="H968" s="7"/>
      <c r="I968" s="7"/>
      <c r="J968" s="7"/>
      <c r="K968" s="7"/>
      <c r="L968" s="7"/>
      <c r="M968" s="7"/>
      <c r="N968" s="7"/>
      <c r="O968" s="7"/>
      <c r="P968" s="7"/>
      <c r="Q968" s="7"/>
      <c r="R968" s="7"/>
      <c r="S968" s="7"/>
      <c r="T968" s="7"/>
    </row>
    <row r="969" spans="1:20">
      <c r="A969" s="7"/>
      <c r="B969" s="7"/>
      <c r="C969" s="7"/>
      <c r="D969" s="7"/>
      <c r="E969" s="7"/>
      <c r="F969" s="7"/>
      <c r="G969" s="7"/>
      <c r="H969" s="7"/>
      <c r="I969" s="7"/>
      <c r="J969" s="7"/>
      <c r="K969" s="7"/>
      <c r="L969" s="7"/>
      <c r="M969" s="7"/>
      <c r="N969" s="7"/>
      <c r="O969" s="7"/>
      <c r="P969" s="7"/>
      <c r="Q969" s="7"/>
      <c r="R969" s="7"/>
      <c r="S969" s="7"/>
      <c r="T969" s="7"/>
    </row>
    <row r="970" spans="1:20">
      <c r="A970" s="7"/>
      <c r="B970" s="7"/>
      <c r="C970" s="7"/>
      <c r="D970" s="7"/>
      <c r="E970" s="7"/>
      <c r="F970" s="7"/>
      <c r="G970" s="7"/>
      <c r="H970" s="7"/>
      <c r="I970" s="7"/>
      <c r="J970" s="7"/>
      <c r="K970" s="7"/>
      <c r="L970" s="7"/>
      <c r="M970" s="7"/>
      <c r="N970" s="7"/>
      <c r="O970" s="7"/>
      <c r="P970" s="7"/>
      <c r="Q970" s="7"/>
      <c r="R970" s="7"/>
      <c r="S970" s="7"/>
      <c r="T970" s="7"/>
    </row>
    <row r="971" spans="1:20">
      <c r="A971" s="7"/>
      <c r="B971" s="7"/>
      <c r="C971" s="7"/>
      <c r="D971" s="7"/>
      <c r="E971" s="7"/>
      <c r="F971" s="7"/>
      <c r="G971" s="7"/>
      <c r="H971" s="7"/>
      <c r="I971" s="7"/>
      <c r="J971" s="7"/>
      <c r="K971" s="7"/>
      <c r="L971" s="7"/>
      <c r="M971" s="7"/>
      <c r="N971" s="7"/>
      <c r="O971" s="7"/>
      <c r="P971" s="7"/>
      <c r="Q971" s="7"/>
      <c r="R971" s="7"/>
      <c r="S971" s="7"/>
      <c r="T971" s="7"/>
    </row>
    <row r="972" spans="1:20">
      <c r="A972" s="7"/>
      <c r="B972" s="7"/>
      <c r="C972" s="7"/>
      <c r="D972" s="7"/>
      <c r="E972" s="7"/>
      <c r="F972" s="7"/>
      <c r="G972" s="7"/>
      <c r="H972" s="7"/>
      <c r="I972" s="7"/>
      <c r="J972" s="7"/>
      <c r="K972" s="7"/>
      <c r="L972" s="7"/>
      <c r="M972" s="7"/>
      <c r="N972" s="7"/>
      <c r="O972" s="7"/>
      <c r="P972" s="7"/>
      <c r="Q972" s="7"/>
      <c r="R972" s="7"/>
      <c r="S972" s="7"/>
      <c r="T972" s="7"/>
    </row>
    <row r="973" spans="1:20">
      <c r="A973" s="7"/>
      <c r="B973" s="7"/>
      <c r="C973" s="7"/>
      <c r="D973" s="7"/>
      <c r="E973" s="7"/>
      <c r="F973" s="7"/>
      <c r="G973" s="7"/>
      <c r="H973" s="7"/>
      <c r="I973" s="7"/>
      <c r="J973" s="7"/>
      <c r="K973" s="7"/>
      <c r="L973" s="7"/>
      <c r="M973" s="7"/>
      <c r="N973" s="7"/>
      <c r="O973" s="7"/>
      <c r="P973" s="7"/>
      <c r="Q973" s="7"/>
      <c r="R973" s="7"/>
      <c r="S973" s="7"/>
      <c r="T973" s="7"/>
    </row>
    <row r="974" spans="1:20">
      <c r="A974" s="7"/>
      <c r="B974" s="7"/>
      <c r="C974" s="7"/>
      <c r="D974" s="7"/>
      <c r="E974" s="7"/>
      <c r="F974" s="7"/>
      <c r="G974" s="7"/>
      <c r="H974" s="7"/>
      <c r="I974" s="7"/>
      <c r="J974" s="7"/>
      <c r="K974" s="7"/>
      <c r="L974" s="7"/>
      <c r="M974" s="7"/>
      <c r="N974" s="7"/>
      <c r="O974" s="7"/>
      <c r="P974" s="7"/>
      <c r="Q974" s="7"/>
      <c r="R974" s="7"/>
      <c r="S974" s="7"/>
      <c r="T974" s="7"/>
    </row>
    <row r="975" spans="1:20">
      <c r="A975" s="7"/>
      <c r="B975" s="7"/>
      <c r="C975" s="7"/>
      <c r="D975" s="7"/>
      <c r="E975" s="7"/>
      <c r="F975" s="7"/>
      <c r="G975" s="7"/>
      <c r="H975" s="7"/>
      <c r="I975" s="7"/>
      <c r="J975" s="7"/>
      <c r="K975" s="7"/>
      <c r="L975" s="7"/>
      <c r="M975" s="7"/>
      <c r="N975" s="7"/>
      <c r="O975" s="7"/>
      <c r="P975" s="7"/>
      <c r="Q975" s="7"/>
      <c r="R975" s="7"/>
      <c r="S975" s="7"/>
      <c r="T975" s="7"/>
    </row>
    <row r="976" spans="1:20">
      <c r="A976" s="7"/>
      <c r="B976" s="7"/>
      <c r="C976" s="7"/>
      <c r="D976" s="7"/>
      <c r="E976" s="7"/>
      <c r="F976" s="7"/>
      <c r="G976" s="7"/>
      <c r="H976" s="7"/>
      <c r="I976" s="7"/>
      <c r="J976" s="7"/>
      <c r="K976" s="7"/>
      <c r="L976" s="7"/>
      <c r="M976" s="7"/>
      <c r="N976" s="7"/>
      <c r="O976" s="7"/>
      <c r="P976" s="7"/>
      <c r="Q976" s="7"/>
      <c r="R976" s="7"/>
      <c r="S976" s="7"/>
      <c r="T976" s="7"/>
    </row>
    <row r="977" spans="1:20">
      <c r="A977" s="7"/>
      <c r="B977" s="7"/>
      <c r="C977" s="7"/>
      <c r="D977" s="7"/>
      <c r="E977" s="7"/>
      <c r="F977" s="7"/>
      <c r="G977" s="7"/>
      <c r="H977" s="7"/>
      <c r="I977" s="7"/>
      <c r="J977" s="7"/>
      <c r="K977" s="7"/>
      <c r="L977" s="7"/>
      <c r="M977" s="7"/>
      <c r="N977" s="7"/>
      <c r="O977" s="7"/>
      <c r="P977" s="7"/>
      <c r="Q977" s="7"/>
      <c r="R977" s="7"/>
      <c r="S977" s="7"/>
      <c r="T977" s="7"/>
    </row>
    <row r="978" spans="1:20">
      <c r="A978" s="7"/>
      <c r="B978" s="7"/>
      <c r="C978" s="7"/>
      <c r="D978" s="7"/>
      <c r="E978" s="7"/>
      <c r="F978" s="7"/>
      <c r="G978" s="7"/>
      <c r="H978" s="7"/>
      <c r="I978" s="7"/>
      <c r="J978" s="7"/>
      <c r="K978" s="7"/>
      <c r="L978" s="7"/>
      <c r="M978" s="7"/>
      <c r="N978" s="7"/>
      <c r="O978" s="7"/>
      <c r="P978" s="7"/>
      <c r="Q978" s="7"/>
      <c r="R978" s="7"/>
      <c r="S978" s="7"/>
      <c r="T978" s="7"/>
    </row>
    <row r="979" spans="1:20">
      <c r="A979" s="7"/>
      <c r="B979" s="7"/>
      <c r="C979" s="7"/>
      <c r="D979" s="7"/>
      <c r="E979" s="7"/>
      <c r="F979" s="7"/>
      <c r="G979" s="7"/>
      <c r="H979" s="7"/>
      <c r="I979" s="7"/>
      <c r="J979" s="7"/>
      <c r="K979" s="7"/>
      <c r="L979" s="7"/>
      <c r="M979" s="7"/>
      <c r="N979" s="7"/>
      <c r="O979" s="7"/>
      <c r="P979" s="7"/>
      <c r="Q979" s="7"/>
      <c r="R979" s="7"/>
      <c r="S979" s="7"/>
      <c r="T979" s="7"/>
    </row>
    <row r="980" spans="1:20">
      <c r="A980" s="7"/>
      <c r="B980" s="7"/>
      <c r="C980" s="7"/>
      <c r="D980" s="7"/>
      <c r="E980" s="7"/>
      <c r="F980" s="7"/>
      <c r="G980" s="7"/>
      <c r="H980" s="7"/>
      <c r="I980" s="7"/>
      <c r="J980" s="7"/>
      <c r="K980" s="7"/>
      <c r="L980" s="7"/>
      <c r="M980" s="7"/>
      <c r="N980" s="7"/>
      <c r="O980" s="7"/>
      <c r="P980" s="7"/>
      <c r="Q980" s="7"/>
      <c r="R980" s="7"/>
      <c r="S980" s="7"/>
      <c r="T980" s="7"/>
    </row>
    <row r="981" spans="1:20">
      <c r="A981" s="7"/>
      <c r="B981" s="7"/>
      <c r="C981" s="7"/>
      <c r="D981" s="7"/>
      <c r="E981" s="7"/>
      <c r="F981" s="7"/>
      <c r="G981" s="7"/>
      <c r="H981" s="7"/>
      <c r="I981" s="7"/>
      <c r="J981" s="7"/>
      <c r="K981" s="7"/>
      <c r="L981" s="7"/>
      <c r="M981" s="7"/>
      <c r="N981" s="7"/>
      <c r="O981" s="7"/>
      <c r="P981" s="7"/>
      <c r="Q981" s="7"/>
      <c r="R981" s="7"/>
      <c r="S981" s="7"/>
      <c r="T981" s="7"/>
    </row>
    <row r="982" spans="1:20">
      <c r="A982" s="7"/>
      <c r="B982" s="7"/>
      <c r="C982" s="7"/>
      <c r="D982" s="7"/>
      <c r="E982" s="7"/>
      <c r="F982" s="7"/>
      <c r="G982" s="7"/>
      <c r="H982" s="7"/>
      <c r="I982" s="7"/>
      <c r="J982" s="7"/>
      <c r="K982" s="7"/>
      <c r="L982" s="7"/>
      <c r="M982" s="7"/>
      <c r="N982" s="7"/>
      <c r="O982" s="7"/>
      <c r="P982" s="7"/>
      <c r="Q982" s="7"/>
      <c r="R982" s="7"/>
      <c r="S982" s="7"/>
      <c r="T982" s="7"/>
    </row>
    <row r="983" spans="1:20">
      <c r="A983" s="7"/>
      <c r="B983" s="7"/>
      <c r="C983" s="7"/>
      <c r="D983" s="7"/>
      <c r="E983" s="7"/>
      <c r="F983" s="7"/>
      <c r="G983" s="7"/>
      <c r="H983" s="7"/>
      <c r="I983" s="7"/>
      <c r="J983" s="7"/>
      <c r="K983" s="7"/>
      <c r="L983" s="7"/>
      <c r="M983" s="7"/>
      <c r="N983" s="7"/>
      <c r="O983" s="7"/>
      <c r="P983" s="7"/>
      <c r="Q983" s="7"/>
      <c r="R983" s="7"/>
      <c r="S983" s="7"/>
      <c r="T983" s="7"/>
    </row>
    <row r="984" spans="1:20">
      <c r="A984" s="7"/>
      <c r="B984" s="7"/>
      <c r="C984" s="7"/>
      <c r="D984" s="7"/>
      <c r="E984" s="7"/>
      <c r="F984" s="7"/>
      <c r="G984" s="7"/>
      <c r="H984" s="7"/>
      <c r="I984" s="7"/>
      <c r="J984" s="7"/>
      <c r="K984" s="7"/>
      <c r="L984" s="7"/>
      <c r="M984" s="7"/>
      <c r="N984" s="7"/>
      <c r="O984" s="7"/>
      <c r="P984" s="7"/>
      <c r="Q984" s="7"/>
      <c r="R984" s="7"/>
      <c r="S984" s="7"/>
      <c r="T984" s="7"/>
    </row>
    <row r="985" spans="1:20">
      <c r="A985" s="7"/>
      <c r="B985" s="7"/>
      <c r="C985" s="7"/>
      <c r="D985" s="7"/>
      <c r="E985" s="7"/>
      <c r="F985" s="7"/>
      <c r="G985" s="7"/>
      <c r="H985" s="7"/>
      <c r="I985" s="7"/>
      <c r="J985" s="7"/>
      <c r="K985" s="7"/>
      <c r="L985" s="7"/>
      <c r="M985" s="7"/>
      <c r="N985" s="7"/>
      <c r="O985" s="7"/>
      <c r="P985" s="7"/>
      <c r="Q985" s="7"/>
      <c r="R985" s="7"/>
      <c r="S985" s="7"/>
      <c r="T985" s="7"/>
    </row>
    <row r="986" spans="1:20">
      <c r="A986" s="7"/>
      <c r="B986" s="7"/>
      <c r="C986" s="7"/>
      <c r="D986" s="7"/>
      <c r="E986" s="7"/>
      <c r="F986" s="7"/>
      <c r="G986" s="7"/>
      <c r="H986" s="7"/>
      <c r="I986" s="7"/>
      <c r="J986" s="7"/>
      <c r="K986" s="7"/>
      <c r="L986" s="7"/>
      <c r="M986" s="7"/>
      <c r="N986" s="7"/>
      <c r="O986" s="7"/>
      <c r="P986" s="7"/>
      <c r="Q986" s="7"/>
      <c r="R986" s="7"/>
      <c r="S986" s="7"/>
      <c r="T986" s="7"/>
    </row>
    <row r="987" spans="1:20">
      <c r="A987" s="7"/>
      <c r="B987" s="7"/>
      <c r="C987" s="7"/>
      <c r="D987" s="7"/>
      <c r="E987" s="7"/>
      <c r="F987" s="7"/>
      <c r="G987" s="7"/>
      <c r="H987" s="7"/>
      <c r="I987" s="7"/>
      <c r="J987" s="7"/>
      <c r="K987" s="7"/>
      <c r="L987" s="7"/>
      <c r="M987" s="7"/>
      <c r="N987" s="7"/>
      <c r="O987" s="7"/>
      <c r="P987" s="7"/>
      <c r="Q987" s="7"/>
      <c r="R987" s="7"/>
      <c r="S987" s="7"/>
      <c r="T987" s="7"/>
    </row>
    <row r="988" spans="1:20">
      <c r="A988" s="7"/>
      <c r="B988" s="7"/>
      <c r="C988" s="7"/>
      <c r="D988" s="7"/>
      <c r="E988" s="7"/>
      <c r="F988" s="7"/>
      <c r="G988" s="7"/>
      <c r="H988" s="7"/>
      <c r="I988" s="7"/>
      <c r="J988" s="7"/>
      <c r="K988" s="7"/>
      <c r="L988" s="7"/>
      <c r="M988" s="7"/>
      <c r="N988" s="7"/>
      <c r="O988" s="7"/>
      <c r="P988" s="7"/>
      <c r="Q988" s="7"/>
      <c r="R988" s="7"/>
      <c r="S988" s="7"/>
      <c r="T988" s="7"/>
    </row>
    <row r="989" spans="1:20">
      <c r="A989" s="7"/>
      <c r="B989" s="7"/>
      <c r="C989" s="7"/>
      <c r="D989" s="7"/>
      <c r="E989" s="7"/>
      <c r="F989" s="7"/>
      <c r="G989" s="7"/>
      <c r="H989" s="7"/>
      <c r="I989" s="7"/>
      <c r="J989" s="7"/>
      <c r="K989" s="7"/>
      <c r="L989" s="7"/>
      <c r="M989" s="7"/>
      <c r="N989" s="7"/>
      <c r="O989" s="7"/>
      <c r="P989" s="7"/>
      <c r="Q989" s="7"/>
      <c r="R989" s="7"/>
      <c r="S989" s="7"/>
      <c r="T989" s="7"/>
    </row>
    <row r="990" spans="1:20">
      <c r="A990" s="7"/>
      <c r="B990" s="7"/>
      <c r="C990" s="7"/>
      <c r="D990" s="7"/>
      <c r="E990" s="7"/>
      <c r="F990" s="7"/>
      <c r="G990" s="7"/>
      <c r="H990" s="7"/>
      <c r="I990" s="7"/>
      <c r="J990" s="7"/>
      <c r="K990" s="7"/>
      <c r="L990" s="7"/>
      <c r="M990" s="7"/>
      <c r="N990" s="7"/>
      <c r="O990" s="7"/>
      <c r="P990" s="7"/>
      <c r="Q990" s="7"/>
      <c r="R990" s="7"/>
      <c r="S990" s="7"/>
      <c r="T990" s="7"/>
    </row>
    <row r="991" spans="1:20">
      <c r="A991" s="7"/>
      <c r="B991" s="7"/>
      <c r="C991" s="7"/>
      <c r="D991" s="7"/>
      <c r="E991" s="7"/>
      <c r="F991" s="7"/>
      <c r="G991" s="7"/>
      <c r="H991" s="7"/>
      <c r="I991" s="7"/>
      <c r="J991" s="7"/>
      <c r="K991" s="7"/>
      <c r="L991" s="7"/>
      <c r="M991" s="7"/>
      <c r="N991" s="7"/>
      <c r="O991" s="7"/>
      <c r="P991" s="7"/>
      <c r="Q991" s="7"/>
      <c r="R991" s="7"/>
      <c r="S991" s="7"/>
      <c r="T991" s="7"/>
    </row>
    <row r="992" spans="1:20">
      <c r="A992" s="7"/>
      <c r="B992" s="7"/>
      <c r="C992" s="7"/>
      <c r="D992" s="7"/>
      <c r="E992" s="7"/>
      <c r="F992" s="7"/>
      <c r="G992" s="7"/>
      <c r="H992" s="7"/>
      <c r="I992" s="7"/>
      <c r="J992" s="7"/>
      <c r="K992" s="7"/>
      <c r="L992" s="7"/>
      <c r="M992" s="7"/>
      <c r="N992" s="7"/>
      <c r="O992" s="7"/>
      <c r="P992" s="7"/>
      <c r="Q992" s="7"/>
      <c r="R992" s="7"/>
      <c r="S992" s="7"/>
      <c r="T992" s="7"/>
    </row>
    <row r="993" spans="1:20">
      <c r="A993" s="7"/>
      <c r="B993" s="7"/>
      <c r="C993" s="7"/>
      <c r="D993" s="7"/>
      <c r="E993" s="7"/>
      <c r="F993" s="7"/>
      <c r="G993" s="7"/>
      <c r="H993" s="7"/>
      <c r="I993" s="7"/>
      <c r="J993" s="7"/>
      <c r="K993" s="7"/>
      <c r="L993" s="7"/>
      <c r="M993" s="7"/>
      <c r="N993" s="7"/>
      <c r="O993" s="7"/>
      <c r="P993" s="7"/>
      <c r="Q993" s="7"/>
      <c r="R993" s="7"/>
      <c r="S993" s="7"/>
      <c r="T993" s="7"/>
    </row>
    <row r="994" spans="1:20">
      <c r="A994" s="7"/>
      <c r="B994" s="7"/>
      <c r="C994" s="7"/>
      <c r="D994" s="7"/>
      <c r="E994" s="7"/>
      <c r="F994" s="7"/>
      <c r="G994" s="7"/>
      <c r="H994" s="7"/>
      <c r="I994" s="7"/>
      <c r="J994" s="7"/>
      <c r="K994" s="7"/>
      <c r="L994" s="7"/>
      <c r="M994" s="7"/>
      <c r="N994" s="7"/>
      <c r="O994" s="7"/>
      <c r="P994" s="7"/>
      <c r="Q994" s="7"/>
      <c r="R994" s="7"/>
      <c r="S994" s="7"/>
      <c r="T994" s="7"/>
    </row>
    <row r="995" spans="1:20">
      <c r="A995" s="7"/>
      <c r="B995" s="7"/>
      <c r="C995" s="7"/>
      <c r="D995" s="7"/>
      <c r="E995" s="7"/>
      <c r="F995" s="7"/>
      <c r="G995" s="7"/>
      <c r="H995" s="7"/>
      <c r="I995" s="7"/>
      <c r="J995" s="7"/>
      <c r="K995" s="7"/>
      <c r="L995" s="7"/>
      <c r="M995" s="7"/>
      <c r="N995" s="7"/>
      <c r="O995" s="7"/>
      <c r="P995" s="7"/>
      <c r="Q995" s="7"/>
      <c r="R995" s="7"/>
      <c r="S995" s="7"/>
      <c r="T995" s="7"/>
    </row>
    <row r="996" spans="1:20">
      <c r="A996" s="7"/>
      <c r="B996" s="7"/>
      <c r="C996" s="7"/>
      <c r="D996" s="7"/>
      <c r="E996" s="7"/>
      <c r="F996" s="7"/>
      <c r="G996" s="7"/>
      <c r="H996" s="7"/>
      <c r="I996" s="7"/>
      <c r="J996" s="7"/>
      <c r="K996" s="7"/>
      <c r="L996" s="7"/>
      <c r="M996" s="7"/>
      <c r="N996" s="7"/>
      <c r="O996" s="7"/>
      <c r="P996" s="7"/>
      <c r="Q996" s="7"/>
      <c r="R996" s="7"/>
      <c r="S996" s="7"/>
      <c r="T996" s="7"/>
    </row>
    <row r="997" spans="1:20">
      <c r="A997" s="7"/>
      <c r="B997" s="7"/>
      <c r="C997" s="7"/>
      <c r="D997" s="7"/>
      <c r="E997" s="7"/>
      <c r="F997" s="7"/>
      <c r="G997" s="7"/>
      <c r="H997" s="7"/>
      <c r="I997" s="7"/>
      <c r="J997" s="7"/>
      <c r="K997" s="7"/>
      <c r="L997" s="7"/>
      <c r="M997" s="7"/>
      <c r="N997" s="7"/>
      <c r="O997" s="7"/>
      <c r="P997" s="7"/>
      <c r="Q997" s="7"/>
      <c r="R997" s="7"/>
      <c r="S997" s="7"/>
      <c r="T997" s="7"/>
    </row>
    <row r="998" spans="1:20">
      <c r="A998" s="7"/>
      <c r="B998" s="7"/>
      <c r="C998" s="7"/>
      <c r="D998" s="7"/>
      <c r="E998" s="7"/>
      <c r="F998" s="7"/>
      <c r="G998" s="7"/>
      <c r="H998" s="7"/>
      <c r="I998" s="7"/>
      <c r="J998" s="7"/>
      <c r="K998" s="7"/>
      <c r="L998" s="7"/>
      <c r="M998" s="7"/>
      <c r="N998" s="7"/>
      <c r="O998" s="7"/>
      <c r="P998" s="7"/>
      <c r="Q998" s="7"/>
      <c r="R998" s="7"/>
      <c r="S998" s="7"/>
      <c r="T998" s="7"/>
    </row>
    <row r="999" spans="1:20">
      <c r="A999" s="7"/>
      <c r="B999" s="7"/>
      <c r="C999" s="7"/>
      <c r="D999" s="7"/>
      <c r="E999" s="7"/>
      <c r="F999" s="7"/>
      <c r="G999" s="7"/>
      <c r="H999" s="7"/>
      <c r="I999" s="7"/>
      <c r="J999" s="7"/>
      <c r="K999" s="7"/>
      <c r="L999" s="7"/>
      <c r="M999" s="7"/>
      <c r="N999" s="7"/>
      <c r="O999" s="7"/>
      <c r="P999" s="7"/>
      <c r="Q999" s="7"/>
      <c r="R999" s="7"/>
      <c r="S999" s="7"/>
      <c r="T999" s="7"/>
    </row>
  </sheetData>
  <hyperlinks>
    <hyperlink ref="F3" r:id="rId1" xr:uid="{00000000-0004-0000-0300-000000000000}"/>
    <hyperlink ref="F4" r:id="rId2" xr:uid="{00000000-0004-0000-0300-000001000000}"/>
    <hyperlink ref="F5" r:id="rId3" xr:uid="{00000000-0004-0000-0300-000002000000}"/>
    <hyperlink ref="F6" r:id="rId4" xr:uid="{00000000-0004-0000-0300-000003000000}"/>
    <hyperlink ref="F7" r:id="rId5" xr:uid="{00000000-0004-0000-0300-000004000000}"/>
    <hyperlink ref="F8" r:id="rId6" xr:uid="{00000000-0004-0000-0300-000005000000}"/>
    <hyperlink ref="F9" r:id="rId7" xr:uid="{00000000-0004-0000-0300-000006000000}"/>
    <hyperlink ref="F10" r:id="rId8" xr:uid="{00000000-0004-0000-0300-000007000000}"/>
    <hyperlink ref="F11" r:id="rId9" xr:uid="{00000000-0004-0000-0300-000008000000}"/>
    <hyperlink ref="F13" r:id="rId10" xr:uid="{00000000-0004-0000-0300-000009000000}"/>
    <hyperlink ref="F14" r:id="rId11" xr:uid="{00000000-0004-0000-0300-00000A000000}"/>
    <hyperlink ref="F15" r:id="rId12" xr:uid="{00000000-0004-0000-0300-00000B000000}"/>
    <hyperlink ref="F16" r:id="rId13" xr:uid="{00000000-0004-0000-0300-00000C000000}"/>
    <hyperlink ref="F17" r:id="rId14" xr:uid="{00000000-0004-0000-0300-00000D000000}"/>
    <hyperlink ref="F18" r:id="rId15" xr:uid="{00000000-0004-0000-0300-00000E000000}"/>
    <hyperlink ref="F19" r:id="rId16" xr:uid="{00000000-0004-0000-0300-00000F000000}"/>
    <hyperlink ref="F20" r:id="rId17" xr:uid="{00000000-0004-0000-0300-000010000000}"/>
    <hyperlink ref="F21" r:id="rId18" xr:uid="{00000000-0004-0000-0300-000011000000}"/>
    <hyperlink ref="F22" r:id="rId19" xr:uid="{00000000-0004-0000-0300-000012000000}"/>
    <hyperlink ref="F23" r:id="rId20" xr:uid="{00000000-0004-0000-0300-000013000000}"/>
    <hyperlink ref="F24" r:id="rId21" xr:uid="{00000000-0004-0000-0300-000014000000}"/>
    <hyperlink ref="F25" r:id="rId22" xr:uid="{00000000-0004-0000-0300-000015000000}"/>
    <hyperlink ref="F26" r:id="rId23" xr:uid="{00000000-0004-0000-0300-000016000000}"/>
    <hyperlink ref="F27" r:id="rId24" xr:uid="{00000000-0004-0000-0300-000017000000}"/>
    <hyperlink ref="F28" r:id="rId25" xr:uid="{00000000-0004-0000-0300-000018000000}"/>
    <hyperlink ref="F29" r:id="rId26" xr:uid="{00000000-0004-0000-0300-000019000000}"/>
    <hyperlink ref="F30" r:id="rId27" xr:uid="{00000000-0004-0000-0300-00001A000000}"/>
    <hyperlink ref="F31" r:id="rId28" xr:uid="{00000000-0004-0000-0300-00001B000000}"/>
    <hyperlink ref="F32" r:id="rId29" xr:uid="{00000000-0004-0000-0300-00001C000000}"/>
    <hyperlink ref="F33" r:id="rId30" xr:uid="{00000000-0004-0000-0300-00001D000000}"/>
    <hyperlink ref="F34" r:id="rId31" xr:uid="{00000000-0004-0000-0300-00001E000000}"/>
    <hyperlink ref="F35" r:id="rId32" xr:uid="{00000000-0004-0000-0300-00001F000000}"/>
    <hyperlink ref="F36" r:id="rId33" xr:uid="{00000000-0004-0000-0300-000020000000}"/>
    <hyperlink ref="F37" r:id="rId34" xr:uid="{00000000-0004-0000-0300-000021000000}"/>
    <hyperlink ref="F38" r:id="rId35" xr:uid="{00000000-0004-0000-0300-000022000000}"/>
    <hyperlink ref="F39" r:id="rId36" xr:uid="{00000000-0004-0000-0300-000023000000}"/>
    <hyperlink ref="F40" r:id="rId37" xr:uid="{00000000-0004-0000-0300-000024000000}"/>
    <hyperlink ref="F41" r:id="rId38" xr:uid="{00000000-0004-0000-0300-000025000000}"/>
    <hyperlink ref="F42" r:id="rId39" xr:uid="{00000000-0004-0000-0300-000026000000}"/>
    <hyperlink ref="F43" r:id="rId40" xr:uid="{00000000-0004-0000-0300-000027000000}"/>
    <hyperlink ref="F44" r:id="rId41" xr:uid="{00000000-0004-0000-0300-000028000000}"/>
    <hyperlink ref="F45" r:id="rId42" xr:uid="{00000000-0004-0000-0300-000029000000}"/>
    <hyperlink ref="F46" r:id="rId43" xr:uid="{00000000-0004-0000-0300-00002A000000}"/>
    <hyperlink ref="F47" r:id="rId44" xr:uid="{00000000-0004-0000-0300-00002B000000}"/>
    <hyperlink ref="F48" r:id="rId45" xr:uid="{00000000-0004-0000-0300-00002C000000}"/>
    <hyperlink ref="F49" r:id="rId46" xr:uid="{00000000-0004-0000-0300-00002D000000}"/>
    <hyperlink ref="F50" r:id="rId47" xr:uid="{00000000-0004-0000-0300-00002E000000}"/>
    <hyperlink ref="F51" r:id="rId48" xr:uid="{00000000-0004-0000-0300-00002F000000}"/>
    <hyperlink ref="F52" r:id="rId49" xr:uid="{00000000-0004-0000-0300-000030000000}"/>
    <hyperlink ref="F53" r:id="rId50" xr:uid="{00000000-0004-0000-0300-000031000000}"/>
    <hyperlink ref="F54" r:id="rId51" xr:uid="{00000000-0004-0000-0300-000032000000}"/>
    <hyperlink ref="F55" r:id="rId52" xr:uid="{00000000-0004-0000-0300-000033000000}"/>
    <hyperlink ref="F56" r:id="rId53" xr:uid="{00000000-0004-0000-0300-000034000000}"/>
    <hyperlink ref="F58" r:id="rId54" xr:uid="{00000000-0004-0000-0300-000035000000}"/>
    <hyperlink ref="F59" r:id="rId55" xr:uid="{00000000-0004-0000-0300-000036000000}"/>
    <hyperlink ref="F60" r:id="rId56" xr:uid="{00000000-0004-0000-0300-000037000000}"/>
    <hyperlink ref="F61" r:id="rId57" xr:uid="{00000000-0004-0000-0300-000038000000}"/>
    <hyperlink ref="F62" r:id="rId58" xr:uid="{00000000-0004-0000-0300-000039000000}"/>
    <hyperlink ref="F63" r:id="rId59" xr:uid="{00000000-0004-0000-0300-00003A000000}"/>
    <hyperlink ref="F64" r:id="rId60" xr:uid="{00000000-0004-0000-0300-00003B000000}"/>
    <hyperlink ref="F65" r:id="rId61" xr:uid="{00000000-0004-0000-0300-00003C000000}"/>
    <hyperlink ref="F66" r:id="rId62" xr:uid="{00000000-0004-0000-0300-00003D000000}"/>
    <hyperlink ref="F67" r:id="rId63" xr:uid="{00000000-0004-0000-0300-00003E000000}"/>
    <hyperlink ref="F68" r:id="rId64" xr:uid="{00000000-0004-0000-0300-00003F000000}"/>
    <hyperlink ref="F69" r:id="rId65" xr:uid="{00000000-0004-0000-0300-000040000000}"/>
    <hyperlink ref="F71" r:id="rId66" xr:uid="{00000000-0004-0000-0300-000041000000}"/>
    <hyperlink ref="F72" r:id="rId67" xr:uid="{00000000-0004-0000-0300-000042000000}"/>
    <hyperlink ref="F73" r:id="rId68" xr:uid="{00000000-0004-0000-0300-000043000000}"/>
    <hyperlink ref="F75" r:id="rId69" xr:uid="{00000000-0004-0000-0300-000044000000}"/>
    <hyperlink ref="F76" r:id="rId70" xr:uid="{00000000-0004-0000-0300-000045000000}"/>
    <hyperlink ref="F77" r:id="rId71" xr:uid="{00000000-0004-0000-0300-000046000000}"/>
    <hyperlink ref="F78" r:id="rId72" xr:uid="{00000000-0004-0000-0300-000047000000}"/>
    <hyperlink ref="F79" r:id="rId73" xr:uid="{00000000-0004-0000-0300-000048000000}"/>
    <hyperlink ref="F80" r:id="rId74" xr:uid="{00000000-0004-0000-0300-000049000000}"/>
    <hyperlink ref="F81" r:id="rId75" xr:uid="{00000000-0004-0000-0300-00004A000000}"/>
    <hyperlink ref="F82" r:id="rId76" xr:uid="{00000000-0004-0000-0300-00004B000000}"/>
    <hyperlink ref="F83" r:id="rId77" xr:uid="{00000000-0004-0000-0300-00004C000000}"/>
    <hyperlink ref="F84" r:id="rId78" xr:uid="{00000000-0004-0000-0300-00004D000000}"/>
    <hyperlink ref="F85" r:id="rId79" xr:uid="{00000000-0004-0000-0300-00004E000000}"/>
    <hyperlink ref="F86" r:id="rId80" xr:uid="{00000000-0004-0000-0300-00004F000000}"/>
    <hyperlink ref="F87" r:id="rId81" xr:uid="{00000000-0004-0000-0300-000050000000}"/>
    <hyperlink ref="F88" r:id="rId82" xr:uid="{00000000-0004-0000-0300-000051000000}"/>
    <hyperlink ref="F89" r:id="rId83" xr:uid="{00000000-0004-0000-0300-000052000000}"/>
    <hyperlink ref="F90" r:id="rId84" xr:uid="{00000000-0004-0000-0300-000053000000}"/>
    <hyperlink ref="F91" r:id="rId85" xr:uid="{00000000-0004-0000-0300-000054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Dictionary!$H$2:$H$85</xm:f>
          </x14:formula1>
          <xm:sqref>P15 P90 P71 P45:P49 P35:P36 P26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1F3B7-5E8A-E94C-A829-1C1FECC9396C}">
  <sheetPr>
    <outlinePr summaryBelow="0" summaryRight="0"/>
  </sheetPr>
  <dimension ref="A1:AC183"/>
  <sheetViews>
    <sheetView tabSelected="1" workbookViewId="0">
      <selection activeCell="Z18" sqref="Z18"/>
    </sheetView>
  </sheetViews>
  <sheetFormatPr baseColWidth="10" defaultColWidth="12.6640625" defaultRowHeight="15.75" customHeight="1"/>
  <cols>
    <col min="1" max="1" width="9" style="295" bestFit="1" customWidth="1"/>
    <col min="2" max="2" width="8.6640625" bestFit="1" customWidth="1"/>
    <col min="3" max="3" width="7.1640625" customWidth="1"/>
    <col min="4" max="4" width="5.1640625" bestFit="1" customWidth="1"/>
    <col min="5" max="5" width="4.6640625" bestFit="1" customWidth="1"/>
    <col min="6" max="6" width="7.1640625" bestFit="1" customWidth="1"/>
    <col min="7" max="7" width="10.5" bestFit="1" customWidth="1"/>
    <col min="8" max="8" width="10.5" customWidth="1"/>
    <col min="9" max="9" width="16" bestFit="1" customWidth="1"/>
    <col min="10" max="10" width="17" bestFit="1" customWidth="1"/>
    <col min="11" max="11" width="25.6640625" bestFit="1" customWidth="1"/>
    <col min="12" max="12" width="24.83203125" bestFit="1" customWidth="1"/>
    <col min="13" max="13" width="35.6640625" bestFit="1" customWidth="1"/>
    <col min="14" max="14" width="25.33203125" bestFit="1" customWidth="1"/>
    <col min="15" max="15" width="41.5" bestFit="1" customWidth="1"/>
    <col min="16" max="16" width="23.5" bestFit="1" customWidth="1"/>
    <col min="17" max="17" width="25.6640625" bestFit="1" customWidth="1"/>
    <col min="18" max="18" width="19" bestFit="1" customWidth="1"/>
    <col min="19" max="19" width="16.6640625" bestFit="1" customWidth="1"/>
    <col min="20" max="20" width="13.6640625" bestFit="1" customWidth="1"/>
    <col min="21" max="21" width="23" bestFit="1" customWidth="1"/>
    <col min="22" max="22" width="32.5" bestFit="1" customWidth="1"/>
    <col min="23" max="23" width="19.33203125" bestFit="1" customWidth="1"/>
    <col min="24" max="24" width="21.5" bestFit="1" customWidth="1"/>
    <col min="25" max="25" width="16.5" bestFit="1" customWidth="1"/>
    <col min="26" max="26" width="20.33203125" bestFit="1" customWidth="1"/>
    <col min="27" max="27" width="22.5" bestFit="1" customWidth="1"/>
    <col min="28" max="28" width="9.33203125" bestFit="1" customWidth="1"/>
    <col min="29" max="29" width="10.83203125" bestFit="1" customWidth="1"/>
  </cols>
  <sheetData>
    <row r="1" spans="1:29" ht="14">
      <c r="A1" s="300" t="s">
        <v>4</v>
      </c>
      <c r="B1" s="301" t="s">
        <v>5</v>
      </c>
      <c r="C1" s="300" t="s">
        <v>11021</v>
      </c>
      <c r="D1" s="303" t="s">
        <v>6</v>
      </c>
      <c r="E1" s="303" t="s">
        <v>7</v>
      </c>
      <c r="F1" s="304" t="s">
        <v>89</v>
      </c>
      <c r="G1" s="299" t="s">
        <v>11</v>
      </c>
      <c r="H1" s="294" t="s">
        <v>11020</v>
      </c>
      <c r="I1" s="294" t="s">
        <v>11029</v>
      </c>
      <c r="J1" s="294" t="s">
        <v>11028</v>
      </c>
      <c r="K1" s="296" t="s">
        <v>10837</v>
      </c>
      <c r="L1" s="296" t="s">
        <v>10838</v>
      </c>
      <c r="M1" s="296" t="s">
        <v>10833</v>
      </c>
      <c r="N1" s="296" t="s">
        <v>10834</v>
      </c>
      <c r="O1" s="296" t="s">
        <v>10839</v>
      </c>
      <c r="P1" s="297" t="s">
        <v>11017</v>
      </c>
      <c r="Q1" s="297" t="s">
        <v>10832</v>
      </c>
      <c r="R1" s="297" t="s">
        <v>10819</v>
      </c>
      <c r="S1" s="297" t="s">
        <v>10820</v>
      </c>
      <c r="T1" s="298" t="s">
        <v>10821</v>
      </c>
      <c r="U1" s="298" t="s">
        <v>10995</v>
      </c>
      <c r="V1" s="298" t="s">
        <v>10996</v>
      </c>
      <c r="W1" s="298" t="s">
        <v>11023</v>
      </c>
      <c r="X1" s="298" t="s">
        <v>11024</v>
      </c>
      <c r="Y1" s="298" t="s">
        <v>11022</v>
      </c>
      <c r="Z1" s="297" t="s">
        <v>11025</v>
      </c>
      <c r="AA1" s="297" t="s">
        <v>11026</v>
      </c>
      <c r="AB1" s="302" t="s">
        <v>11013</v>
      </c>
      <c r="AC1" s="302" t="s">
        <v>11014</v>
      </c>
    </row>
    <row r="2" spans="1:29" s="7" customFormat="1" ht="12">
      <c r="A2" s="7" t="s">
        <v>13</v>
      </c>
      <c r="B2" s="7" t="s">
        <v>14</v>
      </c>
      <c r="D2" s="7" t="s">
        <v>15</v>
      </c>
      <c r="E2" s="7" t="s">
        <v>16</v>
      </c>
      <c r="G2" s="7" t="s">
        <v>23</v>
      </c>
      <c r="H2" s="7" t="s">
        <v>18</v>
      </c>
      <c r="I2" s="7" t="s">
        <v>20</v>
      </c>
      <c r="K2" s="7" t="s">
        <v>19</v>
      </c>
      <c r="M2" s="7" t="s">
        <v>2005</v>
      </c>
      <c r="T2" s="7" t="s">
        <v>22</v>
      </c>
      <c r="U2" s="7" t="s">
        <v>21</v>
      </c>
      <c r="V2" s="7" t="s">
        <v>24</v>
      </c>
      <c r="AB2" s="305">
        <v>45505</v>
      </c>
      <c r="AC2" s="306">
        <v>45508</v>
      </c>
    </row>
    <row r="3" spans="1:29" s="7" customFormat="1" ht="12">
      <c r="A3" s="7" t="s">
        <v>25</v>
      </c>
      <c r="B3" s="7" t="s">
        <v>26</v>
      </c>
      <c r="D3" s="7" t="s">
        <v>27</v>
      </c>
      <c r="E3" s="7" t="s">
        <v>28</v>
      </c>
      <c r="G3" s="7" t="s">
        <v>23</v>
      </c>
      <c r="H3" s="7" t="s">
        <v>29</v>
      </c>
      <c r="I3" s="7" t="s">
        <v>31</v>
      </c>
      <c r="K3" s="7" t="s">
        <v>30</v>
      </c>
      <c r="M3" s="7" t="s">
        <v>3041</v>
      </c>
      <c r="U3" s="7" t="s">
        <v>21</v>
      </c>
      <c r="V3" s="7" t="s">
        <v>24</v>
      </c>
      <c r="AB3" s="305">
        <v>45505</v>
      </c>
      <c r="AC3" s="306">
        <v>45508</v>
      </c>
    </row>
    <row r="4" spans="1:29" s="7" customFormat="1" ht="12">
      <c r="A4" s="7" t="s">
        <v>32</v>
      </c>
      <c r="B4" s="7" t="s">
        <v>33</v>
      </c>
      <c r="D4" s="7" t="s">
        <v>34</v>
      </c>
      <c r="E4" s="7" t="s">
        <v>28</v>
      </c>
      <c r="G4" s="7" t="s">
        <v>23</v>
      </c>
      <c r="H4" s="7" t="s">
        <v>35</v>
      </c>
      <c r="I4" s="7" t="s">
        <v>36</v>
      </c>
      <c r="K4" s="7" t="s">
        <v>19</v>
      </c>
      <c r="M4" s="7" t="s">
        <v>2005</v>
      </c>
      <c r="U4" s="7" t="s">
        <v>21</v>
      </c>
      <c r="V4" s="7" t="s">
        <v>24</v>
      </c>
      <c r="AB4" s="305">
        <v>45505</v>
      </c>
      <c r="AC4" s="306">
        <v>45508</v>
      </c>
    </row>
    <row r="5" spans="1:29" s="7" customFormat="1" ht="12">
      <c r="A5" s="7" t="s">
        <v>37</v>
      </c>
      <c r="B5" s="7" t="s">
        <v>38</v>
      </c>
      <c r="D5" s="7" t="s">
        <v>39</v>
      </c>
      <c r="E5" s="7" t="s">
        <v>40</v>
      </c>
      <c r="G5" s="7" t="s">
        <v>23</v>
      </c>
      <c r="H5" s="7" t="s">
        <v>41</v>
      </c>
      <c r="I5" s="7" t="s">
        <v>42</v>
      </c>
      <c r="K5" s="7" t="s">
        <v>30</v>
      </c>
      <c r="M5" s="7" t="s">
        <v>2005</v>
      </c>
      <c r="U5" s="7" t="s">
        <v>43</v>
      </c>
      <c r="V5" s="7" t="s">
        <v>24</v>
      </c>
      <c r="AB5" s="305">
        <v>45505</v>
      </c>
      <c r="AC5" s="306">
        <v>45508</v>
      </c>
    </row>
    <row r="6" spans="1:29" s="7" customFormat="1" ht="12">
      <c r="A6" s="7" t="s">
        <v>44</v>
      </c>
      <c r="B6" s="7" t="s">
        <v>45</v>
      </c>
      <c r="C6" s="7" t="s">
        <v>49</v>
      </c>
      <c r="D6" s="7" t="s">
        <v>46</v>
      </c>
      <c r="E6" s="7" t="s">
        <v>47</v>
      </c>
      <c r="G6" s="7" t="s">
        <v>23</v>
      </c>
      <c r="H6" s="7" t="s">
        <v>48</v>
      </c>
      <c r="I6" s="7" t="s">
        <v>36</v>
      </c>
      <c r="K6" s="7" t="s">
        <v>19</v>
      </c>
      <c r="M6" s="7" t="s">
        <v>3041</v>
      </c>
      <c r="U6" s="7" t="s">
        <v>21</v>
      </c>
      <c r="V6" s="7" t="s">
        <v>50</v>
      </c>
      <c r="AB6" s="305">
        <v>45505</v>
      </c>
      <c r="AC6" s="306">
        <v>45508</v>
      </c>
    </row>
    <row r="7" spans="1:29" s="7" customFormat="1" ht="12">
      <c r="A7" s="7" t="s">
        <v>51</v>
      </c>
      <c r="B7" s="7" t="s">
        <v>52</v>
      </c>
      <c r="D7" s="7" t="s">
        <v>53</v>
      </c>
      <c r="E7" s="7" t="s">
        <v>54</v>
      </c>
      <c r="G7" s="7" t="s">
        <v>23</v>
      </c>
      <c r="H7" s="7" t="s">
        <v>55</v>
      </c>
      <c r="I7" s="7" t="s">
        <v>31</v>
      </c>
      <c r="K7" s="7" t="s">
        <v>30</v>
      </c>
      <c r="M7" s="7" t="s">
        <v>2005</v>
      </c>
      <c r="U7" s="7" t="s">
        <v>21</v>
      </c>
      <c r="V7" s="7" t="s">
        <v>50</v>
      </c>
      <c r="AB7" s="305">
        <v>45505</v>
      </c>
      <c r="AC7" s="306">
        <v>45508</v>
      </c>
    </row>
    <row r="8" spans="1:29" s="7" customFormat="1" ht="12">
      <c r="A8" s="7" t="s">
        <v>56</v>
      </c>
      <c r="B8" s="7" t="s">
        <v>57</v>
      </c>
      <c r="C8" s="7" t="s">
        <v>49</v>
      </c>
      <c r="D8" s="7" t="s">
        <v>58</v>
      </c>
      <c r="E8" s="7" t="s">
        <v>59</v>
      </c>
      <c r="G8" s="7" t="s">
        <v>23</v>
      </c>
      <c r="H8" s="7" t="s">
        <v>60</v>
      </c>
      <c r="I8" s="7" t="s">
        <v>20</v>
      </c>
      <c r="K8" s="7" t="s">
        <v>49</v>
      </c>
      <c r="M8" s="7" t="s">
        <v>3041</v>
      </c>
      <c r="U8" s="7" t="s">
        <v>21</v>
      </c>
      <c r="V8" s="7" t="s">
        <v>50</v>
      </c>
      <c r="AB8" s="305">
        <v>45505</v>
      </c>
      <c r="AC8" s="306">
        <v>45508</v>
      </c>
    </row>
    <row r="9" spans="1:29" s="7" customFormat="1" ht="12">
      <c r="A9" s="7" t="s">
        <v>61</v>
      </c>
      <c r="B9" s="7" t="s">
        <v>62</v>
      </c>
      <c r="D9" s="7" t="s">
        <v>63</v>
      </c>
      <c r="E9" s="7" t="s">
        <v>64</v>
      </c>
      <c r="G9" s="7" t="s">
        <v>23</v>
      </c>
      <c r="H9" s="7" t="s">
        <v>65</v>
      </c>
      <c r="I9" s="7" t="s">
        <v>36</v>
      </c>
      <c r="K9" s="7" t="s">
        <v>49</v>
      </c>
      <c r="M9" s="7" t="s">
        <v>2005</v>
      </c>
      <c r="T9" s="7" t="s">
        <v>22</v>
      </c>
      <c r="V9" s="7" t="s">
        <v>24</v>
      </c>
      <c r="AB9" s="305">
        <v>45505</v>
      </c>
      <c r="AC9" s="306">
        <v>45508</v>
      </c>
    </row>
    <row r="10" spans="1:29" s="7" customFormat="1" ht="12">
      <c r="A10" s="7" t="s">
        <v>66</v>
      </c>
      <c r="B10" s="7" t="s">
        <v>67</v>
      </c>
      <c r="D10" s="7" t="s">
        <v>68</v>
      </c>
      <c r="E10" s="7" t="s">
        <v>69</v>
      </c>
      <c r="G10" s="7" t="s">
        <v>23</v>
      </c>
      <c r="H10" s="7" t="s">
        <v>65</v>
      </c>
      <c r="I10" s="7" t="s">
        <v>36</v>
      </c>
      <c r="K10" s="7" t="s">
        <v>49</v>
      </c>
      <c r="M10" s="7" t="s">
        <v>3041</v>
      </c>
      <c r="T10" s="7" t="s">
        <v>22</v>
      </c>
      <c r="V10" s="7" t="s">
        <v>24</v>
      </c>
      <c r="AB10" s="305">
        <v>45505</v>
      </c>
      <c r="AC10" s="306">
        <v>45508</v>
      </c>
    </row>
    <row r="11" spans="1:29" s="7" customFormat="1" ht="12">
      <c r="A11" s="7" t="s">
        <v>70</v>
      </c>
      <c r="B11" s="7" t="s">
        <v>71</v>
      </c>
      <c r="D11" s="7" t="s">
        <v>72</v>
      </c>
      <c r="E11" s="7" t="s">
        <v>73</v>
      </c>
      <c r="G11" s="7" t="s">
        <v>23</v>
      </c>
      <c r="H11" s="7" t="s">
        <v>35</v>
      </c>
      <c r="I11" s="7" t="s">
        <v>36</v>
      </c>
      <c r="K11" s="7" t="s">
        <v>49</v>
      </c>
      <c r="M11" s="7" t="s">
        <v>2005</v>
      </c>
      <c r="T11" s="7" t="s">
        <v>22</v>
      </c>
      <c r="V11" s="7" t="s">
        <v>24</v>
      </c>
      <c r="AB11" s="305">
        <v>45505</v>
      </c>
      <c r="AC11" s="306">
        <v>45508</v>
      </c>
    </row>
    <row r="12" spans="1:29" s="7" customFormat="1" ht="12">
      <c r="A12" s="7" t="s">
        <v>262</v>
      </c>
      <c r="B12" s="7" t="s">
        <v>7198</v>
      </c>
      <c r="D12" s="7" t="s">
        <v>7199</v>
      </c>
      <c r="E12" s="7" t="s">
        <v>7200</v>
      </c>
      <c r="F12" s="7" t="s">
        <v>7335</v>
      </c>
      <c r="G12" s="7" t="s">
        <v>23</v>
      </c>
      <c r="H12" s="7" t="s">
        <v>6093</v>
      </c>
      <c r="I12" s="7" t="s">
        <v>1977</v>
      </c>
      <c r="K12" s="7" t="s">
        <v>2017</v>
      </c>
      <c r="M12" s="7" t="s">
        <v>3041</v>
      </c>
      <c r="V12" s="7" t="s">
        <v>7172</v>
      </c>
      <c r="Y12" s="7" t="s">
        <v>11030</v>
      </c>
      <c r="Z12" s="305">
        <v>45484</v>
      </c>
      <c r="AA12" s="7" t="s">
        <v>7358</v>
      </c>
      <c r="AB12" s="305">
        <v>45505</v>
      </c>
      <c r="AC12" s="306">
        <v>45508</v>
      </c>
    </row>
    <row r="13" spans="1:29" s="7" customFormat="1" ht="12">
      <c r="A13" s="7" t="s">
        <v>7337</v>
      </c>
      <c r="B13" s="7" t="s">
        <v>7338</v>
      </c>
      <c r="D13" s="7" t="s">
        <v>7339</v>
      </c>
      <c r="E13" s="7" t="s">
        <v>413</v>
      </c>
      <c r="F13" s="7" t="s">
        <v>7340</v>
      </c>
      <c r="G13" s="7" t="s">
        <v>2199</v>
      </c>
      <c r="H13" s="7" t="s">
        <v>3011</v>
      </c>
      <c r="I13" s="7" t="s">
        <v>1977</v>
      </c>
      <c r="K13" s="7" t="s">
        <v>19</v>
      </c>
      <c r="M13" s="7" t="s">
        <v>2005</v>
      </c>
      <c r="N13" s="7" t="s">
        <v>1985</v>
      </c>
      <c r="V13" s="7" t="s">
        <v>7341</v>
      </c>
      <c r="AB13" s="305">
        <v>45505</v>
      </c>
      <c r="AC13" s="306">
        <v>45508</v>
      </c>
    </row>
    <row r="14" spans="1:29" s="7" customFormat="1" ht="12">
      <c r="A14" s="7" t="s">
        <v>7342</v>
      </c>
      <c r="B14" s="7" t="s">
        <v>7343</v>
      </c>
      <c r="D14" s="7" t="s">
        <v>7344</v>
      </c>
      <c r="E14" s="7" t="s">
        <v>7345</v>
      </c>
      <c r="F14" s="7" t="s">
        <v>7346</v>
      </c>
      <c r="G14" s="7" t="s">
        <v>2259</v>
      </c>
      <c r="H14" s="7" t="s">
        <v>3016</v>
      </c>
      <c r="I14" s="7" t="s">
        <v>1977</v>
      </c>
      <c r="K14" s="7" t="s">
        <v>2017</v>
      </c>
      <c r="M14" s="7" t="s">
        <v>1974</v>
      </c>
      <c r="N14" s="7" t="s">
        <v>1976</v>
      </c>
      <c r="O14" s="7" t="s">
        <v>11027</v>
      </c>
      <c r="V14" s="7" t="s">
        <v>7347</v>
      </c>
      <c r="AB14" s="305">
        <v>45505</v>
      </c>
      <c r="AC14" s="306">
        <v>45508</v>
      </c>
    </row>
    <row r="15" spans="1:29" s="7" customFormat="1" ht="12">
      <c r="A15" s="7" t="s">
        <v>6401</v>
      </c>
      <c r="B15" s="7" t="s">
        <v>6402</v>
      </c>
      <c r="D15" s="7" t="s">
        <v>6403</v>
      </c>
      <c r="E15" s="7" t="s">
        <v>1646</v>
      </c>
      <c r="F15" s="7" t="s">
        <v>6404</v>
      </c>
      <c r="G15" s="7" t="s">
        <v>2189</v>
      </c>
      <c r="H15" s="7" t="s">
        <v>6405</v>
      </c>
      <c r="I15" s="7" t="s">
        <v>1977</v>
      </c>
      <c r="K15" s="7" t="s">
        <v>2027</v>
      </c>
      <c r="M15" s="7" t="s">
        <v>2187</v>
      </c>
      <c r="V15" s="7" t="s">
        <v>6357</v>
      </c>
      <c r="Y15" s="7" t="s">
        <v>11031</v>
      </c>
      <c r="Z15" s="305">
        <v>45141</v>
      </c>
      <c r="AA15" s="7" t="s">
        <v>7379</v>
      </c>
      <c r="AB15" s="305">
        <v>45505</v>
      </c>
      <c r="AC15" s="306">
        <v>45508</v>
      </c>
    </row>
    <row r="16" spans="1:29" s="7" customFormat="1" ht="12">
      <c r="A16" s="7" t="s">
        <v>7165</v>
      </c>
      <c r="B16" s="7" t="s">
        <v>7166</v>
      </c>
      <c r="D16" s="7" t="s">
        <v>7167</v>
      </c>
      <c r="E16" s="7" t="s">
        <v>1970</v>
      </c>
      <c r="F16" s="7" t="s">
        <v>7168</v>
      </c>
      <c r="G16" s="7" t="s">
        <v>2189</v>
      </c>
      <c r="H16" s="7" t="s">
        <v>6405</v>
      </c>
      <c r="I16" s="7" t="s">
        <v>1977</v>
      </c>
      <c r="K16" s="7" t="s">
        <v>2027</v>
      </c>
      <c r="M16" s="7" t="s">
        <v>2187</v>
      </c>
      <c r="V16" s="7" t="s">
        <v>6357</v>
      </c>
      <c r="Y16" s="7" t="s">
        <v>11031</v>
      </c>
      <c r="Z16" s="305">
        <v>45142</v>
      </c>
      <c r="AA16" s="7" t="s">
        <v>7379</v>
      </c>
      <c r="AB16" s="305">
        <v>45505</v>
      </c>
      <c r="AC16" s="306">
        <v>45508</v>
      </c>
    </row>
    <row r="17" spans="1:27" ht="14">
      <c r="A17"/>
      <c r="C17" s="7"/>
      <c r="E17" s="7"/>
      <c r="F17" s="7"/>
      <c r="G17" s="7"/>
      <c r="H17" s="7"/>
      <c r="I17" s="7"/>
      <c r="J17" s="7"/>
      <c r="K17" s="7"/>
      <c r="L17" s="7"/>
      <c r="M17" s="7"/>
      <c r="N17" s="7"/>
      <c r="O17" s="7"/>
      <c r="P17" s="7"/>
      <c r="Q17" s="7"/>
      <c r="R17" s="7"/>
      <c r="S17" s="7"/>
      <c r="T17" s="7"/>
      <c r="W17" s="7"/>
      <c r="X17" s="7"/>
      <c r="Z17" s="7"/>
      <c r="AA17" s="7"/>
    </row>
    <row r="18" spans="1:27" ht="14">
      <c r="A18"/>
      <c r="C18" s="7"/>
      <c r="E18" s="7"/>
      <c r="F18" s="7"/>
      <c r="G18" s="7"/>
      <c r="H18" s="7"/>
      <c r="I18" s="7"/>
      <c r="J18" s="7"/>
      <c r="K18" s="7"/>
      <c r="L18" s="7"/>
      <c r="M18" s="7"/>
      <c r="N18" s="7"/>
      <c r="O18" s="7"/>
      <c r="P18" s="7"/>
      <c r="Q18" s="7"/>
      <c r="R18" s="7"/>
      <c r="S18" s="7"/>
      <c r="T18" s="7"/>
      <c r="W18" s="7"/>
      <c r="X18" s="7"/>
      <c r="Z18" s="7"/>
      <c r="AA18" s="7"/>
    </row>
    <row r="19" spans="1:27" ht="14">
      <c r="A19"/>
      <c r="C19" s="7"/>
      <c r="E19" s="7"/>
      <c r="F19" s="7"/>
      <c r="G19" s="7"/>
      <c r="H19" s="7"/>
      <c r="I19" s="7"/>
      <c r="J19" s="7"/>
      <c r="K19" s="7"/>
      <c r="L19" s="7"/>
      <c r="M19" s="7"/>
      <c r="N19" s="7"/>
      <c r="O19" s="7"/>
      <c r="P19" s="7"/>
      <c r="Q19" s="7"/>
      <c r="R19" s="7"/>
      <c r="S19" s="7"/>
      <c r="T19" s="7"/>
      <c r="W19" s="7"/>
      <c r="X19" s="7"/>
      <c r="Z19" s="7"/>
      <c r="AA19" s="7"/>
    </row>
    <row r="20" spans="1:27" ht="14">
      <c r="A20"/>
      <c r="C20" s="7"/>
      <c r="E20" s="7"/>
      <c r="F20" s="7"/>
      <c r="G20" s="7"/>
      <c r="H20" s="7"/>
      <c r="I20" s="7"/>
      <c r="J20" s="7"/>
      <c r="K20" s="7"/>
      <c r="L20" s="7"/>
      <c r="M20" s="7"/>
      <c r="N20" s="7"/>
      <c r="O20" s="7"/>
      <c r="P20" s="7"/>
      <c r="Q20" s="7"/>
      <c r="R20" s="7"/>
      <c r="S20" s="7"/>
      <c r="T20" s="7"/>
      <c r="W20" s="7"/>
      <c r="X20" s="7"/>
    </row>
    <row r="21" spans="1:27" ht="14">
      <c r="A21"/>
      <c r="C21" s="7"/>
      <c r="E21" s="7"/>
      <c r="F21" s="7"/>
      <c r="M21" s="7"/>
      <c r="N21" s="7"/>
      <c r="O21" s="7"/>
      <c r="P21" s="7"/>
      <c r="Q21" s="7"/>
      <c r="R21" s="7"/>
      <c r="S21" s="7"/>
      <c r="T21" s="7"/>
    </row>
    <row r="22" spans="1:27" ht="14">
      <c r="A22"/>
      <c r="C22" s="7"/>
      <c r="E22" s="7"/>
      <c r="F22" s="7"/>
      <c r="M22" s="7"/>
      <c r="N22" s="7"/>
      <c r="O22" s="7"/>
      <c r="P22" s="7"/>
      <c r="Q22" s="7"/>
      <c r="R22" s="7"/>
      <c r="S22" s="7"/>
      <c r="T22" s="7"/>
    </row>
    <row r="23" spans="1:27" ht="14">
      <c r="A23"/>
      <c r="C23" s="7"/>
      <c r="E23" s="7"/>
      <c r="F23" s="7"/>
      <c r="M23" s="7"/>
      <c r="N23" s="7"/>
      <c r="O23" s="7"/>
      <c r="P23" s="7"/>
      <c r="Q23" s="7"/>
      <c r="R23" s="7"/>
      <c r="S23" s="7"/>
      <c r="T23" s="7"/>
    </row>
    <row r="24" spans="1:27" ht="14">
      <c r="A24"/>
      <c r="C24" s="7"/>
      <c r="E24" s="7"/>
      <c r="F24" s="7"/>
      <c r="M24" s="7"/>
      <c r="N24" s="7"/>
      <c r="O24" s="7"/>
      <c r="P24" s="7"/>
      <c r="Q24" s="7"/>
      <c r="R24" s="7"/>
      <c r="S24" s="7"/>
      <c r="T24" s="7"/>
    </row>
    <row r="25" spans="1:27" ht="14">
      <c r="A25"/>
      <c r="C25" s="7"/>
      <c r="E25" s="7"/>
      <c r="F25" s="7"/>
      <c r="M25" s="7"/>
      <c r="N25" s="7"/>
      <c r="O25" s="7"/>
      <c r="P25" s="7"/>
      <c r="Q25" s="7"/>
      <c r="R25" s="7"/>
      <c r="S25" s="7"/>
      <c r="T25" s="7"/>
    </row>
    <row r="26" spans="1:27" ht="14">
      <c r="A26"/>
      <c r="C26" s="7"/>
      <c r="E26" s="7"/>
      <c r="F26" s="7"/>
      <c r="G26" s="7"/>
      <c r="H26" s="7"/>
      <c r="I26" s="7"/>
      <c r="M26" s="7"/>
      <c r="N26" s="7"/>
      <c r="O26" s="7"/>
      <c r="P26" s="7"/>
      <c r="Q26" s="7"/>
      <c r="R26" s="7"/>
      <c r="S26" s="7"/>
      <c r="T26" s="7"/>
    </row>
    <row r="27" spans="1:27" ht="14">
      <c r="A27"/>
      <c r="C27" s="7"/>
      <c r="E27" s="7"/>
      <c r="F27" s="7"/>
      <c r="G27" s="7"/>
      <c r="H27" s="7"/>
      <c r="I27" s="7"/>
      <c r="M27" s="7"/>
      <c r="N27" s="7"/>
      <c r="O27" s="7"/>
      <c r="P27" s="7"/>
      <c r="Q27" s="7"/>
      <c r="R27" s="7"/>
      <c r="S27" s="7"/>
      <c r="T27" s="7"/>
    </row>
    <row r="28" spans="1:27" ht="14">
      <c r="A28"/>
      <c r="C28" s="7"/>
      <c r="E28" s="7"/>
      <c r="F28" s="7"/>
      <c r="G28" s="7"/>
      <c r="H28" s="7"/>
      <c r="I28" s="7"/>
      <c r="M28" s="7"/>
      <c r="O28" s="7"/>
      <c r="P28" s="7"/>
      <c r="Q28" s="7"/>
      <c r="R28" s="7"/>
      <c r="S28" s="7"/>
      <c r="T28" s="7"/>
    </row>
    <row r="29" spans="1:27" ht="14">
      <c r="A29"/>
      <c r="C29" s="7"/>
      <c r="E29" s="7"/>
      <c r="F29" s="7"/>
      <c r="G29" s="7"/>
      <c r="H29" s="7"/>
      <c r="I29" s="7"/>
      <c r="M29" s="7"/>
      <c r="O29" s="7"/>
      <c r="P29" s="7"/>
      <c r="Q29" s="7"/>
      <c r="R29" s="7"/>
      <c r="S29" s="7"/>
      <c r="T29" s="7"/>
    </row>
    <row r="30" spans="1:27" ht="14">
      <c r="A30"/>
      <c r="C30" s="7"/>
      <c r="E30" s="7"/>
      <c r="F30" s="7"/>
      <c r="G30" s="7"/>
      <c r="H30" s="7"/>
      <c r="I30" s="7"/>
      <c r="K30" s="7"/>
      <c r="L30" s="7"/>
      <c r="M30" s="7"/>
      <c r="O30" s="7"/>
      <c r="P30" s="7"/>
      <c r="Q30" s="7"/>
      <c r="R30" s="7"/>
      <c r="S30" s="7"/>
      <c r="T30" s="7"/>
    </row>
    <row r="31" spans="1:27" ht="14">
      <c r="A31"/>
      <c r="C31" s="7"/>
      <c r="E31" s="7"/>
      <c r="F31" s="7"/>
      <c r="G31" s="7"/>
      <c r="H31" s="7"/>
      <c r="I31" s="7"/>
      <c r="J31" s="7"/>
      <c r="M31" s="7"/>
      <c r="O31" s="7"/>
      <c r="P31" s="7"/>
      <c r="Q31" s="7"/>
      <c r="R31" s="7"/>
      <c r="S31" s="7"/>
      <c r="T31" s="7"/>
    </row>
    <row r="32" spans="1:27" ht="14">
      <c r="A32"/>
      <c r="C32" s="7"/>
      <c r="E32" s="7"/>
      <c r="F32" s="7"/>
      <c r="G32" s="7"/>
      <c r="H32" s="7"/>
      <c r="I32" s="7"/>
      <c r="K32" s="7"/>
      <c r="L32" s="7"/>
      <c r="M32" s="7"/>
      <c r="O32" s="7"/>
      <c r="P32" s="7"/>
      <c r="Q32" s="7"/>
      <c r="R32" s="7"/>
      <c r="S32" s="7"/>
      <c r="T32" s="7"/>
    </row>
    <row r="33" spans="1:20" ht="14">
      <c r="A33"/>
      <c r="C33" s="7"/>
      <c r="E33" s="7"/>
      <c r="F33" s="7"/>
      <c r="G33" s="7"/>
      <c r="H33" s="7"/>
      <c r="I33" s="7"/>
      <c r="J33" s="7"/>
      <c r="M33" s="7"/>
      <c r="P33" s="7"/>
      <c r="Q33" s="7"/>
      <c r="R33" s="7"/>
      <c r="S33" s="7"/>
      <c r="T33" s="7"/>
    </row>
    <row r="34" spans="1:20" ht="14">
      <c r="A34"/>
      <c r="C34" s="7"/>
      <c r="E34" s="7"/>
      <c r="F34" s="7"/>
      <c r="G34" s="7"/>
      <c r="H34" s="7"/>
      <c r="I34" s="7"/>
      <c r="M34" s="7"/>
      <c r="P34" s="7"/>
      <c r="Q34" s="7"/>
      <c r="R34" s="7"/>
      <c r="S34" s="7"/>
      <c r="T34" s="7"/>
    </row>
    <row r="35" spans="1:20" ht="14">
      <c r="A35"/>
      <c r="C35" s="7"/>
      <c r="E35" s="7"/>
      <c r="F35" s="7"/>
      <c r="G35" s="7"/>
      <c r="H35" s="7"/>
      <c r="I35" s="7"/>
      <c r="M35" s="7"/>
      <c r="P35" s="7"/>
      <c r="Q35" s="7"/>
      <c r="R35" s="7"/>
      <c r="S35" s="7"/>
      <c r="T35" s="7"/>
    </row>
    <row r="36" spans="1:20" ht="14">
      <c r="A36"/>
      <c r="C36" s="7"/>
      <c r="E36" s="7"/>
      <c r="F36" s="7"/>
      <c r="G36" s="7"/>
      <c r="H36" s="7"/>
      <c r="I36" s="7"/>
      <c r="Q36" s="7"/>
      <c r="R36" s="7"/>
      <c r="S36" s="7"/>
      <c r="T36" s="7"/>
    </row>
    <row r="37" spans="1:20" ht="14">
      <c r="A37"/>
      <c r="C37" s="7"/>
      <c r="E37" s="7"/>
      <c r="F37" s="7"/>
      <c r="G37" s="7"/>
      <c r="H37" s="7"/>
      <c r="I37" s="7"/>
      <c r="M37" s="7"/>
      <c r="P37" s="7"/>
      <c r="Q37" s="7"/>
      <c r="R37" s="7"/>
      <c r="S37" s="7"/>
      <c r="T37" s="7"/>
    </row>
    <row r="38" spans="1:20" ht="14">
      <c r="A38"/>
      <c r="C38" s="7"/>
      <c r="E38" s="7"/>
      <c r="F38" s="7"/>
      <c r="G38" s="7"/>
      <c r="H38" s="7"/>
      <c r="I38" s="7"/>
      <c r="J38" s="7"/>
      <c r="K38" s="7"/>
      <c r="L38" s="7"/>
      <c r="M38" s="7"/>
      <c r="P38" s="7"/>
      <c r="Q38" s="7"/>
      <c r="R38" s="7"/>
      <c r="S38" s="7"/>
      <c r="T38" s="7"/>
    </row>
    <row r="39" spans="1:20" ht="14">
      <c r="A39"/>
      <c r="C39" s="7"/>
      <c r="E39" s="7"/>
      <c r="F39" s="7"/>
      <c r="G39" s="7"/>
      <c r="H39" s="7"/>
      <c r="I39" s="7"/>
      <c r="M39" s="7"/>
      <c r="P39" s="7"/>
      <c r="Q39" s="7"/>
      <c r="R39" s="7"/>
      <c r="S39" s="7"/>
      <c r="T39" s="7"/>
    </row>
    <row r="40" spans="1:20" ht="14">
      <c r="A40"/>
      <c r="C40" s="7"/>
      <c r="E40" s="7"/>
      <c r="F40" s="7"/>
      <c r="G40" s="7"/>
      <c r="H40" s="7"/>
      <c r="I40" s="7"/>
      <c r="J40" s="7"/>
      <c r="K40" s="7"/>
      <c r="L40" s="7"/>
      <c r="M40" s="7"/>
      <c r="P40" s="7"/>
      <c r="Q40" s="7"/>
      <c r="R40" s="7"/>
      <c r="S40" s="7"/>
      <c r="T40" s="7"/>
    </row>
    <row r="41" spans="1:20" ht="14">
      <c r="A41"/>
      <c r="C41" s="7"/>
      <c r="E41" s="7"/>
      <c r="F41" s="7"/>
      <c r="G41" s="7"/>
      <c r="H41" s="7"/>
      <c r="I41" s="7"/>
      <c r="J41" s="7"/>
      <c r="K41" s="7"/>
      <c r="L41" s="7"/>
      <c r="M41" s="7"/>
      <c r="P41" s="7"/>
      <c r="Q41" s="7"/>
      <c r="R41" s="7"/>
      <c r="S41" s="7"/>
      <c r="T41" s="7"/>
    </row>
    <row r="42" spans="1:20" ht="14">
      <c r="A42"/>
      <c r="C42" s="7"/>
      <c r="E42" s="7"/>
      <c r="F42" s="7"/>
      <c r="G42" s="7"/>
      <c r="H42" s="7"/>
      <c r="I42" s="7"/>
      <c r="J42" s="7"/>
      <c r="K42" s="7"/>
      <c r="L42" s="7"/>
      <c r="M42" s="7"/>
      <c r="P42" s="7"/>
      <c r="Q42" s="7"/>
      <c r="R42" s="7"/>
      <c r="S42" s="7"/>
      <c r="T42" s="7"/>
    </row>
    <row r="43" spans="1:20" ht="14">
      <c r="A43"/>
      <c r="C43" s="7"/>
      <c r="E43" s="7"/>
      <c r="F43" s="7"/>
      <c r="G43" s="7"/>
      <c r="H43" s="7"/>
      <c r="I43" s="7"/>
      <c r="J43" s="7"/>
      <c r="K43" s="7"/>
      <c r="L43" s="7"/>
      <c r="M43" s="7"/>
      <c r="P43" s="7"/>
      <c r="Q43" s="7"/>
      <c r="R43" s="7"/>
      <c r="S43" s="7"/>
      <c r="T43" s="7"/>
    </row>
    <row r="44" spans="1:20" ht="14">
      <c r="A44"/>
      <c r="C44" s="7"/>
      <c r="E44" s="7"/>
      <c r="F44" s="7"/>
      <c r="G44" s="7"/>
      <c r="H44" s="7"/>
      <c r="I44" s="7"/>
      <c r="J44" s="7"/>
      <c r="K44" s="7"/>
      <c r="L44" s="7"/>
      <c r="M44" s="7"/>
      <c r="P44" s="7"/>
      <c r="Q44" s="7"/>
      <c r="R44" s="7"/>
      <c r="S44" s="7"/>
      <c r="T44" s="7"/>
    </row>
    <row r="45" spans="1:20" ht="14">
      <c r="A45"/>
      <c r="C45" s="7"/>
      <c r="E45" s="7"/>
      <c r="F45" s="7"/>
      <c r="G45" s="7"/>
      <c r="H45" s="7"/>
      <c r="I45" s="7"/>
      <c r="J45" s="7"/>
      <c r="K45" s="7"/>
      <c r="L45" s="7"/>
      <c r="M45" s="7"/>
      <c r="P45" s="7"/>
      <c r="Q45" s="7"/>
      <c r="R45" s="7"/>
      <c r="S45" s="7"/>
      <c r="T45" s="7"/>
    </row>
    <row r="46" spans="1:20" ht="14">
      <c r="A46"/>
      <c r="C46" s="7"/>
      <c r="D46" s="7"/>
      <c r="E46" s="7"/>
      <c r="F46" s="7"/>
      <c r="G46" s="7"/>
      <c r="H46" s="7"/>
      <c r="I46" s="7"/>
      <c r="J46" s="7"/>
      <c r="K46" s="7"/>
      <c r="L46" s="7"/>
      <c r="M46" s="7"/>
      <c r="P46" s="7"/>
      <c r="Q46" s="7"/>
      <c r="R46" s="7"/>
      <c r="S46" s="7"/>
      <c r="T46" s="7"/>
    </row>
    <row r="47" spans="1:20" ht="14">
      <c r="A47"/>
      <c r="C47" s="7"/>
      <c r="D47" s="7"/>
      <c r="E47" s="7"/>
      <c r="F47" s="7"/>
      <c r="G47" s="7"/>
      <c r="H47" s="7"/>
      <c r="I47" s="7"/>
      <c r="J47" s="7"/>
      <c r="K47" s="7"/>
      <c r="L47" s="7"/>
      <c r="M47" s="7"/>
      <c r="P47" s="7"/>
      <c r="Q47" s="7"/>
      <c r="R47" s="7"/>
      <c r="S47" s="7"/>
      <c r="T47" s="7"/>
    </row>
    <row r="48" spans="1:20" ht="14">
      <c r="A48"/>
      <c r="C48" s="7"/>
      <c r="D48" s="7"/>
      <c r="E48" s="7"/>
      <c r="F48" s="7"/>
      <c r="G48" s="7"/>
      <c r="H48" s="7"/>
    </row>
    <row r="49" spans="1:8" ht="14">
      <c r="A49"/>
      <c r="C49" s="7"/>
      <c r="D49" s="7"/>
      <c r="E49" s="7"/>
      <c r="F49" s="7"/>
      <c r="G49" s="7"/>
      <c r="H49" s="7"/>
    </row>
    <row r="50" spans="1:8" ht="14">
      <c r="A50"/>
      <c r="C50" s="7"/>
      <c r="D50" s="7"/>
      <c r="E50" s="7"/>
      <c r="F50" s="7"/>
      <c r="G50" s="7"/>
      <c r="H50" s="7"/>
    </row>
    <row r="51" spans="1:8" ht="14">
      <c r="A51"/>
      <c r="C51" s="7"/>
      <c r="D51" s="7"/>
      <c r="E51" s="7"/>
      <c r="F51" s="7"/>
      <c r="G51" s="7"/>
      <c r="H51" s="7"/>
    </row>
    <row r="52" spans="1:8" ht="14">
      <c r="A52"/>
      <c r="C52" s="7"/>
      <c r="D52" s="7"/>
      <c r="E52" s="7"/>
      <c r="F52" s="7"/>
      <c r="G52" s="7"/>
      <c r="H52" s="7"/>
    </row>
    <row r="53" spans="1:8" ht="14">
      <c r="A53"/>
      <c r="C53" s="7"/>
      <c r="D53" s="7"/>
      <c r="E53" s="7"/>
      <c r="F53" s="7"/>
      <c r="G53" s="7"/>
      <c r="H53" s="7"/>
    </row>
    <row r="54" spans="1:8" ht="14">
      <c r="A54"/>
      <c r="C54" s="7"/>
      <c r="D54" s="7"/>
      <c r="E54" s="7"/>
      <c r="F54" s="7"/>
      <c r="G54" s="7"/>
      <c r="H54" s="7"/>
    </row>
    <row r="55" spans="1:8" ht="14">
      <c r="A55"/>
      <c r="C55" s="7"/>
      <c r="D55" s="7"/>
      <c r="E55" s="7"/>
      <c r="F55" s="7"/>
      <c r="G55" s="7"/>
      <c r="H55" s="7"/>
    </row>
    <row r="56" spans="1:8" ht="14">
      <c r="A56"/>
      <c r="C56" s="7"/>
      <c r="D56" s="7"/>
      <c r="E56" s="7"/>
      <c r="F56" s="7"/>
      <c r="G56" s="7"/>
      <c r="H56" s="7"/>
    </row>
    <row r="57" spans="1:8" ht="14">
      <c r="A57"/>
      <c r="C57" s="7"/>
      <c r="D57" s="7"/>
      <c r="E57" s="7"/>
      <c r="F57" s="7"/>
      <c r="G57" s="7"/>
      <c r="H57" s="7"/>
    </row>
    <row r="58" spans="1:8" ht="14">
      <c r="A58"/>
      <c r="C58" s="7"/>
      <c r="D58" s="7"/>
      <c r="E58" s="7"/>
      <c r="F58" s="7"/>
      <c r="G58" s="7"/>
      <c r="H58" s="7"/>
    </row>
    <row r="59" spans="1:8" ht="14">
      <c r="A59"/>
      <c r="C59" s="7"/>
      <c r="D59" s="7"/>
      <c r="E59" s="7"/>
      <c r="F59" s="7"/>
      <c r="G59" s="7"/>
      <c r="H59" s="7"/>
    </row>
    <row r="60" spans="1:8" ht="14">
      <c r="A60"/>
      <c r="C60" s="7"/>
      <c r="D60" s="7"/>
      <c r="E60" s="7"/>
      <c r="F60" s="7"/>
      <c r="G60" s="7"/>
      <c r="H60" s="7"/>
    </row>
    <row r="61" spans="1:8" ht="14">
      <c r="A61"/>
      <c r="C61" s="7"/>
      <c r="D61" s="7"/>
      <c r="E61" s="7"/>
      <c r="F61" s="7"/>
      <c r="G61" s="7"/>
      <c r="H61" s="7"/>
    </row>
    <row r="62" spans="1:8" ht="14">
      <c r="A62"/>
      <c r="C62" s="7"/>
      <c r="D62" s="7"/>
      <c r="E62" s="7"/>
      <c r="F62" s="7"/>
      <c r="G62" s="7"/>
      <c r="H62" s="7"/>
    </row>
    <row r="63" spans="1:8" ht="14">
      <c r="A63"/>
      <c r="C63" s="7"/>
      <c r="D63" s="7"/>
      <c r="E63" s="7"/>
      <c r="F63" s="7"/>
      <c r="G63" s="7"/>
      <c r="H63" s="7"/>
    </row>
    <row r="64" spans="1:8" ht="14">
      <c r="A64"/>
      <c r="C64" s="7"/>
      <c r="D64" s="7"/>
      <c r="E64" s="7"/>
      <c r="F64" s="7"/>
      <c r="G64" s="7"/>
      <c r="H64" s="7"/>
    </row>
    <row r="65" spans="1:20" ht="14">
      <c r="A65"/>
      <c r="C65" s="7"/>
      <c r="D65" s="7"/>
      <c r="E65" s="7"/>
      <c r="F65" s="7"/>
      <c r="G65" s="7"/>
      <c r="H65" s="7"/>
    </row>
    <row r="66" spans="1:20" ht="14">
      <c r="A66"/>
      <c r="C66" s="7"/>
      <c r="D66" s="7"/>
      <c r="E66" s="7"/>
      <c r="F66" s="7"/>
      <c r="G66" s="7"/>
      <c r="H66" s="7"/>
    </row>
    <row r="67" spans="1:20" ht="14">
      <c r="A67"/>
      <c r="C67" s="7"/>
      <c r="D67" s="7"/>
      <c r="E67" s="7"/>
      <c r="F67" s="7"/>
      <c r="G67" s="7"/>
      <c r="H67" s="7"/>
    </row>
    <row r="68" spans="1:20" ht="14">
      <c r="A68"/>
      <c r="C68" s="7"/>
      <c r="D68" s="7"/>
      <c r="E68" s="7"/>
      <c r="F68" s="7"/>
      <c r="G68" s="7"/>
      <c r="H68" s="7"/>
    </row>
    <row r="69" spans="1:20" ht="14">
      <c r="A69"/>
      <c r="C69" s="7"/>
      <c r="D69" s="7"/>
      <c r="E69" s="7"/>
      <c r="F69" s="7"/>
      <c r="G69" s="7"/>
      <c r="H69" s="7"/>
    </row>
    <row r="70" spans="1:20" ht="14">
      <c r="A70"/>
      <c r="C70" s="7"/>
      <c r="D70" s="7"/>
      <c r="E70" s="7"/>
      <c r="F70" s="7"/>
      <c r="G70" s="7"/>
      <c r="H70" s="7"/>
    </row>
    <row r="71" spans="1:20" ht="14">
      <c r="A71"/>
      <c r="C71" s="7"/>
      <c r="D71" s="7"/>
      <c r="E71" s="7"/>
      <c r="F71" s="7"/>
      <c r="G71" s="7"/>
      <c r="H71" s="7"/>
      <c r="I71" s="7"/>
      <c r="J71" s="7"/>
      <c r="K71" s="7"/>
      <c r="L71" s="7"/>
      <c r="M71" s="7"/>
      <c r="N71" s="7"/>
      <c r="O71" s="7"/>
      <c r="P71" s="7"/>
      <c r="Q71" s="7"/>
      <c r="R71" s="7"/>
      <c r="S71" s="7"/>
      <c r="T71" s="7"/>
    </row>
    <row r="72" spans="1:20" ht="14">
      <c r="A72"/>
      <c r="C72" s="7"/>
      <c r="D72" s="7"/>
      <c r="E72" s="7"/>
      <c r="F72" s="7"/>
      <c r="G72" s="7"/>
      <c r="H72" s="7"/>
      <c r="I72" s="7"/>
      <c r="J72" s="7"/>
      <c r="K72" s="7"/>
      <c r="L72" s="7"/>
      <c r="M72" s="7"/>
      <c r="N72" s="7"/>
      <c r="O72" s="7"/>
      <c r="P72" s="7"/>
      <c r="Q72" s="7"/>
      <c r="R72" s="7"/>
      <c r="S72" s="7"/>
      <c r="T72" s="7"/>
    </row>
    <row r="73" spans="1:20" ht="14">
      <c r="A73"/>
      <c r="C73" s="7"/>
      <c r="D73" s="7"/>
      <c r="E73" s="7"/>
      <c r="F73" s="7"/>
      <c r="G73" s="7"/>
      <c r="H73" s="7"/>
      <c r="I73" s="7"/>
      <c r="J73" s="7"/>
      <c r="K73" s="7"/>
      <c r="L73" s="7"/>
      <c r="M73" s="7"/>
      <c r="N73" s="7"/>
      <c r="O73" s="7"/>
      <c r="P73" s="7"/>
      <c r="Q73" s="7"/>
      <c r="R73" s="7"/>
      <c r="S73" s="7"/>
      <c r="T73" s="7"/>
    </row>
    <row r="74" spans="1:20" ht="14">
      <c r="A74"/>
      <c r="C74" s="7"/>
      <c r="D74" s="7"/>
      <c r="E74" s="7"/>
      <c r="F74" s="7"/>
      <c r="G74" s="7"/>
      <c r="H74" s="7"/>
      <c r="I74" s="7"/>
      <c r="J74" s="7"/>
      <c r="K74" s="7"/>
      <c r="L74" s="7"/>
      <c r="M74" s="7"/>
      <c r="N74" s="7"/>
      <c r="O74" s="7"/>
      <c r="P74" s="7"/>
      <c r="Q74" s="7"/>
      <c r="R74" s="7"/>
      <c r="S74" s="7"/>
      <c r="T74" s="7"/>
    </row>
    <row r="75" spans="1:20" ht="14">
      <c r="A75"/>
      <c r="C75" s="7"/>
      <c r="D75" s="7"/>
      <c r="E75" s="7"/>
      <c r="F75" s="7"/>
      <c r="G75" s="7"/>
      <c r="H75" s="7"/>
      <c r="I75" s="7"/>
      <c r="J75" s="7"/>
      <c r="K75" s="7"/>
      <c r="L75" s="7"/>
      <c r="M75" s="7"/>
      <c r="N75" s="7"/>
      <c r="O75" s="7"/>
      <c r="P75" s="7"/>
      <c r="Q75" s="7"/>
      <c r="R75" s="7"/>
      <c r="S75" s="7"/>
      <c r="T75" s="7"/>
    </row>
    <row r="76" spans="1:20" ht="14">
      <c r="A76"/>
      <c r="C76" s="7"/>
      <c r="D76" s="7"/>
      <c r="E76" s="7"/>
      <c r="F76" s="7"/>
      <c r="G76" s="7"/>
      <c r="H76" s="7"/>
      <c r="I76" s="7"/>
      <c r="J76" s="7"/>
      <c r="K76" s="7"/>
      <c r="L76" s="7"/>
      <c r="M76" s="7"/>
      <c r="N76" s="7"/>
      <c r="O76" s="7"/>
      <c r="P76" s="7"/>
      <c r="Q76" s="7"/>
      <c r="R76" s="7"/>
      <c r="S76" s="7"/>
      <c r="T76" s="7"/>
    </row>
    <row r="77" spans="1:20" ht="14">
      <c r="A77"/>
      <c r="C77" s="7"/>
      <c r="D77" s="7"/>
      <c r="E77" s="7"/>
      <c r="F77" s="7"/>
      <c r="G77" s="7"/>
      <c r="H77" s="7"/>
      <c r="I77" s="7"/>
      <c r="J77" s="7"/>
      <c r="K77" s="7"/>
      <c r="L77" s="7"/>
      <c r="M77" s="7"/>
      <c r="N77" s="7"/>
      <c r="O77" s="7"/>
      <c r="P77" s="7"/>
      <c r="Q77" s="7"/>
      <c r="R77" s="7"/>
      <c r="S77" s="7"/>
      <c r="T77" s="7"/>
    </row>
    <row r="78" spans="1:20" ht="14">
      <c r="A78"/>
      <c r="C78" s="7"/>
      <c r="D78" s="7"/>
      <c r="E78" s="7"/>
      <c r="F78" s="7"/>
      <c r="G78" s="7"/>
      <c r="H78" s="7"/>
      <c r="I78" s="7"/>
      <c r="J78" s="7"/>
      <c r="K78" s="7"/>
      <c r="L78" s="7"/>
      <c r="M78" s="7"/>
      <c r="N78" s="7"/>
      <c r="O78" s="7"/>
      <c r="P78" s="7"/>
      <c r="Q78" s="7"/>
      <c r="R78" s="7"/>
      <c r="S78" s="7"/>
      <c r="T78" s="7"/>
    </row>
    <row r="79" spans="1:20" ht="14">
      <c r="A79"/>
      <c r="C79" s="7"/>
      <c r="D79" s="7"/>
      <c r="E79" s="7"/>
      <c r="F79" s="7"/>
      <c r="G79" s="7"/>
      <c r="H79" s="7"/>
      <c r="I79" s="7"/>
      <c r="J79" s="7"/>
      <c r="K79" s="7"/>
      <c r="L79" s="7"/>
      <c r="M79" s="7"/>
      <c r="N79" s="7"/>
      <c r="O79" s="7"/>
      <c r="P79" s="7"/>
      <c r="Q79" s="7"/>
      <c r="R79" s="7"/>
      <c r="S79" s="7"/>
      <c r="T79" s="7"/>
    </row>
    <row r="80" spans="1:20" ht="14">
      <c r="A80"/>
      <c r="C80" s="7"/>
      <c r="D80" s="7"/>
      <c r="E80" s="7"/>
      <c r="F80" s="7"/>
      <c r="G80" s="7"/>
      <c r="H80" s="7"/>
      <c r="I80" s="7"/>
      <c r="J80" s="7"/>
      <c r="K80" s="7"/>
      <c r="L80" s="7"/>
      <c r="M80" s="7"/>
      <c r="N80" s="7"/>
      <c r="O80" s="7"/>
      <c r="P80" s="7"/>
      <c r="Q80" s="7"/>
      <c r="R80" s="7"/>
      <c r="S80" s="7"/>
      <c r="T80" s="7"/>
    </row>
    <row r="81" spans="1:20" ht="14">
      <c r="A81"/>
      <c r="C81" s="7"/>
      <c r="D81" s="7"/>
      <c r="E81" s="7"/>
      <c r="F81" s="7"/>
      <c r="G81" s="7"/>
      <c r="H81" s="7"/>
      <c r="I81" s="7"/>
      <c r="J81" s="7"/>
      <c r="K81" s="7"/>
      <c r="L81" s="7"/>
      <c r="M81" s="7"/>
      <c r="N81" s="7"/>
      <c r="O81" s="7"/>
      <c r="P81" s="7"/>
      <c r="Q81" s="7"/>
      <c r="R81" s="7"/>
      <c r="S81" s="7"/>
      <c r="T81" s="7"/>
    </row>
    <row r="82" spans="1:20" ht="14">
      <c r="A82"/>
      <c r="C82" s="7"/>
      <c r="D82" s="7"/>
      <c r="E82" s="7"/>
      <c r="F82" s="7"/>
      <c r="G82" s="7"/>
      <c r="H82" s="7"/>
      <c r="I82" s="7"/>
      <c r="J82" s="7"/>
      <c r="K82" s="7"/>
      <c r="L82" s="7"/>
      <c r="M82" s="7"/>
      <c r="N82" s="7"/>
      <c r="O82" s="7"/>
      <c r="P82" s="7"/>
      <c r="Q82" s="7"/>
      <c r="R82" s="7"/>
      <c r="S82" s="7"/>
      <c r="T82" s="7"/>
    </row>
    <row r="83" spans="1:20" ht="14">
      <c r="A83"/>
      <c r="C83" s="7"/>
      <c r="D83" s="7"/>
      <c r="E83" s="7"/>
      <c r="F83" s="7"/>
      <c r="G83" s="7"/>
      <c r="H83" s="7"/>
      <c r="I83" s="7"/>
      <c r="J83" s="7"/>
      <c r="K83" s="7"/>
      <c r="L83" s="7"/>
      <c r="M83" s="7"/>
      <c r="N83" s="7"/>
      <c r="O83" s="7"/>
      <c r="P83" s="7"/>
      <c r="Q83" s="7"/>
      <c r="R83" s="7"/>
      <c r="S83" s="7"/>
      <c r="T83" s="7"/>
    </row>
    <row r="84" spans="1:20" ht="14">
      <c r="A84"/>
      <c r="C84" s="7"/>
      <c r="D84" s="7"/>
      <c r="E84" s="7"/>
      <c r="F84" s="7"/>
      <c r="G84" s="7"/>
      <c r="H84" s="7"/>
      <c r="I84" s="7"/>
      <c r="J84" s="7"/>
      <c r="K84" s="7"/>
      <c r="L84" s="7"/>
      <c r="M84" s="7"/>
      <c r="N84" s="7"/>
      <c r="O84" s="7"/>
      <c r="P84" s="7"/>
      <c r="Q84" s="7"/>
      <c r="R84" s="7"/>
      <c r="S84" s="7"/>
      <c r="T84" s="7"/>
    </row>
    <row r="85" spans="1:20" ht="14">
      <c r="A85"/>
      <c r="C85" s="7"/>
      <c r="D85" s="7"/>
      <c r="E85" s="7"/>
      <c r="F85" s="7"/>
      <c r="G85" s="7"/>
      <c r="H85" s="7"/>
      <c r="I85" s="7"/>
      <c r="J85" s="7"/>
      <c r="K85" s="7"/>
      <c r="L85" s="7"/>
      <c r="M85" s="7"/>
      <c r="N85" s="7"/>
      <c r="O85" s="7"/>
      <c r="P85" s="7"/>
      <c r="Q85" s="7"/>
      <c r="R85" s="7"/>
      <c r="S85" s="7"/>
      <c r="T85" s="7"/>
    </row>
    <row r="86" spans="1:20" ht="14">
      <c r="A86"/>
      <c r="C86" s="7"/>
      <c r="D86" s="7"/>
      <c r="E86" s="7"/>
      <c r="F86" s="7"/>
      <c r="G86" s="7"/>
      <c r="H86" s="7"/>
      <c r="I86" s="7"/>
      <c r="J86" s="7"/>
      <c r="K86" s="7"/>
      <c r="L86" s="7"/>
      <c r="M86" s="7"/>
      <c r="N86" s="7"/>
      <c r="O86" s="7"/>
      <c r="P86" s="7"/>
      <c r="Q86" s="7"/>
      <c r="R86" s="7"/>
      <c r="S86" s="7"/>
      <c r="T86" s="7"/>
    </row>
    <row r="87" spans="1:20" ht="14">
      <c r="A87"/>
      <c r="C87" s="7"/>
      <c r="D87" s="7"/>
      <c r="E87" s="7"/>
      <c r="F87" s="7"/>
      <c r="G87" s="7"/>
      <c r="H87" s="7"/>
      <c r="I87" s="7"/>
      <c r="J87" s="7"/>
      <c r="K87" s="7"/>
      <c r="L87" s="7"/>
      <c r="M87" s="7"/>
      <c r="N87" s="7"/>
      <c r="O87" s="7"/>
      <c r="P87" s="7"/>
      <c r="Q87" s="7"/>
      <c r="R87" s="7"/>
      <c r="S87" s="7"/>
      <c r="T87" s="7"/>
    </row>
    <row r="88" spans="1:20" ht="15.75" customHeight="1">
      <c r="G88" s="7"/>
      <c r="H88" s="7"/>
    </row>
    <row r="89" spans="1:20" ht="15.75" customHeight="1">
      <c r="G89" s="7"/>
      <c r="H89" s="7"/>
    </row>
    <row r="90" spans="1:20" ht="15.75" customHeight="1">
      <c r="G90" s="7"/>
      <c r="H90" s="7"/>
    </row>
    <row r="91" spans="1:20" ht="15.75" customHeight="1">
      <c r="G91" s="7"/>
      <c r="H91" s="7"/>
    </row>
    <row r="92" spans="1:20" ht="15.75" customHeight="1">
      <c r="G92" s="7"/>
      <c r="H92" s="7"/>
    </row>
    <row r="93" spans="1:20" ht="15.75" customHeight="1">
      <c r="G93" s="7"/>
      <c r="H93" s="7"/>
    </row>
    <row r="94" spans="1:20" ht="15.75" customHeight="1">
      <c r="G94" s="7"/>
      <c r="H94" s="7"/>
    </row>
    <row r="95" spans="1:20" ht="15.75" customHeight="1">
      <c r="G95" s="7"/>
      <c r="H95" s="7"/>
    </row>
    <row r="96" spans="1:20" ht="15.75" customHeight="1">
      <c r="G96" s="7"/>
      <c r="H96" s="7"/>
    </row>
    <row r="97" spans="7:8" ht="15.75" customHeight="1">
      <c r="G97" s="7"/>
      <c r="H97" s="7"/>
    </row>
    <row r="98" spans="7:8" ht="15.75" customHeight="1">
      <c r="G98" s="7"/>
      <c r="H98" s="7"/>
    </row>
    <row r="99" spans="7:8" ht="15.75" customHeight="1">
      <c r="G99" s="7"/>
      <c r="H99" s="7"/>
    </row>
    <row r="100" spans="7:8" ht="15.75" customHeight="1">
      <c r="G100" s="7"/>
      <c r="H100" s="7"/>
    </row>
    <row r="101" spans="7:8" ht="15.75" customHeight="1">
      <c r="G101" s="7"/>
      <c r="H101" s="7"/>
    </row>
    <row r="102" spans="7:8" ht="15.75" customHeight="1">
      <c r="G102" s="7"/>
      <c r="H102" s="7"/>
    </row>
    <row r="103" spans="7:8" ht="15.75" customHeight="1">
      <c r="G103" s="7"/>
      <c r="H103" s="7"/>
    </row>
    <row r="104" spans="7:8" ht="15.75" customHeight="1">
      <c r="G104" s="7"/>
      <c r="H104" s="7"/>
    </row>
    <row r="105" spans="7:8" ht="15.75" customHeight="1">
      <c r="G105" s="7"/>
      <c r="H105" s="7"/>
    </row>
    <row r="106" spans="7:8" ht="15.75" customHeight="1">
      <c r="G106" s="7"/>
      <c r="H106" s="7"/>
    </row>
    <row r="107" spans="7:8" ht="15.75" customHeight="1">
      <c r="G107" s="7"/>
      <c r="H107" s="7"/>
    </row>
    <row r="108" spans="7:8" ht="15.75" customHeight="1">
      <c r="G108" s="7"/>
      <c r="H108" s="7"/>
    </row>
    <row r="109" spans="7:8" ht="15.75" customHeight="1">
      <c r="G109" s="7"/>
      <c r="H109" s="7"/>
    </row>
    <row r="110" spans="7:8" ht="15.75" customHeight="1">
      <c r="G110" s="7"/>
      <c r="H110" s="7"/>
    </row>
    <row r="111" spans="7:8" ht="15.75" customHeight="1">
      <c r="G111" s="7"/>
      <c r="H111" s="7"/>
    </row>
    <row r="112" spans="7:8" ht="15.75" customHeight="1">
      <c r="G112" s="7"/>
      <c r="H112" s="7"/>
    </row>
    <row r="113" spans="7:8" ht="15.75" customHeight="1">
      <c r="G113" s="7"/>
      <c r="H113" s="7"/>
    </row>
    <row r="114" spans="7:8" ht="15.75" customHeight="1">
      <c r="G114" s="7"/>
      <c r="H114" s="7"/>
    </row>
    <row r="115" spans="7:8" ht="15.75" customHeight="1">
      <c r="G115" s="7"/>
      <c r="H115" s="7"/>
    </row>
    <row r="116" spans="7:8" ht="15.75" customHeight="1">
      <c r="G116" s="7"/>
      <c r="H116" s="7"/>
    </row>
    <row r="117" spans="7:8" ht="15.75" customHeight="1">
      <c r="G117" s="7"/>
      <c r="H117" s="7"/>
    </row>
    <row r="118" spans="7:8" ht="15.75" customHeight="1">
      <c r="G118" s="7"/>
      <c r="H118" s="7"/>
    </row>
    <row r="119" spans="7:8" ht="15.75" customHeight="1">
      <c r="G119" s="7"/>
      <c r="H119" s="7"/>
    </row>
    <row r="120" spans="7:8" ht="15.75" customHeight="1">
      <c r="G120" s="7"/>
      <c r="H120" s="7"/>
    </row>
    <row r="121" spans="7:8" ht="15.75" customHeight="1">
      <c r="G121" s="7"/>
      <c r="H121" s="7"/>
    </row>
    <row r="122" spans="7:8" ht="15.75" customHeight="1">
      <c r="G122" s="7"/>
      <c r="H122" s="7"/>
    </row>
    <row r="123" spans="7:8" ht="15.75" customHeight="1">
      <c r="G123" s="7"/>
      <c r="H123" s="7"/>
    </row>
    <row r="124" spans="7:8" ht="15.75" customHeight="1">
      <c r="G124" s="7"/>
      <c r="H124" s="7"/>
    </row>
    <row r="125" spans="7:8" ht="15.75" customHeight="1">
      <c r="G125" s="7"/>
      <c r="H125" s="7"/>
    </row>
    <row r="126" spans="7:8" ht="15.75" customHeight="1">
      <c r="G126" s="7"/>
      <c r="H126" s="7"/>
    </row>
    <row r="127" spans="7:8" ht="15.75" customHeight="1">
      <c r="G127" s="7"/>
      <c r="H127" s="7"/>
    </row>
    <row r="128" spans="7:8" ht="15.75" customHeight="1">
      <c r="G128" s="7"/>
      <c r="H128" s="7"/>
    </row>
    <row r="129" spans="7:8" ht="15.75" customHeight="1">
      <c r="G129" s="7"/>
      <c r="H129" s="7"/>
    </row>
    <row r="130" spans="7:8" ht="15.75" customHeight="1">
      <c r="G130" s="7"/>
      <c r="H130" s="7"/>
    </row>
    <row r="131" spans="7:8" ht="15.75" customHeight="1">
      <c r="G131" s="7"/>
      <c r="H131" s="7"/>
    </row>
    <row r="132" spans="7:8" ht="15.75" customHeight="1">
      <c r="G132" s="7"/>
      <c r="H132" s="7"/>
    </row>
    <row r="133" spans="7:8" ht="15.75" customHeight="1">
      <c r="G133" s="7"/>
      <c r="H133" s="7"/>
    </row>
    <row r="134" spans="7:8" ht="15.75" customHeight="1">
      <c r="G134" s="7"/>
      <c r="H134" s="7"/>
    </row>
    <row r="135" spans="7:8" ht="15.75" customHeight="1">
      <c r="G135" s="7"/>
      <c r="H135" s="7"/>
    </row>
    <row r="136" spans="7:8" ht="15.75" customHeight="1">
      <c r="G136" s="7"/>
      <c r="H136" s="7"/>
    </row>
    <row r="137" spans="7:8" ht="15.75" customHeight="1">
      <c r="G137" s="7"/>
      <c r="H137" s="7"/>
    </row>
    <row r="138" spans="7:8" ht="15.75" customHeight="1">
      <c r="G138" s="7"/>
      <c r="H138" s="7"/>
    </row>
    <row r="139" spans="7:8" ht="15.75" customHeight="1">
      <c r="G139" s="7"/>
      <c r="H139" s="7"/>
    </row>
    <row r="140" spans="7:8" ht="15.75" customHeight="1">
      <c r="G140" s="7"/>
      <c r="H140" s="7"/>
    </row>
    <row r="141" spans="7:8" ht="15.75" customHeight="1">
      <c r="G141" s="7"/>
      <c r="H141" s="7"/>
    </row>
    <row r="142" spans="7:8" ht="15.75" customHeight="1">
      <c r="G142" s="7"/>
      <c r="H142" s="7"/>
    </row>
    <row r="143" spans="7:8" ht="15.75" customHeight="1">
      <c r="G143" s="7"/>
      <c r="H143" s="7"/>
    </row>
    <row r="144" spans="7:8" ht="15.75" customHeight="1">
      <c r="G144" s="7"/>
      <c r="H144" s="7"/>
    </row>
    <row r="145" spans="7:8" ht="15.75" customHeight="1">
      <c r="G145" s="7"/>
      <c r="H145" s="7"/>
    </row>
    <row r="146" spans="7:8" ht="15.75" customHeight="1">
      <c r="G146" s="7"/>
      <c r="H146" s="7"/>
    </row>
    <row r="147" spans="7:8" ht="15.75" customHeight="1">
      <c r="G147" s="7"/>
      <c r="H147" s="7"/>
    </row>
    <row r="148" spans="7:8" ht="15.75" customHeight="1">
      <c r="G148" s="7"/>
      <c r="H148" s="7"/>
    </row>
    <row r="149" spans="7:8" ht="15.75" customHeight="1">
      <c r="G149" s="7"/>
      <c r="H149" s="7"/>
    </row>
    <row r="150" spans="7:8" ht="15.75" customHeight="1">
      <c r="G150" s="7"/>
      <c r="H150" s="7"/>
    </row>
    <row r="151" spans="7:8" ht="15.75" customHeight="1">
      <c r="G151" s="7"/>
      <c r="H151" s="7"/>
    </row>
    <row r="152" spans="7:8" ht="15.75" customHeight="1">
      <c r="G152" s="7"/>
      <c r="H152" s="7"/>
    </row>
    <row r="153" spans="7:8" ht="15.75" customHeight="1">
      <c r="G153" s="7"/>
      <c r="H153" s="7"/>
    </row>
    <row r="154" spans="7:8" ht="15.75" customHeight="1">
      <c r="G154" s="7"/>
      <c r="H154" s="7"/>
    </row>
    <row r="155" spans="7:8" ht="15.75" customHeight="1">
      <c r="G155" s="7"/>
      <c r="H155" s="7"/>
    </row>
    <row r="156" spans="7:8" ht="15.75" customHeight="1">
      <c r="G156" s="7"/>
      <c r="H156" s="7"/>
    </row>
    <row r="157" spans="7:8" ht="15.75" customHeight="1">
      <c r="G157" s="7"/>
      <c r="H157" s="7"/>
    </row>
    <row r="158" spans="7:8" ht="15.75" customHeight="1">
      <c r="G158" s="7"/>
      <c r="H158" s="7"/>
    </row>
    <row r="159" spans="7:8" ht="15.75" customHeight="1">
      <c r="G159" s="7"/>
      <c r="H159" s="7"/>
    </row>
    <row r="160" spans="7:8" ht="15.75" customHeight="1">
      <c r="G160" s="7"/>
      <c r="H160" s="7"/>
    </row>
    <row r="161" spans="7:8" ht="15.75" customHeight="1">
      <c r="G161" s="7"/>
      <c r="H161" s="7"/>
    </row>
    <row r="162" spans="7:8" ht="15.75" customHeight="1">
      <c r="G162" s="7"/>
      <c r="H162" s="7"/>
    </row>
    <row r="163" spans="7:8" ht="15.75" customHeight="1">
      <c r="G163" s="7"/>
      <c r="H163" s="7"/>
    </row>
    <row r="164" spans="7:8" ht="15.75" customHeight="1">
      <c r="G164" s="7"/>
      <c r="H164" s="7"/>
    </row>
    <row r="165" spans="7:8" ht="15.75" customHeight="1">
      <c r="G165" s="7"/>
      <c r="H165" s="7"/>
    </row>
    <row r="166" spans="7:8" ht="15.75" customHeight="1">
      <c r="G166" s="7"/>
      <c r="H166" s="7"/>
    </row>
    <row r="167" spans="7:8" ht="15.75" customHeight="1">
      <c r="G167" s="7"/>
      <c r="H167" s="7"/>
    </row>
    <row r="168" spans="7:8" ht="15.75" customHeight="1">
      <c r="G168" s="7"/>
      <c r="H168" s="7"/>
    </row>
    <row r="169" spans="7:8" ht="15.75" customHeight="1">
      <c r="G169" s="7"/>
      <c r="H169" s="7"/>
    </row>
    <row r="170" spans="7:8" ht="15.75" customHeight="1">
      <c r="G170" s="7"/>
      <c r="H170" s="7"/>
    </row>
    <row r="171" spans="7:8" ht="15.75" customHeight="1">
      <c r="G171" s="7"/>
      <c r="H171" s="7"/>
    </row>
    <row r="172" spans="7:8" ht="15.75" customHeight="1">
      <c r="G172" s="7"/>
      <c r="H172" s="7"/>
    </row>
    <row r="173" spans="7:8" ht="15.75" customHeight="1">
      <c r="G173" s="7"/>
      <c r="H173" s="7"/>
    </row>
    <row r="174" spans="7:8" ht="15.75" customHeight="1">
      <c r="G174" s="7" t="s">
        <v>2396</v>
      </c>
      <c r="H174" s="7"/>
    </row>
    <row r="175" spans="7:8" ht="15.75" customHeight="1">
      <c r="G175" s="7" t="s">
        <v>10986</v>
      </c>
      <c r="H175" s="7"/>
    </row>
    <row r="176" spans="7:8" ht="15.75" customHeight="1">
      <c r="G176" s="7" t="s">
        <v>10987</v>
      </c>
      <c r="H176" s="7"/>
    </row>
    <row r="177" spans="7:8" ht="15.75" customHeight="1">
      <c r="G177" s="7" t="s">
        <v>10988</v>
      </c>
      <c r="H177" s="7"/>
    </row>
    <row r="178" spans="7:8" ht="15.75" customHeight="1">
      <c r="G178" s="7" t="s">
        <v>10989</v>
      </c>
      <c r="H178" s="7"/>
    </row>
    <row r="179" spans="7:8" ht="15.75" customHeight="1">
      <c r="G179" s="7" t="s">
        <v>10990</v>
      </c>
      <c r="H179" s="7"/>
    </row>
    <row r="180" spans="7:8" ht="15.75" customHeight="1">
      <c r="G180" s="7" t="s">
        <v>2319</v>
      </c>
      <c r="H180" s="7"/>
    </row>
    <row r="181" spans="7:8" ht="15.75" customHeight="1">
      <c r="G181" s="7" t="s">
        <v>10991</v>
      </c>
      <c r="H181" s="7"/>
    </row>
    <row r="182" spans="7:8" ht="15.75" customHeight="1">
      <c r="G182" s="7" t="s">
        <v>10992</v>
      </c>
      <c r="H182" s="7"/>
    </row>
    <row r="183" spans="7:8" ht="15.75" customHeight="1">
      <c r="G183" s="7" t="s">
        <v>10993</v>
      </c>
      <c r="H183" s="7"/>
    </row>
  </sheetData>
  <conditionalFormatting sqref="A88:A1048576 U2:U11">
    <cfRule type="duplicateValues" dxfId="47" priority="5"/>
  </conditionalFormatting>
  <conditionalFormatting sqref="D1 D12:D16">
    <cfRule type="expression" dxfId="46" priority="4">
      <formula>COUNTIF(D:D,D1)&gt;1</formula>
    </cfRule>
  </conditionalFormatting>
  <conditionalFormatting sqref="H12:H16">
    <cfRule type="expression" dxfId="45" priority="42">
      <formula>COUNTIF(G:G,H12)&gt;1</formula>
    </cfRule>
  </conditionalFormatting>
  <hyperlinks>
    <hyperlink ref="F12" r:id="rId1" xr:uid="{F1FC40DF-41B8-7845-ABA5-929208A718AB}"/>
    <hyperlink ref="F13" r:id="rId2" xr:uid="{E163C0BC-FCFC-9343-89EE-3940594F5748}"/>
    <hyperlink ref="F14" r:id="rId3" xr:uid="{059CBEC4-5247-6D4C-B7E4-44B95DFC1D61}"/>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8F5C6405-A8E4-B84D-88CC-26BE6FE2BF20}">
          <x14:formula1>
            <xm:f>Dictionary!$T$2:$T$81</xm:f>
          </x14:formula1>
          <xm:sqref>G2:G11</xm:sqref>
        </x14:dataValidation>
        <x14:dataValidation type="list" allowBlank="1" showErrorMessage="1" xr:uid="{A6CCC35E-0F28-BF48-82E2-DAE4AAD50E51}">
          <x14:formula1>
            <xm:f>Dictionary!$L$2:$L$85</xm:f>
          </x14:formula1>
          <xm:sqref>T2:T11</xm:sqref>
        </x14:dataValidation>
        <x14:dataValidation type="list" allowBlank="1" showErrorMessage="1" xr:uid="{2DFC31F1-3457-7A4D-8E78-8C45DE256D06}">
          <x14:formula1>
            <xm:f>Dictionary!$J$2:$J$85</xm:f>
          </x14:formula1>
          <xm:sqref>C2:C11</xm:sqref>
        </x14:dataValidation>
        <x14:dataValidation type="list" allowBlank="1" showErrorMessage="1" xr:uid="{1087930D-CFF9-2143-8827-C2F6EBD3A710}">
          <x14:formula1>
            <xm:f>Dictionary!$F$2:$F$85</xm:f>
          </x14:formula1>
          <xm:sqref>G2:H11</xm:sqref>
        </x14:dataValidation>
        <x14:dataValidation type="list" allowBlank="1" showErrorMessage="1" xr:uid="{30BE092D-03F2-8249-8746-8328C44586C5}">
          <x14:formula1>
            <xm:f>Dictionary!$C$36:$C$82</xm:f>
          </x14:formula1>
          <xm:sqref>K2:K11</xm:sqref>
        </x14:dataValidation>
        <x14:dataValidation type="list" allowBlank="1" showErrorMessage="1" xr:uid="{DD694E03-C324-2549-A894-B77FA7812777}">
          <x14:formula1>
            <xm:f>Dictionary!$H$2:$H$85</xm:f>
          </x14:formula1>
          <xm:sqref>U2:U11 P12:P16</xm:sqref>
        </x14:dataValidation>
        <x14:dataValidation type="list" allowBlank="1" showErrorMessage="1" xr:uid="{2492C6C1-CED1-FA4A-B58F-428F304D7339}">
          <x14:formula1>
            <xm:f>Dictionary!$A$16:$A$82</xm:f>
          </x14:formula1>
          <xm:sqref>I2:I11</xm:sqref>
        </x14:dataValidation>
        <x14:dataValidation type="list" allowBlank="1" showErrorMessage="1" xr:uid="{E5118E93-A262-FF4B-B653-18149ED39C4F}">
          <x14:formula1>
            <xm:f>Dictionary!$A$2:$A$17</xm:f>
          </x14:formula1>
          <xm:sqref>I13:I16</xm:sqref>
        </x14:dataValidation>
        <x14:dataValidation type="list" allowBlank="1" showErrorMessage="1" xr:uid="{EA9A7A9C-ED9F-914E-B485-19EF516E32B7}">
          <x14:formula1>
            <xm:f>Dictionary!$A$2:$A$19</xm:f>
          </x14:formula1>
          <xm:sqref>I12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6C967-B650-2A4A-9D97-CA701C796737}">
  <sheetPr>
    <outlinePr summaryBelow="0" summaryRight="0"/>
  </sheetPr>
  <dimension ref="A1:AT195"/>
  <sheetViews>
    <sheetView workbookViewId="0">
      <selection activeCell="Q18" sqref="Q18"/>
    </sheetView>
  </sheetViews>
  <sheetFormatPr baseColWidth="10" defaultColWidth="12.6640625" defaultRowHeight="15.75" customHeight="1"/>
  <cols>
    <col min="1" max="1" width="12.1640625" bestFit="1" customWidth="1"/>
    <col min="2" max="2" width="7" bestFit="1" customWidth="1"/>
    <col min="3" max="3" width="9.5" bestFit="1" customWidth="1"/>
    <col min="4" max="4" width="5.1640625" bestFit="1" customWidth="1"/>
    <col min="5" max="5" width="7.1640625" bestFit="1" customWidth="1"/>
    <col min="6" max="6" width="12.1640625" bestFit="1" customWidth="1"/>
    <col min="7" max="7" width="30" bestFit="1" customWidth="1"/>
    <col min="8" max="8" width="7.33203125" bestFit="1" customWidth="1"/>
    <col min="9" max="9" width="25.6640625" bestFit="1" customWidth="1"/>
    <col min="10" max="10" width="24.83203125" bestFit="1" customWidth="1"/>
    <col min="11" max="11" width="35.6640625" bestFit="1" customWidth="1"/>
    <col min="12" max="12" width="25.33203125" bestFit="1" customWidth="1"/>
    <col min="13" max="13" width="41.5" bestFit="1" customWidth="1"/>
    <col min="14" max="14" width="23.5" bestFit="1" customWidth="1"/>
    <col min="15" max="15" width="25.6640625" bestFit="1" customWidth="1"/>
    <col min="16" max="16" width="19" bestFit="1" customWidth="1"/>
    <col min="17" max="17" width="16.6640625" bestFit="1" customWidth="1"/>
    <col min="18" max="18" width="13.6640625" bestFit="1" customWidth="1"/>
    <col min="19" max="19" width="20.5" bestFit="1" customWidth="1"/>
    <col min="20" max="20" width="32.5" bestFit="1" customWidth="1"/>
    <col min="21" max="21" width="19.33203125" bestFit="1" customWidth="1"/>
    <col min="22" max="22" width="21.5" bestFit="1" customWidth="1"/>
    <col min="23" max="23" width="16.5" bestFit="1" customWidth="1"/>
    <col min="24" max="24" width="20.33203125" bestFit="1" customWidth="1"/>
    <col min="25" max="25" width="22.5" bestFit="1" customWidth="1"/>
    <col min="26" max="26" width="24.1640625" bestFit="1" customWidth="1"/>
    <col min="27" max="27" width="12" bestFit="1" customWidth="1"/>
    <col min="28" max="28" width="7.6640625" bestFit="1" customWidth="1"/>
    <col min="29" max="29" width="15.1640625" bestFit="1" customWidth="1"/>
    <col min="30" max="30" width="21.5" bestFit="1" customWidth="1"/>
    <col min="31" max="31" width="14.83203125" bestFit="1" customWidth="1"/>
    <col min="32" max="32" width="17.33203125" bestFit="1" customWidth="1"/>
    <col min="33" max="33" width="16.83203125" bestFit="1" customWidth="1"/>
    <col min="34" max="34" width="17" bestFit="1" customWidth="1"/>
    <col min="35" max="35" width="12" bestFit="1" customWidth="1"/>
    <col min="36" max="36" width="16.83203125" bestFit="1" customWidth="1"/>
    <col min="37" max="37" width="16.33203125" bestFit="1" customWidth="1"/>
    <col min="38" max="38" width="18.1640625" bestFit="1" customWidth="1"/>
    <col min="39" max="39" width="17.6640625" bestFit="1" customWidth="1"/>
    <col min="40" max="40" width="16.33203125" bestFit="1" customWidth="1"/>
    <col min="41" max="41" width="15.6640625" bestFit="1" customWidth="1"/>
    <col min="42" max="42" width="5.33203125" bestFit="1" customWidth="1"/>
    <col min="43" max="43" width="9" bestFit="1" customWidth="1"/>
    <col min="44" max="44" width="12.1640625" bestFit="1" customWidth="1"/>
    <col min="45" max="45" width="9.33203125" bestFit="1" customWidth="1"/>
    <col min="46" max="46" width="10.83203125" bestFit="1" customWidth="1"/>
  </cols>
  <sheetData>
    <row r="1" spans="1:46" ht="14">
      <c r="A1" s="302" t="s">
        <v>2172</v>
      </c>
      <c r="B1" s="302" t="s">
        <v>92</v>
      </c>
      <c r="C1" s="302" t="s">
        <v>2174</v>
      </c>
      <c r="D1" s="303" t="s">
        <v>6</v>
      </c>
      <c r="E1" s="303" t="s">
        <v>89</v>
      </c>
      <c r="F1" s="302" t="s">
        <v>11019</v>
      </c>
      <c r="G1" s="294" t="s">
        <v>11029</v>
      </c>
      <c r="H1" s="294" t="s">
        <v>11028</v>
      </c>
      <c r="I1" s="296" t="s">
        <v>10837</v>
      </c>
      <c r="J1" s="296" t="s">
        <v>10838</v>
      </c>
      <c r="K1" s="296" t="s">
        <v>10833</v>
      </c>
      <c r="L1" s="296" t="s">
        <v>10834</v>
      </c>
      <c r="M1" s="296" t="s">
        <v>10839</v>
      </c>
      <c r="N1" s="297" t="s">
        <v>11017</v>
      </c>
      <c r="O1" s="297" t="s">
        <v>10832</v>
      </c>
      <c r="P1" s="297" t="s">
        <v>10819</v>
      </c>
      <c r="Q1" s="297" t="s">
        <v>10820</v>
      </c>
      <c r="R1" s="298" t="s">
        <v>10821</v>
      </c>
      <c r="S1" s="298" t="s">
        <v>10995</v>
      </c>
      <c r="T1" s="298" t="s">
        <v>10996</v>
      </c>
      <c r="U1" s="298" t="s">
        <v>11023</v>
      </c>
      <c r="V1" s="298" t="s">
        <v>11024</v>
      </c>
      <c r="W1" s="298" t="s">
        <v>11022</v>
      </c>
      <c r="X1" s="297" t="s">
        <v>11025</v>
      </c>
      <c r="Y1" s="297" t="s">
        <v>11026</v>
      </c>
      <c r="Z1" s="299" t="s">
        <v>11</v>
      </c>
      <c r="AA1" s="302" t="s">
        <v>10997</v>
      </c>
      <c r="AB1" s="302" t="s">
        <v>10998</v>
      </c>
      <c r="AC1" s="302" t="s">
        <v>10999</v>
      </c>
      <c r="AD1" s="302" t="s">
        <v>11000</v>
      </c>
      <c r="AE1" s="302" t="s">
        <v>11001</v>
      </c>
      <c r="AF1" s="302" t="s">
        <v>11002</v>
      </c>
      <c r="AG1" s="302" t="s">
        <v>11003</v>
      </c>
      <c r="AH1" s="302" t="s">
        <v>11004</v>
      </c>
      <c r="AI1" s="302" t="s">
        <v>11005</v>
      </c>
      <c r="AJ1" s="302" t="s">
        <v>11006</v>
      </c>
      <c r="AK1" s="302" t="s">
        <v>11007</v>
      </c>
      <c r="AL1" s="302" t="s">
        <v>11008</v>
      </c>
      <c r="AM1" s="302" t="s">
        <v>11009</v>
      </c>
      <c r="AN1" s="302" t="s">
        <v>11010</v>
      </c>
      <c r="AO1" s="302" t="s">
        <v>11011</v>
      </c>
      <c r="AP1" s="302" t="s">
        <v>11012</v>
      </c>
      <c r="AQ1" s="302" t="s">
        <v>11016</v>
      </c>
      <c r="AR1" s="302" t="s">
        <v>11015</v>
      </c>
      <c r="AS1" s="302" t="s">
        <v>11013</v>
      </c>
      <c r="AT1" s="302" t="s">
        <v>11014</v>
      </c>
    </row>
    <row r="2" spans="1:46" s="8" customFormat="1" ht="12">
      <c r="A2" s="8" t="s">
        <v>18</v>
      </c>
      <c r="G2" s="8" t="s">
        <v>20</v>
      </c>
      <c r="I2" s="8" t="s">
        <v>19</v>
      </c>
      <c r="R2" s="8" t="s">
        <v>22</v>
      </c>
      <c r="S2" s="8" t="s">
        <v>21</v>
      </c>
      <c r="T2" s="8" t="s">
        <v>24</v>
      </c>
      <c r="Z2" s="8" t="s">
        <v>23</v>
      </c>
    </row>
    <row r="3" spans="1:46" s="8" customFormat="1" ht="12">
      <c r="A3" s="8" t="s">
        <v>29</v>
      </c>
      <c r="G3" s="8" t="s">
        <v>31</v>
      </c>
      <c r="I3" s="8" t="s">
        <v>30</v>
      </c>
      <c r="R3" s="8" t="s">
        <v>17</v>
      </c>
      <c r="S3" s="8" t="s">
        <v>21</v>
      </c>
      <c r="T3" s="8" t="s">
        <v>24</v>
      </c>
      <c r="Z3" s="8" t="s">
        <v>23</v>
      </c>
    </row>
    <row r="4" spans="1:46" s="8" customFormat="1" ht="12">
      <c r="A4" s="8" t="s">
        <v>35</v>
      </c>
      <c r="G4" s="8" t="s">
        <v>36</v>
      </c>
      <c r="I4" s="8" t="s">
        <v>17</v>
      </c>
      <c r="R4" s="8" t="s">
        <v>17</v>
      </c>
      <c r="S4" s="8" t="s">
        <v>21</v>
      </c>
      <c r="T4" s="8" t="s">
        <v>24</v>
      </c>
      <c r="Z4" s="8" t="s">
        <v>23</v>
      </c>
    </row>
    <row r="5" spans="1:46" s="8" customFormat="1" ht="12">
      <c r="A5" s="8" t="s">
        <v>41</v>
      </c>
      <c r="G5" s="8" t="s">
        <v>42</v>
      </c>
      <c r="I5" s="8" t="s">
        <v>30</v>
      </c>
      <c r="R5" s="8" t="s">
        <v>17</v>
      </c>
      <c r="S5" s="8" t="s">
        <v>43</v>
      </c>
      <c r="T5" s="8" t="s">
        <v>24</v>
      </c>
      <c r="Z5" s="8" t="s">
        <v>23</v>
      </c>
    </row>
    <row r="6" spans="1:46" s="8" customFormat="1" ht="12">
      <c r="A6" s="8" t="s">
        <v>48</v>
      </c>
      <c r="G6" s="8" t="s">
        <v>36</v>
      </c>
      <c r="I6" s="8" t="s">
        <v>17</v>
      </c>
      <c r="R6" s="8" t="s">
        <v>17</v>
      </c>
      <c r="S6" s="8" t="s">
        <v>21</v>
      </c>
      <c r="T6" s="8" t="s">
        <v>50</v>
      </c>
      <c r="Z6" s="8" t="s">
        <v>17</v>
      </c>
    </row>
    <row r="7" spans="1:46" s="8" customFormat="1" ht="12">
      <c r="A7" s="8" t="s">
        <v>55</v>
      </c>
      <c r="G7" s="8" t="s">
        <v>31</v>
      </c>
      <c r="I7" s="8" t="s">
        <v>17</v>
      </c>
      <c r="R7" s="8" t="s">
        <v>17</v>
      </c>
      <c r="S7" s="8" t="s">
        <v>21</v>
      </c>
      <c r="T7" s="8" t="s">
        <v>50</v>
      </c>
      <c r="Z7" s="8" t="s">
        <v>17</v>
      </c>
    </row>
    <row r="8" spans="1:46" s="8" customFormat="1" ht="12">
      <c r="A8" s="8" t="s">
        <v>60</v>
      </c>
      <c r="G8" s="8" t="s">
        <v>20</v>
      </c>
      <c r="I8" s="8" t="s">
        <v>49</v>
      </c>
      <c r="R8" s="8" t="s">
        <v>17</v>
      </c>
      <c r="S8" s="8" t="s">
        <v>21</v>
      </c>
      <c r="T8" s="8" t="s">
        <v>50</v>
      </c>
      <c r="Z8" s="8" t="s">
        <v>17</v>
      </c>
    </row>
    <row r="9" spans="1:46" s="8" customFormat="1" ht="12">
      <c r="A9" s="8" t="s">
        <v>65</v>
      </c>
      <c r="G9" s="8" t="s">
        <v>36</v>
      </c>
      <c r="I9" s="8" t="s">
        <v>17</v>
      </c>
      <c r="R9" s="8" t="s">
        <v>22</v>
      </c>
      <c r="S9" s="8" t="s">
        <v>17</v>
      </c>
      <c r="T9" s="8" t="s">
        <v>24</v>
      </c>
      <c r="Z9" s="8" t="s">
        <v>23</v>
      </c>
    </row>
    <row r="10" spans="1:46" s="8" customFormat="1" ht="12">
      <c r="A10" s="8" t="s">
        <v>35</v>
      </c>
      <c r="G10" s="8" t="s">
        <v>36</v>
      </c>
      <c r="I10" s="8" t="s">
        <v>17</v>
      </c>
      <c r="R10" s="8" t="s">
        <v>22</v>
      </c>
      <c r="S10" s="8" t="s">
        <v>17</v>
      </c>
      <c r="T10" s="8" t="s">
        <v>24</v>
      </c>
      <c r="Z10" s="8" t="s">
        <v>23</v>
      </c>
    </row>
    <row r="11" spans="1:46" s="8" customFormat="1" ht="12">
      <c r="A11" s="8" t="s">
        <v>6093</v>
      </c>
      <c r="C11" s="8" t="s">
        <v>6095</v>
      </c>
      <c r="G11" s="8" t="s">
        <v>1977</v>
      </c>
      <c r="I11" s="8" t="s">
        <v>2017</v>
      </c>
      <c r="K11" s="8" t="s">
        <v>3041</v>
      </c>
      <c r="T11" s="8" t="s">
        <v>7172</v>
      </c>
      <c r="W11" s="8" t="s">
        <v>7336</v>
      </c>
    </row>
    <row r="12" spans="1:46" s="8" customFormat="1" ht="12">
      <c r="A12" s="8" t="s">
        <v>3011</v>
      </c>
      <c r="B12" s="8" t="s">
        <v>3012</v>
      </c>
      <c r="C12" s="8" t="s">
        <v>3014</v>
      </c>
      <c r="D12" s="8" t="s">
        <v>3015</v>
      </c>
      <c r="G12" s="8" t="s">
        <v>1977</v>
      </c>
      <c r="I12" s="8" t="s">
        <v>19</v>
      </c>
      <c r="K12" s="8" t="s">
        <v>2005</v>
      </c>
      <c r="L12" s="8" t="s">
        <v>1985</v>
      </c>
      <c r="N12" s="8" t="s">
        <v>17</v>
      </c>
      <c r="T12" s="8" t="s">
        <v>7341</v>
      </c>
    </row>
    <row r="13" spans="1:46" s="8" customFormat="1" ht="12">
      <c r="A13" s="8" t="s">
        <v>3016</v>
      </c>
      <c r="B13" s="8" t="s">
        <v>3017</v>
      </c>
      <c r="C13" s="8" t="s">
        <v>3019</v>
      </c>
      <c r="G13" s="8" t="s">
        <v>1977</v>
      </c>
      <c r="I13" s="8" t="s">
        <v>2017</v>
      </c>
      <c r="K13" s="8" t="s">
        <v>1974</v>
      </c>
      <c r="L13" s="8" t="s">
        <v>1976</v>
      </c>
      <c r="M13" s="8" t="s">
        <v>11027</v>
      </c>
      <c r="N13" s="8" t="s">
        <v>17</v>
      </c>
      <c r="T13" s="8" t="s">
        <v>7347</v>
      </c>
    </row>
    <row r="14" spans="1:46" s="8" customFormat="1" ht="12">
      <c r="A14" s="8" t="s">
        <v>6405</v>
      </c>
      <c r="B14" s="8" t="s">
        <v>2186</v>
      </c>
      <c r="C14" s="8" t="s">
        <v>2188</v>
      </c>
      <c r="D14" s="8">
        <v>0</v>
      </c>
      <c r="G14" s="8" t="s">
        <v>1977</v>
      </c>
      <c r="I14" s="8" t="s">
        <v>2027</v>
      </c>
      <c r="K14" s="8" t="s">
        <v>2187</v>
      </c>
      <c r="N14" s="8" t="s">
        <v>17</v>
      </c>
      <c r="T14" s="8" t="s">
        <v>6357</v>
      </c>
      <c r="W14" s="8" t="s">
        <v>7348</v>
      </c>
    </row>
    <row r="15" spans="1:46" s="8" customFormat="1" ht="12">
      <c r="A15" s="8" t="s">
        <v>6405</v>
      </c>
      <c r="B15" s="8" t="s">
        <v>2186</v>
      </c>
      <c r="C15" s="8" t="s">
        <v>2188</v>
      </c>
      <c r="D15" s="8">
        <v>0</v>
      </c>
      <c r="G15" s="8" t="s">
        <v>1977</v>
      </c>
      <c r="I15" s="8" t="s">
        <v>2027</v>
      </c>
      <c r="K15" s="8" t="s">
        <v>2187</v>
      </c>
      <c r="N15" s="8" t="s">
        <v>17</v>
      </c>
      <c r="T15" s="8" t="s">
        <v>6357</v>
      </c>
      <c r="W15" s="8" t="s">
        <v>7348</v>
      </c>
    </row>
    <row r="16" spans="1:46" ht="14">
      <c r="B16" s="7"/>
      <c r="E16" s="7"/>
      <c r="G16" s="7"/>
      <c r="H16" s="7"/>
      <c r="I16" s="7"/>
      <c r="J16" s="7"/>
      <c r="K16" s="7"/>
      <c r="L16" s="7"/>
      <c r="M16" s="7"/>
      <c r="N16" s="7"/>
      <c r="O16" s="7"/>
      <c r="P16" s="7"/>
      <c r="Q16" s="7"/>
      <c r="R16" s="7"/>
      <c r="S16" s="7"/>
      <c r="T16" s="7"/>
      <c r="U16" s="7"/>
      <c r="V16" s="7"/>
      <c r="W16" s="7"/>
      <c r="X16" s="7"/>
      <c r="Y16" s="7"/>
      <c r="Z16" s="7"/>
    </row>
    <row r="17" spans="1:26" ht="14">
      <c r="B17" s="7"/>
      <c r="E17" s="7"/>
      <c r="G17" s="7"/>
      <c r="I17" s="7"/>
      <c r="J17" s="7"/>
      <c r="K17" s="7"/>
      <c r="L17" s="7"/>
      <c r="M17" s="7"/>
      <c r="N17" s="7"/>
      <c r="O17" s="7"/>
      <c r="P17" s="7"/>
      <c r="Q17" s="7"/>
      <c r="R17" s="7"/>
      <c r="S17" s="7"/>
      <c r="T17" s="7"/>
      <c r="U17" s="7"/>
      <c r="V17" s="7"/>
      <c r="W17" s="7"/>
      <c r="X17" s="7"/>
      <c r="Y17" s="7"/>
      <c r="Z17" s="7"/>
    </row>
    <row r="18" spans="1:26" ht="14">
      <c r="B18" s="7"/>
      <c r="E18" s="7"/>
      <c r="G18" s="7"/>
      <c r="I18" s="7"/>
      <c r="J18" s="7"/>
      <c r="K18" s="7"/>
      <c r="L18" s="7"/>
      <c r="M18" s="7"/>
      <c r="N18" s="7"/>
      <c r="O18" s="7"/>
      <c r="P18" s="7"/>
      <c r="Q18" s="7"/>
      <c r="R18" s="7"/>
      <c r="S18" s="7"/>
      <c r="T18" s="7"/>
      <c r="U18" s="7"/>
      <c r="V18" s="7"/>
      <c r="W18" s="7"/>
      <c r="X18" s="7"/>
      <c r="Y18" s="7"/>
      <c r="Z18" s="7"/>
    </row>
    <row r="19" spans="1:26" ht="14">
      <c r="B19" s="7"/>
      <c r="E19" s="7"/>
      <c r="G19" s="7"/>
      <c r="H19" s="7"/>
      <c r="I19" s="7"/>
      <c r="J19" s="7"/>
      <c r="K19" s="7"/>
      <c r="L19" s="7"/>
      <c r="M19" s="7"/>
      <c r="N19" s="7"/>
      <c r="O19" s="7"/>
      <c r="P19" s="7"/>
      <c r="Q19" s="7"/>
      <c r="R19" s="7"/>
      <c r="S19" s="7"/>
      <c r="T19" s="7"/>
      <c r="U19" s="7"/>
      <c r="V19" s="7"/>
      <c r="W19" s="7"/>
      <c r="X19" s="7"/>
      <c r="Y19" s="7"/>
      <c r="Z19" s="7"/>
    </row>
    <row r="20" spans="1:26" ht="14">
      <c r="B20" s="7"/>
      <c r="E20" s="7"/>
      <c r="G20" s="7"/>
      <c r="H20" s="7"/>
      <c r="I20" s="7"/>
      <c r="J20" s="7"/>
      <c r="K20" s="7"/>
      <c r="L20" s="7"/>
      <c r="M20" s="7"/>
      <c r="N20" s="7"/>
      <c r="O20" s="7"/>
      <c r="P20" s="7"/>
      <c r="Q20" s="7"/>
      <c r="R20" s="7"/>
      <c r="S20" s="7"/>
      <c r="T20" s="7"/>
      <c r="U20" s="7"/>
      <c r="V20" s="7"/>
      <c r="W20" s="7"/>
      <c r="X20" s="7"/>
      <c r="Y20" s="7"/>
      <c r="Z20" s="7"/>
    </row>
    <row r="21" spans="1:26" ht="14">
      <c r="B21" s="7"/>
      <c r="E21" s="7"/>
      <c r="G21" s="7"/>
      <c r="H21" s="7"/>
      <c r="I21" s="7"/>
      <c r="J21" s="7"/>
      <c r="K21" s="7"/>
      <c r="L21" s="7"/>
      <c r="M21" s="7"/>
      <c r="O21" s="7"/>
      <c r="P21" s="7"/>
      <c r="Q21" s="7"/>
      <c r="R21" s="7"/>
      <c r="S21" s="7"/>
      <c r="T21" s="7"/>
      <c r="U21" s="7"/>
      <c r="V21" s="7"/>
      <c r="W21" s="7"/>
      <c r="X21" s="7"/>
      <c r="Y21" s="7"/>
      <c r="Z21" s="7"/>
    </row>
    <row r="22" spans="1:26" ht="14">
      <c r="B22" s="7"/>
      <c r="E22" s="7"/>
      <c r="G22" s="7"/>
      <c r="H22" s="7"/>
      <c r="I22" s="7"/>
      <c r="J22" s="7"/>
      <c r="K22" s="7"/>
      <c r="L22" s="7"/>
      <c r="M22" s="7"/>
      <c r="N22" s="7"/>
      <c r="O22" s="7"/>
      <c r="P22" s="7"/>
      <c r="Q22" s="7"/>
      <c r="R22" s="7"/>
      <c r="S22" s="7"/>
      <c r="T22" s="7"/>
      <c r="U22" s="7"/>
      <c r="V22" s="7"/>
      <c r="W22" s="7"/>
      <c r="X22" s="7"/>
      <c r="Y22" s="7"/>
      <c r="Z22" s="7"/>
    </row>
    <row r="23" spans="1:26" ht="14">
      <c r="B23" s="7"/>
      <c r="E23" s="7"/>
      <c r="G23" s="7"/>
      <c r="H23" s="7"/>
      <c r="I23" s="7"/>
      <c r="J23" s="7"/>
      <c r="K23" s="7"/>
      <c r="L23" s="7"/>
      <c r="M23" s="7"/>
      <c r="N23" s="7"/>
      <c r="O23" s="7"/>
      <c r="P23" s="7"/>
      <c r="Q23" s="7"/>
      <c r="R23" s="7"/>
      <c r="S23" s="7"/>
      <c r="T23" s="7"/>
      <c r="U23" s="7"/>
      <c r="V23" s="7"/>
      <c r="W23" s="7"/>
      <c r="X23" s="7"/>
      <c r="Y23" s="7"/>
      <c r="Z23" s="7"/>
    </row>
    <row r="24" spans="1:26" ht="14">
      <c r="B24" s="7"/>
      <c r="E24" s="7"/>
      <c r="G24" s="7"/>
      <c r="H24" s="7"/>
      <c r="I24" s="7"/>
      <c r="J24" s="7"/>
      <c r="K24" s="7"/>
      <c r="L24" s="7"/>
      <c r="M24" s="7"/>
      <c r="N24" s="7"/>
      <c r="O24" s="7"/>
      <c r="P24" s="7"/>
      <c r="Q24" s="7"/>
      <c r="R24" s="7"/>
      <c r="S24" s="7"/>
      <c r="T24" s="7"/>
      <c r="U24" s="7"/>
      <c r="V24" s="7"/>
      <c r="W24" s="7"/>
      <c r="X24" s="7"/>
      <c r="Y24" s="7"/>
      <c r="Z24" s="7"/>
    </row>
    <row r="25" spans="1:26" ht="14">
      <c r="B25" s="7"/>
      <c r="E25" s="7"/>
      <c r="G25" s="7"/>
      <c r="H25" s="7"/>
      <c r="I25" s="7"/>
      <c r="J25" s="7"/>
      <c r="K25" s="7"/>
      <c r="L25" s="7"/>
      <c r="M25" s="7"/>
      <c r="N25" s="7"/>
      <c r="O25" s="7"/>
      <c r="P25" s="7"/>
      <c r="Q25" s="7"/>
      <c r="R25" s="7"/>
      <c r="S25" s="7"/>
      <c r="T25" s="7"/>
      <c r="U25" s="7"/>
      <c r="V25" s="7"/>
      <c r="X25" s="7"/>
      <c r="Y25" s="7"/>
      <c r="Z25" s="7"/>
    </row>
    <row r="26" spans="1:26" ht="14">
      <c r="A26" s="7"/>
      <c r="B26" s="7"/>
      <c r="E26" s="7"/>
      <c r="G26" s="7"/>
      <c r="H26" s="7"/>
      <c r="I26" s="7"/>
      <c r="J26" s="7"/>
      <c r="K26" s="7"/>
      <c r="L26" s="7"/>
      <c r="M26" s="7"/>
      <c r="N26" s="7"/>
      <c r="O26" s="7"/>
      <c r="P26" s="7"/>
      <c r="Q26" s="7"/>
      <c r="R26" s="7"/>
      <c r="U26" s="7"/>
      <c r="V26" s="7"/>
      <c r="Z26" s="7"/>
    </row>
    <row r="27" spans="1:26" ht="14">
      <c r="A27" s="7"/>
      <c r="B27" s="7"/>
      <c r="E27" s="7"/>
      <c r="G27" s="7"/>
      <c r="H27" s="7"/>
      <c r="I27" s="7"/>
      <c r="J27" s="7"/>
      <c r="K27" s="7"/>
      <c r="L27" s="7"/>
      <c r="M27" s="7"/>
      <c r="N27" s="7"/>
      <c r="O27" s="7"/>
      <c r="P27" s="7"/>
      <c r="Q27" s="7"/>
      <c r="R27" s="7"/>
      <c r="Z27" s="7"/>
    </row>
    <row r="28" spans="1:26" ht="14">
      <c r="A28" s="7"/>
      <c r="B28" s="7"/>
      <c r="E28" s="7"/>
      <c r="G28" s="7"/>
      <c r="H28" s="7"/>
      <c r="I28" s="7"/>
      <c r="J28" s="7"/>
      <c r="K28" s="7"/>
      <c r="L28" s="7"/>
      <c r="M28" s="7"/>
      <c r="N28" s="7"/>
      <c r="O28" s="7"/>
      <c r="P28" s="7"/>
      <c r="Q28" s="7"/>
      <c r="R28" s="7"/>
      <c r="Z28" s="7"/>
    </row>
    <row r="29" spans="1:26" ht="14">
      <c r="A29" s="7"/>
      <c r="B29" s="7"/>
      <c r="E29" s="7"/>
      <c r="G29" s="7"/>
      <c r="H29" s="7"/>
      <c r="I29" s="7"/>
      <c r="J29" s="7"/>
      <c r="K29" s="7"/>
      <c r="L29" s="7"/>
      <c r="M29" s="7"/>
      <c r="N29" s="7"/>
      <c r="O29" s="7"/>
      <c r="P29" s="7"/>
      <c r="Q29" s="7"/>
      <c r="R29" s="7"/>
      <c r="Z29" s="7"/>
    </row>
    <row r="30" spans="1:26" ht="14">
      <c r="A30" s="7"/>
      <c r="B30" s="7"/>
      <c r="E30" s="7"/>
      <c r="G30" s="7"/>
      <c r="H30" s="7"/>
      <c r="I30" s="7"/>
      <c r="J30" s="7"/>
      <c r="K30" s="7"/>
      <c r="L30" s="7"/>
      <c r="M30" s="7"/>
      <c r="N30" s="7"/>
      <c r="O30" s="7"/>
      <c r="P30" s="7"/>
      <c r="Q30" s="7"/>
      <c r="R30" s="7"/>
      <c r="Z30" s="7"/>
    </row>
    <row r="31" spans="1:26" ht="14">
      <c r="A31" s="7"/>
      <c r="B31" s="7"/>
      <c r="E31" s="7"/>
      <c r="G31" s="7"/>
      <c r="H31" s="7"/>
      <c r="I31" s="7"/>
      <c r="J31" s="7"/>
      <c r="K31" s="7"/>
      <c r="L31" s="7"/>
      <c r="M31" s="7"/>
      <c r="N31" s="7"/>
      <c r="O31" s="7"/>
      <c r="P31" s="7"/>
      <c r="Q31" s="7"/>
      <c r="R31" s="7"/>
      <c r="Z31" s="7"/>
    </row>
    <row r="32" spans="1:26" ht="14">
      <c r="A32" s="7"/>
      <c r="B32" s="7"/>
      <c r="E32" s="7"/>
      <c r="G32" s="7"/>
      <c r="H32" s="7"/>
      <c r="I32" s="7"/>
      <c r="J32" s="7"/>
      <c r="K32" s="7"/>
      <c r="L32" s="7"/>
      <c r="M32" s="7"/>
      <c r="N32" s="7"/>
      <c r="O32" s="7"/>
      <c r="P32" s="7"/>
      <c r="Q32" s="7"/>
      <c r="R32" s="7"/>
      <c r="Z32" s="7"/>
    </row>
    <row r="33" spans="1:26" ht="14">
      <c r="A33" s="7"/>
      <c r="B33" s="7"/>
      <c r="E33" s="7"/>
      <c r="G33" s="7"/>
      <c r="H33" s="7"/>
      <c r="K33" s="7"/>
      <c r="L33" s="7"/>
      <c r="M33" s="7"/>
      <c r="N33" s="7"/>
      <c r="O33" s="7"/>
      <c r="P33" s="7"/>
      <c r="Q33" s="7"/>
      <c r="R33" s="7"/>
      <c r="Z33" s="7"/>
    </row>
    <row r="34" spans="1:26" ht="14">
      <c r="A34" s="7"/>
      <c r="B34" s="7"/>
      <c r="E34" s="7"/>
      <c r="G34" s="7"/>
      <c r="H34" s="7"/>
      <c r="K34" s="7"/>
      <c r="L34" s="7"/>
      <c r="M34" s="7"/>
      <c r="N34" s="7"/>
      <c r="O34" s="7"/>
      <c r="P34" s="7"/>
      <c r="Q34" s="7"/>
      <c r="R34" s="7"/>
      <c r="Z34" s="7"/>
    </row>
    <row r="35" spans="1:26" ht="14">
      <c r="A35" s="7"/>
      <c r="B35" s="7"/>
      <c r="E35" s="7"/>
      <c r="G35" s="7"/>
      <c r="H35" s="7"/>
      <c r="K35" s="7"/>
      <c r="L35" s="7"/>
      <c r="M35" s="7"/>
      <c r="N35" s="7"/>
      <c r="O35" s="7"/>
      <c r="P35" s="7"/>
      <c r="Q35" s="7"/>
      <c r="R35" s="7"/>
      <c r="Z35" s="7"/>
    </row>
    <row r="36" spans="1:26" ht="14">
      <c r="A36" s="7"/>
      <c r="B36" s="7"/>
      <c r="E36" s="7"/>
      <c r="G36" s="7"/>
      <c r="K36" s="7"/>
      <c r="L36" s="7"/>
      <c r="M36" s="7"/>
      <c r="N36" s="7"/>
      <c r="O36" s="7"/>
      <c r="P36" s="7"/>
      <c r="Q36" s="7"/>
      <c r="R36" s="7"/>
      <c r="Z36" s="7"/>
    </row>
    <row r="37" spans="1:26" ht="14">
      <c r="A37" s="7"/>
      <c r="B37" s="7"/>
      <c r="E37" s="7"/>
      <c r="G37" s="7"/>
      <c r="K37" s="7"/>
      <c r="L37" s="7"/>
      <c r="M37" s="7"/>
      <c r="N37" s="7"/>
      <c r="O37" s="7"/>
      <c r="P37" s="7"/>
      <c r="Q37" s="7"/>
      <c r="R37" s="7"/>
      <c r="Z37" s="7"/>
    </row>
    <row r="38" spans="1:26" ht="14">
      <c r="A38" s="7"/>
      <c r="B38" s="7"/>
      <c r="E38" s="7"/>
      <c r="G38" s="7"/>
      <c r="K38" s="7"/>
      <c r="L38" s="7"/>
      <c r="M38" s="7"/>
      <c r="N38" s="7"/>
      <c r="O38" s="7"/>
      <c r="P38" s="7"/>
      <c r="Q38" s="7"/>
      <c r="R38" s="7"/>
      <c r="Z38" s="7"/>
    </row>
    <row r="39" spans="1:26" ht="14">
      <c r="A39" s="7"/>
      <c r="B39" s="7"/>
      <c r="E39" s="7"/>
      <c r="G39" s="7"/>
      <c r="K39" s="7"/>
      <c r="L39" s="7"/>
      <c r="M39" s="7"/>
      <c r="N39" s="7"/>
      <c r="O39" s="7"/>
      <c r="P39" s="7"/>
      <c r="Q39" s="7"/>
      <c r="R39" s="7"/>
      <c r="Z39" s="7"/>
    </row>
    <row r="40" spans="1:26" ht="14">
      <c r="A40" s="7"/>
      <c r="B40" s="7"/>
      <c r="E40" s="7"/>
      <c r="G40" s="7"/>
      <c r="K40" s="7"/>
      <c r="M40" s="7"/>
      <c r="N40" s="7"/>
      <c r="O40" s="7"/>
      <c r="P40" s="7"/>
      <c r="Q40" s="7"/>
      <c r="R40" s="7"/>
      <c r="Z40" s="7"/>
    </row>
    <row r="41" spans="1:26" ht="14">
      <c r="A41" s="7"/>
      <c r="B41" s="7"/>
      <c r="E41" s="7"/>
      <c r="G41" s="7"/>
      <c r="K41" s="7"/>
      <c r="M41" s="7"/>
      <c r="N41" s="7"/>
      <c r="O41" s="7"/>
      <c r="P41" s="7"/>
      <c r="Q41" s="7"/>
      <c r="R41" s="7"/>
      <c r="Z41" s="7"/>
    </row>
    <row r="42" spans="1:26" ht="14">
      <c r="A42" s="7"/>
      <c r="B42" s="7"/>
      <c r="E42" s="7"/>
      <c r="G42" s="7"/>
      <c r="I42" s="7"/>
      <c r="J42" s="7"/>
      <c r="K42" s="7"/>
      <c r="M42" s="7"/>
      <c r="N42" s="7"/>
      <c r="O42" s="7"/>
      <c r="P42" s="7"/>
      <c r="Q42" s="7"/>
      <c r="R42" s="7"/>
      <c r="Z42" s="7"/>
    </row>
    <row r="43" spans="1:26" ht="14">
      <c r="A43" s="7"/>
      <c r="B43" s="7"/>
      <c r="E43" s="7"/>
      <c r="G43" s="7"/>
      <c r="H43" s="7"/>
      <c r="K43" s="7"/>
      <c r="M43" s="7"/>
      <c r="N43" s="7"/>
      <c r="O43" s="7"/>
      <c r="P43" s="7"/>
      <c r="Q43" s="7"/>
      <c r="R43" s="7"/>
      <c r="Z43" s="7"/>
    </row>
    <row r="44" spans="1:26" ht="14">
      <c r="A44" s="7"/>
      <c r="B44" s="7"/>
      <c r="E44" s="7"/>
      <c r="G44" s="7"/>
      <c r="I44" s="7"/>
      <c r="J44" s="7"/>
      <c r="K44" s="7"/>
      <c r="M44" s="7"/>
      <c r="N44" s="7"/>
      <c r="O44" s="7"/>
      <c r="P44" s="7"/>
      <c r="Q44" s="7"/>
      <c r="R44" s="7"/>
      <c r="Z44" s="7"/>
    </row>
    <row r="45" spans="1:26" ht="14">
      <c r="A45" s="7"/>
      <c r="B45" s="7"/>
      <c r="E45" s="7"/>
      <c r="G45" s="7"/>
      <c r="H45" s="7"/>
      <c r="K45" s="7"/>
      <c r="N45" s="7"/>
      <c r="O45" s="7"/>
      <c r="P45" s="7"/>
      <c r="Q45" s="7"/>
      <c r="R45" s="7"/>
      <c r="Z45" s="7"/>
    </row>
    <row r="46" spans="1:26" ht="14">
      <c r="A46" s="7"/>
      <c r="B46" s="7"/>
      <c r="E46" s="7"/>
      <c r="G46" s="7"/>
      <c r="K46" s="7"/>
      <c r="N46" s="7"/>
      <c r="O46" s="7"/>
      <c r="P46" s="7"/>
      <c r="Q46" s="7"/>
      <c r="R46" s="7"/>
      <c r="Z46" s="7"/>
    </row>
    <row r="47" spans="1:26" ht="14">
      <c r="A47" s="7"/>
      <c r="B47" s="7"/>
      <c r="E47" s="7"/>
      <c r="G47" s="7"/>
      <c r="K47" s="7"/>
      <c r="N47" s="7"/>
      <c r="O47" s="7"/>
      <c r="P47" s="7"/>
      <c r="Q47" s="7"/>
      <c r="R47" s="7"/>
      <c r="Z47" s="7"/>
    </row>
    <row r="48" spans="1:26" ht="14">
      <c r="A48" s="7"/>
      <c r="B48" s="7"/>
      <c r="E48" s="7"/>
      <c r="G48" s="7"/>
      <c r="O48" s="7"/>
      <c r="P48" s="7"/>
      <c r="Q48" s="7"/>
      <c r="R48" s="7"/>
      <c r="Z48" s="7"/>
    </row>
    <row r="49" spans="1:26" ht="14">
      <c r="A49" s="7"/>
      <c r="B49" s="7"/>
      <c r="E49" s="7"/>
      <c r="G49" s="7"/>
      <c r="K49" s="7"/>
      <c r="N49" s="7"/>
      <c r="O49" s="7"/>
      <c r="P49" s="7"/>
      <c r="Q49" s="7"/>
      <c r="R49" s="7"/>
      <c r="Z49" s="7"/>
    </row>
    <row r="50" spans="1:26" ht="14">
      <c r="A50" s="7"/>
      <c r="B50" s="7"/>
      <c r="E50" s="7"/>
      <c r="G50" s="7"/>
      <c r="H50" s="7"/>
      <c r="I50" s="7"/>
      <c r="J50" s="7"/>
      <c r="K50" s="7"/>
      <c r="N50" s="7"/>
      <c r="O50" s="7"/>
      <c r="P50" s="7"/>
      <c r="Q50" s="7"/>
      <c r="R50" s="7"/>
      <c r="Z50" s="7"/>
    </row>
    <row r="51" spans="1:26" ht="14">
      <c r="A51" s="7"/>
      <c r="B51" s="7"/>
      <c r="E51" s="7"/>
      <c r="G51" s="7"/>
      <c r="K51" s="7"/>
      <c r="N51" s="7"/>
      <c r="O51" s="7"/>
      <c r="P51" s="7"/>
      <c r="Q51" s="7"/>
      <c r="R51" s="7"/>
      <c r="Z51" s="7"/>
    </row>
    <row r="52" spans="1:26" ht="14">
      <c r="A52" s="7"/>
      <c r="B52" s="7"/>
      <c r="E52" s="7"/>
      <c r="G52" s="7"/>
      <c r="H52" s="7"/>
      <c r="I52" s="7"/>
      <c r="J52" s="7"/>
      <c r="K52" s="7"/>
      <c r="N52" s="7"/>
      <c r="O52" s="7"/>
      <c r="P52" s="7"/>
      <c r="Q52" s="7"/>
      <c r="R52" s="7"/>
      <c r="Z52" s="7"/>
    </row>
    <row r="53" spans="1:26" ht="14">
      <c r="A53" s="7"/>
      <c r="B53" s="7"/>
      <c r="E53" s="7"/>
      <c r="G53" s="7"/>
      <c r="H53" s="7"/>
      <c r="I53" s="7"/>
      <c r="J53" s="7"/>
      <c r="K53" s="7"/>
      <c r="N53" s="7"/>
      <c r="O53" s="7"/>
      <c r="P53" s="7"/>
      <c r="Q53" s="7"/>
      <c r="R53" s="7"/>
      <c r="Z53" s="7"/>
    </row>
    <row r="54" spans="1:26" ht="14">
      <c r="A54" s="7"/>
      <c r="B54" s="7"/>
      <c r="E54" s="7"/>
      <c r="G54" s="7"/>
      <c r="H54" s="7"/>
      <c r="I54" s="7"/>
      <c r="J54" s="7"/>
      <c r="K54" s="7"/>
      <c r="N54" s="7"/>
      <c r="O54" s="7"/>
      <c r="P54" s="7"/>
      <c r="Q54" s="7"/>
      <c r="R54" s="7"/>
      <c r="Z54" s="7"/>
    </row>
    <row r="55" spans="1:26" ht="14">
      <c r="A55" s="7"/>
      <c r="B55" s="7"/>
      <c r="E55" s="7"/>
      <c r="G55" s="7"/>
      <c r="H55" s="7"/>
      <c r="I55" s="7"/>
      <c r="J55" s="7"/>
      <c r="K55" s="7"/>
      <c r="N55" s="7"/>
      <c r="O55" s="7"/>
      <c r="P55" s="7"/>
      <c r="Q55" s="7"/>
      <c r="R55" s="7"/>
      <c r="Z55" s="7"/>
    </row>
    <row r="56" spans="1:26" ht="14">
      <c r="A56" s="7"/>
      <c r="B56" s="7"/>
      <c r="E56" s="7"/>
      <c r="G56" s="7"/>
      <c r="H56" s="7"/>
      <c r="I56" s="7"/>
      <c r="J56" s="7"/>
      <c r="K56" s="7"/>
      <c r="N56" s="7"/>
      <c r="O56" s="7"/>
      <c r="P56" s="7"/>
      <c r="Q56" s="7"/>
      <c r="R56" s="7"/>
      <c r="Z56" s="7"/>
    </row>
    <row r="57" spans="1:26" ht="14">
      <c r="A57" s="7"/>
      <c r="B57" s="7"/>
      <c r="E57" s="7"/>
      <c r="G57" s="7"/>
      <c r="H57" s="7"/>
      <c r="I57" s="7"/>
      <c r="J57" s="7"/>
      <c r="K57" s="7"/>
      <c r="N57" s="7"/>
      <c r="O57" s="7"/>
      <c r="P57" s="7"/>
      <c r="Q57" s="7"/>
      <c r="R57" s="7"/>
      <c r="Z57" s="7"/>
    </row>
    <row r="58" spans="1:26" ht="14">
      <c r="A58" s="7"/>
      <c r="B58" s="7"/>
      <c r="D58" s="7"/>
      <c r="E58" s="7"/>
      <c r="G58" s="7"/>
      <c r="H58" s="7"/>
      <c r="I58" s="7"/>
      <c r="J58" s="7"/>
      <c r="K58" s="7"/>
      <c r="N58" s="7"/>
      <c r="O58" s="7"/>
      <c r="P58" s="7"/>
      <c r="Q58" s="7"/>
      <c r="R58" s="7"/>
      <c r="Z58" s="7"/>
    </row>
    <row r="59" spans="1:26" ht="14">
      <c r="A59" s="7"/>
      <c r="B59" s="7"/>
      <c r="D59" s="7"/>
      <c r="E59" s="7"/>
      <c r="G59" s="7"/>
      <c r="H59" s="7"/>
      <c r="I59" s="7"/>
      <c r="J59" s="7"/>
      <c r="K59" s="7"/>
      <c r="N59" s="7"/>
      <c r="O59" s="7"/>
      <c r="P59" s="7"/>
      <c r="Q59" s="7"/>
      <c r="R59" s="7"/>
      <c r="Z59" s="7"/>
    </row>
    <row r="60" spans="1:26" ht="14">
      <c r="A60" s="7"/>
      <c r="B60" s="7"/>
      <c r="D60" s="7"/>
      <c r="E60" s="7"/>
      <c r="Z60" s="7"/>
    </row>
    <row r="61" spans="1:26" ht="14">
      <c r="A61" s="7"/>
      <c r="B61" s="7"/>
      <c r="D61" s="7"/>
      <c r="E61" s="7"/>
      <c r="Z61" s="7"/>
    </row>
    <row r="62" spans="1:26" ht="14">
      <c r="A62" s="7"/>
      <c r="B62" s="7"/>
      <c r="D62" s="7"/>
      <c r="E62" s="7"/>
      <c r="Z62" s="7"/>
    </row>
    <row r="63" spans="1:26" ht="14">
      <c r="A63" s="7"/>
      <c r="B63" s="7"/>
      <c r="D63" s="7"/>
      <c r="E63" s="7"/>
      <c r="Z63" s="7"/>
    </row>
    <row r="64" spans="1:26" ht="14">
      <c r="A64" s="7"/>
      <c r="B64" s="7"/>
      <c r="D64" s="7"/>
      <c r="E64" s="7"/>
      <c r="Z64" s="7"/>
    </row>
    <row r="65" spans="1:26" ht="14">
      <c r="A65" s="7"/>
      <c r="B65" s="7"/>
      <c r="D65" s="7"/>
      <c r="E65" s="7"/>
      <c r="Z65" s="7"/>
    </row>
    <row r="66" spans="1:26" ht="14">
      <c r="A66" s="7"/>
      <c r="B66" s="7"/>
      <c r="D66" s="7"/>
      <c r="E66" s="7"/>
      <c r="Z66" s="7"/>
    </row>
    <row r="67" spans="1:26" ht="14">
      <c r="A67" s="7"/>
      <c r="B67" s="7"/>
      <c r="D67" s="7"/>
      <c r="E67" s="7"/>
      <c r="Z67" s="7"/>
    </row>
    <row r="68" spans="1:26" ht="14">
      <c r="A68" s="7"/>
      <c r="B68" s="7"/>
      <c r="D68" s="7"/>
      <c r="E68" s="7"/>
      <c r="Z68" s="7"/>
    </row>
    <row r="69" spans="1:26" ht="14">
      <c r="A69" s="7"/>
      <c r="B69" s="7"/>
      <c r="D69" s="7"/>
      <c r="E69" s="7"/>
      <c r="Z69" s="7"/>
    </row>
    <row r="70" spans="1:26" ht="14">
      <c r="A70" s="7"/>
      <c r="B70" s="7"/>
      <c r="D70" s="7"/>
      <c r="E70" s="7"/>
      <c r="Z70" s="7"/>
    </row>
    <row r="71" spans="1:26" ht="14">
      <c r="A71" s="7"/>
      <c r="B71" s="7"/>
      <c r="D71" s="7"/>
      <c r="E71" s="7"/>
      <c r="Z71" s="7"/>
    </row>
    <row r="72" spans="1:26" ht="14">
      <c r="A72" s="7"/>
      <c r="B72" s="7"/>
      <c r="D72" s="7"/>
      <c r="E72" s="7"/>
      <c r="Z72" s="7"/>
    </row>
    <row r="73" spans="1:26" ht="14">
      <c r="A73" s="7"/>
      <c r="B73" s="7"/>
      <c r="D73" s="7"/>
      <c r="E73" s="7"/>
      <c r="Z73" s="7"/>
    </row>
    <row r="74" spans="1:26" ht="14">
      <c r="A74" s="7"/>
      <c r="B74" s="7"/>
      <c r="D74" s="7"/>
      <c r="E74" s="7"/>
      <c r="Z74" s="7"/>
    </row>
    <row r="75" spans="1:26" ht="14">
      <c r="A75" s="7"/>
      <c r="B75" s="7"/>
      <c r="D75" s="7"/>
      <c r="E75" s="7"/>
      <c r="Z75" s="7"/>
    </row>
    <row r="76" spans="1:26" ht="14">
      <c r="A76" s="7"/>
      <c r="B76" s="7"/>
      <c r="D76" s="7"/>
      <c r="E76" s="7"/>
      <c r="Z76" s="7"/>
    </row>
    <row r="77" spans="1:26" ht="14">
      <c r="A77" s="7"/>
      <c r="B77" s="7"/>
      <c r="D77" s="7"/>
      <c r="E77" s="7"/>
      <c r="Z77" s="7"/>
    </row>
    <row r="78" spans="1:26" ht="14">
      <c r="A78" s="7"/>
      <c r="B78" s="7"/>
      <c r="D78" s="7"/>
      <c r="E78" s="7"/>
      <c r="Z78" s="7"/>
    </row>
    <row r="79" spans="1:26" ht="14">
      <c r="A79" s="7"/>
      <c r="B79" s="7"/>
      <c r="D79" s="7"/>
      <c r="E79" s="7"/>
      <c r="Z79" s="7"/>
    </row>
    <row r="80" spans="1:26" ht="14">
      <c r="A80" s="7"/>
      <c r="B80" s="7"/>
      <c r="D80" s="7"/>
      <c r="E80" s="7"/>
      <c r="Z80" s="7"/>
    </row>
    <row r="81" spans="1:26" ht="14">
      <c r="A81" s="7"/>
      <c r="B81" s="7"/>
      <c r="D81" s="7"/>
      <c r="E81" s="7"/>
      <c r="Z81" s="7"/>
    </row>
    <row r="82" spans="1:26" ht="14">
      <c r="A82" s="7"/>
      <c r="B82" s="7"/>
      <c r="D82" s="7"/>
      <c r="E82" s="7"/>
      <c r="Z82" s="7"/>
    </row>
    <row r="83" spans="1:26" ht="14">
      <c r="A83" s="7"/>
      <c r="B83" s="7"/>
      <c r="D83" s="7"/>
      <c r="E83" s="7"/>
      <c r="G83" s="7"/>
      <c r="H83" s="7"/>
      <c r="I83" s="7"/>
      <c r="J83" s="7"/>
      <c r="K83" s="7"/>
      <c r="L83" s="7"/>
      <c r="M83" s="7"/>
      <c r="N83" s="7"/>
      <c r="O83" s="7"/>
      <c r="P83" s="7"/>
      <c r="Q83" s="7"/>
      <c r="R83" s="7"/>
      <c r="Z83" s="7"/>
    </row>
    <row r="84" spans="1:26" ht="14">
      <c r="A84" s="7"/>
      <c r="B84" s="7"/>
      <c r="D84" s="7"/>
      <c r="E84" s="7"/>
      <c r="G84" s="7"/>
      <c r="H84" s="7"/>
      <c r="I84" s="7"/>
      <c r="J84" s="7"/>
      <c r="K84" s="7"/>
      <c r="L84" s="7"/>
      <c r="M84" s="7"/>
      <c r="N84" s="7"/>
      <c r="O84" s="7"/>
      <c r="P84" s="7"/>
      <c r="Q84" s="7"/>
      <c r="R84" s="7"/>
      <c r="Z84" s="7"/>
    </row>
    <row r="85" spans="1:26" ht="14">
      <c r="A85" s="7"/>
      <c r="B85" s="7"/>
      <c r="D85" s="7"/>
      <c r="E85" s="7"/>
      <c r="G85" s="7"/>
      <c r="H85" s="7"/>
      <c r="I85" s="7"/>
      <c r="J85" s="7"/>
      <c r="K85" s="7"/>
      <c r="L85" s="7"/>
      <c r="M85" s="7"/>
      <c r="N85" s="7"/>
      <c r="O85" s="7"/>
      <c r="P85" s="7"/>
      <c r="Q85" s="7"/>
      <c r="R85" s="7"/>
      <c r="Z85" s="7"/>
    </row>
    <row r="86" spans="1:26" ht="14">
      <c r="A86" s="7"/>
      <c r="B86" s="7"/>
      <c r="D86" s="7"/>
      <c r="E86" s="7"/>
      <c r="G86" s="7"/>
      <c r="H86" s="7"/>
      <c r="I86" s="7"/>
      <c r="J86" s="7"/>
      <c r="K86" s="7"/>
      <c r="L86" s="7"/>
      <c r="M86" s="7"/>
      <c r="N86" s="7"/>
      <c r="O86" s="7"/>
      <c r="P86" s="7"/>
      <c r="Q86" s="7"/>
      <c r="R86" s="7"/>
      <c r="Z86" s="7"/>
    </row>
    <row r="87" spans="1:26" ht="14">
      <c r="A87" s="7"/>
      <c r="B87" s="7"/>
      <c r="D87" s="7"/>
      <c r="E87" s="7"/>
      <c r="G87" s="7"/>
      <c r="H87" s="7"/>
      <c r="I87" s="7"/>
      <c r="J87" s="7"/>
      <c r="K87" s="7"/>
      <c r="L87" s="7"/>
      <c r="M87" s="7"/>
      <c r="N87" s="7"/>
      <c r="O87" s="7"/>
      <c r="P87" s="7"/>
      <c r="Q87" s="7"/>
      <c r="R87" s="7"/>
      <c r="Z87" s="7"/>
    </row>
    <row r="88" spans="1:26" ht="14">
      <c r="A88" s="7"/>
      <c r="B88" s="7"/>
      <c r="D88" s="7"/>
      <c r="E88" s="7"/>
      <c r="G88" s="7"/>
      <c r="H88" s="7"/>
      <c r="I88" s="7"/>
      <c r="J88" s="7"/>
      <c r="K88" s="7"/>
      <c r="L88" s="7"/>
      <c r="M88" s="7"/>
      <c r="N88" s="7"/>
      <c r="O88" s="7"/>
      <c r="P88" s="7"/>
      <c r="Q88" s="7"/>
      <c r="R88" s="7"/>
      <c r="Z88" s="7"/>
    </row>
    <row r="89" spans="1:26" ht="14">
      <c r="A89" s="7"/>
      <c r="B89" s="7"/>
      <c r="D89" s="7"/>
      <c r="E89" s="7"/>
      <c r="G89" s="7"/>
      <c r="H89" s="7"/>
      <c r="I89" s="7"/>
      <c r="J89" s="7"/>
      <c r="K89" s="7"/>
      <c r="L89" s="7"/>
      <c r="M89" s="7"/>
      <c r="N89" s="7"/>
      <c r="O89" s="7"/>
      <c r="P89" s="7"/>
      <c r="Q89" s="7"/>
      <c r="R89" s="7"/>
      <c r="Z89" s="7"/>
    </row>
    <row r="90" spans="1:26" ht="14">
      <c r="A90" s="7"/>
      <c r="B90" s="7"/>
      <c r="D90" s="7"/>
      <c r="E90" s="7"/>
      <c r="G90" s="7"/>
      <c r="H90" s="7"/>
      <c r="I90" s="7"/>
      <c r="J90" s="7"/>
      <c r="K90" s="7"/>
      <c r="L90" s="7"/>
      <c r="M90" s="7"/>
      <c r="N90" s="7"/>
      <c r="O90" s="7"/>
      <c r="P90" s="7"/>
      <c r="Q90" s="7"/>
      <c r="R90" s="7"/>
      <c r="Z90" s="7"/>
    </row>
    <row r="91" spans="1:26" ht="14">
      <c r="A91" s="7"/>
      <c r="B91" s="7"/>
      <c r="D91" s="7"/>
      <c r="E91" s="7"/>
      <c r="G91" s="7"/>
      <c r="H91" s="7"/>
      <c r="I91" s="7"/>
      <c r="J91" s="7"/>
      <c r="K91" s="7"/>
      <c r="L91" s="7"/>
      <c r="M91" s="7"/>
      <c r="N91" s="7"/>
      <c r="O91" s="7"/>
      <c r="P91" s="7"/>
      <c r="Q91" s="7"/>
      <c r="R91" s="7"/>
      <c r="Z91" s="7"/>
    </row>
    <row r="92" spans="1:26" ht="14">
      <c r="A92" s="7"/>
      <c r="B92" s="7"/>
      <c r="D92" s="7"/>
      <c r="E92" s="7"/>
      <c r="G92" s="7"/>
      <c r="H92" s="7"/>
      <c r="I92" s="7"/>
      <c r="J92" s="7"/>
      <c r="K92" s="7"/>
      <c r="L92" s="7"/>
      <c r="M92" s="7"/>
      <c r="N92" s="7"/>
      <c r="O92" s="7"/>
      <c r="P92" s="7"/>
      <c r="Q92" s="7"/>
      <c r="R92" s="7"/>
      <c r="Z92" s="7"/>
    </row>
    <row r="93" spans="1:26" ht="14">
      <c r="A93" s="7"/>
      <c r="B93" s="7"/>
      <c r="D93" s="7"/>
      <c r="E93" s="7"/>
      <c r="G93" s="7"/>
      <c r="H93" s="7"/>
      <c r="I93" s="7"/>
      <c r="J93" s="7"/>
      <c r="K93" s="7"/>
      <c r="L93" s="7"/>
      <c r="M93" s="7"/>
      <c r="N93" s="7"/>
      <c r="O93" s="7"/>
      <c r="P93" s="7"/>
      <c r="Q93" s="7"/>
      <c r="R93" s="7"/>
      <c r="Z93" s="7"/>
    </row>
    <row r="94" spans="1:26" ht="14">
      <c r="A94" s="7"/>
      <c r="B94" s="7"/>
      <c r="D94" s="7"/>
      <c r="E94" s="7"/>
      <c r="G94" s="7"/>
      <c r="H94" s="7"/>
      <c r="I94" s="7"/>
      <c r="J94" s="7"/>
      <c r="K94" s="7"/>
      <c r="L94" s="7"/>
      <c r="M94" s="7"/>
      <c r="N94" s="7"/>
      <c r="O94" s="7"/>
      <c r="P94" s="7"/>
      <c r="Q94" s="7"/>
      <c r="R94" s="7"/>
      <c r="Z94" s="7"/>
    </row>
    <row r="95" spans="1:26" ht="14">
      <c r="A95" s="7"/>
      <c r="B95" s="7"/>
      <c r="D95" s="7"/>
      <c r="E95" s="7"/>
      <c r="G95" s="7"/>
      <c r="H95" s="7"/>
      <c r="I95" s="7"/>
      <c r="J95" s="7"/>
      <c r="K95" s="7"/>
      <c r="L95" s="7"/>
      <c r="M95" s="7"/>
      <c r="N95" s="7"/>
      <c r="O95" s="7"/>
      <c r="P95" s="7"/>
      <c r="Q95" s="7"/>
      <c r="R95" s="7"/>
      <c r="Z95" s="7"/>
    </row>
    <row r="96" spans="1:26" ht="14">
      <c r="A96" s="7"/>
      <c r="B96" s="7"/>
      <c r="D96" s="7"/>
      <c r="E96" s="7"/>
      <c r="G96" s="7"/>
      <c r="H96" s="7"/>
      <c r="I96" s="7"/>
      <c r="J96" s="7"/>
      <c r="K96" s="7"/>
      <c r="L96" s="7"/>
      <c r="M96" s="7"/>
      <c r="N96" s="7"/>
      <c r="O96" s="7"/>
      <c r="P96" s="7"/>
      <c r="Q96" s="7"/>
      <c r="R96" s="7"/>
      <c r="Z96" s="7"/>
    </row>
    <row r="97" spans="1:26" ht="14">
      <c r="A97" s="7"/>
      <c r="B97" s="7"/>
      <c r="D97" s="7"/>
      <c r="E97" s="7"/>
      <c r="G97" s="7"/>
      <c r="H97" s="7"/>
      <c r="I97" s="7"/>
      <c r="J97" s="7"/>
      <c r="K97" s="7"/>
      <c r="L97" s="7"/>
      <c r="M97" s="7"/>
      <c r="N97" s="7"/>
      <c r="O97" s="7"/>
      <c r="P97" s="7"/>
      <c r="Q97" s="7"/>
      <c r="R97" s="7"/>
      <c r="Z97" s="7"/>
    </row>
    <row r="98" spans="1:26" ht="14">
      <c r="A98" s="7"/>
      <c r="B98" s="7"/>
      <c r="D98" s="7"/>
      <c r="E98" s="7"/>
      <c r="G98" s="7"/>
      <c r="H98" s="7"/>
      <c r="I98" s="7"/>
      <c r="J98" s="7"/>
      <c r="K98" s="7"/>
      <c r="L98" s="7"/>
      <c r="M98" s="7"/>
      <c r="N98" s="7"/>
      <c r="O98" s="7"/>
      <c r="P98" s="7"/>
      <c r="Q98" s="7"/>
      <c r="R98" s="7"/>
      <c r="Z98" s="7"/>
    </row>
    <row r="99" spans="1:26" ht="14">
      <c r="A99" s="7"/>
      <c r="B99" s="7"/>
      <c r="D99" s="7"/>
      <c r="E99" s="7"/>
      <c r="G99" s="7"/>
      <c r="H99" s="7"/>
      <c r="I99" s="7"/>
      <c r="J99" s="7"/>
      <c r="K99" s="7"/>
      <c r="L99" s="7"/>
      <c r="M99" s="7"/>
      <c r="N99" s="7"/>
      <c r="O99" s="7"/>
      <c r="P99" s="7"/>
      <c r="Q99" s="7"/>
      <c r="R99" s="7"/>
      <c r="Z99" s="7"/>
    </row>
    <row r="100" spans="1:26" ht="15.75" customHeight="1">
      <c r="Z100" s="7"/>
    </row>
    <row r="101" spans="1:26" ht="15.75" customHeight="1">
      <c r="Z101" s="7"/>
    </row>
    <row r="102" spans="1:26" ht="15.75" customHeight="1">
      <c r="Z102" s="7"/>
    </row>
    <row r="103" spans="1:26" ht="15.75" customHeight="1">
      <c r="Z103" s="7"/>
    </row>
    <row r="104" spans="1:26" ht="15.75" customHeight="1">
      <c r="Z104" s="7"/>
    </row>
    <row r="105" spans="1:26" ht="15.75" customHeight="1">
      <c r="Z105" s="7"/>
    </row>
    <row r="106" spans="1:26" ht="15.75" customHeight="1">
      <c r="Z106" s="7"/>
    </row>
    <row r="107" spans="1:26" ht="15.75" customHeight="1">
      <c r="Z107" s="7"/>
    </row>
    <row r="108" spans="1:26" ht="15.75" customHeight="1">
      <c r="Z108" s="7"/>
    </row>
    <row r="109" spans="1:26" ht="15.75" customHeight="1">
      <c r="Z109" s="7"/>
    </row>
    <row r="110" spans="1:26" ht="15.75" customHeight="1">
      <c r="Z110" s="7"/>
    </row>
    <row r="111" spans="1:26" ht="15.75" customHeight="1">
      <c r="Z111" s="7"/>
    </row>
    <row r="112" spans="1:26" ht="15.75" customHeight="1">
      <c r="Z112" s="7"/>
    </row>
    <row r="113" spans="26:26" ht="15.75" customHeight="1">
      <c r="Z113" s="7"/>
    </row>
    <row r="114" spans="26:26" ht="15.75" customHeight="1">
      <c r="Z114" s="7"/>
    </row>
    <row r="115" spans="26:26" ht="15.75" customHeight="1">
      <c r="Z115" s="7"/>
    </row>
    <row r="116" spans="26:26" ht="15.75" customHeight="1">
      <c r="Z116" s="7"/>
    </row>
    <row r="117" spans="26:26" ht="15.75" customHeight="1">
      <c r="Z117" s="7"/>
    </row>
    <row r="118" spans="26:26" ht="15.75" customHeight="1">
      <c r="Z118" s="7"/>
    </row>
    <row r="119" spans="26:26" ht="15.75" customHeight="1">
      <c r="Z119" s="7"/>
    </row>
    <row r="120" spans="26:26" ht="15.75" customHeight="1">
      <c r="Z120" s="7"/>
    </row>
    <row r="121" spans="26:26" ht="15.75" customHeight="1">
      <c r="Z121" s="7"/>
    </row>
    <row r="122" spans="26:26" ht="15.75" customHeight="1">
      <c r="Z122" s="7"/>
    </row>
    <row r="123" spans="26:26" ht="15.75" customHeight="1">
      <c r="Z123" s="7"/>
    </row>
    <row r="124" spans="26:26" ht="15.75" customHeight="1">
      <c r="Z124" s="7"/>
    </row>
    <row r="125" spans="26:26" ht="15.75" customHeight="1">
      <c r="Z125" s="7"/>
    </row>
    <row r="126" spans="26:26" ht="15.75" customHeight="1">
      <c r="Z126" s="7"/>
    </row>
    <row r="127" spans="26:26" ht="15.75" customHeight="1">
      <c r="Z127" s="7"/>
    </row>
    <row r="128" spans="26:26" ht="15.75" customHeight="1">
      <c r="Z128" s="7"/>
    </row>
    <row r="129" spans="26:26" ht="15.75" customHeight="1">
      <c r="Z129" s="7"/>
    </row>
    <row r="130" spans="26:26" ht="15.75" customHeight="1">
      <c r="Z130" s="7"/>
    </row>
    <row r="131" spans="26:26" ht="15.75" customHeight="1">
      <c r="Z131" s="7"/>
    </row>
    <row r="132" spans="26:26" ht="15.75" customHeight="1">
      <c r="Z132" s="7"/>
    </row>
    <row r="133" spans="26:26" ht="15.75" customHeight="1">
      <c r="Z133" s="7"/>
    </row>
    <row r="134" spans="26:26" ht="15.75" customHeight="1">
      <c r="Z134" s="7"/>
    </row>
    <row r="135" spans="26:26" ht="15.75" customHeight="1">
      <c r="Z135" s="7"/>
    </row>
    <row r="136" spans="26:26" ht="15.75" customHeight="1">
      <c r="Z136" s="7"/>
    </row>
    <row r="137" spans="26:26" ht="15.75" customHeight="1">
      <c r="Z137" s="7"/>
    </row>
    <row r="138" spans="26:26" ht="15.75" customHeight="1">
      <c r="Z138" s="7"/>
    </row>
    <row r="139" spans="26:26" ht="15.75" customHeight="1">
      <c r="Z139" s="7"/>
    </row>
    <row r="140" spans="26:26" ht="15.75" customHeight="1">
      <c r="Z140" s="7"/>
    </row>
    <row r="141" spans="26:26" ht="15.75" customHeight="1">
      <c r="Z141" s="7"/>
    </row>
    <row r="142" spans="26:26" ht="15.75" customHeight="1">
      <c r="Z142" s="7"/>
    </row>
    <row r="143" spans="26:26" ht="15.75" customHeight="1">
      <c r="Z143" s="7"/>
    </row>
    <row r="144" spans="26:26" ht="15.75" customHeight="1">
      <c r="Z144" s="7"/>
    </row>
    <row r="145" spans="26:26" ht="15.75" customHeight="1">
      <c r="Z145" s="7"/>
    </row>
    <row r="146" spans="26:26" ht="15.75" customHeight="1">
      <c r="Z146" s="7"/>
    </row>
    <row r="147" spans="26:26" ht="15.75" customHeight="1">
      <c r="Z147" s="7"/>
    </row>
    <row r="148" spans="26:26" ht="15.75" customHeight="1">
      <c r="Z148" s="7"/>
    </row>
    <row r="149" spans="26:26" ht="15.75" customHeight="1">
      <c r="Z149" s="7"/>
    </row>
    <row r="150" spans="26:26" ht="15.75" customHeight="1">
      <c r="Z150" s="7"/>
    </row>
    <row r="151" spans="26:26" ht="15.75" customHeight="1">
      <c r="Z151" s="7"/>
    </row>
    <row r="152" spans="26:26" ht="15.75" customHeight="1">
      <c r="Z152" s="7"/>
    </row>
    <row r="153" spans="26:26" ht="15.75" customHeight="1">
      <c r="Z153" s="7"/>
    </row>
    <row r="154" spans="26:26" ht="15.75" customHeight="1">
      <c r="Z154" s="7"/>
    </row>
    <row r="155" spans="26:26" ht="15.75" customHeight="1">
      <c r="Z155" s="7"/>
    </row>
    <row r="156" spans="26:26" ht="15.75" customHeight="1">
      <c r="Z156" s="7"/>
    </row>
    <row r="157" spans="26:26" ht="15.75" customHeight="1">
      <c r="Z157" s="7"/>
    </row>
    <row r="158" spans="26:26" ht="15.75" customHeight="1">
      <c r="Z158" s="7"/>
    </row>
    <row r="159" spans="26:26" ht="15.75" customHeight="1">
      <c r="Z159" s="7"/>
    </row>
    <row r="160" spans="26:26" ht="15.75" customHeight="1">
      <c r="Z160" s="7"/>
    </row>
    <row r="161" spans="26:26" ht="15.75" customHeight="1">
      <c r="Z161" s="7"/>
    </row>
    <row r="162" spans="26:26" ht="15.75" customHeight="1">
      <c r="Z162" s="7"/>
    </row>
    <row r="163" spans="26:26" ht="15.75" customHeight="1">
      <c r="Z163" s="7"/>
    </row>
    <row r="164" spans="26:26" ht="15.75" customHeight="1">
      <c r="Z164" s="7"/>
    </row>
    <row r="165" spans="26:26" ht="15.75" customHeight="1">
      <c r="Z165" s="7"/>
    </row>
    <row r="166" spans="26:26" ht="15.75" customHeight="1">
      <c r="Z166" s="7"/>
    </row>
    <row r="167" spans="26:26" ht="15.75" customHeight="1">
      <c r="Z167" s="7"/>
    </row>
    <row r="168" spans="26:26" ht="15.75" customHeight="1">
      <c r="Z168" s="7"/>
    </row>
    <row r="169" spans="26:26" ht="15.75" customHeight="1">
      <c r="Z169" s="7"/>
    </row>
    <row r="170" spans="26:26" ht="15.75" customHeight="1">
      <c r="Z170" s="7"/>
    </row>
    <row r="171" spans="26:26" ht="15.75" customHeight="1">
      <c r="Z171" s="7"/>
    </row>
    <row r="172" spans="26:26" ht="15.75" customHeight="1">
      <c r="Z172" s="7"/>
    </row>
    <row r="173" spans="26:26" ht="15.75" customHeight="1">
      <c r="Z173" s="7"/>
    </row>
    <row r="174" spans="26:26" ht="15.75" customHeight="1">
      <c r="Z174" s="7"/>
    </row>
    <row r="175" spans="26:26" ht="15.75" customHeight="1">
      <c r="Z175" s="7"/>
    </row>
    <row r="176" spans="26:26" ht="15.75" customHeight="1">
      <c r="Z176" s="7"/>
    </row>
    <row r="177" spans="26:26" ht="15.75" customHeight="1">
      <c r="Z177" s="7"/>
    </row>
    <row r="178" spans="26:26" ht="15.75" customHeight="1">
      <c r="Z178" s="7"/>
    </row>
    <row r="179" spans="26:26" ht="15.75" customHeight="1">
      <c r="Z179" s="7"/>
    </row>
    <row r="180" spans="26:26" ht="15.75" customHeight="1">
      <c r="Z180" s="7"/>
    </row>
    <row r="181" spans="26:26" ht="15.75" customHeight="1">
      <c r="Z181" s="7"/>
    </row>
    <row r="182" spans="26:26" ht="15.75" customHeight="1">
      <c r="Z182" s="7"/>
    </row>
    <row r="183" spans="26:26" ht="15.75" customHeight="1">
      <c r="Z183" s="7"/>
    </row>
    <row r="184" spans="26:26" ht="15.75" customHeight="1">
      <c r="Z184" s="7"/>
    </row>
    <row r="185" spans="26:26" ht="15.75" customHeight="1">
      <c r="Z185" s="7"/>
    </row>
    <row r="186" spans="26:26" ht="15.75" customHeight="1">
      <c r="Z186" s="7"/>
    </row>
    <row r="187" spans="26:26" ht="15.75" customHeight="1">
      <c r="Z187" s="7"/>
    </row>
    <row r="188" spans="26:26" ht="15.75" customHeight="1">
      <c r="Z188" s="7" t="s">
        <v>10987</v>
      </c>
    </row>
    <row r="189" spans="26:26" ht="15.75" customHeight="1">
      <c r="Z189" s="7" t="s">
        <v>10988</v>
      </c>
    </row>
    <row r="190" spans="26:26" ht="15.75" customHeight="1">
      <c r="Z190" s="7" t="s">
        <v>10989</v>
      </c>
    </row>
    <row r="191" spans="26:26" ht="15.75" customHeight="1">
      <c r="Z191" s="7" t="s">
        <v>10990</v>
      </c>
    </row>
    <row r="192" spans="26:26" ht="15.75" customHeight="1">
      <c r="Z192" s="7" t="s">
        <v>2319</v>
      </c>
    </row>
    <row r="193" spans="26:26" ht="15.75" customHeight="1">
      <c r="Z193" s="7" t="s">
        <v>10991</v>
      </c>
    </row>
    <row r="194" spans="26:26" ht="15.75" customHeight="1">
      <c r="Z194" s="7" t="s">
        <v>10992</v>
      </c>
    </row>
    <row r="195" spans="26:26" ht="15.75" customHeight="1">
      <c r="Z195" s="7" t="s">
        <v>10993</v>
      </c>
    </row>
  </sheetData>
  <conditionalFormatting sqref="A1:B1 D1">
    <cfRule type="expression" dxfId="44" priority="5">
      <formula>COUNTIF(A:A,A1)&gt;1</formula>
    </cfRule>
  </conditionalFormatting>
  <conditionalFormatting sqref="A11:B15">
    <cfRule type="expression" dxfId="43" priority="1">
      <formula>COUNTIF(XFD:XFD,A11)&gt;1</formula>
    </cfRule>
  </conditionalFormatting>
  <conditionalFormatting sqref="D11:D15">
    <cfRule type="expression" dxfId="42" priority="2">
      <formula>COUNTIF(XEX:XEX,D11)&gt;1</formula>
    </cfRule>
  </conditionalFormatting>
  <conditionalFormatting sqref="J16:J20">
    <cfRule type="duplicateValues" dxfId="41" priority="35"/>
  </conditionalFormatting>
  <conditionalFormatting sqref="S2:S10">
    <cfRule type="duplicateValues" dxfId="40" priority="38"/>
  </conditionalFormatting>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F443950A-BF82-5748-95D1-D294C3497A1E}">
          <x14:formula1>
            <xm:f>Dictionary!$A$16:$A$82</xm:f>
          </x14:formula1>
          <xm:sqref>G2:G10</xm:sqref>
        </x14:dataValidation>
        <x14:dataValidation type="list" allowBlank="1" showErrorMessage="1" xr:uid="{A7976CDC-33CF-0A4C-A3D5-02C43520F2AD}">
          <x14:formula1>
            <xm:f>Dictionary!$H$2:$H$85</xm:f>
          </x14:formula1>
          <xm:sqref>S2:S10 N11:N15</xm:sqref>
        </x14:dataValidation>
        <x14:dataValidation type="list" allowBlank="1" showErrorMessage="1" xr:uid="{B03D0EB6-7AA4-AD41-8900-F25920F0FF3B}">
          <x14:formula1>
            <xm:f>Dictionary!$C$36:$C$82</xm:f>
          </x14:formula1>
          <xm:sqref>I2:I10</xm:sqref>
        </x14:dataValidation>
        <x14:dataValidation type="list" allowBlank="1" showErrorMessage="1" xr:uid="{76D9A66A-7548-864F-AA49-44D2B958FF7C}">
          <x14:formula1>
            <xm:f>Dictionary!$L$2:$L$85</xm:f>
          </x14:formula1>
          <xm:sqref>R2:R10</xm:sqref>
        </x14:dataValidation>
        <x14:dataValidation type="list" allowBlank="1" showErrorMessage="1" xr:uid="{5BF083DE-BA49-F54D-A81F-679EA814313E}">
          <x14:formula1>
            <xm:f>Dictionary!$T$2:$T$81</xm:f>
          </x14:formula1>
          <xm:sqref>Z2:Z10</xm:sqref>
        </x14:dataValidation>
        <x14:dataValidation type="list" allowBlank="1" showErrorMessage="1" xr:uid="{220FD612-E0EB-294E-BC25-7FA66A909E63}">
          <x14:formula1>
            <xm:f>Dictionary!$F$2:$F$85</xm:f>
          </x14:formula1>
          <xm:sqref>A2:A10 Z2:Z10</xm:sqref>
        </x14:dataValidation>
        <x14:dataValidation type="list" allowBlank="1" showErrorMessage="1" xr:uid="{4B326F79-DDAC-F64A-BEEB-C48243CF51A0}">
          <x14:formula1>
            <xm:f>Dictionary!$A$2:$A$19</xm:f>
          </x14:formula1>
          <xm:sqref>G11</xm:sqref>
        </x14:dataValidation>
        <x14:dataValidation type="list" allowBlank="1" showErrorMessage="1" xr:uid="{F35F4860-600E-B843-83F2-8B595C883D2C}">
          <x14:formula1>
            <xm:f>Dictionary!$A$2:$A$17</xm:f>
          </x14:formula1>
          <xm:sqref>G12:G15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96"/>
  <sheetViews>
    <sheetView topLeftCell="N1" workbookViewId="0">
      <selection activeCell="F22" sqref="F22"/>
    </sheetView>
  </sheetViews>
  <sheetFormatPr baseColWidth="10" defaultColWidth="12.6640625" defaultRowHeight="15.75" customHeight="1"/>
  <cols>
    <col min="1" max="1" width="30" bestFit="1" customWidth="1"/>
    <col min="2" max="2" width="7.33203125" bestFit="1" customWidth="1"/>
    <col min="3" max="3" width="25.6640625" bestFit="1" customWidth="1"/>
    <col min="4" max="4" width="24.83203125" bestFit="1" customWidth="1"/>
    <col min="5" max="5" width="35.6640625" bestFit="1" customWidth="1"/>
    <col min="6" max="6" width="25.33203125" bestFit="1" customWidth="1"/>
    <col min="7" max="7" width="41.5" bestFit="1" customWidth="1"/>
    <col min="8" max="8" width="23.5" bestFit="1" customWidth="1"/>
    <col min="9" max="9" width="25.6640625" bestFit="1" customWidth="1"/>
    <col min="10" max="10" width="19" bestFit="1" customWidth="1"/>
    <col min="11" max="11" width="16.6640625" bestFit="1" customWidth="1"/>
    <col min="12" max="12" width="13.6640625" bestFit="1" customWidth="1"/>
    <col min="13" max="13" width="20.5" bestFit="1" customWidth="1"/>
    <col min="14" max="14" width="32.5" bestFit="1" customWidth="1"/>
    <col min="15" max="15" width="19.33203125" bestFit="1" customWidth="1"/>
    <col min="16" max="16" width="21.5" bestFit="1" customWidth="1"/>
    <col min="17" max="17" width="26.83203125" bestFit="1" customWidth="1"/>
    <col min="18" max="18" width="20.33203125" bestFit="1" customWidth="1"/>
    <col min="19" max="19" width="22.5" bestFit="1" customWidth="1"/>
    <col min="20" max="20" width="24.1640625" bestFit="1" customWidth="1"/>
    <col min="21" max="21" width="9" style="295" bestFit="1" customWidth="1"/>
    <col min="22" max="22" width="8.6640625" bestFit="1" customWidth="1"/>
    <col min="23" max="23" width="4.6640625" bestFit="1" customWidth="1"/>
    <col min="24" max="24" width="7.83203125" bestFit="1" customWidth="1"/>
    <col min="25" max="25" width="5.1640625" bestFit="1" customWidth="1"/>
    <col min="26" max="26" width="7.1640625" bestFit="1" customWidth="1"/>
    <col min="27" max="27" width="12.1640625" bestFit="1" customWidth="1"/>
    <col min="28" max="28" width="7" bestFit="1" customWidth="1"/>
    <col min="29" max="29" width="9.5" bestFit="1" customWidth="1"/>
    <col min="30" max="30" width="19.1640625" bestFit="1" customWidth="1"/>
    <col min="31" max="31" width="12" bestFit="1" customWidth="1"/>
    <col min="32" max="32" width="7.6640625" bestFit="1" customWidth="1"/>
    <col min="33" max="33" width="15.1640625" bestFit="1" customWidth="1"/>
    <col min="34" max="34" width="21.5" bestFit="1" customWidth="1"/>
    <col min="35" max="35" width="14.83203125" bestFit="1" customWidth="1"/>
    <col min="36" max="36" width="17.33203125" bestFit="1" customWidth="1"/>
    <col min="37" max="37" width="16.83203125" bestFit="1" customWidth="1"/>
    <col min="38" max="38" width="17" bestFit="1" customWidth="1"/>
    <col min="39" max="39" width="12" bestFit="1" customWidth="1"/>
    <col min="40" max="40" width="16.83203125" bestFit="1" customWidth="1"/>
    <col min="41" max="41" width="16.33203125" bestFit="1" customWidth="1"/>
    <col min="42" max="42" width="18.1640625" bestFit="1" customWidth="1"/>
    <col min="43" max="43" width="17.6640625" bestFit="1" customWidth="1"/>
    <col min="44" max="44" width="16.33203125" bestFit="1" customWidth="1"/>
    <col min="45" max="45" width="15.6640625" bestFit="1" customWidth="1"/>
    <col min="46" max="46" width="5.33203125" bestFit="1" customWidth="1"/>
    <col min="47" max="47" width="9" bestFit="1" customWidth="1"/>
    <col min="48" max="48" width="12.1640625" bestFit="1" customWidth="1"/>
    <col min="49" max="49" width="9.33203125" bestFit="1" customWidth="1"/>
    <col min="50" max="50" width="10.83203125" bestFit="1" customWidth="1"/>
  </cols>
  <sheetData>
    <row r="1" spans="1:50" ht="14">
      <c r="A1" s="294" t="s">
        <v>11029</v>
      </c>
      <c r="B1" s="294" t="s">
        <v>11028</v>
      </c>
      <c r="C1" s="296" t="s">
        <v>10837</v>
      </c>
      <c r="D1" s="296" t="s">
        <v>10838</v>
      </c>
      <c r="E1" s="296" t="s">
        <v>10833</v>
      </c>
      <c r="F1" s="296" t="s">
        <v>10834</v>
      </c>
      <c r="G1" s="296" t="s">
        <v>10839</v>
      </c>
      <c r="H1" s="297" t="s">
        <v>11017</v>
      </c>
      <c r="I1" s="297" t="s">
        <v>10832</v>
      </c>
      <c r="J1" s="297" t="s">
        <v>10819</v>
      </c>
      <c r="K1" s="297" t="s">
        <v>10820</v>
      </c>
      <c r="L1" s="298" t="s">
        <v>10821</v>
      </c>
      <c r="M1" s="298" t="s">
        <v>10995</v>
      </c>
      <c r="N1" s="298" t="s">
        <v>10996</v>
      </c>
      <c r="O1" s="298" t="s">
        <v>11023</v>
      </c>
      <c r="P1" s="298" t="s">
        <v>11024</v>
      </c>
      <c r="Q1" s="298" t="s">
        <v>11022</v>
      </c>
      <c r="R1" s="297" t="s">
        <v>11025</v>
      </c>
      <c r="S1" s="297" t="s">
        <v>11026</v>
      </c>
      <c r="T1" s="299" t="s">
        <v>11</v>
      </c>
      <c r="U1" s="300" t="s">
        <v>4</v>
      </c>
      <c r="V1" s="301" t="s">
        <v>5</v>
      </c>
      <c r="W1" s="301" t="s">
        <v>7</v>
      </c>
      <c r="X1" s="301" t="s">
        <v>11021</v>
      </c>
      <c r="Y1" s="303" t="s">
        <v>6</v>
      </c>
      <c r="Z1" s="304" t="s">
        <v>89</v>
      </c>
      <c r="AA1" s="302" t="s">
        <v>2172</v>
      </c>
      <c r="AB1" s="302" t="s">
        <v>92</v>
      </c>
      <c r="AC1" s="302" t="s">
        <v>2174</v>
      </c>
      <c r="AD1" s="302" t="s">
        <v>11018</v>
      </c>
      <c r="AE1" s="302" t="s">
        <v>10997</v>
      </c>
      <c r="AF1" s="302" t="s">
        <v>10998</v>
      </c>
      <c r="AG1" s="302" t="s">
        <v>10999</v>
      </c>
      <c r="AH1" s="302" t="s">
        <v>11000</v>
      </c>
      <c r="AI1" s="302" t="s">
        <v>11001</v>
      </c>
      <c r="AJ1" s="302" t="s">
        <v>11002</v>
      </c>
      <c r="AK1" s="302" t="s">
        <v>11003</v>
      </c>
      <c r="AL1" s="302" t="s">
        <v>11004</v>
      </c>
      <c r="AM1" s="302" t="s">
        <v>11005</v>
      </c>
      <c r="AN1" s="302" t="s">
        <v>11006</v>
      </c>
      <c r="AO1" s="302" t="s">
        <v>11007</v>
      </c>
      <c r="AP1" s="302" t="s">
        <v>11008</v>
      </c>
      <c r="AQ1" s="302" t="s">
        <v>11009</v>
      </c>
      <c r="AR1" s="302" t="s">
        <v>11010</v>
      </c>
      <c r="AS1" s="302" t="s">
        <v>11011</v>
      </c>
      <c r="AT1" s="302" t="s">
        <v>11012</v>
      </c>
      <c r="AU1" s="302" t="s">
        <v>11016</v>
      </c>
      <c r="AV1" s="302" t="s">
        <v>11015</v>
      </c>
      <c r="AW1" s="302" t="s">
        <v>11013</v>
      </c>
      <c r="AX1" s="302" t="s">
        <v>11014</v>
      </c>
    </row>
    <row r="2" spans="1:50" ht="14">
      <c r="A2" s="7" t="s">
        <v>1978</v>
      </c>
      <c r="B2" s="7"/>
      <c r="C2" s="7" t="s">
        <v>49</v>
      </c>
      <c r="D2" s="7" t="s">
        <v>1975</v>
      </c>
      <c r="E2" s="7" t="s">
        <v>1979</v>
      </c>
      <c r="F2" s="7" t="s">
        <v>1986</v>
      </c>
      <c r="G2" s="7" t="s">
        <v>1982</v>
      </c>
      <c r="H2" s="7" t="s">
        <v>1980</v>
      </c>
      <c r="I2" s="7"/>
      <c r="J2" s="7" t="s">
        <v>10822</v>
      </c>
      <c r="K2" s="7" t="s">
        <v>10825</v>
      </c>
      <c r="L2" s="7" t="s">
        <v>22</v>
      </c>
      <c r="M2" s="60">
        <v>1</v>
      </c>
      <c r="N2" s="7" t="s">
        <v>7172</v>
      </c>
      <c r="O2" s="7"/>
      <c r="P2" s="7"/>
      <c r="Q2" s="7" t="s">
        <v>7336</v>
      </c>
      <c r="R2" s="7"/>
      <c r="S2" s="7"/>
      <c r="T2" s="7" t="s">
        <v>10840</v>
      </c>
      <c r="AA2" s="7"/>
      <c r="AB2" s="7"/>
    </row>
    <row r="3" spans="1:50" ht="14">
      <c r="A3" s="7" t="s">
        <v>1983</v>
      </c>
      <c r="B3" s="7"/>
      <c r="C3" s="7" t="s">
        <v>1984</v>
      </c>
      <c r="D3" s="7" t="s">
        <v>2130</v>
      </c>
      <c r="E3" s="7" t="s">
        <v>1985</v>
      </c>
      <c r="F3" s="7" t="s">
        <v>1993</v>
      </c>
      <c r="G3" s="7" t="s">
        <v>1990</v>
      </c>
      <c r="H3" s="7" t="s">
        <v>1987</v>
      </c>
      <c r="I3" s="7"/>
      <c r="J3" s="7" t="s">
        <v>10823</v>
      </c>
      <c r="K3" s="7" t="s">
        <v>10826</v>
      </c>
      <c r="L3" s="7" t="s">
        <v>1988</v>
      </c>
      <c r="M3" s="60">
        <v>2</v>
      </c>
      <c r="N3" s="7" t="s">
        <v>7341</v>
      </c>
      <c r="O3" s="7"/>
      <c r="P3" s="7"/>
      <c r="Q3" s="7" t="s">
        <v>7348</v>
      </c>
      <c r="R3" s="7"/>
      <c r="S3" s="7"/>
      <c r="T3" s="7" t="s">
        <v>10841</v>
      </c>
      <c r="W3" s="7"/>
      <c r="X3" s="7"/>
      <c r="Z3" s="7"/>
      <c r="AA3" s="7"/>
      <c r="AB3" s="7"/>
    </row>
    <row r="4" spans="1:50" ht="14">
      <c r="A4" s="7" t="s">
        <v>1977</v>
      </c>
      <c r="B4" s="25"/>
      <c r="C4" s="7" t="s">
        <v>1991</v>
      </c>
      <c r="D4" s="7" t="s">
        <v>2113</v>
      </c>
      <c r="E4" s="7" t="s">
        <v>1992</v>
      </c>
      <c r="F4" s="7" t="s">
        <v>1999</v>
      </c>
      <c r="G4" s="7" t="s">
        <v>1997</v>
      </c>
      <c r="H4" s="7" t="s">
        <v>1994</v>
      </c>
      <c r="I4" s="7"/>
      <c r="J4" s="7" t="s">
        <v>10824</v>
      </c>
      <c r="K4" s="7" t="s">
        <v>10827</v>
      </c>
      <c r="L4" s="7" t="s">
        <v>1995</v>
      </c>
      <c r="M4" s="60">
        <v>3</v>
      </c>
      <c r="N4" s="7" t="s">
        <v>7347</v>
      </c>
      <c r="O4" s="7"/>
      <c r="P4" s="7"/>
      <c r="Q4" s="7" t="s">
        <v>7354</v>
      </c>
      <c r="R4" s="7"/>
      <c r="S4" s="7"/>
      <c r="T4" s="7" t="s">
        <v>10842</v>
      </c>
      <c r="W4" s="7"/>
      <c r="X4" s="7"/>
      <c r="Z4" s="7"/>
      <c r="AA4" s="7"/>
      <c r="AB4" s="7"/>
    </row>
    <row r="5" spans="1:50" ht="14">
      <c r="A5" s="7" t="s">
        <v>36</v>
      </c>
      <c r="B5" s="7"/>
      <c r="C5" s="7" t="s">
        <v>19</v>
      </c>
      <c r="D5" s="7" t="s">
        <v>2166</v>
      </c>
      <c r="E5" s="7" t="s">
        <v>1998</v>
      </c>
      <c r="F5" s="7" t="s">
        <v>2006</v>
      </c>
      <c r="G5" s="7" t="s">
        <v>2003</v>
      </c>
      <c r="H5" s="7" t="s">
        <v>2000</v>
      </c>
      <c r="I5" s="7"/>
      <c r="J5" s="7" t="s">
        <v>1580</v>
      </c>
      <c r="K5" s="7" t="s">
        <v>10828</v>
      </c>
      <c r="L5" s="7" t="s">
        <v>2001</v>
      </c>
      <c r="M5" s="60">
        <v>4</v>
      </c>
      <c r="N5" s="7" t="s">
        <v>6357</v>
      </c>
      <c r="O5" s="7"/>
      <c r="P5" s="7"/>
      <c r="Q5" s="7" t="s">
        <v>1437</v>
      </c>
      <c r="R5" s="7"/>
      <c r="S5" s="7"/>
      <c r="T5" s="7" t="s">
        <v>10843</v>
      </c>
      <c r="W5" s="7"/>
      <c r="X5" s="7"/>
      <c r="Z5" s="7"/>
      <c r="AA5" s="7"/>
      <c r="AB5" s="7"/>
    </row>
    <row r="6" spans="1:50" ht="14">
      <c r="A6" s="7" t="s">
        <v>97</v>
      </c>
      <c r="B6" s="7"/>
      <c r="C6" s="7" t="s">
        <v>2004</v>
      </c>
      <c r="D6" s="7" t="s">
        <v>2156</v>
      </c>
      <c r="E6" s="7" t="s">
        <v>2005</v>
      </c>
      <c r="F6" s="7" t="s">
        <v>2012</v>
      </c>
      <c r="G6" s="7" t="s">
        <v>2021</v>
      </c>
      <c r="H6" s="7" t="s">
        <v>2007</v>
      </c>
      <c r="I6" s="7"/>
      <c r="J6" s="7"/>
      <c r="K6" s="7" t="s">
        <v>10829</v>
      </c>
      <c r="L6" s="7"/>
      <c r="M6" s="7"/>
      <c r="N6" s="7" t="s">
        <v>6638</v>
      </c>
      <c r="O6" s="7"/>
      <c r="P6" s="7"/>
      <c r="Q6" s="7" t="s">
        <v>7358</v>
      </c>
      <c r="R6" s="7"/>
      <c r="S6" s="7"/>
      <c r="T6" s="7" t="s">
        <v>10844</v>
      </c>
      <c r="W6" s="7"/>
      <c r="X6" s="7"/>
      <c r="Z6" s="7"/>
      <c r="AA6" s="7"/>
      <c r="AB6" s="7"/>
    </row>
    <row r="7" spans="1:50" ht="14">
      <c r="A7" s="7" t="s">
        <v>2009</v>
      </c>
      <c r="B7" s="7"/>
      <c r="C7" s="7" t="s">
        <v>2010</v>
      </c>
      <c r="D7" s="7" t="s">
        <v>2138</v>
      </c>
      <c r="E7" s="7" t="s">
        <v>2011</v>
      </c>
      <c r="F7" s="7" t="s">
        <v>2019</v>
      </c>
      <c r="G7" s="7" t="s">
        <v>2073</v>
      </c>
      <c r="H7" s="7" t="s">
        <v>2013</v>
      </c>
      <c r="I7" s="7"/>
      <c r="K7" s="7" t="s">
        <v>10830</v>
      </c>
      <c r="L7" s="7"/>
      <c r="M7" s="7"/>
      <c r="N7" s="7" t="s">
        <v>6760</v>
      </c>
      <c r="O7" s="7"/>
      <c r="P7" s="7"/>
      <c r="Q7" s="7" t="s">
        <v>7365</v>
      </c>
      <c r="R7" s="7"/>
      <c r="S7" s="7"/>
      <c r="T7" s="7" t="s">
        <v>10845</v>
      </c>
      <c r="W7" s="7"/>
      <c r="X7" s="7"/>
      <c r="Z7" s="7"/>
      <c r="AA7" s="7"/>
      <c r="AB7" s="7"/>
    </row>
    <row r="8" spans="1:50" ht="14">
      <c r="A8" s="7" t="s">
        <v>2016</v>
      </c>
      <c r="C8" s="7" t="s">
        <v>10817</v>
      </c>
      <c r="D8" s="7" t="s">
        <v>2168</v>
      </c>
      <c r="E8" s="7" t="s">
        <v>2018</v>
      </c>
      <c r="F8" s="7" t="s">
        <v>1975</v>
      </c>
      <c r="G8" s="7" t="s">
        <v>2065</v>
      </c>
      <c r="H8" s="7" t="s">
        <v>2020</v>
      </c>
      <c r="I8" s="7"/>
      <c r="J8" s="7"/>
      <c r="K8" s="7" t="s">
        <v>10831</v>
      </c>
      <c r="L8" s="7"/>
      <c r="M8" s="7"/>
      <c r="N8" s="7" t="s">
        <v>1426</v>
      </c>
      <c r="O8" s="7"/>
      <c r="P8" s="7"/>
      <c r="Q8" s="7" t="s">
        <v>139</v>
      </c>
      <c r="R8" s="7"/>
      <c r="S8" s="7"/>
      <c r="T8" s="7" t="s">
        <v>10846</v>
      </c>
      <c r="W8" s="7"/>
      <c r="X8" s="7"/>
      <c r="Z8" s="7"/>
      <c r="AA8" s="7"/>
      <c r="AB8" s="7"/>
    </row>
    <row r="9" spans="1:50" ht="14">
      <c r="A9" s="7" t="s">
        <v>2022</v>
      </c>
      <c r="B9" s="7"/>
      <c r="C9" s="7" t="s">
        <v>986</v>
      </c>
      <c r="D9" s="7" t="s">
        <v>2160</v>
      </c>
      <c r="E9" s="7" t="s">
        <v>2023</v>
      </c>
      <c r="F9" s="7" t="s">
        <v>2029</v>
      </c>
      <c r="G9" s="7" t="s">
        <v>2127</v>
      </c>
      <c r="H9" s="7" t="s">
        <v>2024</v>
      </c>
      <c r="I9" s="7"/>
      <c r="M9" s="7"/>
      <c r="N9" s="7" t="s">
        <v>7357</v>
      </c>
      <c r="O9" s="7"/>
      <c r="P9" s="7"/>
      <c r="Q9" s="7" t="s">
        <v>7374</v>
      </c>
      <c r="R9" s="7"/>
      <c r="S9" s="7"/>
      <c r="T9" s="7" t="s">
        <v>10847</v>
      </c>
      <c r="W9" s="7"/>
      <c r="X9" s="7"/>
      <c r="Z9" s="7"/>
      <c r="AA9" s="7"/>
      <c r="AB9" s="7"/>
    </row>
    <row r="10" spans="1:50" ht="14">
      <c r="A10" s="7" t="s">
        <v>2026</v>
      </c>
      <c r="B10" s="7"/>
      <c r="C10" s="7" t="s">
        <v>2027</v>
      </c>
      <c r="D10" s="7" t="s">
        <v>2050</v>
      </c>
      <c r="E10" s="7" t="s">
        <v>2028</v>
      </c>
      <c r="F10" s="7" t="s">
        <v>2034</v>
      </c>
      <c r="G10" s="7" t="s">
        <v>2086</v>
      </c>
      <c r="H10" s="7"/>
      <c r="I10" s="7"/>
      <c r="J10" s="7"/>
      <c r="K10" s="7"/>
      <c r="L10" s="7"/>
      <c r="M10" s="7"/>
      <c r="N10" s="7" t="s">
        <v>6865</v>
      </c>
      <c r="O10" s="7"/>
      <c r="P10" s="7"/>
      <c r="Q10" s="7" t="s">
        <v>7379</v>
      </c>
      <c r="R10" s="7"/>
      <c r="S10" s="7"/>
      <c r="T10" s="7" t="s">
        <v>1981</v>
      </c>
      <c r="W10" s="7"/>
      <c r="X10" s="7"/>
      <c r="Z10" s="7"/>
      <c r="AA10" s="7"/>
      <c r="AB10" s="7"/>
    </row>
    <row r="11" spans="1:50" ht="14">
      <c r="A11" s="7" t="s">
        <v>2031</v>
      </c>
      <c r="B11" s="7"/>
      <c r="C11" s="7" t="s">
        <v>2032</v>
      </c>
      <c r="D11" s="7" t="s">
        <v>2030</v>
      </c>
      <c r="E11" s="7" t="s">
        <v>2033</v>
      </c>
      <c r="F11" s="7" t="s">
        <v>2038</v>
      </c>
      <c r="G11" s="7" t="s">
        <v>2141</v>
      </c>
      <c r="H11" s="7"/>
      <c r="I11" s="7"/>
      <c r="J11" s="7"/>
      <c r="K11" s="7"/>
      <c r="L11" s="7"/>
      <c r="M11" s="7"/>
      <c r="N11" s="7" t="s">
        <v>6919</v>
      </c>
      <c r="O11" s="7"/>
      <c r="P11" s="7"/>
      <c r="Q11" s="7" t="s">
        <v>1377</v>
      </c>
      <c r="R11" s="7"/>
      <c r="S11" s="7"/>
      <c r="T11" s="7" t="s">
        <v>2665</v>
      </c>
      <c r="W11" s="7"/>
      <c r="X11" s="7"/>
      <c r="Z11" s="7"/>
      <c r="AA11" s="7"/>
      <c r="AB11" s="7"/>
    </row>
    <row r="12" spans="1:50" ht="14">
      <c r="A12" s="7" t="s">
        <v>2037</v>
      </c>
      <c r="B12" s="7"/>
      <c r="C12" s="7" t="s">
        <v>30</v>
      </c>
      <c r="D12" s="7" t="s">
        <v>2015</v>
      </c>
      <c r="E12" s="7" t="s">
        <v>1974</v>
      </c>
      <c r="F12" s="7" t="s">
        <v>2044</v>
      </c>
      <c r="G12" s="7" t="s">
        <v>2078</v>
      </c>
      <c r="H12" s="7"/>
      <c r="I12" s="7"/>
      <c r="J12" s="7"/>
      <c r="K12" s="7"/>
      <c r="L12" s="7"/>
      <c r="M12" s="7"/>
      <c r="N12" s="7" t="s">
        <v>6415</v>
      </c>
      <c r="O12" s="7"/>
      <c r="P12" s="7"/>
      <c r="Q12" s="7" t="s">
        <v>7435</v>
      </c>
      <c r="R12" s="7"/>
      <c r="S12" s="7"/>
      <c r="T12" s="7" t="s">
        <v>10848</v>
      </c>
      <c r="W12" s="7"/>
      <c r="X12" s="7"/>
      <c r="Z12" s="7"/>
      <c r="AA12" s="7"/>
      <c r="AB12" s="7"/>
    </row>
    <row r="13" spans="1:50" ht="14">
      <c r="A13" s="7" t="s">
        <v>2041</v>
      </c>
      <c r="B13" s="7"/>
      <c r="C13" s="7" t="s">
        <v>2042</v>
      </c>
      <c r="D13" s="7" t="s">
        <v>2121</v>
      </c>
      <c r="E13" s="7" t="s">
        <v>2043</v>
      </c>
      <c r="F13" s="7" t="s">
        <v>2049</v>
      </c>
      <c r="G13" s="7" t="s">
        <v>2135</v>
      </c>
      <c r="H13" s="7"/>
      <c r="I13" s="7"/>
      <c r="J13" s="7"/>
      <c r="K13" s="7"/>
      <c r="L13" s="7"/>
      <c r="M13" s="7"/>
      <c r="N13" s="7" t="s">
        <v>7373</v>
      </c>
      <c r="O13" s="7"/>
      <c r="P13" s="7"/>
      <c r="Q13" s="7" t="s">
        <v>7487</v>
      </c>
      <c r="R13" s="7"/>
      <c r="S13" s="7"/>
      <c r="T13" s="7" t="s">
        <v>10849</v>
      </c>
      <c r="W13" s="7"/>
      <c r="X13" s="7"/>
      <c r="Z13" s="7"/>
      <c r="AA13" s="7"/>
      <c r="AB13" s="7"/>
    </row>
    <row r="14" spans="1:50" ht="14">
      <c r="B14" s="7"/>
      <c r="C14" s="7" t="s">
        <v>2047</v>
      </c>
      <c r="D14" s="7" t="s">
        <v>2098</v>
      </c>
      <c r="E14" s="7" t="s">
        <v>2048</v>
      </c>
      <c r="F14" s="7" t="s">
        <v>2053</v>
      </c>
      <c r="G14" s="7" t="s">
        <v>2102</v>
      </c>
      <c r="H14" s="7"/>
      <c r="I14" s="7"/>
      <c r="J14" s="7"/>
      <c r="K14" s="7"/>
      <c r="L14" s="7"/>
      <c r="M14" s="7"/>
      <c r="N14" s="7" t="s">
        <v>6717</v>
      </c>
      <c r="O14" s="7"/>
      <c r="P14" s="7"/>
      <c r="Q14" s="7" t="s">
        <v>7639</v>
      </c>
      <c r="R14" s="7"/>
      <c r="S14" s="7"/>
      <c r="T14" s="7" t="s">
        <v>10850</v>
      </c>
      <c r="W14" s="7"/>
      <c r="X14" s="7"/>
      <c r="Z14" s="7"/>
      <c r="AA14" s="7"/>
      <c r="AB14" s="7"/>
    </row>
    <row r="15" spans="1:50" ht="14">
      <c r="A15" s="7"/>
      <c r="B15" s="7"/>
      <c r="C15" s="7" t="s">
        <v>2051</v>
      </c>
      <c r="D15" s="7" t="s">
        <v>10836</v>
      </c>
      <c r="E15" s="7" t="s">
        <v>2052</v>
      </c>
      <c r="F15" s="7" t="s">
        <v>2057</v>
      </c>
      <c r="G15" s="7" t="s">
        <v>2090</v>
      </c>
      <c r="H15" s="7"/>
      <c r="I15" s="7"/>
      <c r="J15" s="7"/>
      <c r="K15" s="7"/>
      <c r="L15" s="7"/>
      <c r="M15" s="7"/>
      <c r="N15" s="7" t="s">
        <v>7002</v>
      </c>
      <c r="O15" s="7"/>
      <c r="P15" s="7"/>
      <c r="Q15" s="7"/>
      <c r="R15" s="7"/>
      <c r="S15" s="7"/>
      <c r="T15" s="7" t="s">
        <v>6022</v>
      </c>
      <c r="W15" s="7"/>
      <c r="X15" s="7"/>
      <c r="Z15" s="7"/>
      <c r="AA15" s="7"/>
      <c r="AB15" s="7"/>
    </row>
    <row r="16" spans="1:50" ht="14">
      <c r="A16" s="7"/>
      <c r="B16" s="7"/>
      <c r="C16" s="7" t="s">
        <v>2055</v>
      </c>
      <c r="D16" s="7" t="s">
        <v>2163</v>
      </c>
      <c r="E16" s="7" t="s">
        <v>2056</v>
      </c>
      <c r="F16" s="7" t="s">
        <v>2061</v>
      </c>
      <c r="G16" s="7" t="s">
        <v>2144</v>
      </c>
      <c r="H16" s="7"/>
      <c r="I16" s="7"/>
      <c r="J16" s="7"/>
      <c r="K16" s="7"/>
      <c r="L16" s="7"/>
      <c r="M16" s="7"/>
      <c r="N16" s="7" t="s">
        <v>6601</v>
      </c>
      <c r="O16" s="7"/>
      <c r="P16" s="7"/>
      <c r="Q16" s="7"/>
      <c r="R16" s="7"/>
      <c r="S16" s="7"/>
      <c r="T16" s="7" t="s">
        <v>10851</v>
      </c>
      <c r="W16" s="7"/>
      <c r="X16" s="7"/>
      <c r="Z16" s="7"/>
      <c r="AA16" s="7"/>
      <c r="AB16" s="7"/>
    </row>
    <row r="17" spans="1:28" ht="14">
      <c r="A17" s="7"/>
      <c r="B17" s="7"/>
      <c r="C17" s="7" t="s">
        <v>2059</v>
      </c>
      <c r="D17" s="7" t="s">
        <v>2147</v>
      </c>
      <c r="E17" s="7" t="s">
        <v>2060</v>
      </c>
      <c r="F17" s="7" t="s">
        <v>2068</v>
      </c>
      <c r="G17" s="7" t="s">
        <v>2045</v>
      </c>
      <c r="H17" s="7"/>
      <c r="I17" s="7"/>
      <c r="J17" s="7"/>
      <c r="K17" s="7"/>
      <c r="L17" s="7"/>
      <c r="M17" s="7"/>
      <c r="N17" s="7" t="s">
        <v>1389</v>
      </c>
      <c r="O17" s="7"/>
      <c r="P17" s="7"/>
      <c r="Q17" s="7"/>
      <c r="R17" s="7"/>
      <c r="S17" s="7"/>
      <c r="T17" s="7" t="s">
        <v>10852</v>
      </c>
      <c r="W17" s="7"/>
      <c r="X17" s="7"/>
      <c r="Z17" s="7"/>
      <c r="AA17" s="7"/>
      <c r="AB17" s="7"/>
    </row>
    <row r="18" spans="1:28" ht="14">
      <c r="A18" s="7"/>
      <c r="C18" s="7" t="s">
        <v>2063</v>
      </c>
      <c r="D18" s="7" t="s">
        <v>1976</v>
      </c>
      <c r="E18" s="7" t="s">
        <v>2064</v>
      </c>
      <c r="F18" s="7" t="s">
        <v>2072</v>
      </c>
      <c r="G18" s="7" t="s">
        <v>2106</v>
      </c>
      <c r="H18" s="7"/>
      <c r="I18" s="7"/>
      <c r="J18" s="7"/>
      <c r="K18" s="7"/>
      <c r="L18" s="7"/>
      <c r="M18" s="7"/>
      <c r="N18" s="7" t="s">
        <v>6584</v>
      </c>
      <c r="O18" s="7"/>
      <c r="P18" s="7"/>
      <c r="Q18" s="7"/>
      <c r="R18" s="7"/>
      <c r="S18" s="7"/>
      <c r="T18" s="7" t="s">
        <v>2567</v>
      </c>
      <c r="W18" s="7"/>
      <c r="X18" s="7"/>
      <c r="Z18" s="7"/>
      <c r="AA18" s="7"/>
      <c r="AB18" s="7"/>
    </row>
    <row r="19" spans="1:28" ht="14">
      <c r="A19" s="7"/>
      <c r="C19" s="7" t="s">
        <v>2066</v>
      </c>
      <c r="D19" s="7" t="s">
        <v>2062</v>
      </c>
      <c r="E19" s="7" t="s">
        <v>2067</v>
      </c>
      <c r="F19" s="7" t="s">
        <v>2077</v>
      </c>
      <c r="G19" s="7" t="s">
        <v>2039</v>
      </c>
      <c r="H19" s="7"/>
      <c r="I19" s="7"/>
      <c r="J19" s="7"/>
      <c r="K19" s="7"/>
      <c r="L19" s="7"/>
      <c r="M19" s="7"/>
      <c r="N19" s="7" t="s">
        <v>1530</v>
      </c>
      <c r="O19" s="7"/>
      <c r="P19" s="7"/>
      <c r="Q19" s="7"/>
      <c r="R19" s="7"/>
      <c r="S19" s="7"/>
      <c r="T19" s="7" t="s">
        <v>10853</v>
      </c>
      <c r="W19" s="7"/>
      <c r="X19" s="7"/>
      <c r="Z19" s="7"/>
      <c r="AA19" s="7"/>
      <c r="AB19" s="7"/>
    </row>
    <row r="20" spans="1:28" ht="14">
      <c r="A20" s="7"/>
      <c r="B20" s="7"/>
      <c r="C20" s="7" t="s">
        <v>2070</v>
      </c>
      <c r="D20" s="7" t="s">
        <v>2082</v>
      </c>
      <c r="E20" s="7" t="s">
        <v>2071</v>
      </c>
      <c r="F20" s="7" t="s">
        <v>2081</v>
      </c>
      <c r="G20" s="7" t="s">
        <v>2105</v>
      </c>
      <c r="H20" s="7"/>
      <c r="I20" s="7"/>
      <c r="J20" s="7"/>
      <c r="K20" s="7"/>
      <c r="L20" s="7"/>
      <c r="M20" s="7"/>
      <c r="N20" s="7" t="s">
        <v>6683</v>
      </c>
      <c r="O20" s="7"/>
      <c r="P20" s="7"/>
      <c r="Q20" s="7"/>
      <c r="R20" s="7"/>
      <c r="S20" s="7"/>
      <c r="T20" s="7" t="s">
        <v>10854</v>
      </c>
      <c r="W20" s="7"/>
      <c r="X20" s="7"/>
      <c r="Z20" s="7"/>
      <c r="AA20" s="7"/>
      <c r="AB20" s="7"/>
    </row>
    <row r="21" spans="1:28" ht="14">
      <c r="A21" s="7"/>
      <c r="B21" s="7"/>
      <c r="C21" s="7" t="s">
        <v>2075</v>
      </c>
      <c r="D21" s="7" t="s">
        <v>2069</v>
      </c>
      <c r="E21" s="7" t="s">
        <v>2076</v>
      </c>
      <c r="F21" s="7" t="s">
        <v>2085</v>
      </c>
      <c r="G21" s="7" t="s">
        <v>2025</v>
      </c>
      <c r="H21" s="7"/>
      <c r="I21" s="7"/>
      <c r="J21" s="7"/>
      <c r="K21" s="7"/>
      <c r="L21" s="7"/>
      <c r="M21" s="7"/>
      <c r="N21" s="7" t="s">
        <v>1598</v>
      </c>
      <c r="O21" s="7"/>
      <c r="P21" s="7"/>
      <c r="Q21" s="7"/>
      <c r="R21" s="7"/>
      <c r="S21" s="7"/>
      <c r="T21" s="7" t="s">
        <v>10855</v>
      </c>
      <c r="W21" s="7"/>
      <c r="X21" s="7"/>
      <c r="Z21" s="7"/>
      <c r="AA21" s="7"/>
      <c r="AB21" s="7"/>
    </row>
    <row r="22" spans="1:28" ht="14">
      <c r="A22" s="7"/>
      <c r="B22" s="7"/>
      <c r="C22" s="7" t="s">
        <v>2079</v>
      </c>
      <c r="D22" s="7"/>
      <c r="E22" s="7" t="s">
        <v>2080</v>
      </c>
      <c r="F22" s="7" t="s">
        <v>2089</v>
      </c>
      <c r="G22" s="7" t="s">
        <v>2035</v>
      </c>
      <c r="I22" s="7"/>
      <c r="J22" s="7"/>
      <c r="K22" s="7"/>
      <c r="L22" s="7"/>
      <c r="M22" s="7"/>
      <c r="N22" s="7"/>
      <c r="O22" s="7"/>
      <c r="P22" s="7"/>
      <c r="Q22" s="7"/>
      <c r="R22" s="7"/>
      <c r="S22" s="7"/>
      <c r="T22" s="7" t="s">
        <v>10856</v>
      </c>
      <c r="W22" s="7"/>
      <c r="X22" s="7"/>
      <c r="Z22" s="7"/>
      <c r="AA22" s="7"/>
      <c r="AB22" s="7"/>
    </row>
    <row r="23" spans="1:28" ht="14">
      <c r="A23" s="7"/>
      <c r="B23" s="7"/>
      <c r="C23" s="7" t="s">
        <v>2083</v>
      </c>
      <c r="D23" s="7"/>
      <c r="E23" s="7" t="s">
        <v>2084</v>
      </c>
      <c r="F23" s="7" t="s">
        <v>2093</v>
      </c>
      <c r="G23" s="7" t="s">
        <v>2132</v>
      </c>
      <c r="H23" s="7"/>
      <c r="I23" s="7"/>
      <c r="J23" s="7"/>
      <c r="K23" s="7"/>
      <c r="L23" s="7"/>
      <c r="M23" s="7"/>
      <c r="N23" s="7"/>
      <c r="O23" s="7"/>
      <c r="P23" s="7"/>
      <c r="Q23" s="7"/>
      <c r="R23" s="7"/>
      <c r="S23" s="7"/>
      <c r="T23" s="7" t="s">
        <v>10857</v>
      </c>
      <c r="U23"/>
      <c r="W23" s="7"/>
      <c r="X23" s="7"/>
      <c r="Z23" s="7"/>
      <c r="AA23" s="7"/>
      <c r="AB23" s="7"/>
    </row>
    <row r="24" spans="1:28" ht="14">
      <c r="A24" s="7"/>
      <c r="B24" s="7"/>
      <c r="C24" s="7" t="s">
        <v>2087</v>
      </c>
      <c r="D24" s="7"/>
      <c r="E24" s="7" t="s">
        <v>2088</v>
      </c>
      <c r="F24" s="7" t="s">
        <v>2097</v>
      </c>
      <c r="G24" s="7" t="s">
        <v>2124</v>
      </c>
      <c r="H24" s="7"/>
      <c r="I24" s="7"/>
      <c r="J24" s="7"/>
      <c r="K24" s="7"/>
      <c r="L24" s="7"/>
      <c r="M24" s="7"/>
      <c r="N24" s="7"/>
      <c r="O24" s="7"/>
      <c r="P24" s="7"/>
      <c r="Q24" s="7"/>
      <c r="R24" s="7"/>
      <c r="S24" s="7"/>
      <c r="T24" s="7" t="s">
        <v>10858</v>
      </c>
      <c r="U24"/>
      <c r="W24" s="7"/>
      <c r="X24" s="7"/>
      <c r="Z24" s="7"/>
      <c r="AA24" s="7"/>
      <c r="AB24" s="7"/>
    </row>
    <row r="25" spans="1:28" ht="14">
      <c r="A25" s="7"/>
      <c r="B25" s="7"/>
      <c r="C25" s="7" t="s">
        <v>2091</v>
      </c>
      <c r="D25" s="7"/>
      <c r="E25" s="7" t="s">
        <v>2092</v>
      </c>
      <c r="F25" s="7" t="s">
        <v>2101</v>
      </c>
      <c r="G25" s="7" t="s">
        <v>2150</v>
      </c>
      <c r="H25" s="7"/>
      <c r="I25" s="7"/>
      <c r="J25" s="7"/>
      <c r="K25" s="7"/>
      <c r="L25" s="7"/>
      <c r="M25" s="7"/>
      <c r="N25" s="7"/>
      <c r="O25" s="7"/>
      <c r="P25" s="7"/>
      <c r="Q25" s="7"/>
      <c r="R25" s="7"/>
      <c r="S25" s="7"/>
      <c r="T25" s="7" t="s">
        <v>5038</v>
      </c>
      <c r="U25"/>
      <c r="W25" s="7"/>
      <c r="X25" s="7"/>
      <c r="Z25" s="7"/>
      <c r="AA25" s="7"/>
      <c r="AB25" s="7"/>
    </row>
    <row r="26" spans="1:28" ht="14">
      <c r="A26" s="7"/>
      <c r="B26" s="7"/>
      <c r="C26" s="7" t="s">
        <v>2095</v>
      </c>
      <c r="D26" s="7"/>
      <c r="E26" s="7" t="s">
        <v>2096</v>
      </c>
      <c r="F26" s="7" t="s">
        <v>2037</v>
      </c>
      <c r="G26" s="7" t="s">
        <v>2094</v>
      </c>
      <c r="H26" s="7"/>
      <c r="I26" s="7"/>
      <c r="J26" s="7"/>
      <c r="K26" s="7"/>
      <c r="L26" s="7"/>
      <c r="M26" s="7"/>
      <c r="N26" s="7"/>
      <c r="O26" s="7"/>
      <c r="P26" s="7"/>
      <c r="T26" s="7" t="s">
        <v>5496</v>
      </c>
      <c r="U26"/>
      <c r="W26" s="7"/>
      <c r="X26" s="7"/>
      <c r="Z26" s="7"/>
      <c r="AA26" s="7"/>
      <c r="AB26" s="7"/>
    </row>
    <row r="27" spans="1:28" ht="14">
      <c r="A27" s="7"/>
      <c r="B27" s="7"/>
      <c r="C27" s="7" t="s">
        <v>2099</v>
      </c>
      <c r="D27" s="7"/>
      <c r="E27" s="7" t="s">
        <v>2100</v>
      </c>
      <c r="F27" s="7" t="s">
        <v>2109</v>
      </c>
      <c r="G27" s="7" t="s">
        <v>2008</v>
      </c>
      <c r="H27" s="7"/>
      <c r="I27" s="7"/>
      <c r="J27" s="7"/>
      <c r="K27" s="7"/>
      <c r="L27" s="7"/>
      <c r="T27" s="7" t="s">
        <v>10859</v>
      </c>
      <c r="U27"/>
      <c r="W27" s="7"/>
      <c r="X27" s="7"/>
      <c r="Z27" s="7"/>
      <c r="AA27" s="7"/>
      <c r="AB27" s="7"/>
    </row>
    <row r="28" spans="1:28" ht="14">
      <c r="A28" s="7"/>
      <c r="B28" s="7"/>
      <c r="C28" s="7" t="s">
        <v>2103</v>
      </c>
      <c r="D28" s="7"/>
      <c r="E28" s="7" t="s">
        <v>2104</v>
      </c>
      <c r="F28" s="7" t="s">
        <v>2112</v>
      </c>
      <c r="G28" s="7" t="s">
        <v>2074</v>
      </c>
      <c r="H28" s="7"/>
      <c r="I28" s="7"/>
      <c r="J28" s="7"/>
      <c r="K28" s="7"/>
      <c r="L28" s="7"/>
      <c r="T28" s="7" t="s">
        <v>10860</v>
      </c>
      <c r="U28"/>
      <c r="W28" s="7"/>
      <c r="X28" s="7"/>
      <c r="Z28" s="7"/>
      <c r="AA28" s="7"/>
      <c r="AB28" s="7"/>
    </row>
    <row r="29" spans="1:28" ht="14">
      <c r="A29" s="7"/>
      <c r="B29" s="7"/>
      <c r="C29" s="7" t="s">
        <v>2107</v>
      </c>
      <c r="D29" s="7"/>
      <c r="E29" s="7" t="s">
        <v>2108</v>
      </c>
      <c r="F29" s="7" t="s">
        <v>2116</v>
      </c>
      <c r="G29" s="7" t="s">
        <v>2151</v>
      </c>
      <c r="H29" s="7"/>
      <c r="I29" s="7"/>
      <c r="J29" s="7"/>
      <c r="K29" s="7"/>
      <c r="L29" s="7"/>
      <c r="T29" s="7" t="s">
        <v>10861</v>
      </c>
      <c r="U29"/>
      <c r="W29" s="7"/>
      <c r="X29" s="7"/>
      <c r="Z29" s="7"/>
      <c r="AA29" s="7"/>
      <c r="AB29" s="7"/>
    </row>
    <row r="30" spans="1:28" ht="14">
      <c r="A30" s="7"/>
      <c r="B30" s="7"/>
      <c r="C30" s="7" t="s">
        <v>2110</v>
      </c>
      <c r="D30" s="7"/>
      <c r="E30" s="7" t="s">
        <v>2111</v>
      </c>
      <c r="F30" s="7" t="s">
        <v>2120</v>
      </c>
      <c r="G30" s="7" t="s">
        <v>2058</v>
      </c>
      <c r="H30" s="7"/>
      <c r="I30" s="7"/>
      <c r="J30" s="7"/>
      <c r="K30" s="7"/>
      <c r="L30" s="7"/>
      <c r="T30" s="7" t="s">
        <v>10862</v>
      </c>
      <c r="U30"/>
      <c r="W30" s="7"/>
      <c r="X30" s="7"/>
      <c r="Z30" s="7"/>
      <c r="AA30" s="7"/>
      <c r="AB30" s="7"/>
    </row>
    <row r="31" spans="1:28" ht="14">
      <c r="A31" s="7"/>
      <c r="B31" s="7"/>
      <c r="C31" s="7" t="s">
        <v>2114</v>
      </c>
      <c r="D31" s="7"/>
      <c r="E31" s="7" t="s">
        <v>2115</v>
      </c>
      <c r="F31" s="7" t="s">
        <v>2123</v>
      </c>
      <c r="G31" s="7" t="s">
        <v>2054</v>
      </c>
      <c r="H31" s="7"/>
      <c r="I31" s="7"/>
      <c r="J31" s="7"/>
      <c r="K31" s="7"/>
      <c r="L31" s="7"/>
      <c r="T31" s="7" t="s">
        <v>10863</v>
      </c>
      <c r="U31"/>
      <c r="W31" s="7"/>
      <c r="X31" s="7"/>
      <c r="Z31" s="7"/>
      <c r="AA31" s="7"/>
      <c r="AB31" s="7"/>
    </row>
    <row r="32" spans="1:28" ht="14">
      <c r="A32" s="7"/>
      <c r="B32" s="7"/>
      <c r="C32" s="7" t="s">
        <v>2118</v>
      </c>
      <c r="D32" s="7"/>
      <c r="E32" s="7" t="s">
        <v>2119</v>
      </c>
      <c r="F32" s="7" t="s">
        <v>2126</v>
      </c>
      <c r="G32" s="7" t="s">
        <v>2154</v>
      </c>
      <c r="H32" s="7"/>
      <c r="I32" s="7"/>
      <c r="J32" s="7"/>
      <c r="K32" s="7"/>
      <c r="L32" s="7"/>
      <c r="T32" s="7" t="s">
        <v>10864</v>
      </c>
      <c r="U32"/>
      <c r="W32" s="7"/>
      <c r="X32" s="7"/>
      <c r="Z32" s="7"/>
      <c r="AA32" s="7"/>
      <c r="AB32" s="7"/>
    </row>
    <row r="33" spans="1:28" ht="14">
      <c r="A33" s="7"/>
      <c r="B33" s="7"/>
      <c r="C33" s="7" t="s">
        <v>10818</v>
      </c>
      <c r="D33" s="7"/>
      <c r="E33" s="7" t="s">
        <v>2122</v>
      </c>
      <c r="F33" s="7" t="s">
        <v>2129</v>
      </c>
      <c r="G33" s="7" t="s">
        <v>2158</v>
      </c>
      <c r="H33" s="7"/>
      <c r="I33" s="7"/>
      <c r="J33" s="7"/>
      <c r="K33" s="7"/>
      <c r="L33" s="7"/>
      <c r="T33" s="7" t="s">
        <v>2353</v>
      </c>
      <c r="U33"/>
      <c r="W33" s="7"/>
      <c r="X33" s="7"/>
      <c r="Z33" s="7"/>
      <c r="AA33" s="7"/>
      <c r="AB33" s="7"/>
    </row>
    <row r="34" spans="1:28" ht="14">
      <c r="A34" s="7"/>
      <c r="B34" s="7"/>
      <c r="E34" s="7" t="s">
        <v>2125</v>
      </c>
      <c r="F34" s="7" t="s">
        <v>2134</v>
      </c>
      <c r="G34" s="7" t="s">
        <v>2159</v>
      </c>
      <c r="H34" s="7"/>
      <c r="I34" s="7"/>
      <c r="J34" s="7"/>
      <c r="K34" s="7"/>
      <c r="L34" s="7"/>
      <c r="T34" s="7" t="s">
        <v>10865</v>
      </c>
      <c r="U34"/>
      <c r="W34" s="7"/>
      <c r="X34" s="7"/>
      <c r="Z34" s="7"/>
      <c r="AA34" s="7"/>
      <c r="AB34" s="7"/>
    </row>
    <row r="35" spans="1:28" ht="14">
      <c r="A35" s="7"/>
      <c r="B35" s="7"/>
      <c r="E35" s="7" t="s">
        <v>2128</v>
      </c>
      <c r="F35" s="7" t="s">
        <v>2137</v>
      </c>
      <c r="G35" s="7" t="s">
        <v>10835</v>
      </c>
      <c r="H35" s="7"/>
      <c r="I35" s="7"/>
      <c r="J35" s="7"/>
      <c r="K35" s="7"/>
      <c r="L35" s="7"/>
      <c r="T35" s="7" t="s">
        <v>10866</v>
      </c>
      <c r="U35"/>
      <c r="W35" s="7"/>
      <c r="X35" s="7"/>
      <c r="Z35" s="7"/>
      <c r="AA35" s="7"/>
      <c r="AB35" s="7"/>
    </row>
    <row r="36" spans="1:28" ht="14">
      <c r="A36" s="7"/>
      <c r="B36" s="7"/>
      <c r="E36" s="7" t="s">
        <v>2131</v>
      </c>
      <c r="F36" s="7" t="s">
        <v>2140</v>
      </c>
      <c r="G36" s="7" t="s">
        <v>2161</v>
      </c>
      <c r="H36" s="7"/>
      <c r="I36" s="7"/>
      <c r="J36" s="7"/>
      <c r="K36" s="7"/>
      <c r="L36" s="7"/>
      <c r="T36" s="7" t="s">
        <v>10867</v>
      </c>
      <c r="U36"/>
      <c r="W36" s="7"/>
      <c r="X36" s="7"/>
      <c r="Z36" s="7"/>
      <c r="AA36" s="7"/>
      <c r="AB36" s="7"/>
    </row>
    <row r="37" spans="1:28" ht="14">
      <c r="A37" s="7"/>
      <c r="E37" s="7" t="s">
        <v>2133</v>
      </c>
      <c r="F37" s="7" t="s">
        <v>2143</v>
      </c>
      <c r="G37" s="7" t="s">
        <v>2162</v>
      </c>
      <c r="H37" s="7"/>
      <c r="I37" s="7"/>
      <c r="J37" s="7"/>
      <c r="K37" s="7"/>
      <c r="L37" s="7"/>
      <c r="T37" s="7" t="s">
        <v>2194</v>
      </c>
      <c r="U37"/>
      <c r="W37" s="7"/>
      <c r="X37" s="7"/>
      <c r="Z37" s="7"/>
      <c r="AA37" s="7"/>
      <c r="AB37" s="7"/>
    </row>
    <row r="38" spans="1:28" ht="14">
      <c r="A38" s="7"/>
      <c r="E38" s="7" t="s">
        <v>2136</v>
      </c>
      <c r="F38" s="7" t="s">
        <v>2146</v>
      </c>
      <c r="G38" s="7" t="s">
        <v>2164</v>
      </c>
      <c r="H38" s="7"/>
      <c r="I38" s="7"/>
      <c r="J38" s="7"/>
      <c r="K38" s="7"/>
      <c r="L38" s="7"/>
      <c r="T38" s="7" t="s">
        <v>10868</v>
      </c>
      <c r="U38"/>
      <c r="W38" s="7"/>
      <c r="X38" s="7"/>
      <c r="Z38" s="7"/>
      <c r="AA38" s="7"/>
      <c r="AB38" s="7"/>
    </row>
    <row r="39" spans="1:28" ht="14">
      <c r="A39" s="7"/>
      <c r="E39" s="7" t="s">
        <v>2139</v>
      </c>
      <c r="F39" s="7" t="s">
        <v>2149</v>
      </c>
      <c r="G39" s="7" t="s">
        <v>2165</v>
      </c>
      <c r="H39" s="7"/>
      <c r="I39" s="7"/>
      <c r="J39" s="7"/>
      <c r="K39" s="7"/>
      <c r="L39" s="7"/>
      <c r="T39" s="7" t="s">
        <v>10869</v>
      </c>
      <c r="U39"/>
      <c r="W39" s="7"/>
      <c r="X39" s="7"/>
      <c r="Z39" s="7"/>
      <c r="AA39" s="7"/>
      <c r="AB39" s="7"/>
    </row>
    <row r="40" spans="1:28" ht="14">
      <c r="A40" s="7"/>
      <c r="E40" s="7" t="s">
        <v>2142</v>
      </c>
      <c r="F40" s="7" t="s">
        <v>2153</v>
      </c>
      <c r="G40" s="7" t="s">
        <v>2167</v>
      </c>
      <c r="H40" s="7"/>
      <c r="I40" s="7"/>
      <c r="J40" s="7"/>
      <c r="K40" s="7"/>
      <c r="L40" s="7"/>
      <c r="T40" s="7" t="s">
        <v>10994</v>
      </c>
      <c r="U40"/>
      <c r="W40" s="7"/>
      <c r="X40" s="7"/>
      <c r="Z40" s="7"/>
      <c r="AA40" s="7"/>
      <c r="AB40" s="7"/>
    </row>
    <row r="41" spans="1:28" ht="14">
      <c r="A41" s="7"/>
      <c r="E41" s="7" t="s">
        <v>2145</v>
      </c>
      <c r="G41" s="7" t="s">
        <v>2169</v>
      </c>
      <c r="H41" s="7"/>
      <c r="I41" s="7"/>
      <c r="J41" s="7"/>
      <c r="K41" s="7"/>
      <c r="L41" s="7"/>
      <c r="T41" s="7" t="s">
        <v>10870</v>
      </c>
      <c r="U41"/>
      <c r="W41" s="7"/>
      <c r="X41" s="7"/>
      <c r="Z41" s="7"/>
      <c r="AA41" s="7"/>
      <c r="AB41" s="7"/>
    </row>
    <row r="42" spans="1:28" ht="14">
      <c r="A42" s="7"/>
      <c r="E42" s="7" t="s">
        <v>2148</v>
      </c>
      <c r="G42" s="7" t="s">
        <v>2046</v>
      </c>
      <c r="H42" s="7"/>
      <c r="I42" s="7"/>
      <c r="J42" s="7"/>
      <c r="K42" s="7"/>
      <c r="L42" s="7"/>
      <c r="T42" s="7" t="s">
        <v>10871</v>
      </c>
      <c r="U42"/>
      <c r="W42" s="7"/>
      <c r="X42" s="7"/>
      <c r="Z42" s="7"/>
      <c r="AA42" s="7"/>
      <c r="AB42" s="7"/>
    </row>
    <row r="43" spans="1:28" ht="14">
      <c r="A43" s="7"/>
      <c r="C43" s="7"/>
      <c r="D43" s="7"/>
      <c r="E43" s="7" t="s">
        <v>2152</v>
      </c>
      <c r="G43" s="7" t="s">
        <v>2040</v>
      </c>
      <c r="H43" s="7"/>
      <c r="I43" s="7"/>
      <c r="J43" s="7"/>
      <c r="K43" s="7"/>
      <c r="L43" s="7"/>
      <c r="T43" s="7" t="s">
        <v>10872</v>
      </c>
      <c r="U43"/>
      <c r="W43" s="7"/>
      <c r="X43" s="7"/>
      <c r="Z43" s="7"/>
      <c r="AA43" s="7"/>
      <c r="AB43" s="7"/>
    </row>
    <row r="44" spans="1:28" ht="14">
      <c r="A44" s="7"/>
      <c r="B44" s="7"/>
      <c r="E44" s="7" t="s">
        <v>2155</v>
      </c>
      <c r="G44" s="7" t="s">
        <v>2036</v>
      </c>
      <c r="H44" s="7"/>
      <c r="I44" s="7"/>
      <c r="J44" s="7"/>
      <c r="K44" s="7"/>
      <c r="L44" s="7"/>
      <c r="T44" s="7" t="s">
        <v>10873</v>
      </c>
      <c r="U44"/>
      <c r="W44" s="7"/>
      <c r="X44" s="7"/>
      <c r="Z44" s="7"/>
      <c r="AA44" s="7"/>
      <c r="AB44" s="7"/>
    </row>
    <row r="45" spans="1:28" ht="14">
      <c r="A45" s="7"/>
      <c r="C45" s="7"/>
      <c r="D45" s="7"/>
      <c r="E45" s="7" t="s">
        <v>2157</v>
      </c>
      <c r="G45" s="7" t="s">
        <v>2117</v>
      </c>
      <c r="H45" s="7"/>
      <c r="I45" s="7"/>
      <c r="J45" s="7"/>
      <c r="K45" s="7"/>
      <c r="L45" s="7"/>
      <c r="T45" s="7" t="s">
        <v>10874</v>
      </c>
      <c r="U45"/>
      <c r="W45" s="7"/>
      <c r="X45" s="7"/>
      <c r="Z45" s="7"/>
      <c r="AA45" s="7"/>
      <c r="AB45" s="7"/>
    </row>
    <row r="46" spans="1:28" ht="14">
      <c r="A46" s="7"/>
      <c r="B46" s="7"/>
      <c r="E46" s="7"/>
      <c r="H46" s="7"/>
      <c r="I46" s="7"/>
      <c r="J46" s="7"/>
      <c r="K46" s="7"/>
      <c r="L46" s="7"/>
      <c r="T46" s="7" t="s">
        <v>2358</v>
      </c>
      <c r="U46"/>
      <c r="W46" s="7"/>
      <c r="X46" s="7"/>
      <c r="Z46" s="7"/>
      <c r="AA46" s="7"/>
      <c r="AB46" s="7"/>
    </row>
    <row r="47" spans="1:28" ht="14">
      <c r="A47" s="7"/>
      <c r="E47" s="7"/>
      <c r="H47" s="7"/>
      <c r="I47" s="7"/>
      <c r="J47" s="7"/>
      <c r="K47" s="7"/>
      <c r="L47" s="7"/>
      <c r="T47" s="7" t="s">
        <v>10875</v>
      </c>
      <c r="U47"/>
      <c r="W47" s="7"/>
      <c r="X47" s="7"/>
      <c r="Z47" s="7"/>
      <c r="AA47" s="7"/>
      <c r="AB47" s="7"/>
    </row>
    <row r="48" spans="1:28" ht="14">
      <c r="A48" s="7"/>
      <c r="E48" s="7"/>
      <c r="H48" s="7"/>
      <c r="I48" s="7"/>
      <c r="J48" s="7"/>
      <c r="K48" s="7"/>
      <c r="L48" s="7"/>
      <c r="T48" s="7" t="s">
        <v>10876</v>
      </c>
      <c r="U48"/>
      <c r="W48" s="7"/>
      <c r="X48" s="7"/>
      <c r="Z48" s="7"/>
      <c r="AA48" s="7"/>
      <c r="AB48" s="7"/>
    </row>
    <row r="49" spans="1:28" ht="14">
      <c r="A49" s="7"/>
      <c r="I49" s="7"/>
      <c r="J49" s="7"/>
      <c r="K49" s="7"/>
      <c r="L49" s="7"/>
      <c r="T49" s="7" t="s">
        <v>10877</v>
      </c>
      <c r="U49"/>
      <c r="W49" s="7"/>
      <c r="X49" s="7"/>
      <c r="Z49" s="7"/>
      <c r="AA49" s="7"/>
      <c r="AB49" s="7"/>
    </row>
    <row r="50" spans="1:28" ht="14">
      <c r="A50" s="7"/>
      <c r="E50" s="7"/>
      <c r="H50" s="7"/>
      <c r="I50" s="7"/>
      <c r="J50" s="7"/>
      <c r="K50" s="7"/>
      <c r="L50" s="7"/>
      <c r="T50" s="7" t="s">
        <v>10878</v>
      </c>
      <c r="U50"/>
      <c r="W50" s="7"/>
      <c r="X50" s="7"/>
      <c r="Z50" s="7"/>
      <c r="AA50" s="7"/>
      <c r="AB50" s="7"/>
    </row>
    <row r="51" spans="1:28" ht="14">
      <c r="A51" s="7"/>
      <c r="B51" s="7"/>
      <c r="C51" s="7"/>
      <c r="D51" s="7"/>
      <c r="E51" s="7"/>
      <c r="H51" s="7"/>
      <c r="I51" s="7"/>
      <c r="J51" s="7"/>
      <c r="K51" s="7"/>
      <c r="L51" s="7"/>
      <c r="T51" s="7" t="s">
        <v>10879</v>
      </c>
      <c r="U51"/>
      <c r="W51" s="7"/>
      <c r="X51" s="7"/>
      <c r="Z51" s="7"/>
      <c r="AA51" s="7"/>
      <c r="AB51" s="7"/>
    </row>
    <row r="52" spans="1:28" ht="14">
      <c r="A52" s="7"/>
      <c r="E52" s="7"/>
      <c r="H52" s="7"/>
      <c r="I52" s="7"/>
      <c r="J52" s="7"/>
      <c r="K52" s="7"/>
      <c r="L52" s="7"/>
      <c r="T52" s="7" t="s">
        <v>10880</v>
      </c>
      <c r="U52"/>
      <c r="W52" s="7"/>
      <c r="X52" s="7"/>
      <c r="Z52" s="7"/>
      <c r="AA52" s="7"/>
      <c r="AB52" s="7"/>
    </row>
    <row r="53" spans="1:28" ht="14">
      <c r="A53" s="7"/>
      <c r="B53" s="7"/>
      <c r="C53" s="7"/>
      <c r="D53" s="7"/>
      <c r="E53" s="7"/>
      <c r="H53" s="7"/>
      <c r="I53" s="7"/>
      <c r="J53" s="7"/>
      <c r="K53" s="7"/>
      <c r="L53" s="7"/>
      <c r="T53" s="7" t="s">
        <v>10881</v>
      </c>
      <c r="U53"/>
      <c r="W53" s="7"/>
      <c r="X53" s="7"/>
      <c r="Z53" s="7"/>
      <c r="AA53" s="7"/>
      <c r="AB53" s="7"/>
    </row>
    <row r="54" spans="1:28" ht="14">
      <c r="A54" s="7"/>
      <c r="B54" s="7"/>
      <c r="C54" s="7"/>
      <c r="D54" s="7"/>
      <c r="E54" s="7"/>
      <c r="H54" s="7"/>
      <c r="I54" s="7"/>
      <c r="J54" s="7"/>
      <c r="K54" s="7"/>
      <c r="L54" s="7"/>
      <c r="T54" s="7" t="s">
        <v>10882</v>
      </c>
      <c r="U54"/>
      <c r="W54" s="7"/>
      <c r="X54" s="7"/>
      <c r="Z54" s="7"/>
      <c r="AA54" s="7"/>
      <c r="AB54" s="7"/>
    </row>
    <row r="55" spans="1:28" ht="14">
      <c r="A55" s="7"/>
      <c r="B55" s="7"/>
      <c r="C55" s="7"/>
      <c r="D55" s="7"/>
      <c r="E55" s="7"/>
      <c r="H55" s="7"/>
      <c r="I55" s="7"/>
      <c r="J55" s="7"/>
      <c r="K55" s="7"/>
      <c r="L55" s="7"/>
      <c r="T55" s="7" t="s">
        <v>3466</v>
      </c>
      <c r="U55"/>
      <c r="W55" s="7"/>
      <c r="X55" s="7"/>
      <c r="Z55" s="7"/>
      <c r="AA55" s="7"/>
      <c r="AB55" s="7"/>
    </row>
    <row r="56" spans="1:28" ht="14">
      <c r="A56" s="7"/>
      <c r="B56" s="7"/>
      <c r="C56" s="7"/>
      <c r="D56" s="7"/>
      <c r="E56" s="7"/>
      <c r="H56" s="7"/>
      <c r="I56" s="7"/>
      <c r="J56" s="7"/>
      <c r="K56" s="7"/>
      <c r="L56" s="7"/>
      <c r="T56" s="7" t="s">
        <v>10883</v>
      </c>
      <c r="U56"/>
      <c r="W56" s="7"/>
      <c r="X56" s="7"/>
      <c r="Z56" s="7"/>
      <c r="AA56" s="7"/>
      <c r="AB56" s="7"/>
    </row>
    <row r="57" spans="1:28" ht="14">
      <c r="A57" s="7"/>
      <c r="B57" s="7"/>
      <c r="C57" s="7"/>
      <c r="D57" s="7"/>
      <c r="E57" s="7"/>
      <c r="H57" s="7"/>
      <c r="I57" s="7"/>
      <c r="J57" s="7"/>
      <c r="K57" s="7"/>
      <c r="L57" s="7"/>
      <c r="T57" s="7" t="s">
        <v>10884</v>
      </c>
      <c r="U57"/>
      <c r="W57" s="7"/>
      <c r="X57" s="7"/>
      <c r="Z57" s="7"/>
      <c r="AA57" s="7"/>
      <c r="AB57" s="7"/>
    </row>
    <row r="58" spans="1:28" ht="14">
      <c r="A58" s="7"/>
      <c r="B58" s="7"/>
      <c r="C58" s="7"/>
      <c r="D58" s="7"/>
      <c r="E58" s="7"/>
      <c r="H58" s="7"/>
      <c r="I58" s="7"/>
      <c r="J58" s="7"/>
      <c r="K58" s="7"/>
      <c r="L58" s="7"/>
      <c r="T58" s="7" t="s">
        <v>10885</v>
      </c>
      <c r="U58"/>
      <c r="W58" s="7"/>
      <c r="X58" s="7"/>
      <c r="Z58" s="7"/>
      <c r="AA58" s="7"/>
      <c r="AB58" s="7"/>
    </row>
    <row r="59" spans="1:28" ht="14">
      <c r="A59" s="7"/>
      <c r="B59" s="7"/>
      <c r="C59" s="7"/>
      <c r="D59" s="7"/>
      <c r="E59" s="7"/>
      <c r="H59" s="7"/>
      <c r="I59" s="7"/>
      <c r="J59" s="7"/>
      <c r="K59" s="7"/>
      <c r="L59" s="7"/>
      <c r="T59" s="7" t="s">
        <v>4946</v>
      </c>
      <c r="U59"/>
      <c r="W59" s="7"/>
      <c r="X59" s="7"/>
      <c r="Y59" s="7"/>
      <c r="Z59" s="7"/>
      <c r="AA59" s="7"/>
      <c r="AB59" s="7"/>
    </row>
    <row r="60" spans="1:28" ht="14">
      <c r="A60" s="7"/>
      <c r="B60" s="7"/>
      <c r="C60" s="7"/>
      <c r="D60" s="7"/>
      <c r="E60" s="7"/>
      <c r="H60" s="7"/>
      <c r="I60" s="7"/>
      <c r="J60" s="7"/>
      <c r="K60" s="7"/>
      <c r="L60" s="7"/>
      <c r="T60" s="7" t="s">
        <v>2536</v>
      </c>
      <c r="U60"/>
      <c r="W60" s="7"/>
      <c r="X60" s="7"/>
      <c r="Y60" s="7"/>
      <c r="Z60" s="7"/>
      <c r="AA60" s="7"/>
      <c r="AB60" s="7"/>
    </row>
    <row r="61" spans="1:28" ht="14">
      <c r="T61" s="7" t="s">
        <v>10886</v>
      </c>
      <c r="U61"/>
      <c r="W61" s="7"/>
      <c r="X61" s="7"/>
      <c r="Y61" s="7"/>
      <c r="Z61" s="7"/>
      <c r="AA61" s="7"/>
      <c r="AB61" s="7"/>
    </row>
    <row r="62" spans="1:28" ht="14">
      <c r="T62" s="7" t="s">
        <v>10887</v>
      </c>
      <c r="U62"/>
      <c r="W62" s="7"/>
      <c r="X62" s="7"/>
      <c r="Y62" s="7"/>
      <c r="Z62" s="7"/>
      <c r="AA62" s="7"/>
      <c r="AB62" s="7"/>
    </row>
    <row r="63" spans="1:28" ht="14">
      <c r="T63" s="7" t="s">
        <v>10888</v>
      </c>
      <c r="U63"/>
      <c r="W63" s="7"/>
      <c r="X63" s="7"/>
      <c r="Y63" s="7"/>
      <c r="Z63" s="7"/>
      <c r="AA63" s="7"/>
      <c r="AB63" s="7"/>
    </row>
    <row r="64" spans="1:28" ht="14">
      <c r="T64" s="7" t="s">
        <v>2199</v>
      </c>
      <c r="U64"/>
      <c r="W64" s="7"/>
      <c r="X64" s="7"/>
      <c r="Y64" s="7"/>
      <c r="Z64" s="7"/>
      <c r="AA64" s="7"/>
      <c r="AB64" s="7"/>
    </row>
    <row r="65" spans="20:28" ht="14">
      <c r="T65" s="7" t="s">
        <v>4020</v>
      </c>
      <c r="U65"/>
      <c r="W65" s="7"/>
      <c r="X65" s="7"/>
      <c r="Y65" s="7"/>
      <c r="Z65" s="7"/>
      <c r="AA65" s="7"/>
      <c r="AB65" s="7"/>
    </row>
    <row r="66" spans="20:28" ht="14">
      <c r="T66" s="7" t="s">
        <v>10889</v>
      </c>
      <c r="U66"/>
      <c r="W66" s="7"/>
      <c r="X66" s="7"/>
      <c r="Y66" s="7"/>
      <c r="Z66" s="7"/>
      <c r="AA66" s="7"/>
      <c r="AB66" s="7"/>
    </row>
    <row r="67" spans="20:28" ht="14">
      <c r="T67" s="7" t="s">
        <v>10890</v>
      </c>
      <c r="U67"/>
      <c r="W67" s="7"/>
      <c r="X67" s="7"/>
      <c r="Y67" s="7"/>
      <c r="Z67" s="7"/>
      <c r="AA67" s="7"/>
      <c r="AB67" s="7"/>
    </row>
    <row r="68" spans="20:28" ht="14">
      <c r="T68" s="7" t="s">
        <v>10891</v>
      </c>
      <c r="U68"/>
      <c r="W68" s="7"/>
      <c r="X68" s="7"/>
      <c r="Y68" s="7"/>
      <c r="Z68" s="7"/>
      <c r="AA68" s="7"/>
      <c r="AB68" s="7"/>
    </row>
    <row r="69" spans="20:28" ht="14">
      <c r="T69" s="7" t="s">
        <v>10892</v>
      </c>
      <c r="U69"/>
      <c r="W69" s="7"/>
      <c r="X69" s="7"/>
      <c r="Y69" s="7"/>
      <c r="Z69" s="7"/>
      <c r="AA69" s="7"/>
      <c r="AB69" s="7"/>
    </row>
    <row r="70" spans="20:28" ht="14">
      <c r="T70" s="7" t="s">
        <v>10893</v>
      </c>
      <c r="U70"/>
      <c r="W70" s="7"/>
      <c r="X70" s="7"/>
      <c r="Y70" s="7"/>
      <c r="Z70" s="7"/>
      <c r="AA70" s="7"/>
      <c r="AB70" s="7"/>
    </row>
    <row r="71" spans="20:28" ht="14">
      <c r="T71" s="7" t="s">
        <v>10894</v>
      </c>
      <c r="U71"/>
      <c r="W71" s="7"/>
      <c r="X71" s="7"/>
      <c r="Y71" s="7"/>
      <c r="Z71" s="7"/>
      <c r="AA71" s="7"/>
      <c r="AB71" s="7"/>
    </row>
    <row r="72" spans="20:28" ht="14">
      <c r="T72" s="7" t="s">
        <v>10895</v>
      </c>
      <c r="U72"/>
      <c r="W72" s="7"/>
      <c r="X72" s="7"/>
      <c r="Y72" s="7"/>
      <c r="Z72" s="7"/>
      <c r="AA72" s="7"/>
      <c r="AB72" s="7"/>
    </row>
    <row r="73" spans="20:28" ht="14">
      <c r="T73" s="7" t="s">
        <v>10896</v>
      </c>
      <c r="U73"/>
      <c r="W73" s="7"/>
      <c r="X73" s="7"/>
      <c r="Y73" s="7"/>
      <c r="Z73" s="7"/>
      <c r="AA73" s="7"/>
      <c r="AB73" s="7"/>
    </row>
    <row r="74" spans="20:28" ht="14">
      <c r="T74" s="7" t="s">
        <v>10897</v>
      </c>
      <c r="U74"/>
      <c r="W74" s="7"/>
      <c r="X74" s="7"/>
      <c r="Y74" s="7"/>
      <c r="Z74" s="7"/>
      <c r="AA74" s="7"/>
      <c r="AB74" s="7"/>
    </row>
    <row r="75" spans="20:28" ht="14">
      <c r="T75" s="7" t="s">
        <v>10898</v>
      </c>
      <c r="U75"/>
      <c r="W75" s="7"/>
      <c r="X75" s="7"/>
      <c r="Y75" s="7"/>
      <c r="Z75" s="7"/>
      <c r="AA75" s="7"/>
      <c r="AB75" s="7"/>
    </row>
    <row r="76" spans="20:28" ht="14">
      <c r="T76" s="7" t="s">
        <v>2214</v>
      </c>
      <c r="U76"/>
      <c r="W76" s="7"/>
      <c r="X76" s="7"/>
      <c r="Y76" s="7"/>
      <c r="Z76" s="7"/>
      <c r="AA76" s="7"/>
      <c r="AB76" s="7"/>
    </row>
    <row r="77" spans="20:28" ht="14">
      <c r="T77" s="7" t="s">
        <v>1989</v>
      </c>
      <c r="U77"/>
      <c r="W77" s="7"/>
      <c r="X77" s="7"/>
      <c r="Y77" s="7"/>
      <c r="Z77" s="7"/>
      <c r="AA77" s="7"/>
      <c r="AB77" s="7"/>
    </row>
    <row r="78" spans="20:28" ht="14">
      <c r="T78" s="7" t="s">
        <v>10899</v>
      </c>
      <c r="U78"/>
      <c r="W78" s="7"/>
      <c r="X78" s="7"/>
      <c r="Y78" s="7"/>
      <c r="Z78" s="7"/>
      <c r="AA78" s="7"/>
      <c r="AB78" s="7"/>
    </row>
    <row r="79" spans="20:28" ht="14">
      <c r="T79" s="7" t="s">
        <v>10900</v>
      </c>
      <c r="U79"/>
      <c r="W79" s="7"/>
      <c r="X79" s="7"/>
      <c r="Y79" s="7"/>
      <c r="Z79" s="7"/>
      <c r="AA79" s="7"/>
      <c r="AB79" s="7"/>
    </row>
    <row r="80" spans="20:28" ht="14">
      <c r="T80" s="7" t="s">
        <v>5047</v>
      </c>
      <c r="U80"/>
      <c r="W80" s="7"/>
      <c r="X80" s="7"/>
      <c r="Y80" s="7"/>
      <c r="Z80" s="7"/>
      <c r="AA80" s="7"/>
      <c r="AB80" s="7"/>
    </row>
    <row r="81" spans="1:28" ht="14">
      <c r="T81" s="7" t="s">
        <v>2249</v>
      </c>
      <c r="U81"/>
      <c r="W81" s="7"/>
      <c r="X81" s="7"/>
      <c r="Y81" s="7"/>
      <c r="Z81" s="7"/>
      <c r="AA81" s="7"/>
      <c r="AB81" s="7"/>
    </row>
    <row r="82" spans="1:28" ht="14">
      <c r="T82" s="7" t="s">
        <v>10901</v>
      </c>
      <c r="U82"/>
      <c r="W82" s="7"/>
      <c r="X82" s="7"/>
      <c r="Y82" s="7"/>
      <c r="Z82" s="7"/>
      <c r="AA82" s="7"/>
      <c r="AB82" s="7"/>
    </row>
    <row r="83" spans="1:28" ht="14">
      <c r="T83" s="7" t="s">
        <v>8131</v>
      </c>
      <c r="U83"/>
      <c r="W83" s="7"/>
      <c r="X83" s="7"/>
      <c r="Y83" s="7"/>
      <c r="Z83" s="7"/>
      <c r="AA83" s="7"/>
      <c r="AB83" s="7"/>
    </row>
    <row r="84" spans="1:28" ht="14">
      <c r="A84" s="7"/>
      <c r="B84" s="7"/>
      <c r="C84" s="7"/>
      <c r="D84" s="7"/>
      <c r="E84" s="7"/>
      <c r="F84" s="7"/>
      <c r="G84" s="7"/>
      <c r="H84" s="7"/>
      <c r="I84" s="7"/>
      <c r="J84" s="7"/>
      <c r="K84" s="7"/>
      <c r="L84" s="7"/>
      <c r="T84" s="7" t="s">
        <v>2851</v>
      </c>
      <c r="U84"/>
      <c r="W84" s="7"/>
      <c r="X84" s="7"/>
      <c r="Y84" s="7"/>
      <c r="Z84" s="7"/>
      <c r="AA84" s="7"/>
      <c r="AB84" s="7"/>
    </row>
    <row r="85" spans="1:28" ht="14">
      <c r="A85" s="7"/>
      <c r="B85" s="7"/>
      <c r="C85" s="7"/>
      <c r="D85" s="7"/>
      <c r="E85" s="7"/>
      <c r="F85" s="7"/>
      <c r="G85" s="7"/>
      <c r="H85" s="7"/>
      <c r="I85" s="7"/>
      <c r="J85" s="7"/>
      <c r="K85" s="7"/>
      <c r="L85" s="7"/>
      <c r="T85" s="7" t="s">
        <v>10902</v>
      </c>
      <c r="U85"/>
      <c r="W85" s="7"/>
      <c r="X85" s="7"/>
      <c r="Y85" s="7"/>
      <c r="Z85" s="7"/>
      <c r="AA85" s="7"/>
      <c r="AB85" s="7"/>
    </row>
    <row r="86" spans="1:28" ht="14">
      <c r="A86" s="7"/>
      <c r="B86" s="7"/>
      <c r="C86" s="7"/>
      <c r="D86" s="7"/>
      <c r="E86" s="7"/>
      <c r="F86" s="7"/>
      <c r="G86" s="7"/>
      <c r="H86" s="7"/>
      <c r="I86" s="7"/>
      <c r="J86" s="7"/>
      <c r="K86" s="7"/>
      <c r="L86" s="7"/>
      <c r="T86" s="7" t="s">
        <v>10903</v>
      </c>
      <c r="U86"/>
      <c r="W86" s="7"/>
      <c r="X86" s="7"/>
      <c r="Y86" s="7"/>
      <c r="Z86" s="7"/>
      <c r="AA86" s="7"/>
      <c r="AB86" s="7"/>
    </row>
    <row r="87" spans="1:28" ht="14">
      <c r="A87" s="7"/>
      <c r="B87" s="7"/>
      <c r="C87" s="7"/>
      <c r="D87" s="7"/>
      <c r="E87" s="7"/>
      <c r="F87" s="7"/>
      <c r="G87" s="7"/>
      <c r="H87" s="7"/>
      <c r="I87" s="7"/>
      <c r="J87" s="7"/>
      <c r="K87" s="7"/>
      <c r="L87" s="7"/>
      <c r="T87" s="7" t="s">
        <v>10904</v>
      </c>
      <c r="U87"/>
      <c r="W87" s="7"/>
      <c r="X87" s="7"/>
      <c r="Y87" s="7"/>
      <c r="Z87" s="7"/>
      <c r="AA87" s="7"/>
      <c r="AB87" s="7"/>
    </row>
    <row r="88" spans="1:28" ht="14">
      <c r="A88" s="7"/>
      <c r="B88" s="7"/>
      <c r="C88" s="7"/>
      <c r="D88" s="7"/>
      <c r="E88" s="7"/>
      <c r="F88" s="7"/>
      <c r="G88" s="7"/>
      <c r="H88" s="7"/>
      <c r="I88" s="7"/>
      <c r="J88" s="7"/>
      <c r="K88" s="7"/>
      <c r="L88" s="7"/>
      <c r="T88" s="7" t="s">
        <v>10905</v>
      </c>
      <c r="U88"/>
      <c r="W88" s="7"/>
      <c r="X88" s="7"/>
      <c r="Y88" s="7"/>
      <c r="Z88" s="7"/>
      <c r="AA88" s="7"/>
      <c r="AB88" s="7"/>
    </row>
    <row r="89" spans="1:28" ht="14">
      <c r="A89" s="7"/>
      <c r="B89" s="7"/>
      <c r="C89" s="7"/>
      <c r="D89" s="7"/>
      <c r="E89" s="7"/>
      <c r="F89" s="7"/>
      <c r="G89" s="7"/>
      <c r="H89" s="7"/>
      <c r="I89" s="7"/>
      <c r="J89" s="7"/>
      <c r="K89" s="7"/>
      <c r="L89" s="7"/>
      <c r="T89" s="7" t="s">
        <v>10906</v>
      </c>
      <c r="U89"/>
      <c r="W89" s="7"/>
      <c r="X89" s="7"/>
      <c r="Y89" s="7"/>
      <c r="Z89" s="7"/>
      <c r="AA89" s="7"/>
      <c r="AB89" s="7"/>
    </row>
    <row r="90" spans="1:28" ht="14">
      <c r="A90" s="7"/>
      <c r="B90" s="7"/>
      <c r="C90" s="7"/>
      <c r="D90" s="7"/>
      <c r="E90" s="7"/>
      <c r="F90" s="7"/>
      <c r="G90" s="7"/>
      <c r="H90" s="7"/>
      <c r="I90" s="7"/>
      <c r="J90" s="7"/>
      <c r="K90" s="7"/>
      <c r="L90" s="7"/>
      <c r="T90" s="7" t="s">
        <v>10907</v>
      </c>
      <c r="U90"/>
      <c r="W90" s="7"/>
      <c r="X90" s="7"/>
      <c r="Y90" s="7"/>
      <c r="Z90" s="7"/>
      <c r="AA90" s="7"/>
      <c r="AB90" s="7"/>
    </row>
    <row r="91" spans="1:28" ht="14">
      <c r="A91" s="7"/>
      <c r="B91" s="7"/>
      <c r="C91" s="7"/>
      <c r="D91" s="7"/>
      <c r="E91" s="7"/>
      <c r="F91" s="7"/>
      <c r="G91" s="7"/>
      <c r="H91" s="7"/>
      <c r="I91" s="7"/>
      <c r="J91" s="7"/>
      <c r="K91" s="7"/>
      <c r="L91" s="7"/>
      <c r="T91" s="7" t="s">
        <v>10908</v>
      </c>
      <c r="U91"/>
      <c r="W91" s="7"/>
      <c r="X91" s="7"/>
      <c r="Y91" s="7"/>
      <c r="Z91" s="7"/>
      <c r="AA91" s="7"/>
      <c r="AB91" s="7"/>
    </row>
    <row r="92" spans="1:28" ht="14">
      <c r="A92" s="7"/>
      <c r="B92" s="7"/>
      <c r="C92" s="7"/>
      <c r="D92" s="7"/>
      <c r="E92" s="7"/>
      <c r="F92" s="7"/>
      <c r="G92" s="7"/>
      <c r="H92" s="7"/>
      <c r="I92" s="7"/>
      <c r="J92" s="7"/>
      <c r="K92" s="7"/>
      <c r="L92" s="7"/>
      <c r="T92" s="7" t="s">
        <v>10909</v>
      </c>
      <c r="U92"/>
      <c r="W92" s="7"/>
      <c r="X92" s="7"/>
      <c r="Y92" s="7"/>
      <c r="Z92" s="7"/>
      <c r="AA92" s="7"/>
      <c r="AB92" s="7"/>
    </row>
    <row r="93" spans="1:28" ht="14">
      <c r="A93" s="7"/>
      <c r="B93" s="7"/>
      <c r="C93" s="7"/>
      <c r="D93" s="7"/>
      <c r="E93" s="7"/>
      <c r="F93" s="7"/>
      <c r="G93" s="7"/>
      <c r="H93" s="7"/>
      <c r="I93" s="7"/>
      <c r="J93" s="7"/>
      <c r="K93" s="7"/>
      <c r="L93" s="7"/>
      <c r="T93" s="7" t="s">
        <v>10910</v>
      </c>
      <c r="U93"/>
      <c r="W93" s="7"/>
      <c r="X93" s="7"/>
      <c r="Y93" s="7"/>
      <c r="Z93" s="7"/>
      <c r="AA93" s="7"/>
      <c r="AB93" s="7"/>
    </row>
    <row r="94" spans="1:28" ht="14">
      <c r="A94" s="7"/>
      <c r="B94" s="7"/>
      <c r="C94" s="7"/>
      <c r="D94" s="7"/>
      <c r="E94" s="7"/>
      <c r="F94" s="7"/>
      <c r="G94" s="7"/>
      <c r="H94" s="7"/>
      <c r="I94" s="7"/>
      <c r="J94" s="7"/>
      <c r="K94" s="7"/>
      <c r="L94" s="7"/>
      <c r="T94" s="7" t="s">
        <v>4027</v>
      </c>
      <c r="U94"/>
      <c r="W94" s="7"/>
      <c r="X94" s="7"/>
      <c r="Y94" s="7"/>
      <c r="Z94" s="7"/>
      <c r="AA94" s="7"/>
      <c r="AB94" s="7"/>
    </row>
    <row r="95" spans="1:28" ht="14">
      <c r="A95" s="7"/>
      <c r="B95" s="7"/>
      <c r="C95" s="7"/>
      <c r="D95" s="7"/>
      <c r="E95" s="7"/>
      <c r="F95" s="7"/>
      <c r="G95" s="7"/>
      <c r="H95" s="7"/>
      <c r="I95" s="7"/>
      <c r="J95" s="7"/>
      <c r="K95" s="7"/>
      <c r="L95" s="7"/>
      <c r="T95" s="7" t="s">
        <v>10911</v>
      </c>
      <c r="U95"/>
      <c r="W95" s="7"/>
      <c r="X95" s="7"/>
      <c r="Y95" s="7"/>
      <c r="Z95" s="7"/>
      <c r="AA95" s="7"/>
      <c r="AB95" s="7"/>
    </row>
    <row r="96" spans="1:28" ht="14">
      <c r="A96" s="7"/>
      <c r="B96" s="7"/>
      <c r="C96" s="7"/>
      <c r="D96" s="7"/>
      <c r="E96" s="7"/>
      <c r="F96" s="7"/>
      <c r="G96" s="7"/>
      <c r="H96" s="7"/>
      <c r="I96" s="7"/>
      <c r="J96" s="7"/>
      <c r="K96" s="7"/>
      <c r="L96" s="7"/>
      <c r="T96" s="7" t="s">
        <v>10912</v>
      </c>
      <c r="U96"/>
      <c r="W96" s="7"/>
      <c r="X96" s="7"/>
      <c r="Y96" s="7"/>
      <c r="Z96" s="7"/>
      <c r="AA96" s="7"/>
      <c r="AB96" s="7"/>
    </row>
    <row r="97" spans="1:28" ht="14">
      <c r="A97" s="7"/>
      <c r="B97" s="7"/>
      <c r="C97" s="7"/>
      <c r="D97" s="7"/>
      <c r="E97" s="7"/>
      <c r="F97" s="7"/>
      <c r="G97" s="7"/>
      <c r="H97" s="7"/>
      <c r="I97" s="7"/>
      <c r="J97" s="7"/>
      <c r="K97" s="7"/>
      <c r="L97" s="7"/>
      <c r="T97" s="7" t="s">
        <v>10913</v>
      </c>
      <c r="U97"/>
      <c r="W97" s="7"/>
      <c r="X97" s="7"/>
      <c r="Y97" s="7"/>
      <c r="Z97" s="7"/>
      <c r="AA97" s="7"/>
      <c r="AB97" s="7"/>
    </row>
    <row r="98" spans="1:28" ht="14">
      <c r="A98" s="7"/>
      <c r="B98" s="7"/>
      <c r="C98" s="7"/>
      <c r="D98" s="7"/>
      <c r="E98" s="7"/>
      <c r="F98" s="7"/>
      <c r="G98" s="7"/>
      <c r="H98" s="7"/>
      <c r="I98" s="7"/>
      <c r="J98" s="7"/>
      <c r="K98" s="7"/>
      <c r="L98" s="7"/>
      <c r="T98" s="7" t="s">
        <v>10914</v>
      </c>
      <c r="U98"/>
      <c r="W98" s="7"/>
      <c r="X98" s="7"/>
      <c r="Y98" s="7"/>
      <c r="Z98" s="7"/>
      <c r="AA98" s="7"/>
      <c r="AB98" s="7"/>
    </row>
    <row r="99" spans="1:28" ht="14">
      <c r="A99" s="7"/>
      <c r="B99" s="7"/>
      <c r="C99" s="7"/>
      <c r="D99" s="7"/>
      <c r="E99" s="7"/>
      <c r="F99" s="7"/>
      <c r="G99" s="7"/>
      <c r="H99" s="7"/>
      <c r="I99" s="7"/>
      <c r="J99" s="7"/>
      <c r="K99" s="7"/>
      <c r="L99" s="7"/>
      <c r="T99" s="7" t="s">
        <v>10915</v>
      </c>
      <c r="U99"/>
      <c r="W99" s="7"/>
      <c r="X99" s="7"/>
      <c r="Y99" s="7"/>
      <c r="Z99" s="7"/>
      <c r="AA99" s="7"/>
      <c r="AB99" s="7"/>
    </row>
    <row r="100" spans="1:28" ht="14">
      <c r="A100" s="7"/>
      <c r="B100" s="7"/>
      <c r="C100" s="7"/>
      <c r="D100" s="7"/>
      <c r="E100" s="7"/>
      <c r="F100" s="7"/>
      <c r="G100" s="7"/>
      <c r="H100" s="7"/>
      <c r="I100" s="7"/>
      <c r="J100" s="7"/>
      <c r="K100" s="7"/>
      <c r="L100" s="7"/>
      <c r="T100" s="7" t="s">
        <v>10916</v>
      </c>
      <c r="U100"/>
      <c r="W100" s="7"/>
      <c r="X100" s="7"/>
      <c r="Y100" s="7"/>
      <c r="Z100" s="7"/>
      <c r="AA100" s="7"/>
      <c r="AB100" s="7"/>
    </row>
    <row r="101" spans="1:28" ht="15.75" customHeight="1">
      <c r="T101" s="7" t="s">
        <v>10917</v>
      </c>
    </row>
    <row r="102" spans="1:28" ht="15.75" customHeight="1">
      <c r="T102" s="7" t="s">
        <v>2189</v>
      </c>
    </row>
    <row r="103" spans="1:28" ht="15.75" customHeight="1">
      <c r="T103" s="7" t="s">
        <v>10918</v>
      </c>
    </row>
    <row r="104" spans="1:28" ht="15.75" customHeight="1">
      <c r="T104" s="7" t="s">
        <v>10919</v>
      </c>
    </row>
    <row r="105" spans="1:28" ht="15.75" customHeight="1">
      <c r="T105" s="7" t="s">
        <v>1996</v>
      </c>
    </row>
    <row r="106" spans="1:28" ht="15.75" customHeight="1">
      <c r="T106" s="7" t="s">
        <v>10920</v>
      </c>
    </row>
    <row r="107" spans="1:28" ht="15.75" customHeight="1">
      <c r="T107" s="7" t="s">
        <v>10921</v>
      </c>
    </row>
    <row r="108" spans="1:28" ht="15.75" customHeight="1">
      <c r="T108" s="7" t="s">
        <v>10922</v>
      </c>
    </row>
    <row r="109" spans="1:28" ht="15.75" customHeight="1">
      <c r="T109" s="7" t="s">
        <v>10923</v>
      </c>
    </row>
    <row r="110" spans="1:28" ht="15.75" customHeight="1">
      <c r="T110" s="7" t="s">
        <v>10924</v>
      </c>
    </row>
    <row r="111" spans="1:28" ht="15.75" customHeight="1">
      <c r="T111" s="7" t="s">
        <v>10925</v>
      </c>
    </row>
    <row r="112" spans="1:28" ht="15.75" customHeight="1">
      <c r="T112" s="7" t="s">
        <v>10926</v>
      </c>
    </row>
    <row r="113" spans="20:20" ht="15.75" customHeight="1">
      <c r="T113" s="7" t="s">
        <v>10927</v>
      </c>
    </row>
    <row r="114" spans="20:20" ht="15.75" customHeight="1">
      <c r="T114" s="7" t="s">
        <v>10928</v>
      </c>
    </row>
    <row r="115" spans="20:20" ht="15.75" customHeight="1">
      <c r="T115" s="7" t="s">
        <v>10929</v>
      </c>
    </row>
    <row r="116" spans="20:20" ht="15.75" customHeight="1">
      <c r="T116" s="7" t="s">
        <v>10930</v>
      </c>
    </row>
    <row r="117" spans="20:20" ht="15.75" customHeight="1">
      <c r="T117" s="7" t="s">
        <v>10931</v>
      </c>
    </row>
    <row r="118" spans="20:20" ht="15.75" customHeight="1">
      <c r="T118" s="7" t="s">
        <v>10932</v>
      </c>
    </row>
    <row r="119" spans="20:20" ht="15.75" customHeight="1">
      <c r="T119" s="7" t="s">
        <v>10933</v>
      </c>
    </row>
    <row r="120" spans="20:20" ht="15.75" customHeight="1">
      <c r="T120" s="7" t="s">
        <v>2545</v>
      </c>
    </row>
    <row r="121" spans="20:20" ht="15.75" customHeight="1">
      <c r="T121" s="7" t="s">
        <v>10934</v>
      </c>
    </row>
    <row r="122" spans="20:20" ht="15.75" customHeight="1">
      <c r="T122" s="7" t="s">
        <v>10935</v>
      </c>
    </row>
    <row r="123" spans="20:20" ht="15.75" customHeight="1">
      <c r="T123" s="7" t="s">
        <v>10936</v>
      </c>
    </row>
    <row r="124" spans="20:20" ht="15.75" customHeight="1">
      <c r="T124" s="7" t="s">
        <v>2599</v>
      </c>
    </row>
    <row r="125" spans="20:20" ht="15.75" customHeight="1">
      <c r="T125" s="7" t="s">
        <v>2002</v>
      </c>
    </row>
    <row r="126" spans="20:20" ht="15.75" customHeight="1">
      <c r="T126" s="7" t="s">
        <v>10937</v>
      </c>
    </row>
    <row r="127" spans="20:20" ht="15.75" customHeight="1">
      <c r="T127" s="7" t="s">
        <v>10938</v>
      </c>
    </row>
    <row r="128" spans="20:20" ht="15.75" customHeight="1">
      <c r="T128" s="7" t="s">
        <v>10939</v>
      </c>
    </row>
    <row r="129" spans="20:20" ht="15.75" customHeight="1">
      <c r="T129" s="7" t="s">
        <v>10940</v>
      </c>
    </row>
    <row r="130" spans="20:20" ht="15.75" customHeight="1">
      <c r="T130" s="7" t="s">
        <v>3766</v>
      </c>
    </row>
    <row r="131" spans="20:20" ht="15.75" customHeight="1">
      <c r="T131" s="7" t="s">
        <v>10941</v>
      </c>
    </row>
    <row r="132" spans="20:20" ht="15.75" customHeight="1">
      <c r="T132" s="7" t="s">
        <v>10942</v>
      </c>
    </row>
    <row r="133" spans="20:20" ht="15.75" customHeight="1">
      <c r="T133" s="7" t="s">
        <v>10943</v>
      </c>
    </row>
    <row r="134" spans="20:20" ht="15.75" customHeight="1">
      <c r="T134" s="7" t="s">
        <v>10944</v>
      </c>
    </row>
    <row r="135" spans="20:20" ht="15.75" customHeight="1">
      <c r="T135" s="7" t="s">
        <v>10945</v>
      </c>
    </row>
    <row r="136" spans="20:20" ht="15.75" customHeight="1">
      <c r="T136" s="7" t="s">
        <v>10946</v>
      </c>
    </row>
    <row r="137" spans="20:20" ht="15.75" customHeight="1">
      <c r="T137" s="7" t="s">
        <v>10947</v>
      </c>
    </row>
    <row r="138" spans="20:20" ht="15.75" customHeight="1">
      <c r="T138" s="7" t="s">
        <v>10948</v>
      </c>
    </row>
    <row r="139" spans="20:20" ht="15.75" customHeight="1">
      <c r="T139" s="7" t="s">
        <v>2492</v>
      </c>
    </row>
    <row r="140" spans="20:20" ht="15.75" customHeight="1">
      <c r="T140" s="7" t="s">
        <v>3418</v>
      </c>
    </row>
    <row r="141" spans="20:20" ht="15.75" customHeight="1">
      <c r="T141" s="7" t="s">
        <v>10949</v>
      </c>
    </row>
    <row r="142" spans="20:20" ht="15.75" customHeight="1">
      <c r="T142" s="7" t="s">
        <v>10950</v>
      </c>
    </row>
    <row r="143" spans="20:20" ht="15.75" customHeight="1">
      <c r="T143" s="7" t="s">
        <v>3852</v>
      </c>
    </row>
    <row r="144" spans="20:20" ht="15.75" customHeight="1">
      <c r="T144" s="7" t="s">
        <v>10951</v>
      </c>
    </row>
    <row r="145" spans="20:20" ht="15.75" customHeight="1">
      <c r="T145" s="7" t="s">
        <v>10952</v>
      </c>
    </row>
    <row r="146" spans="20:20" ht="15.75" customHeight="1">
      <c r="T146" s="7" t="s">
        <v>10953</v>
      </c>
    </row>
    <row r="147" spans="20:20" ht="15.75" customHeight="1">
      <c r="T147" s="7" t="s">
        <v>10954</v>
      </c>
    </row>
    <row r="148" spans="20:20" ht="15.75" customHeight="1">
      <c r="T148" s="7" t="s">
        <v>10955</v>
      </c>
    </row>
    <row r="149" spans="20:20" ht="15.75" customHeight="1">
      <c r="T149" s="7" t="s">
        <v>10956</v>
      </c>
    </row>
    <row r="150" spans="20:20" ht="15.75" customHeight="1">
      <c r="T150" s="7" t="s">
        <v>10957</v>
      </c>
    </row>
    <row r="151" spans="20:20" ht="15.75" customHeight="1">
      <c r="T151" s="7" t="s">
        <v>10958</v>
      </c>
    </row>
    <row r="152" spans="20:20" ht="15.75" customHeight="1">
      <c r="T152" s="7" t="s">
        <v>10959</v>
      </c>
    </row>
    <row r="153" spans="20:20" ht="15.75" customHeight="1">
      <c r="T153" s="7" t="s">
        <v>10960</v>
      </c>
    </row>
    <row r="154" spans="20:20" ht="15.75" customHeight="1">
      <c r="T154" s="7" t="s">
        <v>10961</v>
      </c>
    </row>
    <row r="155" spans="20:20" ht="15.75" customHeight="1">
      <c r="T155" s="7" t="s">
        <v>10962</v>
      </c>
    </row>
    <row r="156" spans="20:20" ht="15.75" customHeight="1">
      <c r="T156" s="7" t="s">
        <v>10963</v>
      </c>
    </row>
    <row r="157" spans="20:20" ht="15.75" customHeight="1">
      <c r="T157" s="7" t="s">
        <v>23</v>
      </c>
    </row>
    <row r="158" spans="20:20" ht="15.75" customHeight="1">
      <c r="T158" s="7" t="s">
        <v>10964</v>
      </c>
    </row>
    <row r="159" spans="20:20" ht="15.75" customHeight="1">
      <c r="T159" s="7" t="s">
        <v>10965</v>
      </c>
    </row>
    <row r="160" spans="20:20" ht="15.75" customHeight="1">
      <c r="T160" s="7" t="s">
        <v>10966</v>
      </c>
    </row>
    <row r="161" spans="20:20" ht="15.75" customHeight="1">
      <c r="T161" s="7" t="s">
        <v>10967</v>
      </c>
    </row>
    <row r="162" spans="20:20" ht="15.75" customHeight="1">
      <c r="T162" s="7" t="s">
        <v>10968</v>
      </c>
    </row>
    <row r="163" spans="20:20" ht="15.75" customHeight="1">
      <c r="T163" s="7" t="s">
        <v>10969</v>
      </c>
    </row>
    <row r="164" spans="20:20" ht="15.75" customHeight="1">
      <c r="T164" s="7" t="s">
        <v>2268</v>
      </c>
    </row>
    <row r="165" spans="20:20" ht="15.75" customHeight="1">
      <c r="T165" s="7" t="s">
        <v>10970</v>
      </c>
    </row>
    <row r="166" spans="20:20" ht="15.75" customHeight="1">
      <c r="T166" s="7" t="s">
        <v>10971</v>
      </c>
    </row>
    <row r="167" spans="20:20" ht="15.75" customHeight="1">
      <c r="T167" s="7" t="s">
        <v>10972</v>
      </c>
    </row>
    <row r="168" spans="20:20" ht="15.75" customHeight="1">
      <c r="T168" s="7" t="s">
        <v>2830</v>
      </c>
    </row>
    <row r="169" spans="20:20" ht="15.75" customHeight="1">
      <c r="T169" s="7" t="s">
        <v>2563</v>
      </c>
    </row>
    <row r="170" spans="20:20" ht="15.75" customHeight="1">
      <c r="T170" s="7" t="s">
        <v>10973</v>
      </c>
    </row>
    <row r="171" spans="20:20" ht="15.75" customHeight="1">
      <c r="T171" s="7" t="s">
        <v>3544</v>
      </c>
    </row>
    <row r="172" spans="20:20" ht="15.75" customHeight="1">
      <c r="T172" s="7" t="s">
        <v>10974</v>
      </c>
    </row>
    <row r="173" spans="20:20" ht="15.75" customHeight="1">
      <c r="T173" s="7" t="s">
        <v>10975</v>
      </c>
    </row>
    <row r="174" spans="20:20" ht="15.75" customHeight="1">
      <c r="T174" s="7" t="s">
        <v>2290</v>
      </c>
    </row>
    <row r="175" spans="20:20" ht="15.75" customHeight="1">
      <c r="T175" s="7" t="s">
        <v>10976</v>
      </c>
    </row>
    <row r="176" spans="20:20" ht="15.75" customHeight="1">
      <c r="T176" s="7" t="s">
        <v>10977</v>
      </c>
    </row>
    <row r="177" spans="20:20" ht="15.75" customHeight="1">
      <c r="T177" s="7" t="s">
        <v>10978</v>
      </c>
    </row>
    <row r="178" spans="20:20" ht="15.75" customHeight="1">
      <c r="T178" s="7" t="s">
        <v>10979</v>
      </c>
    </row>
    <row r="179" spans="20:20" ht="15.75" customHeight="1">
      <c r="T179" s="7" t="s">
        <v>10980</v>
      </c>
    </row>
    <row r="180" spans="20:20" ht="15.75" customHeight="1">
      <c r="T180" s="7" t="s">
        <v>3149</v>
      </c>
    </row>
    <row r="181" spans="20:20" ht="15.75" customHeight="1">
      <c r="T181" s="7" t="s">
        <v>10981</v>
      </c>
    </row>
    <row r="182" spans="20:20" ht="15.75" customHeight="1">
      <c r="T182" s="7" t="s">
        <v>10982</v>
      </c>
    </row>
    <row r="183" spans="20:20" ht="15.75" customHeight="1">
      <c r="T183" s="7" t="s">
        <v>10983</v>
      </c>
    </row>
    <row r="184" spans="20:20" ht="15.75" customHeight="1">
      <c r="T184" s="7" t="s">
        <v>10984</v>
      </c>
    </row>
    <row r="185" spans="20:20" ht="15.75" customHeight="1">
      <c r="T185" s="7" t="s">
        <v>10985</v>
      </c>
    </row>
    <row r="186" spans="20:20" ht="15.75" customHeight="1">
      <c r="T186" s="7" t="s">
        <v>3140</v>
      </c>
    </row>
    <row r="187" spans="20:20" ht="15.75" customHeight="1">
      <c r="T187" s="7" t="s">
        <v>2396</v>
      </c>
    </row>
    <row r="188" spans="20:20" ht="15.75" customHeight="1">
      <c r="T188" s="7" t="s">
        <v>10986</v>
      </c>
    </row>
    <row r="189" spans="20:20" ht="15.75" customHeight="1">
      <c r="T189" s="7" t="s">
        <v>10987</v>
      </c>
    </row>
    <row r="190" spans="20:20" ht="15.75" customHeight="1">
      <c r="T190" s="7" t="s">
        <v>10988</v>
      </c>
    </row>
    <row r="191" spans="20:20" ht="15.75" customHeight="1">
      <c r="T191" s="7" t="s">
        <v>10989</v>
      </c>
    </row>
    <row r="192" spans="20:20" ht="15.75" customHeight="1">
      <c r="T192" s="7" t="s">
        <v>10990</v>
      </c>
    </row>
    <row r="193" spans="20:20" ht="15.75" customHeight="1">
      <c r="T193" s="7" t="s">
        <v>2319</v>
      </c>
    </row>
    <row r="194" spans="20:20" ht="15.75" customHeight="1">
      <c r="T194" s="7" t="s">
        <v>10991</v>
      </c>
    </row>
    <row r="195" spans="20:20" ht="15.75" customHeight="1">
      <c r="T195" s="7" t="s">
        <v>10992</v>
      </c>
    </row>
    <row r="196" spans="20:20" ht="15.75" customHeight="1">
      <c r="T196" s="7" t="s">
        <v>10993</v>
      </c>
    </row>
  </sheetData>
  <conditionalFormatting sqref="U101:U1048576 D2:D21">
    <cfRule type="duplicateValues" dxfId="39" priority="30"/>
  </conditionalFormatting>
  <conditionalFormatting sqref="Y1 AA1:AB1">
    <cfRule type="expression" dxfId="38" priority="3">
      <formula>COUNTIF(Y:Y,Y1)&gt;1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outlinePr summaryBelow="0" summaryRight="0"/>
  </sheetPr>
  <dimension ref="A1:L1960"/>
  <sheetViews>
    <sheetView workbookViewId="0">
      <pane xSplit="4" ySplit="2" topLeftCell="E3" activePane="bottomRight" state="frozen"/>
      <selection activeCell="K31" sqref="K31"/>
      <selection pane="topRight" activeCell="K31" sqref="K31"/>
      <selection pane="bottomLeft" activeCell="K31" sqref="K31"/>
      <selection pane="bottomRight" activeCell="D21" sqref="D21"/>
    </sheetView>
  </sheetViews>
  <sheetFormatPr baseColWidth="10" defaultColWidth="12.6640625" defaultRowHeight="15.75" customHeight="1"/>
  <cols>
    <col min="1" max="1" width="20.1640625" hidden="1" customWidth="1"/>
    <col min="2" max="2" width="38.1640625" customWidth="1"/>
    <col min="3" max="3" width="15.6640625" customWidth="1"/>
    <col min="4" max="4" width="17.6640625" customWidth="1"/>
    <col min="5" max="5" width="58.6640625" customWidth="1"/>
    <col min="6" max="6" width="13.1640625" customWidth="1"/>
    <col min="7" max="7" width="10.6640625" customWidth="1"/>
    <col min="8" max="8" width="17.5" customWidth="1"/>
    <col min="9" max="9" width="11.1640625" customWidth="1"/>
    <col min="10" max="10" width="11.6640625" customWidth="1"/>
    <col min="11" max="11" width="9.1640625" customWidth="1"/>
    <col min="12" max="12" width="5.83203125" customWidth="1"/>
  </cols>
  <sheetData>
    <row r="1" spans="1:12" ht="13">
      <c r="A1" s="42"/>
      <c r="B1" s="43"/>
      <c r="C1" s="43"/>
      <c r="D1" s="43"/>
      <c r="E1" s="43"/>
      <c r="F1" s="43"/>
      <c r="G1" s="43"/>
      <c r="H1" s="43"/>
      <c r="I1" s="43"/>
      <c r="J1" s="11"/>
      <c r="K1" s="11"/>
      <c r="L1" s="11"/>
    </row>
    <row r="2" spans="1:12" ht="13">
      <c r="A2" s="42" t="s">
        <v>2171</v>
      </c>
      <c r="B2" s="44" t="s">
        <v>2172</v>
      </c>
      <c r="C2" s="44" t="s">
        <v>92</v>
      </c>
      <c r="D2" s="44" t="s">
        <v>2173</v>
      </c>
      <c r="E2" s="44" t="s">
        <v>96</v>
      </c>
      <c r="F2" s="44" t="s">
        <v>100</v>
      </c>
      <c r="G2" s="43" t="s">
        <v>101</v>
      </c>
      <c r="H2" s="43" t="s">
        <v>2174</v>
      </c>
      <c r="I2" s="43" t="s">
        <v>11</v>
      </c>
      <c r="J2" s="11" t="s">
        <v>117</v>
      </c>
      <c r="K2" s="11" t="s">
        <v>86</v>
      </c>
      <c r="L2" s="11" t="s">
        <v>2175</v>
      </c>
    </row>
    <row r="3" spans="1:12" ht="13">
      <c r="A3" s="46"/>
      <c r="B3" s="47" t="s">
        <v>340</v>
      </c>
      <c r="C3" s="47" t="s">
        <v>2181</v>
      </c>
      <c r="D3" s="47" t="s">
        <v>1983</v>
      </c>
      <c r="E3" s="47"/>
      <c r="F3" s="47" t="s">
        <v>17</v>
      </c>
      <c r="G3" s="48"/>
      <c r="H3" s="46" t="s">
        <v>2182</v>
      </c>
      <c r="I3" s="46" t="s">
        <v>23</v>
      </c>
      <c r="J3" s="12"/>
      <c r="K3" s="12"/>
      <c r="L3" s="12"/>
    </row>
    <row r="4" spans="1:12" ht="13">
      <c r="A4" s="12"/>
      <c r="B4" s="49" t="s">
        <v>1126</v>
      </c>
      <c r="C4" s="47" t="s">
        <v>2181</v>
      </c>
      <c r="D4" s="49" t="s">
        <v>1983</v>
      </c>
      <c r="E4" s="49"/>
      <c r="F4" s="49" t="s">
        <v>2095</v>
      </c>
      <c r="G4" s="50"/>
      <c r="H4" s="12" t="s">
        <v>2183</v>
      </c>
      <c r="I4" s="12" t="s">
        <v>23</v>
      </c>
      <c r="J4" s="12"/>
      <c r="K4" s="12"/>
      <c r="L4" s="12"/>
    </row>
    <row r="5" spans="1:12" ht="14">
      <c r="A5" s="7" t="s">
        <v>2184</v>
      </c>
      <c r="B5" s="51" t="s">
        <v>2041</v>
      </c>
      <c r="C5" s="52" t="s">
        <v>2181</v>
      </c>
      <c r="D5" s="52" t="s">
        <v>2041</v>
      </c>
      <c r="E5" s="51" t="s">
        <v>2181</v>
      </c>
      <c r="F5" s="51" t="s">
        <v>2181</v>
      </c>
      <c r="G5" s="53" t="s">
        <v>2181</v>
      </c>
      <c r="H5" s="7" t="s">
        <v>2181</v>
      </c>
      <c r="I5" s="7" t="s">
        <v>2181</v>
      </c>
      <c r="J5" s="7" t="s">
        <v>2181</v>
      </c>
      <c r="K5" s="7"/>
      <c r="L5" s="12">
        <v>180324</v>
      </c>
    </row>
    <row r="6" spans="1:12" ht="13">
      <c r="A6" s="12"/>
      <c r="B6" s="49" t="s">
        <v>2185</v>
      </c>
      <c r="C6" s="49" t="s">
        <v>2186</v>
      </c>
      <c r="D6" s="49" t="s">
        <v>1977</v>
      </c>
      <c r="E6" s="49"/>
      <c r="F6" s="49" t="s">
        <v>2027</v>
      </c>
      <c r="G6" s="50" t="s">
        <v>2187</v>
      </c>
      <c r="H6" s="50" t="s">
        <v>2188</v>
      </c>
      <c r="I6" s="12" t="s">
        <v>2189</v>
      </c>
      <c r="J6" s="12"/>
      <c r="K6" s="12"/>
      <c r="L6" s="12"/>
    </row>
    <row r="7" spans="1:12" ht="13">
      <c r="A7" s="12"/>
      <c r="B7" s="49" t="s">
        <v>2190</v>
      </c>
      <c r="C7" s="49" t="s">
        <v>2191</v>
      </c>
      <c r="D7" s="49" t="s">
        <v>1977</v>
      </c>
      <c r="E7" s="49"/>
      <c r="F7" s="49" t="s">
        <v>49</v>
      </c>
      <c r="G7" s="50" t="s">
        <v>2192</v>
      </c>
      <c r="H7" s="50" t="s">
        <v>2193</v>
      </c>
      <c r="I7" s="12" t="s">
        <v>2194</v>
      </c>
      <c r="J7" s="12"/>
      <c r="K7" s="12"/>
      <c r="L7" s="12"/>
    </row>
    <row r="8" spans="1:12" ht="13">
      <c r="A8" s="12"/>
      <c r="B8" s="49" t="s">
        <v>2195</v>
      </c>
      <c r="C8" s="49" t="s">
        <v>2196</v>
      </c>
      <c r="D8" s="49" t="s">
        <v>1977</v>
      </c>
      <c r="E8" s="49"/>
      <c r="F8" s="49" t="s">
        <v>2027</v>
      </c>
      <c r="G8" s="50" t="s">
        <v>2197</v>
      </c>
      <c r="H8" s="50" t="s">
        <v>2198</v>
      </c>
      <c r="I8" s="12" t="s">
        <v>2199</v>
      </c>
      <c r="J8" s="12"/>
      <c r="K8" s="12"/>
      <c r="L8" s="12"/>
    </row>
    <row r="9" spans="1:12" ht="13">
      <c r="A9" s="12"/>
      <c r="B9" s="49" t="s">
        <v>2200</v>
      </c>
      <c r="C9" s="49" t="s">
        <v>2201</v>
      </c>
      <c r="D9" s="49" t="s">
        <v>1977</v>
      </c>
      <c r="E9" s="49"/>
      <c r="F9" s="49" t="s">
        <v>2027</v>
      </c>
      <c r="G9" s="50" t="s">
        <v>2202</v>
      </c>
      <c r="H9" s="50" t="s">
        <v>2203</v>
      </c>
      <c r="I9" s="12" t="s">
        <v>2204</v>
      </c>
      <c r="J9" s="12"/>
      <c r="K9" s="12"/>
      <c r="L9" s="12"/>
    </row>
    <row r="10" spans="1:12" ht="13">
      <c r="A10" s="46"/>
      <c r="B10" s="47" t="s">
        <v>303</v>
      </c>
      <c r="C10" s="47" t="s">
        <v>2205</v>
      </c>
      <c r="D10" s="47" t="s">
        <v>1983</v>
      </c>
      <c r="E10" s="47"/>
      <c r="F10" s="49" t="s">
        <v>1984</v>
      </c>
      <c r="G10" s="48"/>
      <c r="H10" s="48"/>
      <c r="I10" s="46" t="s">
        <v>23</v>
      </c>
      <c r="J10" s="12"/>
      <c r="K10" s="12"/>
      <c r="L10" s="12"/>
    </row>
    <row r="11" spans="1:12" ht="13">
      <c r="A11" s="12"/>
      <c r="B11" s="49" t="s">
        <v>2206</v>
      </c>
      <c r="C11" s="49" t="s">
        <v>2207</v>
      </c>
      <c r="D11" s="49" t="s">
        <v>1977</v>
      </c>
      <c r="E11" s="49"/>
      <c r="F11" s="49" t="s">
        <v>1984</v>
      </c>
      <c r="G11" s="50" t="s">
        <v>2208</v>
      </c>
      <c r="H11" s="50" t="s">
        <v>2209</v>
      </c>
      <c r="I11" s="12" t="s">
        <v>23</v>
      </c>
      <c r="J11" s="12"/>
      <c r="K11" s="12"/>
      <c r="L11" s="12"/>
    </row>
    <row r="12" spans="1:12" ht="13">
      <c r="A12" s="12"/>
      <c r="B12" s="49" t="s">
        <v>2210</v>
      </c>
      <c r="C12" s="49" t="s">
        <v>2211</v>
      </c>
      <c r="D12" s="49" t="s">
        <v>1977</v>
      </c>
      <c r="E12" s="49"/>
      <c r="F12" s="49" t="s">
        <v>49</v>
      </c>
      <c r="G12" s="50" t="s">
        <v>2212</v>
      </c>
      <c r="H12" s="50" t="s">
        <v>2213</v>
      </c>
      <c r="I12" s="12" t="s">
        <v>2214</v>
      </c>
      <c r="J12" s="12"/>
      <c r="K12" s="12"/>
      <c r="L12" s="12"/>
    </row>
    <row r="13" spans="1:12" ht="13">
      <c r="A13" s="12"/>
      <c r="B13" s="49" t="s">
        <v>2215</v>
      </c>
      <c r="C13" s="49" t="s">
        <v>2216</v>
      </c>
      <c r="D13" s="49" t="s">
        <v>1977</v>
      </c>
      <c r="E13" s="49"/>
      <c r="F13" s="49" t="s">
        <v>49</v>
      </c>
      <c r="G13" s="50" t="s">
        <v>2217</v>
      </c>
      <c r="H13" s="50" t="s">
        <v>2218</v>
      </c>
      <c r="I13" s="12" t="s">
        <v>2214</v>
      </c>
      <c r="J13" s="12"/>
      <c r="K13" s="12"/>
      <c r="L13" s="12"/>
    </row>
    <row r="14" spans="1:12" ht="13">
      <c r="A14" s="12"/>
      <c r="B14" s="49" t="s">
        <v>2219</v>
      </c>
      <c r="C14" s="49" t="s">
        <v>2220</v>
      </c>
      <c r="D14" s="49" t="s">
        <v>1977</v>
      </c>
      <c r="E14" s="49"/>
      <c r="F14" s="49" t="s">
        <v>49</v>
      </c>
      <c r="G14" s="50" t="s">
        <v>2221</v>
      </c>
      <c r="H14" s="50" t="s">
        <v>2222</v>
      </c>
      <c r="I14" s="12" t="s">
        <v>1981</v>
      </c>
      <c r="J14" s="12"/>
      <c r="K14" s="12"/>
      <c r="L14" s="12"/>
    </row>
    <row r="15" spans="1:12" ht="13">
      <c r="A15" s="12"/>
      <c r="B15" s="49" t="s">
        <v>2223</v>
      </c>
      <c r="C15" s="49" t="s">
        <v>2224</v>
      </c>
      <c r="D15" s="49" t="s">
        <v>1977</v>
      </c>
      <c r="E15" s="49"/>
      <c r="F15" s="49" t="s">
        <v>1984</v>
      </c>
      <c r="G15" s="50" t="s">
        <v>2225</v>
      </c>
      <c r="H15" s="50" t="s">
        <v>2226</v>
      </c>
      <c r="I15" s="12" t="s">
        <v>23</v>
      </c>
      <c r="J15" s="12"/>
      <c r="K15" s="12"/>
      <c r="L15" s="12"/>
    </row>
    <row r="16" spans="1:12" ht="13">
      <c r="A16" s="12"/>
      <c r="B16" s="49" t="s">
        <v>2227</v>
      </c>
      <c r="C16" s="54" t="s">
        <v>2228</v>
      </c>
      <c r="D16" s="49" t="s">
        <v>1977</v>
      </c>
      <c r="E16" s="49"/>
      <c r="F16" s="49" t="s">
        <v>1984</v>
      </c>
      <c r="G16" s="50" t="s">
        <v>2048</v>
      </c>
      <c r="H16" s="50" t="s">
        <v>2229</v>
      </c>
      <c r="I16" s="12" t="s">
        <v>23</v>
      </c>
      <c r="J16" s="12"/>
      <c r="K16" s="12"/>
      <c r="L16" s="12"/>
    </row>
    <row r="17" spans="1:12" ht="13">
      <c r="A17" s="12"/>
      <c r="B17" s="49" t="s">
        <v>2230</v>
      </c>
      <c r="C17" s="49" t="s">
        <v>2231</v>
      </c>
      <c r="D17" s="49" t="s">
        <v>1977</v>
      </c>
      <c r="E17" s="49"/>
      <c r="F17" s="49" t="s">
        <v>2027</v>
      </c>
      <c r="G17" s="50" t="s">
        <v>2232</v>
      </c>
      <c r="H17" s="50"/>
      <c r="I17" s="12" t="s">
        <v>2194</v>
      </c>
      <c r="J17" s="12"/>
      <c r="K17" s="12"/>
      <c r="L17" s="12"/>
    </row>
    <row r="18" spans="1:12" ht="13">
      <c r="A18" s="46"/>
      <c r="B18" s="47" t="s">
        <v>307</v>
      </c>
      <c r="C18" s="47" t="s">
        <v>2233</v>
      </c>
      <c r="D18" s="47" t="s">
        <v>1983</v>
      </c>
      <c r="E18" s="47"/>
      <c r="F18" s="49" t="s">
        <v>1984</v>
      </c>
      <c r="G18" s="48"/>
      <c r="H18" s="46"/>
      <c r="I18" s="46" t="s">
        <v>23</v>
      </c>
      <c r="J18" s="12"/>
      <c r="K18" s="12"/>
      <c r="L18" s="12"/>
    </row>
    <row r="19" spans="1:12" ht="13">
      <c r="A19" s="46"/>
      <c r="B19" s="49" t="s">
        <v>1365</v>
      </c>
      <c r="C19" s="47" t="s">
        <v>2234</v>
      </c>
      <c r="D19" s="49" t="s">
        <v>1977</v>
      </c>
      <c r="E19" s="47"/>
      <c r="F19" s="49" t="s">
        <v>1984</v>
      </c>
      <c r="G19" s="50" t="s">
        <v>2125</v>
      </c>
      <c r="H19" s="12" t="s">
        <v>2235</v>
      </c>
      <c r="I19" s="46" t="s">
        <v>23</v>
      </c>
      <c r="J19" s="12"/>
      <c r="K19" s="12"/>
      <c r="L19" s="12"/>
    </row>
    <row r="20" spans="1:12" ht="13">
      <c r="A20" s="46"/>
      <c r="B20" s="47" t="s">
        <v>328</v>
      </c>
      <c r="C20" s="47" t="s">
        <v>2236</v>
      </c>
      <c r="D20" s="47" t="s">
        <v>1983</v>
      </c>
      <c r="E20" s="47"/>
      <c r="F20" s="49" t="s">
        <v>1984</v>
      </c>
      <c r="G20" s="48"/>
      <c r="H20" s="48"/>
      <c r="I20" s="46" t="s">
        <v>23</v>
      </c>
      <c r="J20" s="12"/>
      <c r="K20" s="12"/>
      <c r="L20" s="12"/>
    </row>
    <row r="21" spans="1:12" ht="13">
      <c r="A21" s="12"/>
      <c r="B21" s="49" t="s">
        <v>2237</v>
      </c>
      <c r="C21" s="49" t="s">
        <v>2238</v>
      </c>
      <c r="D21" s="49" t="s">
        <v>1977</v>
      </c>
      <c r="E21" s="49"/>
      <c r="F21" s="49" t="s">
        <v>1984</v>
      </c>
      <c r="G21" s="50" t="s">
        <v>2239</v>
      </c>
      <c r="H21" s="12" t="s">
        <v>2240</v>
      </c>
      <c r="I21" s="12" t="s">
        <v>23</v>
      </c>
      <c r="J21" s="12"/>
      <c r="K21" s="12"/>
      <c r="L21" s="12"/>
    </row>
    <row r="22" spans="1:12" ht="13">
      <c r="A22" s="12"/>
      <c r="B22" s="49" t="s">
        <v>2241</v>
      </c>
      <c r="C22" s="49" t="s">
        <v>2242</v>
      </c>
      <c r="D22" s="12" t="s">
        <v>1977</v>
      </c>
      <c r="E22" s="49"/>
      <c r="F22" s="49" t="s">
        <v>30</v>
      </c>
      <c r="G22" s="50" t="s">
        <v>2084</v>
      </c>
      <c r="H22" s="12" t="s">
        <v>2243</v>
      </c>
      <c r="I22" s="12" t="s">
        <v>23</v>
      </c>
      <c r="J22" s="12"/>
      <c r="K22" s="12"/>
      <c r="L22" s="12"/>
    </row>
    <row r="23" spans="1:12" ht="13">
      <c r="A23" s="46"/>
      <c r="B23" s="47" t="s">
        <v>345</v>
      </c>
      <c r="C23" s="47" t="s">
        <v>2244</v>
      </c>
      <c r="D23" s="47" t="s">
        <v>1983</v>
      </c>
      <c r="E23" s="47"/>
      <c r="F23" s="49" t="s">
        <v>1984</v>
      </c>
      <c r="G23" s="48"/>
      <c r="H23" s="48"/>
      <c r="I23" s="46" t="s">
        <v>23</v>
      </c>
      <c r="J23" s="12"/>
      <c r="K23" s="12"/>
      <c r="L23" s="12"/>
    </row>
    <row r="24" spans="1:12" ht="13">
      <c r="A24" s="12"/>
      <c r="B24" s="49" t="s">
        <v>2245</v>
      </c>
      <c r="C24" s="49" t="s">
        <v>2246</v>
      </c>
      <c r="D24" s="49" t="s">
        <v>1977</v>
      </c>
      <c r="E24" s="49"/>
      <c r="F24" s="49" t="s">
        <v>2114</v>
      </c>
      <c r="G24" s="50" t="s">
        <v>2247</v>
      </c>
      <c r="H24" s="50" t="s">
        <v>2248</v>
      </c>
      <c r="I24" s="12" t="s">
        <v>2249</v>
      </c>
      <c r="J24" s="12"/>
      <c r="K24" s="12"/>
      <c r="L24" s="12"/>
    </row>
    <row r="25" spans="1:12" ht="13">
      <c r="A25" s="12"/>
      <c r="B25" s="49" t="s">
        <v>2250</v>
      </c>
      <c r="C25" s="49" t="s">
        <v>2251</v>
      </c>
      <c r="D25" s="49" t="s">
        <v>1977</v>
      </c>
      <c r="E25" s="49"/>
      <c r="F25" s="49" t="s">
        <v>2114</v>
      </c>
      <c r="G25" s="50" t="s">
        <v>2119</v>
      </c>
      <c r="H25" s="12" t="s">
        <v>2252</v>
      </c>
      <c r="I25" s="12" t="s">
        <v>2253</v>
      </c>
      <c r="J25" s="12" t="s">
        <v>2254</v>
      </c>
      <c r="K25" s="12"/>
      <c r="L25" s="12"/>
    </row>
    <row r="26" spans="1:12" ht="13">
      <c r="A26" s="46"/>
      <c r="B26" s="47" t="s">
        <v>362</v>
      </c>
      <c r="C26" s="47" t="s">
        <v>2255</v>
      </c>
      <c r="D26" s="47" t="s">
        <v>1983</v>
      </c>
      <c r="E26" s="47"/>
      <c r="F26" s="49" t="s">
        <v>1984</v>
      </c>
      <c r="G26" s="48"/>
      <c r="H26" s="46"/>
      <c r="I26" s="46" t="s">
        <v>23</v>
      </c>
      <c r="J26" s="12"/>
      <c r="K26" s="12"/>
      <c r="L26" s="12"/>
    </row>
    <row r="27" spans="1:12" ht="13">
      <c r="A27" s="12"/>
      <c r="B27" s="49" t="s">
        <v>2256</v>
      </c>
      <c r="C27" s="49" t="s">
        <v>2257</v>
      </c>
      <c r="D27" s="49" t="s">
        <v>1977</v>
      </c>
      <c r="E27" s="49"/>
      <c r="F27" s="49" t="s">
        <v>1984</v>
      </c>
      <c r="G27" s="50" t="s">
        <v>2048</v>
      </c>
      <c r="H27" s="12" t="s">
        <v>2258</v>
      </c>
      <c r="I27" s="12" t="s">
        <v>2259</v>
      </c>
      <c r="J27" s="12"/>
      <c r="K27" s="12"/>
      <c r="L27" s="12"/>
    </row>
    <row r="28" spans="1:12" ht="13">
      <c r="A28" s="12"/>
      <c r="B28" s="49" t="s">
        <v>2260</v>
      </c>
      <c r="C28" s="49" t="s">
        <v>2261</v>
      </c>
      <c r="D28" s="49" t="s">
        <v>1977</v>
      </c>
      <c r="E28" s="49"/>
      <c r="F28" s="49" t="s">
        <v>49</v>
      </c>
      <c r="G28" s="50" t="s">
        <v>2262</v>
      </c>
      <c r="H28" s="12" t="s">
        <v>2263</v>
      </c>
      <c r="I28" s="12" t="s">
        <v>2214</v>
      </c>
      <c r="J28" s="12"/>
      <c r="K28" s="12"/>
      <c r="L28" s="12"/>
    </row>
    <row r="29" spans="1:12" ht="13">
      <c r="A29" s="12"/>
      <c r="B29" s="49" t="s">
        <v>2264</v>
      </c>
      <c r="C29" s="49" t="s">
        <v>2265</v>
      </c>
      <c r="D29" s="49" t="s">
        <v>1977</v>
      </c>
      <c r="E29" s="49"/>
      <c r="F29" s="49" t="s">
        <v>2114</v>
      </c>
      <c r="G29" s="12" t="s">
        <v>2266</v>
      </c>
      <c r="H29" s="12" t="s">
        <v>2267</v>
      </c>
      <c r="I29" s="12" t="s">
        <v>2268</v>
      </c>
      <c r="J29" s="12"/>
      <c r="K29" s="12"/>
      <c r="L29" s="12"/>
    </row>
    <row r="30" spans="1:12" ht="13">
      <c r="A30" s="12"/>
      <c r="B30" s="49" t="s">
        <v>2269</v>
      </c>
      <c r="C30" s="49" t="s">
        <v>2270</v>
      </c>
      <c r="D30" s="49" t="s">
        <v>1977</v>
      </c>
      <c r="E30" s="49"/>
      <c r="F30" s="49" t="s">
        <v>2051</v>
      </c>
      <c r="G30" s="50" t="s">
        <v>2271</v>
      </c>
      <c r="H30" s="12" t="s">
        <v>2272</v>
      </c>
      <c r="I30" s="12" t="s">
        <v>23</v>
      </c>
      <c r="J30" s="12"/>
      <c r="K30" s="12"/>
      <c r="L30" s="12"/>
    </row>
    <row r="31" spans="1:12" ht="13">
      <c r="A31" s="46"/>
      <c r="B31" s="47" t="s">
        <v>368</v>
      </c>
      <c r="C31" s="47" t="s">
        <v>2273</v>
      </c>
      <c r="D31" s="47" t="s">
        <v>1983</v>
      </c>
      <c r="E31" s="47"/>
      <c r="F31" s="49" t="s">
        <v>1984</v>
      </c>
      <c r="G31" s="48"/>
      <c r="H31" s="46"/>
      <c r="I31" s="46" t="s">
        <v>23</v>
      </c>
      <c r="J31" s="12"/>
      <c r="K31" s="12"/>
      <c r="L31" s="12"/>
    </row>
    <row r="32" spans="1:12" ht="14">
      <c r="A32" s="7" t="s">
        <v>2184</v>
      </c>
      <c r="B32" s="51" t="s">
        <v>2274</v>
      </c>
      <c r="C32" s="55" t="s">
        <v>2275</v>
      </c>
      <c r="D32" s="52" t="s">
        <v>97</v>
      </c>
      <c r="E32" s="52" t="s">
        <v>2276</v>
      </c>
      <c r="F32" s="56" t="s">
        <v>30</v>
      </c>
      <c r="G32" s="53"/>
      <c r="H32" s="53" t="s">
        <v>2277</v>
      </c>
      <c r="I32" s="7" t="s">
        <v>2194</v>
      </c>
      <c r="J32" s="7" t="s">
        <v>2278</v>
      </c>
      <c r="K32" s="7"/>
      <c r="L32" s="12">
        <v>180324</v>
      </c>
    </row>
    <row r="33" spans="1:12" ht="14">
      <c r="A33" s="12"/>
      <c r="B33" s="49" t="s">
        <v>2279</v>
      </c>
      <c r="C33" s="49" t="s">
        <v>2280</v>
      </c>
      <c r="D33" s="49" t="s">
        <v>1977</v>
      </c>
      <c r="E33" s="49"/>
      <c r="F33" s="51" t="s">
        <v>2114</v>
      </c>
      <c r="G33" s="50" t="s">
        <v>2281</v>
      </c>
      <c r="H33" s="12" t="s">
        <v>2282</v>
      </c>
      <c r="I33" s="12" t="s">
        <v>2199</v>
      </c>
      <c r="J33" s="12"/>
      <c r="K33" s="12"/>
      <c r="L33" s="12"/>
    </row>
    <row r="34" spans="1:12" ht="13">
      <c r="A34" s="46"/>
      <c r="B34" s="47" t="s">
        <v>373</v>
      </c>
      <c r="C34" s="47" t="s">
        <v>2283</v>
      </c>
      <c r="D34" s="47" t="s">
        <v>1983</v>
      </c>
      <c r="E34" s="47"/>
      <c r="F34" s="49" t="s">
        <v>1984</v>
      </c>
      <c r="G34" s="48"/>
      <c r="H34" s="46"/>
      <c r="I34" s="46" t="s">
        <v>23</v>
      </c>
      <c r="J34" s="12"/>
      <c r="K34" s="12"/>
      <c r="L34" s="12"/>
    </row>
    <row r="35" spans="1:12" ht="13">
      <c r="A35" s="46"/>
      <c r="B35" s="47" t="s">
        <v>378</v>
      </c>
      <c r="C35" s="47" t="s">
        <v>2284</v>
      </c>
      <c r="D35" s="47" t="s">
        <v>1983</v>
      </c>
      <c r="E35" s="47"/>
      <c r="F35" s="49" t="s">
        <v>1984</v>
      </c>
      <c r="G35" s="48"/>
      <c r="H35" s="46"/>
      <c r="I35" s="46" t="s">
        <v>23</v>
      </c>
      <c r="J35" s="12"/>
      <c r="K35" s="12"/>
      <c r="L35" s="12"/>
    </row>
    <row r="36" spans="1:12" ht="13">
      <c r="A36" s="12"/>
      <c r="B36" s="47" t="s">
        <v>384</v>
      </c>
      <c r="C36" s="47" t="s">
        <v>2285</v>
      </c>
      <c r="D36" s="47" t="s">
        <v>1983</v>
      </c>
      <c r="E36" s="49"/>
      <c r="F36" s="12" t="s">
        <v>1984</v>
      </c>
      <c r="G36" s="48"/>
      <c r="H36" s="46" t="s">
        <v>2286</v>
      </c>
      <c r="I36" s="46" t="s">
        <v>23</v>
      </c>
      <c r="J36" s="12"/>
      <c r="K36" s="12"/>
      <c r="L36" s="12"/>
    </row>
    <row r="37" spans="1:12" ht="14">
      <c r="A37" s="7" t="s">
        <v>2184</v>
      </c>
      <c r="B37" s="51" t="s">
        <v>2287</v>
      </c>
      <c r="C37" s="55" t="s">
        <v>2288</v>
      </c>
      <c r="D37" s="52" t="s">
        <v>2026</v>
      </c>
      <c r="E37" s="51"/>
      <c r="F37" s="51" t="s">
        <v>2091</v>
      </c>
      <c r="G37" s="53"/>
      <c r="H37" s="7" t="s">
        <v>2289</v>
      </c>
      <c r="I37" s="7" t="s">
        <v>2290</v>
      </c>
      <c r="J37" s="7" t="s">
        <v>2291</v>
      </c>
      <c r="K37" s="7"/>
      <c r="L37" s="12">
        <v>180324</v>
      </c>
    </row>
    <row r="38" spans="1:12" ht="13">
      <c r="A38" s="12"/>
      <c r="B38" s="47" t="s">
        <v>389</v>
      </c>
      <c r="C38" s="47" t="s">
        <v>2292</v>
      </c>
      <c r="D38" s="47" t="s">
        <v>1983</v>
      </c>
      <c r="E38" s="47"/>
      <c r="F38" s="49" t="s">
        <v>1984</v>
      </c>
      <c r="G38" s="48"/>
      <c r="H38" s="46"/>
      <c r="I38" s="46" t="s">
        <v>23</v>
      </c>
      <c r="J38" s="12"/>
      <c r="K38" s="12"/>
      <c r="L38" s="12"/>
    </row>
    <row r="39" spans="1:12" ht="13">
      <c r="A39" s="12"/>
      <c r="B39" s="47" t="s">
        <v>409</v>
      </c>
      <c r="C39" s="47" t="s">
        <v>2293</v>
      </c>
      <c r="D39" s="47" t="s">
        <v>1983</v>
      </c>
      <c r="E39" s="49"/>
      <c r="F39" s="49" t="s">
        <v>1984</v>
      </c>
      <c r="G39" s="48"/>
      <c r="H39" s="46" t="s">
        <v>2294</v>
      </c>
      <c r="I39" s="46" t="s">
        <v>23</v>
      </c>
      <c r="J39" s="12"/>
      <c r="K39" s="12"/>
      <c r="L39" s="12"/>
    </row>
    <row r="40" spans="1:12" ht="13">
      <c r="A40" s="12"/>
      <c r="B40" s="49" t="s">
        <v>1388</v>
      </c>
      <c r="C40" s="47" t="s">
        <v>2295</v>
      </c>
      <c r="D40" s="49" t="s">
        <v>1977</v>
      </c>
      <c r="E40" s="49"/>
      <c r="F40" s="49" t="s">
        <v>2027</v>
      </c>
      <c r="G40" s="50" t="s">
        <v>2296</v>
      </c>
      <c r="H40" s="12" t="s">
        <v>2297</v>
      </c>
      <c r="I40" s="12" t="s">
        <v>2014</v>
      </c>
      <c r="J40" s="12"/>
      <c r="K40" s="12"/>
      <c r="L40" s="12"/>
    </row>
    <row r="41" spans="1:12" ht="14">
      <c r="A41" s="7" t="s">
        <v>2184</v>
      </c>
      <c r="B41" s="51" t="s">
        <v>2298</v>
      </c>
      <c r="C41" s="51" t="s">
        <v>2299</v>
      </c>
      <c r="D41" s="52" t="s">
        <v>36</v>
      </c>
      <c r="E41" s="51"/>
      <c r="F41" s="51" t="s">
        <v>2047</v>
      </c>
      <c r="G41" s="51"/>
      <c r="H41" s="51" t="s">
        <v>2300</v>
      </c>
      <c r="I41" s="7" t="s">
        <v>2268</v>
      </c>
      <c r="J41" s="7" t="s">
        <v>2301</v>
      </c>
      <c r="K41" s="7"/>
      <c r="L41" s="12">
        <v>180324</v>
      </c>
    </row>
    <row r="42" spans="1:12" ht="13">
      <c r="A42" s="12"/>
      <c r="B42" s="47" t="s">
        <v>415</v>
      </c>
      <c r="C42" s="47" t="s">
        <v>2302</v>
      </c>
      <c r="D42" s="47" t="s">
        <v>1983</v>
      </c>
      <c r="E42" s="47"/>
      <c r="F42" s="49" t="s">
        <v>1984</v>
      </c>
      <c r="G42" s="48"/>
      <c r="H42" s="46" t="s">
        <v>2303</v>
      </c>
      <c r="I42" s="46" t="s">
        <v>23</v>
      </c>
      <c r="J42" s="12"/>
      <c r="K42" s="12"/>
      <c r="L42" s="12"/>
    </row>
    <row r="43" spans="1:12" ht="13">
      <c r="A43" s="12"/>
      <c r="B43" s="47" t="s">
        <v>2304</v>
      </c>
      <c r="C43" s="47" t="s">
        <v>2305</v>
      </c>
      <c r="D43" s="47" t="s">
        <v>1983</v>
      </c>
      <c r="E43" s="47"/>
      <c r="F43" s="49" t="s">
        <v>1984</v>
      </c>
      <c r="G43" s="48"/>
      <c r="H43" s="48"/>
      <c r="I43" s="46" t="s">
        <v>23</v>
      </c>
      <c r="J43" s="12"/>
      <c r="K43" s="12"/>
      <c r="L43" s="12"/>
    </row>
    <row r="44" spans="1:12" ht="13">
      <c r="A44" s="12"/>
      <c r="B44" s="47" t="s">
        <v>425</v>
      </c>
      <c r="C44" s="47" t="s">
        <v>2306</v>
      </c>
      <c r="D44" s="47" t="s">
        <v>1983</v>
      </c>
      <c r="E44" s="47"/>
      <c r="F44" s="47" t="s">
        <v>2107</v>
      </c>
      <c r="G44" s="46"/>
      <c r="H44" s="46" t="s">
        <v>2307</v>
      </c>
      <c r="I44" s="46" t="s">
        <v>23</v>
      </c>
      <c r="J44" s="12"/>
      <c r="K44" s="12"/>
      <c r="L44" s="12"/>
    </row>
    <row r="45" spans="1:12" ht="13">
      <c r="A45" s="12"/>
      <c r="B45" s="47" t="s">
        <v>430</v>
      </c>
      <c r="C45" s="47" t="s">
        <v>2308</v>
      </c>
      <c r="D45" s="47" t="s">
        <v>1983</v>
      </c>
      <c r="E45" s="47"/>
      <c r="F45" s="47" t="s">
        <v>2095</v>
      </c>
      <c r="G45" s="46"/>
      <c r="H45" s="46" t="s">
        <v>2309</v>
      </c>
      <c r="I45" s="46" t="s">
        <v>23</v>
      </c>
      <c r="J45" s="12"/>
      <c r="K45" s="12"/>
      <c r="L45" s="12"/>
    </row>
    <row r="46" spans="1:12" ht="13">
      <c r="A46" s="12"/>
      <c r="B46" s="49" t="s">
        <v>1401</v>
      </c>
      <c r="C46" s="47" t="s">
        <v>2310</v>
      </c>
      <c r="D46" s="49" t="s">
        <v>1977</v>
      </c>
      <c r="E46" s="49"/>
      <c r="F46" s="49" t="s">
        <v>2027</v>
      </c>
      <c r="G46" s="12" t="s">
        <v>2311</v>
      </c>
      <c r="H46" s="12" t="s">
        <v>2312</v>
      </c>
      <c r="I46" s="12" t="s">
        <v>2014</v>
      </c>
      <c r="J46" s="12"/>
      <c r="K46" s="12"/>
      <c r="L46" s="12"/>
    </row>
    <row r="47" spans="1:12" ht="13">
      <c r="A47" s="12"/>
      <c r="B47" s="47" t="s">
        <v>434</v>
      </c>
      <c r="C47" s="47" t="s">
        <v>2313</v>
      </c>
      <c r="D47" s="47" t="s">
        <v>1983</v>
      </c>
      <c r="E47" s="47"/>
      <c r="F47" s="49" t="s">
        <v>1984</v>
      </c>
      <c r="G47" s="46"/>
      <c r="H47" s="46"/>
      <c r="I47" s="46" t="s">
        <v>23</v>
      </c>
      <c r="J47" s="12"/>
      <c r="K47" s="12"/>
      <c r="L47" s="12"/>
    </row>
    <row r="48" spans="1:12" ht="13">
      <c r="A48" s="12"/>
      <c r="B48" s="47" t="s">
        <v>440</v>
      </c>
      <c r="C48" s="47" t="s">
        <v>2314</v>
      </c>
      <c r="D48" s="47" t="s">
        <v>1983</v>
      </c>
      <c r="E48" s="47"/>
      <c r="F48" s="49" t="s">
        <v>1984</v>
      </c>
      <c r="G48" s="46"/>
      <c r="H48" s="46"/>
      <c r="I48" s="46" t="s">
        <v>23</v>
      </c>
      <c r="J48" s="12"/>
      <c r="K48" s="12"/>
      <c r="L48" s="12"/>
    </row>
    <row r="49" spans="1:12" ht="13">
      <c r="A49" s="12"/>
      <c r="B49" s="49" t="s">
        <v>2315</v>
      </c>
      <c r="C49" s="49" t="s">
        <v>2316</v>
      </c>
      <c r="D49" s="49" t="s">
        <v>1977</v>
      </c>
      <c r="E49" s="49"/>
      <c r="F49" s="49" t="s">
        <v>2099</v>
      </c>
      <c r="G49" s="12" t="s">
        <v>2317</v>
      </c>
      <c r="H49" s="12" t="s">
        <v>2318</v>
      </c>
      <c r="I49" s="12" t="s">
        <v>2319</v>
      </c>
      <c r="J49" s="12"/>
      <c r="K49" s="12"/>
      <c r="L49" s="12"/>
    </row>
    <row r="50" spans="1:12" ht="13">
      <c r="A50" s="12"/>
      <c r="B50" s="49" t="s">
        <v>2320</v>
      </c>
      <c r="C50" s="49" t="s">
        <v>2321</v>
      </c>
      <c r="D50" s="49" t="s">
        <v>1977</v>
      </c>
      <c r="E50" s="12"/>
      <c r="F50" s="49" t="s">
        <v>2027</v>
      </c>
      <c r="G50" s="12" t="s">
        <v>2322</v>
      </c>
      <c r="H50" s="12" t="s">
        <v>2323</v>
      </c>
      <c r="I50" s="12" t="s">
        <v>2268</v>
      </c>
      <c r="J50" s="12"/>
      <c r="K50" s="12"/>
      <c r="L50" s="12"/>
    </row>
    <row r="51" spans="1:12" ht="13">
      <c r="A51" s="46"/>
      <c r="B51" s="47" t="s">
        <v>477</v>
      </c>
      <c r="C51" s="47" t="s">
        <v>2324</v>
      </c>
      <c r="D51" s="47" t="s">
        <v>1983</v>
      </c>
      <c r="E51" s="47"/>
      <c r="F51" s="49" t="s">
        <v>1984</v>
      </c>
      <c r="G51" s="46"/>
      <c r="H51" s="46" t="s">
        <v>2325</v>
      </c>
      <c r="I51" s="46" t="s">
        <v>23</v>
      </c>
      <c r="J51" s="12"/>
      <c r="K51" s="12"/>
      <c r="L51" s="12"/>
    </row>
    <row r="52" spans="1:12" ht="13">
      <c r="A52" s="46"/>
      <c r="B52" s="47" t="s">
        <v>482</v>
      </c>
      <c r="C52" s="47" t="s">
        <v>2326</v>
      </c>
      <c r="D52" s="47" t="s">
        <v>1983</v>
      </c>
      <c r="E52" s="47"/>
      <c r="F52" s="49" t="s">
        <v>1984</v>
      </c>
      <c r="G52" s="46"/>
      <c r="H52" s="46"/>
      <c r="I52" s="46" t="s">
        <v>23</v>
      </c>
      <c r="J52" s="12"/>
      <c r="K52" s="12"/>
      <c r="L52" s="12"/>
    </row>
    <row r="53" spans="1:12" ht="13">
      <c r="A53" s="46"/>
      <c r="B53" s="47" t="s">
        <v>491</v>
      </c>
      <c r="C53" s="47" t="s">
        <v>2327</v>
      </c>
      <c r="D53" s="47" t="s">
        <v>1983</v>
      </c>
      <c r="E53" s="47"/>
      <c r="F53" s="49" t="s">
        <v>1984</v>
      </c>
      <c r="G53" s="46"/>
      <c r="H53" s="46"/>
      <c r="I53" s="46" t="s">
        <v>23</v>
      </c>
      <c r="J53" s="12"/>
      <c r="K53" s="12"/>
      <c r="L53" s="12"/>
    </row>
    <row r="54" spans="1:12" ht="13">
      <c r="A54" s="46"/>
      <c r="B54" s="46" t="s">
        <v>501</v>
      </c>
      <c r="C54" s="47" t="s">
        <v>2328</v>
      </c>
      <c r="D54" s="47" t="s">
        <v>1983</v>
      </c>
      <c r="E54" s="47"/>
      <c r="F54" s="49" t="s">
        <v>1984</v>
      </c>
      <c r="G54" s="46"/>
      <c r="H54" s="46" t="s">
        <v>2329</v>
      </c>
      <c r="I54" s="46" t="s">
        <v>23</v>
      </c>
      <c r="J54" s="12"/>
      <c r="K54" s="12"/>
      <c r="L54" s="12"/>
    </row>
    <row r="55" spans="1:12" ht="13">
      <c r="A55" s="12"/>
      <c r="B55" s="12" t="s">
        <v>2330</v>
      </c>
      <c r="C55" s="49" t="s">
        <v>2331</v>
      </c>
      <c r="D55" s="49" t="s">
        <v>1977</v>
      </c>
      <c r="E55" s="49"/>
      <c r="F55" s="49" t="s">
        <v>30</v>
      </c>
      <c r="G55" s="12" t="s">
        <v>2332</v>
      </c>
      <c r="H55" s="12" t="s">
        <v>2333</v>
      </c>
      <c r="I55" s="12" t="s">
        <v>23</v>
      </c>
      <c r="J55" s="12"/>
      <c r="K55" s="12"/>
      <c r="L55" s="12"/>
    </row>
    <row r="56" spans="1:12" ht="13">
      <c r="A56" s="12"/>
      <c r="B56" s="12" t="s">
        <v>2334</v>
      </c>
      <c r="C56" s="49" t="s">
        <v>2335</v>
      </c>
      <c r="D56" s="49" t="s">
        <v>1977</v>
      </c>
      <c r="E56" s="49"/>
      <c r="F56" s="49" t="s">
        <v>49</v>
      </c>
      <c r="G56" s="12" t="s">
        <v>2336</v>
      </c>
      <c r="H56" s="12" t="s">
        <v>2337</v>
      </c>
      <c r="I56" s="12" t="s">
        <v>2214</v>
      </c>
      <c r="J56" s="12"/>
      <c r="K56" s="12"/>
      <c r="L56" s="12"/>
    </row>
    <row r="57" spans="1:12" ht="13">
      <c r="A57" s="12"/>
      <c r="B57" s="12" t="s">
        <v>2338</v>
      </c>
      <c r="C57" s="49" t="s">
        <v>2339</v>
      </c>
      <c r="D57" s="49" t="s">
        <v>1977</v>
      </c>
      <c r="E57" s="49"/>
      <c r="F57" s="49" t="s">
        <v>49</v>
      </c>
      <c r="G57" s="12" t="s">
        <v>2340</v>
      </c>
      <c r="H57" s="12" t="s">
        <v>2341</v>
      </c>
      <c r="I57" s="12" t="s">
        <v>1989</v>
      </c>
      <c r="J57" s="12"/>
      <c r="K57" s="12"/>
      <c r="L57" s="12"/>
    </row>
    <row r="58" spans="1:12" ht="13">
      <c r="A58" s="12"/>
      <c r="B58" s="12" t="s">
        <v>2342</v>
      </c>
      <c r="C58" s="49" t="s">
        <v>2343</v>
      </c>
      <c r="D58" s="49" t="s">
        <v>1977</v>
      </c>
      <c r="E58" s="49"/>
      <c r="F58" s="49" t="s">
        <v>2051</v>
      </c>
      <c r="G58" s="12" t="s">
        <v>2271</v>
      </c>
      <c r="H58" s="12" t="s">
        <v>2344</v>
      </c>
      <c r="I58" s="12" t="s">
        <v>2214</v>
      </c>
      <c r="J58" s="12"/>
      <c r="K58" s="12"/>
      <c r="L58" s="12"/>
    </row>
    <row r="59" spans="1:12" ht="14">
      <c r="A59" s="12"/>
      <c r="B59" s="12" t="s">
        <v>1360</v>
      </c>
      <c r="C59" s="47" t="s">
        <v>2345</v>
      </c>
      <c r="D59" s="51" t="s">
        <v>2037</v>
      </c>
      <c r="E59" s="49"/>
      <c r="F59" s="49" t="s">
        <v>2027</v>
      </c>
      <c r="G59" s="12"/>
      <c r="H59" s="12" t="s">
        <v>2346</v>
      </c>
      <c r="I59" s="12" t="s">
        <v>23</v>
      </c>
      <c r="J59" s="12"/>
      <c r="K59" s="12"/>
      <c r="L59" s="12"/>
    </row>
    <row r="60" spans="1:12" ht="13">
      <c r="A60" s="12"/>
      <c r="B60" s="46" t="s">
        <v>505</v>
      </c>
      <c r="C60" s="47" t="s">
        <v>2347</v>
      </c>
      <c r="D60" s="47" t="s">
        <v>1983</v>
      </c>
      <c r="E60" s="47"/>
      <c r="F60" s="47" t="s">
        <v>2095</v>
      </c>
      <c r="G60" s="46"/>
      <c r="H60" s="46" t="s">
        <v>2348</v>
      </c>
      <c r="I60" s="46" t="s">
        <v>23</v>
      </c>
      <c r="J60" s="12"/>
      <c r="K60" s="12"/>
      <c r="L60" s="12"/>
    </row>
    <row r="61" spans="1:12" ht="14">
      <c r="A61" s="12"/>
      <c r="B61" s="12" t="s">
        <v>2349</v>
      </c>
      <c r="C61" s="49" t="s">
        <v>2350</v>
      </c>
      <c r="D61" s="49" t="s">
        <v>1977</v>
      </c>
      <c r="E61" s="49"/>
      <c r="F61" s="51" t="s">
        <v>2114</v>
      </c>
      <c r="G61" s="12" t="s">
        <v>2351</v>
      </c>
      <c r="H61" s="12" t="s">
        <v>2352</v>
      </c>
      <c r="I61" s="12" t="s">
        <v>2353</v>
      </c>
      <c r="J61" s="12"/>
      <c r="K61" s="12"/>
      <c r="L61" s="12"/>
    </row>
    <row r="62" spans="1:12" ht="13">
      <c r="A62" s="12"/>
      <c r="B62" s="12" t="s">
        <v>2354</v>
      </c>
      <c r="C62" s="49" t="s">
        <v>2355</v>
      </c>
      <c r="D62" s="49" t="s">
        <v>1977</v>
      </c>
      <c r="E62" s="49"/>
      <c r="F62" s="49" t="s">
        <v>2027</v>
      </c>
      <c r="G62" s="12" t="s">
        <v>2356</v>
      </c>
      <c r="H62" s="12" t="s">
        <v>2357</v>
      </c>
      <c r="I62" s="12" t="s">
        <v>2358</v>
      </c>
      <c r="J62" s="12"/>
      <c r="K62" s="12"/>
      <c r="L62" s="12"/>
    </row>
    <row r="63" spans="1:12" ht="13">
      <c r="A63" s="12"/>
      <c r="B63" s="12" t="s">
        <v>2359</v>
      </c>
      <c r="C63" s="49" t="s">
        <v>2360</v>
      </c>
      <c r="D63" s="49" t="s">
        <v>1977</v>
      </c>
      <c r="E63" s="49"/>
      <c r="F63" s="49" t="s">
        <v>49</v>
      </c>
      <c r="G63" s="12" t="s">
        <v>2361</v>
      </c>
      <c r="H63" s="12" t="s">
        <v>2362</v>
      </c>
      <c r="I63" s="12" t="s">
        <v>2214</v>
      </c>
      <c r="J63" s="12"/>
      <c r="K63" s="12"/>
      <c r="L63" s="12"/>
    </row>
    <row r="64" spans="1:12" ht="13">
      <c r="A64" s="46"/>
      <c r="B64" s="46" t="s">
        <v>510</v>
      </c>
      <c r="C64" s="47" t="s">
        <v>2363</v>
      </c>
      <c r="D64" s="47" t="s">
        <v>1983</v>
      </c>
      <c r="E64" s="47"/>
      <c r="F64" s="49" t="s">
        <v>1984</v>
      </c>
      <c r="G64" s="46"/>
      <c r="H64" s="46"/>
      <c r="I64" s="46" t="s">
        <v>23</v>
      </c>
      <c r="J64" s="12"/>
      <c r="K64" s="12"/>
      <c r="L64" s="12"/>
    </row>
    <row r="65" spans="1:12" ht="13">
      <c r="A65" s="12"/>
      <c r="B65" s="46" t="s">
        <v>521</v>
      </c>
      <c r="C65" s="47" t="s">
        <v>2364</v>
      </c>
      <c r="D65" s="47" t="s">
        <v>1983</v>
      </c>
      <c r="E65" s="47"/>
      <c r="F65" s="49" t="s">
        <v>1984</v>
      </c>
      <c r="G65" s="46"/>
      <c r="H65" s="46"/>
      <c r="I65" s="46" t="s">
        <v>23</v>
      </c>
      <c r="J65" s="12"/>
      <c r="K65" s="12"/>
      <c r="L65" s="12"/>
    </row>
    <row r="66" spans="1:12" ht="13">
      <c r="A66" s="12"/>
      <c r="B66" s="12" t="s">
        <v>2365</v>
      </c>
      <c r="C66" s="49" t="s">
        <v>2366</v>
      </c>
      <c r="D66" s="49" t="s">
        <v>1977</v>
      </c>
      <c r="E66" s="49"/>
      <c r="F66" s="49" t="s">
        <v>49</v>
      </c>
      <c r="G66" s="12" t="s">
        <v>2367</v>
      </c>
      <c r="H66" s="12" t="s">
        <v>2368</v>
      </c>
      <c r="I66" s="12" t="s">
        <v>23</v>
      </c>
      <c r="J66" s="12"/>
      <c r="K66" s="12"/>
      <c r="L66" s="12"/>
    </row>
    <row r="67" spans="1:12" ht="13">
      <c r="A67" s="46"/>
      <c r="B67" s="46" t="s">
        <v>515</v>
      </c>
      <c r="C67" s="47" t="s">
        <v>2369</v>
      </c>
      <c r="D67" s="47" t="s">
        <v>1983</v>
      </c>
      <c r="E67" s="47"/>
      <c r="F67" s="49" t="s">
        <v>1984</v>
      </c>
      <c r="G67" s="46"/>
      <c r="H67" s="46" t="s">
        <v>2370</v>
      </c>
      <c r="I67" s="46" t="s">
        <v>23</v>
      </c>
      <c r="J67" s="12"/>
      <c r="K67" s="12"/>
      <c r="L67" s="12"/>
    </row>
    <row r="68" spans="1:12" ht="13">
      <c r="A68" s="12"/>
      <c r="B68" s="12" t="s">
        <v>1418</v>
      </c>
      <c r="C68" s="47" t="s">
        <v>2371</v>
      </c>
      <c r="D68" s="49" t="s">
        <v>1977</v>
      </c>
      <c r="E68" s="49"/>
      <c r="F68" s="49" t="s">
        <v>2027</v>
      </c>
      <c r="G68" s="12" t="s">
        <v>2372</v>
      </c>
      <c r="H68" s="12" t="s">
        <v>2373</v>
      </c>
      <c r="I68" s="12" t="s">
        <v>2014</v>
      </c>
      <c r="J68" s="12"/>
      <c r="K68" s="12"/>
      <c r="L68" s="12"/>
    </row>
    <row r="69" spans="1:12" ht="13">
      <c r="A69" s="12"/>
      <c r="B69" s="12" t="s">
        <v>2374</v>
      </c>
      <c r="C69" s="49" t="s">
        <v>2375</v>
      </c>
      <c r="D69" s="49" t="s">
        <v>1977</v>
      </c>
      <c r="E69" s="49"/>
      <c r="F69" s="49" t="s">
        <v>49</v>
      </c>
      <c r="G69" s="12" t="s">
        <v>2376</v>
      </c>
      <c r="H69" s="12" t="s">
        <v>2377</v>
      </c>
      <c r="I69" s="12" t="s">
        <v>2214</v>
      </c>
      <c r="J69" s="12"/>
      <c r="K69" s="12"/>
      <c r="L69" s="12"/>
    </row>
    <row r="70" spans="1:12" ht="13">
      <c r="A70" s="46"/>
      <c r="B70" s="46" t="s">
        <v>526</v>
      </c>
      <c r="C70" s="47" t="s">
        <v>2378</v>
      </c>
      <c r="D70" s="47" t="s">
        <v>1983</v>
      </c>
      <c r="E70" s="12"/>
      <c r="F70" s="49" t="s">
        <v>1984</v>
      </c>
      <c r="G70" s="46"/>
      <c r="H70" s="46" t="s">
        <v>2379</v>
      </c>
      <c r="I70" s="46" t="s">
        <v>23</v>
      </c>
      <c r="J70" s="12"/>
      <c r="K70" s="12"/>
      <c r="L70" s="12"/>
    </row>
    <row r="71" spans="1:12" ht="13">
      <c r="A71" s="12"/>
      <c r="B71" s="12" t="s">
        <v>2380</v>
      </c>
      <c r="C71" s="49" t="s">
        <v>2381</v>
      </c>
      <c r="D71" s="49" t="s">
        <v>1977</v>
      </c>
      <c r="E71" s="12"/>
      <c r="F71" s="49" t="s">
        <v>2110</v>
      </c>
      <c r="G71" s="12" t="s">
        <v>2382</v>
      </c>
      <c r="H71" s="12" t="s">
        <v>2383</v>
      </c>
      <c r="I71" s="12" t="s">
        <v>2214</v>
      </c>
      <c r="J71" s="12"/>
      <c r="K71" s="12"/>
      <c r="L71" s="12"/>
    </row>
    <row r="72" spans="1:12" ht="13">
      <c r="A72" s="12"/>
      <c r="B72" s="12" t="s">
        <v>2384</v>
      </c>
      <c r="C72" s="49" t="s">
        <v>2385</v>
      </c>
      <c r="D72" s="49" t="s">
        <v>1977</v>
      </c>
      <c r="E72" s="12"/>
      <c r="F72" s="49" t="s">
        <v>2051</v>
      </c>
      <c r="G72" s="12" t="s">
        <v>2386</v>
      </c>
      <c r="H72" s="12" t="s">
        <v>2387</v>
      </c>
      <c r="I72" s="12" t="s">
        <v>23</v>
      </c>
      <c r="J72" s="12"/>
      <c r="K72" s="12"/>
      <c r="L72" s="12"/>
    </row>
    <row r="73" spans="1:12" ht="13">
      <c r="A73" s="46"/>
      <c r="B73" s="46" t="s">
        <v>530</v>
      </c>
      <c r="C73" s="47" t="s">
        <v>2388</v>
      </c>
      <c r="D73" s="47" t="s">
        <v>1983</v>
      </c>
      <c r="E73" s="46"/>
      <c r="F73" s="49" t="s">
        <v>1984</v>
      </c>
      <c r="G73" s="46"/>
      <c r="H73" s="46" t="s">
        <v>2389</v>
      </c>
      <c r="I73" s="46" t="s">
        <v>23</v>
      </c>
      <c r="J73" s="12"/>
      <c r="K73" s="12"/>
      <c r="L73" s="12"/>
    </row>
    <row r="74" spans="1:12" ht="13">
      <c r="A74" s="12"/>
      <c r="B74" s="57" t="s">
        <v>287</v>
      </c>
      <c r="C74" s="47" t="s">
        <v>2390</v>
      </c>
      <c r="D74" s="12" t="s">
        <v>1978</v>
      </c>
      <c r="E74" s="12"/>
      <c r="F74" s="49" t="s">
        <v>2017</v>
      </c>
      <c r="G74" s="12" t="s">
        <v>2391</v>
      </c>
      <c r="H74" s="12"/>
      <c r="I74" s="12" t="s">
        <v>23</v>
      </c>
      <c r="J74" s="12"/>
      <c r="K74" s="12"/>
      <c r="L74" s="12"/>
    </row>
    <row r="75" spans="1:12" ht="13">
      <c r="A75" s="12"/>
      <c r="B75" s="12" t="s">
        <v>2392</v>
      </c>
      <c r="C75" s="49" t="s">
        <v>2393</v>
      </c>
      <c r="D75" s="12" t="s">
        <v>1977</v>
      </c>
      <c r="E75" s="12"/>
      <c r="F75" s="49" t="s">
        <v>2027</v>
      </c>
      <c r="G75" s="12" t="s">
        <v>2394</v>
      </c>
      <c r="H75" s="12" t="s">
        <v>2395</v>
      </c>
      <c r="I75" s="12" t="s">
        <v>2396</v>
      </c>
      <c r="J75" s="12"/>
      <c r="K75" s="12"/>
      <c r="L75" s="12"/>
    </row>
    <row r="76" spans="1:12" ht="13">
      <c r="A76" s="12"/>
      <c r="B76" s="46" t="s">
        <v>540</v>
      </c>
      <c r="C76" s="47" t="s">
        <v>2397</v>
      </c>
      <c r="D76" s="46" t="s">
        <v>1983</v>
      </c>
      <c r="E76" s="12"/>
      <c r="F76" s="49" t="s">
        <v>2017</v>
      </c>
      <c r="G76" s="46" t="s">
        <v>2311</v>
      </c>
      <c r="H76" s="46" t="s">
        <v>2398</v>
      </c>
      <c r="I76" s="46" t="s">
        <v>23</v>
      </c>
      <c r="J76" s="12"/>
      <c r="K76" s="12"/>
      <c r="L76" s="12"/>
    </row>
    <row r="77" spans="1:12" ht="13">
      <c r="A77" s="12"/>
      <c r="B77" s="12" t="s">
        <v>2399</v>
      </c>
      <c r="C77" s="49" t="s">
        <v>2400</v>
      </c>
      <c r="D77" s="12" t="s">
        <v>1977</v>
      </c>
      <c r="E77" s="12"/>
      <c r="F77" s="49" t="s">
        <v>2027</v>
      </c>
      <c r="G77" s="12" t="s">
        <v>2401</v>
      </c>
      <c r="H77" s="12" t="s">
        <v>2402</v>
      </c>
      <c r="I77" s="12" t="s">
        <v>1981</v>
      </c>
      <c r="J77" s="12"/>
      <c r="K77" s="12"/>
      <c r="L77" s="12"/>
    </row>
    <row r="78" spans="1:12" ht="13">
      <c r="A78" s="46"/>
      <c r="B78" s="12" t="s">
        <v>879</v>
      </c>
      <c r="C78" s="47" t="s">
        <v>2403</v>
      </c>
      <c r="D78" s="46" t="s">
        <v>1983</v>
      </c>
      <c r="E78" s="46"/>
      <c r="F78" s="49" t="s">
        <v>1984</v>
      </c>
      <c r="G78" s="12"/>
      <c r="H78" s="12"/>
      <c r="I78" s="46" t="s">
        <v>23</v>
      </c>
      <c r="J78" s="12"/>
      <c r="K78" s="12"/>
      <c r="L78" s="12"/>
    </row>
    <row r="79" spans="1:12" ht="13">
      <c r="A79" s="12"/>
      <c r="B79" s="12" t="s">
        <v>2404</v>
      </c>
      <c r="C79" s="49" t="s">
        <v>2405</v>
      </c>
      <c r="D79" s="12" t="s">
        <v>1977</v>
      </c>
      <c r="E79" s="12"/>
      <c r="F79" s="49" t="s">
        <v>49</v>
      </c>
      <c r="G79" s="12" t="s">
        <v>2406</v>
      </c>
      <c r="H79" s="12" t="s">
        <v>2407</v>
      </c>
      <c r="I79" s="12" t="s">
        <v>2214</v>
      </c>
      <c r="J79" s="12"/>
      <c r="K79" s="12"/>
      <c r="L79" s="12"/>
    </row>
    <row r="80" spans="1:12" ht="13">
      <c r="A80" s="12"/>
      <c r="B80" s="46" t="s">
        <v>544</v>
      </c>
      <c r="C80" s="47" t="s">
        <v>2408</v>
      </c>
      <c r="D80" s="46" t="s">
        <v>1983</v>
      </c>
      <c r="E80" s="46"/>
      <c r="F80" s="49" t="s">
        <v>1984</v>
      </c>
      <c r="G80" s="46"/>
      <c r="H80" s="46"/>
      <c r="I80" s="46" t="s">
        <v>23</v>
      </c>
      <c r="J80" s="12"/>
      <c r="K80" s="12"/>
      <c r="L80" s="12"/>
    </row>
    <row r="81" spans="1:12" ht="13">
      <c r="A81" s="46"/>
      <c r="B81" s="46" t="s">
        <v>555</v>
      </c>
      <c r="C81" s="47" t="s">
        <v>2409</v>
      </c>
      <c r="D81" s="46" t="s">
        <v>1983</v>
      </c>
      <c r="E81" s="46"/>
      <c r="F81" s="49" t="s">
        <v>1984</v>
      </c>
      <c r="G81" s="46"/>
      <c r="H81" s="46" t="s">
        <v>2410</v>
      </c>
      <c r="I81" s="46" t="s">
        <v>23</v>
      </c>
      <c r="J81" s="12"/>
      <c r="K81" s="12"/>
      <c r="L81" s="12"/>
    </row>
    <row r="82" spans="1:12" ht="13">
      <c r="A82" s="46"/>
      <c r="B82" s="46" t="s">
        <v>565</v>
      </c>
      <c r="C82" s="47" t="s">
        <v>2411</v>
      </c>
      <c r="D82" s="46" t="s">
        <v>1983</v>
      </c>
      <c r="E82" s="46"/>
      <c r="F82" s="49" t="s">
        <v>1984</v>
      </c>
      <c r="G82" s="46"/>
      <c r="H82" s="46" t="s">
        <v>2412</v>
      </c>
      <c r="I82" s="46" t="s">
        <v>23</v>
      </c>
      <c r="J82" s="12"/>
      <c r="K82" s="12"/>
      <c r="L82" s="12"/>
    </row>
    <row r="83" spans="1:12" ht="13">
      <c r="A83" s="12"/>
      <c r="B83" s="12" t="s">
        <v>2413</v>
      </c>
      <c r="C83" s="49" t="s">
        <v>2414</v>
      </c>
      <c r="D83" s="12" t="s">
        <v>1977</v>
      </c>
      <c r="E83" s="12"/>
      <c r="F83" s="49" t="s">
        <v>49</v>
      </c>
      <c r="G83" s="12" t="s">
        <v>2084</v>
      </c>
      <c r="H83" s="12" t="s">
        <v>2415</v>
      </c>
      <c r="I83" s="12" t="s">
        <v>2214</v>
      </c>
      <c r="J83" s="12"/>
      <c r="K83" s="12"/>
      <c r="L83" s="12"/>
    </row>
    <row r="84" spans="1:12" ht="13">
      <c r="A84" s="12"/>
      <c r="B84" s="12" t="s">
        <v>2416</v>
      </c>
      <c r="C84" s="49" t="s">
        <v>2417</v>
      </c>
      <c r="D84" s="12" t="s">
        <v>1977</v>
      </c>
      <c r="E84" s="12"/>
      <c r="F84" s="49" t="s">
        <v>49</v>
      </c>
      <c r="G84" s="12" t="s">
        <v>2418</v>
      </c>
      <c r="H84" s="12" t="s">
        <v>2419</v>
      </c>
      <c r="I84" s="12" t="s">
        <v>2214</v>
      </c>
      <c r="J84" s="12"/>
      <c r="K84" s="12"/>
      <c r="L84" s="12"/>
    </row>
    <row r="85" spans="1:12" ht="13">
      <c r="A85" s="12"/>
      <c r="B85" s="12" t="s">
        <v>1425</v>
      </c>
      <c r="C85" s="47" t="s">
        <v>2420</v>
      </c>
      <c r="D85" s="12" t="s">
        <v>1977</v>
      </c>
      <c r="E85" s="58"/>
      <c r="F85" s="49" t="s">
        <v>1984</v>
      </c>
      <c r="G85" s="12" t="s">
        <v>2421</v>
      </c>
      <c r="H85" s="12" t="s">
        <v>2422</v>
      </c>
      <c r="I85" s="12" t="s">
        <v>23</v>
      </c>
      <c r="J85" s="12"/>
      <c r="K85" s="12"/>
      <c r="L85" s="12"/>
    </row>
    <row r="86" spans="1:12" ht="13">
      <c r="A86" s="12"/>
      <c r="B86" s="12" t="s">
        <v>2423</v>
      </c>
      <c r="C86" s="49" t="s">
        <v>2424</v>
      </c>
      <c r="D86" s="12" t="s">
        <v>1977</v>
      </c>
      <c r="E86" s="12"/>
      <c r="F86" s="49" t="s">
        <v>2027</v>
      </c>
      <c r="G86" s="12" t="s">
        <v>2425</v>
      </c>
      <c r="H86" s="12" t="s">
        <v>2426</v>
      </c>
      <c r="I86" s="12" t="s">
        <v>2214</v>
      </c>
      <c r="J86" s="12"/>
      <c r="K86" s="12"/>
      <c r="L86" s="12"/>
    </row>
    <row r="87" spans="1:12" ht="13">
      <c r="A87" s="46"/>
      <c r="B87" s="46" t="s">
        <v>604</v>
      </c>
      <c r="C87" s="47" t="s">
        <v>2427</v>
      </c>
      <c r="D87" s="46" t="s">
        <v>1983</v>
      </c>
      <c r="E87" s="46"/>
      <c r="F87" s="49" t="s">
        <v>1984</v>
      </c>
      <c r="G87" s="46"/>
      <c r="H87" s="46"/>
      <c r="I87" s="46" t="s">
        <v>23</v>
      </c>
      <c r="J87" s="12"/>
      <c r="K87" s="12"/>
      <c r="L87" s="12"/>
    </row>
    <row r="88" spans="1:12" ht="13">
      <c r="A88" s="46"/>
      <c r="B88" s="46" t="s">
        <v>608</v>
      </c>
      <c r="C88" s="47" t="s">
        <v>2428</v>
      </c>
      <c r="D88" s="46" t="s">
        <v>1983</v>
      </c>
      <c r="E88" s="12"/>
      <c r="F88" s="49" t="s">
        <v>1984</v>
      </c>
      <c r="G88" s="46"/>
      <c r="H88" s="46"/>
      <c r="I88" s="46" t="s">
        <v>23</v>
      </c>
      <c r="J88" s="12"/>
      <c r="K88" s="12"/>
      <c r="L88" s="12"/>
    </row>
    <row r="89" spans="1:12" ht="14">
      <c r="A89" s="12"/>
      <c r="B89" s="12" t="s">
        <v>2429</v>
      </c>
      <c r="C89" s="49" t="s">
        <v>2430</v>
      </c>
      <c r="D89" s="12" t="s">
        <v>1977</v>
      </c>
      <c r="E89" s="12"/>
      <c r="F89" s="51" t="s">
        <v>2042</v>
      </c>
      <c r="G89" s="12" t="s">
        <v>2217</v>
      </c>
      <c r="H89" s="12" t="s">
        <v>2431</v>
      </c>
      <c r="I89" s="12" t="s">
        <v>23</v>
      </c>
      <c r="J89" s="12"/>
      <c r="K89" s="12"/>
      <c r="L89" s="12"/>
    </row>
    <row r="90" spans="1:12" ht="13">
      <c r="A90" s="12"/>
      <c r="B90" s="12" t="s">
        <v>847</v>
      </c>
      <c r="C90" s="47" t="s">
        <v>2432</v>
      </c>
      <c r="D90" s="46" t="s">
        <v>1983</v>
      </c>
      <c r="E90" s="12"/>
      <c r="F90" s="49" t="s">
        <v>2114</v>
      </c>
      <c r="G90" s="12"/>
      <c r="H90" s="12" t="s">
        <v>2433</v>
      </c>
      <c r="I90" s="46" t="s">
        <v>23</v>
      </c>
      <c r="J90" s="12"/>
      <c r="K90" s="12"/>
      <c r="L90" s="12"/>
    </row>
    <row r="91" spans="1:12" ht="13">
      <c r="A91" s="12"/>
      <c r="B91" s="12" t="s">
        <v>2434</v>
      </c>
      <c r="C91" s="49" t="s">
        <v>2435</v>
      </c>
      <c r="D91" s="12" t="s">
        <v>1977</v>
      </c>
      <c r="E91" s="12"/>
      <c r="F91" s="49" t="s">
        <v>2042</v>
      </c>
      <c r="G91" s="12" t="s">
        <v>2088</v>
      </c>
      <c r="H91" s="12" t="s">
        <v>2436</v>
      </c>
      <c r="I91" s="12" t="s">
        <v>23</v>
      </c>
      <c r="J91" s="12"/>
      <c r="K91" s="12"/>
      <c r="L91" s="12"/>
    </row>
    <row r="92" spans="1:12" ht="13">
      <c r="A92" s="46"/>
      <c r="B92" s="46" t="s">
        <v>616</v>
      </c>
      <c r="C92" s="47" t="s">
        <v>2437</v>
      </c>
      <c r="D92" s="46" t="s">
        <v>1983</v>
      </c>
      <c r="E92" s="46"/>
      <c r="F92" s="49" t="s">
        <v>1984</v>
      </c>
      <c r="G92" s="46"/>
      <c r="H92" s="46" t="s">
        <v>2438</v>
      </c>
      <c r="I92" s="46" t="s">
        <v>23</v>
      </c>
      <c r="J92" s="12"/>
      <c r="K92" s="12"/>
      <c r="L92" s="12"/>
    </row>
    <row r="93" spans="1:12" ht="13">
      <c r="A93" s="46"/>
      <c r="B93" s="46" t="s">
        <v>631</v>
      </c>
      <c r="C93" s="47" t="s">
        <v>2439</v>
      </c>
      <c r="D93" s="46" t="s">
        <v>1983</v>
      </c>
      <c r="E93" s="46"/>
      <c r="F93" s="49" t="s">
        <v>1984</v>
      </c>
      <c r="G93" s="46"/>
      <c r="H93" s="46"/>
      <c r="I93" s="46" t="s">
        <v>23</v>
      </c>
      <c r="J93" s="12"/>
      <c r="K93" s="12"/>
      <c r="L93" s="12"/>
    </row>
    <row r="94" spans="1:12" ht="13">
      <c r="A94" s="46"/>
      <c r="B94" s="46" t="s">
        <v>781</v>
      </c>
      <c r="C94" s="47" t="s">
        <v>2440</v>
      </c>
      <c r="D94" s="46" t="s">
        <v>1983</v>
      </c>
      <c r="E94" s="46"/>
      <c r="F94" s="49" t="s">
        <v>1984</v>
      </c>
      <c r="G94" s="12"/>
      <c r="H94" s="12"/>
      <c r="I94" s="46" t="s">
        <v>23</v>
      </c>
      <c r="J94" s="12"/>
      <c r="K94" s="12"/>
      <c r="L94" s="12"/>
    </row>
    <row r="95" spans="1:12" ht="13">
      <c r="A95" s="12"/>
      <c r="B95" s="12" t="s">
        <v>1462</v>
      </c>
      <c r="C95" s="49" t="s">
        <v>2441</v>
      </c>
      <c r="D95" s="12" t="s">
        <v>1977</v>
      </c>
      <c r="E95" s="12"/>
      <c r="F95" s="49" t="s">
        <v>1984</v>
      </c>
      <c r="G95" s="12" t="s">
        <v>2442</v>
      </c>
      <c r="H95" s="12" t="s">
        <v>2443</v>
      </c>
      <c r="I95" s="12" t="s">
        <v>23</v>
      </c>
      <c r="J95" s="12"/>
      <c r="K95" s="12"/>
      <c r="L95" s="12"/>
    </row>
    <row r="96" spans="1:12" ht="13">
      <c r="A96" s="46"/>
      <c r="B96" s="46" t="s">
        <v>592</v>
      </c>
      <c r="C96" s="47" t="s">
        <v>2444</v>
      </c>
      <c r="D96" s="48" t="s">
        <v>1983</v>
      </c>
      <c r="E96" s="46"/>
      <c r="F96" s="49" t="s">
        <v>1984</v>
      </c>
      <c r="G96" s="46"/>
      <c r="H96" s="46"/>
      <c r="I96" s="46" t="s">
        <v>23</v>
      </c>
      <c r="J96" s="12"/>
      <c r="K96" s="12"/>
      <c r="L96" s="12"/>
    </row>
    <row r="97" spans="1:12" ht="13">
      <c r="A97" s="12"/>
      <c r="B97" s="12" t="s">
        <v>2445</v>
      </c>
      <c r="C97" s="49" t="s">
        <v>2446</v>
      </c>
      <c r="D97" s="50" t="s">
        <v>1977</v>
      </c>
      <c r="E97" s="12"/>
      <c r="F97" s="49" t="s">
        <v>49</v>
      </c>
      <c r="G97" s="12" t="s">
        <v>2028</v>
      </c>
      <c r="H97" s="12" t="s">
        <v>2447</v>
      </c>
      <c r="I97" s="12" t="s">
        <v>1989</v>
      </c>
      <c r="J97" s="12"/>
      <c r="K97" s="12"/>
      <c r="L97" s="12"/>
    </row>
    <row r="98" spans="1:12" ht="13">
      <c r="A98" s="46"/>
      <c r="B98" s="46" t="s">
        <v>640</v>
      </c>
      <c r="C98" s="47" t="s">
        <v>2448</v>
      </c>
      <c r="D98" s="46" t="s">
        <v>1983</v>
      </c>
      <c r="E98" s="46"/>
      <c r="F98" s="49" t="s">
        <v>1984</v>
      </c>
      <c r="G98" s="46"/>
      <c r="H98" s="46"/>
      <c r="I98" s="46" t="s">
        <v>23</v>
      </c>
      <c r="J98" s="12"/>
      <c r="K98" s="12"/>
      <c r="L98" s="12"/>
    </row>
    <row r="99" spans="1:12" ht="13">
      <c r="A99" s="12"/>
      <c r="B99" s="57" t="s">
        <v>290</v>
      </c>
      <c r="C99" s="47" t="s">
        <v>2449</v>
      </c>
      <c r="D99" s="12" t="s">
        <v>1978</v>
      </c>
      <c r="E99" s="12"/>
      <c r="F99" s="49" t="s">
        <v>1984</v>
      </c>
      <c r="G99" s="12" t="s">
        <v>2450</v>
      </c>
      <c r="H99" s="12"/>
      <c r="I99" s="12" t="s">
        <v>23</v>
      </c>
      <c r="J99" s="12"/>
      <c r="K99" s="12"/>
      <c r="L99" s="12"/>
    </row>
    <row r="100" spans="1:12" ht="13">
      <c r="A100" s="12"/>
      <c r="B100" s="12" t="s">
        <v>1168</v>
      </c>
      <c r="C100" s="47" t="s">
        <v>2449</v>
      </c>
      <c r="D100" s="12" t="s">
        <v>36</v>
      </c>
      <c r="E100" s="12"/>
      <c r="F100" s="49" t="s">
        <v>1984</v>
      </c>
      <c r="G100" s="12"/>
      <c r="H100" s="12"/>
      <c r="I100" s="12" t="s">
        <v>23</v>
      </c>
      <c r="J100" s="12"/>
      <c r="K100" s="12"/>
      <c r="L100" s="12"/>
    </row>
    <row r="101" spans="1:12" ht="13">
      <c r="A101" s="46"/>
      <c r="B101" s="46" t="s">
        <v>645</v>
      </c>
      <c r="C101" s="47" t="s">
        <v>2451</v>
      </c>
      <c r="D101" s="46" t="s">
        <v>1983</v>
      </c>
      <c r="E101" s="46"/>
      <c r="F101" s="49" t="s">
        <v>1984</v>
      </c>
      <c r="G101" s="46"/>
      <c r="H101" s="46"/>
      <c r="I101" s="46" t="s">
        <v>23</v>
      </c>
      <c r="J101" s="12"/>
      <c r="K101" s="12"/>
      <c r="L101" s="12"/>
    </row>
    <row r="102" spans="1:12" ht="14">
      <c r="A102" s="7" t="s">
        <v>2452</v>
      </c>
      <c r="B102" s="7" t="s">
        <v>2453</v>
      </c>
      <c r="C102" s="59" t="s">
        <v>2454</v>
      </c>
      <c r="D102" s="60" t="s">
        <v>2037</v>
      </c>
      <c r="E102" s="60" t="s">
        <v>2455</v>
      </c>
      <c r="F102" s="51" t="s">
        <v>2095</v>
      </c>
      <c r="G102" s="7"/>
      <c r="H102" s="7" t="s">
        <v>2456</v>
      </c>
      <c r="I102" s="7" t="s">
        <v>2319</v>
      </c>
      <c r="J102" s="7" t="s">
        <v>2457</v>
      </c>
      <c r="K102" s="7" t="s">
        <v>2458</v>
      </c>
      <c r="L102" s="12">
        <v>180324</v>
      </c>
    </row>
    <row r="103" spans="1:12" ht="13">
      <c r="A103" s="12"/>
      <c r="B103" s="12" t="s">
        <v>2459</v>
      </c>
      <c r="C103" s="61" t="s">
        <v>2460</v>
      </c>
      <c r="D103" s="12" t="s">
        <v>1977</v>
      </c>
      <c r="E103" s="12"/>
      <c r="F103" s="49" t="s">
        <v>2059</v>
      </c>
      <c r="G103" s="12" t="s">
        <v>1985</v>
      </c>
      <c r="H103" s="12" t="s">
        <v>2461</v>
      </c>
      <c r="I103" s="12" t="s">
        <v>23</v>
      </c>
      <c r="J103" s="12"/>
      <c r="K103" s="12"/>
      <c r="L103" s="12"/>
    </row>
    <row r="104" spans="1:12" ht="14">
      <c r="A104" s="7" t="s">
        <v>2184</v>
      </c>
      <c r="B104" s="7" t="s">
        <v>2462</v>
      </c>
      <c r="C104" s="62" t="s">
        <v>2463</v>
      </c>
      <c r="D104" s="60" t="s">
        <v>2022</v>
      </c>
      <c r="E104" s="60"/>
      <c r="F104" s="51" t="s">
        <v>2091</v>
      </c>
      <c r="G104" s="7"/>
      <c r="H104" s="7" t="s">
        <v>2464</v>
      </c>
      <c r="I104" s="7" t="s">
        <v>2199</v>
      </c>
      <c r="J104" s="7"/>
      <c r="K104" s="7"/>
      <c r="L104" s="12">
        <v>180324</v>
      </c>
    </row>
    <row r="105" spans="1:12" ht="14">
      <c r="A105" s="7" t="s">
        <v>2465</v>
      </c>
      <c r="B105" s="7" t="s">
        <v>2466</v>
      </c>
      <c r="C105" s="59" t="s">
        <v>2467</v>
      </c>
      <c r="D105" s="60" t="s">
        <v>97</v>
      </c>
      <c r="E105" s="60" t="s">
        <v>2468</v>
      </c>
      <c r="F105" s="51" t="s">
        <v>30</v>
      </c>
      <c r="G105" s="7"/>
      <c r="H105" s="7" t="s">
        <v>2469</v>
      </c>
      <c r="I105" s="7" t="s">
        <v>23</v>
      </c>
      <c r="J105" s="7" t="s">
        <v>2470</v>
      </c>
      <c r="K105" s="7"/>
      <c r="L105" s="12">
        <v>180324</v>
      </c>
    </row>
    <row r="106" spans="1:12" ht="14">
      <c r="A106" s="7" t="s">
        <v>2184</v>
      </c>
      <c r="B106" s="7" t="s">
        <v>2471</v>
      </c>
      <c r="C106" s="63" t="s">
        <v>2472</v>
      </c>
      <c r="D106" s="60" t="s">
        <v>97</v>
      </c>
      <c r="E106" s="60" t="s">
        <v>2473</v>
      </c>
      <c r="F106" s="56" t="s">
        <v>30</v>
      </c>
      <c r="G106" s="7"/>
      <c r="H106" s="7" t="s">
        <v>2474</v>
      </c>
      <c r="I106" s="7" t="s">
        <v>23</v>
      </c>
      <c r="J106" s="7"/>
      <c r="K106" s="7"/>
      <c r="L106" s="12">
        <v>180324</v>
      </c>
    </row>
    <row r="107" spans="1:12" ht="14">
      <c r="A107" s="7" t="s">
        <v>2184</v>
      </c>
      <c r="B107" s="7" t="s">
        <v>2475</v>
      </c>
      <c r="C107" s="64" t="s">
        <v>2476</v>
      </c>
      <c r="D107" s="60" t="s">
        <v>1978</v>
      </c>
      <c r="E107" s="7"/>
      <c r="F107" s="51" t="s">
        <v>2051</v>
      </c>
      <c r="G107" s="7"/>
      <c r="H107" s="7" t="s">
        <v>2477</v>
      </c>
      <c r="I107" s="7" t="s">
        <v>23</v>
      </c>
      <c r="J107" s="7"/>
      <c r="K107" s="7"/>
      <c r="L107" s="12">
        <v>180324</v>
      </c>
    </row>
    <row r="108" spans="1:12" ht="14">
      <c r="A108" s="7"/>
      <c r="B108" s="7" t="s">
        <v>2478</v>
      </c>
      <c r="C108" s="65" t="s">
        <v>2479</v>
      </c>
      <c r="D108" s="60" t="s">
        <v>1977</v>
      </c>
      <c r="E108" s="7" t="s">
        <v>2128</v>
      </c>
      <c r="F108" s="51" t="s">
        <v>986</v>
      </c>
      <c r="G108" s="7" t="s">
        <v>2128</v>
      </c>
      <c r="H108" s="7" t="s">
        <v>2480</v>
      </c>
      <c r="I108" s="12" t="s">
        <v>23</v>
      </c>
      <c r="J108" s="66" t="s">
        <v>2481</v>
      </c>
      <c r="K108" s="7"/>
      <c r="L108" s="12">
        <v>210624</v>
      </c>
    </row>
    <row r="109" spans="1:12" ht="14">
      <c r="A109" s="7" t="s">
        <v>2184</v>
      </c>
      <c r="B109" s="7" t="s">
        <v>2482</v>
      </c>
      <c r="C109" s="64" t="s">
        <v>2483</v>
      </c>
      <c r="D109" s="60" t="s">
        <v>2022</v>
      </c>
      <c r="E109" s="60"/>
      <c r="F109" s="51" t="s">
        <v>2091</v>
      </c>
      <c r="G109" s="7"/>
      <c r="H109" s="7" t="s">
        <v>2484</v>
      </c>
      <c r="I109" s="7" t="s">
        <v>2485</v>
      </c>
      <c r="J109" s="7" t="s">
        <v>2486</v>
      </c>
      <c r="K109" s="7"/>
      <c r="L109" s="12">
        <v>180324</v>
      </c>
    </row>
    <row r="110" spans="1:12" ht="14">
      <c r="A110" s="7" t="s">
        <v>2487</v>
      </c>
      <c r="B110" s="7" t="s">
        <v>2488</v>
      </c>
      <c r="C110" s="67" t="s">
        <v>2489</v>
      </c>
      <c r="D110" s="60" t="s">
        <v>2022</v>
      </c>
      <c r="E110" s="7"/>
      <c r="F110" s="51"/>
      <c r="G110" s="7"/>
      <c r="H110" s="7"/>
      <c r="I110" s="7" t="s">
        <v>1996</v>
      </c>
      <c r="J110" s="7"/>
      <c r="K110" s="7"/>
      <c r="L110" s="12">
        <v>180324</v>
      </c>
    </row>
    <row r="111" spans="1:12" ht="14">
      <c r="A111" s="7" t="s">
        <v>2487</v>
      </c>
      <c r="B111" s="7" t="s">
        <v>2490</v>
      </c>
      <c r="C111" s="67" t="s">
        <v>2491</v>
      </c>
      <c r="D111" s="60" t="s">
        <v>2026</v>
      </c>
      <c r="E111" s="7"/>
      <c r="F111" s="51"/>
      <c r="G111" s="7"/>
      <c r="H111" s="7"/>
      <c r="I111" s="7" t="s">
        <v>2492</v>
      </c>
      <c r="J111" s="7" t="s">
        <v>2493</v>
      </c>
      <c r="K111" s="7"/>
      <c r="L111" s="12">
        <v>180324</v>
      </c>
    </row>
    <row r="112" spans="1:12" ht="14">
      <c r="A112" s="7" t="s">
        <v>2184</v>
      </c>
      <c r="B112" s="7" t="s">
        <v>2494</v>
      </c>
      <c r="C112" s="67" t="s">
        <v>2495</v>
      </c>
      <c r="D112" s="60" t="s">
        <v>2031</v>
      </c>
      <c r="E112" s="7"/>
      <c r="F112" s="51" t="s">
        <v>2032</v>
      </c>
      <c r="G112" s="7"/>
      <c r="H112" s="7" t="s">
        <v>2496</v>
      </c>
      <c r="I112" s="7" t="s">
        <v>2497</v>
      </c>
      <c r="J112" s="7" t="s">
        <v>2498</v>
      </c>
      <c r="K112" s="7"/>
      <c r="L112" s="12">
        <v>180324</v>
      </c>
    </row>
    <row r="113" spans="1:12" ht="14">
      <c r="A113" s="7" t="s">
        <v>2184</v>
      </c>
      <c r="B113" s="7" t="s">
        <v>2499</v>
      </c>
      <c r="C113" s="67" t="s">
        <v>2500</v>
      </c>
      <c r="D113" s="60" t="s">
        <v>97</v>
      </c>
      <c r="E113" s="60" t="s">
        <v>2501</v>
      </c>
      <c r="F113" s="56" t="s">
        <v>30</v>
      </c>
      <c r="G113" s="7"/>
      <c r="H113" s="7" t="s">
        <v>2502</v>
      </c>
      <c r="I113" s="7" t="s">
        <v>1989</v>
      </c>
      <c r="J113" s="7" t="s">
        <v>2503</v>
      </c>
      <c r="K113" s="7"/>
      <c r="L113" s="12">
        <v>180324</v>
      </c>
    </row>
    <row r="114" spans="1:12" ht="14">
      <c r="A114" s="7"/>
      <c r="B114" s="7" t="s">
        <v>2504</v>
      </c>
      <c r="C114" s="65" t="s">
        <v>2505</v>
      </c>
      <c r="D114" s="60" t="s">
        <v>1977</v>
      </c>
      <c r="E114" s="7" t="s">
        <v>2506</v>
      </c>
      <c r="F114" s="51" t="s">
        <v>986</v>
      </c>
      <c r="G114" s="7" t="s">
        <v>1985</v>
      </c>
      <c r="H114" s="7" t="s">
        <v>2507</v>
      </c>
      <c r="I114" s="12" t="s">
        <v>23</v>
      </c>
      <c r="J114" s="66"/>
      <c r="K114" s="7"/>
      <c r="L114" s="12">
        <v>210624</v>
      </c>
    </row>
    <row r="115" spans="1:12" ht="14">
      <c r="A115" s="7" t="s">
        <v>2184</v>
      </c>
      <c r="B115" s="7" t="s">
        <v>663</v>
      </c>
      <c r="C115" s="63" t="s">
        <v>2508</v>
      </c>
      <c r="D115" s="60" t="s">
        <v>1983</v>
      </c>
      <c r="E115" s="7"/>
      <c r="F115" s="51" t="s">
        <v>2099</v>
      </c>
      <c r="G115" s="7"/>
      <c r="H115" s="7" t="s">
        <v>2509</v>
      </c>
      <c r="I115" s="7" t="s">
        <v>23</v>
      </c>
      <c r="J115" s="7"/>
      <c r="K115" s="7" t="s">
        <v>2510</v>
      </c>
      <c r="L115" s="12">
        <v>180324</v>
      </c>
    </row>
    <row r="116" spans="1:12" ht="14">
      <c r="A116" s="7" t="s">
        <v>2511</v>
      </c>
      <c r="B116" s="7" t="s">
        <v>2512</v>
      </c>
      <c r="C116" s="64" t="s">
        <v>2513</v>
      </c>
      <c r="D116" s="60" t="s">
        <v>2026</v>
      </c>
      <c r="E116" s="7"/>
      <c r="F116" s="51" t="s">
        <v>2032</v>
      </c>
      <c r="G116" s="7"/>
      <c r="H116" s="7" t="s">
        <v>2514</v>
      </c>
      <c r="I116" s="7" t="s">
        <v>23</v>
      </c>
      <c r="J116" s="7" t="s">
        <v>2515</v>
      </c>
      <c r="K116" s="7" t="s">
        <v>2516</v>
      </c>
      <c r="L116" s="12">
        <v>180324</v>
      </c>
    </row>
    <row r="117" spans="1:12" ht="14">
      <c r="A117" s="7" t="s">
        <v>2184</v>
      </c>
      <c r="B117" s="7" t="s">
        <v>2517</v>
      </c>
      <c r="C117" s="65" t="s">
        <v>2518</v>
      </c>
      <c r="D117" s="60" t="s">
        <v>2022</v>
      </c>
      <c r="E117" s="60" t="s">
        <v>2519</v>
      </c>
      <c r="F117" s="51" t="s">
        <v>2091</v>
      </c>
      <c r="G117" s="7"/>
      <c r="H117" s="7" t="s">
        <v>2520</v>
      </c>
      <c r="I117" s="7" t="s">
        <v>1989</v>
      </c>
      <c r="J117" s="7" t="s">
        <v>2521</v>
      </c>
      <c r="K117" s="7"/>
      <c r="L117" s="12">
        <v>180324</v>
      </c>
    </row>
    <row r="118" spans="1:12" ht="14">
      <c r="A118" s="7" t="s">
        <v>2184</v>
      </c>
      <c r="B118" s="7" t="s">
        <v>2522</v>
      </c>
      <c r="C118" s="67" t="s">
        <v>2523</v>
      </c>
      <c r="D118" s="60" t="s">
        <v>2022</v>
      </c>
      <c r="E118" s="60" t="s">
        <v>2524</v>
      </c>
      <c r="F118" s="51" t="s">
        <v>2091</v>
      </c>
      <c r="G118" s="7"/>
      <c r="H118" s="7" t="s">
        <v>2525</v>
      </c>
      <c r="I118" s="7" t="s">
        <v>2526</v>
      </c>
      <c r="J118" s="7" t="s">
        <v>2527</v>
      </c>
      <c r="K118" s="7"/>
      <c r="L118" s="12">
        <v>180324</v>
      </c>
    </row>
    <row r="119" spans="1:12" ht="14">
      <c r="A119" s="7" t="s">
        <v>2184</v>
      </c>
      <c r="B119" s="7" t="s">
        <v>2528</v>
      </c>
      <c r="C119" s="67" t="s">
        <v>2529</v>
      </c>
      <c r="D119" s="60" t="s">
        <v>97</v>
      </c>
      <c r="E119" s="60" t="s">
        <v>2530</v>
      </c>
      <c r="F119" s="56" t="s">
        <v>30</v>
      </c>
      <c r="G119" s="7"/>
      <c r="H119" s="7" t="s">
        <v>2531</v>
      </c>
      <c r="I119" s="7" t="s">
        <v>1989</v>
      </c>
      <c r="J119" s="7" t="s">
        <v>2532</v>
      </c>
      <c r="K119" s="7"/>
      <c r="L119" s="12">
        <v>180324</v>
      </c>
    </row>
    <row r="120" spans="1:12" ht="14">
      <c r="A120" s="7" t="s">
        <v>2487</v>
      </c>
      <c r="B120" s="7" t="s">
        <v>2533</v>
      </c>
      <c r="C120" s="59" t="s">
        <v>2534</v>
      </c>
      <c r="D120" s="60" t="s">
        <v>2026</v>
      </c>
      <c r="E120" s="60"/>
      <c r="F120" s="51" t="s">
        <v>2095</v>
      </c>
      <c r="G120" s="7"/>
      <c r="H120" s="7" t="s">
        <v>2535</v>
      </c>
      <c r="I120" s="7" t="s">
        <v>2536</v>
      </c>
      <c r="J120" s="7" t="s">
        <v>2537</v>
      </c>
      <c r="K120" s="7"/>
      <c r="L120" s="12">
        <v>180324</v>
      </c>
    </row>
    <row r="121" spans="1:12" ht="14">
      <c r="A121" s="7" t="s">
        <v>2184</v>
      </c>
      <c r="B121" s="7" t="s">
        <v>2538</v>
      </c>
      <c r="C121" s="63" t="s">
        <v>2539</v>
      </c>
      <c r="D121" s="60" t="s">
        <v>2026</v>
      </c>
      <c r="E121" s="60"/>
      <c r="F121" s="51" t="s">
        <v>2091</v>
      </c>
      <c r="G121" s="7"/>
      <c r="H121" s="7" t="s">
        <v>2540</v>
      </c>
      <c r="I121" s="7" t="s">
        <v>1996</v>
      </c>
      <c r="J121" s="7" t="s">
        <v>2541</v>
      </c>
      <c r="K121" s="7" t="s">
        <v>2516</v>
      </c>
      <c r="L121" s="12">
        <v>180324</v>
      </c>
    </row>
    <row r="122" spans="1:12" ht="14">
      <c r="A122" s="7" t="s">
        <v>2184</v>
      </c>
      <c r="B122" s="7" t="s">
        <v>2542</v>
      </c>
      <c r="C122" s="59" t="s">
        <v>2543</v>
      </c>
      <c r="D122" s="60" t="s">
        <v>2022</v>
      </c>
      <c r="E122" s="7"/>
      <c r="F122" s="51" t="s">
        <v>2091</v>
      </c>
      <c r="G122" s="7"/>
      <c r="H122" s="7" t="s">
        <v>2544</v>
      </c>
      <c r="I122" s="7" t="s">
        <v>2545</v>
      </c>
      <c r="J122" s="7" t="s">
        <v>2546</v>
      </c>
      <c r="K122" s="7"/>
      <c r="L122" s="12">
        <v>180324</v>
      </c>
    </row>
    <row r="123" spans="1:12" ht="14">
      <c r="A123" s="7" t="s">
        <v>2184</v>
      </c>
      <c r="B123" s="7" t="s">
        <v>2547</v>
      </c>
      <c r="C123" s="67" t="s">
        <v>2548</v>
      </c>
      <c r="D123" s="60" t="s">
        <v>2026</v>
      </c>
      <c r="E123" s="7"/>
      <c r="F123" s="51" t="s">
        <v>2091</v>
      </c>
      <c r="G123" s="7"/>
      <c r="H123" s="7" t="s">
        <v>2549</v>
      </c>
      <c r="I123" s="7" t="s">
        <v>2199</v>
      </c>
      <c r="J123" s="7"/>
      <c r="K123" s="7"/>
      <c r="L123" s="12">
        <v>180324</v>
      </c>
    </row>
    <row r="124" spans="1:12" ht="14">
      <c r="A124" s="7" t="s">
        <v>2465</v>
      </c>
      <c r="B124" s="7" t="s">
        <v>2550</v>
      </c>
      <c r="C124" s="64" t="s">
        <v>2551</v>
      </c>
      <c r="D124" s="60" t="s">
        <v>1978</v>
      </c>
      <c r="E124" s="7"/>
      <c r="F124" s="51" t="s">
        <v>2010</v>
      </c>
      <c r="G124" s="7"/>
      <c r="H124" s="7" t="s">
        <v>2552</v>
      </c>
      <c r="I124" s="7" t="s">
        <v>23</v>
      </c>
      <c r="J124" s="7"/>
      <c r="K124" s="7"/>
      <c r="L124" s="12">
        <v>180324</v>
      </c>
    </row>
    <row r="125" spans="1:12" ht="13">
      <c r="A125" s="12"/>
      <c r="B125" s="12" t="s">
        <v>1276</v>
      </c>
      <c r="C125" s="68" t="s">
        <v>2553</v>
      </c>
      <c r="D125" s="12" t="s">
        <v>36</v>
      </c>
      <c r="E125" s="12"/>
      <c r="F125" s="49" t="s">
        <v>2047</v>
      </c>
      <c r="G125" s="12"/>
      <c r="H125" s="12" t="s">
        <v>2554</v>
      </c>
      <c r="I125" s="12" t="s">
        <v>23</v>
      </c>
      <c r="J125" s="12"/>
      <c r="K125" s="12"/>
      <c r="L125" s="12"/>
    </row>
    <row r="126" spans="1:12" ht="13">
      <c r="A126" s="12"/>
      <c r="B126" s="12" t="s">
        <v>1906</v>
      </c>
      <c r="C126" s="49" t="s">
        <v>2555</v>
      </c>
      <c r="D126" s="12" t="s">
        <v>36</v>
      </c>
      <c r="E126" s="12"/>
      <c r="F126" s="49" t="s">
        <v>2047</v>
      </c>
      <c r="G126" s="12"/>
      <c r="H126" s="12" t="s">
        <v>2556</v>
      </c>
      <c r="I126" s="12" t="s">
        <v>1981</v>
      </c>
      <c r="J126" s="12"/>
      <c r="K126" s="12"/>
      <c r="L126" s="12"/>
    </row>
    <row r="127" spans="1:12" ht="14">
      <c r="A127" s="7" t="s">
        <v>2184</v>
      </c>
      <c r="B127" s="7" t="s">
        <v>2557</v>
      </c>
      <c r="C127" s="64" t="s">
        <v>2558</v>
      </c>
      <c r="D127" s="60" t="s">
        <v>1978</v>
      </c>
      <c r="E127" s="7"/>
      <c r="F127" s="51" t="s">
        <v>2010</v>
      </c>
      <c r="G127" s="7"/>
      <c r="H127" s="7" t="s">
        <v>2559</v>
      </c>
      <c r="I127" s="7" t="s">
        <v>23</v>
      </c>
      <c r="J127" s="7"/>
      <c r="K127" s="7"/>
      <c r="L127" s="12">
        <v>180324</v>
      </c>
    </row>
    <row r="128" spans="1:12" ht="14">
      <c r="A128" s="7" t="s">
        <v>2511</v>
      </c>
      <c r="B128" s="7" t="s">
        <v>2560</v>
      </c>
      <c r="C128" s="63" t="s">
        <v>2561</v>
      </c>
      <c r="D128" s="60" t="s">
        <v>2026</v>
      </c>
      <c r="E128" s="7"/>
      <c r="F128" s="51" t="s">
        <v>2091</v>
      </c>
      <c r="G128" s="7"/>
      <c r="H128" s="7" t="s">
        <v>2562</v>
      </c>
      <c r="I128" s="7" t="s">
        <v>2563</v>
      </c>
      <c r="J128" s="7"/>
      <c r="K128" s="7"/>
      <c r="L128" s="12">
        <v>180324</v>
      </c>
    </row>
    <row r="129" spans="1:12" ht="14">
      <c r="A129" s="7" t="s">
        <v>2452</v>
      </c>
      <c r="B129" s="19" t="s">
        <v>2564</v>
      </c>
      <c r="C129" s="67" t="s">
        <v>2565</v>
      </c>
      <c r="D129" s="60" t="s">
        <v>2026</v>
      </c>
      <c r="E129" s="7"/>
      <c r="F129" s="51" t="s">
        <v>2091</v>
      </c>
      <c r="G129" s="7"/>
      <c r="H129" s="7" t="s">
        <v>2566</v>
      </c>
      <c r="I129" s="7" t="s">
        <v>2567</v>
      </c>
      <c r="J129" s="7"/>
      <c r="K129" s="7"/>
      <c r="L129" s="12">
        <v>180324</v>
      </c>
    </row>
    <row r="130" spans="1:12" ht="14">
      <c r="A130" s="7"/>
      <c r="B130" s="7" t="s">
        <v>2568</v>
      </c>
      <c r="C130" s="65" t="s">
        <v>2569</v>
      </c>
      <c r="D130" s="60" t="s">
        <v>1983</v>
      </c>
      <c r="E130" s="7" t="s">
        <v>2570</v>
      </c>
      <c r="F130" s="51" t="s">
        <v>2571</v>
      </c>
      <c r="G130" s="7"/>
      <c r="H130" s="7" t="s">
        <v>2572</v>
      </c>
      <c r="I130" s="12" t="s">
        <v>1981</v>
      </c>
      <c r="J130" s="7"/>
      <c r="K130" s="7"/>
      <c r="L130" s="12">
        <v>210624</v>
      </c>
    </row>
    <row r="131" spans="1:12" ht="14">
      <c r="A131" s="7" t="s">
        <v>2465</v>
      </c>
      <c r="B131" s="7" t="s">
        <v>2573</v>
      </c>
      <c r="C131" s="67" t="s">
        <v>2574</v>
      </c>
      <c r="D131" s="60" t="s">
        <v>2022</v>
      </c>
      <c r="E131" s="7"/>
      <c r="F131" s="51" t="s">
        <v>2091</v>
      </c>
      <c r="G131" s="7"/>
      <c r="H131" s="7" t="s">
        <v>2575</v>
      </c>
      <c r="I131" s="7" t="s">
        <v>1989</v>
      </c>
      <c r="J131" s="7" t="s">
        <v>2576</v>
      </c>
      <c r="K131" s="7"/>
      <c r="L131" s="12">
        <v>180324</v>
      </c>
    </row>
    <row r="132" spans="1:12" ht="13">
      <c r="A132" s="12"/>
      <c r="B132" s="12" t="s">
        <v>168</v>
      </c>
      <c r="C132" s="68" t="s">
        <v>2577</v>
      </c>
      <c r="D132" s="12" t="s">
        <v>1978</v>
      </c>
      <c r="E132" s="12"/>
      <c r="F132" s="49" t="s">
        <v>2010</v>
      </c>
      <c r="G132" s="12"/>
      <c r="H132" s="12"/>
      <c r="I132" s="46" t="s">
        <v>23</v>
      </c>
      <c r="J132" s="12"/>
      <c r="K132" s="12"/>
      <c r="L132" s="12"/>
    </row>
    <row r="133" spans="1:12" ht="14">
      <c r="A133" s="7" t="s">
        <v>2184</v>
      </c>
      <c r="B133" s="8" t="s">
        <v>2578</v>
      </c>
      <c r="C133" s="59" t="s">
        <v>2579</v>
      </c>
      <c r="D133" s="60" t="s">
        <v>2022</v>
      </c>
      <c r="E133" s="60" t="s">
        <v>1580</v>
      </c>
      <c r="F133" s="51" t="s">
        <v>2047</v>
      </c>
      <c r="G133" s="7" t="s">
        <v>1974</v>
      </c>
      <c r="H133" s="7" t="s">
        <v>2580</v>
      </c>
      <c r="I133" s="7" t="s">
        <v>2319</v>
      </c>
      <c r="J133" s="7" t="s">
        <v>2581</v>
      </c>
      <c r="K133" s="7"/>
      <c r="L133" s="12">
        <v>180324</v>
      </c>
    </row>
    <row r="134" spans="1:12" ht="14">
      <c r="A134" s="7" t="s">
        <v>2184</v>
      </c>
      <c r="B134" s="7" t="s">
        <v>137</v>
      </c>
      <c r="C134" s="69" t="s">
        <v>2582</v>
      </c>
      <c r="D134" s="60" t="s">
        <v>1978</v>
      </c>
      <c r="E134" s="7"/>
      <c r="F134" s="51" t="s">
        <v>2103</v>
      </c>
      <c r="G134" s="7"/>
      <c r="H134" s="7" t="s">
        <v>2583</v>
      </c>
      <c r="I134" s="7" t="s">
        <v>23</v>
      </c>
      <c r="J134" s="7"/>
      <c r="K134" s="7"/>
      <c r="L134" s="12">
        <v>180324</v>
      </c>
    </row>
    <row r="135" spans="1:12" ht="13">
      <c r="A135" s="12"/>
      <c r="B135" s="17" t="s">
        <v>1809</v>
      </c>
      <c r="C135" s="70" t="s">
        <v>2584</v>
      </c>
      <c r="D135" s="12" t="s">
        <v>1983</v>
      </c>
      <c r="E135" s="12"/>
      <c r="F135" s="49" t="s">
        <v>2055</v>
      </c>
      <c r="G135" s="12"/>
      <c r="H135" s="12" t="s">
        <v>2585</v>
      </c>
      <c r="I135" s="12" t="s">
        <v>1981</v>
      </c>
      <c r="J135" s="12"/>
      <c r="K135" s="12"/>
      <c r="L135" s="12"/>
    </row>
    <row r="136" spans="1:12" ht="14">
      <c r="A136" s="7" t="s">
        <v>2184</v>
      </c>
      <c r="B136" s="7" t="s">
        <v>2586</v>
      </c>
      <c r="C136" s="69" t="s">
        <v>2587</v>
      </c>
      <c r="D136" s="60" t="s">
        <v>1977</v>
      </c>
      <c r="E136" s="60"/>
      <c r="F136" s="51" t="s">
        <v>19</v>
      </c>
      <c r="G136" s="7" t="s">
        <v>2067</v>
      </c>
      <c r="H136" s="7" t="s">
        <v>2588</v>
      </c>
      <c r="I136" s="7" t="s">
        <v>23</v>
      </c>
      <c r="J136" s="7"/>
      <c r="K136" s="7"/>
      <c r="L136" s="12">
        <v>180324</v>
      </c>
    </row>
    <row r="137" spans="1:12" ht="14">
      <c r="A137" s="7" t="s">
        <v>2184</v>
      </c>
      <c r="B137" s="8" t="s">
        <v>2589</v>
      </c>
      <c r="C137" s="62" t="s">
        <v>2590</v>
      </c>
      <c r="D137" s="60" t="s">
        <v>1983</v>
      </c>
      <c r="E137" s="7"/>
      <c r="F137" s="51" t="s">
        <v>986</v>
      </c>
      <c r="G137" s="7" t="s">
        <v>2122</v>
      </c>
      <c r="H137" s="7" t="s">
        <v>2591</v>
      </c>
      <c r="I137" s="7" t="s">
        <v>23</v>
      </c>
      <c r="J137" s="7"/>
      <c r="K137" s="7"/>
      <c r="L137" s="12">
        <v>180324</v>
      </c>
    </row>
    <row r="138" spans="1:12" ht="14">
      <c r="A138" s="7" t="s">
        <v>2184</v>
      </c>
      <c r="B138" s="8" t="s">
        <v>2592</v>
      </c>
      <c r="C138" s="62" t="s">
        <v>2593</v>
      </c>
      <c r="D138" s="52" t="s">
        <v>2026</v>
      </c>
      <c r="E138" s="51"/>
      <c r="F138" s="51" t="s">
        <v>2091</v>
      </c>
      <c r="G138" s="7"/>
      <c r="H138" s="7" t="s">
        <v>2594</v>
      </c>
      <c r="I138" s="7" t="s">
        <v>23</v>
      </c>
      <c r="J138" s="7" t="s">
        <v>2595</v>
      </c>
      <c r="K138" s="7"/>
      <c r="L138" s="12">
        <v>180324</v>
      </c>
    </row>
    <row r="139" spans="1:12" ht="14">
      <c r="A139" s="7" t="s">
        <v>2184</v>
      </c>
      <c r="B139" s="7" t="s">
        <v>2596</v>
      </c>
      <c r="C139" s="62" t="s">
        <v>2597</v>
      </c>
      <c r="D139" s="52" t="s">
        <v>36</v>
      </c>
      <c r="E139" s="7"/>
      <c r="F139" s="51" t="s">
        <v>2047</v>
      </c>
      <c r="G139" s="7" t="s">
        <v>2005</v>
      </c>
      <c r="H139" s="7" t="s">
        <v>2598</v>
      </c>
      <c r="I139" s="7" t="s">
        <v>2599</v>
      </c>
      <c r="J139" s="7" t="s">
        <v>2600</v>
      </c>
      <c r="K139" s="7"/>
      <c r="L139" s="12">
        <v>180324</v>
      </c>
    </row>
    <row r="140" spans="1:12" ht="14">
      <c r="A140" s="7" t="s">
        <v>2184</v>
      </c>
      <c r="B140" s="7" t="s">
        <v>2601</v>
      </c>
      <c r="C140" s="62" t="s">
        <v>2602</v>
      </c>
      <c r="D140" s="52" t="s">
        <v>1983</v>
      </c>
      <c r="E140" s="51"/>
      <c r="F140" s="56" t="s">
        <v>30</v>
      </c>
      <c r="G140" s="7"/>
      <c r="H140" s="7" t="s">
        <v>2603</v>
      </c>
      <c r="I140" s="7" t="s">
        <v>23</v>
      </c>
      <c r="J140" s="7"/>
      <c r="K140" s="7"/>
      <c r="L140" s="12">
        <v>180324</v>
      </c>
    </row>
    <row r="141" spans="1:12" ht="13">
      <c r="A141" s="12"/>
      <c r="B141" s="12" t="s">
        <v>1536</v>
      </c>
      <c r="C141" s="49" t="s">
        <v>2604</v>
      </c>
      <c r="D141" s="47" t="s">
        <v>1978</v>
      </c>
      <c r="E141" s="12"/>
      <c r="F141" s="49" t="s">
        <v>2103</v>
      </c>
      <c r="G141" s="12"/>
      <c r="H141" s="12" t="s">
        <v>2605</v>
      </c>
      <c r="I141" s="12" t="s">
        <v>1981</v>
      </c>
      <c r="J141" s="12"/>
      <c r="K141" s="12"/>
      <c r="L141" s="12"/>
    </row>
    <row r="142" spans="1:12" ht="14">
      <c r="A142" s="7" t="s">
        <v>2465</v>
      </c>
      <c r="B142" s="7" t="s">
        <v>2606</v>
      </c>
      <c r="C142" s="59" t="s">
        <v>2607</v>
      </c>
      <c r="D142" s="52" t="s">
        <v>2026</v>
      </c>
      <c r="E142" s="60"/>
      <c r="F142" s="51" t="s">
        <v>2091</v>
      </c>
      <c r="G142" s="7" t="s">
        <v>2608</v>
      </c>
      <c r="H142" s="7" t="s">
        <v>2609</v>
      </c>
      <c r="I142" s="7" t="s">
        <v>1996</v>
      </c>
      <c r="J142" s="25" t="s">
        <v>2610</v>
      </c>
      <c r="K142" s="7"/>
      <c r="L142" s="12">
        <v>180324</v>
      </c>
    </row>
    <row r="143" spans="1:12" ht="14">
      <c r="A143" s="7" t="s">
        <v>2184</v>
      </c>
      <c r="B143" s="7" t="s">
        <v>2611</v>
      </c>
      <c r="C143" s="69" t="s">
        <v>2612</v>
      </c>
      <c r="D143" s="52" t="s">
        <v>97</v>
      </c>
      <c r="E143" s="60" t="s">
        <v>2613</v>
      </c>
      <c r="F143" s="56" t="s">
        <v>30</v>
      </c>
      <c r="G143" s="7"/>
      <c r="H143" s="7" t="s">
        <v>2614</v>
      </c>
      <c r="I143" s="7" t="s">
        <v>23</v>
      </c>
      <c r="J143" s="7"/>
      <c r="K143" s="7"/>
      <c r="L143" s="12">
        <v>180324</v>
      </c>
    </row>
    <row r="144" spans="1:12" ht="13">
      <c r="A144" s="46"/>
      <c r="B144" s="46" t="s">
        <v>149</v>
      </c>
      <c r="C144" s="68" t="s">
        <v>2615</v>
      </c>
      <c r="D144" s="47" t="s">
        <v>1978</v>
      </c>
      <c r="E144" s="12"/>
      <c r="F144" s="49" t="s">
        <v>2010</v>
      </c>
      <c r="G144" s="46"/>
      <c r="H144" s="46" t="s">
        <v>2616</v>
      </c>
      <c r="I144" s="46" t="s">
        <v>23</v>
      </c>
      <c r="J144" s="12"/>
      <c r="K144" s="12"/>
      <c r="L144" s="12"/>
    </row>
    <row r="145" spans="1:12" ht="14">
      <c r="A145" s="7" t="s">
        <v>2184</v>
      </c>
      <c r="B145" s="7" t="s">
        <v>2617</v>
      </c>
      <c r="C145" s="62" t="s">
        <v>2618</v>
      </c>
      <c r="D145" s="52" t="s">
        <v>1983</v>
      </c>
      <c r="E145" s="7"/>
      <c r="F145" s="51" t="s">
        <v>2051</v>
      </c>
      <c r="G145" s="7"/>
      <c r="H145" s="7" t="s">
        <v>2619</v>
      </c>
      <c r="I145" s="7" t="s">
        <v>1989</v>
      </c>
      <c r="J145" s="7"/>
      <c r="K145" s="7"/>
      <c r="L145" s="12">
        <v>180324</v>
      </c>
    </row>
    <row r="146" spans="1:12" ht="13">
      <c r="A146" s="12"/>
      <c r="B146" s="12" t="s">
        <v>1567</v>
      </c>
      <c r="C146" s="49" t="s">
        <v>2620</v>
      </c>
      <c r="D146" s="49" t="s">
        <v>1983</v>
      </c>
      <c r="E146" s="12"/>
      <c r="F146" s="49" t="s">
        <v>1984</v>
      </c>
      <c r="G146" s="12"/>
      <c r="H146" s="12" t="s">
        <v>2621</v>
      </c>
      <c r="I146" s="12" t="s">
        <v>1981</v>
      </c>
      <c r="J146" s="12"/>
      <c r="K146" s="12"/>
      <c r="L146" s="12"/>
    </row>
    <row r="147" spans="1:12" ht="14">
      <c r="A147" s="7" t="s">
        <v>2184</v>
      </c>
      <c r="B147" s="7" t="s">
        <v>2622</v>
      </c>
      <c r="C147" s="69" t="s">
        <v>2623</v>
      </c>
      <c r="D147" s="52" t="s">
        <v>2022</v>
      </c>
      <c r="E147" s="7"/>
      <c r="F147" s="51" t="s">
        <v>2051</v>
      </c>
      <c r="G147" s="7" t="s">
        <v>2100</v>
      </c>
      <c r="H147" s="7" t="s">
        <v>2624</v>
      </c>
      <c r="I147" s="7" t="s">
        <v>1981</v>
      </c>
      <c r="J147" s="7"/>
      <c r="K147" s="7"/>
      <c r="L147" s="12">
        <v>180324</v>
      </c>
    </row>
    <row r="148" spans="1:12" ht="14">
      <c r="A148" s="7" t="s">
        <v>2511</v>
      </c>
      <c r="B148" s="7" t="s">
        <v>2625</v>
      </c>
      <c r="C148" s="62" t="s">
        <v>2626</v>
      </c>
      <c r="D148" s="52" t="s">
        <v>1983</v>
      </c>
      <c r="E148" s="7"/>
      <c r="F148" s="51" t="s">
        <v>2051</v>
      </c>
      <c r="G148" s="7"/>
      <c r="H148" s="7" t="s">
        <v>2627</v>
      </c>
      <c r="I148" s="7" t="s">
        <v>2628</v>
      </c>
      <c r="J148" s="7"/>
      <c r="K148" s="7"/>
      <c r="L148" s="12">
        <v>180324</v>
      </c>
    </row>
    <row r="149" spans="1:12" ht="14">
      <c r="A149" s="7" t="s">
        <v>2184</v>
      </c>
      <c r="B149" s="7" t="s">
        <v>2629</v>
      </c>
      <c r="C149" s="62" t="s">
        <v>2630</v>
      </c>
      <c r="D149" s="52" t="s">
        <v>36</v>
      </c>
      <c r="E149" s="7"/>
      <c r="F149" s="51" t="s">
        <v>2047</v>
      </c>
      <c r="G149" s="7"/>
      <c r="H149" s="7" t="s">
        <v>2631</v>
      </c>
      <c r="I149" s="7" t="s">
        <v>2199</v>
      </c>
      <c r="J149" s="7"/>
      <c r="K149" s="7"/>
      <c r="L149" s="12">
        <v>180324</v>
      </c>
    </row>
    <row r="150" spans="1:12" ht="14">
      <c r="A150" s="7" t="s">
        <v>2184</v>
      </c>
      <c r="B150" s="7" t="s">
        <v>2632</v>
      </c>
      <c r="C150" s="71" t="s">
        <v>2633</v>
      </c>
      <c r="D150" s="60" t="s">
        <v>2022</v>
      </c>
      <c r="E150" s="60"/>
      <c r="F150" s="51" t="s">
        <v>2091</v>
      </c>
      <c r="G150" s="7"/>
      <c r="H150" s="7" t="s">
        <v>2634</v>
      </c>
      <c r="I150" s="7" t="s">
        <v>2259</v>
      </c>
      <c r="J150" s="7" t="s">
        <v>2635</v>
      </c>
      <c r="K150" s="7"/>
      <c r="L150" s="12">
        <v>180324</v>
      </c>
    </row>
    <row r="151" spans="1:12" ht="14">
      <c r="A151" s="7" t="s">
        <v>2184</v>
      </c>
      <c r="B151" s="7" t="s">
        <v>2636</v>
      </c>
      <c r="C151" s="30" t="s">
        <v>2637</v>
      </c>
      <c r="D151" s="60" t="s">
        <v>97</v>
      </c>
      <c r="E151" s="7"/>
      <c r="F151" s="51" t="s">
        <v>30</v>
      </c>
      <c r="G151" s="7"/>
      <c r="H151" s="7" t="s">
        <v>2638</v>
      </c>
      <c r="I151" s="7" t="s">
        <v>2199</v>
      </c>
      <c r="J151" s="7" t="s">
        <v>2639</v>
      </c>
      <c r="K151" s="7"/>
      <c r="L151" s="12">
        <v>180324</v>
      </c>
    </row>
    <row r="152" spans="1:12" ht="14">
      <c r="A152" s="7" t="s">
        <v>2184</v>
      </c>
      <c r="B152" s="7" t="s">
        <v>2640</v>
      </c>
      <c r="C152" s="38" t="s">
        <v>2641</v>
      </c>
      <c r="D152" s="60" t="s">
        <v>97</v>
      </c>
      <c r="E152" s="60" t="s">
        <v>2642</v>
      </c>
      <c r="F152" s="56" t="s">
        <v>30</v>
      </c>
      <c r="G152" s="7"/>
      <c r="H152" s="7" t="s">
        <v>2643</v>
      </c>
      <c r="I152" s="7" t="s">
        <v>23</v>
      </c>
      <c r="J152" s="7"/>
      <c r="K152" s="7"/>
      <c r="L152" s="12">
        <v>180324</v>
      </c>
    </row>
    <row r="153" spans="1:12" ht="14">
      <c r="A153" s="7" t="s">
        <v>2452</v>
      </c>
      <c r="B153" s="7" t="s">
        <v>2644</v>
      </c>
      <c r="C153" s="30" t="s">
        <v>2645</v>
      </c>
      <c r="D153" s="60" t="s">
        <v>1983</v>
      </c>
      <c r="E153" s="7"/>
      <c r="F153" s="51" t="s">
        <v>2066</v>
      </c>
      <c r="G153" s="7"/>
      <c r="H153" s="7" t="s">
        <v>2646</v>
      </c>
      <c r="I153" s="7" t="s">
        <v>1996</v>
      </c>
      <c r="J153" s="7"/>
      <c r="K153" s="7"/>
      <c r="L153" s="12">
        <v>180324</v>
      </c>
    </row>
    <row r="154" spans="1:12" ht="14">
      <c r="A154" s="7" t="s">
        <v>2184</v>
      </c>
      <c r="B154" s="7" t="s">
        <v>2647</v>
      </c>
      <c r="C154" s="72" t="s">
        <v>2648</v>
      </c>
      <c r="D154" s="60" t="s">
        <v>1983</v>
      </c>
      <c r="E154" s="7"/>
      <c r="F154" s="49" t="s">
        <v>2017</v>
      </c>
      <c r="G154" s="7" t="s">
        <v>1985</v>
      </c>
      <c r="H154" s="7" t="s">
        <v>2649</v>
      </c>
      <c r="I154" s="7" t="s">
        <v>23</v>
      </c>
      <c r="J154" s="7"/>
      <c r="K154" s="7"/>
      <c r="L154" s="12">
        <v>180324</v>
      </c>
    </row>
    <row r="155" spans="1:12" ht="14">
      <c r="A155" s="7" t="s">
        <v>2452</v>
      </c>
      <c r="B155" s="7" t="s">
        <v>2650</v>
      </c>
      <c r="C155" s="73" t="s">
        <v>2651</v>
      </c>
      <c r="D155" s="60" t="s">
        <v>2031</v>
      </c>
      <c r="E155" s="60"/>
      <c r="F155" s="51" t="s">
        <v>2095</v>
      </c>
      <c r="G155" s="7"/>
      <c r="H155" s="7" t="s">
        <v>2652</v>
      </c>
      <c r="I155" s="7" t="s">
        <v>1989</v>
      </c>
      <c r="J155" s="7" t="s">
        <v>2653</v>
      </c>
      <c r="K155" s="7"/>
      <c r="L155" s="12">
        <v>180324</v>
      </c>
    </row>
    <row r="156" spans="1:12" ht="14">
      <c r="A156" s="7" t="s">
        <v>2184</v>
      </c>
      <c r="B156" s="7" t="s">
        <v>2654</v>
      </c>
      <c r="C156" s="74" t="s">
        <v>2655</v>
      </c>
      <c r="D156" s="60" t="s">
        <v>1983</v>
      </c>
      <c r="E156" s="7"/>
      <c r="F156" s="51" t="s">
        <v>2114</v>
      </c>
      <c r="G156" s="7" t="s">
        <v>2119</v>
      </c>
      <c r="H156" s="7" t="s">
        <v>2656</v>
      </c>
      <c r="I156" s="7" t="s">
        <v>2657</v>
      </c>
      <c r="J156" s="7"/>
      <c r="K156" s="7"/>
      <c r="L156" s="12">
        <v>180324</v>
      </c>
    </row>
    <row r="157" spans="1:12" ht="13">
      <c r="A157" s="12"/>
      <c r="B157" s="12" t="s">
        <v>2658</v>
      </c>
      <c r="C157" s="12" t="s">
        <v>2659</v>
      </c>
      <c r="D157" s="12" t="s">
        <v>1983</v>
      </c>
      <c r="E157" s="12"/>
      <c r="F157" s="49" t="s">
        <v>30</v>
      </c>
      <c r="G157" s="12"/>
      <c r="H157" s="12" t="s">
        <v>2660</v>
      </c>
      <c r="I157" s="12" t="s">
        <v>1981</v>
      </c>
      <c r="J157" s="12"/>
      <c r="K157" s="12"/>
      <c r="L157" s="12"/>
    </row>
    <row r="158" spans="1:12" ht="14">
      <c r="A158" s="7" t="s">
        <v>2184</v>
      </c>
      <c r="B158" s="7" t="s">
        <v>2661</v>
      </c>
      <c r="C158" s="72" t="s">
        <v>2662</v>
      </c>
      <c r="D158" s="60" t="s">
        <v>1983</v>
      </c>
      <c r="E158" s="60" t="s">
        <v>2663</v>
      </c>
      <c r="F158" s="51" t="s">
        <v>2095</v>
      </c>
      <c r="G158" s="7"/>
      <c r="H158" s="7" t="s">
        <v>2664</v>
      </c>
      <c r="I158" s="7" t="s">
        <v>2665</v>
      </c>
      <c r="J158" s="7" t="s">
        <v>2666</v>
      </c>
      <c r="K158" s="7" t="s">
        <v>2510</v>
      </c>
      <c r="L158" s="12">
        <v>180324</v>
      </c>
    </row>
    <row r="159" spans="1:12" ht="14">
      <c r="A159" s="7" t="s">
        <v>2184</v>
      </c>
      <c r="B159" s="7" t="s">
        <v>2667</v>
      </c>
      <c r="C159" s="74" t="s">
        <v>2668</v>
      </c>
      <c r="D159" s="60" t="s">
        <v>97</v>
      </c>
      <c r="E159" s="60" t="s">
        <v>2669</v>
      </c>
      <c r="F159" s="56" t="s">
        <v>30</v>
      </c>
      <c r="G159" s="7"/>
      <c r="H159" s="7" t="s">
        <v>2670</v>
      </c>
      <c r="I159" s="7" t="s">
        <v>1989</v>
      </c>
      <c r="J159" s="75"/>
      <c r="K159" s="7"/>
      <c r="L159" s="12">
        <v>180324</v>
      </c>
    </row>
    <row r="160" spans="1:12" ht="14">
      <c r="A160" s="7"/>
      <c r="B160" s="7" t="s">
        <v>2671</v>
      </c>
      <c r="C160" s="13" t="s">
        <v>2672</v>
      </c>
      <c r="D160" s="60" t="s">
        <v>1977</v>
      </c>
      <c r="E160" s="7" t="s">
        <v>2673</v>
      </c>
      <c r="F160" s="51" t="s">
        <v>2063</v>
      </c>
      <c r="G160" s="7" t="s">
        <v>1985</v>
      </c>
      <c r="H160" s="7" t="s">
        <v>2674</v>
      </c>
      <c r="I160" s="7" t="s">
        <v>23</v>
      </c>
      <c r="J160" s="7" t="s">
        <v>2675</v>
      </c>
      <c r="K160" s="7"/>
      <c r="L160" s="12">
        <v>240624</v>
      </c>
    </row>
    <row r="161" spans="1:12" ht="14">
      <c r="A161" s="7" t="s">
        <v>2452</v>
      </c>
      <c r="B161" s="7" t="s">
        <v>2676</v>
      </c>
      <c r="C161" s="73" t="s">
        <v>2677</v>
      </c>
      <c r="D161" s="60" t="s">
        <v>1977</v>
      </c>
      <c r="E161" s="60"/>
      <c r="F161" s="51" t="s">
        <v>2107</v>
      </c>
      <c r="G161" s="7" t="s">
        <v>2060</v>
      </c>
      <c r="H161" s="7" t="s">
        <v>2678</v>
      </c>
      <c r="I161" s="7" t="s">
        <v>1989</v>
      </c>
      <c r="J161" s="7" t="s">
        <v>2679</v>
      </c>
      <c r="K161" s="7"/>
      <c r="L161" s="12">
        <v>180324</v>
      </c>
    </row>
    <row r="162" spans="1:12" ht="14">
      <c r="A162" s="7" t="s">
        <v>2184</v>
      </c>
      <c r="B162" s="7" t="s">
        <v>2680</v>
      </c>
      <c r="C162" s="30" t="s">
        <v>2681</v>
      </c>
      <c r="D162" s="60" t="s">
        <v>1983</v>
      </c>
      <c r="E162" s="7" t="s">
        <v>2682</v>
      </c>
      <c r="F162" s="51" t="s">
        <v>2091</v>
      </c>
      <c r="G162" s="7"/>
      <c r="H162" s="7" t="s">
        <v>2683</v>
      </c>
      <c r="I162" s="7" t="s">
        <v>2684</v>
      </c>
      <c r="J162" s="7" t="s">
        <v>2685</v>
      </c>
      <c r="K162" s="7"/>
      <c r="L162" s="12">
        <v>180324</v>
      </c>
    </row>
    <row r="163" spans="1:12" ht="14">
      <c r="A163" s="7" t="s">
        <v>2184</v>
      </c>
      <c r="B163" s="7" t="s">
        <v>1406</v>
      </c>
      <c r="C163" s="73" t="s">
        <v>2686</v>
      </c>
      <c r="D163" s="60" t="s">
        <v>1977</v>
      </c>
      <c r="E163" s="60"/>
      <c r="F163" s="51" t="s">
        <v>19</v>
      </c>
      <c r="G163" s="7" t="s">
        <v>2608</v>
      </c>
      <c r="H163" s="7" t="s">
        <v>2687</v>
      </c>
      <c r="I163" s="7" t="s">
        <v>23</v>
      </c>
      <c r="J163" s="7"/>
      <c r="K163" s="7"/>
      <c r="L163" s="12">
        <v>180324</v>
      </c>
    </row>
    <row r="164" spans="1:12" ht="14">
      <c r="A164" s="7" t="s">
        <v>2184</v>
      </c>
      <c r="B164" s="7" t="s">
        <v>2688</v>
      </c>
      <c r="C164" s="72" t="s">
        <v>2689</v>
      </c>
      <c r="D164" s="60" t="s">
        <v>36</v>
      </c>
      <c r="E164" s="7"/>
      <c r="F164" s="51" t="s">
        <v>2047</v>
      </c>
      <c r="G164" s="7"/>
      <c r="H164" s="7" t="s">
        <v>2690</v>
      </c>
      <c r="I164" s="7" t="s">
        <v>23</v>
      </c>
      <c r="J164" s="7"/>
      <c r="K164" s="7"/>
      <c r="L164" s="12">
        <v>180324</v>
      </c>
    </row>
    <row r="165" spans="1:12" ht="14">
      <c r="A165" s="7" t="s">
        <v>2487</v>
      </c>
      <c r="B165" s="7" t="s">
        <v>2691</v>
      </c>
      <c r="C165" s="74" t="s">
        <v>2692</v>
      </c>
      <c r="D165" s="60" t="s">
        <v>1977</v>
      </c>
      <c r="E165" s="60"/>
      <c r="F165" s="49" t="s">
        <v>30</v>
      </c>
      <c r="G165" s="7" t="s">
        <v>2693</v>
      </c>
      <c r="H165" s="7" t="s">
        <v>2694</v>
      </c>
      <c r="I165" s="7" t="s">
        <v>2290</v>
      </c>
      <c r="J165" s="7" t="s">
        <v>2695</v>
      </c>
      <c r="K165" s="7"/>
      <c r="L165" s="12">
        <v>180324</v>
      </c>
    </row>
    <row r="166" spans="1:12" ht="13">
      <c r="A166" s="12"/>
      <c r="B166" s="17" t="s">
        <v>1717</v>
      </c>
      <c r="C166" s="76" t="s">
        <v>2696</v>
      </c>
      <c r="D166" s="12" t="s">
        <v>1983</v>
      </c>
      <c r="E166" s="12"/>
      <c r="F166" s="49" t="s">
        <v>2027</v>
      </c>
      <c r="G166" s="12"/>
      <c r="H166" s="12" t="s">
        <v>2697</v>
      </c>
      <c r="I166" s="12" t="s">
        <v>1981</v>
      </c>
      <c r="J166" s="12"/>
      <c r="K166" s="12"/>
      <c r="L166" s="12"/>
    </row>
    <row r="167" spans="1:12" ht="14">
      <c r="A167" s="7" t="s">
        <v>2452</v>
      </c>
      <c r="B167" s="7" t="s">
        <v>2698</v>
      </c>
      <c r="C167" s="74" t="s">
        <v>2699</v>
      </c>
      <c r="D167" s="60" t="s">
        <v>1977</v>
      </c>
      <c r="E167" s="77"/>
      <c r="F167" s="56" t="s">
        <v>2114</v>
      </c>
      <c r="G167" s="29"/>
      <c r="H167" s="7" t="s">
        <v>2700</v>
      </c>
      <c r="I167" s="29" t="s">
        <v>2194</v>
      </c>
      <c r="J167" s="29"/>
      <c r="K167" s="7"/>
      <c r="L167" s="12">
        <v>180324</v>
      </c>
    </row>
    <row r="168" spans="1:12" ht="13">
      <c r="A168" s="12"/>
      <c r="B168" s="12" t="s">
        <v>1962</v>
      </c>
      <c r="C168" s="12" t="s">
        <v>2701</v>
      </c>
      <c r="D168" s="12" t="s">
        <v>1977</v>
      </c>
      <c r="E168" s="12"/>
      <c r="F168" s="49" t="s">
        <v>2017</v>
      </c>
      <c r="G168" s="12" t="s">
        <v>2311</v>
      </c>
      <c r="H168" s="12" t="s">
        <v>2702</v>
      </c>
      <c r="I168" s="12" t="s">
        <v>1981</v>
      </c>
      <c r="J168" s="12"/>
      <c r="K168" s="12"/>
      <c r="L168" s="12"/>
    </row>
    <row r="169" spans="1:12" ht="14">
      <c r="A169" s="7" t="s">
        <v>2184</v>
      </c>
      <c r="B169" s="7" t="s">
        <v>2703</v>
      </c>
      <c r="C169" s="74" t="s">
        <v>2704</v>
      </c>
      <c r="D169" s="60" t="s">
        <v>1983</v>
      </c>
      <c r="E169" s="7"/>
      <c r="F169" s="7" t="s">
        <v>2095</v>
      </c>
      <c r="G169" s="7"/>
      <c r="H169" s="7" t="s">
        <v>2705</v>
      </c>
      <c r="I169" s="7" t="s">
        <v>2319</v>
      </c>
      <c r="J169" s="7"/>
      <c r="K169" s="7" t="s">
        <v>2510</v>
      </c>
      <c r="L169" s="12">
        <v>180324</v>
      </c>
    </row>
    <row r="170" spans="1:12" ht="13">
      <c r="A170" s="12"/>
      <c r="B170" s="12" t="s">
        <v>1939</v>
      </c>
      <c r="C170" s="12" t="s">
        <v>2706</v>
      </c>
      <c r="D170" s="12" t="s">
        <v>2022</v>
      </c>
      <c r="E170" s="12"/>
      <c r="F170" s="12" t="s">
        <v>2017</v>
      </c>
      <c r="G170" s="12" t="s">
        <v>2707</v>
      </c>
      <c r="H170" s="12" t="s">
        <v>2708</v>
      </c>
      <c r="I170" s="12" t="s">
        <v>1981</v>
      </c>
      <c r="J170" s="12"/>
      <c r="K170" s="12"/>
      <c r="L170" s="12"/>
    </row>
    <row r="171" spans="1:12" ht="14">
      <c r="A171" s="7" t="s">
        <v>2184</v>
      </c>
      <c r="B171" s="7" t="s">
        <v>65</v>
      </c>
      <c r="C171" s="72" t="s">
        <v>2709</v>
      </c>
      <c r="D171" s="60" t="s">
        <v>36</v>
      </c>
      <c r="E171" s="7"/>
      <c r="F171" s="7" t="s">
        <v>2047</v>
      </c>
      <c r="G171" s="7"/>
      <c r="H171" s="7" t="s">
        <v>2710</v>
      </c>
      <c r="I171" s="7" t="s">
        <v>23</v>
      </c>
      <c r="J171" s="7"/>
      <c r="K171" s="7"/>
      <c r="L171" s="12">
        <v>180324</v>
      </c>
    </row>
    <row r="172" spans="1:12" ht="14">
      <c r="A172" s="7" t="s">
        <v>2184</v>
      </c>
      <c r="B172" s="7" t="s">
        <v>2711</v>
      </c>
      <c r="C172" s="74" t="s">
        <v>2712</v>
      </c>
      <c r="D172" s="60" t="s">
        <v>97</v>
      </c>
      <c r="E172" s="60" t="s">
        <v>2713</v>
      </c>
      <c r="F172" s="29" t="s">
        <v>30</v>
      </c>
      <c r="G172" s="7"/>
      <c r="H172" s="7" t="s">
        <v>2714</v>
      </c>
      <c r="I172" s="7" t="s">
        <v>23</v>
      </c>
      <c r="J172" s="7"/>
      <c r="K172" s="7"/>
      <c r="L172" s="12">
        <v>180324</v>
      </c>
    </row>
    <row r="173" spans="1:12" ht="13">
      <c r="A173" s="12"/>
      <c r="B173" s="12" t="s">
        <v>1825</v>
      </c>
      <c r="C173" s="12" t="s">
        <v>2715</v>
      </c>
      <c r="D173" s="12" t="s">
        <v>1983</v>
      </c>
      <c r="E173" s="12"/>
      <c r="F173" s="12" t="s">
        <v>2017</v>
      </c>
      <c r="G173" s="12" t="s">
        <v>2311</v>
      </c>
      <c r="H173" s="12" t="s">
        <v>2716</v>
      </c>
      <c r="I173" s="12" t="s">
        <v>1981</v>
      </c>
      <c r="J173" s="12"/>
      <c r="K173" s="12"/>
      <c r="L173" s="12"/>
    </row>
    <row r="174" spans="1:12" ht="14">
      <c r="A174" s="7" t="s">
        <v>2184</v>
      </c>
      <c r="B174" s="7" t="s">
        <v>581</v>
      </c>
      <c r="C174" s="74" t="s">
        <v>2717</v>
      </c>
      <c r="D174" s="60" t="s">
        <v>1983</v>
      </c>
      <c r="E174" s="7"/>
      <c r="F174" s="12" t="s">
        <v>1984</v>
      </c>
      <c r="G174" s="7"/>
      <c r="H174" s="7" t="s">
        <v>2718</v>
      </c>
      <c r="I174" s="7" t="s">
        <v>23</v>
      </c>
      <c r="J174" s="7"/>
      <c r="K174" s="7"/>
      <c r="L174" s="12">
        <v>180324</v>
      </c>
    </row>
    <row r="175" spans="1:12" ht="14">
      <c r="A175" s="7" t="s">
        <v>2184</v>
      </c>
      <c r="B175" s="7" t="s">
        <v>2719</v>
      </c>
      <c r="C175" s="72" t="s">
        <v>2720</v>
      </c>
      <c r="D175" s="60" t="s">
        <v>1983</v>
      </c>
      <c r="E175" s="60"/>
      <c r="F175" s="7" t="s">
        <v>2051</v>
      </c>
      <c r="G175" s="7"/>
      <c r="H175" s="7" t="s">
        <v>2721</v>
      </c>
      <c r="I175" s="7" t="s">
        <v>23</v>
      </c>
      <c r="J175" s="7"/>
      <c r="K175" s="7"/>
      <c r="L175" s="12">
        <v>180324</v>
      </c>
    </row>
    <row r="176" spans="1:12" ht="14">
      <c r="A176" s="7" t="s">
        <v>2184</v>
      </c>
      <c r="B176" s="7" t="s">
        <v>2722</v>
      </c>
      <c r="C176" s="72" t="s">
        <v>2723</v>
      </c>
      <c r="D176" s="60" t="s">
        <v>97</v>
      </c>
      <c r="E176" s="60" t="s">
        <v>2724</v>
      </c>
      <c r="F176" s="29" t="s">
        <v>30</v>
      </c>
      <c r="G176" s="7"/>
      <c r="H176" s="7" t="s">
        <v>2725</v>
      </c>
      <c r="I176" s="7" t="s">
        <v>2259</v>
      </c>
      <c r="J176" s="7" t="s">
        <v>2726</v>
      </c>
      <c r="K176" s="7"/>
      <c r="L176" s="12">
        <v>180324</v>
      </c>
    </row>
    <row r="177" spans="1:12" ht="14">
      <c r="A177" s="7" t="s">
        <v>2487</v>
      </c>
      <c r="B177" s="7" t="s">
        <v>2727</v>
      </c>
      <c r="C177" s="72" t="s">
        <v>2728</v>
      </c>
      <c r="D177" s="60" t="s">
        <v>2026</v>
      </c>
      <c r="E177" s="7"/>
      <c r="F177" s="7"/>
      <c r="G177" s="7"/>
      <c r="H177" s="7"/>
      <c r="I177" s="7" t="s">
        <v>2545</v>
      </c>
      <c r="J177" s="7"/>
      <c r="K177" s="7"/>
      <c r="L177" s="12">
        <v>180324</v>
      </c>
    </row>
    <row r="178" spans="1:12" ht="14">
      <c r="A178" s="7" t="s">
        <v>2452</v>
      </c>
      <c r="B178" s="7" t="s">
        <v>2729</v>
      </c>
      <c r="C178" s="73" t="s">
        <v>2730</v>
      </c>
      <c r="D178" s="60" t="s">
        <v>1983</v>
      </c>
      <c r="E178" s="60"/>
      <c r="F178" s="7" t="s">
        <v>2051</v>
      </c>
      <c r="G178" s="7"/>
      <c r="H178" s="7" t="s">
        <v>2731</v>
      </c>
      <c r="I178" s="7" t="s">
        <v>23</v>
      </c>
      <c r="J178" s="25" t="s">
        <v>2732</v>
      </c>
      <c r="K178" s="7"/>
      <c r="L178" s="12">
        <v>180324</v>
      </c>
    </row>
    <row r="179" spans="1:12" ht="14">
      <c r="A179" s="7" t="s">
        <v>2184</v>
      </c>
      <c r="B179" s="7" t="s">
        <v>2733</v>
      </c>
      <c r="C179" s="72" t="s">
        <v>2734</v>
      </c>
      <c r="D179" s="60" t="s">
        <v>1983</v>
      </c>
      <c r="E179" s="7"/>
      <c r="F179" s="51" t="s">
        <v>2051</v>
      </c>
      <c r="G179" s="7" t="s">
        <v>2735</v>
      </c>
      <c r="H179" s="7" t="s">
        <v>2736</v>
      </c>
      <c r="I179" s="7" t="s">
        <v>23</v>
      </c>
      <c r="J179" s="7"/>
      <c r="K179" s="7"/>
      <c r="L179" s="12">
        <v>180324</v>
      </c>
    </row>
    <row r="180" spans="1:12" ht="13">
      <c r="A180" s="12"/>
      <c r="B180" s="12" t="s">
        <v>1722</v>
      </c>
      <c r="C180" s="12" t="s">
        <v>2737</v>
      </c>
      <c r="D180" s="12" t="s">
        <v>1983</v>
      </c>
      <c r="E180" s="12" t="s">
        <v>2738</v>
      </c>
      <c r="F180" s="12" t="s">
        <v>2739</v>
      </c>
      <c r="H180" s="12" t="s">
        <v>2740</v>
      </c>
      <c r="I180" s="12" t="s">
        <v>1981</v>
      </c>
      <c r="J180" s="12"/>
      <c r="K180" s="12"/>
      <c r="L180" s="12"/>
    </row>
    <row r="181" spans="1:12" ht="14">
      <c r="A181" s="7" t="s">
        <v>2452</v>
      </c>
      <c r="B181" s="7" t="s">
        <v>2741</v>
      </c>
      <c r="C181" s="73" t="s">
        <v>2742</v>
      </c>
      <c r="D181" s="60" t="s">
        <v>2031</v>
      </c>
      <c r="E181" s="60"/>
      <c r="F181" s="7" t="s">
        <v>2095</v>
      </c>
      <c r="G181" s="7"/>
      <c r="H181" s="7" t="s">
        <v>2743</v>
      </c>
      <c r="I181" s="7" t="s">
        <v>2259</v>
      </c>
      <c r="J181" s="7" t="s">
        <v>2744</v>
      </c>
      <c r="K181" s="7"/>
      <c r="L181" s="12">
        <v>180324</v>
      </c>
    </row>
    <row r="182" spans="1:12" ht="13">
      <c r="A182" s="12"/>
      <c r="B182" s="12" t="s">
        <v>2745</v>
      </c>
      <c r="C182" s="61" t="s">
        <v>2746</v>
      </c>
      <c r="D182" s="12" t="s">
        <v>1977</v>
      </c>
      <c r="E182" s="12"/>
      <c r="F182" s="12" t="s">
        <v>2027</v>
      </c>
      <c r="G182" s="12" t="s">
        <v>2296</v>
      </c>
      <c r="H182" s="12" t="s">
        <v>2747</v>
      </c>
      <c r="I182" s="12" t="s">
        <v>23</v>
      </c>
      <c r="J182" s="12"/>
      <c r="K182" s="12"/>
      <c r="L182" s="12"/>
    </row>
    <row r="183" spans="1:12" ht="14">
      <c r="A183" s="7" t="s">
        <v>2184</v>
      </c>
      <c r="B183" s="7" t="s">
        <v>2748</v>
      </c>
      <c r="C183" s="74" t="s">
        <v>2749</v>
      </c>
      <c r="D183" s="60" t="s">
        <v>97</v>
      </c>
      <c r="E183" s="60" t="s">
        <v>2750</v>
      </c>
      <c r="F183" s="29" t="s">
        <v>30</v>
      </c>
      <c r="G183" s="7"/>
      <c r="H183" s="7" t="s">
        <v>2751</v>
      </c>
      <c r="I183" s="7" t="s">
        <v>23</v>
      </c>
      <c r="J183" s="7"/>
      <c r="K183" s="7"/>
      <c r="L183" s="12">
        <v>180324</v>
      </c>
    </row>
    <row r="184" spans="1:12" ht="14">
      <c r="A184" s="7" t="s">
        <v>2184</v>
      </c>
      <c r="B184" s="7" t="s">
        <v>2752</v>
      </c>
      <c r="C184" s="72" t="s">
        <v>2753</v>
      </c>
      <c r="D184" s="60" t="s">
        <v>1978</v>
      </c>
      <c r="E184" s="7"/>
      <c r="F184" s="7" t="s">
        <v>2010</v>
      </c>
      <c r="G184" s="7"/>
      <c r="H184" s="7" t="s">
        <v>2754</v>
      </c>
      <c r="I184" s="7" t="s">
        <v>23</v>
      </c>
      <c r="J184" s="7"/>
      <c r="K184" s="7"/>
      <c r="L184" s="12">
        <v>180324</v>
      </c>
    </row>
    <row r="185" spans="1:12" ht="13">
      <c r="A185" s="12"/>
      <c r="B185" s="17" t="s">
        <v>1957</v>
      </c>
      <c r="C185" s="76" t="s">
        <v>2755</v>
      </c>
      <c r="D185" s="12" t="s">
        <v>2037</v>
      </c>
      <c r="E185" s="12"/>
      <c r="F185" s="12" t="s">
        <v>2032</v>
      </c>
      <c r="G185" s="12"/>
      <c r="H185" s="12" t="s">
        <v>2756</v>
      </c>
      <c r="I185" s="12" t="s">
        <v>1981</v>
      </c>
      <c r="J185" s="12"/>
      <c r="K185" s="12"/>
      <c r="L185" s="12"/>
    </row>
    <row r="186" spans="1:12" ht="13">
      <c r="A186" s="12"/>
      <c r="B186" s="12" t="s">
        <v>1637</v>
      </c>
      <c r="C186" s="12" t="s">
        <v>2757</v>
      </c>
      <c r="D186" s="12" t="s">
        <v>1983</v>
      </c>
      <c r="E186" s="12"/>
      <c r="F186" s="12" t="s">
        <v>2017</v>
      </c>
      <c r="G186" s="12"/>
      <c r="H186" s="12" t="s">
        <v>2758</v>
      </c>
      <c r="I186" s="12" t="s">
        <v>1981</v>
      </c>
      <c r="J186" s="12"/>
      <c r="K186" s="12"/>
      <c r="L186" s="12"/>
    </row>
    <row r="187" spans="1:12" ht="14">
      <c r="A187" s="7" t="s">
        <v>2184</v>
      </c>
      <c r="B187" s="7" t="s">
        <v>2759</v>
      </c>
      <c r="C187" s="72" t="s">
        <v>2760</v>
      </c>
      <c r="D187" s="60" t="s">
        <v>97</v>
      </c>
      <c r="E187" s="60" t="s">
        <v>2761</v>
      </c>
      <c r="F187" s="29" t="s">
        <v>30</v>
      </c>
      <c r="G187" s="7"/>
      <c r="H187" s="7" t="s">
        <v>2762</v>
      </c>
      <c r="I187" s="7" t="s">
        <v>2492</v>
      </c>
      <c r="J187" s="7" t="s">
        <v>2763</v>
      </c>
      <c r="K187" s="7"/>
      <c r="L187" s="12">
        <v>180324</v>
      </c>
    </row>
    <row r="188" spans="1:12" ht="14">
      <c r="A188" s="7" t="s">
        <v>2184</v>
      </c>
      <c r="B188" s="7" t="s">
        <v>2764</v>
      </c>
      <c r="C188" s="74" t="s">
        <v>2765</v>
      </c>
      <c r="D188" s="60" t="s">
        <v>97</v>
      </c>
      <c r="E188" s="60" t="s">
        <v>2766</v>
      </c>
      <c r="F188" s="29" t="s">
        <v>30</v>
      </c>
      <c r="G188" s="7"/>
      <c r="H188" s="7" t="s">
        <v>2767</v>
      </c>
      <c r="I188" s="7" t="s">
        <v>23</v>
      </c>
      <c r="J188" s="7"/>
      <c r="K188" s="7"/>
      <c r="L188" s="12">
        <v>180324</v>
      </c>
    </row>
    <row r="189" spans="1:12" ht="14">
      <c r="A189" s="7" t="s">
        <v>2184</v>
      </c>
      <c r="B189" s="7" t="s">
        <v>2768</v>
      </c>
      <c r="C189" s="72" t="s">
        <v>2769</v>
      </c>
      <c r="D189" s="60" t="s">
        <v>36</v>
      </c>
      <c r="E189" s="7"/>
      <c r="F189" s="7" t="s">
        <v>2083</v>
      </c>
      <c r="G189" s="7"/>
      <c r="H189" s="7" t="s">
        <v>2770</v>
      </c>
      <c r="I189" s="7" t="s">
        <v>23</v>
      </c>
      <c r="J189" s="7"/>
      <c r="K189" s="7"/>
      <c r="L189" s="12">
        <v>180324</v>
      </c>
    </row>
    <row r="190" spans="1:12" ht="14">
      <c r="A190" s="7" t="s">
        <v>2452</v>
      </c>
      <c r="B190" s="7" t="s">
        <v>2771</v>
      </c>
      <c r="C190" s="74" t="s">
        <v>2772</v>
      </c>
      <c r="D190" s="60" t="s">
        <v>1983</v>
      </c>
      <c r="E190" s="7"/>
      <c r="F190" s="7" t="s">
        <v>2042</v>
      </c>
      <c r="G190" s="7"/>
      <c r="H190" s="7" t="s">
        <v>2773</v>
      </c>
      <c r="I190" s="7" t="s">
        <v>2492</v>
      </c>
      <c r="J190" s="7"/>
      <c r="K190" s="7"/>
      <c r="L190" s="12">
        <v>180324</v>
      </c>
    </row>
    <row r="191" spans="1:12" ht="14">
      <c r="A191" s="7" t="s">
        <v>2465</v>
      </c>
      <c r="B191" s="7" t="s">
        <v>2774</v>
      </c>
      <c r="C191" s="78" t="s">
        <v>2775</v>
      </c>
      <c r="D191" s="60" t="s">
        <v>1978</v>
      </c>
      <c r="E191" s="7"/>
      <c r="F191" s="7" t="s">
        <v>2010</v>
      </c>
      <c r="G191" s="7"/>
      <c r="H191" s="7" t="s">
        <v>2776</v>
      </c>
      <c r="I191" s="7" t="s">
        <v>23</v>
      </c>
      <c r="J191" s="7"/>
      <c r="K191" s="7"/>
      <c r="L191" s="12">
        <v>180324</v>
      </c>
    </row>
    <row r="192" spans="1:12" ht="14">
      <c r="A192" s="7" t="s">
        <v>2184</v>
      </c>
      <c r="B192" s="7" t="s">
        <v>2777</v>
      </c>
      <c r="C192" s="73" t="s">
        <v>2778</v>
      </c>
      <c r="D192" s="60" t="s">
        <v>1977</v>
      </c>
      <c r="E192" s="60"/>
      <c r="F192" s="7" t="s">
        <v>2027</v>
      </c>
      <c r="G192" s="7" t="s">
        <v>2779</v>
      </c>
      <c r="H192" s="7" t="s">
        <v>2780</v>
      </c>
      <c r="I192" s="7" t="s">
        <v>23</v>
      </c>
      <c r="J192" s="7"/>
      <c r="K192" s="7"/>
      <c r="L192" s="12">
        <v>180324</v>
      </c>
    </row>
    <row r="193" spans="1:12" ht="14">
      <c r="A193" s="7" t="s">
        <v>2465</v>
      </c>
      <c r="B193" s="7" t="s">
        <v>2781</v>
      </c>
      <c r="C193" s="73" t="s">
        <v>2782</v>
      </c>
      <c r="D193" s="60" t="s">
        <v>97</v>
      </c>
      <c r="E193" s="60" t="s">
        <v>2783</v>
      </c>
      <c r="F193" s="29" t="s">
        <v>30</v>
      </c>
      <c r="G193" s="7"/>
      <c r="H193" s="7" t="s">
        <v>2784</v>
      </c>
      <c r="I193" s="7" t="s">
        <v>2290</v>
      </c>
      <c r="J193" s="7" t="s">
        <v>2785</v>
      </c>
      <c r="K193" s="7"/>
      <c r="L193" s="12">
        <v>180324</v>
      </c>
    </row>
    <row r="194" spans="1:12" ht="14">
      <c r="A194" s="7" t="s">
        <v>2184</v>
      </c>
      <c r="B194" s="7" t="s">
        <v>1318</v>
      </c>
      <c r="C194" s="74" t="s">
        <v>2786</v>
      </c>
      <c r="D194" s="60" t="s">
        <v>97</v>
      </c>
      <c r="E194" s="60" t="s">
        <v>2787</v>
      </c>
      <c r="F194" s="29" t="s">
        <v>30</v>
      </c>
      <c r="G194" s="7"/>
      <c r="H194" s="7" t="s">
        <v>2788</v>
      </c>
      <c r="I194" s="7" t="s">
        <v>2789</v>
      </c>
      <c r="J194" s="7"/>
      <c r="K194" s="7"/>
      <c r="L194" s="12">
        <v>180324</v>
      </c>
    </row>
    <row r="195" spans="1:12" ht="14">
      <c r="A195" s="7" t="s">
        <v>2184</v>
      </c>
      <c r="B195" s="7" t="s">
        <v>2790</v>
      </c>
      <c r="C195" s="72" t="s">
        <v>2791</v>
      </c>
      <c r="D195" s="60" t="s">
        <v>1983</v>
      </c>
      <c r="E195" s="7"/>
      <c r="F195" s="7" t="s">
        <v>2114</v>
      </c>
      <c r="G195" s="7"/>
      <c r="H195" s="7" t="s">
        <v>2792</v>
      </c>
      <c r="I195" s="7" t="s">
        <v>2536</v>
      </c>
      <c r="J195" s="7" t="s">
        <v>2793</v>
      </c>
      <c r="K195" s="7"/>
      <c r="L195" s="12">
        <v>180324</v>
      </c>
    </row>
    <row r="196" spans="1:12" ht="14">
      <c r="A196" s="7" t="s">
        <v>2184</v>
      </c>
      <c r="B196" s="7" t="s">
        <v>2794</v>
      </c>
      <c r="C196" s="79" t="s">
        <v>2795</v>
      </c>
      <c r="D196" s="60" t="s">
        <v>1983</v>
      </c>
      <c r="E196" s="60"/>
      <c r="F196" s="7" t="s">
        <v>2083</v>
      </c>
      <c r="G196" s="7"/>
      <c r="H196" s="7" t="s">
        <v>2796</v>
      </c>
      <c r="I196" s="7" t="s">
        <v>2797</v>
      </c>
      <c r="J196" s="7"/>
      <c r="K196" s="7"/>
      <c r="L196" s="12">
        <v>180324</v>
      </c>
    </row>
    <row r="197" spans="1:12" ht="14">
      <c r="A197" s="7" t="s">
        <v>2184</v>
      </c>
      <c r="B197" s="7" t="s">
        <v>2798</v>
      </c>
      <c r="C197" s="74" t="s">
        <v>2799</v>
      </c>
      <c r="D197" s="60" t="s">
        <v>97</v>
      </c>
      <c r="E197" s="60" t="s">
        <v>2800</v>
      </c>
      <c r="F197" s="29" t="s">
        <v>30</v>
      </c>
      <c r="G197" s="7"/>
      <c r="H197" s="7" t="s">
        <v>2801</v>
      </c>
      <c r="I197" s="7" t="s">
        <v>23</v>
      </c>
      <c r="J197" s="7"/>
      <c r="K197" s="7"/>
      <c r="L197" s="12">
        <v>180324</v>
      </c>
    </row>
    <row r="198" spans="1:12" ht="14">
      <c r="A198" s="7" t="s">
        <v>2184</v>
      </c>
      <c r="B198" s="7" t="s">
        <v>2802</v>
      </c>
      <c r="C198" s="72" t="s">
        <v>2803</v>
      </c>
      <c r="D198" s="60" t="s">
        <v>1978</v>
      </c>
      <c r="E198" s="7"/>
      <c r="F198" s="7" t="s">
        <v>2051</v>
      </c>
      <c r="G198" s="7" t="s">
        <v>2023</v>
      </c>
      <c r="H198" s="7" t="s">
        <v>2804</v>
      </c>
      <c r="I198" s="7" t="s">
        <v>2259</v>
      </c>
      <c r="J198" s="7"/>
      <c r="K198" s="7"/>
      <c r="L198" s="12">
        <v>180324</v>
      </c>
    </row>
    <row r="199" spans="1:12" ht="14">
      <c r="A199" s="7" t="s">
        <v>2184</v>
      </c>
      <c r="B199" s="7" t="s">
        <v>2805</v>
      </c>
      <c r="C199" s="72" t="s">
        <v>2806</v>
      </c>
      <c r="D199" s="60" t="s">
        <v>1983</v>
      </c>
      <c r="E199" s="7" t="s">
        <v>2807</v>
      </c>
      <c r="F199" s="7" t="s">
        <v>2107</v>
      </c>
      <c r="G199" s="7"/>
      <c r="H199" s="7" t="s">
        <v>2808</v>
      </c>
      <c r="I199" s="7" t="s">
        <v>23</v>
      </c>
      <c r="J199" s="7"/>
      <c r="K199" s="7"/>
      <c r="L199" s="12">
        <v>180324</v>
      </c>
    </row>
    <row r="200" spans="1:12" ht="14">
      <c r="A200" s="7" t="s">
        <v>2184</v>
      </c>
      <c r="B200" s="7" t="s">
        <v>2809</v>
      </c>
      <c r="C200" s="72" t="s">
        <v>2810</v>
      </c>
      <c r="D200" s="60" t="s">
        <v>97</v>
      </c>
      <c r="E200" s="60" t="s">
        <v>2811</v>
      </c>
      <c r="F200" s="29" t="s">
        <v>30</v>
      </c>
      <c r="G200" s="7"/>
      <c r="H200" s="7" t="s">
        <v>2812</v>
      </c>
      <c r="I200" s="7" t="s">
        <v>23</v>
      </c>
      <c r="J200" s="7"/>
      <c r="K200" s="7"/>
      <c r="L200" s="12">
        <v>180324</v>
      </c>
    </row>
    <row r="201" spans="1:12" ht="14">
      <c r="A201" s="7" t="s">
        <v>2184</v>
      </c>
      <c r="B201" s="80" t="s">
        <v>2813</v>
      </c>
      <c r="C201" s="81" t="s">
        <v>2814</v>
      </c>
      <c r="D201" s="60" t="s">
        <v>36</v>
      </c>
      <c r="E201" s="29"/>
      <c r="F201" s="7" t="s">
        <v>2051</v>
      </c>
      <c r="G201" s="29"/>
      <c r="H201" s="7" t="s">
        <v>2815</v>
      </c>
      <c r="I201" s="29" t="s">
        <v>23</v>
      </c>
      <c r="J201" s="7"/>
      <c r="K201" s="7"/>
      <c r="L201" s="12">
        <v>180324</v>
      </c>
    </row>
    <row r="202" spans="1:12" ht="14">
      <c r="A202" s="7" t="s">
        <v>2184</v>
      </c>
      <c r="B202" s="7" t="s">
        <v>2816</v>
      </c>
      <c r="C202" s="72" t="s">
        <v>2817</v>
      </c>
      <c r="D202" s="60" t="s">
        <v>1977</v>
      </c>
      <c r="E202" s="60"/>
      <c r="F202" s="7" t="s">
        <v>19</v>
      </c>
      <c r="G202" s="7" t="s">
        <v>2005</v>
      </c>
      <c r="H202" s="7" t="s">
        <v>2818</v>
      </c>
      <c r="I202" s="7" t="s">
        <v>23</v>
      </c>
      <c r="J202" s="7"/>
      <c r="K202" s="7"/>
      <c r="L202" s="12">
        <v>180324</v>
      </c>
    </row>
    <row r="203" spans="1:12" ht="14">
      <c r="A203" s="7" t="s">
        <v>2184</v>
      </c>
      <c r="B203" s="29" t="s">
        <v>2819</v>
      </c>
      <c r="C203" s="82" t="s">
        <v>2820</v>
      </c>
      <c r="D203" s="60" t="s">
        <v>1983</v>
      </c>
      <c r="E203" s="29"/>
      <c r="F203" s="29" t="s">
        <v>30</v>
      </c>
      <c r="G203" s="29"/>
      <c r="H203" s="7" t="s">
        <v>2821</v>
      </c>
      <c r="I203" s="7" t="s">
        <v>2822</v>
      </c>
      <c r="J203" s="7"/>
      <c r="K203" s="7"/>
      <c r="L203" s="12">
        <v>180324</v>
      </c>
    </row>
    <row r="204" spans="1:12" ht="14">
      <c r="A204" s="7" t="s">
        <v>2184</v>
      </c>
      <c r="B204" s="7" t="s">
        <v>2823</v>
      </c>
      <c r="C204" s="74" t="s">
        <v>2824</v>
      </c>
      <c r="D204" s="60" t="s">
        <v>1983</v>
      </c>
      <c r="E204" s="7" t="s">
        <v>2023</v>
      </c>
      <c r="F204" s="7" t="s">
        <v>2051</v>
      </c>
      <c r="G204" s="7" t="s">
        <v>2825</v>
      </c>
      <c r="H204" s="7" t="s">
        <v>2826</v>
      </c>
      <c r="I204" s="7" t="s">
        <v>23</v>
      </c>
      <c r="J204" s="7"/>
      <c r="K204" s="7"/>
      <c r="L204" s="12">
        <v>180324</v>
      </c>
    </row>
    <row r="205" spans="1:12" ht="14">
      <c r="A205" s="7" t="s">
        <v>2184</v>
      </c>
      <c r="B205" s="7" t="s">
        <v>2827</v>
      </c>
      <c r="C205" s="74" t="s">
        <v>2828</v>
      </c>
      <c r="D205" s="60" t="s">
        <v>1983</v>
      </c>
      <c r="E205" s="7"/>
      <c r="F205" s="7" t="s">
        <v>2095</v>
      </c>
      <c r="G205" s="7"/>
      <c r="H205" s="7" t="s">
        <v>2829</v>
      </c>
      <c r="I205" s="7" t="s">
        <v>2830</v>
      </c>
      <c r="J205" s="7"/>
      <c r="K205" s="7" t="s">
        <v>2510</v>
      </c>
      <c r="L205" s="12">
        <v>180324</v>
      </c>
    </row>
    <row r="206" spans="1:12" ht="14">
      <c r="A206" s="7" t="s">
        <v>2184</v>
      </c>
      <c r="B206" s="7" t="s">
        <v>2831</v>
      </c>
      <c r="C206" s="78" t="s">
        <v>2832</v>
      </c>
      <c r="D206" s="60" t="s">
        <v>1983</v>
      </c>
      <c r="E206" s="7"/>
      <c r="F206" s="7" t="s">
        <v>2114</v>
      </c>
      <c r="G206" s="7" t="s">
        <v>2833</v>
      </c>
      <c r="H206" s="7" t="s">
        <v>2834</v>
      </c>
      <c r="I206" s="7" t="s">
        <v>23</v>
      </c>
      <c r="J206" s="7"/>
      <c r="K206" s="7"/>
      <c r="L206" s="12">
        <v>180324</v>
      </c>
    </row>
    <row r="207" spans="1:12" ht="14">
      <c r="A207" s="7" t="s">
        <v>2452</v>
      </c>
      <c r="B207" s="7" t="s">
        <v>2835</v>
      </c>
      <c r="C207" s="74" t="s">
        <v>2836</v>
      </c>
      <c r="D207" s="60" t="s">
        <v>36</v>
      </c>
      <c r="E207" s="7"/>
      <c r="F207" s="7" t="s">
        <v>2047</v>
      </c>
      <c r="G207" s="7"/>
      <c r="H207" s="7"/>
      <c r="I207" s="7" t="s">
        <v>23</v>
      </c>
      <c r="J207" s="7"/>
      <c r="K207" s="7"/>
      <c r="L207" s="12">
        <v>180324</v>
      </c>
    </row>
    <row r="208" spans="1:12" ht="13">
      <c r="A208" s="12"/>
      <c r="B208" s="12" t="s">
        <v>1643</v>
      </c>
      <c r="C208" s="12" t="s">
        <v>2837</v>
      </c>
      <c r="D208" s="12" t="s">
        <v>1983</v>
      </c>
      <c r="E208" s="12"/>
      <c r="F208" s="12" t="s">
        <v>2017</v>
      </c>
      <c r="G208" s="12" t="s">
        <v>2838</v>
      </c>
      <c r="H208" s="12" t="s">
        <v>2839</v>
      </c>
      <c r="I208" s="12" t="s">
        <v>1981</v>
      </c>
      <c r="J208" s="12"/>
      <c r="K208" s="12"/>
      <c r="L208" s="12"/>
    </row>
    <row r="209" spans="1:12" ht="14">
      <c r="A209" s="7" t="s">
        <v>2452</v>
      </c>
      <c r="B209" s="7" t="s">
        <v>2840</v>
      </c>
      <c r="C209" s="73" t="s">
        <v>2841</v>
      </c>
      <c r="D209" s="60" t="s">
        <v>1977</v>
      </c>
      <c r="E209" s="60"/>
      <c r="F209" s="7" t="s">
        <v>2051</v>
      </c>
      <c r="G209" s="7"/>
      <c r="H209" s="7" t="s">
        <v>2842</v>
      </c>
      <c r="I209" s="7" t="s">
        <v>2199</v>
      </c>
      <c r="J209" s="7" t="s">
        <v>2843</v>
      </c>
      <c r="K209" s="7"/>
      <c r="L209" s="12">
        <v>180324</v>
      </c>
    </row>
    <row r="210" spans="1:12" ht="14">
      <c r="A210" s="7" t="s">
        <v>2184</v>
      </c>
      <c r="B210" s="7" t="s">
        <v>2844</v>
      </c>
      <c r="C210" s="74" t="s">
        <v>2845</v>
      </c>
      <c r="D210" s="60" t="s">
        <v>2031</v>
      </c>
      <c r="E210" s="60"/>
      <c r="F210" s="7" t="s">
        <v>2095</v>
      </c>
      <c r="G210" s="7"/>
      <c r="H210" s="7" t="s">
        <v>2846</v>
      </c>
      <c r="I210" s="7" t="s">
        <v>2847</v>
      </c>
      <c r="J210" s="7"/>
      <c r="K210" s="7" t="s">
        <v>2510</v>
      </c>
      <c r="L210" s="12">
        <v>180324</v>
      </c>
    </row>
    <row r="211" spans="1:12" ht="14">
      <c r="A211" s="7" t="s">
        <v>2184</v>
      </c>
      <c r="B211" s="7" t="s">
        <v>2848</v>
      </c>
      <c r="C211" s="72" t="s">
        <v>2849</v>
      </c>
      <c r="D211" s="60" t="s">
        <v>1983</v>
      </c>
      <c r="E211" s="7"/>
      <c r="F211" s="7" t="s">
        <v>1991</v>
      </c>
      <c r="G211" s="7"/>
      <c r="H211" s="7" t="s">
        <v>2850</v>
      </c>
      <c r="I211" s="7" t="s">
        <v>2851</v>
      </c>
      <c r="J211" s="7"/>
      <c r="K211" s="7"/>
      <c r="L211" s="12">
        <v>180324</v>
      </c>
    </row>
    <row r="212" spans="1:12" ht="14">
      <c r="A212" s="7" t="s">
        <v>2184</v>
      </c>
      <c r="B212" s="7" t="s">
        <v>2852</v>
      </c>
      <c r="C212" s="83" t="s">
        <v>2853</v>
      </c>
      <c r="D212" s="60" t="s">
        <v>36</v>
      </c>
      <c r="E212" s="7"/>
      <c r="F212" s="7" t="s">
        <v>2051</v>
      </c>
      <c r="G212" s="7"/>
      <c r="H212" s="7" t="s">
        <v>2854</v>
      </c>
      <c r="I212" s="7" t="s">
        <v>23</v>
      </c>
      <c r="J212" s="7"/>
      <c r="K212" s="7"/>
      <c r="L212" s="12">
        <v>180324</v>
      </c>
    </row>
    <row r="213" spans="1:12" ht="14">
      <c r="A213" s="7" t="s">
        <v>2511</v>
      </c>
      <c r="B213" s="7" t="s">
        <v>2855</v>
      </c>
      <c r="C213" s="71" t="s">
        <v>2856</v>
      </c>
      <c r="D213" s="60" t="s">
        <v>1977</v>
      </c>
      <c r="E213" s="60"/>
      <c r="F213" s="7" t="s">
        <v>30</v>
      </c>
      <c r="G213" s="7" t="s">
        <v>2084</v>
      </c>
      <c r="H213" s="7" t="s">
        <v>2857</v>
      </c>
      <c r="I213" s="7" t="s">
        <v>2858</v>
      </c>
      <c r="J213" s="7"/>
      <c r="K213" s="7"/>
      <c r="L213" s="12">
        <v>180324</v>
      </c>
    </row>
    <row r="214" spans="1:12" ht="13">
      <c r="A214" s="12"/>
      <c r="B214" s="12" t="s">
        <v>2859</v>
      </c>
      <c r="C214" s="61" t="s">
        <v>2860</v>
      </c>
      <c r="D214" s="12" t="s">
        <v>1977</v>
      </c>
      <c r="E214" s="12"/>
      <c r="F214" s="12" t="s">
        <v>2103</v>
      </c>
      <c r="G214" s="12" t="s">
        <v>2861</v>
      </c>
      <c r="H214" s="12" t="s">
        <v>2862</v>
      </c>
      <c r="I214" s="12" t="s">
        <v>23</v>
      </c>
      <c r="J214" s="12"/>
      <c r="K214" s="12"/>
      <c r="L214" s="12"/>
    </row>
    <row r="215" spans="1:12" ht="14">
      <c r="A215" s="7" t="s">
        <v>2184</v>
      </c>
      <c r="B215" s="7" t="s">
        <v>2863</v>
      </c>
      <c r="C215" s="72" t="s">
        <v>2864</v>
      </c>
      <c r="D215" s="60" t="s">
        <v>2016</v>
      </c>
      <c r="E215" s="7"/>
      <c r="F215" s="7" t="s">
        <v>2091</v>
      </c>
      <c r="G215" s="7"/>
      <c r="H215" s="7" t="s">
        <v>2865</v>
      </c>
      <c r="I215" s="7" t="s">
        <v>23</v>
      </c>
      <c r="J215" s="7" t="s">
        <v>2866</v>
      </c>
      <c r="K215" s="7"/>
      <c r="L215" s="12">
        <v>180324</v>
      </c>
    </row>
    <row r="216" spans="1:12" ht="14">
      <c r="A216" s="7" t="s">
        <v>2184</v>
      </c>
      <c r="B216" s="7" t="s">
        <v>2867</v>
      </c>
      <c r="C216" s="78" t="s">
        <v>2868</v>
      </c>
      <c r="D216" s="60" t="s">
        <v>36</v>
      </c>
      <c r="E216" s="7"/>
      <c r="F216" s="7" t="s">
        <v>2047</v>
      </c>
      <c r="G216" s="7"/>
      <c r="H216" s="7" t="s">
        <v>2869</v>
      </c>
      <c r="I216" s="7" t="s">
        <v>23</v>
      </c>
      <c r="J216" s="7"/>
      <c r="K216" s="7"/>
      <c r="L216" s="12">
        <v>180324</v>
      </c>
    </row>
    <row r="217" spans="1:12" ht="14">
      <c r="A217" s="7" t="s">
        <v>2184</v>
      </c>
      <c r="B217" s="7" t="s">
        <v>2870</v>
      </c>
      <c r="C217" s="74" t="s">
        <v>2871</v>
      </c>
      <c r="D217" s="60" t="s">
        <v>1983</v>
      </c>
      <c r="E217" s="7"/>
      <c r="F217" s="29" t="s">
        <v>30</v>
      </c>
      <c r="G217" s="7"/>
      <c r="H217" s="7" t="s">
        <v>2872</v>
      </c>
      <c r="I217" s="7" t="s">
        <v>23</v>
      </c>
      <c r="J217" s="7"/>
      <c r="K217" s="7"/>
      <c r="L217" s="12">
        <v>180324</v>
      </c>
    </row>
    <row r="218" spans="1:12" ht="14">
      <c r="A218" s="7" t="s">
        <v>2184</v>
      </c>
      <c r="B218" s="7" t="s">
        <v>2873</v>
      </c>
      <c r="C218" s="74" t="s">
        <v>2874</v>
      </c>
      <c r="D218" s="60" t="s">
        <v>1983</v>
      </c>
      <c r="E218" s="7"/>
      <c r="F218" s="7" t="s">
        <v>2051</v>
      </c>
      <c r="G218" s="7"/>
      <c r="H218" s="7" t="s">
        <v>2875</v>
      </c>
      <c r="I218" s="7" t="s">
        <v>2199</v>
      </c>
      <c r="J218" s="7" t="s">
        <v>2876</v>
      </c>
      <c r="K218" s="7"/>
      <c r="L218" s="12">
        <v>180324</v>
      </c>
    </row>
    <row r="219" spans="1:12" ht="14">
      <c r="A219" s="7" t="s">
        <v>2184</v>
      </c>
      <c r="B219" s="7" t="s">
        <v>2877</v>
      </c>
      <c r="C219" s="72" t="s">
        <v>2878</v>
      </c>
      <c r="D219" s="60" t="s">
        <v>2022</v>
      </c>
      <c r="E219" s="60" t="s">
        <v>2879</v>
      </c>
      <c r="F219" s="7" t="s">
        <v>2091</v>
      </c>
      <c r="G219" s="7"/>
      <c r="H219" s="7" t="s">
        <v>2880</v>
      </c>
      <c r="I219" s="7" t="s">
        <v>23</v>
      </c>
      <c r="J219" s="7" t="s">
        <v>2881</v>
      </c>
      <c r="K219" s="7"/>
      <c r="L219" s="12">
        <v>180324</v>
      </c>
    </row>
    <row r="220" spans="1:12" ht="14">
      <c r="A220" s="7" t="s">
        <v>2184</v>
      </c>
      <c r="B220" s="7" t="s">
        <v>2882</v>
      </c>
      <c r="C220" s="74" t="s">
        <v>2883</v>
      </c>
      <c r="D220" s="60" t="s">
        <v>1983</v>
      </c>
      <c r="E220" s="7"/>
      <c r="F220" s="29" t="s">
        <v>30</v>
      </c>
      <c r="G220" s="7"/>
      <c r="H220" s="7" t="s">
        <v>2884</v>
      </c>
      <c r="I220" s="7" t="s">
        <v>23</v>
      </c>
      <c r="J220" s="7"/>
      <c r="K220" s="7"/>
      <c r="L220" s="12">
        <v>180324</v>
      </c>
    </row>
    <row r="221" spans="1:12" ht="14">
      <c r="A221" s="7" t="s">
        <v>2184</v>
      </c>
      <c r="B221" s="7" t="s">
        <v>2885</v>
      </c>
      <c r="C221" s="74" t="s">
        <v>2886</v>
      </c>
      <c r="D221" s="60" t="s">
        <v>1983</v>
      </c>
      <c r="E221" s="7"/>
      <c r="F221" s="29" t="s">
        <v>30</v>
      </c>
      <c r="G221" s="7"/>
      <c r="H221" s="7" t="s">
        <v>2887</v>
      </c>
      <c r="I221" s="7" t="s">
        <v>23</v>
      </c>
      <c r="J221" s="7"/>
      <c r="K221" s="7"/>
      <c r="L221" s="12">
        <v>180324</v>
      </c>
    </row>
    <row r="222" spans="1:12" ht="14">
      <c r="A222" s="7" t="s">
        <v>2184</v>
      </c>
      <c r="B222" s="7" t="s">
        <v>2888</v>
      </c>
      <c r="C222" s="73" t="s">
        <v>2889</v>
      </c>
      <c r="D222" s="60" t="s">
        <v>1983</v>
      </c>
      <c r="E222" s="7"/>
      <c r="F222" s="7" t="s">
        <v>2110</v>
      </c>
      <c r="G222" s="7"/>
      <c r="H222" s="7" t="s">
        <v>2890</v>
      </c>
      <c r="I222" s="7" t="s">
        <v>2319</v>
      </c>
      <c r="J222" s="7" t="s">
        <v>2891</v>
      </c>
      <c r="K222" s="7"/>
      <c r="L222" s="12">
        <v>180324</v>
      </c>
    </row>
    <row r="223" spans="1:12" ht="14">
      <c r="A223" s="7" t="s">
        <v>2184</v>
      </c>
      <c r="B223" s="7" t="s">
        <v>2892</v>
      </c>
      <c r="C223" s="72" t="s">
        <v>2893</v>
      </c>
      <c r="D223" s="52" t="s">
        <v>36</v>
      </c>
      <c r="E223" s="7"/>
      <c r="F223" s="7" t="s">
        <v>2047</v>
      </c>
      <c r="G223" s="7"/>
      <c r="H223" s="7" t="s">
        <v>2894</v>
      </c>
      <c r="I223" s="7" t="s">
        <v>2895</v>
      </c>
      <c r="J223" s="7"/>
      <c r="K223" s="7"/>
      <c r="L223" s="12">
        <v>180324</v>
      </c>
    </row>
    <row r="224" spans="1:12" ht="14">
      <c r="A224" s="7" t="s">
        <v>2184</v>
      </c>
      <c r="B224" s="7" t="s">
        <v>2896</v>
      </c>
      <c r="C224" s="74" t="s">
        <v>2897</v>
      </c>
      <c r="D224" s="52" t="s">
        <v>1977</v>
      </c>
      <c r="E224" s="7"/>
      <c r="F224" s="7" t="s">
        <v>2063</v>
      </c>
      <c r="G224" s="7" t="s">
        <v>2085</v>
      </c>
      <c r="H224" s="7" t="s">
        <v>2898</v>
      </c>
      <c r="I224" s="7" t="s">
        <v>23</v>
      </c>
      <c r="J224" s="7"/>
      <c r="K224" s="7"/>
      <c r="L224" s="12">
        <v>180324</v>
      </c>
    </row>
    <row r="225" spans="1:12" ht="14">
      <c r="A225" s="7" t="s">
        <v>2511</v>
      </c>
      <c r="B225" s="7" t="s">
        <v>2899</v>
      </c>
      <c r="C225" s="74" t="s">
        <v>2900</v>
      </c>
      <c r="D225" s="60" t="s">
        <v>2026</v>
      </c>
      <c r="E225" s="7"/>
      <c r="F225" s="7" t="s">
        <v>30</v>
      </c>
      <c r="G225" s="7"/>
      <c r="H225" s="7" t="s">
        <v>2901</v>
      </c>
      <c r="I225" s="7" t="s">
        <v>1996</v>
      </c>
      <c r="J225" s="7"/>
      <c r="K225" s="7"/>
      <c r="L225" s="12">
        <v>180324</v>
      </c>
    </row>
    <row r="226" spans="1:12" ht="14">
      <c r="A226" s="7" t="s">
        <v>2184</v>
      </c>
      <c r="B226" s="7" t="s">
        <v>2902</v>
      </c>
      <c r="C226" s="73" t="s">
        <v>2903</v>
      </c>
      <c r="D226" s="60" t="s">
        <v>1977</v>
      </c>
      <c r="E226" s="60"/>
      <c r="F226" s="7" t="s">
        <v>1991</v>
      </c>
      <c r="G226" s="7"/>
      <c r="H226" s="7" t="s">
        <v>2904</v>
      </c>
      <c r="I226" s="7" t="s">
        <v>2905</v>
      </c>
      <c r="J226" s="7"/>
      <c r="K226" s="7"/>
      <c r="L226" s="12">
        <v>180324</v>
      </c>
    </row>
    <row r="227" spans="1:12" ht="14">
      <c r="A227" s="7"/>
      <c r="B227" s="7" t="s">
        <v>2906</v>
      </c>
      <c r="C227" s="84" t="s">
        <v>2907</v>
      </c>
      <c r="D227" s="60" t="s">
        <v>36</v>
      </c>
      <c r="E227" s="7" t="s">
        <v>2908</v>
      </c>
      <c r="F227" s="7" t="s">
        <v>2027</v>
      </c>
      <c r="G227" s="7" t="s">
        <v>1975</v>
      </c>
      <c r="H227" s="7" t="s">
        <v>2909</v>
      </c>
      <c r="I227" s="12" t="s">
        <v>23</v>
      </c>
      <c r="J227" s="66"/>
      <c r="K227" s="7"/>
      <c r="L227" s="12">
        <v>240624</v>
      </c>
    </row>
    <row r="228" spans="1:12" ht="14">
      <c r="A228" s="7" t="s">
        <v>2184</v>
      </c>
      <c r="B228" s="7" t="s">
        <v>2910</v>
      </c>
      <c r="C228" s="78" t="s">
        <v>2911</v>
      </c>
      <c r="D228" s="60" t="s">
        <v>1983</v>
      </c>
      <c r="E228" s="7"/>
      <c r="F228" s="7" t="s">
        <v>2066</v>
      </c>
      <c r="G228" s="7"/>
      <c r="H228" s="7" t="s">
        <v>2912</v>
      </c>
      <c r="I228" s="7" t="s">
        <v>2259</v>
      </c>
      <c r="J228" s="7"/>
      <c r="K228" s="7"/>
      <c r="L228" s="12">
        <v>180324</v>
      </c>
    </row>
    <row r="229" spans="1:12" ht="14">
      <c r="A229" s="7" t="s">
        <v>2184</v>
      </c>
      <c r="B229" s="7" t="s">
        <v>2913</v>
      </c>
      <c r="C229" s="78" t="s">
        <v>2914</v>
      </c>
      <c r="D229" s="52" t="s">
        <v>2009</v>
      </c>
      <c r="E229" s="60"/>
      <c r="F229" s="7" t="s">
        <v>2083</v>
      </c>
      <c r="G229" s="7"/>
      <c r="H229" s="7" t="s">
        <v>2915</v>
      </c>
      <c r="I229" s="7" t="s">
        <v>2916</v>
      </c>
      <c r="J229" s="7"/>
      <c r="K229" s="7"/>
      <c r="L229" s="12">
        <v>180324</v>
      </c>
    </row>
    <row r="230" spans="1:12" ht="13">
      <c r="A230" s="12"/>
      <c r="B230" s="17" t="s">
        <v>1820</v>
      </c>
      <c r="C230" s="76" t="s">
        <v>2917</v>
      </c>
      <c r="D230" s="49" t="s">
        <v>1983</v>
      </c>
      <c r="E230" s="12"/>
      <c r="F230" s="12" t="s">
        <v>2055</v>
      </c>
      <c r="G230" s="12"/>
      <c r="H230" s="12" t="s">
        <v>2918</v>
      </c>
      <c r="I230" s="12" t="s">
        <v>2919</v>
      </c>
      <c r="J230" s="12"/>
      <c r="K230" s="12"/>
      <c r="L230" s="12"/>
    </row>
    <row r="231" spans="1:12" ht="14">
      <c r="A231" s="7" t="s">
        <v>2465</v>
      </c>
      <c r="B231" s="7" t="s">
        <v>2920</v>
      </c>
      <c r="C231" s="73" t="s">
        <v>2921</v>
      </c>
      <c r="D231" s="52" t="s">
        <v>97</v>
      </c>
      <c r="E231" s="60" t="s">
        <v>2922</v>
      </c>
      <c r="F231" s="29" t="s">
        <v>30</v>
      </c>
      <c r="G231" s="7"/>
      <c r="H231" s="7" t="s">
        <v>2923</v>
      </c>
      <c r="I231" s="7" t="s">
        <v>23</v>
      </c>
      <c r="J231" s="7" t="s">
        <v>2924</v>
      </c>
      <c r="K231" s="7"/>
      <c r="L231" s="12">
        <v>180324</v>
      </c>
    </row>
    <row r="232" spans="1:12" ht="13">
      <c r="A232" s="12"/>
      <c r="B232" s="12" t="s">
        <v>1657</v>
      </c>
      <c r="C232" s="12" t="s">
        <v>2925</v>
      </c>
      <c r="D232" s="12" t="s">
        <v>1983</v>
      </c>
      <c r="E232" s="12"/>
      <c r="F232" s="12" t="s">
        <v>2017</v>
      </c>
      <c r="G232" s="12" t="s">
        <v>2926</v>
      </c>
      <c r="H232" s="12" t="s">
        <v>2927</v>
      </c>
      <c r="I232" s="12" t="s">
        <v>1981</v>
      </c>
      <c r="J232" s="12"/>
      <c r="K232" s="12"/>
      <c r="L232" s="12"/>
    </row>
    <row r="233" spans="1:12" ht="14">
      <c r="A233" s="7" t="s">
        <v>2184</v>
      </c>
      <c r="B233" s="7" t="s">
        <v>2928</v>
      </c>
      <c r="C233" s="74" t="s">
        <v>2929</v>
      </c>
      <c r="D233" s="52" t="s">
        <v>1983</v>
      </c>
      <c r="E233" s="7"/>
      <c r="F233" s="7" t="s">
        <v>19</v>
      </c>
      <c r="G233" s="7" t="s">
        <v>2930</v>
      </c>
      <c r="H233" s="7" t="s">
        <v>2931</v>
      </c>
      <c r="I233" s="7" t="s">
        <v>23</v>
      </c>
      <c r="J233" s="7"/>
      <c r="K233" s="7"/>
      <c r="L233" s="12">
        <v>180324</v>
      </c>
    </row>
    <row r="234" spans="1:12" ht="14">
      <c r="A234" s="7" t="s">
        <v>2184</v>
      </c>
      <c r="B234" s="7" t="s">
        <v>2932</v>
      </c>
      <c r="C234" s="72" t="s">
        <v>2933</v>
      </c>
      <c r="D234" s="52" t="s">
        <v>97</v>
      </c>
      <c r="E234" s="60" t="s">
        <v>2934</v>
      </c>
      <c r="F234" s="29" t="s">
        <v>30</v>
      </c>
      <c r="G234" s="7"/>
      <c r="H234" s="7" t="s">
        <v>2935</v>
      </c>
      <c r="I234" s="7" t="s">
        <v>23</v>
      </c>
      <c r="J234" s="7"/>
      <c r="K234" s="7"/>
      <c r="L234" s="12">
        <v>180324</v>
      </c>
    </row>
    <row r="235" spans="1:12" ht="14">
      <c r="A235" s="7" t="s">
        <v>2184</v>
      </c>
      <c r="B235" s="7" t="s">
        <v>2936</v>
      </c>
      <c r="C235" s="78" t="s">
        <v>2937</v>
      </c>
      <c r="D235" s="60" t="s">
        <v>36</v>
      </c>
      <c r="E235" s="7"/>
      <c r="F235" s="7" t="s">
        <v>2051</v>
      </c>
      <c r="G235" s="7"/>
      <c r="H235" s="7" t="s">
        <v>2938</v>
      </c>
      <c r="I235" s="7" t="s">
        <v>23</v>
      </c>
      <c r="J235" s="7"/>
      <c r="K235" s="7"/>
      <c r="L235" s="12">
        <v>180324</v>
      </c>
    </row>
    <row r="236" spans="1:12" ht="14">
      <c r="A236" s="7" t="s">
        <v>2184</v>
      </c>
      <c r="B236" s="7" t="s">
        <v>2939</v>
      </c>
      <c r="C236" s="74" t="s">
        <v>2940</v>
      </c>
      <c r="D236" s="52" t="s">
        <v>2026</v>
      </c>
      <c r="E236" s="7"/>
      <c r="F236" s="12" t="s">
        <v>2017</v>
      </c>
      <c r="G236" s="7"/>
      <c r="H236" s="7" t="s">
        <v>2941</v>
      </c>
      <c r="I236" s="7" t="s">
        <v>2545</v>
      </c>
      <c r="J236" s="7"/>
      <c r="K236" s="7"/>
      <c r="L236" s="12">
        <v>180324</v>
      </c>
    </row>
    <row r="237" spans="1:12" ht="14">
      <c r="A237" s="7" t="s">
        <v>2452</v>
      </c>
      <c r="B237" s="7" t="s">
        <v>2942</v>
      </c>
      <c r="C237" s="73" t="s">
        <v>2943</v>
      </c>
      <c r="D237" s="60" t="s">
        <v>1978</v>
      </c>
      <c r="E237" s="60"/>
      <c r="F237" s="7" t="s">
        <v>2010</v>
      </c>
      <c r="G237" s="7"/>
      <c r="H237" s="7" t="s">
        <v>2776</v>
      </c>
      <c r="I237" s="7" t="s">
        <v>23</v>
      </c>
      <c r="J237" s="7" t="s">
        <v>2944</v>
      </c>
      <c r="K237" s="7"/>
      <c r="L237" s="12">
        <v>180324</v>
      </c>
    </row>
    <row r="238" spans="1:12" ht="14">
      <c r="A238" s="7" t="s">
        <v>2184</v>
      </c>
      <c r="B238" s="7" t="s">
        <v>2945</v>
      </c>
      <c r="C238" s="72" t="s">
        <v>2946</v>
      </c>
      <c r="D238" s="60" t="s">
        <v>2026</v>
      </c>
      <c r="E238" s="7" t="s">
        <v>2947</v>
      </c>
      <c r="F238" s="7" t="s">
        <v>2091</v>
      </c>
      <c r="G238" s="7"/>
      <c r="H238" s="7" t="s">
        <v>2948</v>
      </c>
      <c r="I238" s="7" t="s">
        <v>23</v>
      </c>
      <c r="J238" s="7" t="s">
        <v>2949</v>
      </c>
      <c r="K238" s="7"/>
      <c r="L238" s="12">
        <v>180324</v>
      </c>
    </row>
    <row r="239" spans="1:12" ht="14">
      <c r="A239" s="7" t="s">
        <v>2184</v>
      </c>
      <c r="B239" s="7" t="s">
        <v>2950</v>
      </c>
      <c r="C239" s="72" t="s">
        <v>2951</v>
      </c>
      <c r="D239" s="60" t="s">
        <v>2026</v>
      </c>
      <c r="E239" s="7" t="s">
        <v>2952</v>
      </c>
      <c r="F239" s="7" t="s">
        <v>2091</v>
      </c>
      <c r="G239" s="7"/>
      <c r="H239" s="7" t="s">
        <v>2953</v>
      </c>
      <c r="I239" s="7" t="s">
        <v>2485</v>
      </c>
      <c r="J239" s="7"/>
      <c r="K239" s="7"/>
      <c r="L239" s="12">
        <v>180324</v>
      </c>
    </row>
    <row r="240" spans="1:12" ht="14">
      <c r="A240" s="12"/>
      <c r="B240" s="12" t="s">
        <v>1954</v>
      </c>
      <c r="C240" s="12" t="s">
        <v>2954</v>
      </c>
      <c r="D240" s="7" t="s">
        <v>2037</v>
      </c>
      <c r="E240" s="12"/>
      <c r="F240" s="12" t="s">
        <v>2027</v>
      </c>
      <c r="G240" s="12"/>
      <c r="H240" s="12" t="s">
        <v>2955</v>
      </c>
      <c r="I240" s="12" t="s">
        <v>23</v>
      </c>
      <c r="J240" s="12"/>
      <c r="K240" s="12"/>
      <c r="L240" s="12"/>
    </row>
    <row r="241" spans="1:12" ht="13">
      <c r="A241" s="12"/>
      <c r="B241" s="17" t="s">
        <v>1921</v>
      </c>
      <c r="C241" s="76" t="s">
        <v>2956</v>
      </c>
      <c r="D241" s="12" t="s">
        <v>36</v>
      </c>
      <c r="E241" s="12"/>
      <c r="F241" s="12" t="s">
        <v>2047</v>
      </c>
      <c r="G241" s="12"/>
      <c r="H241" s="12" t="s">
        <v>2957</v>
      </c>
      <c r="I241" s="12" t="s">
        <v>1981</v>
      </c>
      <c r="J241" s="12"/>
      <c r="K241" s="12"/>
      <c r="L241" s="12"/>
    </row>
    <row r="242" spans="1:12" ht="14">
      <c r="A242" s="7" t="s">
        <v>2184</v>
      </c>
      <c r="B242" s="7" t="s">
        <v>2958</v>
      </c>
      <c r="C242" s="74" t="s">
        <v>2959</v>
      </c>
      <c r="D242" s="60" t="s">
        <v>2026</v>
      </c>
      <c r="E242" s="7"/>
      <c r="F242" s="7" t="s">
        <v>2047</v>
      </c>
      <c r="G242" s="7"/>
      <c r="H242" s="7" t="s">
        <v>2960</v>
      </c>
      <c r="I242" s="7" t="s">
        <v>2319</v>
      </c>
      <c r="J242" s="7" t="s">
        <v>2961</v>
      </c>
      <c r="K242" s="7"/>
      <c r="L242" s="12">
        <v>180324</v>
      </c>
    </row>
    <row r="243" spans="1:12" ht="14">
      <c r="A243" s="7" t="s">
        <v>2465</v>
      </c>
      <c r="B243" s="7" t="s">
        <v>2962</v>
      </c>
      <c r="C243" s="73" t="s">
        <v>2963</v>
      </c>
      <c r="D243" s="60" t="s">
        <v>2026</v>
      </c>
      <c r="E243" s="60"/>
      <c r="F243" s="7" t="s">
        <v>2091</v>
      </c>
      <c r="G243" s="7"/>
      <c r="H243" s="7" t="s">
        <v>2964</v>
      </c>
      <c r="I243" s="7" t="s">
        <v>2563</v>
      </c>
      <c r="J243" s="7" t="s">
        <v>2965</v>
      </c>
      <c r="K243" s="7"/>
      <c r="L243" s="12">
        <v>180324</v>
      </c>
    </row>
    <row r="244" spans="1:12" ht="14">
      <c r="A244" s="7" t="s">
        <v>2184</v>
      </c>
      <c r="B244" s="7" t="s">
        <v>48</v>
      </c>
      <c r="C244" s="74" t="s">
        <v>2966</v>
      </c>
      <c r="D244" s="60" t="s">
        <v>97</v>
      </c>
      <c r="E244" s="60" t="s">
        <v>2967</v>
      </c>
      <c r="F244" s="29" t="s">
        <v>30</v>
      </c>
      <c r="G244" s="7"/>
      <c r="H244" s="7" t="s">
        <v>2968</v>
      </c>
      <c r="I244" s="7" t="s">
        <v>23</v>
      </c>
      <c r="J244" s="7"/>
      <c r="K244" s="7"/>
      <c r="L244" s="12">
        <v>180324</v>
      </c>
    </row>
    <row r="245" spans="1:12" ht="13">
      <c r="A245" s="12"/>
      <c r="B245" s="12" t="s">
        <v>1555</v>
      </c>
      <c r="C245" s="12" t="s">
        <v>2969</v>
      </c>
      <c r="D245" s="46" t="s">
        <v>1978</v>
      </c>
      <c r="E245" s="12"/>
      <c r="F245" s="12" t="s">
        <v>2027</v>
      </c>
      <c r="G245" s="12"/>
      <c r="H245" s="12" t="s">
        <v>2970</v>
      </c>
      <c r="I245" s="12" t="s">
        <v>23</v>
      </c>
      <c r="J245" s="12"/>
      <c r="K245" s="12"/>
      <c r="L245" s="12"/>
    </row>
    <row r="246" spans="1:12" ht="14">
      <c r="A246" s="7" t="s">
        <v>2511</v>
      </c>
      <c r="B246" s="7" t="s">
        <v>2971</v>
      </c>
      <c r="C246" s="72" t="s">
        <v>2972</v>
      </c>
      <c r="D246" s="60" t="s">
        <v>2026</v>
      </c>
      <c r="E246" s="7" t="s">
        <v>2973</v>
      </c>
      <c r="F246" s="7" t="s">
        <v>2091</v>
      </c>
      <c r="G246" s="7"/>
      <c r="H246" s="7" t="s">
        <v>2974</v>
      </c>
      <c r="I246" s="7" t="s">
        <v>23</v>
      </c>
      <c r="J246" s="7"/>
      <c r="K246" s="7"/>
      <c r="L246" s="12">
        <v>180324</v>
      </c>
    </row>
    <row r="247" spans="1:12" ht="14">
      <c r="A247" s="7" t="s">
        <v>2184</v>
      </c>
      <c r="B247" s="7" t="s">
        <v>2975</v>
      </c>
      <c r="C247" s="73" t="s">
        <v>2976</v>
      </c>
      <c r="D247" s="60" t="s">
        <v>2009</v>
      </c>
      <c r="E247" s="60"/>
      <c r="F247" s="7" t="s">
        <v>2083</v>
      </c>
      <c r="G247" s="7"/>
      <c r="H247" s="7" t="s">
        <v>2977</v>
      </c>
      <c r="I247" s="7" t="s">
        <v>2259</v>
      </c>
      <c r="J247" s="7"/>
      <c r="K247" s="7"/>
      <c r="L247" s="12">
        <v>180324</v>
      </c>
    </row>
    <row r="248" spans="1:12" ht="14">
      <c r="A248" s="7" t="s">
        <v>2184</v>
      </c>
      <c r="B248" s="7" t="s">
        <v>2978</v>
      </c>
      <c r="C248" s="73" t="s">
        <v>2979</v>
      </c>
      <c r="D248" s="60" t="s">
        <v>2022</v>
      </c>
      <c r="E248" s="60"/>
      <c r="F248" s="7" t="s">
        <v>2091</v>
      </c>
      <c r="G248" s="7"/>
      <c r="H248" s="7" t="s">
        <v>2980</v>
      </c>
      <c r="I248" s="7" t="s">
        <v>2194</v>
      </c>
      <c r="J248" s="7" t="s">
        <v>2981</v>
      </c>
      <c r="K248" s="7"/>
      <c r="L248" s="12">
        <v>180324</v>
      </c>
    </row>
    <row r="249" spans="1:12" ht="14">
      <c r="A249" s="7" t="s">
        <v>2184</v>
      </c>
      <c r="B249" s="7" t="s">
        <v>2982</v>
      </c>
      <c r="C249" s="73" t="s">
        <v>2983</v>
      </c>
      <c r="D249" s="60" t="s">
        <v>1978</v>
      </c>
      <c r="E249" s="7"/>
      <c r="F249" s="7" t="s">
        <v>2010</v>
      </c>
      <c r="G249" s="7"/>
      <c r="H249" s="7" t="s">
        <v>2559</v>
      </c>
      <c r="I249" s="7" t="s">
        <v>23</v>
      </c>
      <c r="J249" s="7"/>
      <c r="K249" s="7"/>
      <c r="L249" s="12">
        <v>180324</v>
      </c>
    </row>
    <row r="250" spans="1:12" ht="14">
      <c r="A250" s="7" t="s">
        <v>2452</v>
      </c>
      <c r="B250" s="7" t="s">
        <v>2984</v>
      </c>
      <c r="C250" s="73" t="s">
        <v>2985</v>
      </c>
      <c r="D250" s="60" t="s">
        <v>1978</v>
      </c>
      <c r="E250" s="60"/>
      <c r="F250" s="7" t="s">
        <v>2010</v>
      </c>
      <c r="G250" s="7"/>
      <c r="H250" s="7" t="s">
        <v>2986</v>
      </c>
      <c r="I250" s="7" t="s">
        <v>23</v>
      </c>
      <c r="J250" s="7" t="s">
        <v>2987</v>
      </c>
      <c r="K250" s="7"/>
      <c r="L250" s="12">
        <v>180324</v>
      </c>
    </row>
    <row r="251" spans="1:12" ht="14">
      <c r="A251" s="7" t="s">
        <v>2465</v>
      </c>
      <c r="B251" s="7" t="s">
        <v>2988</v>
      </c>
      <c r="C251" s="73" t="s">
        <v>2989</v>
      </c>
      <c r="D251" s="60" t="s">
        <v>1983</v>
      </c>
      <c r="E251" s="7"/>
      <c r="F251" s="7" t="s">
        <v>1991</v>
      </c>
      <c r="G251" s="7"/>
      <c r="H251" s="7" t="s">
        <v>2990</v>
      </c>
      <c r="I251" s="7" t="s">
        <v>23</v>
      </c>
      <c r="J251" s="7"/>
      <c r="K251" s="7"/>
      <c r="L251" s="12">
        <v>180324</v>
      </c>
    </row>
    <row r="252" spans="1:12" ht="13">
      <c r="A252" s="12"/>
      <c r="B252" s="12" t="s">
        <v>1667</v>
      </c>
      <c r="C252" s="12" t="s">
        <v>2991</v>
      </c>
      <c r="D252" s="12" t="s">
        <v>1983</v>
      </c>
      <c r="E252" s="12"/>
      <c r="F252" s="12" t="s">
        <v>2017</v>
      </c>
      <c r="G252" s="12" t="s">
        <v>2311</v>
      </c>
      <c r="H252" s="12" t="s">
        <v>2992</v>
      </c>
      <c r="I252" s="12" t="s">
        <v>1981</v>
      </c>
      <c r="J252" s="12"/>
      <c r="K252" s="12"/>
      <c r="L252" s="12"/>
    </row>
    <row r="253" spans="1:12" ht="13">
      <c r="A253" s="12"/>
      <c r="B253" s="12" t="s">
        <v>1673</v>
      </c>
      <c r="C253" s="12" t="s">
        <v>2993</v>
      </c>
      <c r="D253" s="12" t="s">
        <v>1983</v>
      </c>
      <c r="E253" s="12"/>
      <c r="F253" s="12" t="s">
        <v>2017</v>
      </c>
      <c r="G253" s="12"/>
      <c r="H253" s="12" t="s">
        <v>2994</v>
      </c>
      <c r="I253" s="12" t="s">
        <v>1981</v>
      </c>
      <c r="J253" s="12"/>
      <c r="K253" s="12"/>
      <c r="L253" s="12"/>
    </row>
    <row r="254" spans="1:12" ht="14">
      <c r="A254" s="7" t="s">
        <v>2465</v>
      </c>
      <c r="B254" s="7" t="s">
        <v>2995</v>
      </c>
      <c r="C254" s="73" t="s">
        <v>2996</v>
      </c>
      <c r="D254" s="60" t="s">
        <v>2026</v>
      </c>
      <c r="E254" s="60"/>
      <c r="F254" s="7" t="s">
        <v>2091</v>
      </c>
      <c r="G254" s="7"/>
      <c r="H254" s="7"/>
      <c r="I254" s="7" t="s">
        <v>2851</v>
      </c>
      <c r="J254" s="7" t="s">
        <v>2997</v>
      </c>
      <c r="K254" s="7"/>
      <c r="L254" s="12">
        <v>180324</v>
      </c>
    </row>
    <row r="255" spans="1:12" ht="13">
      <c r="A255" s="12"/>
      <c r="B255" s="17" t="s">
        <v>1777</v>
      </c>
      <c r="C255" s="76" t="s">
        <v>2998</v>
      </c>
      <c r="D255" s="12" t="s">
        <v>1983</v>
      </c>
      <c r="E255" s="12"/>
      <c r="F255" s="12" t="s">
        <v>30</v>
      </c>
      <c r="G255" s="12"/>
      <c r="H255" s="12" t="s">
        <v>2999</v>
      </c>
      <c r="I255" s="12" t="s">
        <v>1981</v>
      </c>
      <c r="J255" s="12"/>
      <c r="K255" s="12"/>
      <c r="L255" s="12"/>
    </row>
    <row r="256" spans="1:12" ht="14">
      <c r="A256" s="7" t="s">
        <v>2184</v>
      </c>
      <c r="B256" s="7" t="s">
        <v>3000</v>
      </c>
      <c r="C256" s="73" t="s">
        <v>3001</v>
      </c>
      <c r="D256" s="60" t="s">
        <v>97</v>
      </c>
      <c r="E256" s="60" t="s">
        <v>3002</v>
      </c>
      <c r="F256" s="29" t="s">
        <v>30</v>
      </c>
      <c r="G256" s="7"/>
      <c r="H256" s="7" t="s">
        <v>3003</v>
      </c>
      <c r="I256" s="7" t="s">
        <v>23</v>
      </c>
      <c r="J256" s="7"/>
      <c r="K256" s="7"/>
      <c r="L256" s="12">
        <v>180324</v>
      </c>
    </row>
    <row r="257" spans="1:12" ht="14">
      <c r="A257" s="7" t="s">
        <v>2184</v>
      </c>
      <c r="B257" s="7" t="s">
        <v>3004</v>
      </c>
      <c r="C257" s="73" t="s">
        <v>3005</v>
      </c>
      <c r="D257" s="60" t="s">
        <v>2026</v>
      </c>
      <c r="E257" s="85"/>
      <c r="F257" s="7" t="s">
        <v>2107</v>
      </c>
      <c r="G257" s="7"/>
      <c r="H257" s="7" t="s">
        <v>3006</v>
      </c>
      <c r="I257" s="7" t="s">
        <v>23</v>
      </c>
      <c r="J257" s="7"/>
      <c r="K257" s="7"/>
      <c r="L257" s="12">
        <v>180324</v>
      </c>
    </row>
    <row r="258" spans="1:12" ht="14">
      <c r="A258" s="7" t="s">
        <v>2184</v>
      </c>
      <c r="B258" s="7" t="s">
        <v>3007</v>
      </c>
      <c r="C258" s="71" t="s">
        <v>3008</v>
      </c>
      <c r="D258" s="60" t="s">
        <v>36</v>
      </c>
      <c r="E258" s="7"/>
      <c r="F258" s="7" t="s">
        <v>2047</v>
      </c>
      <c r="G258" s="7"/>
      <c r="H258" s="7" t="s">
        <v>3009</v>
      </c>
      <c r="I258" s="7" t="s">
        <v>2214</v>
      </c>
      <c r="J258" s="7" t="s">
        <v>3010</v>
      </c>
      <c r="K258" s="7"/>
      <c r="L258" s="12">
        <v>180324</v>
      </c>
    </row>
    <row r="259" spans="1:12" ht="14">
      <c r="A259" s="7" t="s">
        <v>2184</v>
      </c>
      <c r="B259" s="7" t="s">
        <v>3011</v>
      </c>
      <c r="C259" s="30" t="s">
        <v>3012</v>
      </c>
      <c r="D259" s="60" t="s">
        <v>1977</v>
      </c>
      <c r="E259" s="60"/>
      <c r="F259" s="7" t="s">
        <v>19</v>
      </c>
      <c r="G259" s="7" t="s">
        <v>3013</v>
      </c>
      <c r="H259" s="7" t="s">
        <v>3014</v>
      </c>
      <c r="I259" s="7" t="s">
        <v>2199</v>
      </c>
      <c r="J259" s="7" t="s">
        <v>3015</v>
      </c>
      <c r="K259" s="7"/>
      <c r="L259" s="12">
        <v>180324</v>
      </c>
    </row>
    <row r="260" spans="1:12" ht="14">
      <c r="A260" s="7" t="s">
        <v>2184</v>
      </c>
      <c r="B260" s="7" t="s">
        <v>3016</v>
      </c>
      <c r="C260" s="84" t="s">
        <v>3017</v>
      </c>
      <c r="D260" s="60" t="s">
        <v>1977</v>
      </c>
      <c r="E260" s="85"/>
      <c r="F260" s="12" t="s">
        <v>2017</v>
      </c>
      <c r="G260" s="7" t="s">
        <v>3018</v>
      </c>
      <c r="H260" s="7" t="s">
        <v>3019</v>
      </c>
      <c r="I260" s="7" t="s">
        <v>2259</v>
      </c>
      <c r="J260" s="25"/>
      <c r="K260" s="7"/>
      <c r="L260" s="12">
        <v>250324</v>
      </c>
    </row>
    <row r="261" spans="1:12" ht="14">
      <c r="A261" s="7" t="s">
        <v>2184</v>
      </c>
      <c r="B261" s="7" t="s">
        <v>3020</v>
      </c>
      <c r="C261" s="78" t="s">
        <v>3021</v>
      </c>
      <c r="D261" s="60" t="s">
        <v>97</v>
      </c>
      <c r="E261" s="77" t="s">
        <v>3022</v>
      </c>
      <c r="F261" s="29" t="s">
        <v>30</v>
      </c>
      <c r="G261" s="29"/>
      <c r="H261" s="7" t="s">
        <v>3023</v>
      </c>
      <c r="I261" s="29" t="s">
        <v>23</v>
      </c>
      <c r="J261" s="29"/>
      <c r="K261" s="7"/>
      <c r="L261" s="12">
        <v>180324</v>
      </c>
    </row>
    <row r="262" spans="1:12" ht="14">
      <c r="A262" s="7" t="s">
        <v>2184</v>
      </c>
      <c r="B262" s="7" t="s">
        <v>3024</v>
      </c>
      <c r="C262" s="30" t="s">
        <v>3025</v>
      </c>
      <c r="D262" s="60" t="s">
        <v>97</v>
      </c>
      <c r="E262" s="60" t="s">
        <v>3026</v>
      </c>
      <c r="F262" s="29" t="s">
        <v>30</v>
      </c>
      <c r="G262" s="7"/>
      <c r="H262" s="7" t="s">
        <v>3027</v>
      </c>
      <c r="I262" s="7" t="s">
        <v>2492</v>
      </c>
      <c r="J262" s="7" t="s">
        <v>3028</v>
      </c>
      <c r="K262" s="7"/>
      <c r="L262" s="12">
        <v>180324</v>
      </c>
    </row>
    <row r="263" spans="1:12" ht="14">
      <c r="A263" s="7" t="s">
        <v>2511</v>
      </c>
      <c r="B263" s="7" t="s">
        <v>3029</v>
      </c>
      <c r="C263" s="30" t="s">
        <v>3030</v>
      </c>
      <c r="D263" s="60" t="s">
        <v>97</v>
      </c>
      <c r="E263" s="60" t="s">
        <v>3031</v>
      </c>
      <c r="F263" s="7" t="s">
        <v>30</v>
      </c>
      <c r="G263" s="7"/>
      <c r="H263" s="7" t="s">
        <v>3032</v>
      </c>
      <c r="I263" s="7" t="s">
        <v>23</v>
      </c>
      <c r="J263" s="7" t="s">
        <v>3033</v>
      </c>
      <c r="K263" s="7"/>
      <c r="L263" s="12">
        <v>180324</v>
      </c>
    </row>
    <row r="264" spans="1:12" ht="14">
      <c r="A264" s="7" t="s">
        <v>2184</v>
      </c>
      <c r="B264" s="7" t="s">
        <v>1307</v>
      </c>
      <c r="C264" s="30" t="s">
        <v>3034</v>
      </c>
      <c r="D264" s="60" t="s">
        <v>97</v>
      </c>
      <c r="E264" s="60" t="s">
        <v>3035</v>
      </c>
      <c r="F264" s="29" t="s">
        <v>30</v>
      </c>
      <c r="G264" s="7"/>
      <c r="H264" s="7" t="s">
        <v>3036</v>
      </c>
      <c r="I264" s="7" t="s">
        <v>3037</v>
      </c>
      <c r="J264" s="7"/>
      <c r="K264" s="7"/>
      <c r="L264" s="12">
        <v>180324</v>
      </c>
    </row>
    <row r="265" spans="1:12" ht="14">
      <c r="A265" s="7"/>
      <c r="B265" s="86" t="s">
        <v>3038</v>
      </c>
      <c r="C265" s="87" t="s">
        <v>3039</v>
      </c>
      <c r="D265" s="60" t="s">
        <v>1983</v>
      </c>
      <c r="E265" s="7" t="s">
        <v>3040</v>
      </c>
      <c r="F265" s="7" t="s">
        <v>2017</v>
      </c>
      <c r="G265" s="7" t="s">
        <v>3041</v>
      </c>
      <c r="H265" s="7" t="s">
        <v>3042</v>
      </c>
      <c r="I265" s="7" t="s">
        <v>2599</v>
      </c>
      <c r="K265" s="7"/>
      <c r="L265" s="12">
        <v>240624</v>
      </c>
    </row>
    <row r="266" spans="1:12" ht="14">
      <c r="A266" s="7"/>
      <c r="B266" s="7" t="s">
        <v>3043</v>
      </c>
      <c r="C266" s="84" t="s">
        <v>3044</v>
      </c>
      <c r="D266" s="60" t="s">
        <v>1977</v>
      </c>
      <c r="E266" s="7" t="s">
        <v>3045</v>
      </c>
      <c r="F266" s="12" t="s">
        <v>1984</v>
      </c>
      <c r="G266" s="7" t="s">
        <v>2048</v>
      </c>
      <c r="H266" s="7" t="s">
        <v>3046</v>
      </c>
      <c r="I266" s="12" t="s">
        <v>23</v>
      </c>
      <c r="J266" s="66" t="s">
        <v>3047</v>
      </c>
      <c r="K266" s="7"/>
      <c r="L266" s="12">
        <v>210624</v>
      </c>
    </row>
    <row r="267" spans="1:12" ht="14">
      <c r="A267" s="7" t="s">
        <v>2452</v>
      </c>
      <c r="B267" s="7" t="s">
        <v>3048</v>
      </c>
      <c r="C267" s="73" t="s">
        <v>3049</v>
      </c>
      <c r="D267" s="60" t="s">
        <v>2037</v>
      </c>
      <c r="E267" s="60"/>
      <c r="F267" s="7" t="s">
        <v>2027</v>
      </c>
      <c r="G267" s="7"/>
      <c r="H267" s="7" t="s">
        <v>3050</v>
      </c>
      <c r="I267" s="7" t="s">
        <v>23</v>
      </c>
      <c r="J267" s="7" t="s">
        <v>3051</v>
      </c>
      <c r="K267" s="7" t="s">
        <v>2510</v>
      </c>
      <c r="L267" s="12">
        <v>180324</v>
      </c>
    </row>
    <row r="268" spans="1:12" ht="14">
      <c r="A268" s="7"/>
      <c r="B268" s="7" t="s">
        <v>3052</v>
      </c>
      <c r="C268" s="84" t="s">
        <v>3053</v>
      </c>
      <c r="D268" s="60" t="s">
        <v>1977</v>
      </c>
      <c r="E268" s="60" t="s">
        <v>3054</v>
      </c>
      <c r="F268" s="12" t="s">
        <v>19</v>
      </c>
      <c r="G268" s="7" t="s">
        <v>1998</v>
      </c>
      <c r="H268" s="7" t="s">
        <v>3055</v>
      </c>
      <c r="I268" s="12" t="s">
        <v>23</v>
      </c>
      <c r="J268" s="7" t="s">
        <v>3056</v>
      </c>
      <c r="K268" s="7"/>
      <c r="L268" s="12">
        <v>210624</v>
      </c>
    </row>
    <row r="269" spans="1:12" ht="14">
      <c r="A269" s="7" t="s">
        <v>2184</v>
      </c>
      <c r="B269" s="7" t="s">
        <v>3057</v>
      </c>
      <c r="C269" s="71" t="s">
        <v>3058</v>
      </c>
      <c r="D269" s="60" t="s">
        <v>97</v>
      </c>
      <c r="E269" s="60" t="s">
        <v>3059</v>
      </c>
      <c r="F269" s="29" t="s">
        <v>30</v>
      </c>
      <c r="G269" s="7"/>
      <c r="H269" s="7" t="s">
        <v>3060</v>
      </c>
      <c r="I269" s="7" t="s">
        <v>23</v>
      </c>
      <c r="J269" s="7"/>
      <c r="K269" s="7"/>
      <c r="L269" s="12">
        <v>180324</v>
      </c>
    </row>
    <row r="270" spans="1:12" ht="14">
      <c r="A270" s="7"/>
      <c r="B270" s="7" t="s">
        <v>3061</v>
      </c>
      <c r="C270" s="13" t="s">
        <v>3062</v>
      </c>
      <c r="D270" s="60" t="s">
        <v>1977</v>
      </c>
      <c r="E270" s="7" t="s">
        <v>3063</v>
      </c>
      <c r="F270" s="7" t="s">
        <v>49</v>
      </c>
      <c r="G270" s="7" t="s">
        <v>3064</v>
      </c>
      <c r="H270" s="7" t="s">
        <v>3065</v>
      </c>
      <c r="I270" s="7" t="s">
        <v>23</v>
      </c>
      <c r="J270" s="7"/>
      <c r="K270" s="7"/>
      <c r="L270" s="12">
        <v>240624</v>
      </c>
    </row>
    <row r="271" spans="1:12" ht="13">
      <c r="A271" s="12"/>
      <c r="B271" s="12" t="s">
        <v>3066</v>
      </c>
      <c r="C271" s="61" t="s">
        <v>3067</v>
      </c>
      <c r="D271" s="12" t="s">
        <v>1977</v>
      </c>
      <c r="E271" s="12"/>
      <c r="F271" s="12" t="s">
        <v>19</v>
      </c>
      <c r="G271" s="12" t="s">
        <v>3068</v>
      </c>
      <c r="H271" s="12" t="s">
        <v>3069</v>
      </c>
      <c r="I271" s="12" t="s">
        <v>23</v>
      </c>
      <c r="J271" s="12"/>
      <c r="K271" s="12"/>
      <c r="L271" s="12"/>
    </row>
    <row r="272" spans="1:12" ht="14">
      <c r="A272" s="7" t="s">
        <v>2184</v>
      </c>
      <c r="B272" s="7" t="s">
        <v>3070</v>
      </c>
      <c r="C272" s="71" t="s">
        <v>3071</v>
      </c>
      <c r="D272" s="60" t="s">
        <v>1978</v>
      </c>
      <c r="E272" s="7"/>
      <c r="F272" s="7" t="s">
        <v>2051</v>
      </c>
      <c r="G272" s="7"/>
      <c r="H272" s="7" t="s">
        <v>3072</v>
      </c>
      <c r="I272" s="7" t="s">
        <v>23</v>
      </c>
      <c r="J272" s="7"/>
      <c r="K272" s="7"/>
      <c r="L272" s="12">
        <v>180324</v>
      </c>
    </row>
    <row r="273" spans="1:12" ht="14">
      <c r="A273" s="7" t="s">
        <v>2184</v>
      </c>
      <c r="B273" s="7" t="s">
        <v>3073</v>
      </c>
      <c r="C273" s="71" t="s">
        <v>3074</v>
      </c>
      <c r="D273" s="60" t="s">
        <v>2022</v>
      </c>
      <c r="E273" s="60" t="s">
        <v>3075</v>
      </c>
      <c r="F273" s="7" t="s">
        <v>2091</v>
      </c>
      <c r="G273" s="7"/>
      <c r="H273" s="7" t="s">
        <v>3076</v>
      </c>
      <c r="I273" s="7" t="s">
        <v>23</v>
      </c>
      <c r="J273" s="7"/>
      <c r="K273" s="7"/>
      <c r="L273" s="12">
        <v>180324</v>
      </c>
    </row>
    <row r="274" spans="1:12" ht="14">
      <c r="A274" s="12"/>
      <c r="B274" s="12" t="s">
        <v>3077</v>
      </c>
      <c r="C274" s="61" t="s">
        <v>3078</v>
      </c>
      <c r="D274" s="12" t="s">
        <v>2022</v>
      </c>
      <c r="E274" s="12"/>
      <c r="F274" s="12" t="s">
        <v>1984</v>
      </c>
      <c r="G274" s="12"/>
      <c r="H274" s="12" t="s">
        <v>3079</v>
      </c>
      <c r="I274" s="7" t="s">
        <v>23</v>
      </c>
      <c r="J274" s="12"/>
      <c r="K274" s="12"/>
      <c r="L274" s="12"/>
    </row>
    <row r="275" spans="1:12" ht="14">
      <c r="A275" s="7" t="s">
        <v>2184</v>
      </c>
      <c r="B275" s="7" t="s">
        <v>3080</v>
      </c>
      <c r="C275" s="71" t="s">
        <v>3081</v>
      </c>
      <c r="D275" s="60" t="s">
        <v>1978</v>
      </c>
      <c r="E275" s="7"/>
      <c r="F275" s="7" t="s">
        <v>2047</v>
      </c>
      <c r="G275" s="7" t="s">
        <v>2005</v>
      </c>
      <c r="H275" s="7" t="s">
        <v>3082</v>
      </c>
      <c r="I275" s="7" t="s">
        <v>23</v>
      </c>
      <c r="J275" s="7"/>
      <c r="K275" s="7"/>
      <c r="L275" s="12">
        <v>180324</v>
      </c>
    </row>
    <row r="276" spans="1:12" ht="14">
      <c r="A276" s="7" t="s">
        <v>2184</v>
      </c>
      <c r="B276" s="7" t="s">
        <v>3083</v>
      </c>
      <c r="C276" s="71" t="s">
        <v>3084</v>
      </c>
      <c r="D276" s="60" t="s">
        <v>1983</v>
      </c>
      <c r="E276" s="7" t="s">
        <v>3085</v>
      </c>
      <c r="F276" s="7" t="s">
        <v>2091</v>
      </c>
      <c r="G276" s="7"/>
      <c r="H276" s="7" t="s">
        <v>3086</v>
      </c>
      <c r="I276" s="7" t="s">
        <v>3087</v>
      </c>
      <c r="J276" s="7"/>
      <c r="K276" s="7"/>
      <c r="L276" s="12">
        <v>180324</v>
      </c>
    </row>
    <row r="277" spans="1:12" ht="14">
      <c r="A277" s="7" t="s">
        <v>2184</v>
      </c>
      <c r="B277" s="7" t="s">
        <v>3088</v>
      </c>
      <c r="C277" s="71" t="s">
        <v>3089</v>
      </c>
      <c r="D277" s="60" t="s">
        <v>2026</v>
      </c>
      <c r="E277" s="7"/>
      <c r="F277" s="7" t="s">
        <v>2010</v>
      </c>
      <c r="G277" s="7"/>
      <c r="H277" s="7" t="s">
        <v>3090</v>
      </c>
      <c r="I277" s="7" t="s">
        <v>1989</v>
      </c>
      <c r="J277" s="7" t="s">
        <v>3091</v>
      </c>
      <c r="K277" s="7"/>
      <c r="L277" s="12">
        <v>180324</v>
      </c>
    </row>
    <row r="278" spans="1:12" ht="13">
      <c r="A278" s="12"/>
      <c r="B278" s="12" t="s">
        <v>3092</v>
      </c>
      <c r="C278" s="61" t="s">
        <v>3093</v>
      </c>
      <c r="D278" s="12" t="s">
        <v>1977</v>
      </c>
      <c r="E278" s="12"/>
      <c r="F278" s="12" t="s">
        <v>2027</v>
      </c>
      <c r="G278" s="12" t="s">
        <v>3094</v>
      </c>
      <c r="H278" s="12" t="s">
        <v>3095</v>
      </c>
      <c r="I278" s="12" t="s">
        <v>23</v>
      </c>
      <c r="J278" s="12"/>
      <c r="K278" s="12"/>
      <c r="L278" s="12"/>
    </row>
    <row r="279" spans="1:12" ht="14">
      <c r="A279" s="7" t="s">
        <v>2184</v>
      </c>
      <c r="B279" s="7" t="s">
        <v>3096</v>
      </c>
      <c r="C279" s="71" t="s">
        <v>3097</v>
      </c>
      <c r="D279" s="60" t="s">
        <v>97</v>
      </c>
      <c r="E279" s="60" t="s">
        <v>3098</v>
      </c>
      <c r="F279" s="29" t="s">
        <v>30</v>
      </c>
      <c r="G279" s="7"/>
      <c r="H279" s="7" t="s">
        <v>3099</v>
      </c>
      <c r="I279" s="7" t="s">
        <v>2214</v>
      </c>
      <c r="J279" s="7" t="s">
        <v>3100</v>
      </c>
      <c r="K279" s="7"/>
      <c r="L279" s="12">
        <v>180324</v>
      </c>
    </row>
    <row r="280" spans="1:12" ht="14">
      <c r="A280" s="7" t="s">
        <v>2184</v>
      </c>
      <c r="B280" s="7" t="s">
        <v>3101</v>
      </c>
      <c r="C280" s="71" t="s">
        <v>3102</v>
      </c>
      <c r="D280" s="60" t="s">
        <v>1983</v>
      </c>
      <c r="E280" s="7" t="s">
        <v>3103</v>
      </c>
      <c r="F280" s="7" t="s">
        <v>2095</v>
      </c>
      <c r="G280" s="7"/>
      <c r="H280" s="7" t="s">
        <v>3104</v>
      </c>
      <c r="I280" s="7" t="s">
        <v>3105</v>
      </c>
      <c r="J280" s="7" t="s">
        <v>3106</v>
      </c>
      <c r="K280" s="7" t="s">
        <v>2510</v>
      </c>
      <c r="L280" s="12">
        <v>180324</v>
      </c>
    </row>
    <row r="281" spans="1:12" ht="13">
      <c r="A281" s="12"/>
      <c r="B281" s="12" t="s">
        <v>3107</v>
      </c>
      <c r="C281" s="61" t="s">
        <v>3108</v>
      </c>
      <c r="D281" s="12" t="s">
        <v>1977</v>
      </c>
      <c r="E281" s="12"/>
      <c r="F281" s="12" t="s">
        <v>2027</v>
      </c>
      <c r="G281" s="12" t="s">
        <v>3109</v>
      </c>
      <c r="H281" s="12" t="s">
        <v>3110</v>
      </c>
      <c r="I281" s="12" t="s">
        <v>23</v>
      </c>
      <c r="J281" s="12"/>
      <c r="K281" s="12"/>
      <c r="L281" s="12"/>
    </row>
    <row r="282" spans="1:12" ht="14">
      <c r="A282" s="7" t="s">
        <v>2511</v>
      </c>
      <c r="B282" s="7" t="s">
        <v>3111</v>
      </c>
      <c r="C282" s="74" t="s">
        <v>3112</v>
      </c>
      <c r="D282" s="60" t="s">
        <v>1978</v>
      </c>
      <c r="E282" s="7"/>
      <c r="F282" s="7" t="s">
        <v>2103</v>
      </c>
      <c r="G282" s="7"/>
      <c r="H282" s="7" t="s">
        <v>3113</v>
      </c>
      <c r="I282" s="7" t="s">
        <v>23</v>
      </c>
      <c r="J282" s="7"/>
      <c r="K282" s="7"/>
      <c r="L282" s="12">
        <v>180324</v>
      </c>
    </row>
    <row r="283" spans="1:12" ht="14">
      <c r="A283" s="7"/>
      <c r="B283" s="7" t="s">
        <v>3114</v>
      </c>
      <c r="C283" s="13" t="s">
        <v>3115</v>
      </c>
      <c r="D283" s="60" t="s">
        <v>1977</v>
      </c>
      <c r="E283" s="7" t="s">
        <v>3116</v>
      </c>
      <c r="F283" s="7" t="s">
        <v>2103</v>
      </c>
      <c r="G283" s="7" t="s">
        <v>3117</v>
      </c>
      <c r="H283" s="7" t="s">
        <v>3118</v>
      </c>
      <c r="I283" s="7" t="s">
        <v>1989</v>
      </c>
      <c r="J283" s="7"/>
      <c r="K283" s="7"/>
      <c r="L283" s="12">
        <v>240624</v>
      </c>
    </row>
    <row r="284" spans="1:12" ht="14">
      <c r="A284" s="7" t="s">
        <v>2184</v>
      </c>
      <c r="B284" s="7" t="s">
        <v>3119</v>
      </c>
      <c r="C284" s="71" t="s">
        <v>3120</v>
      </c>
      <c r="D284" s="60" t="s">
        <v>97</v>
      </c>
      <c r="E284" s="60" t="s">
        <v>3121</v>
      </c>
      <c r="F284" s="29" t="s">
        <v>30</v>
      </c>
      <c r="G284" s="7"/>
      <c r="H284" s="7" t="s">
        <v>3122</v>
      </c>
      <c r="I284" s="7" t="s">
        <v>2214</v>
      </c>
      <c r="J284" s="7"/>
      <c r="K284" s="7"/>
      <c r="L284" s="12">
        <v>180324</v>
      </c>
    </row>
    <row r="285" spans="1:12" ht="14">
      <c r="A285" s="7"/>
      <c r="B285" s="7" t="s">
        <v>3123</v>
      </c>
      <c r="C285" s="13" t="s">
        <v>3124</v>
      </c>
      <c r="D285" s="60" t="s">
        <v>1977</v>
      </c>
      <c r="E285" s="7" t="s">
        <v>3125</v>
      </c>
      <c r="F285" s="7" t="s">
        <v>2027</v>
      </c>
      <c r="G285" s="7" t="s">
        <v>3126</v>
      </c>
      <c r="H285" s="7" t="s">
        <v>3127</v>
      </c>
      <c r="I285" s="7" t="s">
        <v>1981</v>
      </c>
      <c r="J285" s="7"/>
      <c r="K285" s="7"/>
      <c r="L285" s="12">
        <v>240624</v>
      </c>
    </row>
    <row r="286" spans="1:12" ht="14">
      <c r="A286" s="7" t="s">
        <v>2184</v>
      </c>
      <c r="B286" s="7" t="s">
        <v>3128</v>
      </c>
      <c r="C286" s="30" t="s">
        <v>3129</v>
      </c>
      <c r="D286" s="60" t="s">
        <v>2026</v>
      </c>
      <c r="E286" s="7"/>
      <c r="F286" s="7" t="s">
        <v>2091</v>
      </c>
      <c r="G286" s="7" t="s">
        <v>2115</v>
      </c>
      <c r="H286" s="7" t="s">
        <v>3130</v>
      </c>
      <c r="I286" s="7" t="s">
        <v>23</v>
      </c>
      <c r="J286" s="7"/>
      <c r="K286" s="7"/>
      <c r="L286" s="12">
        <v>180324</v>
      </c>
    </row>
    <row r="287" spans="1:12" ht="14">
      <c r="A287" s="7" t="s">
        <v>2465</v>
      </c>
      <c r="B287" s="7" t="s">
        <v>3131</v>
      </c>
      <c r="C287" s="73" t="s">
        <v>3132</v>
      </c>
      <c r="D287" s="60" t="s">
        <v>2016</v>
      </c>
      <c r="E287" s="60"/>
      <c r="F287" s="12" t="s">
        <v>1984</v>
      </c>
      <c r="G287" s="7"/>
      <c r="H287" s="7" t="s">
        <v>3133</v>
      </c>
      <c r="I287" s="7" t="s">
        <v>23</v>
      </c>
      <c r="J287" s="7" t="s">
        <v>3134</v>
      </c>
      <c r="K287" s="7"/>
      <c r="L287" s="12">
        <v>180324</v>
      </c>
    </row>
    <row r="288" spans="1:12" ht="14">
      <c r="A288" s="7"/>
      <c r="B288" s="7" t="s">
        <v>3135</v>
      </c>
      <c r="C288" s="13" t="s">
        <v>3136</v>
      </c>
      <c r="D288" s="60" t="s">
        <v>1977</v>
      </c>
      <c r="E288" s="7" t="s">
        <v>3137</v>
      </c>
      <c r="F288" s="51" t="s">
        <v>2027</v>
      </c>
      <c r="G288" s="7" t="s">
        <v>3138</v>
      </c>
      <c r="H288" s="7" t="s">
        <v>3139</v>
      </c>
      <c r="I288" s="7" t="s">
        <v>3140</v>
      </c>
      <c r="J288" s="66"/>
      <c r="K288" s="7"/>
      <c r="L288" s="12">
        <v>240624</v>
      </c>
    </row>
    <row r="289" spans="1:12" ht="14">
      <c r="A289" s="7" t="s">
        <v>2184</v>
      </c>
      <c r="B289" s="7" t="s">
        <v>3141</v>
      </c>
      <c r="C289" s="71" t="s">
        <v>3142</v>
      </c>
      <c r="D289" s="60" t="s">
        <v>1977</v>
      </c>
      <c r="E289" s="60"/>
      <c r="F289" s="7" t="s">
        <v>2063</v>
      </c>
      <c r="G289" s="7" t="s">
        <v>3013</v>
      </c>
      <c r="H289" s="7" t="s">
        <v>3143</v>
      </c>
      <c r="I289" s="7" t="s">
        <v>2851</v>
      </c>
      <c r="J289" s="7"/>
      <c r="K289" s="7"/>
      <c r="L289" s="12">
        <v>180324</v>
      </c>
    </row>
    <row r="290" spans="1:12" ht="13">
      <c r="A290" s="12"/>
      <c r="B290" s="12" t="s">
        <v>1629</v>
      </c>
      <c r="C290" s="61" t="s">
        <v>3144</v>
      </c>
      <c r="D290" s="12" t="s">
        <v>1983</v>
      </c>
      <c r="E290" s="12"/>
      <c r="F290" s="12" t="s">
        <v>2017</v>
      </c>
      <c r="G290" s="12" t="s">
        <v>1976</v>
      </c>
      <c r="H290" s="12" t="s">
        <v>3145</v>
      </c>
      <c r="I290" s="12" t="s">
        <v>1981</v>
      </c>
      <c r="J290" s="12"/>
      <c r="K290" s="12"/>
      <c r="L290" s="12"/>
    </row>
    <row r="291" spans="1:12" ht="14">
      <c r="A291" s="7" t="s">
        <v>2184</v>
      </c>
      <c r="B291" s="7" t="s">
        <v>3146</v>
      </c>
      <c r="C291" s="38" t="s">
        <v>3147</v>
      </c>
      <c r="D291" s="60" t="s">
        <v>2026</v>
      </c>
      <c r="E291" s="7"/>
      <c r="F291" s="7" t="s">
        <v>2091</v>
      </c>
      <c r="G291" s="7"/>
      <c r="H291" s="7" t="s">
        <v>3148</v>
      </c>
      <c r="I291" s="7" t="s">
        <v>3149</v>
      </c>
      <c r="J291" s="7"/>
      <c r="K291" s="7" t="s">
        <v>2516</v>
      </c>
      <c r="L291" s="12">
        <v>180324</v>
      </c>
    </row>
    <row r="292" spans="1:12" ht="14">
      <c r="A292" s="7" t="s">
        <v>2184</v>
      </c>
      <c r="B292" s="7" t="s">
        <v>3150</v>
      </c>
      <c r="C292" s="78" t="s">
        <v>3151</v>
      </c>
      <c r="D292" s="60" t="s">
        <v>2026</v>
      </c>
      <c r="E292" s="7"/>
      <c r="F292" s="7" t="s">
        <v>2091</v>
      </c>
      <c r="G292" s="7"/>
      <c r="H292" s="7" t="s">
        <v>3152</v>
      </c>
      <c r="I292" s="7" t="s">
        <v>1989</v>
      </c>
      <c r="J292" s="7" t="s">
        <v>3153</v>
      </c>
      <c r="K292" s="7" t="s">
        <v>2087</v>
      </c>
      <c r="L292" s="12">
        <v>180324</v>
      </c>
    </row>
    <row r="293" spans="1:12" ht="14">
      <c r="A293" s="7" t="s">
        <v>2184</v>
      </c>
      <c r="B293" s="7" t="s">
        <v>3154</v>
      </c>
      <c r="C293" s="78" t="s">
        <v>3151</v>
      </c>
      <c r="D293" s="60" t="s">
        <v>2026</v>
      </c>
      <c r="E293" s="7"/>
      <c r="F293" s="7" t="s">
        <v>2091</v>
      </c>
      <c r="G293" s="7"/>
      <c r="H293" s="7" t="s">
        <v>3155</v>
      </c>
      <c r="I293" s="7" t="s">
        <v>23</v>
      </c>
      <c r="J293" s="7" t="s">
        <v>3156</v>
      </c>
      <c r="K293" s="7" t="s">
        <v>2087</v>
      </c>
      <c r="L293" s="12">
        <v>180324</v>
      </c>
    </row>
    <row r="294" spans="1:12" ht="14">
      <c r="B294" s="80" t="s">
        <v>3157</v>
      </c>
      <c r="C294" s="13" t="s">
        <v>3158</v>
      </c>
      <c r="D294" s="60" t="s">
        <v>1983</v>
      </c>
      <c r="E294" s="7" t="s">
        <v>3159</v>
      </c>
      <c r="F294" s="7" t="s">
        <v>2103</v>
      </c>
      <c r="G294" s="7" t="s">
        <v>3160</v>
      </c>
      <c r="H294" s="7" t="s">
        <v>3161</v>
      </c>
      <c r="I294" s="7" t="s">
        <v>23</v>
      </c>
      <c r="J294" s="66" t="s">
        <v>3162</v>
      </c>
      <c r="K294" s="7"/>
      <c r="L294" s="12">
        <v>250624</v>
      </c>
    </row>
    <row r="295" spans="1:12" ht="14">
      <c r="A295" s="7" t="s">
        <v>2465</v>
      </c>
      <c r="B295" s="7" t="s">
        <v>3163</v>
      </c>
      <c r="C295" s="73" t="s">
        <v>3164</v>
      </c>
      <c r="D295" s="60" t="s">
        <v>1983</v>
      </c>
      <c r="E295" s="60"/>
      <c r="F295" s="7" t="s">
        <v>2051</v>
      </c>
      <c r="G295" s="7" t="s">
        <v>2115</v>
      </c>
      <c r="H295" s="7" t="s">
        <v>3165</v>
      </c>
      <c r="I295" s="7" t="s">
        <v>23</v>
      </c>
      <c r="J295" s="7" t="s">
        <v>3166</v>
      </c>
      <c r="K295" s="7"/>
      <c r="L295" s="12">
        <v>180324</v>
      </c>
    </row>
    <row r="296" spans="1:12" ht="14">
      <c r="A296" s="7" t="s">
        <v>2465</v>
      </c>
      <c r="B296" s="7" t="s">
        <v>3167</v>
      </c>
      <c r="C296" s="73" t="s">
        <v>3168</v>
      </c>
      <c r="D296" s="60" t="s">
        <v>97</v>
      </c>
      <c r="E296" s="60" t="s">
        <v>3169</v>
      </c>
      <c r="F296" s="29" t="s">
        <v>30</v>
      </c>
      <c r="G296" s="7"/>
      <c r="H296" s="7" t="s">
        <v>3170</v>
      </c>
      <c r="I296" s="7" t="s">
        <v>23</v>
      </c>
      <c r="J296" s="7" t="s">
        <v>3171</v>
      </c>
      <c r="K296" s="7"/>
      <c r="L296" s="12">
        <v>180324</v>
      </c>
    </row>
    <row r="297" spans="1:12" ht="14">
      <c r="A297" s="7" t="s">
        <v>2184</v>
      </c>
      <c r="B297" s="7" t="s">
        <v>3172</v>
      </c>
      <c r="C297" s="38" t="s">
        <v>3173</v>
      </c>
      <c r="D297" s="60" t="s">
        <v>2026</v>
      </c>
      <c r="E297" s="7"/>
      <c r="F297" s="51" t="s">
        <v>2032</v>
      </c>
      <c r="G297" s="7"/>
      <c r="H297" s="7" t="s">
        <v>3174</v>
      </c>
      <c r="I297" s="7" t="s">
        <v>2526</v>
      </c>
      <c r="J297" s="7"/>
      <c r="K297" s="7"/>
      <c r="L297" s="12">
        <v>180324</v>
      </c>
    </row>
    <row r="298" spans="1:12" ht="14">
      <c r="A298" s="7" t="s">
        <v>2184</v>
      </c>
      <c r="B298" s="7" t="s">
        <v>3175</v>
      </c>
      <c r="C298" s="71" t="s">
        <v>3176</v>
      </c>
      <c r="D298" s="60" t="s">
        <v>1983</v>
      </c>
      <c r="E298" s="7"/>
      <c r="F298" s="51" t="s">
        <v>19</v>
      </c>
      <c r="G298" s="7" t="s">
        <v>2043</v>
      </c>
      <c r="H298" s="7" t="s">
        <v>3177</v>
      </c>
      <c r="I298" s="7" t="s">
        <v>23</v>
      </c>
      <c r="J298" s="7"/>
      <c r="K298" s="7"/>
      <c r="L298" s="12">
        <v>180324</v>
      </c>
    </row>
    <row r="299" spans="1:12" ht="14">
      <c r="A299" s="7" t="s">
        <v>2184</v>
      </c>
      <c r="B299" s="7" t="s">
        <v>3178</v>
      </c>
      <c r="C299" s="71" t="s">
        <v>3179</v>
      </c>
      <c r="D299" s="60" t="s">
        <v>1983</v>
      </c>
      <c r="E299" s="7" t="s">
        <v>3180</v>
      </c>
      <c r="F299" s="7" t="s">
        <v>2091</v>
      </c>
      <c r="G299" s="7"/>
      <c r="H299" s="7" t="s">
        <v>3181</v>
      </c>
      <c r="I299" s="7" t="s">
        <v>2492</v>
      </c>
      <c r="J299" s="7"/>
      <c r="K299" s="7"/>
      <c r="L299" s="12">
        <v>180324</v>
      </c>
    </row>
    <row r="300" spans="1:12" ht="13">
      <c r="A300" s="12"/>
      <c r="B300" s="12" t="s">
        <v>1381</v>
      </c>
      <c r="C300" s="88" t="s">
        <v>3182</v>
      </c>
      <c r="D300" s="12" t="s">
        <v>1977</v>
      </c>
      <c r="E300" s="12"/>
      <c r="F300" s="49" t="s">
        <v>2027</v>
      </c>
      <c r="G300" s="12" t="s">
        <v>3183</v>
      </c>
      <c r="H300" s="12" t="s">
        <v>3184</v>
      </c>
      <c r="I300" s="12" t="s">
        <v>23</v>
      </c>
      <c r="J300" s="12"/>
      <c r="K300" s="12"/>
      <c r="L300" s="12"/>
    </row>
    <row r="301" spans="1:12" ht="14">
      <c r="A301" s="7" t="s">
        <v>2184</v>
      </c>
      <c r="B301" s="7" t="s">
        <v>3185</v>
      </c>
      <c r="C301" s="71" t="s">
        <v>3186</v>
      </c>
      <c r="D301" s="60" t="s">
        <v>97</v>
      </c>
      <c r="E301" s="60" t="s">
        <v>3187</v>
      </c>
      <c r="F301" s="29" t="s">
        <v>30</v>
      </c>
      <c r="G301" s="7"/>
      <c r="H301" s="7" t="s">
        <v>3188</v>
      </c>
      <c r="I301" s="7" t="s">
        <v>23</v>
      </c>
      <c r="J301" s="7"/>
      <c r="K301" s="7"/>
      <c r="L301" s="12">
        <v>180324</v>
      </c>
    </row>
    <row r="302" spans="1:12" ht="14">
      <c r="A302" s="7"/>
      <c r="B302" s="7" t="s">
        <v>3189</v>
      </c>
      <c r="C302" s="84" t="s">
        <v>3190</v>
      </c>
      <c r="D302" s="60" t="s">
        <v>1977</v>
      </c>
      <c r="E302" s="7" t="s">
        <v>3191</v>
      </c>
      <c r="F302" s="34" t="s">
        <v>2027</v>
      </c>
      <c r="G302" s="7" t="s">
        <v>3041</v>
      </c>
      <c r="H302" s="7" t="s">
        <v>3192</v>
      </c>
      <c r="I302" s="12" t="s">
        <v>23</v>
      </c>
      <c r="J302" s="66"/>
      <c r="K302" s="7"/>
      <c r="L302" s="12">
        <v>210624</v>
      </c>
    </row>
    <row r="303" spans="1:12" ht="13">
      <c r="A303" s="12"/>
      <c r="B303" s="12" t="s">
        <v>3193</v>
      </c>
      <c r="C303" s="61" t="s">
        <v>3194</v>
      </c>
      <c r="D303" s="12" t="s">
        <v>1977</v>
      </c>
      <c r="E303" s="12"/>
      <c r="F303" s="12" t="s">
        <v>2017</v>
      </c>
      <c r="G303" s="12" t="s">
        <v>2266</v>
      </c>
      <c r="H303" s="12" t="s">
        <v>3195</v>
      </c>
      <c r="I303" s="12" t="s">
        <v>2268</v>
      </c>
      <c r="J303" s="12"/>
      <c r="K303" s="12"/>
      <c r="L303" s="12"/>
    </row>
    <row r="304" spans="1:12" ht="14">
      <c r="A304" s="7" t="s">
        <v>2184</v>
      </c>
      <c r="B304" s="7" t="s">
        <v>3196</v>
      </c>
      <c r="C304" s="71" t="s">
        <v>3197</v>
      </c>
      <c r="D304" s="60" t="s">
        <v>97</v>
      </c>
      <c r="E304" s="60" t="s">
        <v>1984</v>
      </c>
      <c r="F304" s="29" t="s">
        <v>30</v>
      </c>
      <c r="G304" s="7"/>
      <c r="H304" s="7" t="s">
        <v>3198</v>
      </c>
      <c r="I304" s="7" t="s">
        <v>2259</v>
      </c>
      <c r="J304" s="7" t="s">
        <v>3199</v>
      </c>
      <c r="K304" s="7"/>
      <c r="L304" s="12">
        <v>180324</v>
      </c>
    </row>
    <row r="305" spans="1:12" ht="14">
      <c r="A305" s="7"/>
      <c r="B305" s="7" t="s">
        <v>3200</v>
      </c>
      <c r="C305" s="84" t="s">
        <v>3201</v>
      </c>
      <c r="D305" s="60" t="s">
        <v>1983</v>
      </c>
      <c r="E305" s="7" t="s">
        <v>3202</v>
      </c>
      <c r="F305" s="7" t="s">
        <v>986</v>
      </c>
      <c r="H305" s="7" t="s">
        <v>3203</v>
      </c>
      <c r="I305" s="12" t="s">
        <v>23</v>
      </c>
      <c r="J305" s="66" t="s">
        <v>3204</v>
      </c>
      <c r="K305" s="7"/>
      <c r="L305" s="12">
        <v>210624</v>
      </c>
    </row>
    <row r="306" spans="1:12" ht="14">
      <c r="A306" s="7"/>
      <c r="B306" s="7" t="s">
        <v>3205</v>
      </c>
      <c r="C306" s="13" t="s">
        <v>3206</v>
      </c>
      <c r="D306" s="60" t="s">
        <v>1977</v>
      </c>
      <c r="E306" s="7" t="s">
        <v>3207</v>
      </c>
      <c r="F306" s="7" t="s">
        <v>19</v>
      </c>
      <c r="G306" s="7" t="s">
        <v>3208</v>
      </c>
      <c r="H306" s="7" t="s">
        <v>3209</v>
      </c>
      <c r="I306" s="7" t="s">
        <v>1981</v>
      </c>
      <c r="J306" s="7"/>
      <c r="K306" s="7"/>
      <c r="L306" s="12">
        <v>240624</v>
      </c>
    </row>
    <row r="307" spans="1:12" ht="14">
      <c r="A307" s="7" t="s">
        <v>2184</v>
      </c>
      <c r="B307" s="7" t="s">
        <v>3210</v>
      </c>
      <c r="C307" s="30" t="s">
        <v>3211</v>
      </c>
      <c r="D307" s="60" t="s">
        <v>97</v>
      </c>
      <c r="E307" s="60" t="s">
        <v>3212</v>
      </c>
      <c r="F307" s="29" t="s">
        <v>30</v>
      </c>
      <c r="G307" s="7"/>
      <c r="H307" s="7" t="s">
        <v>3213</v>
      </c>
      <c r="I307" s="7" t="s">
        <v>1989</v>
      </c>
      <c r="J307" s="7"/>
      <c r="K307" s="7"/>
      <c r="L307" s="12">
        <v>180324</v>
      </c>
    </row>
    <row r="308" spans="1:12" ht="14">
      <c r="A308" s="7" t="s">
        <v>2184</v>
      </c>
      <c r="B308" s="7" t="s">
        <v>3214</v>
      </c>
      <c r="C308" s="73" t="s">
        <v>3215</v>
      </c>
      <c r="D308" s="60" t="s">
        <v>1978</v>
      </c>
      <c r="E308" s="7"/>
      <c r="F308" s="7" t="s">
        <v>2010</v>
      </c>
      <c r="G308" s="7"/>
      <c r="H308" s="7" t="s">
        <v>3216</v>
      </c>
      <c r="I308" s="7" t="s">
        <v>23</v>
      </c>
      <c r="J308" s="7"/>
      <c r="K308" s="7"/>
      <c r="L308" s="12">
        <v>180324</v>
      </c>
    </row>
    <row r="309" spans="1:12" ht="14">
      <c r="A309" s="7"/>
      <c r="B309" s="7" t="s">
        <v>3217</v>
      </c>
      <c r="C309" s="13" t="s">
        <v>3218</v>
      </c>
      <c r="D309" s="60" t="s">
        <v>1977</v>
      </c>
      <c r="E309" s="7" t="s">
        <v>3219</v>
      </c>
      <c r="F309" s="7" t="s">
        <v>1984</v>
      </c>
      <c r="G309" s="7" t="s">
        <v>3220</v>
      </c>
      <c r="H309" s="7" t="s">
        <v>3221</v>
      </c>
      <c r="I309" s="7" t="s">
        <v>23</v>
      </c>
      <c r="J309" s="7"/>
      <c r="K309" s="7"/>
      <c r="L309" s="12">
        <v>240624</v>
      </c>
    </row>
    <row r="310" spans="1:12" ht="14">
      <c r="A310" s="7" t="s">
        <v>2184</v>
      </c>
      <c r="B310" s="7" t="s">
        <v>3222</v>
      </c>
      <c r="C310" s="30" t="s">
        <v>3223</v>
      </c>
      <c r="D310" s="60" t="s">
        <v>2016</v>
      </c>
      <c r="E310" s="7"/>
      <c r="F310" s="12" t="s">
        <v>1984</v>
      </c>
      <c r="G310" s="7"/>
      <c r="H310" s="7" t="s">
        <v>3224</v>
      </c>
      <c r="I310" s="7" t="s">
        <v>1981</v>
      </c>
      <c r="J310" s="7" t="s">
        <v>3225</v>
      </c>
      <c r="K310" s="7"/>
      <c r="L310" s="12">
        <v>180324</v>
      </c>
    </row>
    <row r="311" spans="1:12" ht="14">
      <c r="A311" s="7" t="s">
        <v>2184</v>
      </c>
      <c r="B311" s="7" t="s">
        <v>3226</v>
      </c>
      <c r="C311" s="71" t="s">
        <v>3227</v>
      </c>
      <c r="D311" s="60" t="s">
        <v>97</v>
      </c>
      <c r="E311" s="60" t="s">
        <v>3228</v>
      </c>
      <c r="F311" s="56" t="s">
        <v>30</v>
      </c>
      <c r="G311" s="7"/>
      <c r="H311" s="7" t="s">
        <v>3229</v>
      </c>
      <c r="I311" s="7" t="s">
        <v>2259</v>
      </c>
      <c r="J311" s="7"/>
      <c r="K311" s="7"/>
      <c r="L311" s="12">
        <v>180324</v>
      </c>
    </row>
    <row r="312" spans="1:12" ht="14">
      <c r="A312" s="7" t="s">
        <v>2184</v>
      </c>
      <c r="B312" s="7" t="s">
        <v>3230</v>
      </c>
      <c r="C312" s="71" t="s">
        <v>3231</v>
      </c>
      <c r="D312" s="60" t="s">
        <v>2016</v>
      </c>
      <c r="E312" s="60"/>
      <c r="F312" s="12" t="s">
        <v>1984</v>
      </c>
      <c r="G312" s="7"/>
      <c r="H312" s="7" t="s">
        <v>3232</v>
      </c>
      <c r="I312" s="7" t="s">
        <v>2259</v>
      </c>
      <c r="J312" s="7" t="s">
        <v>3233</v>
      </c>
      <c r="K312" s="7"/>
      <c r="L312" s="12">
        <v>180324</v>
      </c>
    </row>
    <row r="313" spans="1:12" ht="14">
      <c r="A313" s="7"/>
      <c r="B313" s="7" t="s">
        <v>3234</v>
      </c>
      <c r="C313" s="84" t="s">
        <v>3235</v>
      </c>
      <c r="D313" s="60" t="s">
        <v>1977</v>
      </c>
      <c r="E313" s="7" t="s">
        <v>3236</v>
      </c>
      <c r="F313" s="34" t="s">
        <v>2027</v>
      </c>
      <c r="G313" s="7" t="s">
        <v>3041</v>
      </c>
      <c r="H313" s="7" t="s">
        <v>3237</v>
      </c>
      <c r="I313" s="12" t="s">
        <v>23</v>
      </c>
      <c r="J313" s="66" t="s">
        <v>3238</v>
      </c>
      <c r="K313" s="7"/>
      <c r="L313" s="12">
        <v>210624</v>
      </c>
    </row>
    <row r="314" spans="1:12" ht="14">
      <c r="A314" s="7" t="s">
        <v>2511</v>
      </c>
      <c r="B314" s="7" t="s">
        <v>3239</v>
      </c>
      <c r="C314" s="78" t="s">
        <v>3240</v>
      </c>
      <c r="D314" s="60" t="s">
        <v>97</v>
      </c>
      <c r="E314" s="60" t="s">
        <v>3241</v>
      </c>
      <c r="F314" s="7" t="s">
        <v>30</v>
      </c>
      <c r="G314" s="7"/>
      <c r="H314" s="7" t="s">
        <v>3242</v>
      </c>
      <c r="I314" s="7" t="s">
        <v>23</v>
      </c>
      <c r="J314" s="7"/>
      <c r="K314" s="7"/>
      <c r="L314" s="12">
        <v>180324</v>
      </c>
    </row>
    <row r="315" spans="1:12" ht="14">
      <c r="A315" s="7" t="s">
        <v>2184</v>
      </c>
      <c r="B315" s="7" t="s">
        <v>3243</v>
      </c>
      <c r="C315" s="74" t="s">
        <v>3244</v>
      </c>
      <c r="D315" s="60" t="s">
        <v>1983</v>
      </c>
      <c r="E315" s="7"/>
      <c r="F315" s="7" t="s">
        <v>2095</v>
      </c>
      <c r="G315" s="7"/>
      <c r="H315" s="7" t="s">
        <v>3245</v>
      </c>
      <c r="I315" s="7" t="s">
        <v>2014</v>
      </c>
      <c r="J315" s="7"/>
      <c r="K315" s="7" t="s">
        <v>2510</v>
      </c>
      <c r="L315" s="12">
        <v>180324</v>
      </c>
    </row>
    <row r="316" spans="1:12" ht="14">
      <c r="A316" s="7" t="s">
        <v>2452</v>
      </c>
      <c r="B316" s="29" t="s">
        <v>3246</v>
      </c>
      <c r="C316" s="89" t="s">
        <v>3247</v>
      </c>
      <c r="D316" s="77" t="s">
        <v>2022</v>
      </c>
      <c r="E316" s="77"/>
      <c r="F316" s="29" t="s">
        <v>2091</v>
      </c>
      <c r="G316" s="29"/>
      <c r="H316" s="29" t="s">
        <v>3248</v>
      </c>
      <c r="I316" s="29" t="s">
        <v>2684</v>
      </c>
      <c r="J316" s="29" t="s">
        <v>3249</v>
      </c>
      <c r="K316" s="29"/>
      <c r="L316" s="12">
        <v>180324</v>
      </c>
    </row>
    <row r="317" spans="1:12" ht="14">
      <c r="A317" s="7" t="s">
        <v>2184</v>
      </c>
      <c r="B317" s="7" t="s">
        <v>3250</v>
      </c>
      <c r="C317" s="74" t="s">
        <v>3251</v>
      </c>
      <c r="D317" s="60" t="s">
        <v>1983</v>
      </c>
      <c r="E317" s="7"/>
      <c r="F317" s="7" t="s">
        <v>1991</v>
      </c>
      <c r="G317" s="7"/>
      <c r="H317" s="7" t="s">
        <v>3252</v>
      </c>
      <c r="I317" s="7" t="s">
        <v>23</v>
      </c>
      <c r="J317" s="7"/>
      <c r="K317" s="7"/>
      <c r="L317" s="12">
        <v>180324</v>
      </c>
    </row>
    <row r="318" spans="1:12" ht="14">
      <c r="A318" s="7" t="s">
        <v>2511</v>
      </c>
      <c r="B318" s="7" t="s">
        <v>3253</v>
      </c>
      <c r="C318" s="30" t="s">
        <v>3254</v>
      </c>
      <c r="D318" s="60" t="s">
        <v>97</v>
      </c>
      <c r="E318" s="60" t="s">
        <v>3059</v>
      </c>
      <c r="F318" s="7" t="s">
        <v>30</v>
      </c>
      <c r="G318" s="7"/>
      <c r="H318" s="85" t="s">
        <v>3255</v>
      </c>
      <c r="I318" s="7" t="s">
        <v>23</v>
      </c>
      <c r="J318" s="7"/>
      <c r="K318" s="7"/>
      <c r="L318" s="12">
        <v>180324</v>
      </c>
    </row>
    <row r="319" spans="1:12" ht="14">
      <c r="A319" s="7" t="s">
        <v>2184</v>
      </c>
      <c r="B319" s="7" t="s">
        <v>3256</v>
      </c>
      <c r="C319" s="30" t="s">
        <v>3257</v>
      </c>
      <c r="D319" s="60" t="s">
        <v>1977</v>
      </c>
      <c r="E319" s="60"/>
      <c r="F319" s="51" t="s">
        <v>2051</v>
      </c>
      <c r="G319" s="7" t="s">
        <v>2115</v>
      </c>
      <c r="H319" s="7" t="s">
        <v>3258</v>
      </c>
      <c r="I319" s="7" t="s">
        <v>23</v>
      </c>
      <c r="J319" s="7"/>
      <c r="K319" s="7"/>
      <c r="L319" s="12">
        <v>180324</v>
      </c>
    </row>
    <row r="320" spans="1:12" ht="14">
      <c r="A320" s="7" t="s">
        <v>2184</v>
      </c>
      <c r="B320" s="7" t="s">
        <v>3259</v>
      </c>
      <c r="C320" s="74" t="s">
        <v>3260</v>
      </c>
      <c r="D320" s="60" t="s">
        <v>1978</v>
      </c>
      <c r="E320" s="7"/>
      <c r="F320" s="7" t="s">
        <v>2103</v>
      </c>
      <c r="G320" s="7" t="s">
        <v>3261</v>
      </c>
      <c r="H320" s="7" t="s">
        <v>3262</v>
      </c>
      <c r="I320" s="7" t="s">
        <v>23</v>
      </c>
      <c r="J320" s="7"/>
      <c r="K320" s="7"/>
      <c r="L320" s="12">
        <v>180324</v>
      </c>
    </row>
    <row r="321" spans="1:12" ht="13">
      <c r="A321" s="12"/>
      <c r="B321" s="12" t="s">
        <v>1394</v>
      </c>
      <c r="C321" s="88" t="s">
        <v>3263</v>
      </c>
      <c r="D321" s="12" t="s">
        <v>1977</v>
      </c>
      <c r="E321" s="12"/>
      <c r="F321" s="12" t="s">
        <v>1984</v>
      </c>
      <c r="G321" s="12" t="s">
        <v>3264</v>
      </c>
      <c r="H321" s="12" t="s">
        <v>3265</v>
      </c>
      <c r="I321" s="12" t="s">
        <v>23</v>
      </c>
      <c r="J321" s="12" t="s">
        <v>3266</v>
      </c>
      <c r="K321" s="12"/>
      <c r="L321" s="12"/>
    </row>
    <row r="322" spans="1:12" ht="14">
      <c r="A322" s="7" t="s">
        <v>2184</v>
      </c>
      <c r="B322" s="7" t="s">
        <v>3267</v>
      </c>
      <c r="C322" s="72" t="s">
        <v>3268</v>
      </c>
      <c r="D322" s="60" t="s">
        <v>97</v>
      </c>
      <c r="E322" s="60" t="s">
        <v>3269</v>
      </c>
      <c r="F322" s="29" t="s">
        <v>30</v>
      </c>
      <c r="G322" s="7"/>
      <c r="H322" s="7" t="s">
        <v>3270</v>
      </c>
      <c r="I322" s="7" t="s">
        <v>23</v>
      </c>
      <c r="J322" s="7"/>
      <c r="K322" s="7"/>
      <c r="L322" s="12">
        <v>180324</v>
      </c>
    </row>
    <row r="323" spans="1:12" ht="14">
      <c r="A323" s="7" t="s">
        <v>2184</v>
      </c>
      <c r="B323" s="7" t="s">
        <v>3271</v>
      </c>
      <c r="C323" s="78" t="s">
        <v>3272</v>
      </c>
      <c r="D323" s="60" t="s">
        <v>1983</v>
      </c>
      <c r="E323" s="7" t="s">
        <v>3273</v>
      </c>
      <c r="F323" s="7" t="s">
        <v>2095</v>
      </c>
      <c r="G323" s="7"/>
      <c r="H323" s="7" t="s">
        <v>3274</v>
      </c>
      <c r="I323" s="7" t="s">
        <v>23</v>
      </c>
      <c r="J323" s="7"/>
      <c r="K323" s="7" t="s">
        <v>3275</v>
      </c>
      <c r="L323" s="12">
        <v>180324</v>
      </c>
    </row>
    <row r="324" spans="1:12" ht="14">
      <c r="A324" s="7"/>
      <c r="B324" s="7" t="s">
        <v>3276</v>
      </c>
      <c r="C324" s="84" t="s">
        <v>3277</v>
      </c>
      <c r="D324" s="60" t="s">
        <v>1983</v>
      </c>
      <c r="E324" s="7" t="s">
        <v>3278</v>
      </c>
      <c r="F324" s="7" t="s">
        <v>2114</v>
      </c>
      <c r="H324" s="7" t="s">
        <v>3279</v>
      </c>
      <c r="I324" s="12" t="s">
        <v>1981</v>
      </c>
      <c r="J324" s="66"/>
      <c r="K324" s="7"/>
      <c r="L324" s="12">
        <v>210624</v>
      </c>
    </row>
    <row r="325" spans="1:12" ht="14">
      <c r="A325" s="7" t="s">
        <v>2184</v>
      </c>
      <c r="B325" s="7" t="s">
        <v>3280</v>
      </c>
      <c r="C325" s="38" t="s">
        <v>3281</v>
      </c>
      <c r="D325" s="60" t="s">
        <v>2031</v>
      </c>
      <c r="E325" s="7"/>
      <c r="F325" s="7" t="s">
        <v>2095</v>
      </c>
      <c r="G325" s="7"/>
      <c r="H325" s="7" t="s">
        <v>3282</v>
      </c>
      <c r="I325" s="7" t="s">
        <v>1981</v>
      </c>
      <c r="J325" s="7" t="s">
        <v>3283</v>
      </c>
      <c r="K325" s="7"/>
      <c r="L325" s="12">
        <v>180324</v>
      </c>
    </row>
    <row r="326" spans="1:12" ht="14">
      <c r="A326" s="7"/>
      <c r="B326" s="7" t="s">
        <v>3284</v>
      </c>
      <c r="C326" s="84" t="s">
        <v>3285</v>
      </c>
      <c r="D326" s="60" t="s">
        <v>97</v>
      </c>
      <c r="E326" s="7" t="s">
        <v>3286</v>
      </c>
      <c r="F326" s="7" t="s">
        <v>30</v>
      </c>
      <c r="G326" s="7"/>
      <c r="H326" s="7" t="s">
        <v>3287</v>
      </c>
      <c r="I326" s="12" t="s">
        <v>2214</v>
      </c>
      <c r="J326" s="66" t="s">
        <v>3288</v>
      </c>
      <c r="K326" s="7"/>
      <c r="L326" s="12">
        <v>210624</v>
      </c>
    </row>
    <row r="327" spans="1:12" ht="14">
      <c r="A327" s="7" t="s">
        <v>2184</v>
      </c>
      <c r="B327" s="7" t="s">
        <v>3289</v>
      </c>
      <c r="C327" s="74" t="s">
        <v>3290</v>
      </c>
      <c r="D327" s="60" t="s">
        <v>2009</v>
      </c>
      <c r="E327" s="60" t="s">
        <v>3291</v>
      </c>
      <c r="F327" s="7" t="s">
        <v>2083</v>
      </c>
      <c r="G327" s="7"/>
      <c r="H327" s="7" t="s">
        <v>3292</v>
      </c>
      <c r="I327" s="7" t="s">
        <v>2199</v>
      </c>
      <c r="J327" s="7"/>
      <c r="K327" s="7"/>
      <c r="L327" s="12">
        <v>180324</v>
      </c>
    </row>
    <row r="328" spans="1:12" ht="14">
      <c r="A328" s="7" t="s">
        <v>2184</v>
      </c>
      <c r="B328" s="7" t="s">
        <v>3293</v>
      </c>
      <c r="C328" s="74" t="s">
        <v>3294</v>
      </c>
      <c r="D328" s="60" t="s">
        <v>1977</v>
      </c>
      <c r="E328" s="60"/>
      <c r="F328" s="7" t="s">
        <v>19</v>
      </c>
      <c r="G328" s="7" t="s">
        <v>2608</v>
      </c>
      <c r="H328" s="7" t="s">
        <v>3295</v>
      </c>
      <c r="I328" s="7" t="s">
        <v>2259</v>
      </c>
      <c r="J328" s="7"/>
      <c r="K328" s="7"/>
      <c r="L328" s="12">
        <v>180324</v>
      </c>
    </row>
    <row r="329" spans="1:12" ht="14">
      <c r="A329" s="7" t="s">
        <v>2465</v>
      </c>
      <c r="B329" s="7" t="s">
        <v>3296</v>
      </c>
      <c r="C329" s="73" t="s">
        <v>3297</v>
      </c>
      <c r="D329" s="60" t="s">
        <v>2026</v>
      </c>
      <c r="E329" s="60" t="s">
        <v>3298</v>
      </c>
      <c r="F329" s="7" t="s">
        <v>2091</v>
      </c>
      <c r="G329" s="7" t="s">
        <v>2608</v>
      </c>
      <c r="H329" s="7" t="s">
        <v>3299</v>
      </c>
      <c r="I329" s="7" t="s">
        <v>23</v>
      </c>
      <c r="J329" s="7" t="s">
        <v>3300</v>
      </c>
      <c r="K329" s="7"/>
      <c r="L329" s="12">
        <v>180324</v>
      </c>
    </row>
    <row r="330" spans="1:12" ht="14">
      <c r="A330" s="7" t="s">
        <v>2465</v>
      </c>
      <c r="B330" s="7" t="s">
        <v>3301</v>
      </c>
      <c r="C330" s="73" t="s">
        <v>3302</v>
      </c>
      <c r="D330" s="60" t="s">
        <v>1977</v>
      </c>
      <c r="E330" s="60"/>
      <c r="F330" s="7" t="s">
        <v>19</v>
      </c>
      <c r="G330" s="7" t="s">
        <v>3303</v>
      </c>
      <c r="H330" s="7" t="s">
        <v>3304</v>
      </c>
      <c r="I330" s="7" t="s">
        <v>23</v>
      </c>
      <c r="J330" s="7" t="s">
        <v>3305</v>
      </c>
      <c r="K330" s="7"/>
      <c r="L330" s="12">
        <v>180324</v>
      </c>
    </row>
    <row r="331" spans="1:12" ht="14">
      <c r="A331" s="7" t="s">
        <v>2184</v>
      </c>
      <c r="B331" s="80" t="s">
        <v>3306</v>
      </c>
      <c r="C331" s="82" t="s">
        <v>3307</v>
      </c>
      <c r="D331" s="60" t="s">
        <v>97</v>
      </c>
      <c r="E331" s="77" t="s">
        <v>3308</v>
      </c>
      <c r="F331" s="56" t="s">
        <v>30</v>
      </c>
      <c r="G331" s="29"/>
      <c r="H331" s="7" t="s">
        <v>3309</v>
      </c>
      <c r="I331" s="7" t="s">
        <v>23</v>
      </c>
      <c r="J331" s="7"/>
      <c r="K331" s="7"/>
      <c r="L331" s="12">
        <v>180324</v>
      </c>
    </row>
    <row r="332" spans="1:12" ht="14">
      <c r="A332" s="7" t="s">
        <v>2184</v>
      </c>
      <c r="B332" s="7" t="s">
        <v>3310</v>
      </c>
      <c r="C332" s="72" t="s">
        <v>3311</v>
      </c>
      <c r="D332" s="60" t="s">
        <v>2026</v>
      </c>
      <c r="E332" s="7"/>
      <c r="F332" s="7" t="s">
        <v>2091</v>
      </c>
      <c r="G332" s="7"/>
      <c r="H332" s="7" t="s">
        <v>3312</v>
      </c>
      <c r="I332" s="7" t="s">
        <v>2684</v>
      </c>
      <c r="J332" s="7" t="s">
        <v>3313</v>
      </c>
      <c r="K332" s="7"/>
      <c r="L332" s="12">
        <v>180324</v>
      </c>
    </row>
    <row r="333" spans="1:12" ht="14">
      <c r="A333" s="7" t="s">
        <v>2184</v>
      </c>
      <c r="B333" s="7" t="s">
        <v>3314</v>
      </c>
      <c r="C333" s="74" t="s">
        <v>3315</v>
      </c>
      <c r="D333" s="60" t="s">
        <v>36</v>
      </c>
      <c r="E333" s="7"/>
      <c r="F333" s="7" t="s">
        <v>2047</v>
      </c>
      <c r="G333" s="7"/>
      <c r="H333" s="7"/>
      <c r="I333" s="7" t="s">
        <v>1981</v>
      </c>
      <c r="J333" s="7" t="s">
        <v>3316</v>
      </c>
      <c r="K333" s="7"/>
      <c r="L333" s="12">
        <v>180324</v>
      </c>
    </row>
    <row r="334" spans="1:12" ht="14">
      <c r="A334" s="7" t="s">
        <v>2465</v>
      </c>
      <c r="B334" s="7" t="s">
        <v>3317</v>
      </c>
      <c r="C334" s="73" t="s">
        <v>3318</v>
      </c>
      <c r="D334" s="60" t="s">
        <v>36</v>
      </c>
      <c r="E334" s="60"/>
      <c r="F334" s="7" t="s">
        <v>2047</v>
      </c>
      <c r="G334" s="7"/>
      <c r="H334" s="7" t="s">
        <v>3319</v>
      </c>
      <c r="I334" s="7" t="s">
        <v>2492</v>
      </c>
      <c r="J334" s="7" t="s">
        <v>3320</v>
      </c>
      <c r="K334" s="7"/>
      <c r="L334" s="12">
        <v>180324</v>
      </c>
    </row>
    <row r="335" spans="1:12" ht="14">
      <c r="A335" s="7" t="s">
        <v>2511</v>
      </c>
      <c r="B335" s="16" t="s">
        <v>3321</v>
      </c>
      <c r="C335" s="73" t="s">
        <v>3322</v>
      </c>
      <c r="D335" s="60" t="s">
        <v>97</v>
      </c>
      <c r="E335" s="60" t="s">
        <v>3323</v>
      </c>
      <c r="F335" s="7" t="s">
        <v>30</v>
      </c>
      <c r="G335" s="7"/>
      <c r="H335" s="7" t="s">
        <v>3324</v>
      </c>
      <c r="I335" s="7" t="s">
        <v>3325</v>
      </c>
      <c r="J335" s="7"/>
      <c r="K335" s="7"/>
      <c r="L335" s="12">
        <v>180324</v>
      </c>
    </row>
    <row r="336" spans="1:12" ht="14">
      <c r="A336" s="7" t="s">
        <v>2184</v>
      </c>
      <c r="B336" s="7" t="s">
        <v>3326</v>
      </c>
      <c r="C336" s="83" t="s">
        <v>3327</v>
      </c>
      <c r="D336" s="60" t="s">
        <v>2022</v>
      </c>
      <c r="E336" s="7"/>
      <c r="F336" s="51" t="s">
        <v>2027</v>
      </c>
      <c r="G336" s="7"/>
      <c r="H336" s="7" t="s">
        <v>3328</v>
      </c>
      <c r="I336" s="7" t="s">
        <v>3087</v>
      </c>
      <c r="J336" s="7"/>
      <c r="K336" s="7"/>
      <c r="L336" s="12">
        <v>180324</v>
      </c>
    </row>
    <row r="337" spans="1:12" ht="14">
      <c r="A337" s="7"/>
      <c r="B337" s="7" t="s">
        <v>3329</v>
      </c>
      <c r="C337" s="84" t="s">
        <v>3330</v>
      </c>
      <c r="D337" s="60" t="s">
        <v>1977</v>
      </c>
      <c r="E337" s="7" t="s">
        <v>3331</v>
      </c>
      <c r="F337" s="7" t="s">
        <v>2017</v>
      </c>
      <c r="G337" s="7" t="s">
        <v>3332</v>
      </c>
      <c r="H337" s="7" t="s">
        <v>3333</v>
      </c>
      <c r="I337" s="12" t="s">
        <v>23</v>
      </c>
      <c r="J337" s="66" t="s">
        <v>3334</v>
      </c>
      <c r="K337" s="7"/>
      <c r="L337" s="12">
        <v>210624</v>
      </c>
    </row>
    <row r="338" spans="1:12" ht="14">
      <c r="A338" s="7"/>
      <c r="B338" s="7" t="s">
        <v>3335</v>
      </c>
      <c r="C338" s="13" t="s">
        <v>3336</v>
      </c>
      <c r="D338" s="60" t="s">
        <v>1983</v>
      </c>
      <c r="E338" s="7" t="s">
        <v>3337</v>
      </c>
      <c r="F338" s="7" t="s">
        <v>2027</v>
      </c>
      <c r="G338" s="7" t="s">
        <v>1975</v>
      </c>
      <c r="H338" s="7" t="s">
        <v>3338</v>
      </c>
      <c r="I338" s="7" t="s">
        <v>1981</v>
      </c>
      <c r="J338" s="7"/>
      <c r="K338" s="7"/>
      <c r="L338" s="12">
        <v>240624</v>
      </c>
    </row>
    <row r="339" spans="1:12" ht="14">
      <c r="A339" s="7" t="s">
        <v>2184</v>
      </c>
      <c r="B339" s="7" t="s">
        <v>3339</v>
      </c>
      <c r="C339" s="74" t="s">
        <v>3340</v>
      </c>
      <c r="D339" s="60" t="s">
        <v>97</v>
      </c>
      <c r="E339" s="60" t="s">
        <v>3341</v>
      </c>
      <c r="F339" s="29" t="s">
        <v>30</v>
      </c>
      <c r="G339" s="7"/>
      <c r="H339" s="7" t="s">
        <v>3342</v>
      </c>
      <c r="I339" s="7" t="s">
        <v>23</v>
      </c>
      <c r="J339" s="75"/>
      <c r="K339" s="7"/>
      <c r="L339" s="12">
        <v>180324</v>
      </c>
    </row>
    <row r="340" spans="1:12" ht="14">
      <c r="A340" s="7" t="s">
        <v>2184</v>
      </c>
      <c r="B340" s="7" t="s">
        <v>3343</v>
      </c>
      <c r="C340" s="74" t="s">
        <v>3344</v>
      </c>
      <c r="D340" s="60" t="s">
        <v>1977</v>
      </c>
      <c r="E340" s="60"/>
      <c r="F340" s="7" t="s">
        <v>2027</v>
      </c>
      <c r="G340" s="7" t="s">
        <v>1974</v>
      </c>
      <c r="H340" s="7" t="s">
        <v>3345</v>
      </c>
      <c r="I340" s="7" t="s">
        <v>23</v>
      </c>
      <c r="J340" s="7"/>
      <c r="K340" s="7"/>
      <c r="L340" s="12">
        <v>180324</v>
      </c>
    </row>
    <row r="341" spans="1:12" ht="14">
      <c r="A341" s="7"/>
      <c r="B341" s="7" t="s">
        <v>3346</v>
      </c>
      <c r="C341" s="84" t="s">
        <v>3344</v>
      </c>
      <c r="D341" s="60" t="s">
        <v>1977</v>
      </c>
      <c r="E341" s="7" t="s">
        <v>3347</v>
      </c>
      <c r="F341" s="34" t="s">
        <v>2027</v>
      </c>
      <c r="G341" s="7" t="s">
        <v>1975</v>
      </c>
      <c r="H341" s="7" t="s">
        <v>3348</v>
      </c>
      <c r="I341" s="12" t="s">
        <v>23</v>
      </c>
      <c r="J341" s="66" t="s">
        <v>3349</v>
      </c>
      <c r="K341" s="7"/>
      <c r="L341" s="12">
        <v>210624</v>
      </c>
    </row>
    <row r="342" spans="1:12" ht="14">
      <c r="A342" s="7" t="s">
        <v>2184</v>
      </c>
      <c r="B342" s="7" t="s">
        <v>3350</v>
      </c>
      <c r="C342" s="74" t="s">
        <v>3351</v>
      </c>
      <c r="D342" s="60" t="s">
        <v>1978</v>
      </c>
      <c r="E342" s="7"/>
      <c r="F342" s="7" t="s">
        <v>2027</v>
      </c>
      <c r="G342" s="7" t="s">
        <v>2311</v>
      </c>
      <c r="H342" s="7" t="s">
        <v>3352</v>
      </c>
      <c r="I342" s="7" t="s">
        <v>23</v>
      </c>
      <c r="J342" s="7" t="s">
        <v>3353</v>
      </c>
      <c r="K342" s="7"/>
      <c r="L342" s="12">
        <v>180324</v>
      </c>
    </row>
    <row r="343" spans="1:12" ht="14">
      <c r="A343" s="7" t="s">
        <v>2184</v>
      </c>
      <c r="B343" s="7" t="s">
        <v>3354</v>
      </c>
      <c r="C343" s="72" t="s">
        <v>3355</v>
      </c>
      <c r="D343" s="60" t="s">
        <v>97</v>
      </c>
      <c r="E343" s="60" t="s">
        <v>3356</v>
      </c>
      <c r="F343" s="29" t="s">
        <v>30</v>
      </c>
      <c r="G343" s="7"/>
      <c r="H343" s="7" t="s">
        <v>3357</v>
      </c>
      <c r="I343" s="7" t="s">
        <v>23</v>
      </c>
      <c r="J343" s="7"/>
      <c r="K343" s="7"/>
      <c r="L343" s="12">
        <v>180324</v>
      </c>
    </row>
    <row r="344" spans="1:12" ht="14">
      <c r="A344" s="7" t="s">
        <v>2184</v>
      </c>
      <c r="B344" s="7" t="s">
        <v>3358</v>
      </c>
      <c r="C344" s="78" t="s">
        <v>3359</v>
      </c>
      <c r="D344" s="60" t="s">
        <v>2022</v>
      </c>
      <c r="E344" s="60" t="s">
        <v>3360</v>
      </c>
      <c r="F344" s="7" t="s">
        <v>2091</v>
      </c>
      <c r="G344" s="7" t="s">
        <v>2005</v>
      </c>
      <c r="H344" s="7" t="s">
        <v>3361</v>
      </c>
      <c r="I344" s="7" t="s">
        <v>23</v>
      </c>
      <c r="J344" s="75"/>
      <c r="K344" s="7"/>
      <c r="L344" s="12">
        <v>180324</v>
      </c>
    </row>
    <row r="345" spans="1:12" ht="14">
      <c r="A345" s="7" t="s">
        <v>2184</v>
      </c>
      <c r="B345" s="7" t="s">
        <v>3362</v>
      </c>
      <c r="C345" s="78" t="s">
        <v>3363</v>
      </c>
      <c r="D345" s="60" t="s">
        <v>97</v>
      </c>
      <c r="E345" s="60" t="s">
        <v>3364</v>
      </c>
      <c r="F345" s="29" t="s">
        <v>30</v>
      </c>
      <c r="G345" s="7"/>
      <c r="H345" s="7" t="s">
        <v>3365</v>
      </c>
      <c r="I345" s="7" t="s">
        <v>2319</v>
      </c>
      <c r="J345" s="7"/>
      <c r="K345" s="7"/>
      <c r="L345" s="12">
        <v>180324</v>
      </c>
    </row>
    <row r="346" spans="1:12" ht="14">
      <c r="A346" s="7" t="s">
        <v>2184</v>
      </c>
      <c r="B346" s="7" t="s">
        <v>3366</v>
      </c>
      <c r="C346" s="72" t="s">
        <v>3367</v>
      </c>
      <c r="D346" s="60" t="s">
        <v>2022</v>
      </c>
      <c r="E346" s="60"/>
      <c r="F346" s="7" t="s">
        <v>2091</v>
      </c>
      <c r="G346" s="7"/>
      <c r="H346" s="7" t="s">
        <v>3368</v>
      </c>
      <c r="I346" s="7" t="s">
        <v>2851</v>
      </c>
      <c r="J346" s="7" t="s">
        <v>3369</v>
      </c>
      <c r="K346" s="7"/>
      <c r="L346" s="12">
        <v>180324</v>
      </c>
    </row>
    <row r="347" spans="1:12" ht="14">
      <c r="A347" s="7"/>
      <c r="B347" s="7" t="s">
        <v>3370</v>
      </c>
      <c r="C347" s="84" t="s">
        <v>3371</v>
      </c>
      <c r="D347" s="60" t="s">
        <v>1977</v>
      </c>
      <c r="E347" s="7" t="s">
        <v>1976</v>
      </c>
      <c r="F347" s="34" t="s">
        <v>2027</v>
      </c>
      <c r="G347" s="7" t="s">
        <v>3332</v>
      </c>
      <c r="H347" s="7" t="s">
        <v>3372</v>
      </c>
      <c r="I347" s="12" t="s">
        <v>23</v>
      </c>
      <c r="J347" s="7" t="s">
        <v>3373</v>
      </c>
      <c r="K347" s="7"/>
      <c r="L347" s="12">
        <v>210624</v>
      </c>
    </row>
    <row r="348" spans="1:12" ht="14">
      <c r="A348" s="7" t="s">
        <v>2465</v>
      </c>
      <c r="B348" s="7" t="s">
        <v>3374</v>
      </c>
      <c r="C348" s="73" t="s">
        <v>3375</v>
      </c>
      <c r="D348" s="60" t="s">
        <v>2026</v>
      </c>
      <c r="E348" s="60"/>
      <c r="F348" s="7" t="s">
        <v>2091</v>
      </c>
      <c r="G348" s="7"/>
      <c r="H348" s="7" t="s">
        <v>3376</v>
      </c>
      <c r="I348" s="7" t="s">
        <v>23</v>
      </c>
      <c r="J348" s="7" t="s">
        <v>3377</v>
      </c>
      <c r="K348" s="7"/>
      <c r="L348" s="12">
        <v>180324</v>
      </c>
    </row>
    <row r="349" spans="1:12" ht="14">
      <c r="A349" s="7" t="s">
        <v>2184</v>
      </c>
      <c r="B349" s="7" t="s">
        <v>3378</v>
      </c>
      <c r="C349" s="72" t="s">
        <v>3379</v>
      </c>
      <c r="D349" s="60" t="s">
        <v>2022</v>
      </c>
      <c r="E349" s="77" t="s">
        <v>3380</v>
      </c>
      <c r="F349" s="7" t="s">
        <v>2091</v>
      </c>
      <c r="G349" s="29"/>
      <c r="H349" s="7" t="s">
        <v>3381</v>
      </c>
      <c r="I349" s="29" t="s">
        <v>23</v>
      </c>
      <c r="J349" s="29"/>
      <c r="K349" s="7"/>
      <c r="L349" s="12">
        <v>180324</v>
      </c>
    </row>
    <row r="350" spans="1:12" ht="14">
      <c r="A350" s="7" t="s">
        <v>2184</v>
      </c>
      <c r="B350" s="7" t="s">
        <v>3382</v>
      </c>
      <c r="C350" s="84" t="s">
        <v>3383</v>
      </c>
      <c r="D350" s="60" t="s">
        <v>2022</v>
      </c>
      <c r="E350" s="60" t="s">
        <v>3384</v>
      </c>
      <c r="F350" s="7" t="s">
        <v>2091</v>
      </c>
      <c r="G350" s="7"/>
      <c r="H350" s="7" t="s">
        <v>3385</v>
      </c>
      <c r="I350" s="7" t="s">
        <v>23</v>
      </c>
      <c r="J350" s="7"/>
      <c r="K350" s="7"/>
      <c r="L350" s="12">
        <v>180324</v>
      </c>
    </row>
    <row r="351" spans="1:12" ht="13">
      <c r="A351" s="12"/>
      <c r="B351" s="12" t="s">
        <v>1934</v>
      </c>
      <c r="C351" s="61" t="s">
        <v>3386</v>
      </c>
      <c r="D351" s="12" t="s">
        <v>2031</v>
      </c>
      <c r="E351" s="12"/>
      <c r="F351" s="12" t="s">
        <v>49</v>
      </c>
      <c r="G351" s="12" t="s">
        <v>3387</v>
      </c>
      <c r="H351" s="12" t="s">
        <v>3388</v>
      </c>
      <c r="I351" s="12" t="s">
        <v>23</v>
      </c>
      <c r="J351" s="12"/>
      <c r="K351" s="12"/>
      <c r="L351" s="12"/>
    </row>
    <row r="352" spans="1:12" ht="14">
      <c r="A352" s="7" t="s">
        <v>2184</v>
      </c>
      <c r="B352" s="7" t="s">
        <v>3389</v>
      </c>
      <c r="C352" s="90" t="s">
        <v>3390</v>
      </c>
      <c r="D352" s="60" t="s">
        <v>2016</v>
      </c>
      <c r="E352" s="7"/>
      <c r="F352" s="7" t="s">
        <v>2051</v>
      </c>
      <c r="G352" s="7"/>
      <c r="H352" s="7" t="s">
        <v>3391</v>
      </c>
      <c r="I352" s="7" t="s">
        <v>23</v>
      </c>
      <c r="J352" s="7"/>
      <c r="K352" s="7"/>
      <c r="L352" s="12">
        <v>180324</v>
      </c>
    </row>
    <row r="353" spans="1:12" ht="14">
      <c r="A353" s="7"/>
      <c r="B353" s="7" t="s">
        <v>3392</v>
      </c>
      <c r="C353" s="60" t="s">
        <v>3393</v>
      </c>
      <c r="D353" s="60" t="s">
        <v>36</v>
      </c>
      <c r="E353" s="85"/>
      <c r="F353" s="12" t="s">
        <v>2017</v>
      </c>
      <c r="G353" s="7"/>
      <c r="H353" s="7" t="s">
        <v>3394</v>
      </c>
      <c r="I353" s="7" t="s">
        <v>2014</v>
      </c>
      <c r="J353" s="25"/>
      <c r="K353" s="7"/>
      <c r="L353" s="12"/>
    </row>
    <row r="354" spans="1:12" ht="14">
      <c r="A354" s="7"/>
      <c r="B354" s="7" t="s">
        <v>3395</v>
      </c>
      <c r="C354" s="84" t="s">
        <v>3396</v>
      </c>
      <c r="D354" s="60" t="s">
        <v>1977</v>
      </c>
      <c r="E354" s="7" t="s">
        <v>3397</v>
      </c>
      <c r="F354" s="34" t="s">
        <v>2027</v>
      </c>
      <c r="G354" s="7" t="s">
        <v>3332</v>
      </c>
      <c r="H354" s="7" t="s">
        <v>3398</v>
      </c>
      <c r="I354" s="12" t="s">
        <v>23</v>
      </c>
      <c r="J354" s="66" t="s">
        <v>3399</v>
      </c>
      <c r="K354" s="7"/>
      <c r="L354" s="12">
        <v>210624</v>
      </c>
    </row>
    <row r="355" spans="1:12" ht="14">
      <c r="A355" s="7" t="s">
        <v>2184</v>
      </c>
      <c r="B355" s="7" t="s">
        <v>3400</v>
      </c>
      <c r="C355" s="91" t="s">
        <v>3401</v>
      </c>
      <c r="D355" s="60" t="s">
        <v>2022</v>
      </c>
      <c r="E355" s="60"/>
      <c r="F355" s="7" t="s">
        <v>2091</v>
      </c>
      <c r="G355" s="7"/>
      <c r="H355" s="7" t="s">
        <v>3402</v>
      </c>
      <c r="I355" s="7" t="s">
        <v>3403</v>
      </c>
      <c r="J355" s="7" t="s">
        <v>3404</v>
      </c>
      <c r="K355" s="7"/>
      <c r="L355" s="12">
        <v>180324</v>
      </c>
    </row>
    <row r="356" spans="1:12" ht="14">
      <c r="A356" s="7"/>
      <c r="B356" s="7" t="s">
        <v>3405</v>
      </c>
      <c r="C356" s="84" t="s">
        <v>3406</v>
      </c>
      <c r="D356" s="60" t="s">
        <v>2031</v>
      </c>
      <c r="E356" s="60"/>
      <c r="F356" s="7" t="s">
        <v>2095</v>
      </c>
      <c r="G356" s="7"/>
      <c r="H356" s="7" t="s">
        <v>3407</v>
      </c>
      <c r="I356" s="12" t="s">
        <v>23</v>
      </c>
      <c r="J356" s="25"/>
      <c r="K356" s="7"/>
      <c r="L356" s="12"/>
    </row>
    <row r="357" spans="1:12" ht="14">
      <c r="A357" s="7"/>
      <c r="B357" s="7" t="s">
        <v>3408</v>
      </c>
      <c r="C357" s="13" t="s">
        <v>3409</v>
      </c>
      <c r="D357" s="60" t="s">
        <v>1977</v>
      </c>
      <c r="E357" s="7" t="s">
        <v>3410</v>
      </c>
      <c r="F357" s="7" t="s">
        <v>2027</v>
      </c>
      <c r="G357" s="7" t="s">
        <v>3411</v>
      </c>
      <c r="H357" s="7" t="s">
        <v>3412</v>
      </c>
      <c r="I357" s="7" t="s">
        <v>2249</v>
      </c>
      <c r="J357" s="7" t="s">
        <v>3413</v>
      </c>
      <c r="K357" s="7"/>
      <c r="L357" s="12">
        <v>240624</v>
      </c>
    </row>
    <row r="358" spans="1:12" ht="13">
      <c r="A358" s="12"/>
      <c r="B358" s="12" t="s">
        <v>3414</v>
      </c>
      <c r="C358" s="61" t="s">
        <v>3415</v>
      </c>
      <c r="D358" s="12" t="s">
        <v>1977</v>
      </c>
      <c r="E358" s="12"/>
      <c r="F358" s="12" t="s">
        <v>1984</v>
      </c>
      <c r="G358" s="12" t="s">
        <v>3416</v>
      </c>
      <c r="H358" s="12" t="s">
        <v>3417</v>
      </c>
      <c r="I358" s="12" t="s">
        <v>3418</v>
      </c>
      <c r="J358" s="12"/>
      <c r="K358" s="12"/>
      <c r="L358" s="12"/>
    </row>
    <row r="359" spans="1:12" ht="14">
      <c r="A359" s="7" t="s">
        <v>2184</v>
      </c>
      <c r="B359" s="7" t="s">
        <v>3419</v>
      </c>
      <c r="C359" s="90" t="s">
        <v>3420</v>
      </c>
      <c r="D359" s="60" t="s">
        <v>2026</v>
      </c>
      <c r="E359" s="7"/>
      <c r="F359" s="7" t="s">
        <v>2091</v>
      </c>
      <c r="G359" s="7"/>
      <c r="H359" s="7" t="s">
        <v>3421</v>
      </c>
      <c r="I359" s="7" t="s">
        <v>2199</v>
      </c>
      <c r="J359" s="7"/>
      <c r="K359" s="12"/>
      <c r="L359" s="12">
        <v>180324</v>
      </c>
    </row>
    <row r="360" spans="1:12" ht="14">
      <c r="A360" s="7" t="s">
        <v>2184</v>
      </c>
      <c r="B360" s="7" t="s">
        <v>3422</v>
      </c>
      <c r="C360" s="72" t="s">
        <v>3423</v>
      </c>
      <c r="D360" s="60" t="s">
        <v>1983</v>
      </c>
      <c r="E360" s="60"/>
      <c r="F360" s="7" t="s">
        <v>2114</v>
      </c>
      <c r="G360" s="7"/>
      <c r="H360" s="7" t="s">
        <v>3424</v>
      </c>
      <c r="I360" s="7" t="s">
        <v>2599</v>
      </c>
      <c r="J360" s="7" t="s">
        <v>3425</v>
      </c>
      <c r="K360" s="7"/>
      <c r="L360" s="12">
        <v>180324</v>
      </c>
    </row>
    <row r="361" spans="1:12" ht="14">
      <c r="A361" s="7"/>
      <c r="B361" s="92" t="s">
        <v>3426</v>
      </c>
      <c r="C361" s="7" t="s">
        <v>3427</v>
      </c>
      <c r="D361" s="60" t="s">
        <v>97</v>
      </c>
      <c r="E361" s="60" t="s">
        <v>3428</v>
      </c>
      <c r="F361" s="7" t="s">
        <v>30</v>
      </c>
      <c r="G361" s="7"/>
      <c r="H361" s="7" t="s">
        <v>3429</v>
      </c>
      <c r="I361" s="12" t="s">
        <v>23</v>
      </c>
      <c r="J361" s="25"/>
      <c r="K361" s="7"/>
      <c r="L361" s="12"/>
    </row>
    <row r="362" spans="1:12" ht="14">
      <c r="A362" s="7" t="s">
        <v>2184</v>
      </c>
      <c r="B362" s="7" t="s">
        <v>3430</v>
      </c>
      <c r="C362" s="74" t="s">
        <v>3431</v>
      </c>
      <c r="D362" s="60" t="s">
        <v>2009</v>
      </c>
      <c r="E362" s="60" t="s">
        <v>2084</v>
      </c>
      <c r="F362" s="7" t="s">
        <v>2083</v>
      </c>
      <c r="G362" s="7"/>
      <c r="H362" s="7" t="s">
        <v>3432</v>
      </c>
      <c r="I362" s="7" t="s">
        <v>3433</v>
      </c>
      <c r="J362" s="7"/>
      <c r="K362" s="7"/>
      <c r="L362" s="12">
        <v>180324</v>
      </c>
    </row>
    <row r="363" spans="1:12" ht="14">
      <c r="A363" s="7" t="s">
        <v>2184</v>
      </c>
      <c r="B363" s="7" t="s">
        <v>3434</v>
      </c>
      <c r="C363" s="74" t="s">
        <v>3435</v>
      </c>
      <c r="D363" s="60" t="s">
        <v>1983</v>
      </c>
      <c r="E363" s="7"/>
      <c r="F363" s="7" t="s">
        <v>2110</v>
      </c>
      <c r="G363" s="7"/>
      <c r="H363" s="7" t="s">
        <v>3436</v>
      </c>
      <c r="I363" s="7" t="s">
        <v>23</v>
      </c>
      <c r="J363" s="7"/>
      <c r="K363" s="7"/>
      <c r="L363" s="12">
        <v>180324</v>
      </c>
    </row>
    <row r="364" spans="1:12" ht="13">
      <c r="A364" s="12"/>
      <c r="B364" s="16" t="s">
        <v>3437</v>
      </c>
      <c r="C364" s="93" t="s">
        <v>3438</v>
      </c>
      <c r="D364" s="16" t="s">
        <v>1977</v>
      </c>
      <c r="E364" s="16"/>
      <c r="F364" s="16" t="s">
        <v>2017</v>
      </c>
      <c r="G364" s="16" t="s">
        <v>2133</v>
      </c>
      <c r="H364" s="16" t="s">
        <v>3439</v>
      </c>
      <c r="I364" s="16" t="s">
        <v>23</v>
      </c>
      <c r="J364" s="16"/>
      <c r="K364" s="12"/>
      <c r="L364" s="12"/>
    </row>
    <row r="365" spans="1:12" ht="13">
      <c r="A365" s="12"/>
      <c r="B365" s="12" t="s">
        <v>3440</v>
      </c>
      <c r="C365" s="61" t="s">
        <v>3441</v>
      </c>
      <c r="D365" s="12" t="s">
        <v>1977</v>
      </c>
      <c r="E365" s="12"/>
      <c r="F365" s="12" t="s">
        <v>2027</v>
      </c>
      <c r="G365" s="12" t="s">
        <v>3442</v>
      </c>
      <c r="H365" s="12"/>
      <c r="I365" s="12" t="s">
        <v>1981</v>
      </c>
      <c r="J365" s="12"/>
      <c r="K365" s="12"/>
      <c r="L365" s="12"/>
    </row>
    <row r="366" spans="1:12" ht="14">
      <c r="A366" s="7"/>
      <c r="B366" s="7" t="s">
        <v>3443</v>
      </c>
      <c r="C366" s="84" t="s">
        <v>3444</v>
      </c>
      <c r="D366" s="60" t="s">
        <v>1983</v>
      </c>
      <c r="E366" s="7" t="s">
        <v>3445</v>
      </c>
      <c r="F366" s="7" t="s">
        <v>3446</v>
      </c>
      <c r="H366" s="7" t="s">
        <v>3447</v>
      </c>
      <c r="I366" s="12" t="s">
        <v>1981</v>
      </c>
      <c r="J366" s="66" t="s">
        <v>3448</v>
      </c>
      <c r="K366" s="7"/>
      <c r="L366" s="12">
        <v>210624</v>
      </c>
    </row>
    <row r="367" spans="1:12" ht="14">
      <c r="A367" s="7"/>
      <c r="B367" s="7" t="s">
        <v>3449</v>
      </c>
      <c r="C367" s="84" t="s">
        <v>3450</v>
      </c>
      <c r="D367" s="60" t="s">
        <v>97</v>
      </c>
      <c r="E367" s="7" t="s">
        <v>3451</v>
      </c>
      <c r="F367" s="7" t="s">
        <v>1322</v>
      </c>
      <c r="G367" s="7"/>
      <c r="H367" s="7" t="s">
        <v>3452</v>
      </c>
      <c r="I367" s="12" t="s">
        <v>23</v>
      </c>
      <c r="J367" s="66"/>
      <c r="K367" s="7"/>
      <c r="L367" s="12">
        <v>210624</v>
      </c>
    </row>
    <row r="368" spans="1:12" ht="13">
      <c r="A368" s="12"/>
      <c r="B368" s="12" t="s">
        <v>1430</v>
      </c>
      <c r="C368" s="88" t="s">
        <v>3453</v>
      </c>
      <c r="D368" s="12" t="s">
        <v>1977</v>
      </c>
      <c r="E368" s="12"/>
      <c r="F368" s="12" t="s">
        <v>1984</v>
      </c>
      <c r="G368" s="12" t="s">
        <v>3454</v>
      </c>
      <c r="H368" s="12" t="s">
        <v>3455</v>
      </c>
      <c r="I368" s="12" t="s">
        <v>23</v>
      </c>
      <c r="J368" s="12"/>
      <c r="K368" s="12"/>
      <c r="L368" s="12"/>
    </row>
    <row r="369" spans="1:12" ht="14">
      <c r="A369" s="7" t="s">
        <v>2184</v>
      </c>
      <c r="B369" s="7" t="s">
        <v>3456</v>
      </c>
      <c r="C369" s="72" t="s">
        <v>3457</v>
      </c>
      <c r="D369" s="60" t="s">
        <v>2026</v>
      </c>
      <c r="E369" s="7"/>
      <c r="F369" s="7" t="s">
        <v>2091</v>
      </c>
      <c r="G369" s="7"/>
      <c r="H369" s="7" t="s">
        <v>3458</v>
      </c>
      <c r="I369" s="7" t="s">
        <v>2199</v>
      </c>
      <c r="J369" s="7"/>
      <c r="K369" s="7"/>
      <c r="L369" s="12">
        <v>180324</v>
      </c>
    </row>
    <row r="370" spans="1:12" ht="14">
      <c r="A370" s="7" t="s">
        <v>2184</v>
      </c>
      <c r="B370" s="7" t="s">
        <v>3459</v>
      </c>
      <c r="C370" s="73" t="s">
        <v>3460</v>
      </c>
      <c r="D370" s="60" t="s">
        <v>2026</v>
      </c>
      <c r="E370" s="7"/>
      <c r="F370" s="7" t="s">
        <v>2091</v>
      </c>
      <c r="G370" s="7"/>
      <c r="H370" s="7" t="s">
        <v>3461</v>
      </c>
      <c r="I370" s="7" t="s">
        <v>3462</v>
      </c>
      <c r="J370" s="7"/>
      <c r="K370" s="7"/>
      <c r="L370" s="12">
        <v>180324</v>
      </c>
    </row>
    <row r="371" spans="1:12" ht="14">
      <c r="A371" s="7" t="s">
        <v>2184</v>
      </c>
      <c r="B371" s="7" t="s">
        <v>3463</v>
      </c>
      <c r="C371" s="94" t="s">
        <v>3464</v>
      </c>
      <c r="D371" s="60" t="s">
        <v>2037</v>
      </c>
      <c r="E371" s="7"/>
      <c r="F371" s="29" t="s">
        <v>30</v>
      </c>
      <c r="G371" s="7" t="s">
        <v>2084</v>
      </c>
      <c r="H371" s="7" t="s">
        <v>3465</v>
      </c>
      <c r="I371" s="7" t="s">
        <v>3466</v>
      </c>
      <c r="J371" s="7"/>
      <c r="K371" s="7" t="s">
        <v>2510</v>
      </c>
      <c r="L371" s="12">
        <v>180324</v>
      </c>
    </row>
    <row r="372" spans="1:12" ht="14">
      <c r="A372" s="7" t="s">
        <v>2184</v>
      </c>
      <c r="B372" s="7" t="s">
        <v>3467</v>
      </c>
      <c r="C372" s="83" t="s">
        <v>3468</v>
      </c>
      <c r="D372" s="60" t="s">
        <v>2026</v>
      </c>
      <c r="E372" s="60"/>
      <c r="F372" s="7" t="s">
        <v>2091</v>
      </c>
      <c r="G372" s="7" t="s">
        <v>3469</v>
      </c>
      <c r="H372" s="7" t="s">
        <v>3470</v>
      </c>
      <c r="I372" s="7" t="s">
        <v>3471</v>
      </c>
      <c r="J372" s="7"/>
      <c r="K372" s="7"/>
      <c r="L372" s="12">
        <v>180324</v>
      </c>
    </row>
    <row r="373" spans="1:12" ht="14">
      <c r="A373" s="7"/>
      <c r="B373" s="7" t="s">
        <v>3472</v>
      </c>
      <c r="C373" s="84" t="s">
        <v>3473</v>
      </c>
      <c r="D373" s="60" t="s">
        <v>36</v>
      </c>
      <c r="E373" s="7" t="s">
        <v>3474</v>
      </c>
      <c r="F373" s="7" t="s">
        <v>36</v>
      </c>
      <c r="G373" s="7"/>
      <c r="H373" s="7" t="s">
        <v>3475</v>
      </c>
      <c r="I373" s="12" t="s">
        <v>1981</v>
      </c>
      <c r="J373" s="66"/>
      <c r="K373" s="7"/>
      <c r="L373" s="12">
        <v>210624</v>
      </c>
    </row>
    <row r="374" spans="1:12" ht="14">
      <c r="A374" s="7" t="s">
        <v>2511</v>
      </c>
      <c r="B374" s="7" t="s">
        <v>3476</v>
      </c>
      <c r="C374" s="78" t="s">
        <v>3477</v>
      </c>
      <c r="D374" s="60" t="s">
        <v>1983</v>
      </c>
      <c r="E374" s="7"/>
      <c r="F374" s="7" t="s">
        <v>2114</v>
      </c>
      <c r="G374" s="7"/>
      <c r="H374" s="7" t="s">
        <v>3478</v>
      </c>
      <c r="I374" s="7" t="s">
        <v>23</v>
      </c>
      <c r="J374" s="7"/>
      <c r="K374" s="7"/>
      <c r="L374" s="12">
        <v>180324</v>
      </c>
    </row>
    <row r="375" spans="1:12" ht="14">
      <c r="A375" s="7" t="s">
        <v>2184</v>
      </c>
      <c r="B375" s="7" t="s">
        <v>3479</v>
      </c>
      <c r="C375" s="84" t="s">
        <v>3480</v>
      </c>
      <c r="D375" s="60" t="s">
        <v>97</v>
      </c>
      <c r="E375" s="60" t="s">
        <v>3481</v>
      </c>
      <c r="F375" s="29" t="s">
        <v>30</v>
      </c>
      <c r="G375" s="7"/>
      <c r="H375" s="7" t="s">
        <v>3482</v>
      </c>
      <c r="I375" s="7" t="s">
        <v>3483</v>
      </c>
      <c r="J375" s="7"/>
      <c r="K375" s="7"/>
      <c r="L375" s="12">
        <v>180324</v>
      </c>
    </row>
    <row r="376" spans="1:12" ht="14">
      <c r="A376" s="7"/>
      <c r="B376" s="7" t="s">
        <v>3484</v>
      </c>
      <c r="C376" s="84" t="s">
        <v>3485</v>
      </c>
      <c r="D376" s="60" t="s">
        <v>1983</v>
      </c>
      <c r="E376" s="7" t="s">
        <v>3486</v>
      </c>
      <c r="F376" s="7" t="s">
        <v>2682</v>
      </c>
      <c r="H376" s="7" t="s">
        <v>3487</v>
      </c>
      <c r="I376" s="12" t="s">
        <v>2259</v>
      </c>
      <c r="J376" s="66"/>
      <c r="K376" s="7"/>
      <c r="L376" s="12">
        <v>210624</v>
      </c>
    </row>
    <row r="377" spans="1:12" ht="14">
      <c r="A377" s="7" t="s">
        <v>2184</v>
      </c>
      <c r="B377" s="7" t="s">
        <v>3488</v>
      </c>
      <c r="C377" s="95" t="s">
        <v>3489</v>
      </c>
      <c r="D377" s="60" t="s">
        <v>97</v>
      </c>
      <c r="E377" s="77" t="s">
        <v>3490</v>
      </c>
      <c r="F377" s="29" t="s">
        <v>30</v>
      </c>
      <c r="G377" s="29"/>
      <c r="H377" s="7" t="s">
        <v>3491</v>
      </c>
      <c r="I377" s="29" t="s">
        <v>2214</v>
      </c>
      <c r="J377" s="29" t="s">
        <v>3492</v>
      </c>
      <c r="K377" s="7"/>
      <c r="L377" s="12">
        <v>180324</v>
      </c>
    </row>
    <row r="378" spans="1:12" ht="14">
      <c r="A378" s="7"/>
      <c r="B378" s="7" t="s">
        <v>3493</v>
      </c>
      <c r="C378" s="13" t="s">
        <v>3494</v>
      </c>
      <c r="D378" s="60" t="s">
        <v>1977</v>
      </c>
      <c r="E378" s="7" t="s">
        <v>3495</v>
      </c>
      <c r="F378" s="7" t="s">
        <v>1984</v>
      </c>
      <c r="G378" s="7" t="s">
        <v>3496</v>
      </c>
      <c r="H378" s="7" t="s">
        <v>3497</v>
      </c>
      <c r="I378" s="7" t="s">
        <v>23</v>
      </c>
      <c r="J378" s="7"/>
      <c r="K378" s="7"/>
      <c r="L378" s="12">
        <v>240624</v>
      </c>
    </row>
    <row r="379" spans="1:12" ht="13">
      <c r="A379" s="12"/>
      <c r="B379" s="12" t="s">
        <v>3498</v>
      </c>
      <c r="C379" s="61" t="s">
        <v>3499</v>
      </c>
      <c r="D379" s="12" t="s">
        <v>1977</v>
      </c>
      <c r="E379" s="12" t="s">
        <v>3500</v>
      </c>
      <c r="F379" s="12" t="s">
        <v>100</v>
      </c>
      <c r="G379" s="12" t="s">
        <v>3501</v>
      </c>
      <c r="H379" s="12" t="s">
        <v>3502</v>
      </c>
      <c r="I379" s="12" t="s">
        <v>23</v>
      </c>
      <c r="J379" s="12"/>
      <c r="K379" s="12"/>
      <c r="L379" s="12"/>
    </row>
    <row r="380" spans="1:12" ht="14">
      <c r="A380" s="7" t="s">
        <v>2184</v>
      </c>
      <c r="B380" s="7" t="s">
        <v>3503</v>
      </c>
      <c r="C380" s="83" t="s">
        <v>3504</v>
      </c>
      <c r="D380" s="60" t="s">
        <v>97</v>
      </c>
      <c r="E380" s="60" t="s">
        <v>2064</v>
      </c>
      <c r="F380" s="29" t="s">
        <v>30</v>
      </c>
      <c r="G380" s="7"/>
      <c r="H380" s="7" t="s">
        <v>3505</v>
      </c>
      <c r="I380" s="7" t="s">
        <v>3506</v>
      </c>
      <c r="J380" s="7"/>
      <c r="K380" s="7"/>
      <c r="L380" s="12">
        <v>180324</v>
      </c>
    </row>
    <row r="381" spans="1:12" ht="14">
      <c r="A381" s="7" t="s">
        <v>2452</v>
      </c>
      <c r="B381" s="7" t="s">
        <v>3507</v>
      </c>
      <c r="C381" s="73" t="s">
        <v>3508</v>
      </c>
      <c r="D381" s="60" t="s">
        <v>2026</v>
      </c>
      <c r="E381" s="60" t="s">
        <v>3509</v>
      </c>
      <c r="F381" s="7" t="s">
        <v>2091</v>
      </c>
      <c r="G381" s="7"/>
      <c r="H381" s="7" t="s">
        <v>3510</v>
      </c>
      <c r="I381" s="7" t="s">
        <v>23</v>
      </c>
      <c r="J381" s="7" t="s">
        <v>3511</v>
      </c>
      <c r="K381" s="7"/>
      <c r="L381" s="12">
        <v>180324</v>
      </c>
    </row>
    <row r="382" spans="1:12" ht="14">
      <c r="A382" s="7" t="s">
        <v>2184</v>
      </c>
      <c r="B382" s="7" t="s">
        <v>3512</v>
      </c>
      <c r="C382" s="78" t="s">
        <v>3513</v>
      </c>
      <c r="D382" s="60" t="s">
        <v>2022</v>
      </c>
      <c r="E382" s="60"/>
      <c r="F382" s="7" t="s">
        <v>2091</v>
      </c>
      <c r="G382" s="60" t="s">
        <v>2064</v>
      </c>
      <c r="H382" s="7" t="s">
        <v>3514</v>
      </c>
      <c r="I382" s="7" t="s">
        <v>3403</v>
      </c>
      <c r="J382" s="7" t="s">
        <v>3515</v>
      </c>
      <c r="K382" s="7"/>
      <c r="L382" s="12">
        <v>180324</v>
      </c>
    </row>
    <row r="383" spans="1:12" ht="14">
      <c r="A383" s="7"/>
      <c r="B383" s="7" t="s">
        <v>3516</v>
      </c>
      <c r="C383" s="84" t="s">
        <v>3517</v>
      </c>
      <c r="D383" s="60" t="s">
        <v>1977</v>
      </c>
      <c r="E383" s="7" t="s">
        <v>2506</v>
      </c>
      <c r="F383" s="7" t="s">
        <v>986</v>
      </c>
      <c r="G383" s="7" t="s">
        <v>1985</v>
      </c>
      <c r="H383" s="7" t="s">
        <v>3518</v>
      </c>
      <c r="I383" s="12" t="s">
        <v>23</v>
      </c>
      <c r="J383" s="66" t="s">
        <v>3519</v>
      </c>
      <c r="K383" s="7"/>
      <c r="L383" s="12">
        <v>210624</v>
      </c>
    </row>
    <row r="384" spans="1:12" ht="14">
      <c r="A384" s="7"/>
      <c r="B384" s="7" t="s">
        <v>3520</v>
      </c>
      <c r="C384" s="84" t="s">
        <v>3521</v>
      </c>
      <c r="D384" s="60" t="s">
        <v>1977</v>
      </c>
      <c r="E384" s="7" t="s">
        <v>3522</v>
      </c>
      <c r="F384" s="7" t="s">
        <v>2103</v>
      </c>
      <c r="G384" s="7" t="s">
        <v>3523</v>
      </c>
      <c r="H384" s="7" t="s">
        <v>3524</v>
      </c>
      <c r="I384" s="12" t="s">
        <v>23</v>
      </c>
      <c r="J384" s="66" t="s">
        <v>3525</v>
      </c>
      <c r="K384" s="7"/>
      <c r="L384" s="12">
        <v>210624</v>
      </c>
    </row>
    <row r="385" spans="1:12" ht="14">
      <c r="A385" s="7" t="s">
        <v>2184</v>
      </c>
      <c r="B385" s="7" t="s">
        <v>3526</v>
      </c>
      <c r="C385" s="72" t="s">
        <v>3527</v>
      </c>
      <c r="D385" s="60" t="s">
        <v>2022</v>
      </c>
      <c r="E385" s="60"/>
      <c r="F385" s="7" t="s">
        <v>2091</v>
      </c>
      <c r="G385" s="7"/>
      <c r="H385" s="7" t="s">
        <v>3528</v>
      </c>
      <c r="I385" s="7" t="s">
        <v>2249</v>
      </c>
      <c r="J385" s="7" t="s">
        <v>3529</v>
      </c>
      <c r="K385" s="7"/>
      <c r="L385" s="12">
        <v>180324</v>
      </c>
    </row>
    <row r="386" spans="1:12" ht="14">
      <c r="A386" s="7" t="s">
        <v>2184</v>
      </c>
      <c r="B386" s="7" t="s">
        <v>3530</v>
      </c>
      <c r="C386" s="72" t="s">
        <v>3531</v>
      </c>
      <c r="D386" s="60" t="s">
        <v>97</v>
      </c>
      <c r="E386" s="60" t="s">
        <v>2064</v>
      </c>
      <c r="F386" s="29" t="s">
        <v>30</v>
      </c>
      <c r="G386" s="7"/>
      <c r="H386" s="7" t="s">
        <v>3532</v>
      </c>
      <c r="I386" s="7" t="s">
        <v>3533</v>
      </c>
      <c r="J386" s="7" t="s">
        <v>3534</v>
      </c>
      <c r="K386" s="7"/>
      <c r="L386" s="12">
        <v>180324</v>
      </c>
    </row>
    <row r="387" spans="1:12" ht="14">
      <c r="A387" s="7" t="s">
        <v>2184</v>
      </c>
      <c r="B387" s="7" t="s">
        <v>3535</v>
      </c>
      <c r="C387" s="74" t="s">
        <v>3536</v>
      </c>
      <c r="D387" s="60" t="s">
        <v>1977</v>
      </c>
      <c r="E387" s="60" t="s">
        <v>3537</v>
      </c>
      <c r="F387" s="7" t="s">
        <v>2051</v>
      </c>
      <c r="G387" s="7" t="s">
        <v>3538</v>
      </c>
      <c r="H387" s="7" t="s">
        <v>3539</v>
      </c>
      <c r="I387" s="7" t="s">
        <v>2358</v>
      </c>
      <c r="J387" s="7"/>
      <c r="K387" s="7"/>
      <c r="L387" s="12">
        <v>180324</v>
      </c>
    </row>
    <row r="388" spans="1:12" ht="13">
      <c r="A388" s="12"/>
      <c r="B388" s="12" t="s">
        <v>1528</v>
      </c>
      <c r="C388" s="12" t="s">
        <v>3540</v>
      </c>
      <c r="D388" s="46" t="s">
        <v>1978</v>
      </c>
      <c r="E388" s="12"/>
      <c r="F388" s="12" t="s">
        <v>2017</v>
      </c>
      <c r="G388" s="12" t="s">
        <v>2311</v>
      </c>
      <c r="H388" s="12" t="s">
        <v>2758</v>
      </c>
      <c r="I388" s="12" t="s">
        <v>1981</v>
      </c>
      <c r="J388" s="12"/>
      <c r="K388" s="12"/>
      <c r="L388" s="12"/>
    </row>
    <row r="389" spans="1:12" ht="14">
      <c r="A389" s="7" t="s">
        <v>2184</v>
      </c>
      <c r="B389" s="7" t="s">
        <v>3541</v>
      </c>
      <c r="C389" s="74" t="s">
        <v>3542</v>
      </c>
      <c r="D389" s="60" t="s">
        <v>2022</v>
      </c>
      <c r="E389" s="60"/>
      <c r="F389" s="7" t="s">
        <v>2091</v>
      </c>
      <c r="G389" s="7"/>
      <c r="H389" s="7" t="s">
        <v>3543</v>
      </c>
      <c r="I389" s="7" t="s">
        <v>3544</v>
      </c>
      <c r="J389" s="7"/>
      <c r="K389" s="7"/>
      <c r="L389" s="12">
        <v>180324</v>
      </c>
    </row>
    <row r="390" spans="1:12" ht="14">
      <c r="A390" s="7" t="s">
        <v>2184</v>
      </c>
      <c r="B390" s="7" t="s">
        <v>1304</v>
      </c>
      <c r="C390" s="72" t="s">
        <v>3545</v>
      </c>
      <c r="D390" s="60" t="s">
        <v>2022</v>
      </c>
      <c r="E390" s="60"/>
      <c r="F390" s="7" t="s">
        <v>2091</v>
      </c>
      <c r="G390" s="60" t="s">
        <v>2064</v>
      </c>
      <c r="H390" s="7" t="s">
        <v>3546</v>
      </c>
      <c r="I390" s="7" t="s">
        <v>23</v>
      </c>
      <c r="J390" s="7"/>
      <c r="K390" s="7"/>
      <c r="L390" s="12">
        <v>180324</v>
      </c>
    </row>
    <row r="391" spans="1:12" ht="14">
      <c r="A391" s="7"/>
      <c r="B391" s="7" t="s">
        <v>3547</v>
      </c>
      <c r="C391" s="84" t="s">
        <v>3548</v>
      </c>
      <c r="D391" s="60" t="s">
        <v>2022</v>
      </c>
      <c r="E391" s="60"/>
      <c r="F391" s="7" t="s">
        <v>2091</v>
      </c>
      <c r="G391" s="7"/>
      <c r="H391" s="7" t="s">
        <v>3549</v>
      </c>
      <c r="I391" s="12" t="s">
        <v>23</v>
      </c>
      <c r="J391" s="25"/>
      <c r="K391" s="7"/>
      <c r="L391" s="12"/>
    </row>
    <row r="392" spans="1:12" ht="14">
      <c r="A392" s="7" t="s">
        <v>2184</v>
      </c>
      <c r="B392" s="7" t="s">
        <v>3550</v>
      </c>
      <c r="C392" s="72" t="s">
        <v>3551</v>
      </c>
      <c r="D392" s="60" t="s">
        <v>2026</v>
      </c>
      <c r="E392" s="7" t="s">
        <v>3552</v>
      </c>
      <c r="F392" s="7" t="s">
        <v>2091</v>
      </c>
      <c r="G392" s="7"/>
      <c r="H392" s="7" t="s">
        <v>3553</v>
      </c>
      <c r="I392" s="7" t="s">
        <v>23</v>
      </c>
      <c r="J392" s="7"/>
      <c r="K392" s="7" t="s">
        <v>2087</v>
      </c>
      <c r="L392" s="12">
        <v>180324</v>
      </c>
    </row>
    <row r="393" spans="1:12" ht="14">
      <c r="A393" s="7" t="s">
        <v>2184</v>
      </c>
      <c r="B393" s="80" t="s">
        <v>3554</v>
      </c>
      <c r="C393" s="73" t="s">
        <v>3555</v>
      </c>
      <c r="D393" s="60" t="s">
        <v>2022</v>
      </c>
      <c r="E393" s="60"/>
      <c r="F393" s="7" t="s">
        <v>2091</v>
      </c>
      <c r="G393" s="7"/>
      <c r="H393" s="7" t="s">
        <v>3556</v>
      </c>
      <c r="I393" s="7" t="s">
        <v>2545</v>
      </c>
      <c r="J393" s="7"/>
      <c r="K393" s="7"/>
      <c r="L393" s="12">
        <v>180324</v>
      </c>
    </row>
    <row r="394" spans="1:12" ht="14">
      <c r="A394" s="7" t="s">
        <v>2184</v>
      </c>
      <c r="B394" s="7" t="s">
        <v>3557</v>
      </c>
      <c r="C394" s="84" t="s">
        <v>3558</v>
      </c>
      <c r="D394" s="60" t="s">
        <v>2026</v>
      </c>
      <c r="E394" s="7"/>
      <c r="F394" s="7" t="s">
        <v>2091</v>
      </c>
      <c r="G394" s="7"/>
      <c r="H394" s="7" t="s">
        <v>3559</v>
      </c>
      <c r="I394" s="7" t="s">
        <v>1996</v>
      </c>
      <c r="J394" s="7" t="s">
        <v>3560</v>
      </c>
      <c r="K394" s="7" t="s">
        <v>2516</v>
      </c>
      <c r="L394" s="12">
        <v>180324</v>
      </c>
    </row>
    <row r="395" spans="1:12" ht="14">
      <c r="A395" s="7"/>
      <c r="B395" s="7" t="s">
        <v>3561</v>
      </c>
      <c r="C395" s="13" t="s">
        <v>3562</v>
      </c>
      <c r="D395" s="60" t="s">
        <v>1977</v>
      </c>
      <c r="E395" s="7" t="s">
        <v>3563</v>
      </c>
      <c r="F395" s="7" t="s">
        <v>2027</v>
      </c>
      <c r="G395" s="7" t="s">
        <v>3564</v>
      </c>
      <c r="H395" s="7" t="s">
        <v>3565</v>
      </c>
      <c r="I395" s="7" t="s">
        <v>2214</v>
      </c>
      <c r="J395" s="7"/>
      <c r="K395" s="7"/>
      <c r="L395" s="12">
        <v>240624</v>
      </c>
    </row>
    <row r="396" spans="1:12" ht="14">
      <c r="A396" s="7" t="s">
        <v>2184</v>
      </c>
      <c r="B396" s="7" t="s">
        <v>3566</v>
      </c>
      <c r="C396" s="72" t="s">
        <v>3567</v>
      </c>
      <c r="D396" s="60" t="s">
        <v>2022</v>
      </c>
      <c r="E396" s="7"/>
      <c r="F396" s="7" t="s">
        <v>2091</v>
      </c>
      <c r="G396" s="7"/>
      <c r="H396" s="7" t="s">
        <v>3568</v>
      </c>
      <c r="I396" s="7" t="s">
        <v>1989</v>
      </c>
      <c r="J396" s="7" t="s">
        <v>3569</v>
      </c>
      <c r="K396" s="7"/>
      <c r="L396" s="12">
        <v>180324</v>
      </c>
    </row>
    <row r="397" spans="1:12" ht="14">
      <c r="A397" s="7" t="s">
        <v>2465</v>
      </c>
      <c r="B397" s="7" t="s">
        <v>3570</v>
      </c>
      <c r="C397" s="73" t="s">
        <v>3571</v>
      </c>
      <c r="D397" s="60" t="s">
        <v>2022</v>
      </c>
      <c r="E397" s="60"/>
      <c r="F397" s="7" t="s">
        <v>2091</v>
      </c>
      <c r="G397" s="7"/>
      <c r="H397" s="7" t="s">
        <v>3572</v>
      </c>
      <c r="I397" s="7" t="s">
        <v>2319</v>
      </c>
      <c r="J397" s="7" t="s">
        <v>3573</v>
      </c>
      <c r="K397" s="7"/>
      <c r="L397" s="12">
        <v>180324</v>
      </c>
    </row>
    <row r="398" spans="1:12" ht="14">
      <c r="A398" s="7" t="s">
        <v>2184</v>
      </c>
      <c r="B398" s="7" t="s">
        <v>3574</v>
      </c>
      <c r="C398" s="73" t="s">
        <v>3575</v>
      </c>
      <c r="D398" s="60" t="s">
        <v>97</v>
      </c>
      <c r="E398" s="60" t="s">
        <v>3576</v>
      </c>
      <c r="F398" s="29" t="s">
        <v>30</v>
      </c>
      <c r="G398" s="7"/>
      <c r="H398" s="7" t="s">
        <v>3577</v>
      </c>
      <c r="I398" s="7" t="s">
        <v>23</v>
      </c>
      <c r="J398" s="7"/>
      <c r="K398" s="7"/>
      <c r="L398" s="12">
        <v>180324</v>
      </c>
    </row>
    <row r="399" spans="1:12" ht="14">
      <c r="A399" s="7" t="s">
        <v>2511</v>
      </c>
      <c r="B399" s="7" t="s">
        <v>3578</v>
      </c>
      <c r="C399" s="78" t="s">
        <v>3579</v>
      </c>
      <c r="D399" s="60" t="s">
        <v>97</v>
      </c>
      <c r="E399" s="60" t="s">
        <v>3580</v>
      </c>
      <c r="F399" s="7" t="s">
        <v>30</v>
      </c>
      <c r="G399" s="7"/>
      <c r="H399" s="7" t="s">
        <v>3581</v>
      </c>
      <c r="I399" s="7" t="s">
        <v>23</v>
      </c>
      <c r="J399" s="7"/>
      <c r="K399" s="7"/>
      <c r="L399" s="12">
        <v>180324</v>
      </c>
    </row>
    <row r="400" spans="1:12" ht="14">
      <c r="A400" s="7" t="s">
        <v>2465</v>
      </c>
      <c r="B400" s="7" t="s">
        <v>3582</v>
      </c>
      <c r="C400" s="73" t="s">
        <v>3583</v>
      </c>
      <c r="D400" s="60" t="s">
        <v>97</v>
      </c>
      <c r="E400" s="60" t="s">
        <v>3584</v>
      </c>
      <c r="F400" s="29" t="s">
        <v>30</v>
      </c>
      <c r="G400" s="7"/>
      <c r="H400" s="7" t="s">
        <v>3585</v>
      </c>
      <c r="I400" s="7" t="s">
        <v>23</v>
      </c>
      <c r="J400" s="7" t="s">
        <v>3586</v>
      </c>
      <c r="K400" s="7"/>
      <c r="L400" s="12">
        <v>180324</v>
      </c>
    </row>
    <row r="401" spans="1:12" ht="14">
      <c r="A401" s="7"/>
      <c r="B401" s="7" t="s">
        <v>3587</v>
      </c>
      <c r="C401" s="13" t="s">
        <v>3588</v>
      </c>
      <c r="D401" s="60" t="s">
        <v>1977</v>
      </c>
      <c r="E401" s="7" t="s">
        <v>3589</v>
      </c>
      <c r="F401" s="7" t="s">
        <v>2010</v>
      </c>
      <c r="G401" s="7" t="s">
        <v>2080</v>
      </c>
      <c r="H401" s="7" t="s">
        <v>3590</v>
      </c>
      <c r="I401" s="7" t="s">
        <v>2492</v>
      </c>
      <c r="J401" s="66" t="s">
        <v>3591</v>
      </c>
      <c r="K401" s="7"/>
      <c r="L401" s="12">
        <v>240624</v>
      </c>
    </row>
    <row r="402" spans="1:12" ht="13">
      <c r="A402" s="12"/>
      <c r="B402" s="12" t="s">
        <v>1283</v>
      </c>
      <c r="C402" s="88" t="s">
        <v>3592</v>
      </c>
      <c r="D402" s="12" t="s">
        <v>2016</v>
      </c>
      <c r="E402" s="12"/>
      <c r="F402" s="12" t="s">
        <v>2114</v>
      </c>
      <c r="G402" s="12"/>
      <c r="H402" s="12" t="s">
        <v>3593</v>
      </c>
      <c r="I402" s="12" t="s">
        <v>23</v>
      </c>
      <c r="J402" s="12"/>
      <c r="K402" s="12"/>
      <c r="L402" s="12"/>
    </row>
    <row r="403" spans="1:12" ht="14">
      <c r="A403" s="7"/>
      <c r="B403" s="7" t="s">
        <v>3594</v>
      </c>
      <c r="C403" s="13" t="s">
        <v>3595</v>
      </c>
      <c r="D403" s="60" t="s">
        <v>1977</v>
      </c>
      <c r="E403" s="7" t="s">
        <v>3596</v>
      </c>
      <c r="F403" s="7" t="s">
        <v>2010</v>
      </c>
      <c r="G403" s="7" t="s">
        <v>2080</v>
      </c>
      <c r="H403" s="7" t="s">
        <v>3597</v>
      </c>
      <c r="I403" s="7" t="s">
        <v>1989</v>
      </c>
      <c r="J403" s="7"/>
      <c r="K403" s="7"/>
      <c r="L403" s="12">
        <v>240624</v>
      </c>
    </row>
    <row r="404" spans="1:12" ht="14">
      <c r="A404" s="7" t="s">
        <v>2452</v>
      </c>
      <c r="B404" s="7" t="s">
        <v>3598</v>
      </c>
      <c r="C404" s="73" t="s">
        <v>3599</v>
      </c>
      <c r="D404" s="60" t="s">
        <v>2026</v>
      </c>
      <c r="E404" s="60"/>
      <c r="F404" s="7" t="s">
        <v>2091</v>
      </c>
      <c r="G404" s="7"/>
      <c r="H404" s="7" t="s">
        <v>3600</v>
      </c>
      <c r="I404" s="7" t="s">
        <v>1989</v>
      </c>
      <c r="J404" s="7" t="s">
        <v>3601</v>
      </c>
      <c r="K404" s="7"/>
      <c r="L404" s="12">
        <v>180324</v>
      </c>
    </row>
    <row r="405" spans="1:12" ht="14">
      <c r="A405" s="7" t="s">
        <v>2184</v>
      </c>
      <c r="B405" s="7" t="s">
        <v>3602</v>
      </c>
      <c r="C405" s="73" t="s">
        <v>3603</v>
      </c>
      <c r="D405" s="60" t="s">
        <v>36</v>
      </c>
      <c r="E405" s="7"/>
      <c r="F405" s="7" t="s">
        <v>2047</v>
      </c>
      <c r="G405" s="7"/>
      <c r="H405" s="7" t="s">
        <v>3604</v>
      </c>
      <c r="I405" s="7" t="s">
        <v>23</v>
      </c>
      <c r="J405" s="7"/>
      <c r="K405" s="7"/>
      <c r="L405" s="12">
        <v>180324</v>
      </c>
    </row>
    <row r="406" spans="1:12" ht="14">
      <c r="A406" s="7" t="s">
        <v>2184</v>
      </c>
      <c r="B406" s="7" t="s">
        <v>3605</v>
      </c>
      <c r="C406" s="78" t="s">
        <v>3606</v>
      </c>
      <c r="D406" s="60" t="s">
        <v>1977</v>
      </c>
      <c r="E406" s="7"/>
      <c r="F406" s="7" t="s">
        <v>2010</v>
      </c>
      <c r="G406" s="7" t="s">
        <v>2080</v>
      </c>
      <c r="H406" s="7" t="s">
        <v>3607</v>
      </c>
      <c r="I406" s="7" t="s">
        <v>3608</v>
      </c>
      <c r="J406" s="7"/>
      <c r="K406" s="7"/>
      <c r="L406" s="12">
        <v>180324</v>
      </c>
    </row>
    <row r="407" spans="1:12" ht="14">
      <c r="A407" s="7" t="s">
        <v>2511</v>
      </c>
      <c r="B407" s="7" t="s">
        <v>3609</v>
      </c>
      <c r="C407" s="78" t="s">
        <v>3610</v>
      </c>
      <c r="D407" s="60" t="s">
        <v>2022</v>
      </c>
      <c r="E407" s="60"/>
      <c r="F407" s="7" t="s">
        <v>2051</v>
      </c>
      <c r="G407" s="7" t="s">
        <v>2115</v>
      </c>
      <c r="H407" s="7" t="s">
        <v>3611</v>
      </c>
      <c r="I407" s="7" t="s">
        <v>23</v>
      </c>
      <c r="J407" s="7"/>
      <c r="K407" s="7"/>
      <c r="L407" s="12">
        <v>180324</v>
      </c>
    </row>
    <row r="408" spans="1:12" ht="14">
      <c r="A408" s="7" t="s">
        <v>2465</v>
      </c>
      <c r="B408" s="7" t="s">
        <v>3612</v>
      </c>
      <c r="C408" s="73" t="s">
        <v>3613</v>
      </c>
      <c r="D408" s="60" t="s">
        <v>2016</v>
      </c>
      <c r="E408" s="60"/>
      <c r="F408" s="29" t="s">
        <v>30</v>
      </c>
      <c r="G408" s="7"/>
      <c r="H408" s="7" t="s">
        <v>3614</v>
      </c>
      <c r="I408" s="7" t="s">
        <v>2851</v>
      </c>
      <c r="J408" s="7" t="s">
        <v>3615</v>
      </c>
      <c r="K408" s="7"/>
      <c r="L408" s="12">
        <v>180324</v>
      </c>
    </row>
    <row r="409" spans="1:12" ht="14">
      <c r="A409" s="7" t="s">
        <v>2184</v>
      </c>
      <c r="B409" s="7" t="s">
        <v>3616</v>
      </c>
      <c r="C409" s="72" t="s">
        <v>3617</v>
      </c>
      <c r="D409" s="60" t="s">
        <v>2022</v>
      </c>
      <c r="E409" s="60" t="s">
        <v>2484</v>
      </c>
      <c r="F409" s="7" t="s">
        <v>2047</v>
      </c>
      <c r="G409" s="7"/>
      <c r="H409" s="7" t="s">
        <v>3618</v>
      </c>
      <c r="I409" s="7" t="s">
        <v>3619</v>
      </c>
      <c r="J409" s="7"/>
      <c r="K409" s="7"/>
      <c r="L409" s="12">
        <v>180324</v>
      </c>
    </row>
    <row r="410" spans="1:12" ht="13">
      <c r="A410" s="12"/>
      <c r="B410" s="12" t="s">
        <v>3620</v>
      </c>
      <c r="C410" s="61" t="s">
        <v>3621</v>
      </c>
      <c r="D410" s="12" t="s">
        <v>1977</v>
      </c>
      <c r="E410" s="12"/>
      <c r="F410" s="12" t="s">
        <v>19</v>
      </c>
      <c r="G410" s="12" t="s">
        <v>2043</v>
      </c>
      <c r="H410" s="12" t="s">
        <v>3622</v>
      </c>
      <c r="I410" s="12" t="s">
        <v>23</v>
      </c>
      <c r="J410" s="12"/>
      <c r="K410" s="12"/>
      <c r="L410" s="12"/>
    </row>
    <row r="411" spans="1:12" ht="14">
      <c r="A411" s="7" t="s">
        <v>2184</v>
      </c>
      <c r="B411" s="7" t="s">
        <v>3623</v>
      </c>
      <c r="C411" s="78" t="s">
        <v>3624</v>
      </c>
      <c r="D411" s="60" t="s">
        <v>97</v>
      </c>
      <c r="E411" s="60" t="s">
        <v>3625</v>
      </c>
      <c r="F411" s="29" t="s">
        <v>30</v>
      </c>
      <c r="G411" s="7"/>
      <c r="H411" s="7" t="s">
        <v>3626</v>
      </c>
      <c r="I411" s="7" t="s">
        <v>3627</v>
      </c>
      <c r="J411" s="7" t="s">
        <v>3628</v>
      </c>
      <c r="K411" s="7"/>
      <c r="L411" s="12">
        <v>180324</v>
      </c>
    </row>
    <row r="412" spans="1:12" ht="14">
      <c r="A412" s="7" t="s">
        <v>2184</v>
      </c>
      <c r="B412" s="7" t="s">
        <v>3629</v>
      </c>
      <c r="C412" s="74" t="s">
        <v>3630</v>
      </c>
      <c r="D412" s="60" t="s">
        <v>2016</v>
      </c>
      <c r="E412" s="7"/>
      <c r="F412" s="7" t="s">
        <v>2091</v>
      </c>
      <c r="G412" s="7"/>
      <c r="H412" s="7" t="s">
        <v>3631</v>
      </c>
      <c r="I412" s="7" t="s">
        <v>2684</v>
      </c>
      <c r="J412" s="7" t="s">
        <v>3632</v>
      </c>
      <c r="K412" s="7"/>
      <c r="L412" s="12">
        <v>180324</v>
      </c>
    </row>
    <row r="413" spans="1:12" ht="14">
      <c r="A413" s="7"/>
      <c r="B413" s="7" t="s">
        <v>3633</v>
      </c>
      <c r="C413" s="13" t="s">
        <v>3634</v>
      </c>
      <c r="D413" s="60" t="s">
        <v>1977</v>
      </c>
      <c r="E413" s="7" t="s">
        <v>3635</v>
      </c>
      <c r="F413" s="7" t="s">
        <v>2017</v>
      </c>
      <c r="G413" s="7" t="s">
        <v>1975</v>
      </c>
      <c r="H413" s="7" t="s">
        <v>3636</v>
      </c>
      <c r="I413" s="7" t="s">
        <v>1981</v>
      </c>
      <c r="J413" s="7"/>
      <c r="K413" s="7"/>
      <c r="L413" s="12">
        <v>240624</v>
      </c>
    </row>
    <row r="414" spans="1:12" ht="14">
      <c r="A414" s="7" t="s">
        <v>2184</v>
      </c>
      <c r="B414" s="7" t="s">
        <v>3637</v>
      </c>
      <c r="C414" s="72" t="s">
        <v>3638</v>
      </c>
      <c r="D414" s="60" t="s">
        <v>2022</v>
      </c>
      <c r="E414" s="60"/>
      <c r="F414" s="7" t="s">
        <v>2091</v>
      </c>
      <c r="G414" s="7"/>
      <c r="H414" s="7" t="s">
        <v>3556</v>
      </c>
      <c r="I414" s="7" t="s">
        <v>1996</v>
      </c>
      <c r="J414" s="7" t="s">
        <v>3639</v>
      </c>
      <c r="K414" s="7"/>
      <c r="L414" s="12">
        <v>180324</v>
      </c>
    </row>
    <row r="415" spans="1:12" ht="14">
      <c r="A415" s="7" t="s">
        <v>2184</v>
      </c>
      <c r="B415" s="7" t="s">
        <v>3640</v>
      </c>
      <c r="C415" s="74" t="s">
        <v>3641</v>
      </c>
      <c r="D415" s="60" t="s">
        <v>97</v>
      </c>
      <c r="E415" s="60" t="s">
        <v>3642</v>
      </c>
      <c r="F415" s="29" t="s">
        <v>30</v>
      </c>
      <c r="G415" s="7"/>
      <c r="H415" s="7" t="s">
        <v>3643</v>
      </c>
      <c r="I415" s="7" t="s">
        <v>23</v>
      </c>
      <c r="J415" s="7"/>
      <c r="K415" s="7"/>
      <c r="L415" s="12">
        <v>180324</v>
      </c>
    </row>
    <row r="416" spans="1:12" ht="14">
      <c r="A416" s="7" t="s">
        <v>2184</v>
      </c>
      <c r="B416" s="7" t="s">
        <v>3644</v>
      </c>
      <c r="C416" s="72" t="s">
        <v>3645</v>
      </c>
      <c r="D416" s="60" t="s">
        <v>1978</v>
      </c>
      <c r="E416" s="7"/>
      <c r="F416" s="7" t="s">
        <v>2010</v>
      </c>
      <c r="G416" s="7"/>
      <c r="H416" s="7" t="s">
        <v>3646</v>
      </c>
      <c r="I416" s="7" t="s">
        <v>2268</v>
      </c>
      <c r="J416" s="7" t="s">
        <v>3647</v>
      </c>
      <c r="K416" s="7"/>
      <c r="L416" s="12">
        <v>180324</v>
      </c>
    </row>
    <row r="417" spans="1:12" ht="14">
      <c r="A417" s="7" t="s">
        <v>2511</v>
      </c>
      <c r="B417" s="7" t="s">
        <v>3648</v>
      </c>
      <c r="C417" s="72" t="s">
        <v>3649</v>
      </c>
      <c r="D417" s="60" t="s">
        <v>97</v>
      </c>
      <c r="E417" s="60" t="s">
        <v>3650</v>
      </c>
      <c r="F417" s="7" t="s">
        <v>30</v>
      </c>
      <c r="G417" s="7"/>
      <c r="H417" s="7" t="s">
        <v>3651</v>
      </c>
      <c r="I417" s="7" t="s">
        <v>23</v>
      </c>
      <c r="J417" s="7"/>
      <c r="K417" s="7"/>
      <c r="L417" s="12">
        <v>180324</v>
      </c>
    </row>
    <row r="418" spans="1:12" ht="13">
      <c r="A418" s="12"/>
      <c r="B418" s="12" t="s">
        <v>1448</v>
      </c>
      <c r="C418" s="88" t="s">
        <v>3652</v>
      </c>
      <c r="D418" s="12" t="s">
        <v>1977</v>
      </c>
      <c r="E418" s="12"/>
      <c r="F418" s="12" t="s">
        <v>1984</v>
      </c>
      <c r="G418" s="12" t="s">
        <v>3653</v>
      </c>
      <c r="H418" s="12" t="s">
        <v>3654</v>
      </c>
      <c r="I418" s="12" t="s">
        <v>23</v>
      </c>
      <c r="J418" s="12"/>
      <c r="K418" s="12"/>
      <c r="L418" s="12"/>
    </row>
    <row r="419" spans="1:12" ht="14">
      <c r="A419" s="7"/>
      <c r="B419" s="7" t="s">
        <v>3655</v>
      </c>
      <c r="C419" s="84" t="s">
        <v>3656</v>
      </c>
      <c r="D419" s="60" t="s">
        <v>1977</v>
      </c>
      <c r="E419" s="7" t="s">
        <v>3657</v>
      </c>
      <c r="F419" s="12" t="s">
        <v>1984</v>
      </c>
      <c r="G419" s="7" t="s">
        <v>3658</v>
      </c>
      <c r="H419" s="7" t="s">
        <v>3659</v>
      </c>
      <c r="I419" s="12" t="s">
        <v>23</v>
      </c>
      <c r="J419" s="66" t="s">
        <v>3660</v>
      </c>
      <c r="K419" s="7"/>
      <c r="L419" s="12">
        <v>210624</v>
      </c>
    </row>
    <row r="420" spans="1:12" ht="14">
      <c r="A420" s="7"/>
      <c r="B420" s="7" t="s">
        <v>3661</v>
      </c>
      <c r="C420" s="13" t="s">
        <v>3662</v>
      </c>
      <c r="D420" s="60" t="s">
        <v>1977</v>
      </c>
      <c r="E420" s="7" t="s">
        <v>3663</v>
      </c>
      <c r="F420" s="7" t="s">
        <v>2051</v>
      </c>
      <c r="G420" s="7" t="s">
        <v>3664</v>
      </c>
      <c r="H420" s="7" t="s">
        <v>3665</v>
      </c>
      <c r="I420" s="7" t="s">
        <v>1981</v>
      </c>
      <c r="J420" s="7"/>
      <c r="K420" s="7"/>
      <c r="L420" s="12">
        <v>240624</v>
      </c>
    </row>
    <row r="421" spans="1:12" ht="14">
      <c r="A421" s="7"/>
      <c r="B421" s="86" t="s">
        <v>3666</v>
      </c>
      <c r="C421" s="13" t="s">
        <v>3667</v>
      </c>
      <c r="D421" s="60" t="s">
        <v>1977</v>
      </c>
      <c r="E421" s="7" t="s">
        <v>3668</v>
      </c>
      <c r="F421" s="7" t="s">
        <v>2027</v>
      </c>
      <c r="G421" s="7" t="s">
        <v>3669</v>
      </c>
      <c r="H421" s="7" t="s">
        <v>3670</v>
      </c>
      <c r="I421" s="86" t="s">
        <v>2396</v>
      </c>
      <c r="J421" s="7"/>
      <c r="K421" s="7"/>
      <c r="L421" s="12">
        <v>240624</v>
      </c>
    </row>
    <row r="422" spans="1:12" ht="14">
      <c r="A422" s="7" t="s">
        <v>2184</v>
      </c>
      <c r="B422" s="7" t="s">
        <v>277</v>
      </c>
      <c r="C422" s="72" t="s">
        <v>3671</v>
      </c>
      <c r="D422" s="60" t="s">
        <v>1978</v>
      </c>
      <c r="E422" s="7" t="s">
        <v>3672</v>
      </c>
      <c r="F422" s="7" t="s">
        <v>2027</v>
      </c>
      <c r="G422" s="7"/>
      <c r="H422" s="7" t="s">
        <v>3673</v>
      </c>
      <c r="I422" s="7" t="s">
        <v>23</v>
      </c>
      <c r="J422" s="7"/>
      <c r="K422" s="7"/>
      <c r="L422" s="12">
        <v>180324</v>
      </c>
    </row>
    <row r="423" spans="1:12" ht="14">
      <c r="A423" s="7" t="s">
        <v>2184</v>
      </c>
      <c r="B423" s="7" t="s">
        <v>3674</v>
      </c>
      <c r="C423" s="74" t="s">
        <v>3675</v>
      </c>
      <c r="D423" s="60" t="s">
        <v>1983</v>
      </c>
      <c r="E423" s="7"/>
      <c r="F423" s="12" t="s">
        <v>1984</v>
      </c>
      <c r="G423" s="7"/>
      <c r="H423" s="7" t="s">
        <v>3676</v>
      </c>
      <c r="I423" s="7" t="s">
        <v>2014</v>
      </c>
      <c r="J423" s="7"/>
      <c r="K423" s="7"/>
      <c r="L423" s="12">
        <v>180324</v>
      </c>
    </row>
    <row r="424" spans="1:12" ht="14">
      <c r="A424" s="7" t="s">
        <v>2184</v>
      </c>
      <c r="B424" s="7" t="s">
        <v>3677</v>
      </c>
      <c r="C424" s="74" t="s">
        <v>3678</v>
      </c>
      <c r="D424" s="60" t="s">
        <v>97</v>
      </c>
      <c r="E424" s="60" t="s">
        <v>3679</v>
      </c>
      <c r="F424" s="29" t="s">
        <v>30</v>
      </c>
      <c r="G424" s="7"/>
      <c r="H424" s="7" t="s">
        <v>3680</v>
      </c>
      <c r="I424" s="7" t="s">
        <v>23</v>
      </c>
      <c r="J424" s="7" t="s">
        <v>3681</v>
      </c>
      <c r="K424" s="7"/>
      <c r="L424" s="12">
        <v>180324</v>
      </c>
    </row>
    <row r="425" spans="1:12" ht="14">
      <c r="A425" s="7" t="s">
        <v>2184</v>
      </c>
      <c r="B425" s="7" t="s">
        <v>3682</v>
      </c>
      <c r="C425" s="73" t="s">
        <v>3683</v>
      </c>
      <c r="D425" s="60" t="s">
        <v>36</v>
      </c>
      <c r="E425" s="7" t="s">
        <v>3684</v>
      </c>
      <c r="F425" s="7" t="s">
        <v>2047</v>
      </c>
      <c r="G425" s="7"/>
      <c r="H425" s="7" t="s">
        <v>3685</v>
      </c>
      <c r="I425" s="7" t="s">
        <v>1996</v>
      </c>
      <c r="J425" s="7" t="s">
        <v>3686</v>
      </c>
      <c r="K425" s="7"/>
      <c r="L425" s="12">
        <v>180324</v>
      </c>
    </row>
    <row r="426" spans="1:12" ht="14">
      <c r="A426" s="7" t="s">
        <v>2511</v>
      </c>
      <c r="B426" s="7" t="s">
        <v>3687</v>
      </c>
      <c r="C426" s="74" t="s">
        <v>3688</v>
      </c>
      <c r="D426" s="60" t="s">
        <v>97</v>
      </c>
      <c r="E426" s="60" t="s">
        <v>3689</v>
      </c>
      <c r="F426" s="7" t="s">
        <v>30</v>
      </c>
      <c r="G426" s="7"/>
      <c r="H426" s="7" t="s">
        <v>3690</v>
      </c>
      <c r="I426" s="7" t="s">
        <v>23</v>
      </c>
      <c r="J426" s="7"/>
      <c r="K426" s="7"/>
      <c r="L426" s="12">
        <v>180324</v>
      </c>
    </row>
    <row r="427" spans="1:12" ht="14">
      <c r="A427" s="7" t="s">
        <v>2184</v>
      </c>
      <c r="B427" s="7" t="s">
        <v>3691</v>
      </c>
      <c r="C427" s="72" t="s">
        <v>3692</v>
      </c>
      <c r="D427" s="60" t="s">
        <v>1978</v>
      </c>
      <c r="E427" s="7"/>
      <c r="F427" s="7" t="s">
        <v>2051</v>
      </c>
      <c r="G427" s="7"/>
      <c r="H427" s="7" t="s">
        <v>3693</v>
      </c>
      <c r="I427" s="7" t="s">
        <v>23</v>
      </c>
      <c r="J427" s="7"/>
      <c r="K427" s="7"/>
      <c r="L427" s="12">
        <v>180324</v>
      </c>
    </row>
    <row r="428" spans="1:12" ht="14">
      <c r="A428" s="7" t="s">
        <v>2184</v>
      </c>
      <c r="B428" s="7" t="s">
        <v>3694</v>
      </c>
      <c r="C428" s="73" t="s">
        <v>3695</v>
      </c>
      <c r="D428" s="60" t="s">
        <v>97</v>
      </c>
      <c r="E428" s="60" t="s">
        <v>3696</v>
      </c>
      <c r="F428" s="29" t="s">
        <v>30</v>
      </c>
      <c r="G428" s="7"/>
      <c r="H428" s="7" t="s">
        <v>3697</v>
      </c>
      <c r="I428" s="7" t="s">
        <v>1981</v>
      </c>
      <c r="J428" s="7"/>
      <c r="K428" s="7"/>
      <c r="L428" s="12">
        <v>180324</v>
      </c>
    </row>
    <row r="429" spans="1:12" ht="13">
      <c r="A429" s="12"/>
      <c r="B429" s="12" t="s">
        <v>1597</v>
      </c>
      <c r="C429" s="12" t="s">
        <v>3698</v>
      </c>
      <c r="D429" s="12" t="s">
        <v>1983</v>
      </c>
      <c r="E429" s="12"/>
      <c r="F429" s="12" t="s">
        <v>1991</v>
      </c>
      <c r="G429" s="12" t="s">
        <v>3699</v>
      </c>
      <c r="H429" s="12" t="s">
        <v>3700</v>
      </c>
      <c r="I429" s="12" t="s">
        <v>23</v>
      </c>
      <c r="J429" s="12"/>
      <c r="K429" s="12"/>
      <c r="L429" s="12"/>
    </row>
    <row r="430" spans="1:12" ht="14">
      <c r="A430" s="7" t="s">
        <v>2511</v>
      </c>
      <c r="B430" s="7" t="s">
        <v>3701</v>
      </c>
      <c r="C430" s="72" t="s">
        <v>3702</v>
      </c>
      <c r="D430" s="60" t="s">
        <v>1977</v>
      </c>
      <c r="E430" s="60"/>
      <c r="F430" s="7" t="s">
        <v>2051</v>
      </c>
      <c r="G430" s="7" t="s">
        <v>2825</v>
      </c>
      <c r="H430" s="7" t="s">
        <v>3703</v>
      </c>
      <c r="I430" s="7" t="s">
        <v>23</v>
      </c>
      <c r="J430" s="7"/>
      <c r="K430" s="7"/>
      <c r="L430" s="12">
        <v>180324</v>
      </c>
    </row>
    <row r="431" spans="1:12" ht="14">
      <c r="A431" s="7" t="s">
        <v>2184</v>
      </c>
      <c r="B431" s="7" t="s">
        <v>3704</v>
      </c>
      <c r="C431" s="74" t="s">
        <v>3705</v>
      </c>
      <c r="D431" s="60" t="s">
        <v>97</v>
      </c>
      <c r="E431" s="60" t="s">
        <v>3706</v>
      </c>
      <c r="F431" s="56" t="s">
        <v>30</v>
      </c>
      <c r="G431" s="7"/>
      <c r="H431" s="7" t="s">
        <v>3707</v>
      </c>
      <c r="I431" s="7" t="s">
        <v>1981</v>
      </c>
      <c r="J431" s="7"/>
      <c r="K431" s="7"/>
      <c r="L431" s="12">
        <v>180324</v>
      </c>
    </row>
    <row r="432" spans="1:12" ht="14">
      <c r="A432" s="7" t="s">
        <v>2184</v>
      </c>
      <c r="B432" s="7" t="s">
        <v>3708</v>
      </c>
      <c r="C432" s="78" t="s">
        <v>3709</v>
      </c>
      <c r="D432" s="60" t="s">
        <v>2022</v>
      </c>
      <c r="E432" s="60"/>
      <c r="F432" s="7" t="s">
        <v>2047</v>
      </c>
      <c r="G432" s="7"/>
      <c r="H432" s="7" t="s">
        <v>3710</v>
      </c>
      <c r="I432" s="7" t="s">
        <v>1996</v>
      </c>
      <c r="J432" s="7" t="s">
        <v>3711</v>
      </c>
      <c r="K432" s="7"/>
      <c r="L432" s="12">
        <v>180324</v>
      </c>
    </row>
    <row r="433" spans="1:12" ht="14">
      <c r="A433" s="7" t="s">
        <v>2184</v>
      </c>
      <c r="B433" s="7" t="s">
        <v>3712</v>
      </c>
      <c r="C433" s="78" t="s">
        <v>3713</v>
      </c>
      <c r="D433" s="60" t="s">
        <v>1983</v>
      </c>
      <c r="E433" s="7"/>
      <c r="F433" s="7" t="s">
        <v>2051</v>
      </c>
      <c r="G433" s="7"/>
      <c r="H433" s="7" t="s">
        <v>3714</v>
      </c>
      <c r="I433" s="7" t="s">
        <v>23</v>
      </c>
      <c r="J433" s="7"/>
      <c r="K433" s="7"/>
      <c r="L433" s="12">
        <v>180324</v>
      </c>
    </row>
    <row r="434" spans="1:12" ht="14">
      <c r="A434" s="7"/>
      <c r="B434" s="7" t="s">
        <v>3715</v>
      </c>
      <c r="C434" s="13" t="s">
        <v>3716</v>
      </c>
      <c r="D434" s="60" t="s">
        <v>1977</v>
      </c>
      <c r="E434" s="7" t="s">
        <v>3717</v>
      </c>
      <c r="F434" s="7" t="s">
        <v>2103</v>
      </c>
      <c r="G434" s="7" t="s">
        <v>3718</v>
      </c>
      <c r="H434" s="7" t="s">
        <v>3719</v>
      </c>
      <c r="I434" s="7" t="s">
        <v>1989</v>
      </c>
      <c r="J434" s="7"/>
      <c r="K434" s="7"/>
      <c r="L434" s="12">
        <v>240624</v>
      </c>
    </row>
    <row r="435" spans="1:12" ht="14">
      <c r="A435" s="7"/>
      <c r="B435" s="7" t="s">
        <v>3720</v>
      </c>
      <c r="C435" s="19" t="s">
        <v>3716</v>
      </c>
      <c r="D435" s="60" t="s">
        <v>1977</v>
      </c>
      <c r="E435" s="7" t="s">
        <v>3717</v>
      </c>
      <c r="F435" s="7" t="s">
        <v>2103</v>
      </c>
      <c r="G435" s="7" t="s">
        <v>3718</v>
      </c>
      <c r="H435" s="7" t="s">
        <v>3719</v>
      </c>
      <c r="I435" s="7" t="s">
        <v>23</v>
      </c>
      <c r="J435" s="7"/>
      <c r="K435" s="7"/>
      <c r="L435" s="12">
        <v>240624</v>
      </c>
    </row>
    <row r="436" spans="1:12" ht="14">
      <c r="A436" s="7" t="s">
        <v>2184</v>
      </c>
      <c r="B436" s="7" t="s">
        <v>3721</v>
      </c>
      <c r="C436" s="73" t="s">
        <v>3722</v>
      </c>
      <c r="D436" s="60" t="s">
        <v>1978</v>
      </c>
      <c r="E436" s="7" t="s">
        <v>3723</v>
      </c>
      <c r="F436" s="7" t="s">
        <v>2103</v>
      </c>
      <c r="G436" s="7"/>
      <c r="H436" s="7" t="s">
        <v>3724</v>
      </c>
      <c r="I436" s="7" t="s">
        <v>23</v>
      </c>
      <c r="J436" s="7" t="s">
        <v>3725</v>
      </c>
      <c r="K436" s="7"/>
      <c r="L436" s="12">
        <v>180324</v>
      </c>
    </row>
    <row r="437" spans="1:12" ht="14">
      <c r="A437" s="46"/>
      <c r="B437" s="46" t="s">
        <v>3726</v>
      </c>
      <c r="C437" s="96" t="s">
        <v>3727</v>
      </c>
      <c r="D437" s="46" t="s">
        <v>97</v>
      </c>
      <c r="E437" s="7" t="s">
        <v>3728</v>
      </c>
      <c r="F437" s="7" t="s">
        <v>2027</v>
      </c>
      <c r="G437" s="46"/>
      <c r="H437" s="46" t="s">
        <v>3729</v>
      </c>
      <c r="I437" s="46" t="s">
        <v>23</v>
      </c>
      <c r="J437" s="66"/>
      <c r="K437" s="12"/>
      <c r="L437" s="12"/>
    </row>
    <row r="438" spans="1:12" ht="14">
      <c r="A438" s="7" t="s">
        <v>2511</v>
      </c>
      <c r="B438" s="7" t="s">
        <v>3730</v>
      </c>
      <c r="C438" s="72" t="s">
        <v>3731</v>
      </c>
      <c r="D438" s="60" t="s">
        <v>1983</v>
      </c>
      <c r="E438" s="7"/>
      <c r="F438" s="7" t="s">
        <v>19</v>
      </c>
      <c r="G438" s="7"/>
      <c r="H438" s="7" t="s">
        <v>3732</v>
      </c>
      <c r="I438" s="7" t="s">
        <v>2684</v>
      </c>
      <c r="J438" s="7"/>
      <c r="K438" s="7"/>
      <c r="L438" s="12">
        <v>180324</v>
      </c>
    </row>
    <row r="439" spans="1:12" ht="14">
      <c r="A439" s="7" t="s">
        <v>2465</v>
      </c>
      <c r="B439" s="7" t="s">
        <v>3733</v>
      </c>
      <c r="C439" s="73" t="s">
        <v>3734</v>
      </c>
      <c r="D439" s="60" t="s">
        <v>2026</v>
      </c>
      <c r="E439" s="7" t="s">
        <v>3735</v>
      </c>
      <c r="F439" s="7" t="s">
        <v>2027</v>
      </c>
      <c r="G439" s="7"/>
      <c r="H439" s="7" t="s">
        <v>3736</v>
      </c>
      <c r="I439" s="7" t="s">
        <v>2353</v>
      </c>
      <c r="J439" s="7" t="s">
        <v>3737</v>
      </c>
      <c r="K439" s="7"/>
      <c r="L439" s="12">
        <v>180324</v>
      </c>
    </row>
    <row r="440" spans="1:12" ht="14">
      <c r="A440" s="7"/>
      <c r="B440" s="7" t="s">
        <v>3738</v>
      </c>
      <c r="C440" s="84" t="s">
        <v>3739</v>
      </c>
      <c r="D440" s="60" t="s">
        <v>1977</v>
      </c>
      <c r="E440" s="7" t="s">
        <v>3740</v>
      </c>
      <c r="F440" s="12" t="s">
        <v>19</v>
      </c>
      <c r="G440" s="7" t="s">
        <v>3741</v>
      </c>
      <c r="H440" s="7" t="s">
        <v>3742</v>
      </c>
      <c r="I440" s="12" t="s">
        <v>23</v>
      </c>
      <c r="J440" s="66" t="s">
        <v>3743</v>
      </c>
      <c r="K440" s="7"/>
      <c r="L440" s="12">
        <v>210624</v>
      </c>
    </row>
    <row r="441" spans="1:12" ht="14">
      <c r="A441" s="7" t="s">
        <v>2184</v>
      </c>
      <c r="B441" s="7" t="s">
        <v>3744</v>
      </c>
      <c r="C441" s="72" t="s">
        <v>3745</v>
      </c>
      <c r="D441" s="60" t="s">
        <v>1978</v>
      </c>
      <c r="E441" s="7"/>
      <c r="F441" s="7" t="s">
        <v>2051</v>
      </c>
      <c r="G441" s="7"/>
      <c r="H441" s="7" t="s">
        <v>3746</v>
      </c>
      <c r="I441" s="7" t="s">
        <v>23</v>
      </c>
      <c r="J441" s="7"/>
      <c r="K441" s="7"/>
      <c r="L441" s="12">
        <v>180324</v>
      </c>
    </row>
    <row r="442" spans="1:12" ht="14">
      <c r="A442" s="7"/>
      <c r="B442" s="86" t="s">
        <v>3747</v>
      </c>
      <c r="C442" s="13" t="s">
        <v>3748</v>
      </c>
      <c r="D442" s="60" t="s">
        <v>1977</v>
      </c>
      <c r="E442" s="7" t="s">
        <v>3749</v>
      </c>
      <c r="F442" s="7" t="s">
        <v>2017</v>
      </c>
      <c r="G442" s="7" t="s">
        <v>3750</v>
      </c>
      <c r="H442" s="7" t="s">
        <v>3751</v>
      </c>
      <c r="I442" s="86" t="s">
        <v>23</v>
      </c>
      <c r="J442" s="7"/>
      <c r="K442" s="7"/>
      <c r="L442" s="12">
        <v>240624</v>
      </c>
    </row>
    <row r="443" spans="1:12" ht="14">
      <c r="A443" s="7" t="s">
        <v>2184</v>
      </c>
      <c r="B443" s="7" t="s">
        <v>3752</v>
      </c>
      <c r="C443" s="72" t="s">
        <v>3753</v>
      </c>
      <c r="D443" s="60" t="s">
        <v>2026</v>
      </c>
      <c r="E443" s="7"/>
      <c r="F443" s="7" t="s">
        <v>2042</v>
      </c>
      <c r="G443" s="7" t="s">
        <v>2088</v>
      </c>
      <c r="H443" s="7" t="s">
        <v>3754</v>
      </c>
      <c r="I443" s="7" t="s">
        <v>23</v>
      </c>
      <c r="J443" s="7"/>
      <c r="K443" s="7"/>
      <c r="L443" s="12">
        <v>180324</v>
      </c>
    </row>
    <row r="444" spans="1:12" ht="14">
      <c r="A444" s="7" t="s">
        <v>2511</v>
      </c>
      <c r="B444" s="7" t="s">
        <v>3755</v>
      </c>
      <c r="C444" s="72" t="s">
        <v>3756</v>
      </c>
      <c r="D444" s="60" t="s">
        <v>1978</v>
      </c>
      <c r="E444" s="7"/>
      <c r="F444" s="7" t="s">
        <v>2103</v>
      </c>
      <c r="G444" s="7"/>
      <c r="H444" s="7" t="s">
        <v>3757</v>
      </c>
      <c r="I444" s="7" t="s">
        <v>23</v>
      </c>
      <c r="J444" s="7"/>
      <c r="K444" s="7"/>
      <c r="L444" s="12">
        <v>180324</v>
      </c>
    </row>
    <row r="445" spans="1:12" ht="14">
      <c r="A445" s="7" t="s">
        <v>2184</v>
      </c>
      <c r="B445" s="7" t="s">
        <v>3758</v>
      </c>
      <c r="C445" s="74" t="s">
        <v>3759</v>
      </c>
      <c r="D445" s="60" t="s">
        <v>2031</v>
      </c>
      <c r="E445" s="7"/>
      <c r="F445" s="7" t="s">
        <v>2095</v>
      </c>
      <c r="G445" s="7"/>
      <c r="H445" s="7" t="s">
        <v>3760</v>
      </c>
      <c r="I445" s="7" t="s">
        <v>2665</v>
      </c>
      <c r="J445" s="7" t="s">
        <v>3761</v>
      </c>
      <c r="K445" s="7"/>
      <c r="L445" s="12">
        <v>180324</v>
      </c>
    </row>
    <row r="446" spans="1:12" ht="14">
      <c r="A446" s="7"/>
      <c r="B446" s="7" t="s">
        <v>3762</v>
      </c>
      <c r="C446" s="13" t="s">
        <v>3763</v>
      </c>
      <c r="D446" s="60" t="s">
        <v>1977</v>
      </c>
      <c r="E446" s="7" t="s">
        <v>3764</v>
      </c>
      <c r="F446" s="7" t="s">
        <v>2017</v>
      </c>
      <c r="G446" s="7" t="s">
        <v>3041</v>
      </c>
      <c r="H446" s="7" t="s">
        <v>3765</v>
      </c>
      <c r="I446" s="7" t="s">
        <v>3766</v>
      </c>
      <c r="J446" s="66"/>
      <c r="K446" s="7"/>
      <c r="L446" s="12">
        <v>240624</v>
      </c>
    </row>
    <row r="447" spans="1:12" ht="14">
      <c r="A447" s="7"/>
      <c r="B447" s="7" t="s">
        <v>3767</v>
      </c>
      <c r="C447" s="84" t="s">
        <v>3768</v>
      </c>
      <c r="D447" s="60" t="s">
        <v>1983</v>
      </c>
      <c r="E447" s="7" t="s">
        <v>3769</v>
      </c>
      <c r="F447" s="7" t="s">
        <v>2510</v>
      </c>
      <c r="G447" s="7"/>
      <c r="H447" s="7" t="s">
        <v>3770</v>
      </c>
      <c r="I447" s="12" t="s">
        <v>23</v>
      </c>
      <c r="J447" s="66"/>
      <c r="K447" s="7"/>
      <c r="L447" s="12">
        <v>210624</v>
      </c>
    </row>
    <row r="448" spans="1:12" ht="14">
      <c r="A448" s="7" t="s">
        <v>2184</v>
      </c>
      <c r="B448" s="7" t="s">
        <v>3771</v>
      </c>
      <c r="C448" s="74" t="s">
        <v>3772</v>
      </c>
      <c r="D448" s="60" t="s">
        <v>1977</v>
      </c>
      <c r="E448" s="60"/>
      <c r="F448" s="7" t="s">
        <v>19</v>
      </c>
      <c r="G448" s="7" t="s">
        <v>3773</v>
      </c>
      <c r="H448" s="7" t="s">
        <v>3774</v>
      </c>
      <c r="I448" s="7" t="s">
        <v>23</v>
      </c>
      <c r="J448" s="7"/>
      <c r="K448" s="7"/>
      <c r="L448" s="12">
        <v>180324</v>
      </c>
    </row>
    <row r="449" spans="1:12" ht="14">
      <c r="A449" s="7"/>
      <c r="B449" s="7" t="s">
        <v>3775</v>
      </c>
      <c r="C449" s="13" t="s">
        <v>3776</v>
      </c>
      <c r="D449" s="60" t="s">
        <v>1977</v>
      </c>
      <c r="E449" s="7" t="s">
        <v>3777</v>
      </c>
      <c r="F449" s="7" t="s">
        <v>1991</v>
      </c>
      <c r="G449" s="7" t="s">
        <v>1975</v>
      </c>
      <c r="H449" s="7" t="s">
        <v>3778</v>
      </c>
      <c r="I449" s="7" t="s">
        <v>2396</v>
      </c>
      <c r="J449" s="66"/>
      <c r="K449" s="7"/>
      <c r="L449" s="12">
        <v>240624</v>
      </c>
    </row>
    <row r="450" spans="1:12" ht="13">
      <c r="A450" s="12"/>
      <c r="B450" s="12" t="s">
        <v>3779</v>
      </c>
      <c r="C450" s="61" t="s">
        <v>3780</v>
      </c>
      <c r="D450" s="12" t="s">
        <v>1977</v>
      </c>
      <c r="E450" s="12" t="s">
        <v>3781</v>
      </c>
      <c r="F450" s="12" t="s">
        <v>3782</v>
      </c>
      <c r="G450" s="12" t="s">
        <v>3783</v>
      </c>
      <c r="H450" s="12" t="s">
        <v>3784</v>
      </c>
      <c r="I450" s="12" t="s">
        <v>23</v>
      </c>
      <c r="J450" s="12"/>
      <c r="K450" s="12"/>
      <c r="L450" s="12"/>
    </row>
    <row r="451" spans="1:12" ht="14">
      <c r="A451" s="7"/>
      <c r="B451" s="7" t="s">
        <v>3785</v>
      </c>
      <c r="C451" s="84" t="s">
        <v>3786</v>
      </c>
      <c r="D451" s="60" t="s">
        <v>1983</v>
      </c>
      <c r="E451" s="7" t="s">
        <v>3787</v>
      </c>
      <c r="F451" s="7" t="s">
        <v>3787</v>
      </c>
      <c r="H451" s="7" t="s">
        <v>3788</v>
      </c>
      <c r="I451" s="12" t="s">
        <v>23</v>
      </c>
      <c r="J451" s="66" t="s">
        <v>3789</v>
      </c>
      <c r="K451" s="7"/>
      <c r="L451" s="12">
        <v>210624</v>
      </c>
    </row>
    <row r="452" spans="1:12" ht="14">
      <c r="A452" s="7"/>
      <c r="B452" s="7" t="s">
        <v>3790</v>
      </c>
      <c r="C452" s="13" t="s">
        <v>3791</v>
      </c>
      <c r="D452" s="60" t="s">
        <v>1977</v>
      </c>
      <c r="E452" s="7" t="s">
        <v>3792</v>
      </c>
      <c r="F452" s="7" t="s">
        <v>1984</v>
      </c>
      <c r="G452" s="7" t="s">
        <v>2048</v>
      </c>
      <c r="H452" s="7" t="s">
        <v>3793</v>
      </c>
      <c r="I452" s="7" t="s">
        <v>23</v>
      </c>
      <c r="J452" s="7"/>
      <c r="K452" s="7"/>
      <c r="L452" s="12">
        <v>240624</v>
      </c>
    </row>
    <row r="453" spans="1:12" ht="14">
      <c r="A453" s="7" t="s">
        <v>2184</v>
      </c>
      <c r="B453" s="7" t="s">
        <v>3794</v>
      </c>
      <c r="C453" s="73" t="s">
        <v>3795</v>
      </c>
      <c r="D453" s="60" t="s">
        <v>97</v>
      </c>
      <c r="E453" s="60" t="s">
        <v>3796</v>
      </c>
      <c r="F453" s="56" t="s">
        <v>30</v>
      </c>
      <c r="G453" s="7"/>
      <c r="H453" s="7" t="s">
        <v>3797</v>
      </c>
      <c r="I453" s="7" t="s">
        <v>23</v>
      </c>
      <c r="J453" s="7"/>
      <c r="K453" s="7"/>
      <c r="L453" s="12">
        <v>180324</v>
      </c>
    </row>
    <row r="454" spans="1:12" ht="14">
      <c r="A454" s="12"/>
      <c r="B454" s="17" t="s">
        <v>1788</v>
      </c>
      <c r="C454" s="76" t="s">
        <v>3798</v>
      </c>
      <c r="D454" s="12" t="s">
        <v>1983</v>
      </c>
      <c r="E454" s="12"/>
      <c r="F454" s="7" t="s">
        <v>2042</v>
      </c>
      <c r="G454" s="12"/>
      <c r="H454" s="12" t="s">
        <v>3799</v>
      </c>
      <c r="I454" s="12" t="s">
        <v>1981</v>
      </c>
      <c r="J454" s="12"/>
      <c r="K454" s="12"/>
      <c r="L454" s="12"/>
    </row>
    <row r="455" spans="1:12" ht="14">
      <c r="A455" s="7" t="s">
        <v>2184</v>
      </c>
      <c r="B455" s="7" t="s">
        <v>3800</v>
      </c>
      <c r="C455" s="74" t="s">
        <v>3801</v>
      </c>
      <c r="D455" s="60" t="s">
        <v>2037</v>
      </c>
      <c r="E455" s="7" t="s">
        <v>3802</v>
      </c>
      <c r="F455" s="7" t="s">
        <v>2095</v>
      </c>
      <c r="G455" s="7"/>
      <c r="H455" s="7" t="s">
        <v>3803</v>
      </c>
      <c r="I455" s="7" t="s">
        <v>3804</v>
      </c>
      <c r="J455" s="7"/>
      <c r="K455" s="7" t="s">
        <v>2458</v>
      </c>
      <c r="L455" s="12">
        <v>180324</v>
      </c>
    </row>
    <row r="456" spans="1:12" ht="14">
      <c r="A456" s="7"/>
      <c r="B456" s="7" t="s">
        <v>3805</v>
      </c>
      <c r="C456" s="13" t="s">
        <v>3806</v>
      </c>
      <c r="D456" s="60" t="s">
        <v>1977</v>
      </c>
      <c r="E456" s="7" t="s">
        <v>3807</v>
      </c>
      <c r="F456" s="7" t="s">
        <v>19</v>
      </c>
      <c r="G456" s="7" t="s">
        <v>3808</v>
      </c>
      <c r="H456" s="7" t="s">
        <v>3809</v>
      </c>
      <c r="I456" s="7" t="s">
        <v>1981</v>
      </c>
      <c r="J456" s="7"/>
      <c r="K456" s="7"/>
      <c r="L456" s="12">
        <v>240624</v>
      </c>
    </row>
    <row r="457" spans="1:12" ht="13">
      <c r="A457" s="12"/>
      <c r="B457" s="12" t="s">
        <v>3810</v>
      </c>
      <c r="C457" s="61" t="s">
        <v>3811</v>
      </c>
      <c r="D457" s="12" t="s">
        <v>1977</v>
      </c>
      <c r="E457" s="12"/>
      <c r="F457" s="12" t="s">
        <v>19</v>
      </c>
      <c r="G457" s="12" t="s">
        <v>3812</v>
      </c>
      <c r="H457" s="12" t="s">
        <v>3813</v>
      </c>
      <c r="I457" s="12" t="s">
        <v>2851</v>
      </c>
      <c r="J457" s="12"/>
      <c r="K457" s="12"/>
      <c r="L457" s="12"/>
    </row>
    <row r="458" spans="1:12" ht="14">
      <c r="A458" s="7"/>
      <c r="B458" s="7" t="s">
        <v>3814</v>
      </c>
      <c r="C458" s="13" t="s">
        <v>3815</v>
      </c>
      <c r="D458" s="60" t="s">
        <v>1977</v>
      </c>
      <c r="E458" s="7" t="s">
        <v>3816</v>
      </c>
      <c r="F458" s="7" t="s">
        <v>1991</v>
      </c>
      <c r="G458" s="7" t="s">
        <v>3817</v>
      </c>
      <c r="H458" s="7" t="s">
        <v>3818</v>
      </c>
      <c r="I458" s="7" t="s">
        <v>1981</v>
      </c>
      <c r="J458" s="7"/>
      <c r="K458" s="7"/>
      <c r="L458" s="12">
        <v>240624</v>
      </c>
    </row>
    <row r="459" spans="1:12" ht="14">
      <c r="A459" s="7"/>
      <c r="B459" s="92" t="s">
        <v>3819</v>
      </c>
      <c r="C459" s="7" t="s">
        <v>3820</v>
      </c>
      <c r="D459" s="60" t="s">
        <v>2026</v>
      </c>
      <c r="E459" s="60" t="s">
        <v>3821</v>
      </c>
      <c r="F459" s="7" t="s">
        <v>2091</v>
      </c>
      <c r="G459" s="7"/>
      <c r="H459" s="7" t="s">
        <v>3822</v>
      </c>
      <c r="I459" s="12" t="s">
        <v>23</v>
      </c>
      <c r="J459" s="25"/>
      <c r="K459" s="7"/>
      <c r="L459" s="12"/>
    </row>
    <row r="460" spans="1:12" ht="14">
      <c r="A460" s="7"/>
      <c r="B460" s="7" t="s">
        <v>3823</v>
      </c>
      <c r="C460" s="84" t="s">
        <v>3824</v>
      </c>
      <c r="D460" s="60" t="s">
        <v>97</v>
      </c>
      <c r="E460" s="7" t="s">
        <v>3825</v>
      </c>
      <c r="F460" s="7" t="s">
        <v>2510</v>
      </c>
      <c r="G460" s="7"/>
      <c r="H460" s="7" t="s">
        <v>3826</v>
      </c>
      <c r="I460" s="12" t="s">
        <v>1981</v>
      </c>
      <c r="J460" s="66" t="s">
        <v>3827</v>
      </c>
      <c r="K460" s="7"/>
      <c r="L460" s="12">
        <v>210624</v>
      </c>
    </row>
    <row r="461" spans="1:12" ht="14">
      <c r="A461" s="7" t="s">
        <v>2184</v>
      </c>
      <c r="B461" s="7" t="s">
        <v>3828</v>
      </c>
      <c r="C461" s="74" t="s">
        <v>3829</v>
      </c>
      <c r="D461" s="60" t="s">
        <v>97</v>
      </c>
      <c r="E461" s="60"/>
      <c r="F461" s="29" t="s">
        <v>30</v>
      </c>
      <c r="G461" s="7"/>
      <c r="H461" s="7" t="s">
        <v>3830</v>
      </c>
      <c r="I461" s="7" t="s">
        <v>2259</v>
      </c>
      <c r="J461" s="7"/>
      <c r="K461" s="7"/>
      <c r="L461" s="12">
        <v>180324</v>
      </c>
    </row>
    <row r="462" spans="1:12" ht="13">
      <c r="A462" s="12"/>
      <c r="B462" s="12" t="s">
        <v>3831</v>
      </c>
      <c r="C462" s="61" t="s">
        <v>3832</v>
      </c>
      <c r="D462" s="12" t="s">
        <v>1977</v>
      </c>
      <c r="E462" s="12"/>
      <c r="F462" s="12" t="s">
        <v>19</v>
      </c>
      <c r="G462" s="12" t="s">
        <v>2131</v>
      </c>
      <c r="H462" s="12" t="s">
        <v>3833</v>
      </c>
      <c r="I462" s="12" t="s">
        <v>2214</v>
      </c>
      <c r="J462" s="12"/>
      <c r="K462" s="12"/>
      <c r="L462" s="12"/>
    </row>
    <row r="463" spans="1:12" ht="14">
      <c r="A463" s="7"/>
      <c r="B463" s="7" t="s">
        <v>3834</v>
      </c>
      <c r="C463" s="13" t="s">
        <v>3835</v>
      </c>
      <c r="D463" s="60" t="s">
        <v>1977</v>
      </c>
      <c r="E463" s="7" t="s">
        <v>3836</v>
      </c>
      <c r="F463" s="7" t="s">
        <v>2042</v>
      </c>
      <c r="G463" s="7" t="s">
        <v>3837</v>
      </c>
      <c r="H463" s="7" t="s">
        <v>3838</v>
      </c>
      <c r="I463" s="7" t="s">
        <v>23</v>
      </c>
      <c r="J463" s="7"/>
      <c r="K463" s="7"/>
      <c r="L463" s="12">
        <v>240624</v>
      </c>
    </row>
    <row r="464" spans="1:12" ht="13">
      <c r="A464" s="12"/>
      <c r="B464" s="12" t="s">
        <v>1652</v>
      </c>
      <c r="C464" s="12" t="s">
        <v>3839</v>
      </c>
      <c r="D464" s="12" t="s">
        <v>1983</v>
      </c>
      <c r="E464" s="12"/>
      <c r="F464" s="12" t="s">
        <v>2017</v>
      </c>
      <c r="G464" s="12"/>
      <c r="H464" s="12" t="s">
        <v>3840</v>
      </c>
      <c r="I464" s="12" t="s">
        <v>23</v>
      </c>
      <c r="J464" s="12"/>
      <c r="K464" s="12"/>
      <c r="L464" s="12"/>
    </row>
    <row r="465" spans="1:12" ht="14">
      <c r="A465" s="7"/>
      <c r="B465" s="7" t="s">
        <v>3841</v>
      </c>
      <c r="C465" s="13" t="s">
        <v>3842</v>
      </c>
      <c r="D465" s="60" t="s">
        <v>1977</v>
      </c>
      <c r="E465" s="7" t="s">
        <v>3563</v>
      </c>
      <c r="F465" s="7" t="s">
        <v>2027</v>
      </c>
      <c r="G465" s="7" t="s">
        <v>3564</v>
      </c>
      <c r="H465" s="7" t="s">
        <v>3843</v>
      </c>
      <c r="I465" s="7" t="s">
        <v>23</v>
      </c>
      <c r="J465" s="7"/>
      <c r="K465" s="7"/>
      <c r="L465" s="12">
        <v>240624</v>
      </c>
    </row>
    <row r="466" spans="1:12" ht="14">
      <c r="A466" s="7" t="s">
        <v>2184</v>
      </c>
      <c r="B466" s="7" t="s">
        <v>3844</v>
      </c>
      <c r="C466" s="74" t="s">
        <v>3845</v>
      </c>
      <c r="D466" s="60" t="s">
        <v>97</v>
      </c>
      <c r="E466" s="60" t="s">
        <v>3846</v>
      </c>
      <c r="F466" s="29" t="s">
        <v>30</v>
      </c>
      <c r="G466" s="7"/>
      <c r="H466" s="7" t="s">
        <v>3847</v>
      </c>
      <c r="I466" s="7" t="s">
        <v>23</v>
      </c>
      <c r="J466" s="7"/>
      <c r="K466" s="7"/>
      <c r="L466" s="12">
        <v>180324</v>
      </c>
    </row>
    <row r="467" spans="1:12" ht="14">
      <c r="A467" s="7" t="s">
        <v>2184</v>
      </c>
      <c r="B467" s="7" t="s">
        <v>3848</v>
      </c>
      <c r="C467" s="73" t="s">
        <v>3849</v>
      </c>
      <c r="D467" s="60" t="s">
        <v>1977</v>
      </c>
      <c r="E467" s="60"/>
      <c r="F467" s="7" t="s">
        <v>19</v>
      </c>
      <c r="G467" s="7" t="s">
        <v>3850</v>
      </c>
      <c r="H467" s="7" t="s">
        <v>3851</v>
      </c>
      <c r="I467" s="7" t="s">
        <v>3852</v>
      </c>
      <c r="J467" s="7"/>
      <c r="K467" s="7"/>
      <c r="L467" s="12">
        <v>180324</v>
      </c>
    </row>
    <row r="468" spans="1:12" ht="14">
      <c r="A468" s="7" t="s">
        <v>2184</v>
      </c>
      <c r="B468" s="7" t="s">
        <v>3853</v>
      </c>
      <c r="C468" s="74" t="s">
        <v>3854</v>
      </c>
      <c r="D468" s="60" t="s">
        <v>97</v>
      </c>
      <c r="E468" s="60" t="s">
        <v>3855</v>
      </c>
      <c r="F468" s="29" t="s">
        <v>30</v>
      </c>
      <c r="G468" s="7"/>
      <c r="H468" s="7" t="s">
        <v>3856</v>
      </c>
      <c r="I468" s="7" t="s">
        <v>23</v>
      </c>
      <c r="J468" s="7"/>
      <c r="K468" s="7"/>
      <c r="L468" s="12">
        <v>180324</v>
      </c>
    </row>
    <row r="469" spans="1:12" ht="14">
      <c r="A469" s="7" t="s">
        <v>2184</v>
      </c>
      <c r="B469" s="7" t="s">
        <v>3857</v>
      </c>
      <c r="C469" s="74" t="s">
        <v>3858</v>
      </c>
      <c r="D469" s="60" t="s">
        <v>2016</v>
      </c>
      <c r="E469" s="7"/>
      <c r="F469" s="12" t="s">
        <v>1984</v>
      </c>
      <c r="G469" s="7"/>
      <c r="H469" s="7" t="s">
        <v>3859</v>
      </c>
      <c r="I469" s="7" t="s">
        <v>23</v>
      </c>
      <c r="J469" s="7" t="s">
        <v>3860</v>
      </c>
      <c r="K469" s="7"/>
      <c r="L469" s="12">
        <v>180324</v>
      </c>
    </row>
    <row r="470" spans="1:12" ht="14">
      <c r="A470" s="7" t="s">
        <v>2184</v>
      </c>
      <c r="B470" s="7" t="s">
        <v>3861</v>
      </c>
      <c r="C470" s="74" t="s">
        <v>3862</v>
      </c>
      <c r="D470" s="60" t="s">
        <v>97</v>
      </c>
      <c r="E470" s="60" t="s">
        <v>3863</v>
      </c>
      <c r="F470" s="29" t="s">
        <v>30</v>
      </c>
      <c r="G470" s="7"/>
      <c r="H470" s="7" t="s">
        <v>3864</v>
      </c>
      <c r="I470" s="7" t="s">
        <v>23</v>
      </c>
      <c r="J470" s="7"/>
      <c r="K470" s="7"/>
      <c r="L470" s="12">
        <v>180324</v>
      </c>
    </row>
    <row r="471" spans="1:12" ht="14">
      <c r="A471" s="7"/>
      <c r="B471" s="7" t="s">
        <v>3865</v>
      </c>
      <c r="C471" s="84" t="s">
        <v>3866</v>
      </c>
      <c r="D471" s="60" t="s">
        <v>1977</v>
      </c>
      <c r="E471" s="7" t="s">
        <v>3867</v>
      </c>
      <c r="F471" s="34" t="s">
        <v>2027</v>
      </c>
      <c r="G471" s="7" t="s">
        <v>3868</v>
      </c>
      <c r="H471" s="7" t="s">
        <v>3869</v>
      </c>
      <c r="I471" s="12" t="s">
        <v>23</v>
      </c>
      <c r="J471" s="66" t="s">
        <v>3870</v>
      </c>
      <c r="K471" s="7"/>
      <c r="L471" s="12">
        <v>210624</v>
      </c>
    </row>
    <row r="472" spans="1:12" ht="14">
      <c r="A472" s="7" t="s">
        <v>2184</v>
      </c>
      <c r="B472" s="7" t="s">
        <v>3871</v>
      </c>
      <c r="C472" s="78" t="s">
        <v>3872</v>
      </c>
      <c r="D472" s="60" t="s">
        <v>1978</v>
      </c>
      <c r="E472" s="7"/>
      <c r="F472" s="7" t="s">
        <v>2027</v>
      </c>
      <c r="G472" s="7" t="s">
        <v>2023</v>
      </c>
      <c r="H472" s="7" t="s">
        <v>3873</v>
      </c>
      <c r="I472" s="7" t="s">
        <v>23</v>
      </c>
      <c r="J472" s="7" t="s">
        <v>3874</v>
      </c>
      <c r="K472" s="7"/>
      <c r="L472" s="12">
        <v>180324</v>
      </c>
    </row>
    <row r="473" spans="1:12" ht="14">
      <c r="A473" s="7"/>
      <c r="B473" s="7" t="s">
        <v>3875</v>
      </c>
      <c r="C473" s="84" t="s">
        <v>3876</v>
      </c>
      <c r="D473" s="60" t="s">
        <v>2016</v>
      </c>
      <c r="E473" s="7" t="s">
        <v>3877</v>
      </c>
      <c r="F473" s="7" t="s">
        <v>2017</v>
      </c>
      <c r="G473" s="7" t="s">
        <v>3878</v>
      </c>
      <c r="H473" s="7" t="s">
        <v>3879</v>
      </c>
      <c r="I473" s="12" t="s">
        <v>23</v>
      </c>
      <c r="J473" s="66"/>
      <c r="K473" s="7"/>
      <c r="L473" s="12">
        <v>240624</v>
      </c>
    </row>
    <row r="474" spans="1:12" ht="13">
      <c r="A474" s="12"/>
      <c r="B474" s="12" t="s">
        <v>1335</v>
      </c>
      <c r="C474" s="88" t="s">
        <v>3880</v>
      </c>
      <c r="D474" s="12" t="s">
        <v>97</v>
      </c>
      <c r="E474" s="12" t="s">
        <v>2084</v>
      </c>
      <c r="F474" s="12" t="s">
        <v>30</v>
      </c>
      <c r="G474" s="12"/>
      <c r="H474" s="12" t="s">
        <v>3881</v>
      </c>
      <c r="I474" s="12" t="s">
        <v>23</v>
      </c>
      <c r="J474" s="12"/>
      <c r="K474" s="12"/>
      <c r="L474" s="12"/>
    </row>
    <row r="475" spans="1:12" ht="14">
      <c r="A475" s="7" t="s">
        <v>2465</v>
      </c>
      <c r="B475" s="7" t="s">
        <v>3882</v>
      </c>
      <c r="C475" s="73" t="s">
        <v>3883</v>
      </c>
      <c r="D475" s="60" t="s">
        <v>2026</v>
      </c>
      <c r="E475" s="60" t="s">
        <v>3298</v>
      </c>
      <c r="F475" s="7" t="s">
        <v>2103</v>
      </c>
      <c r="G475" s="7"/>
      <c r="H475" s="7" t="s">
        <v>3884</v>
      </c>
      <c r="I475" s="7" t="s">
        <v>23</v>
      </c>
      <c r="J475" s="7" t="s">
        <v>3885</v>
      </c>
      <c r="K475" s="7"/>
      <c r="L475" s="12">
        <v>180324</v>
      </c>
    </row>
    <row r="476" spans="1:12" ht="14">
      <c r="A476" s="7" t="s">
        <v>2184</v>
      </c>
      <c r="B476" s="7" t="s">
        <v>3886</v>
      </c>
      <c r="C476" s="78" t="s">
        <v>3887</v>
      </c>
      <c r="D476" s="60" t="s">
        <v>1978</v>
      </c>
      <c r="E476" s="7" t="s">
        <v>3888</v>
      </c>
      <c r="F476" s="7" t="s">
        <v>2051</v>
      </c>
      <c r="G476" s="7"/>
      <c r="H476" s="7" t="s">
        <v>3889</v>
      </c>
      <c r="I476" s="7" t="s">
        <v>23</v>
      </c>
      <c r="J476" s="7"/>
      <c r="K476" s="7"/>
      <c r="L476" s="12">
        <v>180324</v>
      </c>
    </row>
    <row r="477" spans="1:12" ht="14">
      <c r="A477" s="7"/>
      <c r="B477" s="7" t="s">
        <v>3890</v>
      </c>
      <c r="C477" s="84" t="s">
        <v>3891</v>
      </c>
      <c r="D477" s="60" t="s">
        <v>1977</v>
      </c>
      <c r="E477" s="7" t="s">
        <v>3892</v>
      </c>
      <c r="F477" s="7" t="s">
        <v>2682</v>
      </c>
      <c r="G477" s="7" t="s">
        <v>3893</v>
      </c>
      <c r="H477" s="7" t="s">
        <v>3894</v>
      </c>
      <c r="I477" s="12" t="s">
        <v>23</v>
      </c>
      <c r="J477" s="66"/>
      <c r="K477" s="7"/>
      <c r="L477" s="12">
        <v>210624</v>
      </c>
    </row>
    <row r="478" spans="1:12" ht="14">
      <c r="A478" s="7" t="s">
        <v>2184</v>
      </c>
      <c r="B478" s="7" t="s">
        <v>3895</v>
      </c>
      <c r="C478" s="71" t="s">
        <v>3896</v>
      </c>
      <c r="D478" s="60" t="s">
        <v>1983</v>
      </c>
      <c r="E478" s="7"/>
      <c r="F478" s="7" t="s">
        <v>2004</v>
      </c>
      <c r="G478" s="7"/>
      <c r="H478" s="7" t="s">
        <v>3897</v>
      </c>
      <c r="I478" s="7" t="s">
        <v>1989</v>
      </c>
      <c r="J478" s="7"/>
      <c r="K478" s="7"/>
      <c r="L478" s="12">
        <v>180324</v>
      </c>
    </row>
    <row r="479" spans="1:12" ht="14">
      <c r="A479" s="7" t="s">
        <v>2184</v>
      </c>
      <c r="B479" s="7" t="s">
        <v>3898</v>
      </c>
      <c r="C479" s="30" t="s">
        <v>3899</v>
      </c>
      <c r="D479" s="60" t="s">
        <v>2026</v>
      </c>
      <c r="E479" s="7"/>
      <c r="F479" s="7" t="s">
        <v>2091</v>
      </c>
      <c r="G479" s="7" t="s">
        <v>3900</v>
      </c>
      <c r="H479" s="7" t="s">
        <v>3901</v>
      </c>
      <c r="I479" s="7" t="s">
        <v>23</v>
      </c>
      <c r="J479" s="7"/>
      <c r="K479" s="7"/>
      <c r="L479" s="12">
        <v>180324</v>
      </c>
    </row>
    <row r="480" spans="1:12" ht="14">
      <c r="A480" s="7" t="s">
        <v>2511</v>
      </c>
      <c r="B480" s="7" t="s">
        <v>3902</v>
      </c>
      <c r="C480" s="84" t="s">
        <v>3903</v>
      </c>
      <c r="D480" s="60" t="s">
        <v>2026</v>
      </c>
      <c r="E480" s="7"/>
      <c r="F480" s="7" t="s">
        <v>2083</v>
      </c>
      <c r="G480" s="7"/>
      <c r="H480" s="7" t="s">
        <v>3904</v>
      </c>
      <c r="I480" s="7" t="s">
        <v>2014</v>
      </c>
      <c r="J480" s="7"/>
      <c r="K480" s="7"/>
      <c r="L480" s="12">
        <v>180324</v>
      </c>
    </row>
    <row r="481" spans="1:12" ht="14">
      <c r="A481" s="7" t="s">
        <v>2452</v>
      </c>
      <c r="B481" s="7" t="s">
        <v>3905</v>
      </c>
      <c r="C481" s="73" t="s">
        <v>3906</v>
      </c>
      <c r="D481" s="60" t="s">
        <v>97</v>
      </c>
      <c r="E481" s="60" t="s">
        <v>3907</v>
      </c>
      <c r="F481" s="29" t="s">
        <v>30</v>
      </c>
      <c r="G481" s="7"/>
      <c r="H481" s="7" t="s">
        <v>3908</v>
      </c>
      <c r="I481" s="7" t="s">
        <v>23</v>
      </c>
      <c r="J481" s="7" t="s">
        <v>3909</v>
      </c>
      <c r="K481" s="7"/>
      <c r="L481" s="12">
        <v>180324</v>
      </c>
    </row>
    <row r="482" spans="1:12" ht="14">
      <c r="A482" s="7" t="s">
        <v>2452</v>
      </c>
      <c r="B482" s="7" t="s">
        <v>3910</v>
      </c>
      <c r="C482" s="73" t="s">
        <v>3911</v>
      </c>
      <c r="D482" s="60" t="s">
        <v>2026</v>
      </c>
      <c r="E482" s="60" t="s">
        <v>3912</v>
      </c>
      <c r="F482" s="7" t="s">
        <v>30</v>
      </c>
      <c r="G482" s="7" t="s">
        <v>2057</v>
      </c>
      <c r="H482" s="7" t="s">
        <v>3913</v>
      </c>
      <c r="I482" s="7" t="s">
        <v>23</v>
      </c>
      <c r="J482" s="7" t="s">
        <v>3914</v>
      </c>
      <c r="K482" s="7"/>
      <c r="L482" s="12">
        <v>180324</v>
      </c>
    </row>
    <row r="483" spans="1:12" ht="14">
      <c r="A483" s="7" t="s">
        <v>2184</v>
      </c>
      <c r="B483" s="7" t="s">
        <v>3915</v>
      </c>
      <c r="C483" s="72" t="s">
        <v>3916</v>
      </c>
      <c r="D483" s="60" t="s">
        <v>2026</v>
      </c>
      <c r="E483" s="7"/>
      <c r="F483" s="7" t="s">
        <v>2091</v>
      </c>
      <c r="G483" s="7"/>
      <c r="H483" s="7" t="s">
        <v>3917</v>
      </c>
      <c r="I483" s="7" t="s">
        <v>23</v>
      </c>
      <c r="J483" s="7"/>
      <c r="K483" s="7"/>
      <c r="L483" s="12">
        <v>180324</v>
      </c>
    </row>
    <row r="484" spans="1:12" ht="13">
      <c r="A484" s="12"/>
      <c r="B484" s="12" t="s">
        <v>1764</v>
      </c>
      <c r="C484" s="12" t="s">
        <v>3918</v>
      </c>
      <c r="D484" s="12" t="s">
        <v>1983</v>
      </c>
      <c r="E484" s="12"/>
      <c r="F484" s="12" t="s">
        <v>30</v>
      </c>
      <c r="G484" s="12"/>
      <c r="H484" s="12" t="s">
        <v>3919</v>
      </c>
      <c r="I484" s="12" t="s">
        <v>23</v>
      </c>
      <c r="J484" s="12"/>
      <c r="K484" s="12"/>
      <c r="L484" s="12"/>
    </row>
    <row r="485" spans="1:12" ht="14">
      <c r="A485" s="7" t="s">
        <v>2511</v>
      </c>
      <c r="B485" s="7" t="s">
        <v>3920</v>
      </c>
      <c r="C485" s="84" t="s">
        <v>3921</v>
      </c>
      <c r="D485" s="60" t="s">
        <v>97</v>
      </c>
      <c r="E485" s="60" t="s">
        <v>3922</v>
      </c>
      <c r="F485" s="7" t="s">
        <v>30</v>
      </c>
      <c r="G485" s="7"/>
      <c r="H485" s="7" t="s">
        <v>3923</v>
      </c>
      <c r="I485" s="7" t="s">
        <v>23</v>
      </c>
      <c r="J485" s="7"/>
      <c r="K485" s="7"/>
      <c r="L485" s="12">
        <v>180324</v>
      </c>
    </row>
    <row r="486" spans="1:12" ht="14">
      <c r="A486" s="7" t="s">
        <v>2511</v>
      </c>
      <c r="B486" s="7" t="s">
        <v>3924</v>
      </c>
      <c r="C486" s="78" t="s">
        <v>3925</v>
      </c>
      <c r="D486" s="60" t="s">
        <v>97</v>
      </c>
      <c r="E486" s="60" t="s">
        <v>3926</v>
      </c>
      <c r="F486" s="7" t="s">
        <v>30</v>
      </c>
      <c r="G486" s="7"/>
      <c r="H486" s="7" t="s">
        <v>3927</v>
      </c>
      <c r="I486" s="7" t="s">
        <v>23</v>
      </c>
      <c r="J486" s="7"/>
      <c r="K486" s="7"/>
      <c r="L486" s="12">
        <v>180324</v>
      </c>
    </row>
    <row r="487" spans="1:12" ht="14">
      <c r="A487" s="7" t="s">
        <v>2465</v>
      </c>
      <c r="B487" s="7" t="s">
        <v>3928</v>
      </c>
      <c r="C487" s="73" t="s">
        <v>3929</v>
      </c>
      <c r="D487" s="60" t="s">
        <v>2022</v>
      </c>
      <c r="E487" s="60" t="s">
        <v>3930</v>
      </c>
      <c r="F487" s="7" t="s">
        <v>2091</v>
      </c>
      <c r="G487" s="7" t="s">
        <v>3931</v>
      </c>
      <c r="H487" s="7" t="s">
        <v>3932</v>
      </c>
      <c r="I487" s="7" t="s">
        <v>23</v>
      </c>
      <c r="J487" s="7" t="s">
        <v>3933</v>
      </c>
      <c r="K487" s="7"/>
      <c r="L487" s="12">
        <v>180324</v>
      </c>
    </row>
    <row r="488" spans="1:12" ht="14">
      <c r="A488" s="7"/>
      <c r="B488" s="7" t="s">
        <v>3934</v>
      </c>
      <c r="C488" s="84" t="s">
        <v>3935</v>
      </c>
      <c r="D488" s="60" t="s">
        <v>1977</v>
      </c>
      <c r="E488" s="7" t="s">
        <v>2028</v>
      </c>
      <c r="F488" s="7" t="s">
        <v>30</v>
      </c>
      <c r="G488" s="7" t="s">
        <v>3936</v>
      </c>
      <c r="H488" s="7" t="s">
        <v>3937</v>
      </c>
      <c r="I488" s="12" t="s">
        <v>23</v>
      </c>
      <c r="J488" s="66" t="s">
        <v>3938</v>
      </c>
      <c r="K488" s="7"/>
      <c r="L488" s="12">
        <v>210624</v>
      </c>
    </row>
    <row r="489" spans="1:12" ht="13">
      <c r="A489" s="12"/>
      <c r="B489" s="12" t="s">
        <v>1705</v>
      </c>
      <c r="C489" s="12" t="s">
        <v>3935</v>
      </c>
      <c r="D489" s="12" t="s">
        <v>1983</v>
      </c>
      <c r="E489" s="12"/>
      <c r="F489" s="12" t="s">
        <v>2027</v>
      </c>
      <c r="G489" s="12"/>
      <c r="H489" s="12" t="s">
        <v>3939</v>
      </c>
      <c r="I489" s="12" t="s">
        <v>23</v>
      </c>
      <c r="J489" s="12"/>
      <c r="K489" s="12"/>
      <c r="L489" s="12"/>
    </row>
    <row r="490" spans="1:12" ht="13">
      <c r="A490" s="12"/>
      <c r="B490" s="12" t="s">
        <v>3940</v>
      </c>
      <c r="C490" s="61" t="s">
        <v>3941</v>
      </c>
      <c r="D490" s="12" t="s">
        <v>1977</v>
      </c>
      <c r="E490" s="12"/>
      <c r="F490" s="12" t="s">
        <v>19</v>
      </c>
      <c r="G490" s="12" t="s">
        <v>3942</v>
      </c>
      <c r="H490" s="97" t="s">
        <v>3943</v>
      </c>
      <c r="I490" s="12" t="s">
        <v>23</v>
      </c>
      <c r="J490" s="12"/>
      <c r="K490" s="12"/>
      <c r="L490" s="12"/>
    </row>
    <row r="491" spans="1:12" ht="14">
      <c r="A491" s="7" t="s">
        <v>2184</v>
      </c>
      <c r="B491" s="7" t="s">
        <v>3944</v>
      </c>
      <c r="C491" s="60" t="s">
        <v>3945</v>
      </c>
      <c r="D491" s="60" t="s">
        <v>2022</v>
      </c>
      <c r="E491" s="60"/>
      <c r="F491" s="7" t="s">
        <v>2047</v>
      </c>
      <c r="G491" s="7"/>
      <c r="H491" s="7" t="s">
        <v>3946</v>
      </c>
      <c r="I491" s="7" t="s">
        <v>2628</v>
      </c>
      <c r="J491" s="7"/>
      <c r="K491" s="7"/>
      <c r="L491" s="12">
        <v>180324</v>
      </c>
    </row>
    <row r="492" spans="1:12" ht="14">
      <c r="A492" s="7" t="s">
        <v>2465</v>
      </c>
      <c r="B492" s="7" t="s">
        <v>3947</v>
      </c>
      <c r="C492" s="73" t="s">
        <v>3948</v>
      </c>
      <c r="D492" s="60" t="s">
        <v>2022</v>
      </c>
      <c r="E492" s="60"/>
      <c r="F492" s="7" t="s">
        <v>2047</v>
      </c>
      <c r="G492" s="7"/>
      <c r="H492" s="7" t="s">
        <v>3949</v>
      </c>
      <c r="I492" s="7" t="s">
        <v>3544</v>
      </c>
      <c r="J492" s="7" t="s">
        <v>3950</v>
      </c>
      <c r="K492" s="7"/>
      <c r="L492" s="12">
        <v>180324</v>
      </c>
    </row>
    <row r="493" spans="1:12" ht="14">
      <c r="A493" s="7" t="s">
        <v>2184</v>
      </c>
      <c r="B493" s="7" t="s">
        <v>3951</v>
      </c>
      <c r="C493" s="94" t="s">
        <v>3952</v>
      </c>
      <c r="D493" s="60" t="s">
        <v>2009</v>
      </c>
      <c r="E493" s="60"/>
      <c r="F493" s="7" t="s">
        <v>2083</v>
      </c>
      <c r="G493" s="7"/>
      <c r="H493" s="7" t="s">
        <v>3953</v>
      </c>
      <c r="I493" s="7" t="s">
        <v>2319</v>
      </c>
      <c r="J493" s="7" t="s">
        <v>3954</v>
      </c>
      <c r="K493" s="7"/>
      <c r="L493" s="12">
        <v>180324</v>
      </c>
    </row>
    <row r="494" spans="1:12" ht="14">
      <c r="A494" s="7" t="s">
        <v>2487</v>
      </c>
      <c r="B494" s="7" t="s">
        <v>3955</v>
      </c>
      <c r="C494" s="74" t="s">
        <v>3956</v>
      </c>
      <c r="D494" s="60" t="s">
        <v>2026</v>
      </c>
      <c r="E494" s="7"/>
      <c r="F494" s="7" t="s">
        <v>2095</v>
      </c>
      <c r="G494" s="7"/>
      <c r="H494" s="7" t="s">
        <v>3957</v>
      </c>
      <c r="I494" s="7" t="s">
        <v>2290</v>
      </c>
      <c r="J494" s="7"/>
      <c r="K494" s="7"/>
      <c r="L494" s="12">
        <v>180324</v>
      </c>
    </row>
    <row r="495" spans="1:12" ht="14">
      <c r="A495" s="7"/>
      <c r="B495" s="7" t="s">
        <v>3958</v>
      </c>
      <c r="C495" s="84" t="s">
        <v>3959</v>
      </c>
      <c r="D495" s="60" t="s">
        <v>2016</v>
      </c>
      <c r="E495" s="60"/>
      <c r="F495" s="7" t="s">
        <v>1984</v>
      </c>
      <c r="G495" s="7"/>
      <c r="H495" s="7" t="s">
        <v>3960</v>
      </c>
      <c r="I495" s="12" t="s">
        <v>23</v>
      </c>
      <c r="J495" s="25"/>
      <c r="K495" s="7"/>
      <c r="L495" s="12"/>
    </row>
    <row r="496" spans="1:12" ht="14">
      <c r="A496" s="7" t="s">
        <v>2184</v>
      </c>
      <c r="B496" s="7" t="s">
        <v>3961</v>
      </c>
      <c r="C496" s="72" t="s">
        <v>3959</v>
      </c>
      <c r="D496" s="60" t="s">
        <v>2016</v>
      </c>
      <c r="E496" s="7"/>
      <c r="F496" s="12" t="s">
        <v>1984</v>
      </c>
      <c r="G496" s="7"/>
      <c r="H496" s="7" t="s">
        <v>3962</v>
      </c>
      <c r="I496" s="7" t="s">
        <v>23</v>
      </c>
      <c r="J496" s="7"/>
      <c r="K496" s="7"/>
      <c r="L496" s="12">
        <v>180324</v>
      </c>
    </row>
    <row r="497" spans="1:12" ht="14">
      <c r="A497" s="7" t="s">
        <v>2184</v>
      </c>
      <c r="B497" s="7" t="s">
        <v>3963</v>
      </c>
      <c r="C497" s="73" t="s">
        <v>3964</v>
      </c>
      <c r="D497" s="60" t="s">
        <v>2026</v>
      </c>
      <c r="E497" s="7"/>
      <c r="F497" s="7" t="s">
        <v>2091</v>
      </c>
      <c r="G497" s="7"/>
      <c r="H497" s="7" t="s">
        <v>3965</v>
      </c>
      <c r="I497" s="7" t="s">
        <v>2536</v>
      </c>
      <c r="J497" s="7"/>
      <c r="K497" s="7" t="s">
        <v>2516</v>
      </c>
      <c r="L497" s="12">
        <v>180324</v>
      </c>
    </row>
    <row r="498" spans="1:12" ht="14">
      <c r="A498" s="7" t="s">
        <v>2184</v>
      </c>
      <c r="B498" s="7" t="s">
        <v>3966</v>
      </c>
      <c r="C498" s="72" t="s">
        <v>3967</v>
      </c>
      <c r="D498" s="60" t="s">
        <v>97</v>
      </c>
      <c r="E498" s="60" t="s">
        <v>3968</v>
      </c>
      <c r="F498" s="29" t="s">
        <v>30</v>
      </c>
      <c r="G498" s="7"/>
      <c r="H498" s="7" t="s">
        <v>3969</v>
      </c>
      <c r="I498" s="7" t="s">
        <v>23</v>
      </c>
      <c r="J498" s="7"/>
      <c r="K498" s="7"/>
      <c r="L498" s="12">
        <v>180324</v>
      </c>
    </row>
    <row r="499" spans="1:12" ht="13">
      <c r="A499" s="12"/>
      <c r="B499" s="12" t="s">
        <v>1972</v>
      </c>
      <c r="C499" s="12" t="s">
        <v>3970</v>
      </c>
      <c r="D499" s="12" t="s">
        <v>1977</v>
      </c>
      <c r="E499" s="12"/>
      <c r="F499" s="12" t="s">
        <v>2114</v>
      </c>
      <c r="G499" s="12" t="s">
        <v>1974</v>
      </c>
      <c r="H499" s="12" t="s">
        <v>3971</v>
      </c>
      <c r="I499" s="12" t="s">
        <v>1981</v>
      </c>
      <c r="J499" s="12"/>
      <c r="K499" s="12"/>
      <c r="L499" s="12"/>
    </row>
    <row r="500" spans="1:12" ht="14">
      <c r="A500" s="7" t="s">
        <v>2184</v>
      </c>
      <c r="B500" s="7" t="s">
        <v>160</v>
      </c>
      <c r="C500" s="74" t="s">
        <v>3972</v>
      </c>
      <c r="D500" s="60" t="s">
        <v>1978</v>
      </c>
      <c r="E500" s="7"/>
      <c r="F500" s="7" t="s">
        <v>2010</v>
      </c>
      <c r="G500" s="7"/>
      <c r="H500" s="7" t="s">
        <v>3973</v>
      </c>
      <c r="I500" s="7" t="s">
        <v>23</v>
      </c>
      <c r="J500" s="7"/>
      <c r="K500" s="7"/>
      <c r="L500" s="12">
        <v>180324</v>
      </c>
    </row>
    <row r="501" spans="1:12" ht="14">
      <c r="A501" s="7" t="s">
        <v>2184</v>
      </c>
      <c r="B501" s="7" t="s">
        <v>3974</v>
      </c>
      <c r="C501" s="78" t="s">
        <v>3975</v>
      </c>
      <c r="D501" s="60" t="s">
        <v>2022</v>
      </c>
      <c r="E501" s="60" t="s">
        <v>3976</v>
      </c>
      <c r="F501" s="7" t="s">
        <v>2091</v>
      </c>
      <c r="G501" s="7"/>
      <c r="H501" s="7" t="s">
        <v>3977</v>
      </c>
      <c r="I501" s="7" t="s">
        <v>3544</v>
      </c>
      <c r="J501" s="7" t="s">
        <v>3978</v>
      </c>
      <c r="K501" s="7"/>
      <c r="L501" s="12">
        <v>180324</v>
      </c>
    </row>
    <row r="502" spans="1:12" ht="14">
      <c r="A502" s="7" t="s">
        <v>2184</v>
      </c>
      <c r="B502" s="7" t="s">
        <v>1338</v>
      </c>
      <c r="C502" s="72" t="s">
        <v>3979</v>
      </c>
      <c r="D502" s="60" t="s">
        <v>97</v>
      </c>
      <c r="E502" s="60" t="s">
        <v>3980</v>
      </c>
      <c r="F502" s="29" t="s">
        <v>30</v>
      </c>
      <c r="G502" s="7"/>
      <c r="H502" s="7" t="s">
        <v>3981</v>
      </c>
      <c r="I502" s="7" t="s">
        <v>23</v>
      </c>
      <c r="J502" s="7"/>
      <c r="K502" s="7"/>
      <c r="L502" s="12">
        <v>180324</v>
      </c>
    </row>
    <row r="503" spans="1:12" ht="14">
      <c r="A503" s="7"/>
      <c r="B503" s="7" t="s">
        <v>3982</v>
      </c>
      <c r="C503" s="13" t="s">
        <v>3983</v>
      </c>
      <c r="D503" s="60" t="s">
        <v>1977</v>
      </c>
      <c r="E503" s="7" t="s">
        <v>3984</v>
      </c>
      <c r="F503" s="7" t="s">
        <v>2063</v>
      </c>
      <c r="G503" s="7" t="s">
        <v>3878</v>
      </c>
      <c r="H503" s="7" t="s">
        <v>3985</v>
      </c>
      <c r="I503" s="7" t="s">
        <v>2851</v>
      </c>
      <c r="J503" s="66"/>
      <c r="K503" s="7"/>
      <c r="L503" s="12">
        <v>240624</v>
      </c>
    </row>
    <row r="504" spans="1:12" ht="14">
      <c r="A504" s="7" t="s">
        <v>2184</v>
      </c>
      <c r="B504" s="7" t="s">
        <v>3986</v>
      </c>
      <c r="C504" s="74" t="s">
        <v>3987</v>
      </c>
      <c r="D504" s="60" t="s">
        <v>97</v>
      </c>
      <c r="E504" s="60" t="s">
        <v>3988</v>
      </c>
      <c r="F504" s="29" t="s">
        <v>30</v>
      </c>
      <c r="G504" s="7"/>
      <c r="H504" s="7" t="s">
        <v>3989</v>
      </c>
      <c r="I504" s="7" t="s">
        <v>2249</v>
      </c>
      <c r="J504" s="7" t="s">
        <v>3990</v>
      </c>
      <c r="K504" s="7"/>
      <c r="L504" s="12">
        <v>180324</v>
      </c>
    </row>
    <row r="505" spans="1:12" ht="14">
      <c r="A505" s="7" t="s">
        <v>2184</v>
      </c>
      <c r="B505" s="7" t="s">
        <v>3991</v>
      </c>
      <c r="C505" s="72" t="s">
        <v>3992</v>
      </c>
      <c r="D505" s="60" t="s">
        <v>2022</v>
      </c>
      <c r="E505" s="60"/>
      <c r="F505" s="7" t="s">
        <v>2091</v>
      </c>
      <c r="G505" s="7"/>
      <c r="H505" s="7" t="s">
        <v>3993</v>
      </c>
      <c r="I505" s="7" t="s">
        <v>2249</v>
      </c>
      <c r="J505" s="7"/>
      <c r="K505" s="7"/>
      <c r="L505" s="12">
        <v>180324</v>
      </c>
    </row>
    <row r="506" spans="1:12" ht="14">
      <c r="A506" s="7" t="s">
        <v>2184</v>
      </c>
      <c r="B506" s="7" t="s">
        <v>3994</v>
      </c>
      <c r="C506" s="72" t="s">
        <v>3995</v>
      </c>
      <c r="D506" s="60" t="s">
        <v>2022</v>
      </c>
      <c r="E506" s="7"/>
      <c r="F506" s="7" t="s">
        <v>2091</v>
      </c>
      <c r="G506" s="7"/>
      <c r="H506" s="7" t="s">
        <v>3996</v>
      </c>
      <c r="I506" s="7" t="s">
        <v>2199</v>
      </c>
      <c r="J506" s="7"/>
      <c r="K506" s="7"/>
      <c r="L506" s="12">
        <v>180324</v>
      </c>
    </row>
    <row r="507" spans="1:12" ht="14">
      <c r="A507" s="7" t="s">
        <v>2465</v>
      </c>
      <c r="B507" s="7" t="s">
        <v>3997</v>
      </c>
      <c r="C507" s="73" t="s">
        <v>3998</v>
      </c>
      <c r="D507" s="60" t="s">
        <v>1978</v>
      </c>
      <c r="E507" s="60"/>
      <c r="F507" s="7" t="s">
        <v>2103</v>
      </c>
      <c r="G507" s="7" t="s">
        <v>2107</v>
      </c>
      <c r="H507" s="7" t="s">
        <v>3999</v>
      </c>
      <c r="I507" s="7" t="s">
        <v>23</v>
      </c>
      <c r="J507" s="7" t="s">
        <v>4000</v>
      </c>
      <c r="K507" s="7"/>
      <c r="L507" s="12">
        <v>180324</v>
      </c>
    </row>
    <row r="508" spans="1:12" ht="14">
      <c r="A508" s="7" t="s">
        <v>2184</v>
      </c>
      <c r="B508" s="7" t="s">
        <v>29</v>
      </c>
      <c r="C508" s="74" t="s">
        <v>4001</v>
      </c>
      <c r="D508" s="60" t="s">
        <v>97</v>
      </c>
      <c r="E508" s="60" t="s">
        <v>4002</v>
      </c>
      <c r="F508" s="29" t="s">
        <v>30</v>
      </c>
      <c r="G508" s="7"/>
      <c r="H508" s="7" t="s">
        <v>4003</v>
      </c>
      <c r="I508" s="7" t="s">
        <v>23</v>
      </c>
      <c r="J508" s="7"/>
      <c r="K508" s="7"/>
      <c r="L508" s="12">
        <v>180324</v>
      </c>
    </row>
    <row r="509" spans="1:12" ht="14">
      <c r="A509" s="7" t="s">
        <v>2184</v>
      </c>
      <c r="B509" s="7" t="s">
        <v>4004</v>
      </c>
      <c r="C509" s="72" t="s">
        <v>4005</v>
      </c>
      <c r="D509" s="60" t="s">
        <v>2026</v>
      </c>
      <c r="E509" s="7"/>
      <c r="F509" s="7" t="s">
        <v>30</v>
      </c>
      <c r="G509" s="7" t="s">
        <v>2084</v>
      </c>
      <c r="H509" s="7" t="s">
        <v>4006</v>
      </c>
      <c r="I509" s="7" t="s">
        <v>2290</v>
      </c>
      <c r="J509" s="7" t="s">
        <v>4007</v>
      </c>
      <c r="K509" s="7"/>
      <c r="L509" s="12">
        <v>180324</v>
      </c>
    </row>
    <row r="510" spans="1:12" ht="14">
      <c r="A510" s="7" t="s">
        <v>2465</v>
      </c>
      <c r="B510" s="7" t="s">
        <v>4008</v>
      </c>
      <c r="C510" s="73" t="s">
        <v>4009</v>
      </c>
      <c r="D510" s="60" t="s">
        <v>1977</v>
      </c>
      <c r="E510" s="60"/>
      <c r="F510" s="7" t="s">
        <v>19</v>
      </c>
      <c r="G510" s="7" t="s">
        <v>4010</v>
      </c>
      <c r="H510" s="7" t="s">
        <v>4011</v>
      </c>
      <c r="I510" s="7" t="s">
        <v>1996</v>
      </c>
      <c r="J510" s="7" t="s">
        <v>4012</v>
      </c>
      <c r="K510" s="7"/>
      <c r="L510" s="12">
        <v>180324</v>
      </c>
    </row>
    <row r="511" spans="1:12" ht="14">
      <c r="A511" s="7" t="s">
        <v>2184</v>
      </c>
      <c r="B511" s="7" t="s">
        <v>4013</v>
      </c>
      <c r="C511" s="84" t="s">
        <v>4014</v>
      </c>
      <c r="D511" s="60" t="s">
        <v>2031</v>
      </c>
      <c r="E511" s="7"/>
      <c r="F511" s="7" t="s">
        <v>2095</v>
      </c>
      <c r="G511" s="7"/>
      <c r="H511" s="7" t="s">
        <v>4015</v>
      </c>
      <c r="I511" s="7" t="s">
        <v>2599</v>
      </c>
      <c r="J511" s="7"/>
      <c r="K511" s="7"/>
      <c r="L511" s="12">
        <v>180324</v>
      </c>
    </row>
    <row r="512" spans="1:12" ht="14">
      <c r="A512" s="7"/>
      <c r="B512" s="7" t="s">
        <v>4016</v>
      </c>
      <c r="C512" s="13" t="s">
        <v>4017</v>
      </c>
      <c r="D512" s="60" t="s">
        <v>1977</v>
      </c>
      <c r="E512" s="7" t="s">
        <v>4018</v>
      </c>
      <c r="F512" s="7" t="s">
        <v>2099</v>
      </c>
      <c r="G512" s="7" t="s">
        <v>2125</v>
      </c>
      <c r="H512" s="7" t="s">
        <v>4019</v>
      </c>
      <c r="I512" s="7" t="s">
        <v>4020</v>
      </c>
      <c r="J512" s="7"/>
      <c r="K512" s="7"/>
      <c r="L512" s="12">
        <v>240624</v>
      </c>
    </row>
    <row r="513" spans="1:12" ht="14">
      <c r="A513" s="7" t="s">
        <v>2184</v>
      </c>
      <c r="B513" s="7" t="s">
        <v>4021</v>
      </c>
      <c r="C513" s="73" t="s">
        <v>4022</v>
      </c>
      <c r="D513" s="60" t="s">
        <v>97</v>
      </c>
      <c r="E513" s="60" t="s">
        <v>3787</v>
      </c>
      <c r="F513" s="12" t="s">
        <v>1984</v>
      </c>
      <c r="G513" s="7"/>
      <c r="H513" s="7" t="s">
        <v>4023</v>
      </c>
      <c r="I513" s="7" t="s">
        <v>23</v>
      </c>
      <c r="J513" s="7"/>
      <c r="K513" s="7"/>
      <c r="L513" s="12">
        <v>180324</v>
      </c>
    </row>
    <row r="514" spans="1:12" ht="14">
      <c r="A514" s="7" t="s">
        <v>2184</v>
      </c>
      <c r="B514" s="7" t="s">
        <v>4024</v>
      </c>
      <c r="C514" s="78" t="s">
        <v>4025</v>
      </c>
      <c r="D514" s="60" t="s">
        <v>2026</v>
      </c>
      <c r="E514" s="7"/>
      <c r="F514" s="7" t="s">
        <v>2091</v>
      </c>
      <c r="G514" s="7"/>
      <c r="H514" s="7" t="s">
        <v>4026</v>
      </c>
      <c r="I514" s="7" t="s">
        <v>4027</v>
      </c>
      <c r="J514" s="7" t="s">
        <v>4028</v>
      </c>
      <c r="K514" s="7" t="s">
        <v>2516</v>
      </c>
      <c r="L514" s="12">
        <v>180324</v>
      </c>
    </row>
    <row r="515" spans="1:12" ht="14">
      <c r="A515" s="7" t="s">
        <v>2511</v>
      </c>
      <c r="B515" s="7" t="s">
        <v>4029</v>
      </c>
      <c r="C515" s="72" t="s">
        <v>4030</v>
      </c>
      <c r="D515" s="60" t="s">
        <v>2037</v>
      </c>
      <c r="E515" s="7" t="s">
        <v>4031</v>
      </c>
      <c r="F515" s="7" t="s">
        <v>2091</v>
      </c>
      <c r="G515" s="7"/>
      <c r="H515" s="7" t="s">
        <v>4032</v>
      </c>
      <c r="I515" s="7" t="s">
        <v>23</v>
      </c>
      <c r="J515" s="7"/>
      <c r="K515" s="7" t="s">
        <v>4031</v>
      </c>
      <c r="L515" s="12">
        <v>180324</v>
      </c>
    </row>
    <row r="516" spans="1:12" ht="14">
      <c r="A516" s="7" t="s">
        <v>2184</v>
      </c>
      <c r="B516" s="7" t="s">
        <v>4033</v>
      </c>
      <c r="C516" s="74" t="s">
        <v>4034</v>
      </c>
      <c r="D516" s="60" t="s">
        <v>1983</v>
      </c>
      <c r="E516" s="60"/>
      <c r="F516" s="7" t="s">
        <v>2114</v>
      </c>
      <c r="G516" s="7" t="s">
        <v>2119</v>
      </c>
      <c r="H516" s="7" t="s">
        <v>4035</v>
      </c>
      <c r="I516" s="7" t="s">
        <v>2851</v>
      </c>
      <c r="J516" s="7"/>
      <c r="K516" s="7"/>
      <c r="L516" s="12">
        <v>180324</v>
      </c>
    </row>
    <row r="517" spans="1:12" ht="13">
      <c r="A517" s="12"/>
      <c r="B517" s="12" t="s">
        <v>4036</v>
      </c>
      <c r="C517" s="61" t="s">
        <v>4037</v>
      </c>
      <c r="D517" s="12" t="s">
        <v>1977</v>
      </c>
      <c r="E517" s="12" t="s">
        <v>4038</v>
      </c>
      <c r="F517" s="12" t="s">
        <v>3782</v>
      </c>
      <c r="G517" s="12" t="s">
        <v>4039</v>
      </c>
      <c r="H517" s="12" t="s">
        <v>4040</v>
      </c>
      <c r="I517" s="12" t="s">
        <v>2199</v>
      </c>
      <c r="J517" s="12"/>
      <c r="K517" s="12"/>
      <c r="L517" s="12"/>
    </row>
    <row r="518" spans="1:12" ht="13">
      <c r="A518" s="12"/>
      <c r="B518" s="12" t="s">
        <v>4041</v>
      </c>
      <c r="C518" s="61" t="s">
        <v>4042</v>
      </c>
      <c r="D518" s="12" t="s">
        <v>1977</v>
      </c>
      <c r="E518" s="12"/>
      <c r="F518" s="12" t="s">
        <v>2027</v>
      </c>
      <c r="G518" s="12" t="s">
        <v>2926</v>
      </c>
      <c r="H518" s="12" t="s">
        <v>4043</v>
      </c>
      <c r="I518" s="12" t="s">
        <v>23</v>
      </c>
      <c r="J518" s="12"/>
      <c r="K518" s="12"/>
      <c r="L518" s="12"/>
    </row>
    <row r="519" spans="1:12" ht="14">
      <c r="A519" s="7"/>
      <c r="B519" s="7" t="s">
        <v>4044</v>
      </c>
      <c r="C519" s="84" t="s">
        <v>4045</v>
      </c>
      <c r="D519" s="60" t="s">
        <v>97</v>
      </c>
      <c r="E519" s="7" t="s">
        <v>4046</v>
      </c>
      <c r="F519" s="7" t="s">
        <v>30</v>
      </c>
      <c r="G519" s="7"/>
      <c r="H519" s="7" t="s">
        <v>4047</v>
      </c>
      <c r="I519" s="12" t="s">
        <v>2789</v>
      </c>
      <c r="J519" s="66"/>
      <c r="K519" s="7"/>
      <c r="L519" s="12">
        <v>210624</v>
      </c>
    </row>
    <row r="520" spans="1:12" ht="14">
      <c r="A520" s="7" t="s">
        <v>2184</v>
      </c>
      <c r="B520" s="7" t="s">
        <v>4048</v>
      </c>
      <c r="C520" s="72" t="s">
        <v>4049</v>
      </c>
      <c r="D520" s="60" t="s">
        <v>1977</v>
      </c>
      <c r="E520" s="60"/>
      <c r="F520" s="7" t="s">
        <v>2066</v>
      </c>
      <c r="G520" s="7" t="s">
        <v>4050</v>
      </c>
      <c r="H520" s="7" t="s">
        <v>4051</v>
      </c>
      <c r="I520" s="7" t="s">
        <v>23</v>
      </c>
      <c r="J520" s="7"/>
      <c r="K520" s="7"/>
      <c r="L520" s="12">
        <v>180324</v>
      </c>
    </row>
    <row r="521" spans="1:12" ht="14">
      <c r="A521" s="7" t="s">
        <v>2511</v>
      </c>
      <c r="B521" s="7" t="s">
        <v>4052</v>
      </c>
      <c r="C521" s="78" t="s">
        <v>4053</v>
      </c>
      <c r="D521" s="60" t="s">
        <v>97</v>
      </c>
      <c r="E521" s="60" t="s">
        <v>4054</v>
      </c>
      <c r="F521" s="7" t="s">
        <v>2099</v>
      </c>
      <c r="G521" s="7"/>
      <c r="H521" s="7" t="s">
        <v>4055</v>
      </c>
      <c r="I521" s="7" t="s">
        <v>23</v>
      </c>
      <c r="J521" s="7"/>
      <c r="K521" s="7"/>
      <c r="L521" s="12">
        <v>180324</v>
      </c>
    </row>
    <row r="522" spans="1:12" ht="14">
      <c r="A522" s="7"/>
      <c r="B522" s="86" t="s">
        <v>4056</v>
      </c>
      <c r="C522" s="87" t="s">
        <v>4057</v>
      </c>
      <c r="D522" s="60" t="s">
        <v>1983</v>
      </c>
      <c r="E522" s="7" t="s">
        <v>4058</v>
      </c>
      <c r="F522" s="7" t="s">
        <v>49</v>
      </c>
      <c r="G522" s="7" t="s">
        <v>1992</v>
      </c>
      <c r="H522" s="7" t="s">
        <v>4059</v>
      </c>
      <c r="I522" s="7" t="s">
        <v>1989</v>
      </c>
      <c r="K522" s="7"/>
      <c r="L522" s="12">
        <v>240624</v>
      </c>
    </row>
    <row r="523" spans="1:12" ht="14">
      <c r="A523" s="7"/>
      <c r="B523" s="92" t="s">
        <v>4060</v>
      </c>
      <c r="C523" s="7" t="s">
        <v>4061</v>
      </c>
      <c r="D523" s="60" t="s">
        <v>2016</v>
      </c>
      <c r="E523" s="60"/>
      <c r="F523" s="7" t="s">
        <v>1984</v>
      </c>
      <c r="G523" s="7"/>
      <c r="H523" s="7" t="s">
        <v>4062</v>
      </c>
      <c r="I523" s="12" t="s">
        <v>23</v>
      </c>
      <c r="J523" s="25"/>
      <c r="K523" s="7"/>
      <c r="L523" s="12"/>
    </row>
    <row r="524" spans="1:12" ht="14">
      <c r="A524" s="7"/>
      <c r="B524" s="86" t="s">
        <v>4063</v>
      </c>
      <c r="C524" s="13" t="s">
        <v>4064</v>
      </c>
      <c r="D524" s="60" t="s">
        <v>1977</v>
      </c>
      <c r="E524" s="7" t="s">
        <v>4065</v>
      </c>
      <c r="F524" s="7" t="s">
        <v>2017</v>
      </c>
      <c r="G524" s="7" t="s">
        <v>3041</v>
      </c>
      <c r="H524" s="7" t="s">
        <v>4066</v>
      </c>
      <c r="I524" s="86" t="s">
        <v>2396</v>
      </c>
      <c r="J524" s="66"/>
      <c r="K524" s="7"/>
      <c r="L524" s="12">
        <v>240624</v>
      </c>
    </row>
    <row r="525" spans="1:12" ht="14">
      <c r="A525" s="7" t="s">
        <v>2184</v>
      </c>
      <c r="B525" s="7" t="s">
        <v>4067</v>
      </c>
      <c r="C525" s="72" t="s">
        <v>4068</v>
      </c>
      <c r="D525" s="60" t="s">
        <v>2026</v>
      </c>
      <c r="E525" s="7"/>
      <c r="F525" s="7" t="s">
        <v>2091</v>
      </c>
      <c r="G525" s="7"/>
      <c r="H525" s="7" t="s">
        <v>4069</v>
      </c>
      <c r="I525" s="7" t="s">
        <v>1989</v>
      </c>
      <c r="J525" s="7"/>
      <c r="K525" s="7"/>
      <c r="L525" s="12">
        <v>180324</v>
      </c>
    </row>
    <row r="526" spans="1:12" ht="14">
      <c r="A526" s="7"/>
      <c r="B526" s="7" t="s">
        <v>4070</v>
      </c>
      <c r="C526" s="84" t="s">
        <v>4071</v>
      </c>
      <c r="D526" s="60" t="s">
        <v>1977</v>
      </c>
      <c r="E526" s="7" t="s">
        <v>4072</v>
      </c>
      <c r="F526" s="7" t="s">
        <v>49</v>
      </c>
      <c r="G526" s="7" t="s">
        <v>2088</v>
      </c>
      <c r="H526" s="7" t="s">
        <v>4073</v>
      </c>
      <c r="I526" s="12" t="s">
        <v>1981</v>
      </c>
      <c r="J526" s="66"/>
      <c r="K526" s="7"/>
      <c r="L526" s="12">
        <v>210624</v>
      </c>
    </row>
    <row r="527" spans="1:12" ht="14">
      <c r="A527" s="7" t="s">
        <v>2184</v>
      </c>
      <c r="B527" s="7" t="s">
        <v>1312</v>
      </c>
      <c r="C527" s="30" t="s">
        <v>4074</v>
      </c>
      <c r="D527" s="60" t="s">
        <v>97</v>
      </c>
      <c r="E527" s="60" t="s">
        <v>4075</v>
      </c>
      <c r="F527" s="29" t="s">
        <v>30</v>
      </c>
      <c r="G527" s="7"/>
      <c r="H527" s="7" t="s">
        <v>4076</v>
      </c>
      <c r="I527" s="7" t="s">
        <v>23</v>
      </c>
      <c r="J527" s="7"/>
      <c r="K527" s="7"/>
      <c r="L527" s="12">
        <v>180324</v>
      </c>
    </row>
    <row r="528" spans="1:12" ht="14">
      <c r="A528" s="7" t="s">
        <v>2184</v>
      </c>
      <c r="B528" s="7" t="s">
        <v>4077</v>
      </c>
      <c r="C528" s="84" t="s">
        <v>4078</v>
      </c>
      <c r="D528" s="60" t="s">
        <v>1977</v>
      </c>
      <c r="E528" s="60" t="s">
        <v>4079</v>
      </c>
      <c r="F528" s="7" t="s">
        <v>2051</v>
      </c>
      <c r="G528" s="7" t="s">
        <v>4080</v>
      </c>
      <c r="H528" s="7" t="s">
        <v>4081</v>
      </c>
      <c r="I528" s="7" t="s">
        <v>23</v>
      </c>
      <c r="J528" s="7" t="s">
        <v>4082</v>
      </c>
      <c r="K528" s="7"/>
      <c r="L528" s="12">
        <v>180324</v>
      </c>
    </row>
    <row r="529" spans="1:12" ht="14">
      <c r="A529" s="7"/>
      <c r="B529" s="7" t="s">
        <v>4083</v>
      </c>
      <c r="C529" s="84" t="s">
        <v>4084</v>
      </c>
      <c r="D529" s="60" t="s">
        <v>1983</v>
      </c>
      <c r="E529" s="7" t="s">
        <v>2015</v>
      </c>
      <c r="F529" s="7" t="s">
        <v>4085</v>
      </c>
      <c r="G529" s="7"/>
      <c r="H529" s="7" t="s">
        <v>4086</v>
      </c>
      <c r="I529" s="12" t="s">
        <v>23</v>
      </c>
      <c r="J529" s="66" t="s">
        <v>4087</v>
      </c>
      <c r="K529" s="7"/>
      <c r="L529" s="12">
        <v>210624</v>
      </c>
    </row>
    <row r="530" spans="1:12" ht="14">
      <c r="A530" s="7" t="s">
        <v>2184</v>
      </c>
      <c r="B530" s="7" t="s">
        <v>4088</v>
      </c>
      <c r="C530" s="73" t="s">
        <v>4089</v>
      </c>
      <c r="D530" s="60" t="s">
        <v>97</v>
      </c>
      <c r="E530" s="60" t="s">
        <v>4090</v>
      </c>
      <c r="F530" s="29" t="s">
        <v>30</v>
      </c>
      <c r="G530" s="7"/>
      <c r="H530" s="7" t="s">
        <v>4091</v>
      </c>
      <c r="I530" s="7" t="s">
        <v>2858</v>
      </c>
      <c r="J530" s="7"/>
      <c r="K530" s="7"/>
      <c r="L530" s="12">
        <v>180324</v>
      </c>
    </row>
    <row r="531" spans="1:12" ht="14">
      <c r="A531" s="7" t="s">
        <v>2184</v>
      </c>
      <c r="B531" s="7" t="s">
        <v>4092</v>
      </c>
      <c r="C531" s="73" t="s">
        <v>4093</v>
      </c>
      <c r="D531" s="60" t="s">
        <v>2016</v>
      </c>
      <c r="E531" s="85"/>
      <c r="F531" s="7" t="s">
        <v>2091</v>
      </c>
      <c r="G531" s="7"/>
      <c r="H531" s="7" t="s">
        <v>4094</v>
      </c>
      <c r="I531" s="7" t="s">
        <v>23</v>
      </c>
      <c r="J531" s="7"/>
      <c r="K531" s="7"/>
      <c r="L531" s="12">
        <v>180324</v>
      </c>
    </row>
    <row r="532" spans="1:12" ht="14">
      <c r="A532" s="7" t="s">
        <v>2184</v>
      </c>
      <c r="B532" s="7" t="s">
        <v>4095</v>
      </c>
      <c r="C532" s="73" t="s">
        <v>4096</v>
      </c>
      <c r="D532" s="60" t="s">
        <v>97</v>
      </c>
      <c r="E532" s="60" t="s">
        <v>4097</v>
      </c>
      <c r="F532" s="29" t="s">
        <v>30</v>
      </c>
      <c r="G532" s="7"/>
      <c r="H532" s="7" t="s">
        <v>4098</v>
      </c>
      <c r="I532" s="7" t="s">
        <v>23</v>
      </c>
      <c r="J532" s="7"/>
      <c r="K532" s="7"/>
      <c r="L532" s="12">
        <v>180324</v>
      </c>
    </row>
    <row r="533" spans="1:12" ht="13">
      <c r="A533" s="12"/>
      <c r="B533" s="12" t="s">
        <v>4099</v>
      </c>
      <c r="C533" s="61" t="s">
        <v>4100</v>
      </c>
      <c r="D533" s="12" t="s">
        <v>1977</v>
      </c>
      <c r="E533" s="12"/>
      <c r="F533" s="12" t="s">
        <v>2027</v>
      </c>
      <c r="G533" s="12" t="s">
        <v>4101</v>
      </c>
      <c r="H533" s="12" t="s">
        <v>4102</v>
      </c>
      <c r="I533" s="12" t="s">
        <v>23</v>
      </c>
      <c r="J533" s="12"/>
      <c r="K533" s="12"/>
      <c r="L533" s="12"/>
    </row>
    <row r="534" spans="1:12" ht="14">
      <c r="A534" s="7" t="s">
        <v>2184</v>
      </c>
      <c r="B534" s="7" t="s">
        <v>4103</v>
      </c>
      <c r="C534" s="71" t="s">
        <v>4104</v>
      </c>
      <c r="D534" s="60" t="s">
        <v>2026</v>
      </c>
      <c r="E534" s="7" t="s">
        <v>4105</v>
      </c>
      <c r="F534" s="7" t="s">
        <v>2091</v>
      </c>
      <c r="G534" s="7"/>
      <c r="H534" s="7" t="s">
        <v>4106</v>
      </c>
      <c r="I534" s="7" t="s">
        <v>4107</v>
      </c>
      <c r="J534" s="7"/>
      <c r="K534" s="7"/>
      <c r="L534" s="12">
        <v>180324</v>
      </c>
    </row>
    <row r="535" spans="1:12" ht="14">
      <c r="A535" s="7" t="s">
        <v>2184</v>
      </c>
      <c r="B535" s="7" t="s">
        <v>4108</v>
      </c>
      <c r="C535" s="71" t="s">
        <v>4109</v>
      </c>
      <c r="D535" s="60" t="s">
        <v>2022</v>
      </c>
      <c r="E535" s="60" t="s">
        <v>4110</v>
      </c>
      <c r="F535" s="7" t="s">
        <v>2091</v>
      </c>
      <c r="G535" s="7"/>
      <c r="H535" s="7" t="s">
        <v>4111</v>
      </c>
      <c r="I535" s="7" t="s">
        <v>2536</v>
      </c>
      <c r="J535" s="7"/>
      <c r="K535" s="7"/>
      <c r="L535" s="12">
        <v>180324</v>
      </c>
    </row>
    <row r="536" spans="1:12" ht="14">
      <c r="A536" s="7" t="s">
        <v>2184</v>
      </c>
      <c r="B536" s="7" t="s">
        <v>4112</v>
      </c>
      <c r="C536" s="30" t="s">
        <v>4113</v>
      </c>
      <c r="D536" s="60" t="s">
        <v>1978</v>
      </c>
      <c r="E536" s="7" t="s">
        <v>4114</v>
      </c>
      <c r="F536" s="7" t="s">
        <v>2051</v>
      </c>
      <c r="G536" s="7"/>
      <c r="H536" s="7" t="s">
        <v>4115</v>
      </c>
      <c r="I536" s="7" t="s">
        <v>23</v>
      </c>
      <c r="J536" s="7"/>
      <c r="K536" s="7"/>
      <c r="L536" s="12">
        <v>180324</v>
      </c>
    </row>
    <row r="537" spans="1:12" ht="14">
      <c r="A537" s="7" t="s">
        <v>2184</v>
      </c>
      <c r="B537" s="7" t="s">
        <v>282</v>
      </c>
      <c r="C537" s="71" t="s">
        <v>4116</v>
      </c>
      <c r="D537" s="60" t="s">
        <v>1978</v>
      </c>
      <c r="E537" s="7"/>
      <c r="F537" s="7" t="s">
        <v>2103</v>
      </c>
      <c r="G537" s="7"/>
      <c r="H537" s="7" t="s">
        <v>4117</v>
      </c>
      <c r="I537" s="7" t="s">
        <v>23</v>
      </c>
      <c r="J537" s="7"/>
      <c r="K537" s="7"/>
      <c r="L537" s="12">
        <v>180324</v>
      </c>
    </row>
    <row r="538" spans="1:12" ht="14">
      <c r="A538" s="7" t="s">
        <v>2184</v>
      </c>
      <c r="B538" s="7" t="s">
        <v>4118</v>
      </c>
      <c r="C538" s="71" t="s">
        <v>4119</v>
      </c>
      <c r="D538" s="60" t="s">
        <v>1978</v>
      </c>
      <c r="E538" s="7"/>
      <c r="F538" s="7" t="s">
        <v>2051</v>
      </c>
      <c r="G538" s="7"/>
      <c r="H538" s="7" t="s">
        <v>4120</v>
      </c>
      <c r="I538" s="7" t="s">
        <v>23</v>
      </c>
      <c r="J538" s="7"/>
      <c r="K538" s="7"/>
      <c r="L538" s="12">
        <v>180324</v>
      </c>
    </row>
    <row r="539" spans="1:12" ht="14">
      <c r="A539" s="7" t="s">
        <v>2452</v>
      </c>
      <c r="B539" s="7" t="s">
        <v>4121</v>
      </c>
      <c r="C539" s="73" t="s">
        <v>4122</v>
      </c>
      <c r="D539" s="60" t="s">
        <v>1983</v>
      </c>
      <c r="E539" s="60"/>
      <c r="F539" s="7" t="s">
        <v>2095</v>
      </c>
      <c r="G539" s="7"/>
      <c r="H539" s="7" t="s">
        <v>4123</v>
      </c>
      <c r="I539" s="7" t="s">
        <v>23</v>
      </c>
      <c r="J539" s="7" t="s">
        <v>4124</v>
      </c>
      <c r="K539" s="7" t="s">
        <v>2510</v>
      </c>
      <c r="L539" s="12">
        <v>180324</v>
      </c>
    </row>
    <row r="540" spans="1:12" ht="14">
      <c r="A540" s="7" t="s">
        <v>2184</v>
      </c>
      <c r="B540" s="7" t="s">
        <v>4125</v>
      </c>
      <c r="C540" s="71" t="s">
        <v>4126</v>
      </c>
      <c r="D540" s="60" t="s">
        <v>1983</v>
      </c>
      <c r="E540" s="7"/>
      <c r="F540" s="7" t="s">
        <v>2051</v>
      </c>
      <c r="G540" s="7"/>
      <c r="H540" s="7" t="s">
        <v>4127</v>
      </c>
      <c r="I540" s="7" t="s">
        <v>23</v>
      </c>
      <c r="J540" s="7"/>
      <c r="K540" s="7"/>
      <c r="L540" s="12">
        <v>180324</v>
      </c>
    </row>
    <row r="541" spans="1:12" ht="14">
      <c r="A541" s="7" t="s">
        <v>2184</v>
      </c>
      <c r="B541" s="7" t="s">
        <v>4128</v>
      </c>
      <c r="C541" s="71" t="s">
        <v>4129</v>
      </c>
      <c r="D541" s="60" t="s">
        <v>2022</v>
      </c>
      <c r="E541" s="60"/>
      <c r="F541" s="7" t="s">
        <v>2042</v>
      </c>
      <c r="G541" s="7"/>
      <c r="H541" s="7" t="s">
        <v>4130</v>
      </c>
      <c r="I541" s="7" t="s">
        <v>1989</v>
      </c>
      <c r="J541" s="7"/>
      <c r="K541" s="7"/>
      <c r="L541" s="12">
        <v>180324</v>
      </c>
    </row>
    <row r="542" spans="1:12" ht="14">
      <c r="A542" s="7" t="s">
        <v>2184</v>
      </c>
      <c r="B542" s="7" t="s">
        <v>4131</v>
      </c>
      <c r="C542" s="71" t="s">
        <v>4132</v>
      </c>
      <c r="D542" s="60" t="s">
        <v>2026</v>
      </c>
      <c r="E542" s="7"/>
      <c r="F542" s="7" t="s">
        <v>2091</v>
      </c>
      <c r="G542" s="7" t="s">
        <v>4133</v>
      </c>
      <c r="H542" s="7" t="s">
        <v>4134</v>
      </c>
      <c r="I542" s="7" t="s">
        <v>1989</v>
      </c>
      <c r="J542" s="7" t="s">
        <v>4135</v>
      </c>
      <c r="K542" s="7"/>
      <c r="L542" s="12">
        <v>180324</v>
      </c>
    </row>
    <row r="543" spans="1:12" ht="14">
      <c r="A543" s="7"/>
      <c r="B543" s="7" t="s">
        <v>4136</v>
      </c>
      <c r="C543" s="13" t="s">
        <v>4137</v>
      </c>
      <c r="D543" s="60" t="s">
        <v>1977</v>
      </c>
      <c r="E543" s="7" t="s">
        <v>4138</v>
      </c>
      <c r="F543" s="7" t="s">
        <v>2063</v>
      </c>
      <c r="G543" s="7" t="s">
        <v>1985</v>
      </c>
      <c r="H543" s="7" t="s">
        <v>4139</v>
      </c>
      <c r="I543" s="7" t="s">
        <v>23</v>
      </c>
      <c r="J543" s="7"/>
      <c r="K543" s="7"/>
      <c r="L543" s="12">
        <v>240624</v>
      </c>
    </row>
    <row r="544" spans="1:12" ht="14">
      <c r="A544" s="7" t="s">
        <v>2184</v>
      </c>
      <c r="B544" s="7" t="s">
        <v>4140</v>
      </c>
      <c r="C544" s="71" t="s">
        <v>4141</v>
      </c>
      <c r="D544" s="60" t="s">
        <v>1983</v>
      </c>
      <c r="E544" s="7" t="s">
        <v>4142</v>
      </c>
      <c r="F544" s="7" t="s">
        <v>2051</v>
      </c>
      <c r="G544" s="7" t="s">
        <v>4143</v>
      </c>
      <c r="H544" s="7" t="s">
        <v>4144</v>
      </c>
      <c r="I544" s="7" t="s">
        <v>23</v>
      </c>
      <c r="J544" s="7"/>
      <c r="K544" s="7"/>
      <c r="L544" s="12">
        <v>180324</v>
      </c>
    </row>
    <row r="545" spans="1:12" ht="14">
      <c r="A545" s="7"/>
      <c r="B545" s="7" t="s">
        <v>4145</v>
      </c>
      <c r="C545" s="84" t="s">
        <v>4146</v>
      </c>
      <c r="D545" s="60" t="s">
        <v>97</v>
      </c>
      <c r="E545" s="7" t="s">
        <v>3286</v>
      </c>
      <c r="F545" s="7" t="s">
        <v>30</v>
      </c>
      <c r="H545" s="7" t="s">
        <v>4147</v>
      </c>
      <c r="I545" s="12" t="s">
        <v>23</v>
      </c>
      <c r="J545" s="66" t="s">
        <v>4148</v>
      </c>
      <c r="K545" s="7"/>
      <c r="L545" s="12">
        <v>210624</v>
      </c>
    </row>
    <row r="546" spans="1:12" ht="14">
      <c r="A546" s="7" t="s">
        <v>2465</v>
      </c>
      <c r="B546" s="7" t="s">
        <v>4149</v>
      </c>
      <c r="C546" s="73" t="s">
        <v>4150</v>
      </c>
      <c r="D546" s="60" t="s">
        <v>2026</v>
      </c>
      <c r="E546" s="60"/>
      <c r="F546" s="7" t="s">
        <v>2091</v>
      </c>
      <c r="G546" s="7" t="s">
        <v>2005</v>
      </c>
      <c r="H546" s="7" t="s">
        <v>4151</v>
      </c>
      <c r="I546" s="7" t="s">
        <v>23</v>
      </c>
      <c r="J546" s="7" t="s">
        <v>4152</v>
      </c>
      <c r="K546" s="7"/>
      <c r="L546" s="12">
        <v>180324</v>
      </c>
    </row>
    <row r="547" spans="1:12" ht="14">
      <c r="A547" s="7" t="s">
        <v>2184</v>
      </c>
      <c r="B547" s="7" t="s">
        <v>4153</v>
      </c>
      <c r="C547" s="30" t="s">
        <v>4154</v>
      </c>
      <c r="D547" s="60" t="s">
        <v>1983</v>
      </c>
      <c r="E547" s="7"/>
      <c r="F547" s="29" t="s">
        <v>30</v>
      </c>
      <c r="G547" s="7"/>
      <c r="H547" s="7" t="s">
        <v>4155</v>
      </c>
      <c r="I547" s="7" t="s">
        <v>2194</v>
      </c>
      <c r="J547" s="7"/>
      <c r="K547" s="7"/>
      <c r="L547" s="12">
        <v>180324</v>
      </c>
    </row>
    <row r="548" spans="1:12" ht="14">
      <c r="A548" s="7" t="s">
        <v>2452</v>
      </c>
      <c r="B548" s="7" t="s">
        <v>4156</v>
      </c>
      <c r="C548" s="71" t="s">
        <v>4157</v>
      </c>
      <c r="D548" s="60" t="s">
        <v>97</v>
      </c>
      <c r="E548" s="60" t="s">
        <v>4158</v>
      </c>
      <c r="F548" s="29" t="s">
        <v>30</v>
      </c>
      <c r="G548" s="7"/>
      <c r="H548" s="7" t="s">
        <v>4159</v>
      </c>
      <c r="I548" s="7" t="s">
        <v>23</v>
      </c>
      <c r="J548" s="7"/>
      <c r="K548" s="7"/>
      <c r="L548" s="12">
        <v>180324</v>
      </c>
    </row>
    <row r="549" spans="1:12" ht="14">
      <c r="A549" s="7" t="s">
        <v>2465</v>
      </c>
      <c r="B549" s="7" t="s">
        <v>4160</v>
      </c>
      <c r="C549" s="73" t="s">
        <v>4161</v>
      </c>
      <c r="D549" s="60" t="s">
        <v>2016</v>
      </c>
      <c r="E549" s="60"/>
      <c r="F549" s="12" t="s">
        <v>1984</v>
      </c>
      <c r="G549" s="7"/>
      <c r="H549" s="7" t="s">
        <v>4162</v>
      </c>
      <c r="I549" s="7" t="s">
        <v>1989</v>
      </c>
      <c r="J549" s="7" t="s">
        <v>4163</v>
      </c>
      <c r="K549" s="7"/>
      <c r="L549" s="12">
        <v>180324</v>
      </c>
    </row>
    <row r="550" spans="1:12" ht="14">
      <c r="A550" s="7"/>
      <c r="B550" s="86" t="s">
        <v>4164</v>
      </c>
      <c r="C550" s="13" t="s">
        <v>4165</v>
      </c>
      <c r="D550" s="60" t="s">
        <v>1977</v>
      </c>
      <c r="E550" s="7" t="s">
        <v>4166</v>
      </c>
      <c r="F550" s="7" t="s">
        <v>2103</v>
      </c>
      <c r="G550" s="7" t="s">
        <v>4167</v>
      </c>
      <c r="H550" s="7" t="s">
        <v>4168</v>
      </c>
      <c r="I550" s="86" t="s">
        <v>2851</v>
      </c>
      <c r="J550" s="7"/>
      <c r="K550" s="7"/>
      <c r="L550" s="12">
        <v>240624</v>
      </c>
    </row>
    <row r="551" spans="1:12" ht="14">
      <c r="A551" s="7" t="s">
        <v>2184</v>
      </c>
      <c r="B551" s="7" t="s">
        <v>4169</v>
      </c>
      <c r="C551" s="71" t="s">
        <v>4170</v>
      </c>
      <c r="D551" s="60" t="s">
        <v>1983</v>
      </c>
      <c r="E551" s="7"/>
      <c r="F551" s="7" t="s">
        <v>2051</v>
      </c>
      <c r="G551" s="7"/>
      <c r="H551" s="7" t="s">
        <v>4171</v>
      </c>
      <c r="I551" s="7" t="s">
        <v>23</v>
      </c>
      <c r="J551" s="7"/>
      <c r="K551" s="7"/>
      <c r="L551" s="12">
        <v>180324</v>
      </c>
    </row>
    <row r="552" spans="1:12" ht="14">
      <c r="A552" s="7"/>
      <c r="B552" s="7" t="s">
        <v>4172</v>
      </c>
      <c r="C552" s="19" t="s">
        <v>4173</v>
      </c>
      <c r="D552" s="60" t="s">
        <v>1977</v>
      </c>
      <c r="E552" s="7" t="s">
        <v>4174</v>
      </c>
      <c r="F552" s="7" t="s">
        <v>30</v>
      </c>
      <c r="G552" s="7" t="s">
        <v>2084</v>
      </c>
      <c r="H552" s="7" t="s">
        <v>4175</v>
      </c>
      <c r="I552" s="7" t="s">
        <v>23</v>
      </c>
      <c r="J552" s="7"/>
      <c r="K552" s="7"/>
      <c r="L552" s="12">
        <v>240624</v>
      </c>
    </row>
    <row r="553" spans="1:12" ht="14">
      <c r="A553" s="7" t="s">
        <v>2184</v>
      </c>
      <c r="B553" s="7" t="s">
        <v>4176</v>
      </c>
      <c r="C553" s="71" t="s">
        <v>4177</v>
      </c>
      <c r="D553" s="60" t="s">
        <v>97</v>
      </c>
      <c r="E553" s="60" t="s">
        <v>4178</v>
      </c>
      <c r="F553" s="29" t="s">
        <v>30</v>
      </c>
      <c r="G553" s="7"/>
      <c r="H553" s="7" t="s">
        <v>4179</v>
      </c>
      <c r="I553" s="7" t="s">
        <v>3037</v>
      </c>
      <c r="J553" s="7"/>
      <c r="K553" s="7"/>
      <c r="L553" s="12">
        <v>180324</v>
      </c>
    </row>
    <row r="554" spans="1:12" ht="14">
      <c r="A554" s="7" t="s">
        <v>2511</v>
      </c>
      <c r="B554" s="7" t="s">
        <v>4180</v>
      </c>
      <c r="C554" s="38" t="s">
        <v>4181</v>
      </c>
      <c r="D554" s="60" t="s">
        <v>1983</v>
      </c>
      <c r="E554" s="60"/>
      <c r="F554" s="7" t="s">
        <v>30</v>
      </c>
      <c r="G554" s="7"/>
      <c r="H554" s="7" t="s">
        <v>4182</v>
      </c>
      <c r="I554" s="7" t="s">
        <v>23</v>
      </c>
      <c r="J554" s="7"/>
      <c r="K554" s="7"/>
      <c r="L554" s="12">
        <v>180324</v>
      </c>
    </row>
    <row r="555" spans="1:12" ht="14">
      <c r="A555" s="7" t="s">
        <v>2184</v>
      </c>
      <c r="B555" s="7" t="s">
        <v>4183</v>
      </c>
      <c r="C555" s="71" t="s">
        <v>4184</v>
      </c>
      <c r="D555" s="60" t="s">
        <v>1983</v>
      </c>
      <c r="E555" s="7"/>
      <c r="F555" s="7" t="s">
        <v>2051</v>
      </c>
      <c r="G555" s="7"/>
      <c r="H555" s="7" t="s">
        <v>4185</v>
      </c>
      <c r="I555" s="7" t="s">
        <v>23</v>
      </c>
      <c r="J555" s="7"/>
      <c r="K555" s="7"/>
      <c r="L555" s="12">
        <v>180324</v>
      </c>
    </row>
    <row r="556" spans="1:12" ht="13">
      <c r="A556" s="12"/>
      <c r="B556" s="12" t="s">
        <v>1679</v>
      </c>
      <c r="C556" s="61" t="s">
        <v>4186</v>
      </c>
      <c r="D556" s="12" t="s">
        <v>1983</v>
      </c>
      <c r="E556" s="12"/>
      <c r="F556" s="12" t="s">
        <v>2017</v>
      </c>
      <c r="G556" s="12"/>
      <c r="H556" s="12" t="s">
        <v>4187</v>
      </c>
      <c r="I556" s="12" t="s">
        <v>1981</v>
      </c>
      <c r="J556" s="12"/>
      <c r="K556" s="12"/>
      <c r="L556" s="12"/>
    </row>
    <row r="557" spans="1:12" ht="14">
      <c r="A557" s="7" t="s">
        <v>2184</v>
      </c>
      <c r="B557" s="7" t="s">
        <v>4188</v>
      </c>
      <c r="C557" s="71" t="s">
        <v>4189</v>
      </c>
      <c r="D557" s="60" t="s">
        <v>1983</v>
      </c>
      <c r="E557" s="7"/>
      <c r="F557" s="29" t="s">
        <v>30</v>
      </c>
      <c r="G557" s="7" t="s">
        <v>2053</v>
      </c>
      <c r="H557" s="7" t="s">
        <v>4190</v>
      </c>
      <c r="I557" s="7" t="s">
        <v>23</v>
      </c>
      <c r="J557" s="7"/>
      <c r="K557" s="7"/>
      <c r="L557" s="12">
        <v>180324</v>
      </c>
    </row>
    <row r="558" spans="1:12" ht="14">
      <c r="A558" s="7" t="s">
        <v>2184</v>
      </c>
      <c r="B558" s="7" t="s">
        <v>4191</v>
      </c>
      <c r="C558" s="71" t="s">
        <v>4192</v>
      </c>
      <c r="D558" s="60" t="s">
        <v>97</v>
      </c>
      <c r="E558" s="60" t="s">
        <v>4193</v>
      </c>
      <c r="F558" s="29" t="s">
        <v>30</v>
      </c>
      <c r="G558" s="7"/>
      <c r="H558" s="7" t="s">
        <v>4194</v>
      </c>
      <c r="I558" s="7" t="s">
        <v>23</v>
      </c>
      <c r="J558" s="7"/>
      <c r="K558" s="7"/>
      <c r="L558" s="12">
        <v>180324</v>
      </c>
    </row>
    <row r="559" spans="1:12" ht="14">
      <c r="A559" s="7" t="s">
        <v>2184</v>
      </c>
      <c r="B559" s="7" t="s">
        <v>4195</v>
      </c>
      <c r="C559" s="71" t="s">
        <v>4196</v>
      </c>
      <c r="D559" s="60" t="s">
        <v>97</v>
      </c>
      <c r="E559" s="60" t="s">
        <v>4197</v>
      </c>
      <c r="F559" s="29" t="s">
        <v>30</v>
      </c>
      <c r="G559" s="7"/>
      <c r="H559" s="7" t="s">
        <v>4198</v>
      </c>
      <c r="I559" s="7" t="s">
        <v>1996</v>
      </c>
      <c r="J559" s="7"/>
      <c r="K559" s="7"/>
      <c r="L559" s="12">
        <v>180324</v>
      </c>
    </row>
    <row r="560" spans="1:12" ht="13">
      <c r="A560" s="46"/>
      <c r="B560" s="46" t="s">
        <v>319</v>
      </c>
      <c r="C560" s="88" t="s">
        <v>4199</v>
      </c>
      <c r="D560" s="46" t="s">
        <v>1983</v>
      </c>
      <c r="E560" s="46"/>
      <c r="F560" s="12" t="s">
        <v>1984</v>
      </c>
      <c r="G560" s="46"/>
      <c r="H560" s="46"/>
      <c r="I560" s="46" t="s">
        <v>23</v>
      </c>
      <c r="J560" s="12"/>
      <c r="K560" s="12"/>
      <c r="L560" s="12"/>
    </row>
    <row r="561" spans="1:12" ht="14">
      <c r="A561" s="7" t="s">
        <v>2184</v>
      </c>
      <c r="B561" s="7" t="s">
        <v>4200</v>
      </c>
      <c r="C561" s="71" t="s">
        <v>4201</v>
      </c>
      <c r="D561" s="60" t="s">
        <v>97</v>
      </c>
      <c r="E561" s="60" t="s">
        <v>4202</v>
      </c>
      <c r="F561" s="29" t="s">
        <v>30</v>
      </c>
      <c r="G561" s="7"/>
      <c r="H561" s="7" t="s">
        <v>4203</v>
      </c>
      <c r="I561" s="7" t="s">
        <v>23</v>
      </c>
      <c r="J561" s="7"/>
      <c r="K561" s="7"/>
      <c r="L561" s="12">
        <v>180324</v>
      </c>
    </row>
    <row r="562" spans="1:12" ht="13">
      <c r="A562" s="12"/>
      <c r="B562" s="12" t="s">
        <v>1882</v>
      </c>
      <c r="C562" s="12" t="s">
        <v>4204</v>
      </c>
      <c r="D562" s="12" t="s">
        <v>1983</v>
      </c>
      <c r="E562" s="12"/>
      <c r="F562" s="12" t="s">
        <v>2114</v>
      </c>
      <c r="G562" s="12"/>
      <c r="H562" s="12" t="s">
        <v>4205</v>
      </c>
      <c r="I562" s="12" t="s">
        <v>23</v>
      </c>
      <c r="J562" s="12"/>
      <c r="K562" s="12"/>
      <c r="L562" s="12"/>
    </row>
    <row r="563" spans="1:12" ht="13">
      <c r="A563" s="12"/>
      <c r="B563" s="12" t="s">
        <v>1737</v>
      </c>
      <c r="C563" s="61" t="s">
        <v>4206</v>
      </c>
      <c r="D563" s="12" t="s">
        <v>1983</v>
      </c>
      <c r="E563" s="12"/>
      <c r="F563" s="12" t="s">
        <v>30</v>
      </c>
      <c r="G563" s="12"/>
      <c r="H563" s="12" t="s">
        <v>4207</v>
      </c>
      <c r="I563" s="12" t="s">
        <v>1981</v>
      </c>
      <c r="J563" s="12"/>
      <c r="K563" s="12"/>
      <c r="L563" s="12"/>
    </row>
    <row r="564" spans="1:12" ht="14">
      <c r="A564" s="7"/>
      <c r="B564" s="7" t="s">
        <v>4208</v>
      </c>
      <c r="C564" s="84" t="s">
        <v>4209</v>
      </c>
      <c r="D564" s="60" t="s">
        <v>1977</v>
      </c>
      <c r="E564" s="7" t="s">
        <v>4210</v>
      </c>
      <c r="F564" s="34" t="s">
        <v>2027</v>
      </c>
      <c r="G564" s="7" t="s">
        <v>3817</v>
      </c>
      <c r="H564" s="7" t="s">
        <v>4211</v>
      </c>
      <c r="I564" s="12" t="s">
        <v>23</v>
      </c>
      <c r="J564" s="66" t="s">
        <v>4212</v>
      </c>
      <c r="K564" s="7"/>
      <c r="L564" s="12">
        <v>210624</v>
      </c>
    </row>
    <row r="565" spans="1:12" ht="14">
      <c r="A565" s="7" t="s">
        <v>2465</v>
      </c>
      <c r="B565" s="7" t="s">
        <v>4213</v>
      </c>
      <c r="C565" s="73" t="s">
        <v>4214</v>
      </c>
      <c r="D565" s="60" t="s">
        <v>1983</v>
      </c>
      <c r="E565" s="60"/>
      <c r="F565" s="7" t="s">
        <v>2063</v>
      </c>
      <c r="G565" s="7"/>
      <c r="H565" s="7" t="s">
        <v>4215</v>
      </c>
      <c r="I565" s="7" t="s">
        <v>1996</v>
      </c>
      <c r="J565" s="7" t="s">
        <v>4216</v>
      </c>
      <c r="K565" s="7"/>
      <c r="L565" s="12">
        <v>180324</v>
      </c>
    </row>
    <row r="566" spans="1:12" ht="13">
      <c r="A566" s="12"/>
      <c r="B566" s="12" t="s">
        <v>4217</v>
      </c>
      <c r="C566" s="61" t="s">
        <v>4218</v>
      </c>
      <c r="D566" s="12" t="s">
        <v>1977</v>
      </c>
      <c r="E566" s="12" t="s">
        <v>4219</v>
      </c>
      <c r="F566" s="12" t="s">
        <v>19</v>
      </c>
      <c r="G566" s="12" t="s">
        <v>2133</v>
      </c>
      <c r="H566" s="12" t="s">
        <v>4220</v>
      </c>
      <c r="I566" s="12" t="s">
        <v>23</v>
      </c>
      <c r="J566" s="12"/>
      <c r="K566" s="12"/>
      <c r="L566" s="12"/>
    </row>
    <row r="567" spans="1:12" ht="14">
      <c r="A567" s="7" t="s">
        <v>2184</v>
      </c>
      <c r="B567" s="7" t="s">
        <v>4221</v>
      </c>
      <c r="C567" s="71" t="s">
        <v>4222</v>
      </c>
      <c r="D567" s="60" t="s">
        <v>97</v>
      </c>
      <c r="E567" s="60" t="s">
        <v>4223</v>
      </c>
      <c r="F567" s="29" t="s">
        <v>30</v>
      </c>
      <c r="G567" s="7"/>
      <c r="H567" s="7" t="s">
        <v>4224</v>
      </c>
      <c r="I567" s="7" t="s">
        <v>2353</v>
      </c>
      <c r="J567" s="7" t="s">
        <v>4225</v>
      </c>
      <c r="K567" s="7"/>
      <c r="L567" s="12">
        <v>180324</v>
      </c>
    </row>
    <row r="568" spans="1:12" ht="14">
      <c r="A568" s="7" t="s">
        <v>2184</v>
      </c>
      <c r="B568" s="7" t="s">
        <v>4226</v>
      </c>
      <c r="C568" s="30" t="s">
        <v>4227</v>
      </c>
      <c r="D568" s="60" t="s">
        <v>97</v>
      </c>
      <c r="E568" s="60" t="s">
        <v>4228</v>
      </c>
      <c r="F568" s="29" t="s">
        <v>30</v>
      </c>
      <c r="G568" s="7"/>
      <c r="H568" s="7" t="s">
        <v>4229</v>
      </c>
      <c r="I568" s="7" t="s">
        <v>23</v>
      </c>
      <c r="J568" s="7" t="s">
        <v>4230</v>
      </c>
      <c r="K568" s="7"/>
      <c r="L568" s="12">
        <v>180324</v>
      </c>
    </row>
    <row r="569" spans="1:12" ht="14">
      <c r="A569" s="7" t="s">
        <v>2184</v>
      </c>
      <c r="B569" s="7" t="s">
        <v>334</v>
      </c>
      <c r="C569" s="71" t="s">
        <v>4231</v>
      </c>
      <c r="D569" s="60" t="s">
        <v>1983</v>
      </c>
      <c r="E569" s="7"/>
      <c r="F569" s="12" t="s">
        <v>1984</v>
      </c>
      <c r="G569" s="7"/>
      <c r="H569" s="7" t="s">
        <v>4232</v>
      </c>
      <c r="I569" s="7" t="s">
        <v>4233</v>
      </c>
      <c r="J569" s="7"/>
      <c r="K569" s="7"/>
      <c r="L569" s="12">
        <v>180324</v>
      </c>
    </row>
    <row r="570" spans="1:12" ht="14">
      <c r="A570" s="7"/>
      <c r="B570" s="7" t="s">
        <v>4234</v>
      </c>
      <c r="C570" s="84" t="s">
        <v>4235</v>
      </c>
      <c r="D570" s="60" t="s">
        <v>1983</v>
      </c>
      <c r="E570" s="7" t="s">
        <v>4236</v>
      </c>
      <c r="F570" s="7" t="s">
        <v>4237</v>
      </c>
      <c r="G570" s="7"/>
      <c r="H570" s="7" t="s">
        <v>4238</v>
      </c>
      <c r="I570" s="12" t="s">
        <v>23</v>
      </c>
      <c r="J570" s="66"/>
      <c r="K570" s="7"/>
      <c r="L570" s="12">
        <v>210624</v>
      </c>
    </row>
    <row r="571" spans="1:12" ht="13">
      <c r="A571" s="12"/>
      <c r="B571" s="12" t="s">
        <v>1376</v>
      </c>
      <c r="C571" s="88" t="s">
        <v>4239</v>
      </c>
      <c r="D571" s="12" t="s">
        <v>1977</v>
      </c>
      <c r="E571" s="12" t="s">
        <v>4219</v>
      </c>
      <c r="F571" s="12" t="s">
        <v>19</v>
      </c>
      <c r="G571" s="12" t="s">
        <v>2122</v>
      </c>
      <c r="H571" s="12" t="s">
        <v>4240</v>
      </c>
      <c r="I571" s="12" t="s">
        <v>23</v>
      </c>
      <c r="J571" s="12"/>
      <c r="K571" s="12"/>
      <c r="L571" s="12"/>
    </row>
    <row r="572" spans="1:12" ht="14">
      <c r="A572" s="7"/>
      <c r="B572" s="7" t="s">
        <v>4241</v>
      </c>
      <c r="C572" s="84" t="s">
        <v>4242</v>
      </c>
      <c r="D572" s="60" t="s">
        <v>2016</v>
      </c>
      <c r="E572" s="7" t="s">
        <v>4243</v>
      </c>
      <c r="F572" s="7" t="s">
        <v>2032</v>
      </c>
      <c r="H572" s="7" t="s">
        <v>4244</v>
      </c>
      <c r="I572" s="12" t="s">
        <v>23</v>
      </c>
      <c r="J572" s="66" t="s">
        <v>4245</v>
      </c>
      <c r="K572" s="7"/>
      <c r="L572" s="12">
        <v>210624</v>
      </c>
    </row>
    <row r="573" spans="1:12" ht="14">
      <c r="A573" s="12"/>
      <c r="B573" s="12" t="s">
        <v>1891</v>
      </c>
      <c r="C573" s="71" t="s">
        <v>4246</v>
      </c>
      <c r="D573" s="12" t="s">
        <v>36</v>
      </c>
      <c r="E573" s="12"/>
      <c r="F573" s="49" t="s">
        <v>30</v>
      </c>
      <c r="G573" s="12"/>
      <c r="H573" s="12" t="s">
        <v>4247</v>
      </c>
      <c r="I573" s="12" t="s">
        <v>1981</v>
      </c>
      <c r="J573" s="12"/>
      <c r="K573" s="12"/>
      <c r="L573" s="12"/>
    </row>
    <row r="574" spans="1:12" ht="14">
      <c r="A574" s="7" t="s">
        <v>2184</v>
      </c>
      <c r="B574" s="7" t="s">
        <v>4248</v>
      </c>
      <c r="C574" s="71" t="s">
        <v>4246</v>
      </c>
      <c r="D574" s="60" t="s">
        <v>36</v>
      </c>
      <c r="E574" s="7"/>
      <c r="F574" s="7" t="s">
        <v>2047</v>
      </c>
      <c r="G574" s="7"/>
      <c r="H574" s="7" t="s">
        <v>4247</v>
      </c>
      <c r="I574" s="7" t="s">
        <v>23</v>
      </c>
      <c r="J574" s="7"/>
      <c r="K574" s="7"/>
      <c r="L574" s="12">
        <v>180324</v>
      </c>
    </row>
    <row r="575" spans="1:12" ht="14">
      <c r="A575" s="7" t="s">
        <v>2184</v>
      </c>
      <c r="B575" s="7" t="s">
        <v>4249</v>
      </c>
      <c r="C575" s="30" t="s">
        <v>4250</v>
      </c>
      <c r="D575" s="60" t="s">
        <v>2026</v>
      </c>
      <c r="E575" s="7" t="s">
        <v>4251</v>
      </c>
      <c r="F575" s="7" t="s">
        <v>2091</v>
      </c>
      <c r="G575" s="7"/>
      <c r="H575" s="7" t="s">
        <v>4252</v>
      </c>
      <c r="I575" s="7" t="s">
        <v>2485</v>
      </c>
      <c r="J575" s="7" t="s">
        <v>4253</v>
      </c>
      <c r="K575" s="7" t="s">
        <v>2087</v>
      </c>
      <c r="L575" s="12">
        <v>180324</v>
      </c>
    </row>
    <row r="576" spans="1:12" ht="14">
      <c r="A576" s="7" t="s">
        <v>2184</v>
      </c>
      <c r="B576" s="7" t="s">
        <v>4254</v>
      </c>
      <c r="C576" s="71" t="s">
        <v>4255</v>
      </c>
      <c r="D576" s="60" t="s">
        <v>97</v>
      </c>
      <c r="E576" s="60" t="s">
        <v>4256</v>
      </c>
      <c r="F576" s="29" t="s">
        <v>30</v>
      </c>
      <c r="G576" s="7"/>
      <c r="H576" s="7" t="s">
        <v>4257</v>
      </c>
      <c r="I576" s="7" t="s">
        <v>2290</v>
      </c>
      <c r="J576" s="7" t="s">
        <v>4258</v>
      </c>
      <c r="K576" s="7"/>
      <c r="L576" s="12">
        <v>180324</v>
      </c>
    </row>
    <row r="577" spans="1:12" ht="14">
      <c r="A577" s="7" t="s">
        <v>2184</v>
      </c>
      <c r="B577" s="7" t="s">
        <v>4259</v>
      </c>
      <c r="C577" s="71" t="s">
        <v>4260</v>
      </c>
      <c r="D577" s="60" t="s">
        <v>1983</v>
      </c>
      <c r="E577" s="7"/>
      <c r="F577" s="7" t="s">
        <v>2051</v>
      </c>
      <c r="G577" s="7"/>
      <c r="H577" s="7" t="s">
        <v>4261</v>
      </c>
      <c r="I577" s="7" t="s">
        <v>23</v>
      </c>
      <c r="J577" s="7"/>
      <c r="K577" s="7"/>
      <c r="L577" s="12">
        <v>180324</v>
      </c>
    </row>
    <row r="578" spans="1:12" ht="14">
      <c r="A578" s="7" t="s">
        <v>2184</v>
      </c>
      <c r="B578" s="7" t="s">
        <v>4262</v>
      </c>
      <c r="C578" s="71" t="s">
        <v>4263</v>
      </c>
      <c r="D578" s="60" t="s">
        <v>1983</v>
      </c>
      <c r="E578" s="7"/>
      <c r="F578" s="7" t="s">
        <v>2051</v>
      </c>
      <c r="G578" s="7" t="s">
        <v>2115</v>
      </c>
      <c r="H578" s="7" t="s">
        <v>4264</v>
      </c>
      <c r="I578" s="7" t="s">
        <v>23</v>
      </c>
      <c r="J578" s="7"/>
      <c r="K578" s="7"/>
      <c r="L578" s="12">
        <v>180324</v>
      </c>
    </row>
    <row r="579" spans="1:12" ht="14">
      <c r="A579" s="7" t="s">
        <v>2184</v>
      </c>
      <c r="B579" s="7" t="s">
        <v>4265</v>
      </c>
      <c r="C579" s="71" t="s">
        <v>4266</v>
      </c>
      <c r="D579" s="60" t="s">
        <v>97</v>
      </c>
      <c r="E579" s="60" t="s">
        <v>4267</v>
      </c>
      <c r="F579" s="29" t="s">
        <v>30</v>
      </c>
      <c r="G579" s="7"/>
      <c r="H579" s="7" t="s">
        <v>4268</v>
      </c>
      <c r="I579" s="7" t="s">
        <v>1981</v>
      </c>
      <c r="J579" s="7" t="s">
        <v>4269</v>
      </c>
      <c r="K579" s="7"/>
      <c r="L579" s="12">
        <v>180324</v>
      </c>
    </row>
    <row r="580" spans="1:12" ht="13">
      <c r="A580" s="12"/>
      <c r="B580" s="17" t="s">
        <v>1733</v>
      </c>
      <c r="C580" s="76" t="s">
        <v>4270</v>
      </c>
      <c r="D580" s="12" t="s">
        <v>1983</v>
      </c>
      <c r="E580" s="12"/>
      <c r="F580" s="12" t="s">
        <v>2027</v>
      </c>
      <c r="G580" s="12" t="s">
        <v>4271</v>
      </c>
      <c r="H580" s="12" t="s">
        <v>4272</v>
      </c>
      <c r="I580" s="12" t="s">
        <v>1981</v>
      </c>
      <c r="J580" s="12"/>
      <c r="K580" s="12"/>
      <c r="L580" s="12"/>
    </row>
    <row r="581" spans="1:12" ht="14">
      <c r="A581" s="7" t="s">
        <v>2184</v>
      </c>
      <c r="B581" s="7" t="s">
        <v>4273</v>
      </c>
      <c r="C581" s="30" t="s">
        <v>4274</v>
      </c>
      <c r="D581" s="60" t="s">
        <v>1978</v>
      </c>
      <c r="E581" s="7"/>
      <c r="F581" s="29" t="s">
        <v>30</v>
      </c>
      <c r="G581" s="7"/>
      <c r="H581" s="7" t="s">
        <v>4275</v>
      </c>
      <c r="I581" s="7" t="s">
        <v>2567</v>
      </c>
      <c r="J581" s="7"/>
      <c r="K581" s="7"/>
      <c r="L581" s="12">
        <v>180324</v>
      </c>
    </row>
    <row r="582" spans="1:12" ht="13">
      <c r="A582" s="12"/>
      <c r="B582" s="17" t="s">
        <v>1711</v>
      </c>
      <c r="C582" s="61" t="s">
        <v>4276</v>
      </c>
      <c r="D582" s="12" t="s">
        <v>1983</v>
      </c>
      <c r="E582" s="12"/>
      <c r="F582" s="12" t="s">
        <v>2027</v>
      </c>
      <c r="G582" s="12"/>
      <c r="H582" s="12" t="s">
        <v>4277</v>
      </c>
      <c r="I582" s="12" t="s">
        <v>1981</v>
      </c>
      <c r="J582" s="12"/>
      <c r="K582" s="12"/>
      <c r="L582" s="12"/>
    </row>
    <row r="583" spans="1:12" ht="14">
      <c r="A583" s="7"/>
      <c r="B583" s="7" t="s">
        <v>4278</v>
      </c>
      <c r="C583" s="13" t="s">
        <v>4279</v>
      </c>
      <c r="D583" s="60" t="s">
        <v>1977</v>
      </c>
      <c r="E583" s="7" t="s">
        <v>4280</v>
      </c>
      <c r="F583" s="7" t="s">
        <v>2051</v>
      </c>
      <c r="G583" s="7" t="s">
        <v>3160</v>
      </c>
      <c r="H583" s="7" t="s">
        <v>4281</v>
      </c>
      <c r="I583" s="7" t="s">
        <v>3140</v>
      </c>
      <c r="J583" s="66"/>
      <c r="K583" s="7"/>
      <c r="L583" s="12">
        <v>240624</v>
      </c>
    </row>
    <row r="584" spans="1:12" ht="14">
      <c r="A584" s="7" t="s">
        <v>2184</v>
      </c>
      <c r="B584" s="7" t="s">
        <v>4282</v>
      </c>
      <c r="C584" s="71" t="s">
        <v>4283</v>
      </c>
      <c r="D584" s="60" t="s">
        <v>2026</v>
      </c>
      <c r="E584" s="7"/>
      <c r="F584" s="7" t="s">
        <v>2051</v>
      </c>
      <c r="G584" s="7" t="s">
        <v>4284</v>
      </c>
      <c r="H584" s="7" t="s">
        <v>4285</v>
      </c>
      <c r="I584" s="7" t="s">
        <v>23</v>
      </c>
      <c r="J584" s="7"/>
      <c r="K584" s="7"/>
      <c r="L584" s="12">
        <v>180324</v>
      </c>
    </row>
    <row r="585" spans="1:12" ht="14">
      <c r="A585" s="7"/>
      <c r="B585" s="7" t="s">
        <v>4286</v>
      </c>
      <c r="C585" s="84" t="s">
        <v>4287</v>
      </c>
      <c r="D585" s="60" t="s">
        <v>1977</v>
      </c>
      <c r="E585" s="7" t="s">
        <v>2908</v>
      </c>
      <c r="F585" s="34" t="s">
        <v>2027</v>
      </c>
      <c r="G585" s="7" t="s">
        <v>4288</v>
      </c>
      <c r="H585" s="7" t="s">
        <v>4289</v>
      </c>
      <c r="I585" s="12" t="s">
        <v>1981</v>
      </c>
      <c r="J585" s="66" t="s">
        <v>4290</v>
      </c>
      <c r="K585" s="7"/>
      <c r="L585" s="12">
        <v>210624</v>
      </c>
    </row>
    <row r="586" spans="1:12" ht="13">
      <c r="A586" s="12"/>
      <c r="B586" s="46" t="s">
        <v>1397</v>
      </c>
      <c r="C586" s="88" t="s">
        <v>4291</v>
      </c>
      <c r="D586" s="12" t="s">
        <v>1977</v>
      </c>
      <c r="E586" s="12"/>
      <c r="F586" s="12" t="s">
        <v>1984</v>
      </c>
      <c r="G586" s="12" t="s">
        <v>4292</v>
      </c>
      <c r="H586" s="12" t="s">
        <v>4293</v>
      </c>
      <c r="I586" s="12" t="s">
        <v>23</v>
      </c>
      <c r="J586" s="12"/>
      <c r="K586" s="12"/>
      <c r="L586" s="12"/>
    </row>
    <row r="587" spans="1:12" ht="13">
      <c r="A587" s="12"/>
      <c r="B587" s="17" t="s">
        <v>1572</v>
      </c>
      <c r="C587" s="76" t="s">
        <v>4294</v>
      </c>
      <c r="D587" s="12" t="s">
        <v>1983</v>
      </c>
      <c r="E587" s="12"/>
      <c r="F587" s="12" t="s">
        <v>1984</v>
      </c>
      <c r="G587" s="12"/>
      <c r="H587" s="12" t="s">
        <v>4295</v>
      </c>
      <c r="I587" s="12" t="s">
        <v>1981</v>
      </c>
      <c r="J587" s="12"/>
      <c r="K587" s="12"/>
      <c r="L587" s="12"/>
    </row>
    <row r="588" spans="1:12" ht="14">
      <c r="A588" s="7" t="s">
        <v>2184</v>
      </c>
      <c r="B588" s="7" t="s">
        <v>4296</v>
      </c>
      <c r="C588" s="71" t="s">
        <v>4297</v>
      </c>
      <c r="D588" s="60" t="s">
        <v>1983</v>
      </c>
      <c r="E588" s="7" t="s">
        <v>4298</v>
      </c>
      <c r="F588" s="7" t="s">
        <v>2095</v>
      </c>
      <c r="G588" s="7"/>
      <c r="H588" s="7" t="s">
        <v>4299</v>
      </c>
      <c r="I588" s="7" t="s">
        <v>23</v>
      </c>
      <c r="J588" s="7"/>
      <c r="K588" s="7"/>
      <c r="L588" s="12">
        <v>180324</v>
      </c>
    </row>
    <row r="589" spans="1:12" ht="14">
      <c r="A589" s="7" t="s">
        <v>2184</v>
      </c>
      <c r="B589" s="7" t="s">
        <v>4300</v>
      </c>
      <c r="C589" s="71" t="s">
        <v>4301</v>
      </c>
      <c r="D589" s="60" t="s">
        <v>1983</v>
      </c>
      <c r="E589" s="7"/>
      <c r="F589" s="7" t="s">
        <v>2051</v>
      </c>
      <c r="G589" s="7" t="s">
        <v>4142</v>
      </c>
      <c r="H589" s="7" t="s">
        <v>4302</v>
      </c>
      <c r="I589" s="7" t="s">
        <v>23</v>
      </c>
      <c r="J589" s="75"/>
      <c r="K589" s="7"/>
      <c r="L589" s="12">
        <v>180324</v>
      </c>
    </row>
    <row r="590" spans="1:12" ht="14">
      <c r="A590" s="7" t="s">
        <v>2452</v>
      </c>
      <c r="B590" s="7" t="s">
        <v>4303</v>
      </c>
      <c r="C590" s="30" t="s">
        <v>4304</v>
      </c>
      <c r="D590" s="60" t="s">
        <v>97</v>
      </c>
      <c r="E590" s="60" t="s">
        <v>4305</v>
      </c>
      <c r="F590" s="29" t="s">
        <v>30</v>
      </c>
      <c r="G590" s="7"/>
      <c r="H590" s="7" t="s">
        <v>4306</v>
      </c>
      <c r="I590" s="7" t="s">
        <v>23</v>
      </c>
      <c r="J590" s="7"/>
      <c r="K590" s="7"/>
      <c r="L590" s="12">
        <v>180324</v>
      </c>
    </row>
    <row r="591" spans="1:12" ht="13">
      <c r="A591" s="12"/>
      <c r="B591" s="12" t="s">
        <v>1490</v>
      </c>
      <c r="C591" s="88" t="s">
        <v>4307</v>
      </c>
      <c r="D591" s="12" t="s">
        <v>1977</v>
      </c>
      <c r="E591" s="12"/>
      <c r="F591" s="12" t="s">
        <v>1984</v>
      </c>
      <c r="G591" s="12" t="s">
        <v>2442</v>
      </c>
      <c r="H591" s="12" t="s">
        <v>4308</v>
      </c>
      <c r="I591" s="12" t="s">
        <v>23</v>
      </c>
      <c r="J591" s="12"/>
      <c r="K591" s="12"/>
      <c r="L591" s="12"/>
    </row>
    <row r="592" spans="1:12" ht="14">
      <c r="A592" s="7"/>
      <c r="B592" s="86" t="s">
        <v>4309</v>
      </c>
      <c r="C592" s="13" t="s">
        <v>4310</v>
      </c>
      <c r="D592" s="60" t="s">
        <v>1977</v>
      </c>
      <c r="E592" s="7" t="s">
        <v>4311</v>
      </c>
      <c r="F592" s="7" t="s">
        <v>1984</v>
      </c>
      <c r="G592" s="7" t="s">
        <v>3041</v>
      </c>
      <c r="H592" s="7" t="s">
        <v>4312</v>
      </c>
      <c r="I592" s="86" t="s">
        <v>23</v>
      </c>
      <c r="J592" s="7"/>
      <c r="K592" s="7"/>
      <c r="L592" s="12">
        <v>240624</v>
      </c>
    </row>
    <row r="593" spans="1:12" ht="14">
      <c r="A593" s="7" t="s">
        <v>2511</v>
      </c>
      <c r="B593" s="7" t="s">
        <v>4313</v>
      </c>
      <c r="C593" s="30" t="s">
        <v>4314</v>
      </c>
      <c r="D593" s="60" t="s">
        <v>97</v>
      </c>
      <c r="E593" s="60" t="s">
        <v>4315</v>
      </c>
      <c r="F593" s="7" t="s">
        <v>30</v>
      </c>
      <c r="G593" s="7"/>
      <c r="H593" s="7" t="s">
        <v>4316</v>
      </c>
      <c r="I593" s="7" t="s">
        <v>23</v>
      </c>
      <c r="J593" s="7"/>
      <c r="K593" s="7"/>
      <c r="L593" s="12">
        <v>180324</v>
      </c>
    </row>
    <row r="594" spans="1:12" ht="14">
      <c r="A594" s="7"/>
      <c r="B594" s="7" t="s">
        <v>4317</v>
      </c>
      <c r="C594" s="13" t="s">
        <v>4318</v>
      </c>
      <c r="D594" s="60" t="s">
        <v>1977</v>
      </c>
      <c r="E594" s="7" t="s">
        <v>4319</v>
      </c>
      <c r="F594" s="7" t="s">
        <v>2027</v>
      </c>
      <c r="G594" s="7" t="s">
        <v>3817</v>
      </c>
      <c r="H594" s="7" t="s">
        <v>4320</v>
      </c>
      <c r="I594" s="7" t="s">
        <v>1981</v>
      </c>
      <c r="J594" s="7"/>
      <c r="K594" s="7"/>
      <c r="L594" s="12">
        <v>240624</v>
      </c>
    </row>
    <row r="595" spans="1:12" ht="14">
      <c r="A595" s="7"/>
      <c r="B595" s="7" t="s">
        <v>4321</v>
      </c>
      <c r="C595" s="13" t="s">
        <v>4322</v>
      </c>
      <c r="D595" s="60" t="s">
        <v>1977</v>
      </c>
      <c r="E595" s="7" t="s">
        <v>3563</v>
      </c>
      <c r="F595" s="7" t="s">
        <v>2027</v>
      </c>
      <c r="G595" s="7" t="s">
        <v>3564</v>
      </c>
      <c r="H595" s="7" t="s">
        <v>4323</v>
      </c>
      <c r="I595" s="7" t="s">
        <v>2214</v>
      </c>
      <c r="J595" s="7"/>
      <c r="K595" s="7"/>
      <c r="L595" s="12">
        <v>240624</v>
      </c>
    </row>
    <row r="596" spans="1:12" ht="13">
      <c r="A596" s="12"/>
      <c r="B596" s="17" t="s">
        <v>1863</v>
      </c>
      <c r="C596" s="76" t="s">
        <v>4324</v>
      </c>
      <c r="D596" s="12" t="s">
        <v>1983</v>
      </c>
      <c r="E596" s="12"/>
      <c r="F596" s="12" t="s">
        <v>2095</v>
      </c>
      <c r="G596" s="12"/>
      <c r="H596" s="12" t="s">
        <v>4325</v>
      </c>
      <c r="I596" s="12" t="s">
        <v>1981</v>
      </c>
      <c r="J596" s="12"/>
      <c r="K596" s="12"/>
      <c r="L596" s="12"/>
    </row>
    <row r="597" spans="1:12" ht="14">
      <c r="A597" s="7" t="s">
        <v>2465</v>
      </c>
      <c r="B597" s="7" t="s">
        <v>4326</v>
      </c>
      <c r="C597" s="73" t="s">
        <v>4327</v>
      </c>
      <c r="D597" s="60" t="s">
        <v>97</v>
      </c>
      <c r="E597" s="60" t="s">
        <v>4328</v>
      </c>
      <c r="F597" s="29" t="s">
        <v>30</v>
      </c>
      <c r="G597" s="7"/>
      <c r="H597" s="7" t="s">
        <v>4329</v>
      </c>
      <c r="I597" s="7" t="s">
        <v>23</v>
      </c>
      <c r="J597" s="7" t="s">
        <v>4330</v>
      </c>
      <c r="K597" s="7"/>
      <c r="L597" s="12">
        <v>180324</v>
      </c>
    </row>
    <row r="598" spans="1:12" ht="14">
      <c r="A598" s="7" t="s">
        <v>2465</v>
      </c>
      <c r="B598" s="7" t="s">
        <v>4331</v>
      </c>
      <c r="C598" s="71" t="s">
        <v>4332</v>
      </c>
      <c r="D598" s="60" t="s">
        <v>1983</v>
      </c>
      <c r="E598" s="7"/>
      <c r="F598" s="7" t="s">
        <v>2042</v>
      </c>
      <c r="G598" s="7"/>
      <c r="H598" s="7" t="s">
        <v>4333</v>
      </c>
      <c r="I598" s="7" t="s">
        <v>23</v>
      </c>
      <c r="J598" s="7"/>
      <c r="K598" s="7"/>
      <c r="L598" s="12">
        <v>180324</v>
      </c>
    </row>
    <row r="599" spans="1:12" ht="14">
      <c r="A599" s="7" t="s">
        <v>2184</v>
      </c>
      <c r="B599" s="7" t="s">
        <v>4334</v>
      </c>
      <c r="C599" s="13" t="s">
        <v>4335</v>
      </c>
      <c r="D599" s="12" t="s">
        <v>1983</v>
      </c>
      <c r="E599" s="7"/>
      <c r="F599" s="7" t="s">
        <v>1984</v>
      </c>
      <c r="G599" s="7"/>
      <c r="H599" s="7" t="s">
        <v>4336</v>
      </c>
      <c r="I599" s="7" t="s">
        <v>4337</v>
      </c>
      <c r="J599" s="25"/>
      <c r="K599" s="7"/>
      <c r="L599" s="12">
        <v>250324</v>
      </c>
    </row>
    <row r="600" spans="1:12" ht="13">
      <c r="A600" s="46"/>
      <c r="B600" s="46" t="s">
        <v>420</v>
      </c>
      <c r="C600" s="88" t="s">
        <v>4338</v>
      </c>
      <c r="D600" s="46" t="s">
        <v>1983</v>
      </c>
      <c r="E600" s="98"/>
      <c r="F600" s="12" t="s">
        <v>1984</v>
      </c>
      <c r="G600" s="46"/>
      <c r="H600" s="46" t="s">
        <v>4339</v>
      </c>
      <c r="I600" s="46" t="s">
        <v>23</v>
      </c>
      <c r="J600" s="12"/>
      <c r="K600" s="12"/>
      <c r="L600" s="12"/>
    </row>
    <row r="601" spans="1:12" ht="14">
      <c r="A601" s="7"/>
      <c r="B601" s="7" t="s">
        <v>4340</v>
      </c>
      <c r="C601" s="13" t="s">
        <v>4341</v>
      </c>
      <c r="D601" s="60" t="s">
        <v>1977</v>
      </c>
      <c r="E601" s="7" t="s">
        <v>4342</v>
      </c>
      <c r="F601" s="7" t="s">
        <v>2027</v>
      </c>
      <c r="G601" s="7" t="s">
        <v>4343</v>
      </c>
      <c r="H601" s="7" t="s">
        <v>4344</v>
      </c>
      <c r="I601" s="7" t="s">
        <v>3140</v>
      </c>
      <c r="J601" s="66"/>
      <c r="K601" s="7"/>
      <c r="L601" s="12">
        <v>240624</v>
      </c>
    </row>
    <row r="602" spans="1:12" ht="14">
      <c r="A602" s="7"/>
      <c r="B602" s="86" t="s">
        <v>4345</v>
      </c>
      <c r="C602" s="87" t="s">
        <v>4346</v>
      </c>
      <c r="D602" s="60" t="s">
        <v>1983</v>
      </c>
      <c r="E602" s="7" t="s">
        <v>4347</v>
      </c>
      <c r="F602" s="7" t="s">
        <v>2017</v>
      </c>
      <c r="G602" s="7" t="s">
        <v>3878</v>
      </c>
      <c r="H602" s="7" t="s">
        <v>4348</v>
      </c>
      <c r="I602" s="7" t="s">
        <v>3544</v>
      </c>
      <c r="K602" s="7"/>
      <c r="L602" s="12">
        <v>240624</v>
      </c>
    </row>
    <row r="603" spans="1:12" ht="14">
      <c r="A603" s="7" t="s">
        <v>2184</v>
      </c>
      <c r="B603" s="7" t="s">
        <v>4349</v>
      </c>
      <c r="C603" s="74" t="s">
        <v>4350</v>
      </c>
      <c r="D603" s="60" t="s">
        <v>97</v>
      </c>
      <c r="E603" s="60" t="s">
        <v>4351</v>
      </c>
      <c r="F603" s="29" t="s">
        <v>30</v>
      </c>
      <c r="G603" s="7"/>
      <c r="H603" s="7" t="s">
        <v>4352</v>
      </c>
      <c r="I603" s="7" t="s">
        <v>2268</v>
      </c>
      <c r="J603" s="7"/>
      <c r="K603" s="7"/>
      <c r="L603" s="12">
        <v>180324</v>
      </c>
    </row>
    <row r="604" spans="1:12" ht="14">
      <c r="A604" s="7" t="s">
        <v>2184</v>
      </c>
      <c r="B604" s="7" t="s">
        <v>4353</v>
      </c>
      <c r="C604" s="74" t="s">
        <v>4354</v>
      </c>
      <c r="D604" s="60" t="s">
        <v>97</v>
      </c>
      <c r="E604" s="60" t="s">
        <v>4355</v>
      </c>
      <c r="F604" s="29" t="s">
        <v>30</v>
      </c>
      <c r="G604" s="7"/>
      <c r="H604" s="7" t="s">
        <v>4356</v>
      </c>
      <c r="I604" s="7" t="s">
        <v>23</v>
      </c>
      <c r="J604" s="7" t="s">
        <v>4357</v>
      </c>
      <c r="K604" s="7"/>
      <c r="L604" s="12">
        <v>180324</v>
      </c>
    </row>
    <row r="605" spans="1:12" ht="14">
      <c r="A605" s="7" t="s">
        <v>2184</v>
      </c>
      <c r="B605" s="7" t="s">
        <v>4358</v>
      </c>
      <c r="C605" s="78" t="s">
        <v>4359</v>
      </c>
      <c r="D605" s="60" t="s">
        <v>1983</v>
      </c>
      <c r="E605" s="7"/>
      <c r="F605" s="7" t="s">
        <v>2051</v>
      </c>
      <c r="G605" s="7"/>
      <c r="H605" s="7" t="s">
        <v>2815</v>
      </c>
      <c r="I605" s="7" t="s">
        <v>23</v>
      </c>
      <c r="J605" s="7"/>
      <c r="K605" s="7"/>
      <c r="L605" s="12">
        <v>180324</v>
      </c>
    </row>
    <row r="606" spans="1:12" ht="14">
      <c r="A606" s="7" t="s">
        <v>2184</v>
      </c>
      <c r="B606" s="7" t="s">
        <v>4360</v>
      </c>
      <c r="C606" s="74" t="s">
        <v>4361</v>
      </c>
      <c r="D606" s="60" t="s">
        <v>1978</v>
      </c>
      <c r="E606" s="7" t="s">
        <v>4362</v>
      </c>
      <c r="F606" s="7" t="s">
        <v>2051</v>
      </c>
      <c r="G606" s="7"/>
      <c r="H606" s="7" t="s">
        <v>4363</v>
      </c>
      <c r="I606" s="7" t="s">
        <v>23</v>
      </c>
      <c r="J606" s="7"/>
      <c r="K606" s="7"/>
      <c r="L606" s="12">
        <v>180324</v>
      </c>
    </row>
    <row r="607" spans="1:12" ht="14">
      <c r="A607" s="7" t="s">
        <v>2184</v>
      </c>
      <c r="B607" s="7" t="s">
        <v>4364</v>
      </c>
      <c r="C607" s="74" t="s">
        <v>4365</v>
      </c>
      <c r="D607" s="60" t="s">
        <v>2016</v>
      </c>
      <c r="E607" s="7" t="s">
        <v>4366</v>
      </c>
      <c r="F607" s="7" t="s">
        <v>2114</v>
      </c>
      <c r="G607" s="7"/>
      <c r="H607" s="7" t="s">
        <v>4367</v>
      </c>
      <c r="I607" s="7" t="s">
        <v>2194</v>
      </c>
      <c r="J607" s="7"/>
      <c r="K607" s="7"/>
      <c r="L607" s="12">
        <v>180324</v>
      </c>
    </row>
    <row r="608" spans="1:12" ht="14">
      <c r="A608" s="7" t="s">
        <v>2184</v>
      </c>
      <c r="B608" s="7" t="s">
        <v>4368</v>
      </c>
      <c r="C608" s="74" t="s">
        <v>4369</v>
      </c>
      <c r="D608" s="60" t="s">
        <v>1983</v>
      </c>
      <c r="E608" s="7"/>
      <c r="F608" s="29" t="s">
        <v>30</v>
      </c>
      <c r="G608" s="7"/>
      <c r="H608" s="7" t="s">
        <v>4370</v>
      </c>
      <c r="I608" s="7" t="s">
        <v>23</v>
      </c>
      <c r="J608" s="7" t="s">
        <v>4371</v>
      </c>
      <c r="K608" s="7"/>
      <c r="L608" s="12">
        <v>180324</v>
      </c>
    </row>
    <row r="609" spans="1:12" ht="13">
      <c r="A609" s="12"/>
      <c r="B609" s="46" t="s">
        <v>471</v>
      </c>
      <c r="C609" s="88" t="s">
        <v>4372</v>
      </c>
      <c r="D609" s="46" t="s">
        <v>1977</v>
      </c>
      <c r="E609" s="12" t="s">
        <v>4373</v>
      </c>
      <c r="F609" s="12" t="s">
        <v>19</v>
      </c>
      <c r="G609" s="12"/>
      <c r="H609" s="12" t="s">
        <v>4374</v>
      </c>
      <c r="I609" s="46" t="s">
        <v>23</v>
      </c>
      <c r="J609" s="12"/>
      <c r="K609" s="12"/>
      <c r="L609" s="12"/>
    </row>
    <row r="610" spans="1:12" ht="14">
      <c r="A610" s="7"/>
      <c r="B610" s="86" t="s">
        <v>4375</v>
      </c>
      <c r="C610" s="87" t="s">
        <v>4376</v>
      </c>
      <c r="D610" s="60" t="s">
        <v>1983</v>
      </c>
      <c r="E610" s="7" t="s">
        <v>4377</v>
      </c>
      <c r="F610" s="7" t="s">
        <v>2059</v>
      </c>
      <c r="G610" s="7" t="s">
        <v>4378</v>
      </c>
      <c r="H610" s="7" t="s">
        <v>4379</v>
      </c>
      <c r="I610" s="7" t="s">
        <v>3140</v>
      </c>
      <c r="K610" s="7"/>
      <c r="L610" s="12">
        <v>240624</v>
      </c>
    </row>
    <row r="611" spans="1:12" ht="13">
      <c r="A611" s="12"/>
      <c r="B611" s="17" t="s">
        <v>1610</v>
      </c>
      <c r="C611" s="76" t="s">
        <v>4380</v>
      </c>
      <c r="D611" s="12" t="s">
        <v>1983</v>
      </c>
      <c r="E611" s="12"/>
      <c r="F611" s="12" t="s">
        <v>1991</v>
      </c>
      <c r="G611" s="12"/>
      <c r="H611" s="12" t="s">
        <v>4381</v>
      </c>
      <c r="I611" s="12" t="s">
        <v>1981</v>
      </c>
      <c r="J611" s="12"/>
      <c r="K611" s="12"/>
      <c r="L611" s="12"/>
    </row>
    <row r="612" spans="1:12" ht="14">
      <c r="A612" s="7"/>
      <c r="B612" s="7" t="s">
        <v>4382</v>
      </c>
      <c r="C612" s="84" t="s">
        <v>4383</v>
      </c>
      <c r="D612" s="60" t="s">
        <v>97</v>
      </c>
      <c r="E612" s="7" t="s">
        <v>4384</v>
      </c>
      <c r="F612" s="7" t="s">
        <v>30</v>
      </c>
      <c r="G612" s="7"/>
      <c r="H612" s="7" t="s">
        <v>4385</v>
      </c>
      <c r="I612" s="12" t="s">
        <v>1981</v>
      </c>
      <c r="J612" s="66"/>
      <c r="K612" s="7"/>
      <c r="L612" s="12">
        <v>210624</v>
      </c>
    </row>
    <row r="613" spans="1:12" ht="14">
      <c r="A613" s="7" t="s">
        <v>2465</v>
      </c>
      <c r="B613" s="7" t="s">
        <v>4386</v>
      </c>
      <c r="C613" s="73" t="s">
        <v>4387</v>
      </c>
      <c r="D613" s="60" t="s">
        <v>2026</v>
      </c>
      <c r="E613" s="60" t="s">
        <v>4388</v>
      </c>
      <c r="F613" s="7" t="s">
        <v>2091</v>
      </c>
      <c r="G613" s="7"/>
      <c r="H613" s="7" t="s">
        <v>4389</v>
      </c>
      <c r="I613" s="7" t="s">
        <v>1996</v>
      </c>
      <c r="J613" s="7" t="s">
        <v>4390</v>
      </c>
      <c r="K613" s="7" t="s">
        <v>2516</v>
      </c>
      <c r="L613" s="12">
        <v>180324</v>
      </c>
    </row>
    <row r="614" spans="1:12" ht="14">
      <c r="A614" s="7"/>
      <c r="B614" s="7" t="s">
        <v>4391</v>
      </c>
      <c r="C614" s="84" t="s">
        <v>4392</v>
      </c>
      <c r="D614" s="60" t="s">
        <v>1977</v>
      </c>
      <c r="E614" s="7" t="s">
        <v>4393</v>
      </c>
      <c r="F614" s="12" t="s">
        <v>1984</v>
      </c>
      <c r="G614" s="7" t="s">
        <v>4394</v>
      </c>
      <c r="H614" s="7" t="s">
        <v>4395</v>
      </c>
      <c r="I614" s="12" t="s">
        <v>2259</v>
      </c>
      <c r="J614" s="66" t="s">
        <v>4396</v>
      </c>
      <c r="K614" s="7"/>
      <c r="L614" s="12">
        <v>210624</v>
      </c>
    </row>
    <row r="615" spans="1:12" ht="13">
      <c r="A615" s="46"/>
      <c r="B615" s="46" t="s">
        <v>1370</v>
      </c>
      <c r="C615" s="88" t="s">
        <v>4397</v>
      </c>
      <c r="D615" s="12" t="s">
        <v>1977</v>
      </c>
      <c r="E615" s="12"/>
      <c r="F615" s="12" t="s">
        <v>1984</v>
      </c>
      <c r="G615" s="46" t="s">
        <v>4398</v>
      </c>
      <c r="H615" s="46" t="s">
        <v>4399</v>
      </c>
      <c r="I615" s="46" t="s">
        <v>23</v>
      </c>
      <c r="J615" s="12"/>
      <c r="K615" s="12"/>
      <c r="L615" s="12"/>
    </row>
    <row r="616" spans="1:12" ht="14">
      <c r="A616" s="7" t="s">
        <v>2184</v>
      </c>
      <c r="B616" s="7" t="s">
        <v>4400</v>
      </c>
      <c r="C616" s="72" t="s">
        <v>4401</v>
      </c>
      <c r="D616" s="60" t="s">
        <v>1983</v>
      </c>
      <c r="E616" s="7"/>
      <c r="F616" s="7" t="s">
        <v>2114</v>
      </c>
      <c r="G616" s="7"/>
      <c r="H616" s="7" t="s">
        <v>4402</v>
      </c>
      <c r="I616" s="7" t="s">
        <v>23</v>
      </c>
      <c r="J616" s="7"/>
      <c r="K616" s="7"/>
      <c r="L616" s="12">
        <v>180324</v>
      </c>
    </row>
    <row r="617" spans="1:12" ht="14">
      <c r="A617" s="7" t="s">
        <v>2184</v>
      </c>
      <c r="B617" s="7" t="s">
        <v>4403</v>
      </c>
      <c r="C617" s="74" t="s">
        <v>4404</v>
      </c>
      <c r="D617" s="60" t="s">
        <v>1983</v>
      </c>
      <c r="E617" s="7" t="s">
        <v>4405</v>
      </c>
      <c r="F617" s="7" t="s">
        <v>2095</v>
      </c>
      <c r="G617" s="7"/>
      <c r="H617" s="7" t="s">
        <v>4406</v>
      </c>
      <c r="I617" s="7" t="s">
        <v>4407</v>
      </c>
      <c r="J617" s="7"/>
      <c r="K617" s="7" t="s">
        <v>2510</v>
      </c>
      <c r="L617" s="12">
        <v>180324</v>
      </c>
    </row>
    <row r="618" spans="1:12" ht="14">
      <c r="A618" s="7" t="s">
        <v>2184</v>
      </c>
      <c r="B618" s="7" t="s">
        <v>1542</v>
      </c>
      <c r="C618" s="74" t="s">
        <v>4408</v>
      </c>
      <c r="D618" s="60" t="s">
        <v>1978</v>
      </c>
      <c r="E618" s="12" t="s">
        <v>4409</v>
      </c>
      <c r="F618" s="7" t="s">
        <v>2103</v>
      </c>
      <c r="G618" s="7"/>
      <c r="H618" s="12" t="s">
        <v>4410</v>
      </c>
      <c r="I618" s="7" t="s">
        <v>1981</v>
      </c>
      <c r="J618" s="7"/>
      <c r="K618" s="7"/>
      <c r="L618" s="12">
        <v>180324</v>
      </c>
    </row>
    <row r="619" spans="1:12" ht="13">
      <c r="A619" s="12"/>
      <c r="B619" s="17" t="s">
        <v>1793</v>
      </c>
      <c r="C619" s="76" t="s">
        <v>4411</v>
      </c>
      <c r="D619" s="12" t="s">
        <v>1983</v>
      </c>
      <c r="E619" s="12"/>
      <c r="F619" s="12" t="s">
        <v>2051</v>
      </c>
      <c r="G619" s="12" t="s">
        <v>2023</v>
      </c>
      <c r="H619" s="12" t="s">
        <v>4412</v>
      </c>
      <c r="I619" s="12" t="s">
        <v>1981</v>
      </c>
      <c r="J619" s="12"/>
      <c r="K619" s="12"/>
      <c r="L619" s="12"/>
    </row>
    <row r="620" spans="1:12" ht="14">
      <c r="A620" s="7" t="s">
        <v>2184</v>
      </c>
      <c r="B620" s="29" t="s">
        <v>4413</v>
      </c>
      <c r="C620" s="79" t="s">
        <v>4414</v>
      </c>
      <c r="D620" s="60" t="s">
        <v>1983</v>
      </c>
      <c r="E620" s="7"/>
      <c r="F620" s="7" t="s">
        <v>2051</v>
      </c>
      <c r="G620" s="7"/>
      <c r="H620" s="7" t="s">
        <v>4415</v>
      </c>
      <c r="I620" s="7" t="s">
        <v>23</v>
      </c>
      <c r="J620" s="7"/>
      <c r="K620" s="7"/>
      <c r="L620" s="12">
        <v>180324</v>
      </c>
    </row>
    <row r="621" spans="1:12" ht="14">
      <c r="A621" s="7" t="s">
        <v>2465</v>
      </c>
      <c r="B621" s="80" t="s">
        <v>4416</v>
      </c>
      <c r="C621" s="73" t="s">
        <v>4417</v>
      </c>
      <c r="D621" s="60" t="s">
        <v>2009</v>
      </c>
      <c r="E621" s="60"/>
      <c r="F621" s="7" t="s">
        <v>2083</v>
      </c>
      <c r="G621" s="7"/>
      <c r="H621" s="7" t="s">
        <v>4418</v>
      </c>
      <c r="I621" s="7" t="s">
        <v>23</v>
      </c>
      <c r="J621" s="7" t="s">
        <v>4419</v>
      </c>
      <c r="K621" s="7"/>
      <c r="L621" s="12">
        <v>180324</v>
      </c>
    </row>
    <row r="622" spans="1:12" ht="14">
      <c r="A622" s="7" t="s">
        <v>2184</v>
      </c>
      <c r="B622" s="29" t="s">
        <v>4420</v>
      </c>
      <c r="C622" s="78" t="s">
        <v>4421</v>
      </c>
      <c r="D622" s="60" t="s">
        <v>97</v>
      </c>
      <c r="E622" s="60" t="s">
        <v>4422</v>
      </c>
      <c r="F622" s="29" t="s">
        <v>30</v>
      </c>
      <c r="G622" s="7"/>
      <c r="H622" s="7" t="s">
        <v>4423</v>
      </c>
      <c r="I622" s="7" t="s">
        <v>23</v>
      </c>
      <c r="J622" s="7"/>
      <c r="K622" s="7"/>
      <c r="L622" s="12">
        <v>180324</v>
      </c>
    </row>
    <row r="623" spans="1:12" ht="14">
      <c r="A623" s="7" t="s">
        <v>2184</v>
      </c>
      <c r="B623" s="99" t="s">
        <v>4424</v>
      </c>
      <c r="C623" s="78" t="s">
        <v>4425</v>
      </c>
      <c r="D623" s="60" t="s">
        <v>2026</v>
      </c>
      <c r="E623" s="7" t="s">
        <v>4426</v>
      </c>
      <c r="F623" s="7" t="s">
        <v>2091</v>
      </c>
      <c r="G623" s="7"/>
      <c r="H623" s="7" t="s">
        <v>4427</v>
      </c>
      <c r="I623" s="7" t="s">
        <v>23</v>
      </c>
      <c r="J623" s="7"/>
      <c r="K623" s="7"/>
      <c r="L623" s="12">
        <v>180324</v>
      </c>
    </row>
    <row r="624" spans="1:12" ht="13">
      <c r="A624" s="12"/>
      <c r="B624" s="17" t="s">
        <v>4428</v>
      </c>
      <c r="C624" s="61" t="s">
        <v>4429</v>
      </c>
      <c r="D624" s="12" t="s">
        <v>1977</v>
      </c>
      <c r="E624" s="12"/>
      <c r="F624" s="12" t="s">
        <v>2114</v>
      </c>
      <c r="G624" s="12" t="s">
        <v>4430</v>
      </c>
      <c r="H624" s="12" t="s">
        <v>4431</v>
      </c>
      <c r="I624" s="12" t="s">
        <v>23</v>
      </c>
      <c r="J624" s="12"/>
      <c r="K624" s="12"/>
      <c r="L624" s="12"/>
    </row>
    <row r="625" spans="1:12" ht="13">
      <c r="A625" s="12"/>
      <c r="B625" s="16" t="s">
        <v>4432</v>
      </c>
      <c r="C625" s="61" t="s">
        <v>4433</v>
      </c>
      <c r="D625" s="12" t="s">
        <v>1977</v>
      </c>
      <c r="E625" s="12"/>
      <c r="F625" s="12" t="s">
        <v>19</v>
      </c>
      <c r="G625" s="12" t="s">
        <v>4434</v>
      </c>
      <c r="H625" s="12" t="s">
        <v>4435</v>
      </c>
      <c r="I625" s="12" t="s">
        <v>2259</v>
      </c>
      <c r="J625" s="12"/>
      <c r="K625" s="12"/>
      <c r="L625" s="12"/>
    </row>
    <row r="626" spans="1:12" ht="14">
      <c r="A626" s="7" t="s">
        <v>2184</v>
      </c>
      <c r="B626" s="29" t="s">
        <v>4436</v>
      </c>
      <c r="C626" s="72" t="s">
        <v>4437</v>
      </c>
      <c r="D626" s="60" t="s">
        <v>2016</v>
      </c>
      <c r="E626" s="7"/>
      <c r="F626" s="12" t="s">
        <v>1984</v>
      </c>
      <c r="G626" s="7"/>
      <c r="H626" s="7" t="s">
        <v>4438</v>
      </c>
      <c r="I626" s="7" t="s">
        <v>1981</v>
      </c>
      <c r="J626" s="7"/>
      <c r="K626" s="7"/>
      <c r="L626" s="12">
        <v>180324</v>
      </c>
    </row>
    <row r="627" spans="1:12" ht="13">
      <c r="A627" s="12"/>
      <c r="B627" s="16" t="s">
        <v>1753</v>
      </c>
      <c r="C627" s="12" t="s">
        <v>4439</v>
      </c>
      <c r="D627" s="12" t="s">
        <v>1983</v>
      </c>
      <c r="E627" s="12"/>
      <c r="F627" s="49" t="s">
        <v>30</v>
      </c>
      <c r="G627" s="12"/>
      <c r="H627" s="12" t="s">
        <v>4440</v>
      </c>
      <c r="I627" s="12" t="s">
        <v>23</v>
      </c>
      <c r="J627" s="12"/>
      <c r="K627" s="12"/>
      <c r="L627" s="12"/>
    </row>
    <row r="628" spans="1:12" ht="13">
      <c r="A628" s="12"/>
      <c r="B628" s="17" t="s">
        <v>1410</v>
      </c>
      <c r="C628" s="88" t="s">
        <v>4441</v>
      </c>
      <c r="D628" s="12" t="s">
        <v>1977</v>
      </c>
      <c r="E628" s="12"/>
      <c r="F628" s="12" t="s">
        <v>1984</v>
      </c>
      <c r="G628" s="12" t="s">
        <v>2128</v>
      </c>
      <c r="H628" s="12" t="s">
        <v>4442</v>
      </c>
      <c r="I628" s="12" t="s">
        <v>23</v>
      </c>
      <c r="J628" s="12"/>
      <c r="K628" s="12"/>
      <c r="L628" s="12"/>
    </row>
    <row r="629" spans="1:12" ht="14">
      <c r="A629" s="7" t="s">
        <v>2184</v>
      </c>
      <c r="B629" s="80" t="s">
        <v>4443</v>
      </c>
      <c r="C629" s="71" t="s">
        <v>4444</v>
      </c>
      <c r="D629" s="60" t="s">
        <v>36</v>
      </c>
      <c r="E629" s="7"/>
      <c r="F629" s="51" t="s">
        <v>2047</v>
      </c>
      <c r="G629" s="7"/>
      <c r="H629" s="7" t="s">
        <v>4445</v>
      </c>
      <c r="I629" s="7" t="s">
        <v>2290</v>
      </c>
      <c r="J629" s="75"/>
      <c r="K629" s="7"/>
      <c r="L629" s="12">
        <v>180324</v>
      </c>
    </row>
    <row r="630" spans="1:12" ht="14">
      <c r="A630" s="7" t="s">
        <v>2465</v>
      </c>
      <c r="B630" s="29" t="s">
        <v>4446</v>
      </c>
      <c r="C630" s="73" t="s">
        <v>4447</v>
      </c>
      <c r="D630" s="60" t="s">
        <v>2026</v>
      </c>
      <c r="E630" s="60"/>
      <c r="F630" s="7" t="s">
        <v>2083</v>
      </c>
      <c r="G630" s="7"/>
      <c r="H630" s="7" t="s">
        <v>4448</v>
      </c>
      <c r="I630" s="7" t="s">
        <v>2199</v>
      </c>
      <c r="J630" s="7" t="s">
        <v>4449</v>
      </c>
      <c r="K630" s="7"/>
      <c r="L630" s="12">
        <v>180324</v>
      </c>
    </row>
    <row r="631" spans="1:12" ht="14">
      <c r="A631" s="7" t="s">
        <v>2184</v>
      </c>
      <c r="B631" s="80" t="s">
        <v>4450</v>
      </c>
      <c r="C631" s="72" t="s">
        <v>4451</v>
      </c>
      <c r="D631" s="60" t="s">
        <v>2026</v>
      </c>
      <c r="E631" s="7"/>
      <c r="F631" s="7" t="s">
        <v>2091</v>
      </c>
      <c r="G631" s="7"/>
      <c r="H631" s="7" t="s">
        <v>4452</v>
      </c>
      <c r="I631" s="7" t="s">
        <v>23</v>
      </c>
      <c r="J631" s="7"/>
      <c r="K631" s="7"/>
      <c r="L631" s="12">
        <v>180324</v>
      </c>
    </row>
    <row r="632" spans="1:12" ht="13">
      <c r="A632" s="12"/>
      <c r="B632" s="17" t="s">
        <v>1867</v>
      </c>
      <c r="C632" s="76" t="s">
        <v>4453</v>
      </c>
      <c r="D632" s="12" t="s">
        <v>1983</v>
      </c>
      <c r="E632" s="12"/>
      <c r="F632" s="12" t="s">
        <v>2099</v>
      </c>
      <c r="G632" s="12"/>
      <c r="H632" s="12" t="s">
        <v>4454</v>
      </c>
      <c r="I632" s="12" t="s">
        <v>1981</v>
      </c>
      <c r="J632" s="12"/>
      <c r="K632" s="12"/>
      <c r="L632" s="12"/>
    </row>
    <row r="633" spans="1:12" ht="14">
      <c r="A633" s="7"/>
      <c r="B633" s="100" t="s">
        <v>4455</v>
      </c>
      <c r="C633" s="87" t="s">
        <v>4456</v>
      </c>
      <c r="D633" s="60" t="s">
        <v>1983</v>
      </c>
      <c r="E633" s="7" t="s">
        <v>1991</v>
      </c>
      <c r="F633" s="7" t="s">
        <v>2042</v>
      </c>
      <c r="G633" s="7" t="s">
        <v>2088</v>
      </c>
      <c r="H633" s="7" t="s">
        <v>4457</v>
      </c>
      <c r="I633" s="7" t="s">
        <v>3140</v>
      </c>
      <c r="K633" s="7"/>
      <c r="L633" s="12">
        <v>240624</v>
      </c>
    </row>
    <row r="634" spans="1:12" ht="13">
      <c r="A634" s="12"/>
      <c r="B634" s="17" t="s">
        <v>4458</v>
      </c>
      <c r="C634" s="61" t="s">
        <v>4459</v>
      </c>
      <c r="D634" s="12" t="s">
        <v>1977</v>
      </c>
      <c r="E634" s="12"/>
      <c r="F634" s="49" t="s">
        <v>1984</v>
      </c>
      <c r="G634" s="12" t="s">
        <v>4460</v>
      </c>
      <c r="H634" s="12" t="s">
        <v>4461</v>
      </c>
      <c r="I634" s="12" t="s">
        <v>23</v>
      </c>
      <c r="J634" s="12"/>
      <c r="K634" s="12"/>
      <c r="L634" s="12"/>
    </row>
    <row r="635" spans="1:12" ht="14">
      <c r="B635" s="80" t="s">
        <v>4462</v>
      </c>
      <c r="C635" s="13" t="s">
        <v>4463</v>
      </c>
      <c r="D635" s="60" t="s">
        <v>1983</v>
      </c>
      <c r="E635" s="7" t="s">
        <v>4464</v>
      </c>
      <c r="F635" s="7" t="s">
        <v>1984</v>
      </c>
      <c r="G635" s="7" t="s">
        <v>2048</v>
      </c>
      <c r="H635" s="7" t="s">
        <v>4465</v>
      </c>
      <c r="I635" s="7" t="s">
        <v>23</v>
      </c>
      <c r="J635" s="66" t="s">
        <v>4466</v>
      </c>
      <c r="K635" s="7"/>
      <c r="L635" s="12">
        <v>250624</v>
      </c>
    </row>
    <row r="636" spans="1:12" ht="14">
      <c r="A636" s="7" t="s">
        <v>2184</v>
      </c>
      <c r="B636" s="29" t="s">
        <v>4467</v>
      </c>
      <c r="C636" s="74" t="s">
        <v>4468</v>
      </c>
      <c r="D636" s="60" t="s">
        <v>1983</v>
      </c>
      <c r="E636" s="7"/>
      <c r="F636" s="7" t="s">
        <v>2051</v>
      </c>
      <c r="G636" s="7" t="s">
        <v>4142</v>
      </c>
      <c r="H636" s="7" t="s">
        <v>4469</v>
      </c>
      <c r="I636" s="7" t="s">
        <v>23</v>
      </c>
      <c r="J636" s="7"/>
      <c r="K636" s="7"/>
      <c r="L636" s="12">
        <v>180324</v>
      </c>
    </row>
    <row r="637" spans="1:12" ht="14">
      <c r="A637" s="7" t="s">
        <v>2511</v>
      </c>
      <c r="B637" s="80" t="s">
        <v>4470</v>
      </c>
      <c r="C637" s="78" t="s">
        <v>4471</v>
      </c>
      <c r="D637" s="60" t="s">
        <v>2026</v>
      </c>
      <c r="E637" s="7"/>
      <c r="F637" s="51" t="s">
        <v>2091</v>
      </c>
      <c r="G637" s="7"/>
      <c r="H637" s="7" t="s">
        <v>4472</v>
      </c>
      <c r="I637" s="7" t="s">
        <v>23</v>
      </c>
      <c r="J637" s="7"/>
      <c r="K637" s="7"/>
      <c r="L637" s="12">
        <v>180324</v>
      </c>
    </row>
    <row r="638" spans="1:12" ht="14">
      <c r="A638" s="7" t="s">
        <v>2184</v>
      </c>
      <c r="B638" s="29" t="s">
        <v>4473</v>
      </c>
      <c r="C638" s="73" t="s">
        <v>4474</v>
      </c>
      <c r="D638" s="60" t="s">
        <v>97</v>
      </c>
      <c r="E638" s="60" t="s">
        <v>4475</v>
      </c>
      <c r="F638" s="29" t="s">
        <v>30</v>
      </c>
      <c r="G638" s="7"/>
      <c r="H638" s="7" t="s">
        <v>4476</v>
      </c>
      <c r="I638" s="7" t="s">
        <v>23</v>
      </c>
      <c r="J638" s="7"/>
      <c r="K638" s="7"/>
      <c r="L638" s="12">
        <v>180324</v>
      </c>
    </row>
    <row r="639" spans="1:12" ht="14">
      <c r="A639" s="7" t="s">
        <v>2184</v>
      </c>
      <c r="B639" s="80" t="s">
        <v>4477</v>
      </c>
      <c r="C639" s="84" t="s">
        <v>4478</v>
      </c>
      <c r="D639" s="60" t="s">
        <v>97</v>
      </c>
      <c r="E639" s="60" t="s">
        <v>4479</v>
      </c>
      <c r="F639" s="29" t="s">
        <v>30</v>
      </c>
      <c r="G639" s="7"/>
      <c r="H639" s="7" t="s">
        <v>4480</v>
      </c>
      <c r="I639" s="7" t="s">
        <v>23</v>
      </c>
      <c r="J639" s="7" t="s">
        <v>4481</v>
      </c>
      <c r="K639" s="7"/>
      <c r="L639" s="12">
        <v>180324</v>
      </c>
    </row>
    <row r="640" spans="1:12" ht="14">
      <c r="A640" s="7" t="s">
        <v>2184</v>
      </c>
      <c r="B640" s="29" t="s">
        <v>4482</v>
      </c>
      <c r="C640" s="72" t="s">
        <v>4483</v>
      </c>
      <c r="D640" s="60" t="s">
        <v>2016</v>
      </c>
      <c r="E640" s="7"/>
      <c r="F640" s="7" t="s">
        <v>2091</v>
      </c>
      <c r="G640" s="7"/>
      <c r="H640" s="7" t="s">
        <v>4484</v>
      </c>
      <c r="I640" s="7" t="s">
        <v>3087</v>
      </c>
      <c r="J640" s="7"/>
      <c r="K640" s="7"/>
      <c r="L640" s="12">
        <v>180324</v>
      </c>
    </row>
    <row r="641" spans="1:12" ht="14">
      <c r="A641" s="7" t="s">
        <v>2184</v>
      </c>
      <c r="B641" s="80" t="s">
        <v>4485</v>
      </c>
      <c r="C641" s="72" t="s">
        <v>4486</v>
      </c>
      <c r="D641" s="60" t="s">
        <v>1978</v>
      </c>
      <c r="E641" s="7"/>
      <c r="F641" s="7" t="s">
        <v>2010</v>
      </c>
      <c r="G641" s="7"/>
      <c r="H641" s="7" t="s">
        <v>4487</v>
      </c>
      <c r="I641" s="7" t="s">
        <v>23</v>
      </c>
      <c r="J641" s="7"/>
      <c r="K641" s="7"/>
      <c r="L641" s="12">
        <v>180324</v>
      </c>
    </row>
    <row r="642" spans="1:12" ht="14">
      <c r="A642" s="7" t="s">
        <v>2511</v>
      </c>
      <c r="B642" s="29" t="s">
        <v>4488</v>
      </c>
      <c r="C642" s="78" t="s">
        <v>4489</v>
      </c>
      <c r="D642" s="60" t="s">
        <v>2022</v>
      </c>
      <c r="E642" s="60"/>
      <c r="F642" s="7" t="s">
        <v>2091</v>
      </c>
      <c r="G642" s="7"/>
      <c r="H642" s="7" t="s">
        <v>4490</v>
      </c>
      <c r="I642" s="7" t="s">
        <v>2599</v>
      </c>
      <c r="J642" s="7" t="s">
        <v>4491</v>
      </c>
      <c r="K642" s="7"/>
      <c r="L642" s="12">
        <v>180324</v>
      </c>
    </row>
    <row r="643" spans="1:12" ht="14">
      <c r="A643" s="7" t="s">
        <v>2184</v>
      </c>
      <c r="B643" s="80" t="s">
        <v>4492</v>
      </c>
      <c r="C643" s="72" t="s">
        <v>4493</v>
      </c>
      <c r="D643" s="60" t="s">
        <v>2026</v>
      </c>
      <c r="E643" s="7"/>
      <c r="F643" s="7" t="s">
        <v>2091</v>
      </c>
      <c r="G643" s="7"/>
      <c r="H643" s="7" t="s">
        <v>4494</v>
      </c>
      <c r="I643" s="7" t="s">
        <v>2599</v>
      </c>
      <c r="J643" s="7"/>
      <c r="K643" s="7"/>
      <c r="L643" s="12">
        <v>180324</v>
      </c>
    </row>
    <row r="644" spans="1:12" ht="14">
      <c r="A644" s="7" t="s">
        <v>2184</v>
      </c>
      <c r="B644" s="17" t="s">
        <v>4495</v>
      </c>
      <c r="C644" s="73" t="s">
        <v>4496</v>
      </c>
      <c r="D644" s="60" t="s">
        <v>1978</v>
      </c>
      <c r="E644" s="7"/>
      <c r="F644" s="7" t="s">
        <v>2103</v>
      </c>
      <c r="G644" s="7" t="s">
        <v>4497</v>
      </c>
      <c r="H644" s="7" t="s">
        <v>4498</v>
      </c>
      <c r="I644" s="7" t="s">
        <v>23</v>
      </c>
      <c r="J644" s="7" t="s">
        <v>4499</v>
      </c>
      <c r="K644" s="7"/>
      <c r="L644" s="12">
        <v>180324</v>
      </c>
    </row>
    <row r="645" spans="1:12" ht="14">
      <c r="A645" s="7"/>
      <c r="B645" s="80" t="s">
        <v>4500</v>
      </c>
      <c r="C645" s="84" t="s">
        <v>4501</v>
      </c>
      <c r="D645" s="60" t="s">
        <v>2009</v>
      </c>
      <c r="E645" s="7" t="s">
        <v>4502</v>
      </c>
      <c r="F645" s="7" t="s">
        <v>2083</v>
      </c>
      <c r="H645" s="7" t="s">
        <v>4503</v>
      </c>
      <c r="I645" s="12" t="s">
        <v>23</v>
      </c>
      <c r="J645" s="66" t="s">
        <v>4504</v>
      </c>
      <c r="K645" s="7"/>
      <c r="L645" s="12">
        <v>210624</v>
      </c>
    </row>
    <row r="646" spans="1:12" ht="14">
      <c r="A646" s="7" t="s">
        <v>2184</v>
      </c>
      <c r="B646" s="29" t="s">
        <v>4505</v>
      </c>
      <c r="C646" s="74" t="s">
        <v>4506</v>
      </c>
      <c r="D646" s="60" t="s">
        <v>2026</v>
      </c>
      <c r="E646" s="7"/>
      <c r="F646" s="7" t="s">
        <v>2091</v>
      </c>
      <c r="G646" s="7"/>
      <c r="H646" s="7" t="s">
        <v>4507</v>
      </c>
      <c r="I646" s="7" t="s">
        <v>2249</v>
      </c>
      <c r="J646" s="7"/>
      <c r="K646" s="7"/>
      <c r="L646" s="12">
        <v>180324</v>
      </c>
    </row>
    <row r="647" spans="1:12" ht="14">
      <c r="A647" s="7" t="s">
        <v>2184</v>
      </c>
      <c r="B647" s="80" t="s">
        <v>4508</v>
      </c>
      <c r="C647" s="74" t="s">
        <v>4509</v>
      </c>
      <c r="D647" s="60" t="s">
        <v>36</v>
      </c>
      <c r="E647" s="7"/>
      <c r="F647" s="7" t="s">
        <v>2047</v>
      </c>
      <c r="G647" s="7"/>
      <c r="H647" s="7" t="s">
        <v>4510</v>
      </c>
      <c r="I647" s="7" t="s">
        <v>2563</v>
      </c>
      <c r="J647" s="7"/>
      <c r="K647" s="7"/>
      <c r="L647" s="12">
        <v>180324</v>
      </c>
    </row>
    <row r="648" spans="1:12" ht="14">
      <c r="A648" s="7" t="s">
        <v>2184</v>
      </c>
      <c r="B648" s="29" t="s">
        <v>1140</v>
      </c>
      <c r="C648" s="74" t="s">
        <v>4511</v>
      </c>
      <c r="D648" s="60" t="s">
        <v>36</v>
      </c>
      <c r="E648" s="7"/>
      <c r="F648" s="7" t="s">
        <v>2047</v>
      </c>
      <c r="G648" s="7"/>
      <c r="H648" s="7" t="s">
        <v>4512</v>
      </c>
      <c r="I648" s="7" t="s">
        <v>2919</v>
      </c>
      <c r="J648" s="7"/>
      <c r="K648" s="7"/>
      <c r="L648" s="12">
        <v>180324</v>
      </c>
    </row>
    <row r="649" spans="1:12" ht="14">
      <c r="A649" s="7" t="s">
        <v>2184</v>
      </c>
      <c r="B649" s="80" t="s">
        <v>4513</v>
      </c>
      <c r="C649" s="74" t="s">
        <v>4514</v>
      </c>
      <c r="D649" s="60" t="s">
        <v>1983</v>
      </c>
      <c r="E649" s="7" t="s">
        <v>4515</v>
      </c>
      <c r="F649" s="7" t="s">
        <v>2095</v>
      </c>
      <c r="G649" s="7"/>
      <c r="H649" s="7" t="s">
        <v>4516</v>
      </c>
      <c r="I649" s="7" t="s">
        <v>23</v>
      </c>
      <c r="J649" s="7"/>
      <c r="K649" s="7" t="s">
        <v>2510</v>
      </c>
      <c r="L649" s="12">
        <v>180324</v>
      </c>
    </row>
    <row r="650" spans="1:12" ht="14">
      <c r="A650" s="7" t="s">
        <v>2184</v>
      </c>
      <c r="B650" s="29" t="s">
        <v>4517</v>
      </c>
      <c r="C650" s="74" t="s">
        <v>4518</v>
      </c>
      <c r="D650" s="60" t="s">
        <v>1977</v>
      </c>
      <c r="E650" s="60"/>
      <c r="F650" s="7" t="s">
        <v>2010</v>
      </c>
      <c r="G650" s="7" t="s">
        <v>4519</v>
      </c>
      <c r="H650" s="7" t="s">
        <v>4520</v>
      </c>
      <c r="I650" s="7" t="s">
        <v>23</v>
      </c>
      <c r="J650" s="7" t="s">
        <v>4521</v>
      </c>
      <c r="K650" s="7"/>
      <c r="L650" s="12">
        <v>180324</v>
      </c>
    </row>
    <row r="651" spans="1:12" ht="13">
      <c r="A651" s="12"/>
      <c r="B651" s="16" t="s">
        <v>4522</v>
      </c>
      <c r="C651" s="61" t="s">
        <v>4523</v>
      </c>
      <c r="D651" s="12" t="s">
        <v>1977</v>
      </c>
      <c r="E651" s="12"/>
      <c r="F651" s="12" t="s">
        <v>1984</v>
      </c>
      <c r="G651" s="12" t="s">
        <v>4524</v>
      </c>
      <c r="H651" s="12" t="s">
        <v>4525</v>
      </c>
      <c r="I651" s="12" t="s">
        <v>23</v>
      </c>
      <c r="J651" s="12"/>
      <c r="K651" s="12"/>
      <c r="L651" s="12"/>
    </row>
    <row r="652" spans="1:12" ht="14">
      <c r="A652" s="7"/>
      <c r="B652" s="29" t="s">
        <v>4526</v>
      </c>
      <c r="C652" s="84" t="s">
        <v>4527</v>
      </c>
      <c r="D652" s="60" t="s">
        <v>36</v>
      </c>
      <c r="E652" s="7" t="s">
        <v>4528</v>
      </c>
      <c r="F652" s="7" t="s">
        <v>2017</v>
      </c>
      <c r="G652" s="7" t="s">
        <v>4529</v>
      </c>
      <c r="H652" s="7" t="s">
        <v>4530</v>
      </c>
      <c r="I652" s="12" t="s">
        <v>23</v>
      </c>
      <c r="J652" s="66"/>
      <c r="K652" s="7"/>
      <c r="L652" s="12">
        <v>240624</v>
      </c>
    </row>
    <row r="653" spans="1:12" ht="14">
      <c r="A653" s="7" t="s">
        <v>2184</v>
      </c>
      <c r="B653" s="80" t="s">
        <v>4531</v>
      </c>
      <c r="C653" s="74" t="s">
        <v>4532</v>
      </c>
      <c r="D653" s="60" t="s">
        <v>2037</v>
      </c>
      <c r="E653" s="7"/>
      <c r="F653" s="7" t="s">
        <v>2051</v>
      </c>
      <c r="G653" s="7"/>
      <c r="H653" s="7" t="s">
        <v>4533</v>
      </c>
      <c r="I653" s="7" t="s">
        <v>23</v>
      </c>
      <c r="J653" s="75"/>
      <c r="K653" s="7" t="s">
        <v>2510</v>
      </c>
      <c r="L653" s="12">
        <v>180324</v>
      </c>
    </row>
    <row r="654" spans="1:12" ht="13">
      <c r="A654" s="12"/>
      <c r="B654" s="17" t="s">
        <v>1814</v>
      </c>
      <c r="C654" s="76" t="s">
        <v>4534</v>
      </c>
      <c r="D654" s="12" t="s">
        <v>1983</v>
      </c>
      <c r="E654" s="12"/>
      <c r="F654" s="12" t="s">
        <v>2055</v>
      </c>
      <c r="G654" s="12"/>
      <c r="H654" s="12" t="s">
        <v>4535</v>
      </c>
      <c r="I654" s="12" t="s">
        <v>1981</v>
      </c>
      <c r="J654" s="12"/>
      <c r="K654" s="12"/>
      <c r="L654" s="12"/>
    </row>
    <row r="655" spans="1:12" ht="14">
      <c r="A655" s="7"/>
      <c r="B655" s="80" t="s">
        <v>4536</v>
      </c>
      <c r="C655" s="13" t="s">
        <v>4537</v>
      </c>
      <c r="D655" s="60" t="s">
        <v>1977</v>
      </c>
      <c r="E655" s="7" t="s">
        <v>4538</v>
      </c>
      <c r="F655" s="7" t="s">
        <v>2017</v>
      </c>
      <c r="G655" s="7" t="s">
        <v>3817</v>
      </c>
      <c r="H655" s="7" t="s">
        <v>4539</v>
      </c>
      <c r="I655" s="7" t="s">
        <v>2536</v>
      </c>
      <c r="J655" s="7"/>
      <c r="K655" s="7"/>
      <c r="L655" s="12">
        <v>240624</v>
      </c>
    </row>
    <row r="656" spans="1:12" ht="14">
      <c r="A656" s="7"/>
      <c r="B656" s="29" t="s">
        <v>4540</v>
      </c>
      <c r="C656" s="13" t="s">
        <v>4537</v>
      </c>
      <c r="D656" s="60" t="s">
        <v>1977</v>
      </c>
      <c r="E656" s="7" t="s">
        <v>4538</v>
      </c>
      <c r="F656" s="7" t="s">
        <v>2017</v>
      </c>
      <c r="G656" s="7" t="s">
        <v>3817</v>
      </c>
      <c r="H656" s="7" t="s">
        <v>4539</v>
      </c>
      <c r="I656" s="7" t="s">
        <v>2536</v>
      </c>
      <c r="J656" s="7"/>
      <c r="K656" s="7"/>
      <c r="L656" s="12">
        <v>240624</v>
      </c>
    </row>
    <row r="657" spans="1:12" ht="14">
      <c r="A657" s="7"/>
      <c r="B657" s="80" t="s">
        <v>4541</v>
      </c>
      <c r="C657" s="84" t="s">
        <v>4542</v>
      </c>
      <c r="D657" s="60" t="s">
        <v>1977</v>
      </c>
      <c r="E657" s="7" t="s">
        <v>4543</v>
      </c>
      <c r="F657" s="7" t="s">
        <v>49</v>
      </c>
      <c r="G657" s="7" t="s">
        <v>1998</v>
      </c>
      <c r="H657" s="7" t="s">
        <v>4544</v>
      </c>
      <c r="I657" s="12" t="s">
        <v>23</v>
      </c>
      <c r="J657" s="66" t="s">
        <v>1932</v>
      </c>
      <c r="K657" s="7"/>
      <c r="L657" s="12">
        <v>210624</v>
      </c>
    </row>
    <row r="658" spans="1:12" ht="13">
      <c r="A658" s="12"/>
      <c r="B658" s="17" t="s">
        <v>1684</v>
      </c>
      <c r="C658" s="76" t="s">
        <v>4545</v>
      </c>
      <c r="D658" s="12" t="s">
        <v>1983</v>
      </c>
      <c r="E658" s="12"/>
      <c r="F658" s="12" t="s">
        <v>2017</v>
      </c>
      <c r="G658" s="12"/>
      <c r="H658" s="12" t="s">
        <v>4546</v>
      </c>
      <c r="I658" s="12" t="s">
        <v>1981</v>
      </c>
      <c r="J658" s="12"/>
      <c r="K658" s="12"/>
      <c r="L658" s="12"/>
    </row>
    <row r="659" spans="1:12" ht="14">
      <c r="A659" s="7" t="s">
        <v>2184</v>
      </c>
      <c r="B659" s="80" t="s">
        <v>4547</v>
      </c>
      <c r="C659" s="72" t="s">
        <v>4548</v>
      </c>
      <c r="D659" s="60" t="s">
        <v>1983</v>
      </c>
      <c r="E659" s="7" t="s">
        <v>4549</v>
      </c>
      <c r="F659" s="29" t="s">
        <v>30</v>
      </c>
      <c r="G659" s="7"/>
      <c r="H659" s="7" t="s">
        <v>4550</v>
      </c>
      <c r="I659" s="7" t="s">
        <v>23</v>
      </c>
      <c r="J659" s="7"/>
      <c r="K659" s="12"/>
      <c r="L659" s="12">
        <v>180324</v>
      </c>
    </row>
    <row r="660" spans="1:12" ht="13">
      <c r="A660" s="12"/>
      <c r="B660" s="17" t="s">
        <v>4551</v>
      </c>
      <c r="C660" s="61" t="s">
        <v>4552</v>
      </c>
      <c r="D660" s="12" t="s">
        <v>1977</v>
      </c>
      <c r="E660" s="12"/>
      <c r="F660" s="12" t="s">
        <v>1984</v>
      </c>
      <c r="G660" s="12" t="s">
        <v>4524</v>
      </c>
      <c r="H660" s="12" t="s">
        <v>4553</v>
      </c>
      <c r="I660" s="12" t="s">
        <v>23</v>
      </c>
      <c r="J660" s="12"/>
      <c r="K660" s="12"/>
      <c r="L660" s="12"/>
    </row>
    <row r="661" spans="1:12" ht="14">
      <c r="A661" s="7" t="s">
        <v>2465</v>
      </c>
      <c r="B661" s="80" t="s">
        <v>4554</v>
      </c>
      <c r="C661" s="73" t="s">
        <v>4555</v>
      </c>
      <c r="D661" s="60" t="s">
        <v>2026</v>
      </c>
      <c r="E661" s="60"/>
      <c r="F661" s="7" t="s">
        <v>2091</v>
      </c>
      <c r="G661" s="7"/>
      <c r="H661" s="7" t="s">
        <v>4556</v>
      </c>
      <c r="I661" s="7" t="s">
        <v>2684</v>
      </c>
      <c r="J661" s="7" t="s">
        <v>4557</v>
      </c>
      <c r="K661" s="7"/>
      <c r="L661" s="12">
        <v>180324</v>
      </c>
    </row>
    <row r="662" spans="1:12" ht="14">
      <c r="A662" s="7" t="s">
        <v>2487</v>
      </c>
      <c r="B662" s="29" t="s">
        <v>4558</v>
      </c>
      <c r="C662" s="84" t="s">
        <v>4559</v>
      </c>
      <c r="D662" s="60" t="s">
        <v>2026</v>
      </c>
      <c r="E662" s="85"/>
      <c r="F662" s="7"/>
      <c r="G662" s="7"/>
      <c r="H662" s="7"/>
      <c r="I662" s="7" t="s">
        <v>4027</v>
      </c>
      <c r="J662" s="25" t="s">
        <v>4560</v>
      </c>
      <c r="K662" s="7"/>
      <c r="L662" s="12">
        <v>180324</v>
      </c>
    </row>
    <row r="663" spans="1:12" ht="14">
      <c r="A663" s="7" t="s">
        <v>2184</v>
      </c>
      <c r="B663" s="80" t="s">
        <v>4561</v>
      </c>
      <c r="C663" s="90" t="s">
        <v>4562</v>
      </c>
      <c r="D663" s="60" t="s">
        <v>97</v>
      </c>
      <c r="E663" s="60" t="s">
        <v>4563</v>
      </c>
      <c r="F663" s="29" t="s">
        <v>30</v>
      </c>
      <c r="G663" s="7"/>
      <c r="H663" s="7" t="s">
        <v>4564</v>
      </c>
      <c r="I663" s="7" t="s">
        <v>23</v>
      </c>
      <c r="J663" s="7"/>
      <c r="K663" s="12"/>
      <c r="L663" s="12">
        <v>180324</v>
      </c>
    </row>
    <row r="664" spans="1:12" ht="13">
      <c r="A664" s="12"/>
      <c r="B664" s="17" t="s">
        <v>1633</v>
      </c>
      <c r="C664" s="12" t="s">
        <v>4565</v>
      </c>
      <c r="D664" s="12" t="s">
        <v>1983</v>
      </c>
      <c r="E664" s="12"/>
      <c r="F664" s="12" t="s">
        <v>2017</v>
      </c>
      <c r="G664" s="12"/>
      <c r="H664" s="12" t="s">
        <v>49</v>
      </c>
      <c r="I664" s="12" t="s">
        <v>1981</v>
      </c>
      <c r="J664" s="12"/>
      <c r="K664" s="12"/>
      <c r="L664" s="12"/>
    </row>
    <row r="665" spans="1:12" ht="14">
      <c r="A665" s="7" t="s">
        <v>2511</v>
      </c>
      <c r="B665" s="80" t="s">
        <v>4566</v>
      </c>
      <c r="C665" s="72" t="s">
        <v>4567</v>
      </c>
      <c r="D665" s="60" t="s">
        <v>2016</v>
      </c>
      <c r="E665" s="7"/>
      <c r="F665" s="7" t="s">
        <v>2091</v>
      </c>
      <c r="G665" s="7"/>
      <c r="H665" s="7" t="s">
        <v>4568</v>
      </c>
      <c r="I665" s="7" t="s">
        <v>4407</v>
      </c>
      <c r="J665" s="7"/>
      <c r="K665" s="7"/>
      <c r="L665" s="12">
        <v>180324</v>
      </c>
    </row>
    <row r="666" spans="1:12" ht="14">
      <c r="A666" s="7" t="s">
        <v>2184</v>
      </c>
      <c r="B666" s="29" t="s">
        <v>4569</v>
      </c>
      <c r="C666" s="74" t="s">
        <v>4570</v>
      </c>
      <c r="D666" s="60" t="s">
        <v>1983</v>
      </c>
      <c r="E666" s="7" t="s">
        <v>4571</v>
      </c>
      <c r="F666" s="7" t="s">
        <v>2095</v>
      </c>
      <c r="G666" s="7"/>
      <c r="H666" s="7" t="s">
        <v>4572</v>
      </c>
      <c r="I666" s="7" t="s">
        <v>1981</v>
      </c>
      <c r="J666" s="7" t="s">
        <v>4573</v>
      </c>
      <c r="K666" s="7"/>
      <c r="L666" s="12">
        <v>180324</v>
      </c>
    </row>
    <row r="667" spans="1:12" ht="14">
      <c r="A667" s="7" t="s">
        <v>2184</v>
      </c>
      <c r="B667" s="29" t="s">
        <v>4574</v>
      </c>
      <c r="C667" s="101" t="s">
        <v>4575</v>
      </c>
      <c r="D667" s="60" t="s">
        <v>1983</v>
      </c>
      <c r="E667" s="7" t="s">
        <v>4576</v>
      </c>
      <c r="F667" s="29" t="s">
        <v>30</v>
      </c>
      <c r="G667" s="7"/>
      <c r="H667" s="7" t="s">
        <v>4577</v>
      </c>
      <c r="I667" s="7" t="s">
        <v>23</v>
      </c>
      <c r="J667" s="7"/>
      <c r="K667" s="7"/>
      <c r="L667" s="12">
        <v>180324</v>
      </c>
    </row>
    <row r="668" spans="1:12" ht="14">
      <c r="A668" s="7" t="s">
        <v>2184</v>
      </c>
      <c r="B668" s="29" t="s">
        <v>4578</v>
      </c>
      <c r="C668" s="74" t="s">
        <v>4579</v>
      </c>
      <c r="D668" s="60" t="s">
        <v>97</v>
      </c>
      <c r="E668" s="60" t="s">
        <v>4580</v>
      </c>
      <c r="F668" s="29" t="s">
        <v>30</v>
      </c>
      <c r="G668" s="7"/>
      <c r="H668" s="7" t="s">
        <v>4581</v>
      </c>
      <c r="I668" s="7" t="s">
        <v>2014</v>
      </c>
      <c r="J668" s="7"/>
      <c r="K668" s="7"/>
      <c r="L668" s="12">
        <v>180324</v>
      </c>
    </row>
    <row r="669" spans="1:12" ht="14">
      <c r="A669" s="7"/>
      <c r="B669" s="100" t="s">
        <v>4582</v>
      </c>
      <c r="C669" s="87" t="s">
        <v>4583</v>
      </c>
      <c r="D669" s="60" t="s">
        <v>1983</v>
      </c>
      <c r="E669" s="7" t="s">
        <v>4584</v>
      </c>
      <c r="F669" s="7" t="s">
        <v>49</v>
      </c>
      <c r="G669" s="7" t="s">
        <v>1992</v>
      </c>
      <c r="H669" s="7" t="s">
        <v>4585</v>
      </c>
      <c r="I669" s="7" t="s">
        <v>1989</v>
      </c>
      <c r="K669" s="7"/>
      <c r="L669" s="12">
        <v>240624</v>
      </c>
    </row>
    <row r="670" spans="1:12" ht="13">
      <c r="A670" s="12"/>
      <c r="B670" s="17" t="s">
        <v>4586</v>
      </c>
      <c r="C670" s="61" t="s">
        <v>4587</v>
      </c>
      <c r="D670" s="12" t="s">
        <v>1977</v>
      </c>
      <c r="E670" s="12"/>
      <c r="F670" s="12" t="s">
        <v>19</v>
      </c>
      <c r="G670" s="12" t="s">
        <v>4588</v>
      </c>
      <c r="H670" s="12" t="s">
        <v>4589</v>
      </c>
      <c r="I670" s="12" t="s">
        <v>2214</v>
      </c>
      <c r="J670" s="12"/>
      <c r="K670" s="12"/>
      <c r="L670" s="12"/>
    </row>
    <row r="671" spans="1:12" ht="14">
      <c r="A671" s="7"/>
      <c r="B671" s="80" t="s">
        <v>4590</v>
      </c>
      <c r="C671" s="84" t="s">
        <v>4591</v>
      </c>
      <c r="D671" s="60" t="s">
        <v>97</v>
      </c>
      <c r="E671" s="7" t="s">
        <v>3728</v>
      </c>
      <c r="F671" s="7" t="s">
        <v>30</v>
      </c>
      <c r="G671" s="7" t="s">
        <v>2108</v>
      </c>
      <c r="H671" s="7" t="s">
        <v>4592</v>
      </c>
      <c r="I671" s="12" t="s">
        <v>23</v>
      </c>
      <c r="J671" s="66"/>
      <c r="K671" s="7"/>
      <c r="L671" s="12">
        <v>210624</v>
      </c>
    </row>
    <row r="672" spans="1:12" ht="14">
      <c r="A672" s="7" t="s">
        <v>2184</v>
      </c>
      <c r="B672" s="29" t="s">
        <v>4593</v>
      </c>
      <c r="C672" s="74" t="s">
        <v>4594</v>
      </c>
      <c r="D672" s="60" t="s">
        <v>2026</v>
      </c>
      <c r="E672" s="7"/>
      <c r="F672" s="7" t="s">
        <v>2091</v>
      </c>
      <c r="G672" s="7"/>
      <c r="H672" s="7" t="s">
        <v>4595</v>
      </c>
      <c r="I672" s="7" t="s">
        <v>2599</v>
      </c>
      <c r="J672" s="7"/>
      <c r="K672" s="7"/>
      <c r="L672" s="12">
        <v>180324</v>
      </c>
    </row>
    <row r="673" spans="1:12" ht="14">
      <c r="A673" s="7" t="s">
        <v>2184</v>
      </c>
      <c r="B673" s="80" t="s">
        <v>4596</v>
      </c>
      <c r="C673" s="72" t="s">
        <v>4597</v>
      </c>
      <c r="D673" s="60" t="s">
        <v>1983</v>
      </c>
      <c r="E673" s="7"/>
      <c r="F673" s="7" t="s">
        <v>2051</v>
      </c>
      <c r="G673" s="7"/>
      <c r="H673" s="7" t="s">
        <v>4598</v>
      </c>
      <c r="I673" s="7" t="s">
        <v>23</v>
      </c>
      <c r="J673" s="7"/>
      <c r="K673" s="7"/>
      <c r="L673" s="12">
        <v>180324</v>
      </c>
    </row>
    <row r="674" spans="1:12" ht="14">
      <c r="A674" s="7" t="s">
        <v>2184</v>
      </c>
      <c r="B674" s="29" t="s">
        <v>4599</v>
      </c>
      <c r="C674" s="72" t="s">
        <v>4600</v>
      </c>
      <c r="D674" s="60" t="s">
        <v>1977</v>
      </c>
      <c r="E674" s="60"/>
      <c r="F674" s="7" t="s">
        <v>2051</v>
      </c>
      <c r="G674" s="7" t="s">
        <v>4601</v>
      </c>
      <c r="H674" s="7" t="s">
        <v>4602</v>
      </c>
      <c r="I674" s="7" t="s">
        <v>23</v>
      </c>
      <c r="J674" s="7"/>
      <c r="K674" s="7"/>
      <c r="L674" s="12">
        <v>180324</v>
      </c>
    </row>
    <row r="675" spans="1:12" ht="13">
      <c r="A675" s="12"/>
      <c r="B675" s="16" t="s">
        <v>4603</v>
      </c>
      <c r="C675" s="61" t="s">
        <v>4604</v>
      </c>
      <c r="D675" s="12" t="s">
        <v>1977</v>
      </c>
      <c r="E675" s="12"/>
      <c r="F675" s="12" t="s">
        <v>1984</v>
      </c>
      <c r="G675" s="12" t="s">
        <v>2048</v>
      </c>
      <c r="H675" s="12" t="s">
        <v>4605</v>
      </c>
      <c r="I675" s="12" t="s">
        <v>23</v>
      </c>
      <c r="J675" s="12"/>
      <c r="K675" s="12"/>
      <c r="L675" s="12"/>
    </row>
    <row r="676" spans="1:12" ht="14">
      <c r="A676" s="7" t="s">
        <v>2184</v>
      </c>
      <c r="B676" s="29" t="s">
        <v>4606</v>
      </c>
      <c r="C676" s="72" t="s">
        <v>4607</v>
      </c>
      <c r="D676" s="60" t="s">
        <v>97</v>
      </c>
      <c r="E676" s="60" t="s">
        <v>4608</v>
      </c>
      <c r="F676" s="29" t="s">
        <v>30</v>
      </c>
      <c r="G676" s="7"/>
      <c r="H676" s="7" t="s">
        <v>4609</v>
      </c>
      <c r="I676" s="7" t="s">
        <v>23</v>
      </c>
      <c r="J676" s="7"/>
      <c r="K676" s="7"/>
      <c r="L676" s="12">
        <v>180324</v>
      </c>
    </row>
    <row r="677" spans="1:12" ht="14">
      <c r="A677" s="7" t="s">
        <v>2452</v>
      </c>
      <c r="B677" s="80" t="s">
        <v>4610</v>
      </c>
      <c r="C677" s="73" t="s">
        <v>4611</v>
      </c>
      <c r="D677" s="60" t="s">
        <v>2026</v>
      </c>
      <c r="E677" s="60" t="s">
        <v>4612</v>
      </c>
      <c r="F677" s="7" t="s">
        <v>2091</v>
      </c>
      <c r="G677" s="7"/>
      <c r="H677" s="7" t="s">
        <v>4613</v>
      </c>
      <c r="I677" s="7" t="s">
        <v>23</v>
      </c>
      <c r="J677" s="7" t="s">
        <v>4614</v>
      </c>
      <c r="K677" s="7"/>
      <c r="L677" s="12">
        <v>180324</v>
      </c>
    </row>
    <row r="678" spans="1:12" ht="14">
      <c r="A678" s="7" t="s">
        <v>2184</v>
      </c>
      <c r="B678" s="29" t="s">
        <v>4615</v>
      </c>
      <c r="C678" s="72" t="s">
        <v>4616</v>
      </c>
      <c r="D678" s="60" t="s">
        <v>97</v>
      </c>
      <c r="E678" s="60" t="s">
        <v>4617</v>
      </c>
      <c r="F678" s="29" t="s">
        <v>30</v>
      </c>
      <c r="G678" s="7"/>
      <c r="H678" s="7" t="s">
        <v>4618</v>
      </c>
      <c r="I678" s="7" t="s">
        <v>2492</v>
      </c>
      <c r="J678" s="7" t="s">
        <v>4619</v>
      </c>
      <c r="K678" s="7"/>
      <c r="L678" s="12">
        <v>180324</v>
      </c>
    </row>
    <row r="679" spans="1:12" ht="14">
      <c r="A679" s="7" t="s">
        <v>2184</v>
      </c>
      <c r="B679" s="80" t="s">
        <v>4620</v>
      </c>
      <c r="C679" s="72" t="s">
        <v>4621</v>
      </c>
      <c r="D679" s="60" t="s">
        <v>97</v>
      </c>
      <c r="E679" s="60" t="s">
        <v>4622</v>
      </c>
      <c r="F679" s="29" t="s">
        <v>30</v>
      </c>
      <c r="G679" s="7"/>
      <c r="H679" s="7" t="s">
        <v>4623</v>
      </c>
      <c r="I679" s="7" t="s">
        <v>2199</v>
      </c>
      <c r="J679" s="7"/>
      <c r="K679" s="7"/>
      <c r="L679" s="12">
        <v>180324</v>
      </c>
    </row>
    <row r="680" spans="1:12" ht="14">
      <c r="A680" s="7" t="s">
        <v>2511</v>
      </c>
      <c r="B680" s="29" t="s">
        <v>4624</v>
      </c>
      <c r="C680" s="72" t="s">
        <v>4625</v>
      </c>
      <c r="D680" s="60" t="s">
        <v>2022</v>
      </c>
      <c r="E680" s="7"/>
      <c r="F680" s="7" t="s">
        <v>2091</v>
      </c>
      <c r="G680" s="7"/>
      <c r="H680" s="7" t="s">
        <v>4626</v>
      </c>
      <c r="I680" s="7" t="s">
        <v>23</v>
      </c>
      <c r="J680" s="7"/>
      <c r="K680" s="7"/>
      <c r="L680" s="12">
        <v>180324</v>
      </c>
    </row>
    <row r="681" spans="1:12" ht="14">
      <c r="A681" s="7" t="s">
        <v>2184</v>
      </c>
      <c r="B681" s="80" t="s">
        <v>4627</v>
      </c>
      <c r="C681" s="73" t="s">
        <v>4628</v>
      </c>
      <c r="D681" s="60" t="s">
        <v>1977</v>
      </c>
      <c r="E681" s="60"/>
      <c r="F681" s="7" t="s">
        <v>19</v>
      </c>
      <c r="G681" s="7" t="s">
        <v>4629</v>
      </c>
      <c r="H681" s="7" t="s">
        <v>4630</v>
      </c>
      <c r="I681" s="7" t="s">
        <v>23</v>
      </c>
      <c r="J681" s="7" t="s">
        <v>4631</v>
      </c>
      <c r="K681" s="7"/>
      <c r="L681" s="12">
        <v>180324</v>
      </c>
    </row>
    <row r="682" spans="1:12" ht="14">
      <c r="A682" s="7" t="s">
        <v>2184</v>
      </c>
      <c r="B682" s="29" t="s">
        <v>4632</v>
      </c>
      <c r="C682" s="72" t="s">
        <v>4633</v>
      </c>
      <c r="D682" s="60" t="s">
        <v>97</v>
      </c>
      <c r="E682" s="60" t="s">
        <v>4634</v>
      </c>
      <c r="F682" s="29" t="s">
        <v>30</v>
      </c>
      <c r="G682" s="7"/>
      <c r="H682" s="7" t="s">
        <v>4635</v>
      </c>
      <c r="I682" s="7" t="s">
        <v>23</v>
      </c>
      <c r="J682" s="7"/>
      <c r="K682" s="7"/>
      <c r="L682" s="12">
        <v>180324</v>
      </c>
    </row>
    <row r="683" spans="1:12" ht="13">
      <c r="A683" s="12"/>
      <c r="B683" s="16" t="s">
        <v>1695</v>
      </c>
      <c r="C683" s="12" t="s">
        <v>4636</v>
      </c>
      <c r="D683" s="12" t="s">
        <v>1983</v>
      </c>
      <c r="E683" s="12"/>
      <c r="F683" s="12" t="s">
        <v>986</v>
      </c>
      <c r="G683" s="12"/>
      <c r="H683" s="12" t="s">
        <v>4637</v>
      </c>
      <c r="I683" s="12" t="s">
        <v>1981</v>
      </c>
      <c r="J683" s="12"/>
      <c r="K683" s="12"/>
      <c r="L683" s="12"/>
    </row>
    <row r="684" spans="1:12" ht="14">
      <c r="A684" s="7"/>
      <c r="B684" s="41" t="s">
        <v>4638</v>
      </c>
      <c r="C684" s="87" t="s">
        <v>4639</v>
      </c>
      <c r="D684" s="60" t="s">
        <v>1983</v>
      </c>
      <c r="E684" s="7" t="s">
        <v>4640</v>
      </c>
      <c r="F684" s="7" t="s">
        <v>1991</v>
      </c>
      <c r="G684" s="7" t="s">
        <v>1985</v>
      </c>
      <c r="H684" s="7" t="s">
        <v>4641</v>
      </c>
      <c r="I684" s="7" t="s">
        <v>23</v>
      </c>
      <c r="K684" s="7"/>
      <c r="L684" s="12">
        <v>240624</v>
      </c>
    </row>
    <row r="685" spans="1:12" ht="14">
      <c r="A685" s="7" t="s">
        <v>2184</v>
      </c>
      <c r="B685" s="80" t="s">
        <v>4642</v>
      </c>
      <c r="C685" s="72" t="s">
        <v>4643</v>
      </c>
      <c r="D685" s="60" t="s">
        <v>97</v>
      </c>
      <c r="E685" s="60" t="s">
        <v>4644</v>
      </c>
      <c r="F685" s="29" t="s">
        <v>30</v>
      </c>
      <c r="G685" s="7"/>
      <c r="H685" s="7" t="s">
        <v>4645</v>
      </c>
      <c r="I685" s="7" t="s">
        <v>23</v>
      </c>
      <c r="J685" s="7"/>
      <c r="K685" s="7"/>
      <c r="L685" s="12">
        <v>180324</v>
      </c>
    </row>
    <row r="686" spans="1:12" ht="14">
      <c r="A686" s="7" t="s">
        <v>2184</v>
      </c>
      <c r="B686" s="29" t="s">
        <v>4646</v>
      </c>
      <c r="C686" s="84" t="s">
        <v>4647</v>
      </c>
      <c r="D686" s="60" t="s">
        <v>1983</v>
      </c>
      <c r="E686" s="7"/>
      <c r="F686" s="7" t="s">
        <v>2027</v>
      </c>
      <c r="G686" s="7"/>
      <c r="H686" s="7" t="s">
        <v>4648</v>
      </c>
      <c r="I686" s="7" t="s">
        <v>2199</v>
      </c>
      <c r="J686" s="7"/>
      <c r="K686" s="7" t="s">
        <v>3275</v>
      </c>
      <c r="L686" s="12">
        <v>180324</v>
      </c>
    </row>
    <row r="687" spans="1:12" ht="14">
      <c r="A687" s="7" t="s">
        <v>2511</v>
      </c>
      <c r="B687" s="80" t="s">
        <v>4649</v>
      </c>
      <c r="C687" s="78" t="s">
        <v>4650</v>
      </c>
      <c r="D687" s="60" t="s">
        <v>1983</v>
      </c>
      <c r="E687" s="7"/>
      <c r="F687" s="7" t="s">
        <v>2095</v>
      </c>
      <c r="G687" s="7" t="s">
        <v>4651</v>
      </c>
      <c r="H687" s="7" t="s">
        <v>4652</v>
      </c>
      <c r="I687" s="7" t="s">
        <v>3105</v>
      </c>
      <c r="J687" s="71" t="s">
        <v>4653</v>
      </c>
      <c r="K687" s="7"/>
      <c r="L687" s="12">
        <v>180324</v>
      </c>
    </row>
    <row r="688" spans="1:12" ht="14">
      <c r="A688" s="7" t="s">
        <v>2184</v>
      </c>
      <c r="B688" s="29" t="s">
        <v>4654</v>
      </c>
      <c r="C688" s="78" t="s">
        <v>4655</v>
      </c>
      <c r="D688" s="60" t="s">
        <v>97</v>
      </c>
      <c r="E688" s="60" t="s">
        <v>4656</v>
      </c>
      <c r="F688" s="29" t="s">
        <v>30</v>
      </c>
      <c r="G688" s="7"/>
      <c r="H688" s="7" t="s">
        <v>4657</v>
      </c>
      <c r="I688" s="7" t="s">
        <v>23</v>
      </c>
      <c r="J688" s="7"/>
      <c r="K688" s="7"/>
      <c r="L688" s="12">
        <v>180324</v>
      </c>
    </row>
    <row r="689" spans="1:12" ht="14">
      <c r="A689" s="7" t="s">
        <v>2184</v>
      </c>
      <c r="B689" s="99" t="s">
        <v>4658</v>
      </c>
      <c r="C689" s="72" t="s">
        <v>4659</v>
      </c>
      <c r="D689" s="60" t="s">
        <v>1983</v>
      </c>
      <c r="E689" s="7" t="s">
        <v>4660</v>
      </c>
      <c r="F689" s="7" t="s">
        <v>2095</v>
      </c>
      <c r="G689" s="7"/>
      <c r="H689" s="7" t="s">
        <v>4661</v>
      </c>
      <c r="I689" s="7" t="s">
        <v>2199</v>
      </c>
      <c r="J689" s="7" t="s">
        <v>4662</v>
      </c>
      <c r="K689" s="7" t="s">
        <v>4663</v>
      </c>
      <c r="L689" s="12">
        <v>180324</v>
      </c>
    </row>
    <row r="690" spans="1:12" ht="14">
      <c r="A690" s="7" t="s">
        <v>2184</v>
      </c>
      <c r="B690" s="29" t="s">
        <v>4664</v>
      </c>
      <c r="C690" s="72" t="s">
        <v>4665</v>
      </c>
      <c r="D690" s="60" t="s">
        <v>97</v>
      </c>
      <c r="E690" s="60" t="s">
        <v>4666</v>
      </c>
      <c r="F690" s="29" t="s">
        <v>30</v>
      </c>
      <c r="G690" s="7"/>
      <c r="H690" s="7" t="s">
        <v>4667</v>
      </c>
      <c r="I690" s="7" t="s">
        <v>23</v>
      </c>
      <c r="J690" s="7" t="s">
        <v>4668</v>
      </c>
      <c r="K690" s="7"/>
      <c r="L690" s="12">
        <v>180324</v>
      </c>
    </row>
    <row r="691" spans="1:12" ht="14">
      <c r="A691" s="7" t="s">
        <v>2184</v>
      </c>
      <c r="B691" s="80" t="s">
        <v>4669</v>
      </c>
      <c r="C691" s="72" t="s">
        <v>4670</v>
      </c>
      <c r="D691" s="60" t="s">
        <v>97</v>
      </c>
      <c r="E691" s="60" t="s">
        <v>4671</v>
      </c>
      <c r="F691" s="29" t="s">
        <v>30</v>
      </c>
      <c r="G691" s="7"/>
      <c r="H691" s="7" t="s">
        <v>4672</v>
      </c>
      <c r="I691" s="7" t="s">
        <v>23</v>
      </c>
      <c r="J691" s="7"/>
      <c r="K691" s="7"/>
      <c r="L691" s="12">
        <v>180324</v>
      </c>
    </row>
    <row r="692" spans="1:12" ht="14">
      <c r="A692" s="7"/>
      <c r="B692" s="29" t="s">
        <v>4673</v>
      </c>
      <c r="C692" s="84" t="s">
        <v>4674</v>
      </c>
      <c r="D692" s="60" t="s">
        <v>1983</v>
      </c>
      <c r="E692" s="7" t="s">
        <v>4675</v>
      </c>
      <c r="F692" s="7" t="s">
        <v>1976</v>
      </c>
      <c r="G692" s="7"/>
      <c r="H692" s="7" t="s">
        <v>4676</v>
      </c>
      <c r="I692" s="12" t="s">
        <v>23</v>
      </c>
      <c r="J692" s="66"/>
      <c r="K692" s="7"/>
      <c r="L692" s="12">
        <v>210624</v>
      </c>
    </row>
    <row r="693" spans="1:12" ht="14">
      <c r="A693" s="7" t="s">
        <v>2184</v>
      </c>
      <c r="B693" s="80" t="s">
        <v>4677</v>
      </c>
      <c r="C693" s="83" t="s">
        <v>4678</v>
      </c>
      <c r="D693" s="60" t="s">
        <v>36</v>
      </c>
      <c r="E693" s="7"/>
      <c r="F693" s="7" t="s">
        <v>2047</v>
      </c>
      <c r="G693" s="7"/>
      <c r="H693" s="7" t="s">
        <v>4679</v>
      </c>
      <c r="I693" s="7" t="s">
        <v>23</v>
      </c>
      <c r="J693" s="7"/>
      <c r="K693" s="7"/>
      <c r="L693" s="12">
        <v>180324</v>
      </c>
    </row>
    <row r="694" spans="1:12" ht="14">
      <c r="A694" s="7" t="s">
        <v>2511</v>
      </c>
      <c r="B694" s="29" t="s">
        <v>4680</v>
      </c>
      <c r="C694" s="30" t="s">
        <v>4681</v>
      </c>
      <c r="D694" s="60" t="s">
        <v>36</v>
      </c>
      <c r="E694" s="7"/>
      <c r="F694" s="7" t="s">
        <v>2047</v>
      </c>
      <c r="G694" s="7"/>
      <c r="H694" s="7" t="s">
        <v>4682</v>
      </c>
      <c r="I694" s="7" t="s">
        <v>23</v>
      </c>
      <c r="J694" s="7"/>
      <c r="K694" s="7"/>
      <c r="L694" s="12">
        <v>180324</v>
      </c>
    </row>
    <row r="695" spans="1:12" ht="14">
      <c r="A695" s="7" t="s">
        <v>2184</v>
      </c>
      <c r="B695" s="80" t="s">
        <v>4683</v>
      </c>
      <c r="C695" s="72" t="s">
        <v>4684</v>
      </c>
      <c r="D695" s="60" t="s">
        <v>1983</v>
      </c>
      <c r="E695" s="7" t="s">
        <v>4685</v>
      </c>
      <c r="F695" s="7" t="s">
        <v>2095</v>
      </c>
      <c r="G695" s="7"/>
      <c r="H695" s="7" t="s">
        <v>4686</v>
      </c>
      <c r="I695" s="7" t="s">
        <v>23</v>
      </c>
      <c r="J695" s="7"/>
      <c r="K695" s="7" t="s">
        <v>4663</v>
      </c>
      <c r="L695" s="12">
        <v>180324</v>
      </c>
    </row>
    <row r="696" spans="1:12" ht="14">
      <c r="A696" s="7" t="s">
        <v>2184</v>
      </c>
      <c r="B696" s="29" t="s">
        <v>4687</v>
      </c>
      <c r="C696" s="72" t="s">
        <v>4688</v>
      </c>
      <c r="D696" s="60" t="s">
        <v>97</v>
      </c>
      <c r="E696" s="60" t="s">
        <v>4689</v>
      </c>
      <c r="F696" s="29" t="s">
        <v>30</v>
      </c>
      <c r="G696" s="7"/>
      <c r="H696" s="7" t="s">
        <v>4690</v>
      </c>
      <c r="I696" s="7" t="s">
        <v>23</v>
      </c>
      <c r="J696" s="7"/>
      <c r="K696" s="7"/>
      <c r="L696" s="12">
        <v>180324</v>
      </c>
    </row>
    <row r="697" spans="1:12" ht="13">
      <c r="A697" s="12"/>
      <c r="B697" s="17" t="s">
        <v>1560</v>
      </c>
      <c r="C697" s="76" t="s">
        <v>4691</v>
      </c>
      <c r="D697" s="12" t="s">
        <v>1983</v>
      </c>
      <c r="E697" s="12"/>
      <c r="F697" s="12" t="s">
        <v>49</v>
      </c>
      <c r="G697" s="12"/>
      <c r="H697" s="12" t="s">
        <v>4692</v>
      </c>
      <c r="I697" s="12" t="s">
        <v>1981</v>
      </c>
      <c r="J697" s="12"/>
      <c r="K697" s="12"/>
      <c r="L697" s="12"/>
    </row>
    <row r="698" spans="1:12" ht="14">
      <c r="A698" s="7"/>
      <c r="B698" s="29" t="s">
        <v>4693</v>
      </c>
      <c r="C698" s="13" t="s">
        <v>4694</v>
      </c>
      <c r="D698" s="60" t="s">
        <v>1977</v>
      </c>
      <c r="E698" s="7" t="s">
        <v>4695</v>
      </c>
      <c r="F698" s="7" t="s">
        <v>2027</v>
      </c>
      <c r="G698" s="7" t="s">
        <v>1975</v>
      </c>
      <c r="H698" s="7" t="s">
        <v>4696</v>
      </c>
      <c r="I698" s="7" t="s">
        <v>1989</v>
      </c>
      <c r="J698" s="7"/>
      <c r="K698" s="7"/>
      <c r="L698" s="12">
        <v>240624</v>
      </c>
    </row>
    <row r="699" spans="1:12" ht="14">
      <c r="A699" s="7"/>
      <c r="B699" s="80" t="s">
        <v>4697</v>
      </c>
      <c r="C699" s="84" t="s">
        <v>4698</v>
      </c>
      <c r="D699" s="60" t="s">
        <v>1977</v>
      </c>
      <c r="E699" s="7" t="s">
        <v>4699</v>
      </c>
      <c r="F699" s="102" t="s">
        <v>2027</v>
      </c>
      <c r="G699" s="7" t="s">
        <v>3868</v>
      </c>
      <c r="H699" s="7" t="s">
        <v>4700</v>
      </c>
      <c r="I699" s="12" t="s">
        <v>23</v>
      </c>
      <c r="J699" s="66" t="s">
        <v>4701</v>
      </c>
      <c r="K699" s="7"/>
      <c r="L699" s="12">
        <v>210624</v>
      </c>
    </row>
    <row r="700" spans="1:12" ht="14">
      <c r="A700" s="7" t="s">
        <v>2511</v>
      </c>
      <c r="B700" s="29" t="s">
        <v>4702</v>
      </c>
      <c r="C700" s="74" t="s">
        <v>4703</v>
      </c>
      <c r="D700" s="60" t="s">
        <v>2016</v>
      </c>
      <c r="E700" s="7"/>
      <c r="F700" s="7" t="s">
        <v>2042</v>
      </c>
      <c r="G700" s="7" t="s">
        <v>2088</v>
      </c>
      <c r="H700" s="7" t="s">
        <v>4704</v>
      </c>
      <c r="I700" s="7" t="s">
        <v>23</v>
      </c>
      <c r="J700" s="7"/>
      <c r="K700" s="7"/>
      <c r="L700" s="12">
        <v>180324</v>
      </c>
    </row>
    <row r="701" spans="1:12" ht="14">
      <c r="A701" s="7" t="s">
        <v>2184</v>
      </c>
      <c r="B701" s="80" t="s">
        <v>4705</v>
      </c>
      <c r="C701" s="103" t="s">
        <v>4706</v>
      </c>
      <c r="D701" s="60" t="s">
        <v>97</v>
      </c>
      <c r="E701" s="60" t="s">
        <v>4707</v>
      </c>
      <c r="F701" s="29" t="s">
        <v>30</v>
      </c>
      <c r="G701" s="7"/>
      <c r="H701" s="7" t="s">
        <v>4708</v>
      </c>
      <c r="I701" s="7" t="s">
        <v>2353</v>
      </c>
      <c r="J701" s="7" t="s">
        <v>4709</v>
      </c>
      <c r="K701" s="7"/>
      <c r="L701" s="12">
        <v>180324</v>
      </c>
    </row>
    <row r="702" spans="1:12" ht="14">
      <c r="A702" s="7" t="s">
        <v>2184</v>
      </c>
      <c r="B702" s="29" t="s">
        <v>4710</v>
      </c>
      <c r="C702" s="72" t="s">
        <v>4711</v>
      </c>
      <c r="D702" s="60" t="s">
        <v>97</v>
      </c>
      <c r="E702" s="60" t="s">
        <v>2750</v>
      </c>
      <c r="F702" s="29" t="s">
        <v>30</v>
      </c>
      <c r="G702" s="7"/>
      <c r="H702" s="7" t="s">
        <v>4712</v>
      </c>
      <c r="I702" s="7" t="s">
        <v>23</v>
      </c>
      <c r="J702" s="7"/>
      <c r="K702" s="7"/>
      <c r="L702" s="12">
        <v>180324</v>
      </c>
    </row>
    <row r="703" spans="1:12" ht="13">
      <c r="A703" s="12"/>
      <c r="B703" s="16" t="s">
        <v>4713</v>
      </c>
      <c r="C703" s="61" t="s">
        <v>4714</v>
      </c>
      <c r="D703" s="12" t="s">
        <v>1977</v>
      </c>
      <c r="E703" s="12"/>
      <c r="F703" s="12" t="s">
        <v>19</v>
      </c>
      <c r="G703" s="12" t="s">
        <v>4715</v>
      </c>
      <c r="H703" s="12" t="s">
        <v>4716</v>
      </c>
      <c r="I703" s="12" t="s">
        <v>23</v>
      </c>
      <c r="J703" s="12"/>
      <c r="K703" s="12"/>
      <c r="L703" s="12"/>
    </row>
    <row r="704" spans="1:12" ht="14">
      <c r="A704" s="12"/>
      <c r="B704" s="17" t="s">
        <v>1782</v>
      </c>
      <c r="C704" s="12" t="s">
        <v>4717</v>
      </c>
      <c r="D704" s="12" t="s">
        <v>1983</v>
      </c>
      <c r="E704" s="12"/>
      <c r="F704" s="51" t="s">
        <v>2042</v>
      </c>
      <c r="G704" s="12"/>
      <c r="H704" s="12" t="s">
        <v>4718</v>
      </c>
      <c r="I704" s="12" t="s">
        <v>1981</v>
      </c>
      <c r="J704" s="12"/>
      <c r="K704" s="12"/>
      <c r="L704" s="12"/>
    </row>
    <row r="705" spans="1:12" ht="13">
      <c r="A705" s="12"/>
      <c r="B705" s="16" t="s">
        <v>4719</v>
      </c>
      <c r="C705" s="88" t="s">
        <v>4720</v>
      </c>
      <c r="D705" s="12" t="s">
        <v>1977</v>
      </c>
      <c r="E705" s="12"/>
      <c r="F705" s="12" t="s">
        <v>1984</v>
      </c>
      <c r="G705" s="12" t="s">
        <v>4721</v>
      </c>
      <c r="H705" s="12" t="s">
        <v>4722</v>
      </c>
      <c r="I705" s="12" t="s">
        <v>23</v>
      </c>
      <c r="J705" s="12"/>
      <c r="K705" s="12"/>
      <c r="L705" s="12"/>
    </row>
    <row r="706" spans="1:12" ht="13">
      <c r="A706" s="12"/>
      <c r="B706" s="17" t="s">
        <v>4723</v>
      </c>
      <c r="C706" s="61" t="s">
        <v>4724</v>
      </c>
      <c r="D706" s="12" t="s">
        <v>1983</v>
      </c>
      <c r="E706" s="12"/>
      <c r="F706" s="12" t="s">
        <v>2027</v>
      </c>
      <c r="G706" s="12" t="s">
        <v>4725</v>
      </c>
      <c r="H706" s="12" t="s">
        <v>4726</v>
      </c>
      <c r="I706" s="12" t="s">
        <v>2259</v>
      </c>
      <c r="J706" s="12"/>
      <c r="K706" s="12"/>
      <c r="L706" s="12"/>
    </row>
    <row r="707" spans="1:12" ht="14">
      <c r="A707" s="7" t="s">
        <v>2184</v>
      </c>
      <c r="B707" s="80" t="s">
        <v>4727</v>
      </c>
      <c r="C707" s="74" t="s">
        <v>4728</v>
      </c>
      <c r="D707" s="60" t="s">
        <v>1983</v>
      </c>
      <c r="E707" s="7"/>
      <c r="F707" s="7" t="s">
        <v>2051</v>
      </c>
      <c r="G707" s="7"/>
      <c r="H707" s="7" t="s">
        <v>4729</v>
      </c>
      <c r="I707" s="7" t="s">
        <v>23</v>
      </c>
      <c r="J707" s="7"/>
      <c r="K707" s="7"/>
      <c r="L707" s="12">
        <v>180324</v>
      </c>
    </row>
    <row r="708" spans="1:12" ht="14">
      <c r="A708" s="7" t="s">
        <v>2184</v>
      </c>
      <c r="B708" s="29" t="s">
        <v>4730</v>
      </c>
      <c r="C708" s="72" t="s">
        <v>4731</v>
      </c>
      <c r="D708" s="60" t="s">
        <v>97</v>
      </c>
      <c r="E708" s="60" t="s">
        <v>4732</v>
      </c>
      <c r="F708" s="29" t="s">
        <v>30</v>
      </c>
      <c r="G708" s="7"/>
      <c r="H708" s="7" t="s">
        <v>4733</v>
      </c>
      <c r="I708" s="7" t="s">
        <v>23</v>
      </c>
      <c r="J708" s="7"/>
      <c r="K708" s="7"/>
      <c r="L708" s="12">
        <v>180324</v>
      </c>
    </row>
    <row r="709" spans="1:12" ht="14">
      <c r="A709" s="7"/>
      <c r="B709" s="80" t="s">
        <v>4734</v>
      </c>
      <c r="C709" s="30" t="s">
        <v>4735</v>
      </c>
      <c r="D709" s="12" t="s">
        <v>1983</v>
      </c>
      <c r="E709" s="12"/>
      <c r="F709" s="12" t="s">
        <v>2027</v>
      </c>
      <c r="G709" s="12"/>
      <c r="H709" s="12" t="s">
        <v>4736</v>
      </c>
      <c r="I709" s="12" t="s">
        <v>4233</v>
      </c>
      <c r="J709" s="12"/>
      <c r="K709" s="7"/>
      <c r="L709" s="12"/>
    </row>
    <row r="710" spans="1:12" ht="14">
      <c r="A710" s="7" t="s">
        <v>2184</v>
      </c>
      <c r="B710" s="29" t="s">
        <v>4737</v>
      </c>
      <c r="C710" s="83" t="s">
        <v>4738</v>
      </c>
      <c r="D710" s="60" t="s">
        <v>97</v>
      </c>
      <c r="E710" s="60" t="s">
        <v>4739</v>
      </c>
      <c r="F710" s="29" t="s">
        <v>30</v>
      </c>
      <c r="G710" s="7"/>
      <c r="H710" s="7" t="s">
        <v>4740</v>
      </c>
      <c r="I710" s="7" t="s">
        <v>23</v>
      </c>
      <c r="J710" s="7"/>
      <c r="K710" s="7"/>
      <c r="L710" s="12">
        <v>180324</v>
      </c>
    </row>
    <row r="711" spans="1:12" ht="14">
      <c r="A711" s="7" t="s">
        <v>2184</v>
      </c>
      <c r="B711" s="80" t="s">
        <v>4741</v>
      </c>
      <c r="C711" s="72" t="s">
        <v>4742</v>
      </c>
      <c r="D711" s="60" t="s">
        <v>97</v>
      </c>
      <c r="E711" s="60" t="s">
        <v>4743</v>
      </c>
      <c r="F711" s="29" t="s">
        <v>30</v>
      </c>
      <c r="G711" s="7"/>
      <c r="H711" s="7" t="s">
        <v>4744</v>
      </c>
      <c r="I711" s="7" t="s">
        <v>23</v>
      </c>
      <c r="J711" s="7"/>
      <c r="K711" s="7"/>
      <c r="L711" s="12">
        <v>180324</v>
      </c>
    </row>
    <row r="712" spans="1:12" ht="14">
      <c r="A712" s="7" t="s">
        <v>2184</v>
      </c>
      <c r="B712" s="29" t="s">
        <v>4745</v>
      </c>
      <c r="C712" s="72" t="s">
        <v>4746</v>
      </c>
      <c r="D712" s="60" t="s">
        <v>2022</v>
      </c>
      <c r="E712" s="7"/>
      <c r="F712" s="7" t="s">
        <v>2091</v>
      </c>
      <c r="G712" s="7"/>
      <c r="H712" s="7" t="s">
        <v>4747</v>
      </c>
      <c r="I712" s="7" t="s">
        <v>2485</v>
      </c>
      <c r="J712" s="7"/>
      <c r="K712" s="7"/>
      <c r="L712" s="12">
        <v>180324</v>
      </c>
    </row>
    <row r="713" spans="1:12" ht="14">
      <c r="A713" s="7" t="s">
        <v>2465</v>
      </c>
      <c r="B713" s="80" t="s">
        <v>4748</v>
      </c>
      <c r="C713" s="73" t="s">
        <v>4749</v>
      </c>
      <c r="D713" s="60" t="s">
        <v>1983</v>
      </c>
      <c r="E713" s="60"/>
      <c r="F713" s="7" t="s">
        <v>986</v>
      </c>
      <c r="G713" s="7" t="s">
        <v>4750</v>
      </c>
      <c r="H713" s="7" t="s">
        <v>4751</v>
      </c>
      <c r="I713" s="7" t="s">
        <v>23</v>
      </c>
      <c r="J713" s="7" t="s">
        <v>4752</v>
      </c>
      <c r="K713" s="7"/>
      <c r="L713" s="12">
        <v>180324</v>
      </c>
    </row>
    <row r="714" spans="1:12" ht="14">
      <c r="A714" s="7" t="s">
        <v>2184</v>
      </c>
      <c r="B714" s="29" t="s">
        <v>4753</v>
      </c>
      <c r="C714" s="74" t="s">
        <v>4754</v>
      </c>
      <c r="D714" s="60" t="s">
        <v>1983</v>
      </c>
      <c r="E714" s="7"/>
      <c r="F714" s="7" t="s">
        <v>2107</v>
      </c>
      <c r="G714" s="7" t="s">
        <v>2060</v>
      </c>
      <c r="H714" s="7" t="s">
        <v>4755</v>
      </c>
      <c r="I714" s="7" t="s">
        <v>23</v>
      </c>
      <c r="J714" s="7"/>
      <c r="K714" s="7"/>
      <c r="L714" s="12">
        <v>180324</v>
      </c>
    </row>
    <row r="715" spans="1:12" ht="14">
      <c r="A715" s="7" t="s">
        <v>2487</v>
      </c>
      <c r="B715" s="80" t="s">
        <v>4756</v>
      </c>
      <c r="C715" s="72" t="s">
        <v>4757</v>
      </c>
      <c r="D715" s="60" t="s">
        <v>2022</v>
      </c>
      <c r="E715" s="60" t="s">
        <v>2516</v>
      </c>
      <c r="F715" s="7" t="s">
        <v>2091</v>
      </c>
      <c r="G715" s="7"/>
      <c r="H715" s="7" t="s">
        <v>4758</v>
      </c>
      <c r="I715" s="7" t="s">
        <v>2290</v>
      </c>
      <c r="J715" s="7" t="s">
        <v>4759</v>
      </c>
      <c r="K715" s="7"/>
      <c r="L715" s="12">
        <v>180324</v>
      </c>
    </row>
    <row r="716" spans="1:12" ht="14">
      <c r="A716" s="7" t="s">
        <v>2184</v>
      </c>
      <c r="B716" s="29" t="s">
        <v>4760</v>
      </c>
      <c r="C716" s="72" t="s">
        <v>4761</v>
      </c>
      <c r="D716" s="60" t="s">
        <v>2026</v>
      </c>
      <c r="E716" s="7"/>
      <c r="F716" s="7" t="s">
        <v>2091</v>
      </c>
      <c r="G716" s="7"/>
      <c r="H716" s="7" t="s">
        <v>4762</v>
      </c>
      <c r="I716" s="7" t="s">
        <v>3105</v>
      </c>
      <c r="J716" s="7"/>
      <c r="K716" s="7" t="s">
        <v>2516</v>
      </c>
      <c r="L716" s="12">
        <v>180324</v>
      </c>
    </row>
    <row r="717" spans="1:12" ht="14">
      <c r="A717" s="7" t="s">
        <v>2184</v>
      </c>
      <c r="B717" s="80" t="s">
        <v>4763</v>
      </c>
      <c r="C717" s="78" t="s">
        <v>4764</v>
      </c>
      <c r="D717" s="60" t="s">
        <v>1977</v>
      </c>
      <c r="E717" s="60" t="s">
        <v>4765</v>
      </c>
      <c r="F717" s="7" t="s">
        <v>19</v>
      </c>
      <c r="G717" s="7"/>
      <c r="H717" s="7" t="s">
        <v>4766</v>
      </c>
      <c r="I717" s="7" t="s">
        <v>2259</v>
      </c>
      <c r="J717" s="7" t="s">
        <v>4767</v>
      </c>
      <c r="K717" s="7"/>
      <c r="L717" s="12">
        <v>180324</v>
      </c>
    </row>
    <row r="718" spans="1:12" ht="14">
      <c r="A718" s="7" t="s">
        <v>2465</v>
      </c>
      <c r="B718" s="29" t="s">
        <v>4768</v>
      </c>
      <c r="C718" s="73" t="s">
        <v>4769</v>
      </c>
      <c r="D718" s="60" t="s">
        <v>1977</v>
      </c>
      <c r="E718" s="60" t="s">
        <v>4770</v>
      </c>
      <c r="F718" s="7" t="s">
        <v>19</v>
      </c>
      <c r="G718" s="7"/>
      <c r="H718" s="7" t="s">
        <v>4771</v>
      </c>
      <c r="I718" s="7" t="s">
        <v>1996</v>
      </c>
      <c r="J718" s="7" t="s">
        <v>4772</v>
      </c>
      <c r="K718" s="7"/>
      <c r="L718" s="12">
        <v>180324</v>
      </c>
    </row>
    <row r="719" spans="1:12" ht="14">
      <c r="A719" s="7" t="s">
        <v>2511</v>
      </c>
      <c r="B719" s="80" t="s">
        <v>4773</v>
      </c>
      <c r="C719" s="74" t="s">
        <v>4774</v>
      </c>
      <c r="D719" s="60" t="s">
        <v>36</v>
      </c>
      <c r="E719" s="7"/>
      <c r="F719" s="7" t="s">
        <v>986</v>
      </c>
      <c r="G719" s="7"/>
      <c r="H719" s="7" t="s">
        <v>4775</v>
      </c>
      <c r="I719" s="7" t="s">
        <v>23</v>
      </c>
      <c r="J719" s="7"/>
      <c r="K719" s="7"/>
      <c r="L719" s="12">
        <v>180324</v>
      </c>
    </row>
    <row r="720" spans="1:12" ht="14">
      <c r="A720" s="7" t="s">
        <v>2184</v>
      </c>
      <c r="B720" s="29" t="s">
        <v>4776</v>
      </c>
      <c r="C720" s="72" t="s">
        <v>4777</v>
      </c>
      <c r="D720" s="60" t="s">
        <v>2037</v>
      </c>
      <c r="E720" s="7" t="s">
        <v>4778</v>
      </c>
      <c r="F720" s="7" t="s">
        <v>2095</v>
      </c>
      <c r="G720" s="7"/>
      <c r="H720" s="7" t="s">
        <v>4779</v>
      </c>
      <c r="I720" s="7" t="s">
        <v>2563</v>
      </c>
      <c r="J720" s="7" t="s">
        <v>4780</v>
      </c>
      <c r="K720" s="7" t="s">
        <v>2458</v>
      </c>
      <c r="L720" s="12">
        <v>180324</v>
      </c>
    </row>
    <row r="721" spans="1:12" ht="14">
      <c r="A721" s="7" t="s">
        <v>2184</v>
      </c>
      <c r="B721" s="80" t="s">
        <v>4781</v>
      </c>
      <c r="C721" s="72" t="s">
        <v>4782</v>
      </c>
      <c r="D721" s="60" t="s">
        <v>97</v>
      </c>
      <c r="E721" s="60" t="s">
        <v>4783</v>
      </c>
      <c r="F721" s="29" t="s">
        <v>30</v>
      </c>
      <c r="G721" s="7"/>
      <c r="H721" s="7" t="s">
        <v>2767</v>
      </c>
      <c r="I721" s="7" t="s">
        <v>23</v>
      </c>
      <c r="J721" s="7"/>
      <c r="K721" s="7"/>
      <c r="L721" s="12">
        <v>180324</v>
      </c>
    </row>
    <row r="722" spans="1:12" ht="14">
      <c r="A722" s="7" t="s">
        <v>2184</v>
      </c>
      <c r="B722" s="29" t="s">
        <v>4784</v>
      </c>
      <c r="C722" s="30" t="s">
        <v>4785</v>
      </c>
      <c r="D722" s="60" t="s">
        <v>1983</v>
      </c>
      <c r="E722" s="7"/>
      <c r="F722" s="7" t="s">
        <v>2051</v>
      </c>
      <c r="G722" s="7"/>
      <c r="H722" s="7" t="s">
        <v>4786</v>
      </c>
      <c r="I722" s="7" t="s">
        <v>4787</v>
      </c>
      <c r="J722" s="7"/>
      <c r="K722" s="7"/>
      <c r="L722" s="12">
        <v>180324</v>
      </c>
    </row>
    <row r="723" spans="1:12" ht="14">
      <c r="A723" s="7" t="s">
        <v>2184</v>
      </c>
      <c r="B723" s="80" t="s">
        <v>35</v>
      </c>
      <c r="C723" s="84" t="s">
        <v>4788</v>
      </c>
      <c r="D723" s="60" t="s">
        <v>36</v>
      </c>
      <c r="E723" s="60" t="s">
        <v>4789</v>
      </c>
      <c r="F723" s="7" t="s">
        <v>2047</v>
      </c>
      <c r="G723" s="7"/>
      <c r="H723" s="7" t="s">
        <v>4790</v>
      </c>
      <c r="I723" s="7" t="s">
        <v>23</v>
      </c>
      <c r="J723" s="7"/>
      <c r="K723" s="7"/>
      <c r="L723" s="12">
        <v>180324</v>
      </c>
    </row>
    <row r="724" spans="1:12" ht="14">
      <c r="A724" s="7"/>
      <c r="B724" s="29" t="s">
        <v>4791</v>
      </c>
      <c r="C724" s="84" t="s">
        <v>4792</v>
      </c>
      <c r="D724" s="60" t="s">
        <v>2022</v>
      </c>
      <c r="E724" s="60" t="s">
        <v>4793</v>
      </c>
      <c r="F724" s="12" t="s">
        <v>2091</v>
      </c>
      <c r="G724" s="7"/>
      <c r="H724" s="7" t="s">
        <v>4794</v>
      </c>
      <c r="I724" s="12" t="s">
        <v>23</v>
      </c>
      <c r="J724" s="25"/>
      <c r="K724" s="7"/>
      <c r="L724" s="12"/>
    </row>
    <row r="725" spans="1:12" ht="14">
      <c r="A725" s="7" t="s">
        <v>2184</v>
      </c>
      <c r="B725" s="80" t="s">
        <v>4795</v>
      </c>
      <c r="C725" s="72" t="s">
        <v>4796</v>
      </c>
      <c r="D725" s="60" t="s">
        <v>2022</v>
      </c>
      <c r="E725" s="60"/>
      <c r="F725" s="7" t="s">
        <v>2091</v>
      </c>
      <c r="G725" s="7"/>
      <c r="H725" s="7" t="s">
        <v>3556</v>
      </c>
      <c r="I725" s="7" t="s">
        <v>2492</v>
      </c>
      <c r="J725" s="7" t="s">
        <v>4797</v>
      </c>
      <c r="K725" s="7"/>
      <c r="L725" s="12">
        <v>180324</v>
      </c>
    </row>
    <row r="726" spans="1:12" ht="14">
      <c r="A726" s="7" t="s">
        <v>2184</v>
      </c>
      <c r="B726" s="29" t="s">
        <v>4798</v>
      </c>
      <c r="C726" s="72" t="s">
        <v>4799</v>
      </c>
      <c r="D726" s="60" t="s">
        <v>1977</v>
      </c>
      <c r="E726" s="60" t="s">
        <v>4800</v>
      </c>
      <c r="F726" s="7" t="s">
        <v>19</v>
      </c>
      <c r="G726" s="7" t="s">
        <v>4801</v>
      </c>
      <c r="H726" s="7" t="s">
        <v>4802</v>
      </c>
      <c r="I726" s="7" t="s">
        <v>4803</v>
      </c>
      <c r="J726" s="7"/>
      <c r="K726" s="7"/>
      <c r="L726" s="12">
        <v>180324</v>
      </c>
    </row>
    <row r="727" spans="1:12" ht="13">
      <c r="A727" s="12"/>
      <c r="B727" s="17" t="s">
        <v>1690</v>
      </c>
      <c r="C727" s="76" t="s">
        <v>4804</v>
      </c>
      <c r="D727" s="12" t="s">
        <v>1983</v>
      </c>
      <c r="E727" s="12"/>
      <c r="F727" s="49" t="s">
        <v>2017</v>
      </c>
      <c r="G727" s="12"/>
      <c r="H727" s="12" t="s">
        <v>4805</v>
      </c>
      <c r="I727" s="12" t="s">
        <v>1981</v>
      </c>
      <c r="J727" s="12"/>
      <c r="K727" s="12"/>
      <c r="L727" s="12"/>
    </row>
    <row r="728" spans="1:12" ht="14">
      <c r="A728" s="7" t="s">
        <v>2465</v>
      </c>
      <c r="B728" s="29" t="s">
        <v>4806</v>
      </c>
      <c r="C728" s="73" t="s">
        <v>4807</v>
      </c>
      <c r="D728" s="60" t="s">
        <v>2022</v>
      </c>
      <c r="E728" s="60"/>
      <c r="F728" s="7" t="s">
        <v>2091</v>
      </c>
      <c r="G728" s="7"/>
      <c r="H728" s="7" t="s">
        <v>4808</v>
      </c>
      <c r="I728" s="7" t="s">
        <v>1996</v>
      </c>
      <c r="J728" s="25" t="s">
        <v>4809</v>
      </c>
      <c r="K728" s="7"/>
      <c r="L728" s="12">
        <v>180324</v>
      </c>
    </row>
    <row r="729" spans="1:12" ht="14">
      <c r="A729" s="7" t="s">
        <v>2184</v>
      </c>
      <c r="B729" s="80" t="s">
        <v>4810</v>
      </c>
      <c r="C729" s="74" t="s">
        <v>4811</v>
      </c>
      <c r="D729" s="60" t="s">
        <v>97</v>
      </c>
      <c r="E729" s="60" t="s">
        <v>4812</v>
      </c>
      <c r="F729" s="29" t="s">
        <v>30</v>
      </c>
      <c r="G729" s="7"/>
      <c r="H729" s="7" t="s">
        <v>4813</v>
      </c>
      <c r="I729" s="7" t="s">
        <v>23</v>
      </c>
      <c r="J729" s="7"/>
      <c r="K729" s="7"/>
      <c r="L729" s="12">
        <v>180324</v>
      </c>
    </row>
    <row r="730" spans="1:12" ht="14">
      <c r="A730" s="7" t="s">
        <v>2465</v>
      </c>
      <c r="B730" s="29" t="s">
        <v>4814</v>
      </c>
      <c r="C730" s="73" t="s">
        <v>4815</v>
      </c>
      <c r="D730" s="60" t="s">
        <v>1983</v>
      </c>
      <c r="E730" s="60"/>
      <c r="F730" s="7" t="s">
        <v>2063</v>
      </c>
      <c r="G730" s="7" t="s">
        <v>1985</v>
      </c>
      <c r="H730" s="7" t="s">
        <v>4816</v>
      </c>
      <c r="I730" s="7" t="s">
        <v>23</v>
      </c>
      <c r="J730" s="7" t="s">
        <v>4817</v>
      </c>
      <c r="K730" s="7"/>
      <c r="L730" s="12">
        <v>180324</v>
      </c>
    </row>
    <row r="731" spans="1:12" ht="14">
      <c r="A731" s="7" t="s">
        <v>2184</v>
      </c>
      <c r="B731" s="80" t="s">
        <v>4818</v>
      </c>
      <c r="C731" s="73" t="s">
        <v>4819</v>
      </c>
      <c r="D731" s="60" t="s">
        <v>1983</v>
      </c>
      <c r="E731" s="7" t="s">
        <v>4820</v>
      </c>
      <c r="F731" s="7" t="s">
        <v>2095</v>
      </c>
      <c r="G731" s="7"/>
      <c r="H731" s="7" t="s">
        <v>4821</v>
      </c>
      <c r="I731" s="7" t="s">
        <v>4233</v>
      </c>
      <c r="J731" s="7" t="s">
        <v>4822</v>
      </c>
      <c r="K731" s="7" t="s">
        <v>2510</v>
      </c>
      <c r="L731" s="12">
        <v>180324</v>
      </c>
    </row>
    <row r="732" spans="1:12" ht="14">
      <c r="A732" s="7" t="s">
        <v>2184</v>
      </c>
      <c r="B732" s="29" t="s">
        <v>4823</v>
      </c>
      <c r="C732" s="71" t="s">
        <v>4824</v>
      </c>
      <c r="D732" s="60" t="s">
        <v>2022</v>
      </c>
      <c r="E732" s="60"/>
      <c r="F732" s="7" t="s">
        <v>2047</v>
      </c>
      <c r="G732" s="7"/>
      <c r="H732" s="7" t="s">
        <v>4825</v>
      </c>
      <c r="I732" s="7" t="s">
        <v>23</v>
      </c>
      <c r="J732" s="7" t="s">
        <v>4826</v>
      </c>
      <c r="K732" s="7"/>
      <c r="L732" s="12">
        <v>180324</v>
      </c>
    </row>
    <row r="733" spans="1:12" ht="14">
      <c r="A733" s="7" t="s">
        <v>2184</v>
      </c>
      <c r="B733" s="80" t="s">
        <v>4827</v>
      </c>
      <c r="C733" s="72" t="s">
        <v>4828</v>
      </c>
      <c r="D733" s="60" t="s">
        <v>97</v>
      </c>
      <c r="E733" s="60" t="s">
        <v>4829</v>
      </c>
      <c r="F733" s="29" t="s">
        <v>30</v>
      </c>
      <c r="G733" s="7"/>
      <c r="H733" s="7" t="s">
        <v>4830</v>
      </c>
      <c r="I733" s="7" t="s">
        <v>23</v>
      </c>
      <c r="J733" s="7" t="s">
        <v>4831</v>
      </c>
      <c r="K733" s="7"/>
      <c r="L733" s="12">
        <v>180324</v>
      </c>
    </row>
    <row r="734" spans="1:12" ht="14">
      <c r="A734" s="7" t="s">
        <v>2184</v>
      </c>
      <c r="B734" s="29" t="s">
        <v>4832</v>
      </c>
      <c r="C734" s="74" t="s">
        <v>4833</v>
      </c>
      <c r="D734" s="60" t="s">
        <v>36</v>
      </c>
      <c r="E734" s="7"/>
      <c r="F734" s="7" t="s">
        <v>2047</v>
      </c>
      <c r="G734" s="7"/>
      <c r="H734" s="7" t="s">
        <v>4834</v>
      </c>
      <c r="I734" s="7" t="s">
        <v>23</v>
      </c>
      <c r="J734" s="7"/>
      <c r="K734" s="7"/>
      <c r="L734" s="12">
        <v>180324</v>
      </c>
    </row>
    <row r="735" spans="1:12" ht="14">
      <c r="A735" s="7" t="s">
        <v>2184</v>
      </c>
      <c r="B735" s="80" t="s">
        <v>4835</v>
      </c>
      <c r="C735" s="73" t="s">
        <v>4836</v>
      </c>
      <c r="D735" s="60" t="s">
        <v>97</v>
      </c>
      <c r="E735" s="60" t="s">
        <v>4837</v>
      </c>
      <c r="F735" s="29" t="s">
        <v>30</v>
      </c>
      <c r="G735" s="7"/>
      <c r="H735" s="7" t="s">
        <v>4838</v>
      </c>
      <c r="I735" s="7" t="s">
        <v>23</v>
      </c>
      <c r="J735" s="7"/>
      <c r="K735" s="7"/>
      <c r="L735" s="12">
        <v>180324</v>
      </c>
    </row>
    <row r="736" spans="1:12" ht="14">
      <c r="A736" s="7" t="s">
        <v>2184</v>
      </c>
      <c r="B736" s="29" t="s">
        <v>4839</v>
      </c>
      <c r="C736" s="73" t="s">
        <v>4840</v>
      </c>
      <c r="D736" s="60" t="s">
        <v>97</v>
      </c>
      <c r="E736" s="60" t="s">
        <v>4841</v>
      </c>
      <c r="F736" s="7" t="s">
        <v>2047</v>
      </c>
      <c r="G736" s="7"/>
      <c r="H736" s="7" t="s">
        <v>4842</v>
      </c>
      <c r="I736" s="7" t="s">
        <v>4843</v>
      </c>
      <c r="J736" s="7"/>
      <c r="K736" s="7"/>
      <c r="L736" s="12">
        <v>180324</v>
      </c>
    </row>
    <row r="737" spans="1:12" ht="14">
      <c r="A737" s="7" t="s">
        <v>2184</v>
      </c>
      <c r="B737" s="80" t="s">
        <v>4844</v>
      </c>
      <c r="C737" s="78" t="s">
        <v>4845</v>
      </c>
      <c r="D737" s="60" t="s">
        <v>2031</v>
      </c>
      <c r="E737" s="7"/>
      <c r="F737" s="7" t="s">
        <v>2047</v>
      </c>
      <c r="G737" s="7"/>
      <c r="H737" s="7" t="s">
        <v>4846</v>
      </c>
      <c r="I737" s="7" t="s">
        <v>23</v>
      </c>
      <c r="J737" s="7"/>
      <c r="K737" s="7"/>
      <c r="L737" s="12">
        <v>180324</v>
      </c>
    </row>
    <row r="738" spans="1:12" ht="14">
      <c r="A738" s="7" t="s">
        <v>2184</v>
      </c>
      <c r="B738" s="29" t="s">
        <v>4847</v>
      </c>
      <c r="C738" s="72" t="s">
        <v>4848</v>
      </c>
      <c r="D738" s="60" t="s">
        <v>1983</v>
      </c>
      <c r="E738" s="7"/>
      <c r="F738" s="7" t="s">
        <v>2051</v>
      </c>
      <c r="G738" s="7" t="s">
        <v>1998</v>
      </c>
      <c r="H738" s="7" t="s">
        <v>4849</v>
      </c>
      <c r="I738" s="7" t="s">
        <v>23</v>
      </c>
      <c r="J738" s="7"/>
      <c r="K738" s="7"/>
      <c r="L738" s="12">
        <v>180324</v>
      </c>
    </row>
    <row r="739" spans="1:12" ht="14">
      <c r="A739" s="7"/>
      <c r="B739" s="100" t="s">
        <v>4850</v>
      </c>
      <c r="C739" s="87" t="s">
        <v>4851</v>
      </c>
      <c r="D739" s="60" t="s">
        <v>1983</v>
      </c>
      <c r="E739" s="7" t="s">
        <v>4852</v>
      </c>
      <c r="F739" s="7" t="s">
        <v>1984</v>
      </c>
      <c r="G739" s="7" t="s">
        <v>2048</v>
      </c>
      <c r="H739" s="7" t="s">
        <v>4853</v>
      </c>
      <c r="I739" s="7" t="s">
        <v>23</v>
      </c>
      <c r="K739" s="7"/>
      <c r="L739" s="12">
        <v>240624</v>
      </c>
    </row>
    <row r="740" spans="1:12" ht="14">
      <c r="A740" s="7" t="s">
        <v>2184</v>
      </c>
      <c r="B740" s="29" t="s">
        <v>4854</v>
      </c>
      <c r="C740" s="74" t="s">
        <v>4855</v>
      </c>
      <c r="D740" s="60" t="s">
        <v>2022</v>
      </c>
      <c r="E740" s="60" t="s">
        <v>4856</v>
      </c>
      <c r="F740" s="7" t="s">
        <v>2047</v>
      </c>
      <c r="G740" s="7"/>
      <c r="H740" s="7" t="s">
        <v>4857</v>
      </c>
      <c r="I740" s="7" t="s">
        <v>2851</v>
      </c>
      <c r="J740" s="7" t="s">
        <v>4858</v>
      </c>
      <c r="K740" s="7"/>
      <c r="L740" s="12">
        <v>180324</v>
      </c>
    </row>
    <row r="741" spans="1:12" ht="14">
      <c r="A741" s="7" t="s">
        <v>2184</v>
      </c>
      <c r="B741" s="80" t="s">
        <v>4859</v>
      </c>
      <c r="C741" s="72" t="s">
        <v>4860</v>
      </c>
      <c r="D741" s="60" t="s">
        <v>97</v>
      </c>
      <c r="E741" s="60" t="s">
        <v>4861</v>
      </c>
      <c r="F741" s="29" t="s">
        <v>30</v>
      </c>
      <c r="G741" s="7"/>
      <c r="H741" s="7" t="s">
        <v>4862</v>
      </c>
      <c r="I741" s="7" t="s">
        <v>23</v>
      </c>
      <c r="J741" s="7"/>
      <c r="K741" s="7"/>
      <c r="L741" s="12">
        <v>180324</v>
      </c>
    </row>
    <row r="742" spans="1:12" ht="14">
      <c r="A742" s="7"/>
      <c r="B742" s="41" t="s">
        <v>4863</v>
      </c>
      <c r="C742" s="87" t="s">
        <v>4864</v>
      </c>
      <c r="D742" s="60" t="s">
        <v>1983</v>
      </c>
      <c r="E742" s="7" t="s">
        <v>4865</v>
      </c>
      <c r="F742" s="7" t="s">
        <v>2042</v>
      </c>
      <c r="G742" s="7" t="s">
        <v>1992</v>
      </c>
      <c r="H742" s="7" t="s">
        <v>4866</v>
      </c>
      <c r="I742" s="7" t="s">
        <v>23</v>
      </c>
      <c r="K742" s="7"/>
      <c r="L742" s="12">
        <v>240624</v>
      </c>
    </row>
    <row r="743" spans="1:12" ht="13">
      <c r="A743" s="12"/>
      <c r="B743" s="16" t="s">
        <v>1549</v>
      </c>
      <c r="C743" s="12" t="s">
        <v>4867</v>
      </c>
      <c r="D743" s="46" t="s">
        <v>1978</v>
      </c>
      <c r="E743" s="12"/>
      <c r="F743" s="12" t="s">
        <v>2103</v>
      </c>
      <c r="G743" s="12"/>
      <c r="H743" s="12" t="s">
        <v>4868</v>
      </c>
      <c r="I743" s="12" t="s">
        <v>23</v>
      </c>
      <c r="J743" s="12"/>
      <c r="K743" s="12"/>
      <c r="L743" s="12"/>
    </row>
    <row r="744" spans="1:12" ht="14">
      <c r="A744" s="7" t="s">
        <v>2184</v>
      </c>
      <c r="B744" s="29" t="s">
        <v>4869</v>
      </c>
      <c r="C744" s="74" t="s">
        <v>4870</v>
      </c>
      <c r="D744" s="60" t="s">
        <v>2022</v>
      </c>
      <c r="E744" s="60"/>
      <c r="F744" s="7" t="s">
        <v>2091</v>
      </c>
      <c r="G744" s="7"/>
      <c r="H744" s="7" t="s">
        <v>4871</v>
      </c>
      <c r="I744" s="7" t="s">
        <v>2851</v>
      </c>
      <c r="J744" s="7"/>
      <c r="K744" s="7"/>
      <c r="L744" s="12">
        <v>180324</v>
      </c>
    </row>
    <row r="745" spans="1:12" ht="14">
      <c r="A745" s="7" t="s">
        <v>2184</v>
      </c>
      <c r="B745" s="80" t="s">
        <v>4872</v>
      </c>
      <c r="C745" s="74" t="s">
        <v>4873</v>
      </c>
      <c r="D745" s="60" t="s">
        <v>97</v>
      </c>
      <c r="E745" s="60" t="s">
        <v>4874</v>
      </c>
      <c r="F745" s="7" t="s">
        <v>2047</v>
      </c>
      <c r="G745" s="7"/>
      <c r="H745" s="7" t="s">
        <v>4875</v>
      </c>
      <c r="I745" s="7" t="s">
        <v>23</v>
      </c>
      <c r="J745" s="7"/>
      <c r="K745" s="7"/>
      <c r="L745" s="12">
        <v>180324</v>
      </c>
    </row>
    <row r="746" spans="1:12" ht="14">
      <c r="A746" s="7" t="s">
        <v>2184</v>
      </c>
      <c r="B746" s="29" t="s">
        <v>4876</v>
      </c>
      <c r="C746" s="74" t="s">
        <v>4877</v>
      </c>
      <c r="D746" s="60" t="s">
        <v>1983</v>
      </c>
      <c r="E746" s="7"/>
      <c r="F746" s="7" t="s">
        <v>2051</v>
      </c>
      <c r="G746" s="7"/>
      <c r="H746" s="7" t="s">
        <v>4878</v>
      </c>
      <c r="I746" s="7" t="s">
        <v>23</v>
      </c>
      <c r="J746" s="7"/>
      <c r="K746" s="7"/>
      <c r="L746" s="12">
        <v>180324</v>
      </c>
    </row>
    <row r="747" spans="1:12" ht="14">
      <c r="A747" s="7" t="s">
        <v>2184</v>
      </c>
      <c r="B747" s="80" t="s">
        <v>4879</v>
      </c>
      <c r="C747" s="72" t="s">
        <v>4880</v>
      </c>
      <c r="D747" s="60" t="s">
        <v>97</v>
      </c>
      <c r="E747" s="60" t="s">
        <v>4881</v>
      </c>
      <c r="F747" s="29" t="s">
        <v>30</v>
      </c>
      <c r="G747" s="7"/>
      <c r="H747" s="7" t="s">
        <v>4882</v>
      </c>
      <c r="I747" s="7" t="s">
        <v>23</v>
      </c>
      <c r="J747" s="7"/>
      <c r="K747" s="7"/>
      <c r="L747" s="12">
        <v>180324</v>
      </c>
    </row>
    <row r="748" spans="1:12" ht="14">
      <c r="A748" s="7"/>
      <c r="B748" s="104" t="s">
        <v>4883</v>
      </c>
      <c r="C748" s="84" t="s">
        <v>4884</v>
      </c>
      <c r="D748" s="60" t="s">
        <v>36</v>
      </c>
      <c r="E748" s="7" t="s">
        <v>4885</v>
      </c>
      <c r="F748" s="51" t="s">
        <v>1984</v>
      </c>
      <c r="G748" s="7" t="s">
        <v>4886</v>
      </c>
      <c r="H748" s="7" t="s">
        <v>4887</v>
      </c>
      <c r="I748" s="12" t="s">
        <v>23</v>
      </c>
      <c r="J748" s="66"/>
      <c r="K748" s="7"/>
      <c r="L748" s="12">
        <v>240624</v>
      </c>
    </row>
    <row r="749" spans="1:12" ht="14">
      <c r="A749" s="7" t="s">
        <v>2184</v>
      </c>
      <c r="B749" s="80" t="s">
        <v>4888</v>
      </c>
      <c r="C749" s="72" t="s">
        <v>4889</v>
      </c>
      <c r="D749" s="60" t="s">
        <v>97</v>
      </c>
      <c r="E749" s="60" t="s">
        <v>4890</v>
      </c>
      <c r="F749" s="29" t="s">
        <v>30</v>
      </c>
      <c r="G749" s="7"/>
      <c r="H749" s="7" t="s">
        <v>4891</v>
      </c>
      <c r="I749" s="7" t="s">
        <v>23</v>
      </c>
      <c r="J749" s="7"/>
      <c r="K749" s="7"/>
      <c r="L749" s="12">
        <v>180324</v>
      </c>
    </row>
    <row r="750" spans="1:12" ht="14">
      <c r="A750" s="7" t="s">
        <v>2184</v>
      </c>
      <c r="B750" s="29" t="s">
        <v>4892</v>
      </c>
      <c r="C750" s="72" t="s">
        <v>4893</v>
      </c>
      <c r="D750" s="60" t="s">
        <v>97</v>
      </c>
      <c r="E750" s="60" t="s">
        <v>4894</v>
      </c>
      <c r="F750" s="29" t="s">
        <v>30</v>
      </c>
      <c r="G750" s="7"/>
      <c r="H750" s="7" t="s">
        <v>4895</v>
      </c>
      <c r="I750" s="7" t="s">
        <v>23</v>
      </c>
      <c r="J750" s="7"/>
      <c r="K750" s="7"/>
      <c r="L750" s="12">
        <v>180324</v>
      </c>
    </row>
    <row r="751" spans="1:12" ht="14">
      <c r="A751" s="7" t="s">
        <v>2184</v>
      </c>
      <c r="B751" s="80" t="s">
        <v>1326</v>
      </c>
      <c r="C751" s="74" t="s">
        <v>4896</v>
      </c>
      <c r="D751" s="60" t="s">
        <v>97</v>
      </c>
      <c r="E751" s="60" t="s">
        <v>4897</v>
      </c>
      <c r="F751" s="29" t="s">
        <v>30</v>
      </c>
      <c r="G751" s="7"/>
      <c r="H751" s="7" t="s">
        <v>4898</v>
      </c>
      <c r="I751" s="7" t="s">
        <v>23</v>
      </c>
      <c r="J751" s="7"/>
      <c r="K751" s="7"/>
      <c r="L751" s="12">
        <v>180324</v>
      </c>
    </row>
    <row r="752" spans="1:12" ht="14">
      <c r="A752" s="7"/>
      <c r="B752" s="41" t="s">
        <v>4899</v>
      </c>
      <c r="C752" s="87" t="s">
        <v>4900</v>
      </c>
      <c r="D752" s="60" t="s">
        <v>1983</v>
      </c>
      <c r="E752" s="7" t="s">
        <v>4901</v>
      </c>
      <c r="F752" s="7" t="s">
        <v>2070</v>
      </c>
      <c r="G752" s="7" t="s">
        <v>3041</v>
      </c>
      <c r="H752" s="7" t="s">
        <v>4902</v>
      </c>
      <c r="I752" s="7" t="s">
        <v>23</v>
      </c>
      <c r="K752" s="7"/>
      <c r="L752" s="12">
        <v>240624</v>
      </c>
    </row>
    <row r="753" spans="1:12" ht="14">
      <c r="A753" s="7"/>
      <c r="B753" s="80" t="s">
        <v>4903</v>
      </c>
      <c r="C753" s="84" t="s">
        <v>4904</v>
      </c>
      <c r="D753" s="60" t="s">
        <v>1983</v>
      </c>
      <c r="E753" s="7" t="s">
        <v>3787</v>
      </c>
      <c r="F753" s="7" t="s">
        <v>3787</v>
      </c>
      <c r="G753" s="7"/>
      <c r="H753" s="7" t="s">
        <v>4905</v>
      </c>
      <c r="I753" s="12" t="s">
        <v>23</v>
      </c>
      <c r="J753" s="66" t="s">
        <v>4906</v>
      </c>
      <c r="K753" s="7"/>
      <c r="L753" s="12">
        <v>210624</v>
      </c>
    </row>
    <row r="754" spans="1:12" ht="13">
      <c r="A754" s="12"/>
      <c r="B754" s="17" t="s">
        <v>1701</v>
      </c>
      <c r="C754" s="12" t="s">
        <v>4907</v>
      </c>
      <c r="D754" s="12" t="s">
        <v>1983</v>
      </c>
      <c r="E754" s="12"/>
      <c r="F754" s="12" t="s">
        <v>2027</v>
      </c>
      <c r="G754" s="12" t="s">
        <v>3109</v>
      </c>
      <c r="H754" s="12" t="s">
        <v>4908</v>
      </c>
      <c r="I754" s="12" t="s">
        <v>23</v>
      </c>
      <c r="J754" s="12"/>
      <c r="K754" s="12"/>
      <c r="L754" s="12"/>
    </row>
    <row r="755" spans="1:12" ht="14">
      <c r="A755" s="7" t="s">
        <v>2184</v>
      </c>
      <c r="B755" s="80" t="s">
        <v>4909</v>
      </c>
      <c r="C755" s="79" t="s">
        <v>4910</v>
      </c>
      <c r="D755" s="60" t="s">
        <v>97</v>
      </c>
      <c r="E755" s="60" t="s">
        <v>4911</v>
      </c>
      <c r="F755" s="29" t="s">
        <v>30</v>
      </c>
      <c r="G755" s="7"/>
      <c r="H755" s="7" t="s">
        <v>4912</v>
      </c>
      <c r="I755" s="7" t="s">
        <v>1989</v>
      </c>
      <c r="J755" s="7" t="s">
        <v>4913</v>
      </c>
      <c r="K755" s="7"/>
      <c r="L755" s="12">
        <v>180324</v>
      </c>
    </row>
    <row r="756" spans="1:12" ht="14">
      <c r="A756" s="7"/>
      <c r="B756" s="29" t="s">
        <v>4914</v>
      </c>
      <c r="C756" s="13" t="s">
        <v>4915</v>
      </c>
      <c r="D756" s="60" t="s">
        <v>1977</v>
      </c>
      <c r="E756" s="7" t="s">
        <v>4916</v>
      </c>
      <c r="F756" s="7" t="s">
        <v>2027</v>
      </c>
      <c r="G756" s="7" t="s">
        <v>3564</v>
      </c>
      <c r="H756" s="7" t="s">
        <v>4917</v>
      </c>
      <c r="I756" s="7" t="s">
        <v>1989</v>
      </c>
      <c r="J756" s="7"/>
      <c r="K756" s="7"/>
      <c r="L756" s="12">
        <v>240624</v>
      </c>
    </row>
    <row r="757" spans="1:12" ht="14">
      <c r="A757" s="7" t="s">
        <v>2184</v>
      </c>
      <c r="B757" s="80" t="s">
        <v>4918</v>
      </c>
      <c r="C757" s="78" t="s">
        <v>4919</v>
      </c>
      <c r="D757" s="60" t="s">
        <v>2022</v>
      </c>
      <c r="E757" s="60"/>
      <c r="F757" s="7" t="s">
        <v>2091</v>
      </c>
      <c r="G757" s="7"/>
      <c r="H757" s="7" t="s">
        <v>3368</v>
      </c>
      <c r="I757" s="7" t="s">
        <v>2492</v>
      </c>
      <c r="J757" s="7"/>
      <c r="K757" s="7"/>
      <c r="L757" s="12">
        <v>180324</v>
      </c>
    </row>
    <row r="758" spans="1:12" ht="13">
      <c r="A758" s="46"/>
      <c r="B758" s="105" t="s">
        <v>693</v>
      </c>
      <c r="C758" s="88" t="s">
        <v>4920</v>
      </c>
      <c r="D758" s="46" t="s">
        <v>1983</v>
      </c>
      <c r="E758" s="46"/>
      <c r="F758" s="12" t="s">
        <v>1984</v>
      </c>
      <c r="G758" s="46"/>
      <c r="H758" s="46"/>
      <c r="I758" s="46" t="s">
        <v>23</v>
      </c>
      <c r="J758" s="12"/>
      <c r="K758" s="12"/>
      <c r="L758" s="12"/>
    </row>
    <row r="759" spans="1:12" ht="13">
      <c r="A759" s="12"/>
      <c r="B759" s="16" t="s">
        <v>1759</v>
      </c>
      <c r="C759" s="61" t="s">
        <v>4921</v>
      </c>
      <c r="D759" s="12" t="s">
        <v>1983</v>
      </c>
      <c r="E759" s="12"/>
      <c r="F759" s="12" t="s">
        <v>30</v>
      </c>
      <c r="G759" s="12"/>
      <c r="H759" s="12" t="s">
        <v>4922</v>
      </c>
      <c r="I759" s="12" t="s">
        <v>23</v>
      </c>
      <c r="J759" s="12"/>
      <c r="K759" s="12"/>
      <c r="L759" s="12"/>
    </row>
    <row r="760" spans="1:12" ht="14">
      <c r="A760" s="7"/>
      <c r="B760" s="41" t="s">
        <v>4923</v>
      </c>
      <c r="C760" s="87" t="s">
        <v>4924</v>
      </c>
      <c r="D760" s="60" t="s">
        <v>1983</v>
      </c>
      <c r="E760" s="7" t="s">
        <v>4925</v>
      </c>
      <c r="F760" s="7" t="s">
        <v>1991</v>
      </c>
      <c r="G760" s="7" t="s">
        <v>4926</v>
      </c>
      <c r="H760" s="7" t="s">
        <v>4927</v>
      </c>
      <c r="I760" s="7" t="s">
        <v>2199</v>
      </c>
      <c r="K760" s="7"/>
      <c r="L760" s="12">
        <v>240624</v>
      </c>
    </row>
    <row r="761" spans="1:12" ht="13">
      <c r="A761" s="12"/>
      <c r="B761" s="16" t="s">
        <v>1453</v>
      </c>
      <c r="C761" s="88" t="s">
        <v>4928</v>
      </c>
      <c r="D761" s="12" t="s">
        <v>1977</v>
      </c>
      <c r="E761" s="12"/>
      <c r="F761" s="12" t="s">
        <v>100</v>
      </c>
      <c r="G761" s="12" t="s">
        <v>4929</v>
      </c>
      <c r="H761" s="12" t="s">
        <v>4930</v>
      </c>
      <c r="I761" s="12" t="s">
        <v>23</v>
      </c>
      <c r="J761" s="12"/>
      <c r="K761" s="12"/>
      <c r="L761" s="12"/>
    </row>
    <row r="762" spans="1:12" ht="14">
      <c r="A762" s="7" t="s">
        <v>2184</v>
      </c>
      <c r="B762" s="29" t="s">
        <v>4931</v>
      </c>
      <c r="C762" s="73" t="s">
        <v>4932</v>
      </c>
      <c r="D762" s="60" t="s">
        <v>1983</v>
      </c>
      <c r="E762" s="7" t="s">
        <v>4933</v>
      </c>
      <c r="F762" s="7" t="s">
        <v>2095</v>
      </c>
      <c r="G762" s="7"/>
      <c r="H762" s="7" t="s">
        <v>4934</v>
      </c>
      <c r="I762" s="7" t="s">
        <v>23</v>
      </c>
      <c r="J762" s="7"/>
      <c r="K762" s="7" t="s">
        <v>3275</v>
      </c>
      <c r="L762" s="12">
        <v>180324</v>
      </c>
    </row>
    <row r="763" spans="1:12" ht="14">
      <c r="A763" s="7" t="s">
        <v>2487</v>
      </c>
      <c r="B763" s="80" t="s">
        <v>4935</v>
      </c>
      <c r="C763" s="73" t="s">
        <v>4936</v>
      </c>
      <c r="D763" s="60" t="s">
        <v>97</v>
      </c>
      <c r="E763" s="60" t="s">
        <v>4937</v>
      </c>
      <c r="F763" s="7" t="s">
        <v>30</v>
      </c>
      <c r="G763" s="7"/>
      <c r="H763" s="7" t="s">
        <v>4938</v>
      </c>
      <c r="I763" s="7" t="s">
        <v>23</v>
      </c>
      <c r="J763" s="7"/>
      <c r="K763" s="7"/>
      <c r="L763" s="12">
        <v>180324</v>
      </c>
    </row>
    <row r="764" spans="1:12" ht="14">
      <c r="A764" s="7"/>
      <c r="B764" s="29" t="s">
        <v>4939</v>
      </c>
      <c r="C764" s="84" t="s">
        <v>4940</v>
      </c>
      <c r="D764" s="60" t="s">
        <v>1983</v>
      </c>
      <c r="E764" s="60" t="s">
        <v>4941</v>
      </c>
      <c r="F764" s="7" t="s">
        <v>1984</v>
      </c>
      <c r="G764" s="7"/>
      <c r="H764" s="7" t="s">
        <v>4942</v>
      </c>
      <c r="I764" s="12" t="s">
        <v>23</v>
      </c>
      <c r="J764" s="25"/>
      <c r="K764" s="7"/>
      <c r="L764" s="12"/>
    </row>
    <row r="765" spans="1:12" ht="14">
      <c r="A765" s="7" t="s">
        <v>2487</v>
      </c>
      <c r="B765" s="80" t="s">
        <v>4943</v>
      </c>
      <c r="C765" s="71" t="s">
        <v>4944</v>
      </c>
      <c r="D765" s="60" t="s">
        <v>97</v>
      </c>
      <c r="E765" s="7"/>
      <c r="F765" s="7" t="s">
        <v>30</v>
      </c>
      <c r="G765" s="7"/>
      <c r="H765" s="7" t="s">
        <v>4945</v>
      </c>
      <c r="I765" s="7" t="s">
        <v>4946</v>
      </c>
      <c r="J765" s="7" t="s">
        <v>4947</v>
      </c>
      <c r="K765" s="7"/>
      <c r="L765" s="12">
        <v>180324</v>
      </c>
    </row>
    <row r="766" spans="1:12" ht="14">
      <c r="A766" s="7" t="s">
        <v>2487</v>
      </c>
      <c r="B766" s="29" t="s">
        <v>4948</v>
      </c>
      <c r="C766" s="71" t="s">
        <v>4949</v>
      </c>
      <c r="D766" s="60" t="s">
        <v>2022</v>
      </c>
      <c r="E766" s="60"/>
      <c r="F766" s="7" t="s">
        <v>2091</v>
      </c>
      <c r="G766" s="7"/>
      <c r="H766" s="7" t="s">
        <v>4950</v>
      </c>
      <c r="I766" s="7" t="s">
        <v>1989</v>
      </c>
      <c r="J766" s="7"/>
      <c r="K766" s="7"/>
      <c r="L766" s="12">
        <v>180324</v>
      </c>
    </row>
    <row r="767" spans="1:12" ht="14">
      <c r="A767" s="7" t="s">
        <v>2452</v>
      </c>
      <c r="B767" s="80" t="s">
        <v>4951</v>
      </c>
      <c r="C767" s="72" t="s">
        <v>4952</v>
      </c>
      <c r="D767" s="60" t="s">
        <v>1983</v>
      </c>
      <c r="E767" s="7" t="s">
        <v>4933</v>
      </c>
      <c r="F767" s="7" t="s">
        <v>2095</v>
      </c>
      <c r="G767" s="7"/>
      <c r="H767" s="7" t="s">
        <v>4953</v>
      </c>
      <c r="I767" s="7" t="s">
        <v>23</v>
      </c>
      <c r="J767" s="7"/>
      <c r="K767" s="7" t="s">
        <v>3275</v>
      </c>
      <c r="L767" s="12">
        <v>180324</v>
      </c>
    </row>
    <row r="768" spans="1:12" ht="14">
      <c r="A768" s="7" t="s">
        <v>2184</v>
      </c>
      <c r="B768" s="29" t="s">
        <v>4954</v>
      </c>
      <c r="C768" s="78" t="s">
        <v>4955</v>
      </c>
      <c r="D768" s="60" t="s">
        <v>2026</v>
      </c>
      <c r="E768" s="7" t="s">
        <v>4956</v>
      </c>
      <c r="F768" s="7" t="s">
        <v>2091</v>
      </c>
      <c r="G768" s="7"/>
      <c r="H768" s="7" t="s">
        <v>4957</v>
      </c>
      <c r="I768" s="7" t="s">
        <v>2249</v>
      </c>
      <c r="J768" s="7" t="s">
        <v>4958</v>
      </c>
      <c r="K768" s="7"/>
      <c r="L768" s="12">
        <v>180324</v>
      </c>
    </row>
    <row r="769" spans="1:12" ht="14">
      <c r="A769" s="7" t="s">
        <v>2184</v>
      </c>
      <c r="B769" s="80" t="s">
        <v>4959</v>
      </c>
      <c r="C769" s="72" t="s">
        <v>4960</v>
      </c>
      <c r="D769" s="60" t="s">
        <v>2037</v>
      </c>
      <c r="E769" s="7"/>
      <c r="F769" s="7" t="s">
        <v>2027</v>
      </c>
      <c r="G769" s="7"/>
      <c r="H769" s="7" t="s">
        <v>4961</v>
      </c>
      <c r="I769" s="7" t="s">
        <v>2249</v>
      </c>
      <c r="J769" s="7"/>
      <c r="K769" s="7" t="s">
        <v>2510</v>
      </c>
      <c r="L769" s="12">
        <v>180324</v>
      </c>
    </row>
    <row r="770" spans="1:12" ht="14">
      <c r="A770" s="7" t="s">
        <v>2487</v>
      </c>
      <c r="B770" s="29" t="s">
        <v>4962</v>
      </c>
      <c r="C770" s="78" t="s">
        <v>4963</v>
      </c>
      <c r="D770" s="60" t="s">
        <v>2026</v>
      </c>
      <c r="E770" s="7"/>
      <c r="F770" s="7" t="s">
        <v>2091</v>
      </c>
      <c r="G770" s="7"/>
      <c r="H770" s="7" t="s">
        <v>4964</v>
      </c>
      <c r="I770" s="7" t="s">
        <v>1989</v>
      </c>
      <c r="J770" s="7" t="s">
        <v>4965</v>
      </c>
      <c r="K770" s="7"/>
      <c r="L770" s="12">
        <v>180324</v>
      </c>
    </row>
    <row r="771" spans="1:12" ht="14">
      <c r="A771" s="7" t="s">
        <v>2452</v>
      </c>
      <c r="B771" s="80" t="s">
        <v>4966</v>
      </c>
      <c r="C771" s="84" t="s">
        <v>4967</v>
      </c>
      <c r="D771" s="60" t="s">
        <v>97</v>
      </c>
      <c r="E771" s="60" t="s">
        <v>3907</v>
      </c>
      <c r="F771" s="29" t="s">
        <v>30</v>
      </c>
      <c r="G771" s="7"/>
      <c r="H771" s="7" t="s">
        <v>4968</v>
      </c>
      <c r="I771" s="7" t="s">
        <v>23</v>
      </c>
      <c r="J771" s="7"/>
      <c r="K771" s="7"/>
      <c r="L771" s="12">
        <v>180324</v>
      </c>
    </row>
    <row r="772" spans="1:12" ht="14">
      <c r="A772" s="7" t="s">
        <v>2184</v>
      </c>
      <c r="B772" s="29" t="s">
        <v>4969</v>
      </c>
      <c r="C772" s="74" t="s">
        <v>4970</v>
      </c>
      <c r="D772" s="60" t="s">
        <v>1983</v>
      </c>
      <c r="E772" s="7" t="s">
        <v>4971</v>
      </c>
      <c r="F772" s="7" t="s">
        <v>2095</v>
      </c>
      <c r="G772" s="7"/>
      <c r="H772" s="7" t="s">
        <v>4972</v>
      </c>
      <c r="I772" s="7" t="s">
        <v>23</v>
      </c>
      <c r="J772" s="7"/>
      <c r="K772" s="7" t="s">
        <v>2510</v>
      </c>
      <c r="L772" s="12">
        <v>180324</v>
      </c>
    </row>
    <row r="773" spans="1:12" ht="14">
      <c r="A773" s="7" t="s">
        <v>2511</v>
      </c>
      <c r="B773" s="80" t="s">
        <v>4973</v>
      </c>
      <c r="C773" s="78" t="s">
        <v>4974</v>
      </c>
      <c r="D773" s="60" t="s">
        <v>97</v>
      </c>
      <c r="E773" s="60" t="s">
        <v>4975</v>
      </c>
      <c r="F773" s="7" t="s">
        <v>30</v>
      </c>
      <c r="G773" s="7"/>
      <c r="H773" s="7" t="s">
        <v>4976</v>
      </c>
      <c r="I773" s="7" t="s">
        <v>23</v>
      </c>
      <c r="J773" s="7"/>
      <c r="K773" s="7"/>
      <c r="L773" s="12">
        <v>180324</v>
      </c>
    </row>
    <row r="774" spans="1:12" ht="14">
      <c r="A774" s="7" t="s">
        <v>2184</v>
      </c>
      <c r="B774" s="29" t="s">
        <v>4977</v>
      </c>
      <c r="C774" s="74" t="s">
        <v>4978</v>
      </c>
      <c r="D774" s="60" t="s">
        <v>97</v>
      </c>
      <c r="E774" s="60" t="s">
        <v>4979</v>
      </c>
      <c r="F774" s="29" t="s">
        <v>30</v>
      </c>
      <c r="G774" s="7"/>
      <c r="H774" s="7" t="s">
        <v>4980</v>
      </c>
      <c r="I774" s="7" t="s">
        <v>23</v>
      </c>
      <c r="J774" s="7"/>
      <c r="K774" s="7"/>
      <c r="L774" s="12">
        <v>180324</v>
      </c>
    </row>
    <row r="775" spans="1:12" ht="14">
      <c r="A775" s="7" t="s">
        <v>2184</v>
      </c>
      <c r="B775" s="106" t="s">
        <v>4981</v>
      </c>
      <c r="C775" s="78" t="s">
        <v>4982</v>
      </c>
      <c r="D775" s="60" t="s">
        <v>2022</v>
      </c>
      <c r="E775" s="7"/>
      <c r="F775" s="7" t="s">
        <v>2047</v>
      </c>
      <c r="G775" s="7"/>
      <c r="H775" s="7" t="s">
        <v>4983</v>
      </c>
      <c r="I775" s="7" t="s">
        <v>2319</v>
      </c>
      <c r="J775" s="7" t="s">
        <v>4984</v>
      </c>
      <c r="K775" s="7"/>
      <c r="L775" s="12">
        <v>180324</v>
      </c>
    </row>
    <row r="776" spans="1:12" ht="14">
      <c r="A776" s="7" t="s">
        <v>2184</v>
      </c>
      <c r="B776" s="107" t="s">
        <v>4985</v>
      </c>
      <c r="C776" s="73" t="s">
        <v>4986</v>
      </c>
      <c r="D776" s="60" t="s">
        <v>2022</v>
      </c>
      <c r="E776" s="60"/>
      <c r="F776" s="7" t="s">
        <v>49</v>
      </c>
      <c r="G776" s="7" t="s">
        <v>1992</v>
      </c>
      <c r="H776" s="7" t="s">
        <v>4987</v>
      </c>
      <c r="I776" s="7" t="s">
        <v>23</v>
      </c>
      <c r="J776" s="7"/>
      <c r="K776" s="7"/>
      <c r="L776" s="12">
        <v>180324</v>
      </c>
    </row>
    <row r="777" spans="1:12" ht="14">
      <c r="A777" s="7" t="s">
        <v>2184</v>
      </c>
      <c r="B777" s="108" t="s">
        <v>4988</v>
      </c>
      <c r="C777" s="73" t="s">
        <v>4989</v>
      </c>
      <c r="D777" s="60" t="s">
        <v>97</v>
      </c>
      <c r="E777" s="60" t="s">
        <v>4990</v>
      </c>
      <c r="F777" s="29" t="s">
        <v>30</v>
      </c>
      <c r="G777" s="7"/>
      <c r="H777" s="7" t="s">
        <v>4991</v>
      </c>
      <c r="I777" s="7" t="s">
        <v>23</v>
      </c>
      <c r="J777" s="7"/>
      <c r="K777" s="7"/>
      <c r="L777" s="12">
        <v>180324</v>
      </c>
    </row>
    <row r="778" spans="1:12" ht="14">
      <c r="A778" s="7" t="s">
        <v>2511</v>
      </c>
      <c r="B778" s="107" t="s">
        <v>4992</v>
      </c>
      <c r="C778" s="78" t="s">
        <v>4993</v>
      </c>
      <c r="D778" s="60" t="s">
        <v>97</v>
      </c>
      <c r="E778" s="60" t="s">
        <v>4990</v>
      </c>
      <c r="F778" s="7" t="s">
        <v>30</v>
      </c>
      <c r="G778" s="7"/>
      <c r="H778" s="7"/>
      <c r="I778" s="7" t="s">
        <v>23</v>
      </c>
      <c r="J778" s="7"/>
      <c r="K778" s="7"/>
      <c r="L778" s="12">
        <v>180324</v>
      </c>
    </row>
    <row r="779" spans="1:12" ht="14">
      <c r="A779" s="7" t="s">
        <v>2184</v>
      </c>
      <c r="B779" s="108" t="s">
        <v>4994</v>
      </c>
      <c r="C779" s="72" t="s">
        <v>4995</v>
      </c>
      <c r="D779" s="60" t="s">
        <v>97</v>
      </c>
      <c r="E779" s="60" t="s">
        <v>4996</v>
      </c>
      <c r="F779" s="29" t="s">
        <v>30</v>
      </c>
      <c r="G779" s="7"/>
      <c r="H779" s="7" t="s">
        <v>4997</v>
      </c>
      <c r="I779" s="7" t="s">
        <v>23</v>
      </c>
      <c r="J779" s="7"/>
      <c r="K779" s="7"/>
      <c r="L779" s="12">
        <v>180324</v>
      </c>
    </row>
    <row r="780" spans="1:12" ht="14">
      <c r="A780" s="7" t="s">
        <v>2487</v>
      </c>
      <c r="B780" s="107" t="s">
        <v>4998</v>
      </c>
      <c r="C780" s="72" t="s">
        <v>4999</v>
      </c>
      <c r="D780" s="60" t="s">
        <v>2026</v>
      </c>
      <c r="E780" s="7" t="s">
        <v>5000</v>
      </c>
      <c r="F780" s="7" t="s">
        <v>2091</v>
      </c>
      <c r="G780" s="7"/>
      <c r="H780" s="7" t="s">
        <v>5001</v>
      </c>
      <c r="I780" s="7" t="s">
        <v>3105</v>
      </c>
      <c r="J780" s="7"/>
      <c r="K780" s="7" t="s">
        <v>2516</v>
      </c>
      <c r="L780" s="12">
        <v>180324</v>
      </c>
    </row>
    <row r="781" spans="1:12" ht="14">
      <c r="A781" s="7" t="s">
        <v>2184</v>
      </c>
      <c r="B781" s="108" t="s">
        <v>5002</v>
      </c>
      <c r="C781" s="73" t="s">
        <v>5003</v>
      </c>
      <c r="D781" s="60" t="s">
        <v>97</v>
      </c>
      <c r="E781" s="60" t="s">
        <v>5004</v>
      </c>
      <c r="F781" s="29" t="s">
        <v>30</v>
      </c>
      <c r="G781" s="7"/>
      <c r="H781" s="7" t="s">
        <v>5005</v>
      </c>
      <c r="I781" s="7" t="s">
        <v>23</v>
      </c>
      <c r="J781" s="7"/>
      <c r="K781" s="7"/>
      <c r="L781" s="12">
        <v>180324</v>
      </c>
    </row>
    <row r="782" spans="1:12" ht="13">
      <c r="A782" s="12"/>
      <c r="B782" s="109" t="s">
        <v>1456</v>
      </c>
      <c r="C782" s="88" t="s">
        <v>5006</v>
      </c>
      <c r="D782" s="12" t="s">
        <v>1977</v>
      </c>
      <c r="E782" s="12"/>
      <c r="F782" s="12" t="s">
        <v>2027</v>
      </c>
      <c r="G782" s="12" t="s">
        <v>2311</v>
      </c>
      <c r="H782" s="12" t="s">
        <v>5007</v>
      </c>
      <c r="I782" s="12" t="s">
        <v>23</v>
      </c>
      <c r="J782" s="12"/>
      <c r="K782" s="12"/>
      <c r="L782" s="12"/>
    </row>
    <row r="783" spans="1:12" ht="13">
      <c r="A783" s="12"/>
      <c r="B783" s="109" t="s">
        <v>1615</v>
      </c>
      <c r="C783" s="110" t="s">
        <v>5008</v>
      </c>
      <c r="D783" s="111" t="s">
        <v>1983</v>
      </c>
      <c r="E783" s="111"/>
      <c r="F783" s="12" t="s">
        <v>1991</v>
      </c>
      <c r="G783" s="111"/>
      <c r="H783" s="111" t="s">
        <v>5009</v>
      </c>
      <c r="I783" s="12" t="s">
        <v>1981</v>
      </c>
      <c r="J783" s="12"/>
      <c r="K783" s="12"/>
      <c r="L783" s="12"/>
    </row>
    <row r="784" spans="1:12" ht="14">
      <c r="A784" s="7" t="s">
        <v>2511</v>
      </c>
      <c r="B784" s="29" t="s">
        <v>5010</v>
      </c>
      <c r="C784" s="72" t="s">
        <v>5011</v>
      </c>
      <c r="D784" s="60" t="s">
        <v>1978</v>
      </c>
      <c r="E784" s="7"/>
      <c r="F784" s="7" t="s">
        <v>2103</v>
      </c>
      <c r="G784" s="7"/>
      <c r="H784" s="7" t="s">
        <v>5012</v>
      </c>
      <c r="I784" s="7" t="s">
        <v>23</v>
      </c>
      <c r="J784" s="7"/>
      <c r="K784" s="7"/>
      <c r="L784" s="12">
        <v>180324</v>
      </c>
    </row>
    <row r="785" spans="1:12" ht="14">
      <c r="A785" s="7" t="s">
        <v>2184</v>
      </c>
      <c r="B785" s="80" t="s">
        <v>5013</v>
      </c>
      <c r="C785" s="72" t="s">
        <v>5014</v>
      </c>
      <c r="D785" s="60" t="s">
        <v>97</v>
      </c>
      <c r="E785" s="60" t="s">
        <v>3026</v>
      </c>
      <c r="F785" s="29" t="s">
        <v>30</v>
      </c>
      <c r="G785" s="7"/>
      <c r="H785" s="7" t="s">
        <v>5015</v>
      </c>
      <c r="I785" s="7" t="s">
        <v>23</v>
      </c>
      <c r="J785" s="7"/>
      <c r="K785" s="7"/>
      <c r="L785" s="12">
        <v>180324</v>
      </c>
    </row>
    <row r="786" spans="1:12" ht="14">
      <c r="A786" s="7"/>
      <c r="B786" s="41" t="s">
        <v>5016</v>
      </c>
      <c r="C786" s="87" t="s">
        <v>5017</v>
      </c>
      <c r="D786" s="60" t="s">
        <v>1983</v>
      </c>
      <c r="E786" s="7" t="s">
        <v>5018</v>
      </c>
      <c r="F786" s="7" t="s">
        <v>2017</v>
      </c>
      <c r="G786" s="7" t="s">
        <v>1985</v>
      </c>
      <c r="H786" s="7" t="s">
        <v>5019</v>
      </c>
      <c r="I786" s="7" t="s">
        <v>23</v>
      </c>
      <c r="K786" s="7"/>
      <c r="L786" s="12">
        <v>240624</v>
      </c>
    </row>
    <row r="787" spans="1:12" ht="14">
      <c r="A787" s="7" t="s">
        <v>2184</v>
      </c>
      <c r="B787" s="80" t="s">
        <v>5020</v>
      </c>
      <c r="C787" s="78" t="s">
        <v>5021</v>
      </c>
      <c r="D787" s="60" t="s">
        <v>97</v>
      </c>
      <c r="E787" s="60" t="s">
        <v>5022</v>
      </c>
      <c r="F787" s="29" t="s">
        <v>30</v>
      </c>
      <c r="G787" s="7"/>
      <c r="H787" s="7" t="s">
        <v>5023</v>
      </c>
      <c r="I787" s="7" t="s">
        <v>2492</v>
      </c>
      <c r="J787" s="7" t="s">
        <v>5024</v>
      </c>
      <c r="K787" s="7"/>
      <c r="L787" s="12">
        <v>180324</v>
      </c>
    </row>
    <row r="788" spans="1:12" ht="14">
      <c r="A788" s="7" t="s">
        <v>2184</v>
      </c>
      <c r="B788" s="29" t="s">
        <v>5025</v>
      </c>
      <c r="C788" s="74" t="s">
        <v>5026</v>
      </c>
      <c r="D788" s="60" t="s">
        <v>97</v>
      </c>
      <c r="E788" s="60" t="s">
        <v>5027</v>
      </c>
      <c r="F788" s="29" t="s">
        <v>30</v>
      </c>
      <c r="G788" s="7"/>
      <c r="H788" s="7" t="s">
        <v>5028</v>
      </c>
      <c r="I788" s="7" t="s">
        <v>23</v>
      </c>
      <c r="J788" s="7" t="s">
        <v>5029</v>
      </c>
      <c r="K788" s="7"/>
      <c r="L788" s="12">
        <v>180324</v>
      </c>
    </row>
    <row r="789" spans="1:12" ht="14">
      <c r="A789" s="7" t="s">
        <v>2511</v>
      </c>
      <c r="B789" s="80" t="s">
        <v>5030</v>
      </c>
      <c r="C789" s="78" t="s">
        <v>5031</v>
      </c>
      <c r="D789" s="60" t="s">
        <v>97</v>
      </c>
      <c r="E789" s="60" t="s">
        <v>5032</v>
      </c>
      <c r="F789" s="7" t="s">
        <v>2055</v>
      </c>
      <c r="G789" s="7"/>
      <c r="H789" s="7" t="s">
        <v>5033</v>
      </c>
      <c r="I789" s="7" t="s">
        <v>23</v>
      </c>
      <c r="J789" s="7"/>
      <c r="K789" s="7"/>
      <c r="L789" s="12">
        <v>180324</v>
      </c>
    </row>
    <row r="790" spans="1:12" ht="14">
      <c r="A790" s="7" t="s">
        <v>2184</v>
      </c>
      <c r="B790" s="29" t="s">
        <v>5034</v>
      </c>
      <c r="C790" s="74" t="s">
        <v>5035</v>
      </c>
      <c r="D790" s="60" t="s">
        <v>1983</v>
      </c>
      <c r="E790" s="60" t="s">
        <v>5036</v>
      </c>
      <c r="F790" s="7" t="s">
        <v>2095</v>
      </c>
      <c r="G790" s="7"/>
      <c r="H790" s="7" t="s">
        <v>5037</v>
      </c>
      <c r="I790" s="7" t="s">
        <v>5038</v>
      </c>
      <c r="J790" s="7" t="s">
        <v>5039</v>
      </c>
      <c r="K790" s="7" t="s">
        <v>2510</v>
      </c>
      <c r="L790" s="12">
        <v>180324</v>
      </c>
    </row>
    <row r="791" spans="1:12" ht="14">
      <c r="A791" s="7" t="s">
        <v>2184</v>
      </c>
      <c r="B791" s="80" t="s">
        <v>5040</v>
      </c>
      <c r="C791" s="74" t="s">
        <v>5041</v>
      </c>
      <c r="D791" s="60" t="s">
        <v>1983</v>
      </c>
      <c r="E791" s="7"/>
      <c r="F791" s="7" t="s">
        <v>2114</v>
      </c>
      <c r="G791" s="7"/>
      <c r="H791" s="7" t="s">
        <v>5042</v>
      </c>
      <c r="I791" s="7" t="s">
        <v>23</v>
      </c>
      <c r="J791" s="7"/>
      <c r="K791" s="7"/>
      <c r="L791" s="12">
        <v>180324</v>
      </c>
    </row>
    <row r="792" spans="1:12" ht="14">
      <c r="A792" s="7" t="s">
        <v>2184</v>
      </c>
      <c r="B792" s="29" t="s">
        <v>5043</v>
      </c>
      <c r="C792" s="74" t="s">
        <v>5044</v>
      </c>
      <c r="D792" s="60" t="s">
        <v>1983</v>
      </c>
      <c r="E792" s="7" t="s">
        <v>5045</v>
      </c>
      <c r="F792" s="7" t="s">
        <v>2051</v>
      </c>
      <c r="G792" s="7" t="s">
        <v>4142</v>
      </c>
      <c r="H792" s="7" t="s">
        <v>5046</v>
      </c>
      <c r="I792" s="7" t="s">
        <v>5047</v>
      </c>
      <c r="J792" s="7" t="s">
        <v>5048</v>
      </c>
      <c r="K792" s="7"/>
      <c r="L792" s="12">
        <v>180324</v>
      </c>
    </row>
    <row r="793" spans="1:12" ht="14">
      <c r="A793" s="7" t="s">
        <v>2487</v>
      </c>
      <c r="B793" s="80" t="s">
        <v>5049</v>
      </c>
      <c r="C793" s="73" t="s">
        <v>5050</v>
      </c>
      <c r="D793" s="60" t="s">
        <v>2026</v>
      </c>
      <c r="E793" s="60"/>
      <c r="F793" s="7" t="s">
        <v>2091</v>
      </c>
      <c r="G793" s="7"/>
      <c r="H793" s="7" t="s">
        <v>5051</v>
      </c>
      <c r="I793" s="7" t="s">
        <v>2851</v>
      </c>
      <c r="J793" s="7"/>
      <c r="K793" s="7"/>
      <c r="L793" s="12">
        <v>180324</v>
      </c>
    </row>
    <row r="794" spans="1:12" ht="14">
      <c r="A794" s="7" t="s">
        <v>2184</v>
      </c>
      <c r="B794" s="29" t="s">
        <v>5052</v>
      </c>
      <c r="C794" s="73" t="s">
        <v>5053</v>
      </c>
      <c r="D794" s="60" t="s">
        <v>97</v>
      </c>
      <c r="E794" s="60" t="s">
        <v>5054</v>
      </c>
      <c r="F794" s="29" t="s">
        <v>30</v>
      </c>
      <c r="G794" s="7"/>
      <c r="H794" s="7" t="s">
        <v>5055</v>
      </c>
      <c r="I794" s="7" t="s">
        <v>5056</v>
      </c>
      <c r="J794" s="7"/>
      <c r="K794" s="7"/>
      <c r="L794" s="12">
        <v>180324</v>
      </c>
    </row>
    <row r="795" spans="1:12" ht="14">
      <c r="A795" s="7"/>
      <c r="B795" s="80" t="s">
        <v>5057</v>
      </c>
      <c r="C795" s="84" t="s">
        <v>5058</v>
      </c>
      <c r="D795" s="60" t="s">
        <v>1977</v>
      </c>
      <c r="E795" s="7" t="s">
        <v>5059</v>
      </c>
      <c r="F795" s="7" t="s">
        <v>986</v>
      </c>
      <c r="G795" s="7" t="s">
        <v>3332</v>
      </c>
      <c r="H795" s="7" t="s">
        <v>5060</v>
      </c>
      <c r="I795" s="12" t="s">
        <v>23</v>
      </c>
      <c r="J795" s="66" t="s">
        <v>5061</v>
      </c>
      <c r="K795" s="7"/>
      <c r="L795" s="12">
        <v>210624</v>
      </c>
    </row>
    <row r="796" spans="1:12" ht="14">
      <c r="A796" s="7" t="s">
        <v>2184</v>
      </c>
      <c r="B796" s="29" t="s">
        <v>5062</v>
      </c>
      <c r="C796" s="73" t="s">
        <v>5063</v>
      </c>
      <c r="D796" s="60" t="s">
        <v>1977</v>
      </c>
      <c r="E796" s="60" t="s">
        <v>5064</v>
      </c>
      <c r="F796" s="51" t="s">
        <v>19</v>
      </c>
      <c r="G796" s="7" t="s">
        <v>5065</v>
      </c>
      <c r="H796" s="7" t="s">
        <v>5066</v>
      </c>
      <c r="I796" s="7" t="s">
        <v>23</v>
      </c>
      <c r="J796" s="7" t="s">
        <v>5067</v>
      </c>
      <c r="K796" s="7"/>
      <c r="L796" s="12">
        <v>180324</v>
      </c>
    </row>
    <row r="797" spans="1:12" ht="14">
      <c r="A797" s="7" t="s">
        <v>2184</v>
      </c>
      <c r="B797" s="80" t="s">
        <v>5068</v>
      </c>
      <c r="C797" s="72" t="s">
        <v>5069</v>
      </c>
      <c r="D797" s="60" t="s">
        <v>97</v>
      </c>
      <c r="E797" s="60" t="s">
        <v>5070</v>
      </c>
      <c r="F797" s="29" t="s">
        <v>30</v>
      </c>
      <c r="G797" s="7"/>
      <c r="H797" s="7" t="s">
        <v>5071</v>
      </c>
      <c r="I797" s="7" t="s">
        <v>2319</v>
      </c>
      <c r="J797" s="7" t="s">
        <v>5072</v>
      </c>
      <c r="K797" s="7"/>
      <c r="L797" s="12">
        <v>180324</v>
      </c>
    </row>
    <row r="798" spans="1:12" ht="13">
      <c r="A798" s="12"/>
      <c r="B798" s="17" t="s">
        <v>1887</v>
      </c>
      <c r="C798" s="76" t="s">
        <v>5073</v>
      </c>
      <c r="D798" s="12" t="s">
        <v>1983</v>
      </c>
      <c r="E798" s="12"/>
      <c r="F798" s="12" t="s">
        <v>2114</v>
      </c>
      <c r="G798" s="12"/>
      <c r="H798" s="12" t="s">
        <v>5074</v>
      </c>
      <c r="I798" s="12" t="s">
        <v>1981</v>
      </c>
      <c r="J798" s="12"/>
      <c r="K798" s="12"/>
      <c r="L798" s="12"/>
    </row>
    <row r="799" spans="1:12" ht="13">
      <c r="A799" s="12"/>
      <c r="B799" s="17" t="s">
        <v>1915</v>
      </c>
      <c r="C799" s="76" t="s">
        <v>5075</v>
      </c>
      <c r="D799" s="12" t="s">
        <v>36</v>
      </c>
      <c r="E799" s="12"/>
      <c r="F799" s="12" t="s">
        <v>2047</v>
      </c>
      <c r="G799" s="12"/>
      <c r="H799" s="12" t="s">
        <v>5076</v>
      </c>
      <c r="I799" s="12" t="s">
        <v>1981</v>
      </c>
      <c r="J799" s="12"/>
      <c r="K799" s="12"/>
      <c r="L799" s="12"/>
    </row>
    <row r="800" spans="1:12" ht="14">
      <c r="A800" s="7"/>
      <c r="B800" s="41" t="s">
        <v>5077</v>
      </c>
      <c r="C800" s="112" t="s">
        <v>5078</v>
      </c>
      <c r="D800" s="60" t="s">
        <v>1983</v>
      </c>
      <c r="E800" s="7" t="s">
        <v>5079</v>
      </c>
      <c r="F800" s="7" t="s">
        <v>1991</v>
      </c>
      <c r="G800" s="7" t="s">
        <v>1985</v>
      </c>
      <c r="H800" s="7" t="s">
        <v>5080</v>
      </c>
      <c r="I800" s="7" t="s">
        <v>2536</v>
      </c>
      <c r="K800" s="7"/>
      <c r="L800" s="12">
        <v>240624</v>
      </c>
    </row>
    <row r="801" spans="1:12" ht="14">
      <c r="A801" s="7" t="s">
        <v>2184</v>
      </c>
      <c r="B801" s="80" t="s">
        <v>5081</v>
      </c>
      <c r="C801" s="72" t="s">
        <v>5082</v>
      </c>
      <c r="D801" s="60" t="s">
        <v>97</v>
      </c>
      <c r="E801" s="60" t="s">
        <v>5083</v>
      </c>
      <c r="F801" s="29" t="s">
        <v>30</v>
      </c>
      <c r="G801" s="7"/>
      <c r="H801" s="7" t="s">
        <v>5084</v>
      </c>
      <c r="I801" s="7" t="s">
        <v>5085</v>
      </c>
      <c r="J801" s="7" t="s">
        <v>5086</v>
      </c>
      <c r="K801" s="7"/>
      <c r="L801" s="12">
        <v>180324</v>
      </c>
    </row>
    <row r="802" spans="1:12" ht="14">
      <c r="A802" s="7"/>
      <c r="B802" s="41" t="s">
        <v>5087</v>
      </c>
      <c r="C802" s="87" t="s">
        <v>5088</v>
      </c>
      <c r="D802" s="60" t="s">
        <v>1983</v>
      </c>
      <c r="E802" s="7" t="s">
        <v>5089</v>
      </c>
      <c r="F802" s="7" t="s">
        <v>2063</v>
      </c>
      <c r="G802" s="7" t="s">
        <v>1985</v>
      </c>
      <c r="H802" s="7" t="s">
        <v>5090</v>
      </c>
      <c r="I802" s="7" t="s">
        <v>2396</v>
      </c>
      <c r="K802" s="7"/>
      <c r="L802" s="12">
        <v>240624</v>
      </c>
    </row>
    <row r="803" spans="1:12" ht="13">
      <c r="A803" s="12"/>
      <c r="B803" s="17" t="s">
        <v>1873</v>
      </c>
      <c r="C803" s="113" t="s">
        <v>5091</v>
      </c>
      <c r="D803" s="12" t="s">
        <v>1983</v>
      </c>
      <c r="E803" s="12"/>
      <c r="F803" s="12" t="s">
        <v>2099</v>
      </c>
      <c r="G803" s="12"/>
      <c r="H803" s="12" t="s">
        <v>5092</v>
      </c>
      <c r="I803" s="12" t="s">
        <v>1981</v>
      </c>
      <c r="J803" s="12"/>
      <c r="K803" s="12"/>
      <c r="L803" s="12"/>
    </row>
    <row r="804" spans="1:12" ht="14">
      <c r="A804" s="7"/>
      <c r="B804" s="29" t="s">
        <v>5093</v>
      </c>
      <c r="C804" s="84" t="s">
        <v>5094</v>
      </c>
      <c r="D804" s="60" t="s">
        <v>1983</v>
      </c>
      <c r="E804" s="7" t="s">
        <v>2682</v>
      </c>
      <c r="F804" s="7" t="s">
        <v>5095</v>
      </c>
      <c r="G804" s="7"/>
      <c r="H804" s="7" t="s">
        <v>5096</v>
      </c>
      <c r="I804" s="12" t="s">
        <v>23</v>
      </c>
      <c r="J804" s="66" t="s">
        <v>5097</v>
      </c>
      <c r="K804" s="7"/>
      <c r="L804" s="12">
        <v>210624</v>
      </c>
    </row>
    <row r="805" spans="1:12" ht="14">
      <c r="A805" s="7" t="s">
        <v>2465</v>
      </c>
      <c r="B805" s="80" t="s">
        <v>5098</v>
      </c>
      <c r="C805" s="73" t="s">
        <v>5099</v>
      </c>
      <c r="D805" s="60" t="s">
        <v>2016</v>
      </c>
      <c r="E805" s="60" t="s">
        <v>5100</v>
      </c>
      <c r="F805" s="7" t="s">
        <v>49</v>
      </c>
      <c r="G805" s="7"/>
      <c r="H805" s="7" t="s">
        <v>5101</v>
      </c>
      <c r="I805" s="7" t="s">
        <v>1981</v>
      </c>
      <c r="J805" s="7" t="s">
        <v>5102</v>
      </c>
      <c r="K805" s="7"/>
      <c r="L805" s="12">
        <v>180324</v>
      </c>
    </row>
    <row r="806" spans="1:12" ht="14">
      <c r="A806" s="7" t="s">
        <v>2452</v>
      </c>
      <c r="B806" s="29" t="s">
        <v>5103</v>
      </c>
      <c r="C806" s="73" t="s">
        <v>5104</v>
      </c>
      <c r="D806" s="60" t="s">
        <v>97</v>
      </c>
      <c r="E806" s="60" t="s">
        <v>5105</v>
      </c>
      <c r="F806" s="29" t="s">
        <v>30</v>
      </c>
      <c r="G806" s="7"/>
      <c r="H806" s="7" t="s">
        <v>5106</v>
      </c>
      <c r="I806" s="7" t="s">
        <v>2199</v>
      </c>
      <c r="J806" s="7" t="s">
        <v>5107</v>
      </c>
      <c r="K806" s="7"/>
      <c r="L806" s="12">
        <v>180324</v>
      </c>
    </row>
    <row r="807" spans="1:12" ht="14">
      <c r="A807" s="7" t="s">
        <v>2184</v>
      </c>
      <c r="B807" s="80" t="s">
        <v>5108</v>
      </c>
      <c r="C807" s="89" t="s">
        <v>5109</v>
      </c>
      <c r="D807" s="60" t="s">
        <v>36</v>
      </c>
      <c r="E807" s="7"/>
      <c r="F807" s="7" t="s">
        <v>2051</v>
      </c>
      <c r="G807" s="7"/>
      <c r="H807" s="7" t="s">
        <v>5110</v>
      </c>
      <c r="I807" s="7" t="s">
        <v>23</v>
      </c>
      <c r="J807" s="7"/>
      <c r="K807" s="7"/>
      <c r="L807" s="12">
        <v>180324</v>
      </c>
    </row>
    <row r="808" spans="1:12" ht="14">
      <c r="A808" s="7" t="s">
        <v>2184</v>
      </c>
      <c r="B808" s="29" t="s">
        <v>5111</v>
      </c>
      <c r="C808" s="73" t="s">
        <v>5112</v>
      </c>
      <c r="D808" s="60" t="s">
        <v>36</v>
      </c>
      <c r="E808" s="7"/>
      <c r="F808" s="51" t="s">
        <v>2051</v>
      </c>
      <c r="G808" s="7"/>
      <c r="H808" s="7" t="s">
        <v>5113</v>
      </c>
      <c r="I808" s="7" t="s">
        <v>23</v>
      </c>
      <c r="J808" s="7"/>
      <c r="K808" s="7"/>
      <c r="L808" s="12">
        <v>180324</v>
      </c>
    </row>
    <row r="809" spans="1:12" ht="14">
      <c r="A809" s="7" t="s">
        <v>2184</v>
      </c>
      <c r="B809" s="80" t="s">
        <v>5114</v>
      </c>
      <c r="C809" s="72" t="s">
        <v>5115</v>
      </c>
      <c r="D809" s="60" t="s">
        <v>97</v>
      </c>
      <c r="E809" s="60" t="s">
        <v>5116</v>
      </c>
      <c r="F809" s="29" t="s">
        <v>30</v>
      </c>
      <c r="G809" s="7"/>
      <c r="H809" s="7" t="s">
        <v>5117</v>
      </c>
      <c r="I809" s="7" t="s">
        <v>23</v>
      </c>
      <c r="J809" s="7" t="s">
        <v>5118</v>
      </c>
      <c r="K809" s="7"/>
      <c r="L809" s="12">
        <v>180324</v>
      </c>
    </row>
    <row r="810" spans="1:12" ht="14">
      <c r="A810" s="7" t="s">
        <v>2452</v>
      </c>
      <c r="B810" s="29" t="s">
        <v>5119</v>
      </c>
      <c r="C810" s="73" t="s">
        <v>5120</v>
      </c>
      <c r="D810" s="60" t="s">
        <v>1983</v>
      </c>
      <c r="E810" s="60" t="s">
        <v>5121</v>
      </c>
      <c r="F810" s="29" t="s">
        <v>30</v>
      </c>
      <c r="G810" s="7"/>
      <c r="H810" s="7" t="s">
        <v>5122</v>
      </c>
      <c r="I810" s="7" t="s">
        <v>4233</v>
      </c>
      <c r="J810" s="7" t="s">
        <v>5123</v>
      </c>
      <c r="K810" s="7"/>
      <c r="L810" s="12">
        <v>180324</v>
      </c>
    </row>
    <row r="811" spans="1:12" ht="14">
      <c r="A811" s="7"/>
      <c r="B811" s="80" t="s">
        <v>5124</v>
      </c>
      <c r="C811" s="84" t="s">
        <v>5125</v>
      </c>
      <c r="D811" s="60" t="s">
        <v>1977</v>
      </c>
      <c r="E811" s="7" t="s">
        <v>5126</v>
      </c>
      <c r="F811" s="7" t="s">
        <v>2114</v>
      </c>
      <c r="G811" s="7" t="s">
        <v>2012</v>
      </c>
      <c r="H811" s="7" t="s">
        <v>5127</v>
      </c>
      <c r="I811" s="12" t="s">
        <v>23</v>
      </c>
      <c r="J811" s="66" t="s">
        <v>5128</v>
      </c>
      <c r="K811" s="7"/>
      <c r="L811" s="12">
        <v>210624</v>
      </c>
    </row>
    <row r="812" spans="1:12" ht="14">
      <c r="A812" s="7" t="s">
        <v>2184</v>
      </c>
      <c r="B812" s="29" t="s">
        <v>5129</v>
      </c>
      <c r="C812" s="82" t="s">
        <v>5130</v>
      </c>
      <c r="D812" s="60" t="s">
        <v>36</v>
      </c>
      <c r="E812" s="7" t="s">
        <v>2761</v>
      </c>
      <c r="F812" s="7" t="s">
        <v>2047</v>
      </c>
      <c r="G812" s="7"/>
      <c r="H812" s="7"/>
      <c r="I812" s="7" t="s">
        <v>2319</v>
      </c>
      <c r="J812" s="7" t="s">
        <v>5131</v>
      </c>
      <c r="K812" s="7"/>
      <c r="L812" s="12">
        <v>180324</v>
      </c>
    </row>
    <row r="813" spans="1:12" ht="14">
      <c r="A813" s="7" t="s">
        <v>2184</v>
      </c>
      <c r="B813" s="80" t="s">
        <v>5132</v>
      </c>
      <c r="C813" s="72" t="s">
        <v>5133</v>
      </c>
      <c r="D813" s="60" t="s">
        <v>97</v>
      </c>
      <c r="E813" s="60" t="s">
        <v>4110</v>
      </c>
      <c r="F813" s="29" t="s">
        <v>30</v>
      </c>
      <c r="G813" s="7"/>
      <c r="H813" s="7" t="s">
        <v>5134</v>
      </c>
      <c r="I813" s="7" t="s">
        <v>1996</v>
      </c>
      <c r="J813" s="7" t="s">
        <v>5135</v>
      </c>
      <c r="K813" s="7"/>
      <c r="L813" s="12">
        <v>180324</v>
      </c>
    </row>
    <row r="814" spans="1:12" ht="14">
      <c r="A814" s="7" t="s">
        <v>2184</v>
      </c>
      <c r="B814" s="29" t="s">
        <v>5136</v>
      </c>
      <c r="C814" s="84" t="s">
        <v>5137</v>
      </c>
      <c r="D814" s="60" t="s">
        <v>1983</v>
      </c>
      <c r="E814" s="7"/>
      <c r="F814" s="29" t="s">
        <v>30</v>
      </c>
      <c r="G814" s="7"/>
      <c r="H814" s="7" t="s">
        <v>5138</v>
      </c>
      <c r="I814" s="7" t="s">
        <v>23</v>
      </c>
      <c r="J814" s="7"/>
      <c r="K814" s="7"/>
      <c r="L814" s="12">
        <v>180324</v>
      </c>
    </row>
    <row r="815" spans="1:12" ht="14">
      <c r="A815" s="7"/>
      <c r="B815" s="80" t="s">
        <v>5139</v>
      </c>
      <c r="C815" s="84" t="s">
        <v>5140</v>
      </c>
      <c r="D815" s="60" t="s">
        <v>97</v>
      </c>
      <c r="E815" s="60" t="s">
        <v>4384</v>
      </c>
      <c r="F815" s="7" t="s">
        <v>30</v>
      </c>
      <c r="G815" s="7"/>
      <c r="H815" s="7"/>
      <c r="I815" s="12" t="s">
        <v>1981</v>
      </c>
      <c r="J815" s="66" t="s">
        <v>5141</v>
      </c>
      <c r="K815" s="7"/>
      <c r="L815" s="12">
        <v>210624</v>
      </c>
    </row>
    <row r="816" spans="1:12" ht="13">
      <c r="A816" s="12"/>
      <c r="B816" s="17" t="s">
        <v>1835</v>
      </c>
      <c r="C816" s="61" t="s">
        <v>5142</v>
      </c>
      <c r="D816" s="12" t="s">
        <v>1983</v>
      </c>
      <c r="E816" s="12"/>
      <c r="F816" s="12" t="s">
        <v>2066</v>
      </c>
      <c r="G816" s="12"/>
      <c r="H816" s="12" t="s">
        <v>5143</v>
      </c>
      <c r="I816" s="12" t="s">
        <v>1981</v>
      </c>
      <c r="J816" s="12"/>
      <c r="K816" s="12"/>
      <c r="L816" s="12"/>
    </row>
    <row r="817" spans="1:12" ht="14">
      <c r="A817" s="7" t="s">
        <v>2184</v>
      </c>
      <c r="B817" s="80" t="s">
        <v>5144</v>
      </c>
      <c r="C817" s="74" t="s">
        <v>5145</v>
      </c>
      <c r="D817" s="60" t="s">
        <v>36</v>
      </c>
      <c r="E817" s="7"/>
      <c r="F817" s="7" t="s">
        <v>2051</v>
      </c>
      <c r="G817" s="7"/>
      <c r="H817" s="7" t="s">
        <v>5146</v>
      </c>
      <c r="I817" s="7" t="s">
        <v>23</v>
      </c>
      <c r="J817" s="7" t="s">
        <v>5147</v>
      </c>
      <c r="K817" s="7"/>
      <c r="L817" s="12">
        <v>180324</v>
      </c>
    </row>
    <row r="818" spans="1:12" ht="14">
      <c r="A818" s="7" t="s">
        <v>2184</v>
      </c>
      <c r="B818" s="29" t="s">
        <v>5148</v>
      </c>
      <c r="C818" s="74" t="s">
        <v>5149</v>
      </c>
      <c r="D818" s="60" t="s">
        <v>36</v>
      </c>
      <c r="E818" s="7"/>
      <c r="F818" s="7" t="s">
        <v>2051</v>
      </c>
      <c r="G818" s="7"/>
      <c r="H818" s="7" t="s">
        <v>5150</v>
      </c>
      <c r="I818" s="7" t="s">
        <v>23</v>
      </c>
      <c r="J818" s="7"/>
      <c r="K818" s="7"/>
      <c r="L818" s="12">
        <v>180324</v>
      </c>
    </row>
    <row r="819" spans="1:12" ht="14">
      <c r="A819" s="7" t="s">
        <v>2184</v>
      </c>
      <c r="B819" s="80" t="s">
        <v>5151</v>
      </c>
      <c r="C819" s="72" t="s">
        <v>5152</v>
      </c>
      <c r="D819" s="60" t="s">
        <v>1983</v>
      </c>
      <c r="E819" s="7"/>
      <c r="F819" s="7" t="s">
        <v>2066</v>
      </c>
      <c r="G819" s="7"/>
      <c r="H819" s="7" t="s">
        <v>5153</v>
      </c>
      <c r="I819" s="7" t="s">
        <v>5154</v>
      </c>
      <c r="J819" s="7"/>
      <c r="K819" s="7"/>
      <c r="L819" s="12">
        <v>180324</v>
      </c>
    </row>
    <row r="820" spans="1:12" ht="14">
      <c r="A820" s="7"/>
      <c r="B820" s="29" t="s">
        <v>5155</v>
      </c>
      <c r="C820" s="84" t="s">
        <v>5156</v>
      </c>
      <c r="D820" s="60" t="s">
        <v>1983</v>
      </c>
      <c r="E820" s="7" t="s">
        <v>5157</v>
      </c>
      <c r="F820" s="7" t="s">
        <v>1976</v>
      </c>
      <c r="G820" s="7"/>
      <c r="H820" s="7" t="s">
        <v>5158</v>
      </c>
      <c r="I820" s="12" t="s">
        <v>4946</v>
      </c>
      <c r="J820" s="66"/>
      <c r="K820" s="7"/>
      <c r="L820" s="12">
        <v>210624</v>
      </c>
    </row>
    <row r="821" spans="1:12" ht="14">
      <c r="A821" s="7" t="s">
        <v>2184</v>
      </c>
      <c r="B821" s="80" t="s">
        <v>5159</v>
      </c>
      <c r="C821" s="72" t="s">
        <v>5160</v>
      </c>
      <c r="D821" s="60" t="s">
        <v>1978</v>
      </c>
      <c r="E821" s="7"/>
      <c r="F821" s="7" t="s">
        <v>2010</v>
      </c>
      <c r="G821" s="7"/>
      <c r="H821" s="7" t="s">
        <v>5161</v>
      </c>
      <c r="I821" s="7" t="s">
        <v>1981</v>
      </c>
      <c r="J821" s="7"/>
      <c r="K821" s="7"/>
      <c r="L821" s="12">
        <v>180324</v>
      </c>
    </row>
    <row r="822" spans="1:12" ht="13">
      <c r="A822" s="12"/>
      <c r="B822" s="105" t="s">
        <v>752</v>
      </c>
      <c r="C822" s="88" t="s">
        <v>5162</v>
      </c>
      <c r="D822" s="46" t="s">
        <v>1983</v>
      </c>
      <c r="E822" s="46"/>
      <c r="F822" s="46" t="s">
        <v>2066</v>
      </c>
      <c r="G822" s="46" t="s">
        <v>5163</v>
      </c>
      <c r="H822" s="46" t="s">
        <v>5164</v>
      </c>
      <c r="I822" s="46" t="s">
        <v>23</v>
      </c>
      <c r="J822" s="12"/>
      <c r="K822" s="12"/>
      <c r="L822" s="12"/>
    </row>
    <row r="823" spans="1:12" ht="14">
      <c r="A823" s="7" t="s">
        <v>2184</v>
      </c>
      <c r="B823" s="80" t="s">
        <v>5165</v>
      </c>
      <c r="C823" s="72" t="s">
        <v>5166</v>
      </c>
      <c r="D823" s="60" t="s">
        <v>36</v>
      </c>
      <c r="E823" s="7"/>
      <c r="F823" s="7" t="s">
        <v>2051</v>
      </c>
      <c r="G823" s="7"/>
      <c r="H823" s="7" t="s">
        <v>5167</v>
      </c>
      <c r="I823" s="7" t="s">
        <v>23</v>
      </c>
      <c r="J823" s="7"/>
      <c r="K823" s="7"/>
      <c r="L823" s="12">
        <v>180324</v>
      </c>
    </row>
    <row r="824" spans="1:12" ht="14">
      <c r="A824" s="7" t="s">
        <v>2184</v>
      </c>
      <c r="B824" s="29" t="s">
        <v>5168</v>
      </c>
      <c r="C824" s="78" t="s">
        <v>5169</v>
      </c>
      <c r="D824" s="60" t="s">
        <v>2022</v>
      </c>
      <c r="E824" s="7"/>
      <c r="F824" s="7" t="s">
        <v>2047</v>
      </c>
      <c r="G824" s="7"/>
      <c r="H824" s="76" t="s">
        <v>5170</v>
      </c>
      <c r="I824" s="7" t="s">
        <v>2290</v>
      </c>
      <c r="J824" s="7" t="s">
        <v>5171</v>
      </c>
      <c r="K824" s="7"/>
      <c r="L824" s="12">
        <v>180324</v>
      </c>
    </row>
    <row r="825" spans="1:12" ht="13">
      <c r="A825" s="12"/>
      <c r="B825" s="17" t="s">
        <v>1799</v>
      </c>
      <c r="C825" s="76" t="s">
        <v>5172</v>
      </c>
      <c r="D825" s="12" t="s">
        <v>1983</v>
      </c>
      <c r="E825" s="12"/>
      <c r="F825" s="12" t="s">
        <v>2051</v>
      </c>
      <c r="G825" s="12"/>
      <c r="H825" s="12" t="s">
        <v>5173</v>
      </c>
      <c r="I825" s="12" t="s">
        <v>1981</v>
      </c>
      <c r="J825" s="12"/>
      <c r="K825" s="12"/>
      <c r="L825" s="12"/>
    </row>
    <row r="826" spans="1:12" ht="14">
      <c r="A826" s="7"/>
      <c r="B826" s="29" t="s">
        <v>5174</v>
      </c>
      <c r="C826" s="19" t="s">
        <v>5175</v>
      </c>
      <c r="D826" s="60" t="s">
        <v>1977</v>
      </c>
      <c r="E826" s="7" t="s">
        <v>5176</v>
      </c>
      <c r="F826" s="7" t="s">
        <v>2095</v>
      </c>
      <c r="G826" s="7" t="s">
        <v>5177</v>
      </c>
      <c r="H826" s="7" t="s">
        <v>5178</v>
      </c>
      <c r="I826" s="7" t="s">
        <v>23</v>
      </c>
      <c r="J826" s="7"/>
      <c r="K826" s="7"/>
      <c r="L826" s="12">
        <v>240624</v>
      </c>
    </row>
    <row r="827" spans="1:12" ht="13">
      <c r="A827" s="12"/>
      <c r="B827" s="16" t="s">
        <v>1466</v>
      </c>
      <c r="C827" s="88" t="s">
        <v>5175</v>
      </c>
      <c r="D827" s="12" t="s">
        <v>1977</v>
      </c>
      <c r="E827" s="12"/>
      <c r="F827" s="12" t="s">
        <v>2027</v>
      </c>
      <c r="G827" s="12" t="s">
        <v>5179</v>
      </c>
      <c r="H827" s="12" t="s">
        <v>5180</v>
      </c>
      <c r="I827" s="12" t="s">
        <v>23</v>
      </c>
      <c r="J827" s="12"/>
      <c r="K827" s="12"/>
      <c r="L827" s="12"/>
    </row>
    <row r="828" spans="1:12" ht="14">
      <c r="A828" s="7" t="s">
        <v>2184</v>
      </c>
      <c r="B828" s="29" t="s">
        <v>5181</v>
      </c>
      <c r="C828" s="72" t="s">
        <v>5182</v>
      </c>
      <c r="D828" s="60" t="s">
        <v>1978</v>
      </c>
      <c r="E828" s="7"/>
      <c r="F828" s="7" t="s">
        <v>2051</v>
      </c>
      <c r="G828" s="7" t="s">
        <v>2115</v>
      </c>
      <c r="H828" s="7" t="s">
        <v>5183</v>
      </c>
      <c r="I828" s="7" t="s">
        <v>23</v>
      </c>
      <c r="J828" s="7" t="s">
        <v>5184</v>
      </c>
      <c r="K828" s="7"/>
      <c r="L828" s="12">
        <v>180324</v>
      </c>
    </row>
    <row r="829" spans="1:12" ht="14">
      <c r="A829" s="7" t="s">
        <v>2511</v>
      </c>
      <c r="B829" s="80" t="s">
        <v>5185</v>
      </c>
      <c r="C829" s="73" t="s">
        <v>5186</v>
      </c>
      <c r="D829" s="60" t="s">
        <v>1983</v>
      </c>
      <c r="E829" s="7" t="s">
        <v>5187</v>
      </c>
      <c r="F829" s="7" t="s">
        <v>2095</v>
      </c>
      <c r="G829" s="7"/>
      <c r="H829" s="7" t="s">
        <v>5188</v>
      </c>
      <c r="I829" s="7" t="s">
        <v>23</v>
      </c>
      <c r="J829" s="7"/>
      <c r="K829" s="7" t="s">
        <v>2510</v>
      </c>
      <c r="L829" s="12">
        <v>180324</v>
      </c>
    </row>
    <row r="830" spans="1:12" ht="14">
      <c r="A830" s="7" t="s">
        <v>2184</v>
      </c>
      <c r="B830" s="29" t="s">
        <v>5189</v>
      </c>
      <c r="C830" s="74" t="s">
        <v>5190</v>
      </c>
      <c r="D830" s="60" t="s">
        <v>2022</v>
      </c>
      <c r="E830" s="60" t="s">
        <v>5191</v>
      </c>
      <c r="F830" s="7" t="s">
        <v>2047</v>
      </c>
      <c r="G830" s="7"/>
      <c r="H830" s="7" t="s">
        <v>3361</v>
      </c>
      <c r="I830" s="7" t="s">
        <v>23</v>
      </c>
      <c r="J830" s="7"/>
      <c r="K830" s="7"/>
      <c r="L830" s="12">
        <v>180324</v>
      </c>
    </row>
    <row r="831" spans="1:12" ht="14">
      <c r="A831" s="7"/>
      <c r="B831" s="114" t="s">
        <v>5192</v>
      </c>
      <c r="C831" s="7" t="s">
        <v>5193</v>
      </c>
      <c r="D831" s="60" t="s">
        <v>97</v>
      </c>
      <c r="E831" s="60" t="s">
        <v>5194</v>
      </c>
      <c r="F831" s="7" t="s">
        <v>30</v>
      </c>
      <c r="G831" s="7"/>
      <c r="H831" s="7" t="s">
        <v>5195</v>
      </c>
      <c r="I831" s="12" t="s">
        <v>23</v>
      </c>
      <c r="J831" s="25"/>
      <c r="K831" s="7"/>
      <c r="L831" s="12"/>
    </row>
    <row r="832" spans="1:12" ht="14">
      <c r="A832" s="7"/>
      <c r="B832" s="29" t="s">
        <v>5196</v>
      </c>
      <c r="C832" s="84" t="s">
        <v>5197</v>
      </c>
      <c r="D832" s="60" t="s">
        <v>1978</v>
      </c>
      <c r="E832" s="60"/>
      <c r="F832" s="7" t="s">
        <v>2010</v>
      </c>
      <c r="G832" s="7"/>
      <c r="H832" s="7" t="s">
        <v>5198</v>
      </c>
      <c r="I832" s="12" t="s">
        <v>23</v>
      </c>
      <c r="J832" s="25"/>
      <c r="K832" s="7"/>
      <c r="L832" s="12"/>
    </row>
    <row r="833" spans="1:12" ht="14">
      <c r="A833" s="7"/>
      <c r="B833" s="80" t="s">
        <v>5199</v>
      </c>
      <c r="C833" s="84" t="s">
        <v>5200</v>
      </c>
      <c r="D833" s="60" t="s">
        <v>1978</v>
      </c>
      <c r="E833" s="60" t="s">
        <v>5201</v>
      </c>
      <c r="F833" s="7" t="s">
        <v>2103</v>
      </c>
      <c r="G833" s="7"/>
      <c r="H833" s="7" t="s">
        <v>5202</v>
      </c>
      <c r="I833" s="12" t="s">
        <v>23</v>
      </c>
      <c r="J833" s="25"/>
      <c r="K833" s="7"/>
      <c r="L833" s="12"/>
    </row>
    <row r="834" spans="1:12" ht="13">
      <c r="A834" s="46"/>
      <c r="B834" s="17" t="s">
        <v>154</v>
      </c>
      <c r="C834" s="88" t="s">
        <v>5203</v>
      </c>
      <c r="D834" s="12" t="s">
        <v>1978</v>
      </c>
      <c r="E834" s="12"/>
      <c r="F834" s="12" t="s">
        <v>2010</v>
      </c>
      <c r="G834" s="12"/>
      <c r="H834" s="12"/>
      <c r="I834" s="46" t="s">
        <v>23</v>
      </c>
      <c r="J834" s="12"/>
      <c r="K834" s="12"/>
      <c r="L834" s="12"/>
    </row>
    <row r="835" spans="1:12" ht="14">
      <c r="A835" s="7" t="s">
        <v>2511</v>
      </c>
      <c r="B835" s="80" t="s">
        <v>5204</v>
      </c>
      <c r="C835" s="73" t="s">
        <v>5203</v>
      </c>
      <c r="D835" s="60" t="s">
        <v>1978</v>
      </c>
      <c r="E835" s="7"/>
      <c r="F835" s="7" t="s">
        <v>2010</v>
      </c>
      <c r="G835" s="7"/>
      <c r="H835" s="7" t="s">
        <v>5205</v>
      </c>
      <c r="I835" s="7" t="s">
        <v>23</v>
      </c>
      <c r="J835" s="7"/>
      <c r="K835" s="7"/>
      <c r="L835" s="12">
        <v>180324</v>
      </c>
    </row>
    <row r="836" spans="1:12" ht="14">
      <c r="A836" s="7" t="s">
        <v>2184</v>
      </c>
      <c r="B836" s="29" t="s">
        <v>5206</v>
      </c>
      <c r="C836" s="72" t="s">
        <v>5207</v>
      </c>
      <c r="D836" s="60" t="s">
        <v>1978</v>
      </c>
      <c r="E836" s="7"/>
      <c r="F836" s="7" t="s">
        <v>2051</v>
      </c>
      <c r="G836" s="7" t="s">
        <v>2735</v>
      </c>
      <c r="H836" s="7" t="s">
        <v>5208</v>
      </c>
      <c r="I836" s="7" t="s">
        <v>23</v>
      </c>
      <c r="J836" s="7"/>
      <c r="K836" s="7"/>
      <c r="L836" s="12">
        <v>180324</v>
      </c>
    </row>
    <row r="837" spans="1:12" ht="14">
      <c r="A837" s="7" t="s">
        <v>2184</v>
      </c>
      <c r="B837" s="80" t="s">
        <v>173</v>
      </c>
      <c r="C837" s="74" t="s">
        <v>5209</v>
      </c>
      <c r="D837" s="60" t="s">
        <v>1978</v>
      </c>
      <c r="E837" s="7"/>
      <c r="F837" s="7" t="s">
        <v>2010</v>
      </c>
      <c r="G837" s="7"/>
      <c r="H837" s="7" t="s">
        <v>2986</v>
      </c>
      <c r="I837" s="7" t="s">
        <v>23</v>
      </c>
      <c r="J837" s="7" t="s">
        <v>5210</v>
      </c>
      <c r="K837" s="7"/>
      <c r="L837" s="12">
        <v>180324</v>
      </c>
    </row>
    <row r="838" spans="1:12" ht="14">
      <c r="A838" s="7" t="s">
        <v>2465</v>
      </c>
      <c r="B838" s="29" t="s">
        <v>5211</v>
      </c>
      <c r="C838" s="74" t="s">
        <v>5212</v>
      </c>
      <c r="D838" s="60" t="s">
        <v>1978</v>
      </c>
      <c r="E838" s="7"/>
      <c r="F838" s="7" t="s">
        <v>2042</v>
      </c>
      <c r="G838" s="7" t="s">
        <v>5213</v>
      </c>
      <c r="H838" s="7" t="s">
        <v>5214</v>
      </c>
      <c r="I838" s="7" t="s">
        <v>23</v>
      </c>
      <c r="J838" s="7"/>
      <c r="K838" s="7"/>
      <c r="L838" s="12">
        <v>180324</v>
      </c>
    </row>
    <row r="839" spans="1:12" ht="13">
      <c r="A839" s="12"/>
      <c r="B839" s="115" t="s">
        <v>757</v>
      </c>
      <c r="C839" s="88" t="s">
        <v>5215</v>
      </c>
      <c r="D839" s="46" t="s">
        <v>1983</v>
      </c>
      <c r="E839" s="46"/>
      <c r="F839" s="46" t="s">
        <v>2066</v>
      </c>
      <c r="G839" s="46" t="s">
        <v>5163</v>
      </c>
      <c r="H839" s="46" t="s">
        <v>5164</v>
      </c>
      <c r="I839" s="46" t="s">
        <v>23</v>
      </c>
      <c r="J839" s="12"/>
      <c r="K839" s="12"/>
      <c r="L839" s="12"/>
    </row>
    <row r="840" spans="1:12" ht="13">
      <c r="A840" s="12"/>
      <c r="B840" s="17" t="s">
        <v>5216</v>
      </c>
      <c r="C840" s="61" t="s">
        <v>5217</v>
      </c>
      <c r="D840" s="12" t="s">
        <v>1977</v>
      </c>
      <c r="E840" s="12"/>
      <c r="F840" s="12" t="s">
        <v>3782</v>
      </c>
      <c r="G840" s="12" t="s">
        <v>1998</v>
      </c>
      <c r="H840" s="12" t="s">
        <v>5218</v>
      </c>
      <c r="I840" s="12" t="s">
        <v>23</v>
      </c>
      <c r="J840" s="12"/>
      <c r="K840" s="12"/>
      <c r="L840" s="12"/>
    </row>
    <row r="841" spans="1:12" ht="14">
      <c r="A841" s="7" t="s">
        <v>2511</v>
      </c>
      <c r="B841" s="80" t="s">
        <v>5219</v>
      </c>
      <c r="C841" s="72" t="s">
        <v>5220</v>
      </c>
      <c r="D841" s="60" t="s">
        <v>1978</v>
      </c>
      <c r="E841" s="7"/>
      <c r="F841" s="7" t="s">
        <v>2010</v>
      </c>
      <c r="G841" s="7"/>
      <c r="H841" s="7" t="s">
        <v>5221</v>
      </c>
      <c r="I841" s="7" t="s">
        <v>23</v>
      </c>
      <c r="J841" s="7"/>
      <c r="K841" s="7"/>
      <c r="L841" s="12">
        <v>180324</v>
      </c>
    </row>
    <row r="842" spans="1:12" ht="14">
      <c r="A842" s="7" t="s">
        <v>2184</v>
      </c>
      <c r="B842" s="29" t="s">
        <v>5222</v>
      </c>
      <c r="C842" s="74" t="s">
        <v>5223</v>
      </c>
      <c r="D842" s="60" t="s">
        <v>2026</v>
      </c>
      <c r="E842" s="7"/>
      <c r="F842" s="7" t="s">
        <v>2091</v>
      </c>
      <c r="G842" s="7"/>
      <c r="H842" s="7" t="s">
        <v>5224</v>
      </c>
      <c r="I842" s="7" t="s">
        <v>2259</v>
      </c>
      <c r="J842" s="7"/>
      <c r="K842" s="7"/>
      <c r="L842" s="12">
        <v>180324</v>
      </c>
    </row>
    <row r="843" spans="1:12" ht="13">
      <c r="A843" s="12"/>
      <c r="B843" s="17" t="s">
        <v>1621</v>
      </c>
      <c r="C843" s="76" t="s">
        <v>5225</v>
      </c>
      <c r="D843" s="12" t="s">
        <v>1983</v>
      </c>
      <c r="E843" s="12"/>
      <c r="F843" s="12" t="s">
        <v>1991</v>
      </c>
      <c r="G843" s="12"/>
      <c r="H843" s="12" t="s">
        <v>5226</v>
      </c>
      <c r="I843" s="12" t="s">
        <v>1981</v>
      </c>
      <c r="J843" s="12"/>
      <c r="K843" s="12"/>
      <c r="L843" s="12"/>
    </row>
    <row r="844" spans="1:12" ht="14">
      <c r="A844" s="7" t="s">
        <v>2184</v>
      </c>
      <c r="B844" s="7" t="s">
        <v>5227</v>
      </c>
      <c r="C844" s="72" t="s">
        <v>5228</v>
      </c>
      <c r="D844" s="60" t="s">
        <v>1983</v>
      </c>
      <c r="E844" s="7"/>
      <c r="F844" s="7" t="s">
        <v>2051</v>
      </c>
      <c r="G844" s="7" t="s">
        <v>2735</v>
      </c>
      <c r="H844" s="7" t="s">
        <v>5229</v>
      </c>
      <c r="I844" s="7" t="s">
        <v>23</v>
      </c>
      <c r="J844" s="7"/>
      <c r="K844" s="7"/>
      <c r="L844" s="12">
        <v>180324</v>
      </c>
    </row>
    <row r="845" spans="1:12" ht="14">
      <c r="A845" s="7" t="s">
        <v>2184</v>
      </c>
      <c r="B845" s="7" t="s">
        <v>5230</v>
      </c>
      <c r="C845" s="74" t="s">
        <v>5231</v>
      </c>
      <c r="D845" s="60" t="s">
        <v>1983</v>
      </c>
      <c r="E845" s="7"/>
      <c r="F845" s="7" t="s">
        <v>986</v>
      </c>
      <c r="G845" s="7" t="s">
        <v>5232</v>
      </c>
      <c r="H845" s="7" t="s">
        <v>5233</v>
      </c>
      <c r="I845" s="7" t="s">
        <v>23</v>
      </c>
      <c r="J845" s="7"/>
      <c r="K845" s="7"/>
      <c r="L845" s="12">
        <v>180324</v>
      </c>
    </row>
    <row r="846" spans="1:12" ht="14">
      <c r="A846" s="7" t="s">
        <v>2184</v>
      </c>
      <c r="B846" s="7" t="s">
        <v>5234</v>
      </c>
      <c r="C846" s="72" t="s">
        <v>5235</v>
      </c>
      <c r="D846" s="60" t="s">
        <v>2026</v>
      </c>
      <c r="E846" s="7" t="s">
        <v>5236</v>
      </c>
      <c r="F846" s="7" t="s">
        <v>2032</v>
      </c>
      <c r="G846" s="7"/>
      <c r="H846" s="7" t="s">
        <v>5237</v>
      </c>
      <c r="I846" s="7" t="s">
        <v>23</v>
      </c>
      <c r="J846" s="7"/>
      <c r="K846" s="7"/>
      <c r="L846" s="12">
        <v>180324</v>
      </c>
    </row>
    <row r="847" spans="1:12" ht="14">
      <c r="A847" s="7" t="s">
        <v>2184</v>
      </c>
      <c r="B847" s="7" t="s">
        <v>5238</v>
      </c>
      <c r="C847" s="74" t="s">
        <v>5239</v>
      </c>
      <c r="D847" s="60" t="s">
        <v>97</v>
      </c>
      <c r="E847" s="60" t="s">
        <v>5240</v>
      </c>
      <c r="F847" s="29" t="s">
        <v>30</v>
      </c>
      <c r="G847" s="7"/>
      <c r="H847" s="7" t="s">
        <v>5241</v>
      </c>
      <c r="I847" s="7" t="s">
        <v>23</v>
      </c>
      <c r="J847" s="7"/>
      <c r="K847" s="7"/>
      <c r="L847" s="12">
        <v>180324</v>
      </c>
    </row>
    <row r="848" spans="1:12" ht="14">
      <c r="A848" s="7" t="s">
        <v>2184</v>
      </c>
      <c r="B848" s="7" t="s">
        <v>5242</v>
      </c>
      <c r="C848" s="72" t="s">
        <v>5243</v>
      </c>
      <c r="D848" s="60" t="s">
        <v>2026</v>
      </c>
      <c r="E848" s="7" t="s">
        <v>5244</v>
      </c>
      <c r="F848" s="7" t="s">
        <v>2032</v>
      </c>
      <c r="G848" s="7"/>
      <c r="H848" s="7" t="s">
        <v>5245</v>
      </c>
      <c r="I848" s="7" t="s">
        <v>5038</v>
      </c>
      <c r="J848" s="7" t="s">
        <v>5039</v>
      </c>
      <c r="K848" s="7"/>
      <c r="L848" s="12">
        <v>180324</v>
      </c>
    </row>
    <row r="849" spans="1:12" ht="14">
      <c r="A849" s="7" t="s">
        <v>2184</v>
      </c>
      <c r="B849" s="12" t="s">
        <v>5246</v>
      </c>
      <c r="C849" s="116" t="s">
        <v>5247</v>
      </c>
      <c r="D849" s="46" t="s">
        <v>1983</v>
      </c>
      <c r="E849" s="12"/>
      <c r="F849" s="46" t="s">
        <v>2066</v>
      </c>
      <c r="G849" s="12"/>
      <c r="H849" s="12" t="s">
        <v>5248</v>
      </c>
      <c r="I849" s="12" t="s">
        <v>4946</v>
      </c>
      <c r="J849" s="12"/>
      <c r="K849" s="7"/>
      <c r="L849" s="12">
        <v>180324</v>
      </c>
    </row>
    <row r="850" spans="1:12" ht="13">
      <c r="A850" s="12"/>
      <c r="B850" s="17" t="s">
        <v>1840</v>
      </c>
      <c r="C850" s="61" t="s">
        <v>5249</v>
      </c>
      <c r="D850" s="12" t="s">
        <v>1983</v>
      </c>
      <c r="E850" s="12"/>
      <c r="F850" s="12" t="s">
        <v>2066</v>
      </c>
      <c r="G850" s="12"/>
      <c r="H850" s="12" t="s">
        <v>5250</v>
      </c>
      <c r="I850" s="12" t="s">
        <v>1981</v>
      </c>
      <c r="J850" s="12"/>
      <c r="K850" s="12"/>
      <c r="L850" s="12"/>
    </row>
    <row r="851" spans="1:12" ht="13">
      <c r="A851" s="46"/>
      <c r="B851" s="46" t="s">
        <v>785</v>
      </c>
      <c r="C851" s="88" t="s">
        <v>5251</v>
      </c>
      <c r="D851" s="46" t="s">
        <v>1983</v>
      </c>
      <c r="E851" s="12"/>
      <c r="F851" s="12" t="s">
        <v>19</v>
      </c>
      <c r="G851" s="12" t="s">
        <v>2043</v>
      </c>
      <c r="H851" s="12" t="s">
        <v>5252</v>
      </c>
      <c r="I851" s="46" t="s">
        <v>23</v>
      </c>
      <c r="J851" s="12"/>
      <c r="K851" s="12"/>
      <c r="L851" s="12"/>
    </row>
    <row r="852" spans="1:12" ht="14">
      <c r="A852" s="7" t="s">
        <v>2511</v>
      </c>
      <c r="B852" s="7" t="s">
        <v>1328</v>
      </c>
      <c r="C852" s="78" t="s">
        <v>5253</v>
      </c>
      <c r="D852" s="60" t="s">
        <v>97</v>
      </c>
      <c r="E852" s="60" t="s">
        <v>5254</v>
      </c>
      <c r="F852" s="7" t="s">
        <v>30</v>
      </c>
      <c r="G852" s="7" t="s">
        <v>5255</v>
      </c>
      <c r="H852" s="7" t="s">
        <v>5256</v>
      </c>
      <c r="I852" s="7" t="s">
        <v>23</v>
      </c>
      <c r="J852" s="7"/>
      <c r="K852" s="7"/>
      <c r="L852" s="12">
        <v>180324</v>
      </c>
    </row>
    <row r="853" spans="1:12" ht="14">
      <c r="A853" s="7" t="s">
        <v>2184</v>
      </c>
      <c r="B853" s="7" t="s">
        <v>5257</v>
      </c>
      <c r="C853" s="74" t="s">
        <v>5258</v>
      </c>
      <c r="D853" s="60" t="s">
        <v>97</v>
      </c>
      <c r="E853" s="60" t="s">
        <v>5259</v>
      </c>
      <c r="F853" s="29" t="s">
        <v>30</v>
      </c>
      <c r="G853" s="7"/>
      <c r="H853" s="7" t="s">
        <v>5260</v>
      </c>
      <c r="I853" s="7" t="s">
        <v>23</v>
      </c>
      <c r="J853" s="7"/>
      <c r="K853" s="7"/>
      <c r="L853" s="12">
        <v>180324</v>
      </c>
    </row>
    <row r="854" spans="1:12" ht="14">
      <c r="A854" s="7"/>
      <c r="B854" s="7" t="s">
        <v>5261</v>
      </c>
      <c r="C854" s="13" t="s">
        <v>5262</v>
      </c>
      <c r="D854" s="60" t="s">
        <v>1977</v>
      </c>
      <c r="E854" s="7" t="s">
        <v>5263</v>
      </c>
      <c r="F854" s="7" t="s">
        <v>1984</v>
      </c>
      <c r="G854" s="7" t="s">
        <v>5264</v>
      </c>
      <c r="H854" s="7" t="s">
        <v>5265</v>
      </c>
      <c r="I854" s="7" t="s">
        <v>2665</v>
      </c>
      <c r="J854" s="7"/>
      <c r="K854" s="7"/>
      <c r="L854" s="12">
        <v>240624</v>
      </c>
    </row>
    <row r="855" spans="1:12" ht="14">
      <c r="B855" s="29" t="s">
        <v>5266</v>
      </c>
      <c r="C855" s="13" t="s">
        <v>5267</v>
      </c>
      <c r="D855" s="60" t="s">
        <v>1983</v>
      </c>
      <c r="E855" s="7" t="s">
        <v>5268</v>
      </c>
      <c r="F855" s="7" t="s">
        <v>2075</v>
      </c>
      <c r="G855" s="7" t="s">
        <v>2048</v>
      </c>
      <c r="H855" s="7" t="s">
        <v>5269</v>
      </c>
      <c r="I855" s="7" t="s">
        <v>2851</v>
      </c>
      <c r="J855" s="66"/>
      <c r="K855" s="7"/>
      <c r="L855" s="12">
        <v>250624</v>
      </c>
    </row>
    <row r="856" spans="1:12" ht="14">
      <c r="A856" s="7"/>
      <c r="B856" s="7" t="s">
        <v>5270</v>
      </c>
      <c r="C856" s="30" t="s">
        <v>5271</v>
      </c>
      <c r="D856" s="12" t="s">
        <v>1977</v>
      </c>
      <c r="E856" s="12"/>
      <c r="F856" s="12" t="s">
        <v>1984</v>
      </c>
      <c r="G856" s="12"/>
      <c r="H856" s="12" t="s">
        <v>5272</v>
      </c>
      <c r="I856" s="12" t="s">
        <v>5273</v>
      </c>
      <c r="J856" s="12"/>
      <c r="K856" s="7"/>
      <c r="L856" s="12"/>
    </row>
    <row r="857" spans="1:12" ht="14">
      <c r="A857" s="7" t="s">
        <v>2184</v>
      </c>
      <c r="B857" s="7" t="s">
        <v>5274</v>
      </c>
      <c r="C857" s="79" t="s">
        <v>5275</v>
      </c>
      <c r="D857" s="60" t="s">
        <v>97</v>
      </c>
      <c r="E857" s="60" t="s">
        <v>5276</v>
      </c>
      <c r="F857" s="29" t="s">
        <v>30</v>
      </c>
      <c r="G857" s="7"/>
      <c r="H857" s="7" t="s">
        <v>5277</v>
      </c>
      <c r="I857" s="7" t="s">
        <v>2485</v>
      </c>
      <c r="J857" s="7"/>
      <c r="K857" s="7"/>
      <c r="L857" s="12">
        <v>180324</v>
      </c>
    </row>
    <row r="858" spans="1:12" ht="14">
      <c r="A858" s="7"/>
      <c r="B858" s="7" t="s">
        <v>5278</v>
      </c>
      <c r="C858" s="84" t="s">
        <v>5279</v>
      </c>
      <c r="D858" s="60" t="s">
        <v>1977</v>
      </c>
      <c r="E858" s="7" t="s">
        <v>4085</v>
      </c>
      <c r="F858" s="7" t="s">
        <v>49</v>
      </c>
      <c r="G858" s="7" t="s">
        <v>1992</v>
      </c>
      <c r="H858" s="7" t="s">
        <v>5280</v>
      </c>
      <c r="I858" s="7" t="s">
        <v>23</v>
      </c>
      <c r="K858" s="7"/>
      <c r="L858" s="12">
        <v>210624</v>
      </c>
    </row>
    <row r="859" spans="1:12" ht="14">
      <c r="A859" s="7" t="s">
        <v>2511</v>
      </c>
      <c r="B859" s="7" t="s">
        <v>5281</v>
      </c>
      <c r="C859" s="84" t="s">
        <v>5282</v>
      </c>
      <c r="D859" s="60" t="s">
        <v>97</v>
      </c>
      <c r="E859" s="60" t="s">
        <v>5283</v>
      </c>
      <c r="F859" s="7" t="s">
        <v>30</v>
      </c>
      <c r="G859" s="7"/>
      <c r="H859" s="7" t="s">
        <v>5284</v>
      </c>
      <c r="I859" s="7" t="s">
        <v>23</v>
      </c>
      <c r="J859" s="7"/>
      <c r="K859" s="7"/>
      <c r="L859" s="12">
        <v>180324</v>
      </c>
    </row>
    <row r="860" spans="1:12" ht="14">
      <c r="A860" s="7" t="s">
        <v>2184</v>
      </c>
      <c r="B860" s="7" t="s">
        <v>860</v>
      </c>
      <c r="C860" s="73" t="s">
        <v>5285</v>
      </c>
      <c r="D860" s="60" t="s">
        <v>1983</v>
      </c>
      <c r="E860" s="7"/>
      <c r="F860" s="7" t="s">
        <v>2114</v>
      </c>
      <c r="G860" s="7"/>
      <c r="H860" s="7" t="s">
        <v>5286</v>
      </c>
      <c r="I860" s="7" t="s">
        <v>23</v>
      </c>
      <c r="J860" s="7"/>
      <c r="K860" s="7"/>
      <c r="L860" s="12">
        <v>180324</v>
      </c>
    </row>
    <row r="861" spans="1:12" ht="14">
      <c r="A861" s="7" t="s">
        <v>2184</v>
      </c>
      <c r="B861" s="7" t="s">
        <v>5287</v>
      </c>
      <c r="C861" s="74" t="s">
        <v>5288</v>
      </c>
      <c r="D861" s="60" t="s">
        <v>1983</v>
      </c>
      <c r="E861" s="7"/>
      <c r="F861" s="29" t="s">
        <v>30</v>
      </c>
      <c r="G861" s="7"/>
      <c r="H861" s="7" t="s">
        <v>5289</v>
      </c>
      <c r="I861" s="7" t="s">
        <v>23</v>
      </c>
      <c r="J861" s="7"/>
      <c r="K861" s="7"/>
      <c r="L861" s="12">
        <v>180324</v>
      </c>
    </row>
    <row r="862" spans="1:12" ht="14">
      <c r="A862" s="7"/>
      <c r="B862" s="7" t="s">
        <v>5290</v>
      </c>
      <c r="C862" s="84" t="s">
        <v>5291</v>
      </c>
      <c r="D862" s="60" t="s">
        <v>1977</v>
      </c>
      <c r="E862" s="7" t="s">
        <v>5292</v>
      </c>
      <c r="F862" s="12" t="s">
        <v>1984</v>
      </c>
      <c r="G862" s="7" t="s">
        <v>3332</v>
      </c>
      <c r="H862" s="7" t="s">
        <v>5293</v>
      </c>
      <c r="I862" s="12" t="s">
        <v>23</v>
      </c>
      <c r="J862" s="66" t="s">
        <v>5294</v>
      </c>
      <c r="K862" s="7"/>
      <c r="L862" s="12">
        <v>210624</v>
      </c>
    </row>
    <row r="863" spans="1:12" ht="14">
      <c r="A863" s="7" t="s">
        <v>2511</v>
      </c>
      <c r="B863" s="7" t="s">
        <v>5295</v>
      </c>
      <c r="C863" s="78" t="s">
        <v>5296</v>
      </c>
      <c r="D863" s="60" t="s">
        <v>1983</v>
      </c>
      <c r="E863" s="60" t="s">
        <v>5297</v>
      </c>
      <c r="F863" s="7" t="s">
        <v>30</v>
      </c>
      <c r="G863" s="7"/>
      <c r="H863" s="7" t="s">
        <v>5298</v>
      </c>
      <c r="I863" s="7" t="s">
        <v>23</v>
      </c>
      <c r="J863" s="7"/>
      <c r="K863" s="7"/>
      <c r="L863" s="12">
        <v>180324</v>
      </c>
    </row>
    <row r="864" spans="1:12" ht="14">
      <c r="A864" s="7" t="s">
        <v>2184</v>
      </c>
      <c r="B864" s="7" t="s">
        <v>5299</v>
      </c>
      <c r="C864" s="74" t="s">
        <v>5300</v>
      </c>
      <c r="D864" s="60" t="s">
        <v>97</v>
      </c>
      <c r="E864" s="60" t="s">
        <v>5301</v>
      </c>
      <c r="F864" s="29" t="s">
        <v>30</v>
      </c>
      <c r="G864" s="7"/>
      <c r="H864" s="7" t="s">
        <v>5302</v>
      </c>
      <c r="I864" s="7" t="s">
        <v>23</v>
      </c>
      <c r="J864" s="7"/>
      <c r="K864" s="7"/>
      <c r="L864" s="12">
        <v>180324</v>
      </c>
    </row>
    <row r="865" spans="1:12" ht="13">
      <c r="A865" s="12"/>
      <c r="B865" s="17" t="s">
        <v>1804</v>
      </c>
      <c r="C865" s="76" t="s">
        <v>5303</v>
      </c>
      <c r="D865" s="12" t="s">
        <v>1983</v>
      </c>
      <c r="E865" s="12"/>
      <c r="F865" s="12" t="s">
        <v>2051</v>
      </c>
      <c r="G865" s="12"/>
      <c r="H865" s="12" t="s">
        <v>5304</v>
      </c>
      <c r="I865" s="12" t="s">
        <v>1981</v>
      </c>
      <c r="J865" s="12"/>
      <c r="K865" s="12"/>
      <c r="L865" s="12"/>
    </row>
    <row r="866" spans="1:12" ht="14">
      <c r="A866" s="7" t="s">
        <v>2511</v>
      </c>
      <c r="B866" s="7" t="s">
        <v>5305</v>
      </c>
      <c r="C866" s="60" t="s">
        <v>5306</v>
      </c>
      <c r="D866" s="60" t="s">
        <v>36</v>
      </c>
      <c r="E866" s="7"/>
      <c r="F866" s="7" t="s">
        <v>2114</v>
      </c>
      <c r="G866" s="7"/>
      <c r="H866" s="7" t="s">
        <v>5307</v>
      </c>
      <c r="I866" s="7" t="s">
        <v>2536</v>
      </c>
      <c r="J866" s="7"/>
      <c r="K866" s="7"/>
      <c r="L866" s="12">
        <v>180324</v>
      </c>
    </row>
    <row r="867" spans="1:12" ht="14">
      <c r="A867" s="7"/>
      <c r="B867" s="7" t="s">
        <v>5308</v>
      </c>
      <c r="C867" s="84" t="s">
        <v>5309</v>
      </c>
      <c r="D867" s="60" t="s">
        <v>1977</v>
      </c>
      <c r="E867" s="7" t="s">
        <v>5310</v>
      </c>
      <c r="F867" s="7" t="s">
        <v>19</v>
      </c>
      <c r="G867" s="7" t="s">
        <v>5311</v>
      </c>
      <c r="H867" s="7" t="s">
        <v>5312</v>
      </c>
      <c r="I867" s="12" t="s">
        <v>23</v>
      </c>
      <c r="J867" s="66" t="s">
        <v>5313</v>
      </c>
      <c r="K867" s="7"/>
      <c r="L867" s="12">
        <v>210624</v>
      </c>
    </row>
    <row r="868" spans="1:12" ht="14">
      <c r="A868" s="7" t="s">
        <v>2184</v>
      </c>
      <c r="B868" s="7" t="s">
        <v>5314</v>
      </c>
      <c r="C868" s="74" t="s">
        <v>5315</v>
      </c>
      <c r="D868" s="60" t="s">
        <v>1983</v>
      </c>
      <c r="E868" s="7"/>
      <c r="F868" s="7" t="s">
        <v>1991</v>
      </c>
      <c r="G868" s="7"/>
      <c r="H868" s="7" t="s">
        <v>5316</v>
      </c>
      <c r="I868" s="7" t="s">
        <v>23</v>
      </c>
      <c r="J868" s="7" t="s">
        <v>5317</v>
      </c>
      <c r="K868" s="7"/>
      <c r="L868" s="12">
        <v>180324</v>
      </c>
    </row>
    <row r="869" spans="1:12" ht="14">
      <c r="A869" s="7" t="s">
        <v>2184</v>
      </c>
      <c r="B869" s="7" t="s">
        <v>5318</v>
      </c>
      <c r="C869" s="74" t="s">
        <v>5319</v>
      </c>
      <c r="D869" s="60" t="s">
        <v>97</v>
      </c>
      <c r="E869" s="60" t="s">
        <v>5320</v>
      </c>
      <c r="F869" s="29" t="s">
        <v>30</v>
      </c>
      <c r="G869" s="7"/>
      <c r="H869" s="7" t="s">
        <v>5321</v>
      </c>
      <c r="I869" s="7" t="s">
        <v>23</v>
      </c>
      <c r="J869" s="7"/>
      <c r="K869" s="7"/>
      <c r="L869" s="12">
        <v>180324</v>
      </c>
    </row>
    <row r="870" spans="1:12" ht="14">
      <c r="A870" s="7" t="s">
        <v>2184</v>
      </c>
      <c r="B870" s="7" t="s">
        <v>5322</v>
      </c>
      <c r="C870" s="94" t="s">
        <v>5323</v>
      </c>
      <c r="D870" s="60" t="s">
        <v>1978</v>
      </c>
      <c r="E870" s="7" t="s">
        <v>5324</v>
      </c>
      <c r="F870" s="12" t="s">
        <v>1984</v>
      </c>
      <c r="G870" s="7"/>
      <c r="H870" s="7" t="s">
        <v>5325</v>
      </c>
      <c r="I870" s="7" t="s">
        <v>5326</v>
      </c>
      <c r="J870" s="7"/>
      <c r="K870" s="7"/>
      <c r="L870" s="12">
        <v>180324</v>
      </c>
    </row>
    <row r="871" spans="1:12" ht="14">
      <c r="A871" s="7"/>
      <c r="B871" s="7" t="s">
        <v>5327</v>
      </c>
      <c r="C871" s="84" t="s">
        <v>5328</v>
      </c>
      <c r="D871" s="60" t="s">
        <v>97</v>
      </c>
      <c r="E871" s="7" t="s">
        <v>5329</v>
      </c>
      <c r="F871" s="7" t="s">
        <v>30</v>
      </c>
      <c r="G871" s="7"/>
      <c r="H871" s="7" t="s">
        <v>5330</v>
      </c>
      <c r="I871" s="12" t="s">
        <v>23</v>
      </c>
      <c r="J871" s="66" t="s">
        <v>5331</v>
      </c>
      <c r="K871" s="7"/>
      <c r="L871" s="12">
        <v>210624</v>
      </c>
    </row>
    <row r="872" spans="1:12" ht="14">
      <c r="A872" s="7"/>
      <c r="B872" s="7" t="s">
        <v>5332</v>
      </c>
      <c r="C872" s="19" t="s">
        <v>5328</v>
      </c>
      <c r="D872" s="60" t="s">
        <v>1977</v>
      </c>
      <c r="E872" s="7" t="s">
        <v>5333</v>
      </c>
      <c r="F872" s="7" t="s">
        <v>2095</v>
      </c>
      <c r="G872" s="7" t="s">
        <v>2084</v>
      </c>
      <c r="H872" s="7" t="s">
        <v>5334</v>
      </c>
      <c r="I872" s="7" t="s">
        <v>23</v>
      </c>
      <c r="J872" s="7"/>
      <c r="K872" s="7"/>
      <c r="L872" s="12">
        <v>240624</v>
      </c>
    </row>
    <row r="873" spans="1:12" ht="13">
      <c r="A873" s="12"/>
      <c r="B873" s="17" t="s">
        <v>1626</v>
      </c>
      <c r="C873" s="76" t="s">
        <v>5335</v>
      </c>
      <c r="D873" s="12" t="s">
        <v>1983</v>
      </c>
      <c r="E873" s="12"/>
      <c r="F873" s="12" t="s">
        <v>1991</v>
      </c>
      <c r="G873" s="12"/>
      <c r="H873" s="12" t="s">
        <v>5336</v>
      </c>
      <c r="I873" s="12" t="s">
        <v>1981</v>
      </c>
      <c r="J873" s="12"/>
      <c r="K873" s="12"/>
      <c r="L873" s="12"/>
    </row>
    <row r="874" spans="1:12" ht="14">
      <c r="A874" s="7" t="s">
        <v>2184</v>
      </c>
      <c r="B874" s="66" t="s">
        <v>5337</v>
      </c>
      <c r="C874" s="78" t="s">
        <v>5338</v>
      </c>
      <c r="D874" s="60" t="s">
        <v>1983</v>
      </c>
      <c r="E874" s="7"/>
      <c r="F874" s="7" t="s">
        <v>2051</v>
      </c>
      <c r="G874" s="7" t="s">
        <v>2023</v>
      </c>
      <c r="H874" s="7" t="s">
        <v>5339</v>
      </c>
      <c r="I874" s="7" t="s">
        <v>5340</v>
      </c>
      <c r="J874" s="7"/>
      <c r="K874" s="7"/>
      <c r="L874" s="12">
        <v>180324</v>
      </c>
    </row>
    <row r="875" spans="1:12" ht="14">
      <c r="A875" s="7" t="s">
        <v>2184</v>
      </c>
      <c r="B875" s="7" t="s">
        <v>5341</v>
      </c>
      <c r="C875" s="73" t="s">
        <v>5342</v>
      </c>
      <c r="D875" s="60" t="s">
        <v>1983</v>
      </c>
      <c r="E875" s="7"/>
      <c r="F875" s="7" t="s">
        <v>2051</v>
      </c>
      <c r="G875" s="7" t="s">
        <v>5213</v>
      </c>
      <c r="H875" s="7" t="s">
        <v>5343</v>
      </c>
      <c r="I875" s="7" t="s">
        <v>23</v>
      </c>
      <c r="J875" s="7"/>
      <c r="K875" s="7"/>
      <c r="L875" s="12">
        <v>180324</v>
      </c>
    </row>
    <row r="876" spans="1:12" ht="14">
      <c r="A876" s="7" t="s">
        <v>2184</v>
      </c>
      <c r="B876" s="7" t="s">
        <v>5344</v>
      </c>
      <c r="C876" s="74" t="s">
        <v>5345</v>
      </c>
      <c r="D876" s="60" t="s">
        <v>1978</v>
      </c>
      <c r="E876" s="7"/>
      <c r="F876" s="7" t="s">
        <v>2010</v>
      </c>
      <c r="G876" s="7"/>
      <c r="H876" s="7" t="s">
        <v>2559</v>
      </c>
      <c r="I876" s="7" t="s">
        <v>23</v>
      </c>
      <c r="J876" s="7"/>
      <c r="K876" s="7"/>
      <c r="L876" s="12">
        <v>180324</v>
      </c>
    </row>
    <row r="877" spans="1:12" ht="14">
      <c r="A877" s="7" t="s">
        <v>2184</v>
      </c>
      <c r="B877" s="7" t="s">
        <v>5346</v>
      </c>
      <c r="C877" s="72" t="s">
        <v>5347</v>
      </c>
      <c r="D877" s="60" t="s">
        <v>36</v>
      </c>
      <c r="E877" s="7"/>
      <c r="F877" s="7" t="s">
        <v>2047</v>
      </c>
      <c r="G877" s="7"/>
      <c r="H877" s="7" t="s">
        <v>5348</v>
      </c>
      <c r="I877" s="7" t="s">
        <v>5349</v>
      </c>
      <c r="J877" s="7"/>
      <c r="K877" s="7"/>
      <c r="L877" s="12">
        <v>180324</v>
      </c>
    </row>
    <row r="878" spans="1:12" ht="14">
      <c r="A878" s="7" t="s">
        <v>2452</v>
      </c>
      <c r="B878" s="7" t="s">
        <v>5350</v>
      </c>
      <c r="C878" s="73" t="s">
        <v>5351</v>
      </c>
      <c r="D878" s="60" t="s">
        <v>97</v>
      </c>
      <c r="E878" s="60" t="s">
        <v>5352</v>
      </c>
      <c r="F878" s="29" t="s">
        <v>30</v>
      </c>
      <c r="G878" s="7"/>
      <c r="H878" s="7" t="s">
        <v>5353</v>
      </c>
      <c r="I878" s="7" t="s">
        <v>23</v>
      </c>
      <c r="J878" s="7" t="s">
        <v>5354</v>
      </c>
      <c r="K878" s="7"/>
      <c r="L878" s="12">
        <v>180324</v>
      </c>
    </row>
    <row r="879" spans="1:12" ht="14">
      <c r="A879" s="7"/>
      <c r="B879" s="7" t="s">
        <v>5355</v>
      </c>
      <c r="C879" s="84" t="s">
        <v>5356</v>
      </c>
      <c r="D879" s="60" t="s">
        <v>1983</v>
      </c>
      <c r="E879" s="7" t="s">
        <v>5357</v>
      </c>
      <c r="F879" s="7" t="s">
        <v>5358</v>
      </c>
      <c r="G879" s="7"/>
      <c r="H879" s="7" t="s">
        <v>5359</v>
      </c>
      <c r="I879" s="12" t="s">
        <v>23</v>
      </c>
      <c r="J879" s="66" t="s">
        <v>5360</v>
      </c>
      <c r="K879" s="7"/>
      <c r="L879" s="12">
        <v>210624</v>
      </c>
    </row>
    <row r="880" spans="1:12" ht="14">
      <c r="A880" s="7" t="s">
        <v>2184</v>
      </c>
      <c r="B880" s="7" t="s">
        <v>5361</v>
      </c>
      <c r="C880" s="72" t="s">
        <v>5362</v>
      </c>
      <c r="D880" s="60" t="s">
        <v>2022</v>
      </c>
      <c r="E880" s="60"/>
      <c r="F880" s="7" t="s">
        <v>2047</v>
      </c>
      <c r="G880" s="7"/>
      <c r="H880" s="7" t="s">
        <v>5363</v>
      </c>
      <c r="I880" s="7" t="s">
        <v>2684</v>
      </c>
      <c r="J880" s="7" t="s">
        <v>5364</v>
      </c>
      <c r="K880" s="7"/>
      <c r="L880" s="12">
        <v>180324</v>
      </c>
    </row>
    <row r="881" spans="1:12" ht="14">
      <c r="A881" s="7" t="s">
        <v>2184</v>
      </c>
      <c r="B881" s="7" t="s">
        <v>5365</v>
      </c>
      <c r="C881" s="73" t="s">
        <v>5366</v>
      </c>
      <c r="D881" s="60" t="s">
        <v>2016</v>
      </c>
      <c r="E881" s="7"/>
      <c r="F881" s="7" t="s">
        <v>2091</v>
      </c>
      <c r="G881" s="7"/>
      <c r="H881" s="7" t="s">
        <v>5367</v>
      </c>
      <c r="I881" s="7" t="s">
        <v>23</v>
      </c>
      <c r="J881" s="7"/>
      <c r="K881" s="7"/>
      <c r="L881" s="12">
        <v>180324</v>
      </c>
    </row>
    <row r="882" spans="1:12" ht="14">
      <c r="A882" s="7" t="s">
        <v>2184</v>
      </c>
      <c r="B882" s="7" t="s">
        <v>5368</v>
      </c>
      <c r="C882" s="78" t="s">
        <v>5369</v>
      </c>
      <c r="D882" s="60" t="s">
        <v>2016</v>
      </c>
      <c r="E882" s="7"/>
      <c r="F882" s="12" t="s">
        <v>1984</v>
      </c>
      <c r="G882" s="7" t="s">
        <v>2048</v>
      </c>
      <c r="H882" s="7" t="s">
        <v>5370</v>
      </c>
      <c r="I882" s="7" t="s">
        <v>23</v>
      </c>
      <c r="J882" s="7"/>
      <c r="K882" s="7"/>
      <c r="L882" s="12">
        <v>180324</v>
      </c>
    </row>
    <row r="883" spans="1:12" ht="14">
      <c r="A883" s="7" t="s">
        <v>2184</v>
      </c>
      <c r="B883" s="7" t="s">
        <v>5371</v>
      </c>
      <c r="C883" s="72" t="s">
        <v>5372</v>
      </c>
      <c r="D883" s="60" t="s">
        <v>1978</v>
      </c>
      <c r="E883" s="7"/>
      <c r="F883" s="7" t="s">
        <v>2110</v>
      </c>
      <c r="G883" s="7"/>
      <c r="H883" s="7" t="s">
        <v>5373</v>
      </c>
      <c r="I883" s="7" t="s">
        <v>23</v>
      </c>
      <c r="J883" s="7" t="s">
        <v>5374</v>
      </c>
      <c r="K883" s="7"/>
      <c r="L883" s="12">
        <v>180324</v>
      </c>
    </row>
    <row r="884" spans="1:12" ht="14">
      <c r="A884" s="7" t="s">
        <v>2511</v>
      </c>
      <c r="B884" s="7" t="s">
        <v>5375</v>
      </c>
      <c r="C884" s="84" t="s">
        <v>5376</v>
      </c>
      <c r="D884" s="60" t="s">
        <v>97</v>
      </c>
      <c r="E884" s="60" t="s">
        <v>2110</v>
      </c>
      <c r="F884" s="7" t="s">
        <v>2110</v>
      </c>
      <c r="G884" s="7"/>
      <c r="H884" s="7" t="s">
        <v>5377</v>
      </c>
      <c r="I884" s="7" t="s">
        <v>23</v>
      </c>
      <c r="J884" s="7"/>
      <c r="K884" s="7"/>
      <c r="L884" s="12">
        <v>180324</v>
      </c>
    </row>
    <row r="885" spans="1:12" ht="14">
      <c r="A885" s="7" t="s">
        <v>2184</v>
      </c>
      <c r="B885" s="7" t="s">
        <v>5378</v>
      </c>
      <c r="C885" s="73" t="s">
        <v>5379</v>
      </c>
      <c r="D885" s="60" t="s">
        <v>1983</v>
      </c>
      <c r="E885" s="7"/>
      <c r="F885" s="7" t="s">
        <v>2114</v>
      </c>
      <c r="G885" s="7"/>
      <c r="H885" s="7" t="s">
        <v>5380</v>
      </c>
      <c r="I885" s="7" t="s">
        <v>23</v>
      </c>
      <c r="J885" s="7"/>
      <c r="K885" s="7"/>
      <c r="L885" s="12">
        <v>180324</v>
      </c>
    </row>
    <row r="886" spans="1:12" ht="14">
      <c r="A886" s="7" t="s">
        <v>2184</v>
      </c>
      <c r="B886" s="7" t="s">
        <v>5381</v>
      </c>
      <c r="C886" s="78" t="s">
        <v>5382</v>
      </c>
      <c r="D886" s="60" t="s">
        <v>1978</v>
      </c>
      <c r="E886" s="7"/>
      <c r="F886" s="7" t="s">
        <v>2051</v>
      </c>
      <c r="G886" s="7"/>
      <c r="H886" s="7" t="s">
        <v>5383</v>
      </c>
      <c r="I886" s="7" t="s">
        <v>23</v>
      </c>
      <c r="J886" s="7"/>
      <c r="K886" s="7"/>
      <c r="L886" s="12">
        <v>180324</v>
      </c>
    </row>
    <row r="887" spans="1:12" ht="14">
      <c r="A887" s="7" t="s">
        <v>2184</v>
      </c>
      <c r="B887" s="7" t="s">
        <v>5384</v>
      </c>
      <c r="C887" s="72" t="s">
        <v>5385</v>
      </c>
      <c r="D887" s="60" t="s">
        <v>97</v>
      </c>
      <c r="E887" s="60" t="s">
        <v>5386</v>
      </c>
      <c r="F887" s="29" t="s">
        <v>30</v>
      </c>
      <c r="G887" s="7"/>
      <c r="H887" s="7" t="s">
        <v>5387</v>
      </c>
      <c r="I887" s="7" t="s">
        <v>2563</v>
      </c>
      <c r="J887" s="7"/>
      <c r="K887" s="7"/>
      <c r="L887" s="12">
        <v>180324</v>
      </c>
    </row>
    <row r="888" spans="1:12" ht="14">
      <c r="A888" s="7"/>
      <c r="B888" s="7" t="s">
        <v>5388</v>
      </c>
      <c r="C888" s="84" t="s">
        <v>5389</v>
      </c>
      <c r="D888" s="60" t="s">
        <v>1977</v>
      </c>
      <c r="E888" s="7" t="s">
        <v>5390</v>
      </c>
      <c r="F888" s="34" t="s">
        <v>2027</v>
      </c>
      <c r="G888" s="7" t="s">
        <v>5391</v>
      </c>
      <c r="H888" s="7" t="s">
        <v>5392</v>
      </c>
      <c r="I888" s="12" t="s">
        <v>23</v>
      </c>
      <c r="J888" s="66" t="s">
        <v>5393</v>
      </c>
      <c r="K888" s="7"/>
      <c r="L888" s="12">
        <v>210624</v>
      </c>
    </row>
    <row r="889" spans="1:12" ht="14">
      <c r="A889" s="7" t="s">
        <v>2511</v>
      </c>
      <c r="B889" s="7" t="s">
        <v>5394</v>
      </c>
      <c r="C889" s="74" t="s">
        <v>5395</v>
      </c>
      <c r="D889" s="60" t="s">
        <v>2026</v>
      </c>
      <c r="E889" s="7"/>
      <c r="F889" s="7" t="s">
        <v>2091</v>
      </c>
      <c r="G889" s="7"/>
      <c r="H889" s="7" t="s">
        <v>5396</v>
      </c>
      <c r="I889" s="7" t="s">
        <v>2684</v>
      </c>
      <c r="J889" s="7" t="s">
        <v>5397</v>
      </c>
      <c r="K889" s="7"/>
      <c r="L889" s="12">
        <v>180324</v>
      </c>
    </row>
    <row r="890" spans="1:12" ht="14">
      <c r="A890" s="7" t="s">
        <v>2184</v>
      </c>
      <c r="B890" s="7" t="s">
        <v>5398</v>
      </c>
      <c r="C890" s="73" t="s">
        <v>5399</v>
      </c>
      <c r="D890" s="60" t="s">
        <v>97</v>
      </c>
      <c r="E890" s="60" t="s">
        <v>5400</v>
      </c>
      <c r="F890" s="29" t="s">
        <v>30</v>
      </c>
      <c r="G890" s="7"/>
      <c r="H890" s="7" t="s">
        <v>5401</v>
      </c>
      <c r="I890" s="7" t="s">
        <v>2014</v>
      </c>
      <c r="J890" s="7" t="s">
        <v>5402</v>
      </c>
      <c r="K890" s="7"/>
      <c r="L890" s="12">
        <v>180324</v>
      </c>
    </row>
    <row r="891" spans="1:12" ht="14">
      <c r="A891" s="7" t="s">
        <v>2184</v>
      </c>
      <c r="B891" s="7" t="s">
        <v>1295</v>
      </c>
      <c r="C891" s="72" t="s">
        <v>5403</v>
      </c>
      <c r="D891" s="60" t="s">
        <v>2016</v>
      </c>
      <c r="E891" s="7"/>
      <c r="F891" s="12" t="s">
        <v>1984</v>
      </c>
      <c r="G891" s="7"/>
      <c r="H891" s="7" t="s">
        <v>5404</v>
      </c>
      <c r="I891" s="7" t="s">
        <v>23</v>
      </c>
      <c r="J891" s="7"/>
      <c r="K891" s="7"/>
      <c r="L891" s="12">
        <v>180324</v>
      </c>
    </row>
    <row r="892" spans="1:12" ht="14">
      <c r="A892" s="7"/>
      <c r="B892" s="104" t="s">
        <v>5405</v>
      </c>
      <c r="C892" s="84" t="s">
        <v>5406</v>
      </c>
      <c r="D892" s="60" t="s">
        <v>36</v>
      </c>
      <c r="E892" s="7" t="s">
        <v>5407</v>
      </c>
      <c r="F892" s="7" t="s">
        <v>1991</v>
      </c>
      <c r="G892" s="7" t="s">
        <v>2052</v>
      </c>
      <c r="H892" s="7" t="s">
        <v>5408</v>
      </c>
      <c r="I892" s="12" t="s">
        <v>23</v>
      </c>
      <c r="J892" s="66"/>
      <c r="K892" s="7"/>
      <c r="L892" s="12">
        <v>240624</v>
      </c>
    </row>
    <row r="893" spans="1:12" ht="14">
      <c r="A893" s="7" t="s">
        <v>2184</v>
      </c>
      <c r="B893" s="7" t="s">
        <v>5409</v>
      </c>
      <c r="C893" s="74" t="s">
        <v>5410</v>
      </c>
      <c r="D893" s="60" t="s">
        <v>36</v>
      </c>
      <c r="E893" s="7"/>
      <c r="F893" s="7" t="s">
        <v>2051</v>
      </c>
      <c r="G893" s="7"/>
      <c r="H893" s="7" t="s">
        <v>5411</v>
      </c>
      <c r="I893" s="7" t="s">
        <v>23</v>
      </c>
      <c r="J893" s="7"/>
      <c r="K893" s="7"/>
      <c r="L893" s="12">
        <v>180324</v>
      </c>
    </row>
    <row r="894" spans="1:12" ht="14">
      <c r="A894" s="7" t="s">
        <v>2184</v>
      </c>
      <c r="B894" s="7" t="s">
        <v>1520</v>
      </c>
      <c r="C894" s="72" t="s">
        <v>5412</v>
      </c>
      <c r="D894" s="60" t="s">
        <v>2026</v>
      </c>
      <c r="E894" s="60"/>
      <c r="F894" s="7" t="s">
        <v>2091</v>
      </c>
      <c r="G894" s="7"/>
      <c r="H894" s="7" t="s">
        <v>5413</v>
      </c>
      <c r="I894" s="7" t="s">
        <v>23</v>
      </c>
      <c r="J894" s="7"/>
      <c r="K894" s="7"/>
      <c r="L894" s="12">
        <v>180324</v>
      </c>
    </row>
    <row r="895" spans="1:12" ht="14">
      <c r="A895" s="80" t="s">
        <v>2184</v>
      </c>
      <c r="B895" s="80" t="s">
        <v>5414</v>
      </c>
      <c r="C895" s="81" t="s">
        <v>5415</v>
      </c>
      <c r="D895" s="117" t="s">
        <v>97</v>
      </c>
      <c r="E895" s="117" t="s">
        <v>5416</v>
      </c>
      <c r="F895" s="29" t="s">
        <v>30</v>
      </c>
      <c r="G895" s="7"/>
      <c r="H895" s="7" t="s">
        <v>5417</v>
      </c>
      <c r="I895" s="7" t="s">
        <v>23</v>
      </c>
      <c r="J895" s="7"/>
      <c r="K895" s="7"/>
      <c r="L895" s="12">
        <v>180324</v>
      </c>
    </row>
    <row r="896" spans="1:12" ht="14">
      <c r="A896" s="29"/>
      <c r="B896" s="118" t="s">
        <v>5418</v>
      </c>
      <c r="C896" s="29" t="s">
        <v>5419</v>
      </c>
      <c r="D896" s="77" t="s">
        <v>2022</v>
      </c>
      <c r="E896" s="77"/>
      <c r="F896" s="7" t="s">
        <v>2091</v>
      </c>
      <c r="G896" s="7"/>
      <c r="H896" s="7" t="s">
        <v>5420</v>
      </c>
      <c r="I896" s="12" t="s">
        <v>23</v>
      </c>
      <c r="J896" s="25"/>
      <c r="K896" s="7"/>
      <c r="L896" s="12"/>
    </row>
    <row r="897" spans="1:12" ht="14">
      <c r="A897" s="80"/>
      <c r="B897" s="100" t="s">
        <v>5421</v>
      </c>
      <c r="C897" s="119" t="s">
        <v>5422</v>
      </c>
      <c r="D897" s="117" t="s">
        <v>1983</v>
      </c>
      <c r="E897" s="80" t="s">
        <v>5423</v>
      </c>
      <c r="F897" s="7" t="s">
        <v>986</v>
      </c>
      <c r="G897" s="7" t="s">
        <v>1985</v>
      </c>
      <c r="H897" s="7" t="s">
        <v>5424</v>
      </c>
      <c r="I897" s="7" t="s">
        <v>23</v>
      </c>
      <c r="K897" s="7"/>
      <c r="L897" s="12">
        <v>240624</v>
      </c>
    </row>
    <row r="898" spans="1:12" ht="14">
      <c r="A898" s="29" t="s">
        <v>2184</v>
      </c>
      <c r="B898" s="29" t="s">
        <v>5425</v>
      </c>
      <c r="C898" s="82" t="s">
        <v>5426</v>
      </c>
      <c r="D898" s="77" t="s">
        <v>1983</v>
      </c>
      <c r="E898" s="29"/>
      <c r="F898" s="7" t="s">
        <v>2051</v>
      </c>
      <c r="G898" s="7" t="s">
        <v>2115</v>
      </c>
      <c r="H898" s="7" t="s">
        <v>5427</v>
      </c>
      <c r="I898" s="7" t="s">
        <v>2199</v>
      </c>
      <c r="J898" s="7"/>
      <c r="K898" s="7"/>
      <c r="L898" s="12">
        <v>180324</v>
      </c>
    </row>
    <row r="899" spans="1:12" ht="14">
      <c r="A899" s="80" t="s">
        <v>2511</v>
      </c>
      <c r="B899" s="80" t="s">
        <v>5428</v>
      </c>
      <c r="C899" s="81" t="s">
        <v>5429</v>
      </c>
      <c r="D899" s="117" t="s">
        <v>2016</v>
      </c>
      <c r="E899" s="80"/>
      <c r="F899" s="7" t="s">
        <v>2091</v>
      </c>
      <c r="G899" s="7"/>
      <c r="H899" s="7" t="s">
        <v>5430</v>
      </c>
      <c r="I899" s="7" t="s">
        <v>23</v>
      </c>
      <c r="J899" s="7"/>
      <c r="K899" s="7"/>
      <c r="L899" s="12">
        <v>180324</v>
      </c>
    </row>
    <row r="900" spans="1:12" ht="13">
      <c r="A900" s="17"/>
      <c r="B900" s="17" t="s">
        <v>5431</v>
      </c>
      <c r="C900" s="120" t="s">
        <v>5432</v>
      </c>
      <c r="D900" s="17" t="s">
        <v>1977</v>
      </c>
      <c r="E900" s="17"/>
      <c r="F900" s="12" t="s">
        <v>1984</v>
      </c>
      <c r="G900" s="12" t="s">
        <v>5433</v>
      </c>
      <c r="H900" s="12" t="s">
        <v>5434</v>
      </c>
      <c r="I900" s="12" t="s">
        <v>23</v>
      </c>
      <c r="J900" s="12"/>
      <c r="K900" s="12"/>
      <c r="L900" s="12"/>
    </row>
    <row r="901" spans="1:12" ht="14">
      <c r="A901" s="80" t="s">
        <v>2511</v>
      </c>
      <c r="B901" s="80" t="s">
        <v>5435</v>
      </c>
      <c r="C901" s="117" t="s">
        <v>5436</v>
      </c>
      <c r="D901" s="117" t="s">
        <v>1983</v>
      </c>
      <c r="E901" s="80"/>
      <c r="F901" s="7" t="s">
        <v>2114</v>
      </c>
      <c r="G901" s="7"/>
      <c r="H901" s="7" t="s">
        <v>5437</v>
      </c>
      <c r="I901" s="7" t="s">
        <v>23</v>
      </c>
      <c r="J901" s="7"/>
      <c r="K901" s="7"/>
      <c r="L901" s="12">
        <v>180324</v>
      </c>
    </row>
    <row r="902" spans="1:12" ht="14">
      <c r="A902" s="29" t="s">
        <v>2511</v>
      </c>
      <c r="B902" s="29" t="s">
        <v>245</v>
      </c>
      <c r="C902" s="89" t="s">
        <v>5438</v>
      </c>
      <c r="D902" s="77" t="s">
        <v>1978</v>
      </c>
      <c r="E902" s="29"/>
      <c r="F902" s="7" t="s">
        <v>2010</v>
      </c>
      <c r="G902" s="7"/>
      <c r="H902" s="7" t="s">
        <v>5439</v>
      </c>
      <c r="I902" s="7" t="s">
        <v>23</v>
      </c>
      <c r="J902" s="7"/>
      <c r="K902" s="7"/>
      <c r="L902" s="12">
        <v>180324</v>
      </c>
    </row>
    <row r="903" spans="1:12" ht="14">
      <c r="A903" s="80" t="s">
        <v>2184</v>
      </c>
      <c r="B903" s="80" t="s">
        <v>5440</v>
      </c>
      <c r="C903" s="121" t="s">
        <v>5441</v>
      </c>
      <c r="D903" s="117" t="s">
        <v>36</v>
      </c>
      <c r="E903" s="80"/>
      <c r="F903" s="7" t="s">
        <v>2051</v>
      </c>
      <c r="G903" s="7"/>
      <c r="H903" s="7" t="s">
        <v>5442</v>
      </c>
      <c r="I903" s="7" t="s">
        <v>23</v>
      </c>
      <c r="J903" s="7"/>
      <c r="K903" s="7"/>
      <c r="L903" s="12">
        <v>180324</v>
      </c>
    </row>
    <row r="904" spans="1:12" ht="14">
      <c r="A904" s="29" t="s">
        <v>2511</v>
      </c>
      <c r="B904" s="29" t="s">
        <v>5443</v>
      </c>
      <c r="C904" s="101" t="s">
        <v>5444</v>
      </c>
      <c r="D904" s="77" t="s">
        <v>1978</v>
      </c>
      <c r="E904" s="29"/>
      <c r="F904" s="7" t="s">
        <v>2051</v>
      </c>
      <c r="G904" s="7" t="s">
        <v>5445</v>
      </c>
      <c r="H904" s="7" t="s">
        <v>5446</v>
      </c>
      <c r="I904" s="7" t="s">
        <v>23</v>
      </c>
      <c r="J904" s="7"/>
      <c r="K904" s="7"/>
      <c r="L904" s="12">
        <v>180324</v>
      </c>
    </row>
    <row r="905" spans="1:12" ht="14">
      <c r="A905" s="80" t="s">
        <v>2184</v>
      </c>
      <c r="B905" s="80" t="s">
        <v>5447</v>
      </c>
      <c r="C905" s="122" t="s">
        <v>5448</v>
      </c>
      <c r="D905" s="117" t="s">
        <v>1978</v>
      </c>
      <c r="E905" s="80"/>
      <c r="F905" s="7" t="s">
        <v>2051</v>
      </c>
      <c r="G905" s="7" t="s">
        <v>5445</v>
      </c>
      <c r="H905" s="7" t="s">
        <v>5449</v>
      </c>
      <c r="I905" s="7" t="s">
        <v>23</v>
      </c>
      <c r="J905" s="7"/>
      <c r="K905" s="7"/>
      <c r="L905" s="12">
        <v>180324</v>
      </c>
    </row>
    <row r="906" spans="1:12" ht="14">
      <c r="A906" s="29" t="s">
        <v>2511</v>
      </c>
      <c r="B906" s="29" t="s">
        <v>5450</v>
      </c>
      <c r="C906" s="82" t="s">
        <v>5451</v>
      </c>
      <c r="D906" s="77" t="s">
        <v>1978</v>
      </c>
      <c r="E906" s="29"/>
      <c r="F906" s="7" t="s">
        <v>2051</v>
      </c>
      <c r="G906" s="7" t="s">
        <v>5445</v>
      </c>
      <c r="H906" s="7" t="s">
        <v>5452</v>
      </c>
      <c r="I906" s="7" t="s">
        <v>23</v>
      </c>
      <c r="J906" s="7"/>
      <c r="K906" s="7"/>
      <c r="L906" s="12">
        <v>180324</v>
      </c>
    </row>
    <row r="907" spans="1:12" ht="14">
      <c r="A907" s="80"/>
      <c r="B907" s="80" t="s">
        <v>5453</v>
      </c>
      <c r="C907" s="123" t="s">
        <v>5454</v>
      </c>
      <c r="D907" s="117" t="s">
        <v>1977</v>
      </c>
      <c r="E907" s="80" t="s">
        <v>5455</v>
      </c>
      <c r="F907" s="34" t="s">
        <v>2027</v>
      </c>
      <c r="G907" s="7" t="s">
        <v>3041</v>
      </c>
      <c r="H907" s="7" t="s">
        <v>5456</v>
      </c>
      <c r="I907" s="12" t="s">
        <v>23</v>
      </c>
      <c r="J907" s="66" t="s">
        <v>5457</v>
      </c>
      <c r="K907" s="7"/>
      <c r="L907" s="12">
        <v>210624</v>
      </c>
    </row>
    <row r="908" spans="1:12" ht="14">
      <c r="A908" s="29"/>
      <c r="B908" s="41" t="s">
        <v>5458</v>
      </c>
      <c r="C908" s="124" t="s">
        <v>5459</v>
      </c>
      <c r="D908" s="77" t="s">
        <v>1983</v>
      </c>
      <c r="E908" s="29" t="s">
        <v>3486</v>
      </c>
      <c r="F908" s="7" t="s">
        <v>2066</v>
      </c>
      <c r="G908" s="7" t="s">
        <v>1986</v>
      </c>
      <c r="H908" s="7" t="s">
        <v>5460</v>
      </c>
      <c r="I908" s="12" t="s">
        <v>23</v>
      </c>
      <c r="J908" s="7"/>
      <c r="K908" s="7"/>
      <c r="L908" s="12">
        <v>180324</v>
      </c>
    </row>
    <row r="909" spans="1:12" ht="14">
      <c r="A909" s="80" t="s">
        <v>2184</v>
      </c>
      <c r="B909" s="80" t="s">
        <v>5461</v>
      </c>
      <c r="C909" s="122" t="s">
        <v>5462</v>
      </c>
      <c r="D909" s="117" t="s">
        <v>36</v>
      </c>
      <c r="E909" s="80"/>
      <c r="F909" s="12" t="s">
        <v>1984</v>
      </c>
      <c r="G909" s="7"/>
      <c r="H909" s="7" t="s">
        <v>3684</v>
      </c>
      <c r="I909" s="7" t="s">
        <v>23</v>
      </c>
      <c r="J909" s="7"/>
      <c r="K909" s="7"/>
      <c r="L909" s="12">
        <v>180324</v>
      </c>
    </row>
    <row r="910" spans="1:12" ht="14">
      <c r="A910" s="29"/>
      <c r="B910" s="41" t="s">
        <v>5463</v>
      </c>
      <c r="C910" s="112" t="s">
        <v>5464</v>
      </c>
      <c r="D910" s="77" t="s">
        <v>1983</v>
      </c>
      <c r="E910" s="29" t="s">
        <v>5465</v>
      </c>
      <c r="F910" s="7" t="s">
        <v>49</v>
      </c>
      <c r="G910" s="7" t="s">
        <v>1992</v>
      </c>
      <c r="H910" s="7" t="s">
        <v>5466</v>
      </c>
      <c r="I910" s="7" t="s">
        <v>1989</v>
      </c>
      <c r="K910" s="7"/>
      <c r="L910" s="12">
        <v>240624</v>
      </c>
    </row>
    <row r="911" spans="1:12" ht="14">
      <c r="A911" s="80" t="s">
        <v>2184</v>
      </c>
      <c r="B911" s="80" t="s">
        <v>5467</v>
      </c>
      <c r="C911" s="81" t="s">
        <v>5468</v>
      </c>
      <c r="D911" s="117" t="s">
        <v>1983</v>
      </c>
      <c r="E911" s="80" t="s">
        <v>5469</v>
      </c>
      <c r="F911" s="7" t="s">
        <v>2095</v>
      </c>
      <c r="G911" s="7"/>
      <c r="H911" s="7" t="s">
        <v>5470</v>
      </c>
      <c r="I911" s="7" t="s">
        <v>2214</v>
      </c>
      <c r="J911" s="7" t="s">
        <v>5471</v>
      </c>
      <c r="K911" s="7" t="s">
        <v>4663</v>
      </c>
      <c r="L911" s="12">
        <v>180324</v>
      </c>
    </row>
    <row r="912" spans="1:12" ht="13">
      <c r="A912" s="17"/>
      <c r="B912" s="17" t="s">
        <v>5472</v>
      </c>
      <c r="C912" s="120" t="s">
        <v>5473</v>
      </c>
      <c r="D912" s="17" t="s">
        <v>1977</v>
      </c>
      <c r="E912" s="17"/>
      <c r="F912" s="12" t="s">
        <v>100</v>
      </c>
      <c r="G912" s="12" t="s">
        <v>1985</v>
      </c>
      <c r="H912" s="12" t="s">
        <v>5474</v>
      </c>
      <c r="I912" s="12" t="s">
        <v>23</v>
      </c>
      <c r="J912" s="12"/>
      <c r="K912" s="12"/>
      <c r="L912" s="12"/>
    </row>
    <row r="913" spans="1:12" ht="13">
      <c r="A913" s="16"/>
      <c r="B913" s="17" t="s">
        <v>1728</v>
      </c>
      <c r="C913" s="125" t="s">
        <v>5475</v>
      </c>
      <c r="D913" s="16" t="s">
        <v>1983</v>
      </c>
      <c r="E913" s="16"/>
      <c r="F913" s="12" t="s">
        <v>2739</v>
      </c>
      <c r="G913" s="12"/>
      <c r="H913" s="12" t="s">
        <v>5476</v>
      </c>
      <c r="I913" s="12" t="s">
        <v>1981</v>
      </c>
      <c r="J913" s="12"/>
      <c r="K913" s="12"/>
      <c r="L913" s="12"/>
    </row>
    <row r="914" spans="1:12" ht="14">
      <c r="A914" s="29" t="s">
        <v>2184</v>
      </c>
      <c r="B914" s="29" t="s">
        <v>5477</v>
      </c>
      <c r="C914" s="82" t="s">
        <v>5478</v>
      </c>
      <c r="D914" s="77" t="s">
        <v>36</v>
      </c>
      <c r="E914" s="29"/>
      <c r="F914" s="7" t="s">
        <v>2047</v>
      </c>
      <c r="G914" s="7"/>
      <c r="H914" s="7" t="s">
        <v>5479</v>
      </c>
      <c r="I914" s="7" t="s">
        <v>23</v>
      </c>
      <c r="J914" s="7"/>
      <c r="K914" s="7"/>
      <c r="L914" s="12">
        <v>180324</v>
      </c>
    </row>
    <row r="915" spans="1:12" ht="14">
      <c r="A915" s="80" t="s">
        <v>2184</v>
      </c>
      <c r="B915" s="80" t="s">
        <v>5480</v>
      </c>
      <c r="C915" s="122" t="s">
        <v>5481</v>
      </c>
      <c r="D915" s="117" t="s">
        <v>2009</v>
      </c>
      <c r="E915" s="117"/>
      <c r="F915" s="7" t="s">
        <v>2083</v>
      </c>
      <c r="G915" s="7"/>
      <c r="H915" s="7" t="s">
        <v>5482</v>
      </c>
      <c r="I915" s="7" t="s">
        <v>23</v>
      </c>
      <c r="J915" s="7"/>
      <c r="K915" s="7"/>
      <c r="L915" s="12">
        <v>180324</v>
      </c>
    </row>
    <row r="916" spans="1:12" ht="13">
      <c r="A916" s="17"/>
      <c r="B916" s="17" t="s">
        <v>1831</v>
      </c>
      <c r="C916" s="120" t="s">
        <v>5483</v>
      </c>
      <c r="D916" s="17" t="s">
        <v>1983</v>
      </c>
      <c r="E916" s="17"/>
      <c r="F916" s="12" t="s">
        <v>2066</v>
      </c>
      <c r="G916" s="12"/>
      <c r="H916" s="12" t="s">
        <v>5484</v>
      </c>
      <c r="I916" s="12" t="s">
        <v>23</v>
      </c>
      <c r="J916" s="12"/>
      <c r="K916" s="12"/>
      <c r="L916" s="12"/>
    </row>
    <row r="917" spans="1:12" ht="14">
      <c r="A917" s="80" t="s">
        <v>2465</v>
      </c>
      <c r="B917" s="80" t="s">
        <v>5485</v>
      </c>
      <c r="C917" s="121" t="s">
        <v>5486</v>
      </c>
      <c r="D917" s="117" t="s">
        <v>2022</v>
      </c>
      <c r="E917" s="117" t="s">
        <v>4388</v>
      </c>
      <c r="F917" s="7" t="s">
        <v>2091</v>
      </c>
      <c r="G917" s="7"/>
      <c r="H917" s="7" t="s">
        <v>5487</v>
      </c>
      <c r="I917" s="7" t="s">
        <v>2684</v>
      </c>
      <c r="J917" s="7" t="s">
        <v>5488</v>
      </c>
      <c r="K917" s="7"/>
      <c r="L917" s="12">
        <v>180324</v>
      </c>
    </row>
    <row r="918" spans="1:12" ht="14">
      <c r="A918" s="29" t="s">
        <v>2184</v>
      </c>
      <c r="B918" s="29" t="s">
        <v>5489</v>
      </c>
      <c r="C918" s="82" t="s">
        <v>5490</v>
      </c>
      <c r="D918" s="77" t="s">
        <v>2022</v>
      </c>
      <c r="E918" s="29"/>
      <c r="F918" s="7" t="s">
        <v>2091</v>
      </c>
      <c r="G918" s="7"/>
      <c r="H918" s="7" t="s">
        <v>5491</v>
      </c>
      <c r="I918" s="7" t="s">
        <v>2599</v>
      </c>
      <c r="J918" s="7" t="s">
        <v>5492</v>
      </c>
      <c r="K918" s="7"/>
      <c r="L918" s="12">
        <v>180324</v>
      </c>
    </row>
    <row r="919" spans="1:12" ht="14">
      <c r="A919" s="80" t="s">
        <v>2184</v>
      </c>
      <c r="B919" s="80" t="s">
        <v>5493</v>
      </c>
      <c r="C919" s="81" t="s">
        <v>5494</v>
      </c>
      <c r="D919" s="117" t="s">
        <v>2022</v>
      </c>
      <c r="E919" s="117"/>
      <c r="F919" s="7" t="s">
        <v>2091</v>
      </c>
      <c r="G919" s="7"/>
      <c r="H919" s="7" t="s">
        <v>5495</v>
      </c>
      <c r="I919" s="7" t="s">
        <v>5496</v>
      </c>
      <c r="J919" s="7" t="s">
        <v>5497</v>
      </c>
      <c r="K919" s="7"/>
      <c r="L919" s="12">
        <v>180324</v>
      </c>
    </row>
    <row r="920" spans="1:12" ht="14">
      <c r="A920" s="29" t="s">
        <v>2184</v>
      </c>
      <c r="B920" s="29" t="s">
        <v>5498</v>
      </c>
      <c r="C920" s="126" t="s">
        <v>5499</v>
      </c>
      <c r="D920" s="77" t="s">
        <v>2026</v>
      </c>
      <c r="E920" s="29"/>
      <c r="F920" s="7" t="s">
        <v>2091</v>
      </c>
      <c r="G920" s="7"/>
      <c r="H920" s="7" t="s">
        <v>5500</v>
      </c>
      <c r="I920" s="7" t="s">
        <v>2259</v>
      </c>
      <c r="J920" s="7" t="s">
        <v>5501</v>
      </c>
      <c r="K920" s="7" t="s">
        <v>2516</v>
      </c>
      <c r="L920" s="12">
        <v>180324</v>
      </c>
    </row>
    <row r="921" spans="1:12" ht="14">
      <c r="A921" s="80" t="s">
        <v>2184</v>
      </c>
      <c r="B921" s="80" t="s">
        <v>5502</v>
      </c>
      <c r="C921" s="127" t="s">
        <v>5503</v>
      </c>
      <c r="D921" s="117" t="s">
        <v>2022</v>
      </c>
      <c r="E921" s="117"/>
      <c r="F921" s="7" t="s">
        <v>2091</v>
      </c>
      <c r="G921" s="7"/>
      <c r="H921" s="7" t="s">
        <v>5504</v>
      </c>
      <c r="I921" s="7" t="s">
        <v>2567</v>
      </c>
      <c r="J921" s="7"/>
      <c r="K921" s="7"/>
      <c r="L921" s="12">
        <v>180324</v>
      </c>
    </row>
    <row r="922" spans="1:12" ht="14">
      <c r="A922" s="29" t="s">
        <v>2184</v>
      </c>
      <c r="B922" s="29" t="s">
        <v>5505</v>
      </c>
      <c r="C922" s="128" t="s">
        <v>5506</v>
      </c>
      <c r="D922" s="77" t="s">
        <v>2026</v>
      </c>
      <c r="E922" s="29"/>
      <c r="F922" s="7" t="s">
        <v>2091</v>
      </c>
      <c r="G922" s="7"/>
      <c r="H922" s="7" t="s">
        <v>5507</v>
      </c>
      <c r="I922" s="7" t="s">
        <v>2485</v>
      </c>
      <c r="J922" s="7"/>
      <c r="K922" s="7"/>
      <c r="L922" s="12">
        <v>180324</v>
      </c>
    </row>
    <row r="923" spans="1:12" ht="14">
      <c r="A923" s="80" t="s">
        <v>2184</v>
      </c>
      <c r="B923" s="80" t="s">
        <v>5508</v>
      </c>
      <c r="C923" s="121" t="s">
        <v>5509</v>
      </c>
      <c r="D923" s="117" t="s">
        <v>2026</v>
      </c>
      <c r="E923" s="117"/>
      <c r="F923" s="51" t="s">
        <v>2032</v>
      </c>
      <c r="G923" s="7"/>
      <c r="H923" s="7" t="s">
        <v>5510</v>
      </c>
      <c r="I923" s="7" t="s">
        <v>23</v>
      </c>
      <c r="J923" s="7"/>
      <c r="K923" s="7"/>
      <c r="L923" s="12">
        <v>180324</v>
      </c>
    </row>
    <row r="924" spans="1:12" ht="14">
      <c r="A924" s="29" t="s">
        <v>2184</v>
      </c>
      <c r="B924" s="29" t="s">
        <v>5511</v>
      </c>
      <c r="C924" s="82" t="s">
        <v>5512</v>
      </c>
      <c r="D924" s="77" t="s">
        <v>2026</v>
      </c>
      <c r="E924" s="29"/>
      <c r="F924" s="7" t="s">
        <v>2091</v>
      </c>
      <c r="G924" s="7"/>
      <c r="H924" s="7" t="s">
        <v>5513</v>
      </c>
      <c r="I924" s="7" t="s">
        <v>2249</v>
      </c>
      <c r="J924" s="7"/>
      <c r="K924" s="7"/>
      <c r="L924" s="12">
        <v>180324</v>
      </c>
    </row>
    <row r="925" spans="1:12" ht="14">
      <c r="A925" s="80" t="s">
        <v>2184</v>
      </c>
      <c r="B925" s="80" t="s">
        <v>5514</v>
      </c>
      <c r="C925" s="81" t="s">
        <v>5515</v>
      </c>
      <c r="D925" s="117" t="s">
        <v>2031</v>
      </c>
      <c r="E925" s="80"/>
      <c r="F925" s="7" t="s">
        <v>2095</v>
      </c>
      <c r="G925" s="7"/>
      <c r="H925" s="7" t="s">
        <v>5516</v>
      </c>
      <c r="I925" s="7" t="s">
        <v>2536</v>
      </c>
      <c r="J925" s="7"/>
      <c r="K925" s="7"/>
      <c r="L925" s="12">
        <v>180324</v>
      </c>
    </row>
    <row r="926" spans="1:12" ht="14">
      <c r="A926" s="29" t="s">
        <v>2184</v>
      </c>
      <c r="B926" s="29" t="s">
        <v>5517</v>
      </c>
      <c r="C926" s="129" t="s">
        <v>5518</v>
      </c>
      <c r="D926" s="77" t="s">
        <v>2022</v>
      </c>
      <c r="E926" s="77"/>
      <c r="F926" s="7" t="s">
        <v>2091</v>
      </c>
      <c r="G926" s="7"/>
      <c r="H926" s="7"/>
      <c r="I926" s="7" t="s">
        <v>3544</v>
      </c>
      <c r="J926" s="7" t="s">
        <v>5519</v>
      </c>
      <c r="K926" s="7"/>
      <c r="L926" s="12">
        <v>180324</v>
      </c>
    </row>
    <row r="927" spans="1:12" ht="14">
      <c r="A927" s="80"/>
      <c r="B927" s="80" t="s">
        <v>5520</v>
      </c>
      <c r="C927" s="123" t="s">
        <v>5521</v>
      </c>
      <c r="D927" s="117" t="s">
        <v>1977</v>
      </c>
      <c r="E927" s="80" t="s">
        <v>5522</v>
      </c>
      <c r="F927" s="12" t="s">
        <v>19</v>
      </c>
      <c r="G927" s="7" t="s">
        <v>3808</v>
      </c>
      <c r="H927" s="7" t="s">
        <v>5523</v>
      </c>
      <c r="I927" s="12" t="s">
        <v>23</v>
      </c>
      <c r="J927" s="66" t="s">
        <v>5524</v>
      </c>
      <c r="K927" s="7"/>
      <c r="L927" s="12">
        <v>210624</v>
      </c>
    </row>
    <row r="928" spans="1:12" ht="13">
      <c r="A928" s="17"/>
      <c r="B928" s="17" t="s">
        <v>1877</v>
      </c>
      <c r="C928" s="113" t="s">
        <v>5525</v>
      </c>
      <c r="D928" s="17" t="s">
        <v>1983</v>
      </c>
      <c r="E928" s="17"/>
      <c r="F928" s="12" t="s">
        <v>2099</v>
      </c>
      <c r="G928" s="12"/>
      <c r="H928" s="12" t="s">
        <v>5526</v>
      </c>
      <c r="I928" s="12" t="s">
        <v>1981</v>
      </c>
      <c r="J928" s="12"/>
      <c r="K928" s="12"/>
      <c r="L928" s="12"/>
    </row>
    <row r="929" spans="1:12" ht="13">
      <c r="A929" s="16"/>
      <c r="B929" s="16" t="s">
        <v>1944</v>
      </c>
      <c r="C929" s="93" t="s">
        <v>5527</v>
      </c>
      <c r="D929" s="16" t="s">
        <v>97</v>
      </c>
      <c r="E929" s="16" t="s">
        <v>5528</v>
      </c>
      <c r="F929" s="12" t="s">
        <v>30</v>
      </c>
      <c r="G929" s="12"/>
      <c r="H929" s="12" t="s">
        <v>5529</v>
      </c>
      <c r="I929" s="12" t="s">
        <v>23</v>
      </c>
      <c r="J929" s="12"/>
      <c r="K929" s="12"/>
      <c r="L929" s="12"/>
    </row>
    <row r="930" spans="1:12" ht="13">
      <c r="A930" s="105"/>
      <c r="B930" s="17" t="s">
        <v>1074</v>
      </c>
      <c r="C930" s="130" t="s">
        <v>5530</v>
      </c>
      <c r="D930" s="17" t="s">
        <v>1983</v>
      </c>
      <c r="E930" s="17"/>
      <c r="F930" s="12" t="s">
        <v>2066</v>
      </c>
      <c r="G930" s="46"/>
      <c r="H930" s="46" t="s">
        <v>5531</v>
      </c>
      <c r="I930" s="46" t="s">
        <v>23</v>
      </c>
      <c r="J930" s="12"/>
      <c r="K930" s="12"/>
      <c r="L930" s="12"/>
    </row>
    <row r="931" spans="1:12" ht="14">
      <c r="A931" s="80" t="s">
        <v>2511</v>
      </c>
      <c r="B931" s="80" t="s">
        <v>5532</v>
      </c>
      <c r="C931" s="127" t="s">
        <v>5533</v>
      </c>
      <c r="D931" s="117" t="s">
        <v>97</v>
      </c>
      <c r="E931" s="117" t="s">
        <v>5534</v>
      </c>
      <c r="F931" s="7" t="s">
        <v>30</v>
      </c>
      <c r="G931" s="7"/>
      <c r="H931" s="7" t="s">
        <v>5535</v>
      </c>
      <c r="I931" s="7" t="s">
        <v>2684</v>
      </c>
      <c r="J931" s="7"/>
      <c r="K931" s="7"/>
      <c r="L931" s="12">
        <v>180324</v>
      </c>
    </row>
    <row r="932" spans="1:12" ht="14">
      <c r="A932" s="29" t="s">
        <v>2184</v>
      </c>
      <c r="B932" s="29" t="s">
        <v>5536</v>
      </c>
      <c r="C932" s="131" t="s">
        <v>5537</v>
      </c>
      <c r="D932" s="77" t="s">
        <v>1977</v>
      </c>
      <c r="E932" s="77"/>
      <c r="F932" s="7" t="s">
        <v>2042</v>
      </c>
      <c r="G932" s="7" t="s">
        <v>2088</v>
      </c>
      <c r="H932" s="7" t="s">
        <v>5538</v>
      </c>
      <c r="I932" s="7" t="s">
        <v>23</v>
      </c>
      <c r="J932" s="7"/>
      <c r="K932" s="7"/>
      <c r="L932" s="12">
        <v>180324</v>
      </c>
    </row>
    <row r="933" spans="1:12" ht="14">
      <c r="A933" s="80"/>
      <c r="B933" s="80" t="s">
        <v>5539</v>
      </c>
      <c r="C933" s="123" t="s">
        <v>5540</v>
      </c>
      <c r="D933" s="117" t="s">
        <v>2022</v>
      </c>
      <c r="E933" s="117"/>
      <c r="F933" s="7" t="s">
        <v>2091</v>
      </c>
      <c r="G933" s="7"/>
      <c r="H933" s="7" t="s">
        <v>5541</v>
      </c>
      <c r="I933" s="12" t="s">
        <v>23</v>
      </c>
      <c r="J933" s="25"/>
      <c r="K933" s="7"/>
      <c r="L933" s="12"/>
    </row>
    <row r="934" spans="1:12" ht="14">
      <c r="A934" s="29" t="s">
        <v>2184</v>
      </c>
      <c r="B934" s="29" t="s">
        <v>5542</v>
      </c>
      <c r="C934" s="82" t="s">
        <v>5543</v>
      </c>
      <c r="D934" s="77" t="s">
        <v>1983</v>
      </c>
      <c r="E934" s="29" t="s">
        <v>5544</v>
      </c>
      <c r="F934" s="7" t="s">
        <v>2095</v>
      </c>
      <c r="G934" s="7"/>
      <c r="H934" s="7" t="s">
        <v>5545</v>
      </c>
      <c r="I934" s="7" t="s">
        <v>23</v>
      </c>
      <c r="J934" s="7"/>
      <c r="K934" s="7" t="s">
        <v>2510</v>
      </c>
      <c r="L934" s="12">
        <v>180324</v>
      </c>
    </row>
    <row r="935" spans="1:12" ht="14">
      <c r="A935" s="80" t="s">
        <v>2184</v>
      </c>
      <c r="B935" s="80" t="s">
        <v>5546</v>
      </c>
      <c r="C935" s="81" t="s">
        <v>5547</v>
      </c>
      <c r="D935" s="117" t="s">
        <v>1977</v>
      </c>
      <c r="E935" s="80"/>
      <c r="F935" s="51" t="s">
        <v>2114</v>
      </c>
      <c r="G935" s="7" t="s">
        <v>2119</v>
      </c>
      <c r="H935" s="7" t="s">
        <v>5548</v>
      </c>
      <c r="I935" s="7" t="s">
        <v>23</v>
      </c>
      <c r="J935" s="7"/>
      <c r="K935" s="7"/>
      <c r="L935" s="12">
        <v>180324</v>
      </c>
    </row>
    <row r="936" spans="1:12" ht="14">
      <c r="A936" s="29" t="s">
        <v>2184</v>
      </c>
      <c r="B936" s="29" t="s">
        <v>5549</v>
      </c>
      <c r="C936" s="129" t="s">
        <v>5550</v>
      </c>
      <c r="D936" s="77" t="s">
        <v>1983</v>
      </c>
      <c r="E936" s="29"/>
      <c r="F936" s="7" t="s">
        <v>49</v>
      </c>
      <c r="G936" s="7"/>
      <c r="H936" s="7" t="s">
        <v>5551</v>
      </c>
      <c r="I936" s="7" t="s">
        <v>23</v>
      </c>
      <c r="J936" s="7"/>
      <c r="K936" s="7"/>
      <c r="L936" s="12">
        <v>180324</v>
      </c>
    </row>
    <row r="937" spans="1:12" ht="13">
      <c r="A937" s="16"/>
      <c r="B937" s="16" t="s">
        <v>5552</v>
      </c>
      <c r="C937" s="93" t="s">
        <v>5553</v>
      </c>
      <c r="D937" s="16" t="s">
        <v>1977</v>
      </c>
      <c r="E937" s="16"/>
      <c r="F937" s="49" t="s">
        <v>1984</v>
      </c>
      <c r="G937" s="12" t="s">
        <v>2157</v>
      </c>
      <c r="H937" s="12" t="s">
        <v>5554</v>
      </c>
      <c r="I937" s="12" t="s">
        <v>23</v>
      </c>
      <c r="J937" s="12"/>
      <c r="K937" s="12"/>
      <c r="L937" s="12"/>
    </row>
    <row r="938" spans="1:12" ht="13">
      <c r="A938" s="17"/>
      <c r="B938" s="17" t="s">
        <v>1095</v>
      </c>
      <c r="C938" s="130" t="s">
        <v>5555</v>
      </c>
      <c r="D938" s="17" t="s">
        <v>1977</v>
      </c>
      <c r="E938" s="105"/>
      <c r="F938" s="46" t="s">
        <v>1984</v>
      </c>
      <c r="G938" s="46" t="s">
        <v>5556</v>
      </c>
      <c r="H938" s="46" t="s">
        <v>5557</v>
      </c>
      <c r="I938" s="46" t="s">
        <v>23</v>
      </c>
      <c r="J938" s="12"/>
      <c r="K938" s="12"/>
      <c r="L938" s="12"/>
    </row>
    <row r="939" spans="1:12" ht="14">
      <c r="A939" s="80"/>
      <c r="B939" s="100" t="s">
        <v>5558</v>
      </c>
      <c r="C939" s="119" t="s">
        <v>5559</v>
      </c>
      <c r="D939" s="117" t="s">
        <v>1983</v>
      </c>
      <c r="E939" s="80" t="s">
        <v>5560</v>
      </c>
      <c r="F939" s="7" t="s">
        <v>2059</v>
      </c>
      <c r="G939" s="7" t="s">
        <v>1985</v>
      </c>
      <c r="H939" s="7" t="s">
        <v>5561</v>
      </c>
      <c r="I939" s="7" t="s">
        <v>2214</v>
      </c>
      <c r="K939" s="7"/>
      <c r="L939" s="12">
        <v>240624</v>
      </c>
    </row>
    <row r="940" spans="1:12" ht="14">
      <c r="A940" s="29" t="s">
        <v>2452</v>
      </c>
      <c r="B940" s="29" t="s">
        <v>5562</v>
      </c>
      <c r="C940" s="89" t="s">
        <v>5563</v>
      </c>
      <c r="D940" s="77" t="s">
        <v>1983</v>
      </c>
      <c r="E940" s="77"/>
      <c r="F940" s="7" t="s">
        <v>2083</v>
      </c>
      <c r="G940" s="7"/>
      <c r="H940" s="7" t="s">
        <v>5564</v>
      </c>
      <c r="I940" s="7" t="s">
        <v>1996</v>
      </c>
      <c r="J940" s="7" t="s">
        <v>5565</v>
      </c>
      <c r="K940" s="7"/>
      <c r="L940" s="12">
        <v>180324</v>
      </c>
    </row>
    <row r="941" spans="1:12" ht="14">
      <c r="A941" s="80" t="s">
        <v>2184</v>
      </c>
      <c r="B941" s="80" t="s">
        <v>5566</v>
      </c>
      <c r="C941" s="122" t="s">
        <v>5567</v>
      </c>
      <c r="D941" s="117" t="s">
        <v>2026</v>
      </c>
      <c r="E941" s="80"/>
      <c r="F941" s="7" t="s">
        <v>2091</v>
      </c>
      <c r="G941" s="7"/>
      <c r="H941" s="7" t="s">
        <v>5568</v>
      </c>
      <c r="I941" s="7" t="s">
        <v>2249</v>
      </c>
      <c r="J941" s="7"/>
      <c r="K941" s="7"/>
      <c r="L941" s="12">
        <v>180324</v>
      </c>
    </row>
    <row r="942" spans="1:12" ht="14">
      <c r="A942" s="29" t="s">
        <v>2511</v>
      </c>
      <c r="B942" s="29" t="s">
        <v>5569</v>
      </c>
      <c r="C942" s="82" t="s">
        <v>5570</v>
      </c>
      <c r="D942" s="77" t="s">
        <v>2026</v>
      </c>
      <c r="E942" s="29"/>
      <c r="F942" s="7" t="s">
        <v>2027</v>
      </c>
      <c r="G942" s="7"/>
      <c r="H942" s="7" t="s">
        <v>5571</v>
      </c>
      <c r="I942" s="7" t="s">
        <v>2249</v>
      </c>
      <c r="J942" s="7"/>
      <c r="K942" s="7"/>
      <c r="L942" s="12">
        <v>180324</v>
      </c>
    </row>
    <row r="943" spans="1:12" ht="14">
      <c r="A943" s="80" t="s">
        <v>2184</v>
      </c>
      <c r="B943" s="80" t="s">
        <v>5572</v>
      </c>
      <c r="C943" s="122" t="s">
        <v>5573</v>
      </c>
      <c r="D943" s="117" t="s">
        <v>2022</v>
      </c>
      <c r="E943" s="117" t="s">
        <v>5574</v>
      </c>
      <c r="F943" s="7" t="s">
        <v>2091</v>
      </c>
      <c r="G943" s="7"/>
      <c r="H943" s="7" t="s">
        <v>5575</v>
      </c>
      <c r="I943" s="7" t="s">
        <v>23</v>
      </c>
      <c r="J943" s="7" t="s">
        <v>5576</v>
      </c>
      <c r="K943" s="7"/>
      <c r="L943" s="12">
        <v>180324</v>
      </c>
    </row>
    <row r="944" spans="1:12" ht="14">
      <c r="A944" s="29" t="s">
        <v>2184</v>
      </c>
      <c r="B944" s="29" t="s">
        <v>5577</v>
      </c>
      <c r="C944" s="129" t="s">
        <v>5578</v>
      </c>
      <c r="D944" s="77" t="s">
        <v>2026</v>
      </c>
      <c r="E944" s="29"/>
      <c r="F944" s="7" t="s">
        <v>2091</v>
      </c>
      <c r="G944" s="7"/>
      <c r="H944" s="7" t="s">
        <v>5579</v>
      </c>
      <c r="I944" s="7" t="s">
        <v>23</v>
      </c>
      <c r="J944" s="7"/>
      <c r="K944" s="7"/>
      <c r="L944" s="12">
        <v>180324</v>
      </c>
    </row>
    <row r="945" spans="1:12" ht="14">
      <c r="A945" s="80" t="s">
        <v>2184</v>
      </c>
      <c r="B945" s="80" t="s">
        <v>5580</v>
      </c>
      <c r="C945" s="81" t="s">
        <v>5581</v>
      </c>
      <c r="D945" s="117" t="s">
        <v>2022</v>
      </c>
      <c r="E945" s="117"/>
      <c r="F945" s="7" t="s">
        <v>2091</v>
      </c>
      <c r="G945" s="7"/>
      <c r="H945" s="7" t="s">
        <v>5582</v>
      </c>
      <c r="I945" s="7" t="s">
        <v>5583</v>
      </c>
      <c r="J945" s="7"/>
      <c r="K945" s="7"/>
      <c r="L945" s="12">
        <v>180324</v>
      </c>
    </row>
    <row r="946" spans="1:12" ht="14">
      <c r="A946" s="29" t="s">
        <v>2184</v>
      </c>
      <c r="B946" s="29" t="s">
        <v>5584</v>
      </c>
      <c r="C946" s="89" t="s">
        <v>5585</v>
      </c>
      <c r="D946" s="77" t="s">
        <v>97</v>
      </c>
      <c r="E946" s="77" t="s">
        <v>5586</v>
      </c>
      <c r="F946" s="29" t="s">
        <v>30</v>
      </c>
      <c r="G946" s="7"/>
      <c r="H946" s="7" t="s">
        <v>5587</v>
      </c>
      <c r="I946" s="7" t="s">
        <v>3105</v>
      </c>
      <c r="J946" s="7"/>
      <c r="K946" s="7"/>
      <c r="L946" s="12">
        <v>180324</v>
      </c>
    </row>
    <row r="947" spans="1:12" ht="13">
      <c r="A947" s="16"/>
      <c r="B947" s="16" t="s">
        <v>1494</v>
      </c>
      <c r="C947" s="132" t="s">
        <v>5588</v>
      </c>
      <c r="D947" s="16" t="s">
        <v>1977</v>
      </c>
      <c r="E947" s="16"/>
      <c r="F947" s="12" t="s">
        <v>2027</v>
      </c>
      <c r="G947" s="12" t="s">
        <v>2296</v>
      </c>
      <c r="H947" s="12" t="s">
        <v>2297</v>
      </c>
      <c r="I947" s="12" t="s">
        <v>2014</v>
      </c>
      <c r="J947" s="12" t="s">
        <v>5589</v>
      </c>
      <c r="K947" s="12"/>
      <c r="L947" s="12"/>
    </row>
    <row r="948" spans="1:12" ht="13">
      <c r="A948" s="105"/>
      <c r="B948" s="17" t="s">
        <v>1103</v>
      </c>
      <c r="C948" s="130" t="s">
        <v>5590</v>
      </c>
      <c r="D948" s="105" t="s">
        <v>1983</v>
      </c>
      <c r="E948" s="17"/>
      <c r="F948" s="12" t="s">
        <v>2066</v>
      </c>
      <c r="G948" s="46"/>
      <c r="H948" s="12" t="s">
        <v>5591</v>
      </c>
      <c r="I948" s="46" t="s">
        <v>23</v>
      </c>
      <c r="J948" s="12"/>
      <c r="K948" s="12"/>
      <c r="L948" s="12"/>
    </row>
    <row r="949" spans="1:12" ht="13">
      <c r="A949" s="16"/>
      <c r="B949" s="17" t="s">
        <v>1845</v>
      </c>
      <c r="C949" s="93" t="s">
        <v>5592</v>
      </c>
      <c r="D949" s="16" t="s">
        <v>1983</v>
      </c>
      <c r="E949" s="16"/>
      <c r="F949" s="12" t="s">
        <v>2066</v>
      </c>
      <c r="G949" s="12"/>
      <c r="H949" s="12" t="s">
        <v>5593</v>
      </c>
      <c r="I949" s="12" t="s">
        <v>1981</v>
      </c>
      <c r="J949" s="12"/>
      <c r="K949" s="12"/>
      <c r="L949" s="12"/>
    </row>
    <row r="950" spans="1:12" ht="14">
      <c r="A950" s="29" t="s">
        <v>2184</v>
      </c>
      <c r="B950" s="29" t="s">
        <v>5594</v>
      </c>
      <c r="C950" s="131" t="s">
        <v>5595</v>
      </c>
      <c r="D950" s="77" t="s">
        <v>97</v>
      </c>
      <c r="E950" s="29" t="s">
        <v>5596</v>
      </c>
      <c r="F950" s="7" t="s">
        <v>2047</v>
      </c>
      <c r="G950" s="29"/>
      <c r="H950" s="7" t="s">
        <v>5597</v>
      </c>
      <c r="I950" s="29" t="s">
        <v>23</v>
      </c>
      <c r="J950" s="29"/>
      <c r="K950" s="7"/>
      <c r="L950" s="12">
        <v>180324</v>
      </c>
    </row>
    <row r="951" spans="1:12" ht="14">
      <c r="A951" s="80" t="s">
        <v>2184</v>
      </c>
      <c r="B951" s="80" t="s">
        <v>5598</v>
      </c>
      <c r="C951" s="121" t="s">
        <v>5599</v>
      </c>
      <c r="D951" s="117" t="s">
        <v>1983</v>
      </c>
      <c r="E951" s="80"/>
      <c r="F951" s="29" t="s">
        <v>30</v>
      </c>
      <c r="G951" s="7" t="s">
        <v>2084</v>
      </c>
      <c r="H951" s="7" t="s">
        <v>5600</v>
      </c>
      <c r="I951" s="7" t="s">
        <v>23</v>
      </c>
      <c r="J951" s="7"/>
      <c r="K951" s="7"/>
      <c r="L951" s="12">
        <v>180324</v>
      </c>
    </row>
    <row r="952" spans="1:12" ht="14">
      <c r="A952" s="29" t="s">
        <v>2184</v>
      </c>
      <c r="B952" s="29" t="s">
        <v>5601</v>
      </c>
      <c r="C952" s="82" t="s">
        <v>5602</v>
      </c>
      <c r="D952" s="77" t="s">
        <v>97</v>
      </c>
      <c r="E952" s="77" t="s">
        <v>5603</v>
      </c>
      <c r="F952" s="29" t="s">
        <v>30</v>
      </c>
      <c r="G952" s="7"/>
      <c r="H952" s="7" t="s">
        <v>5604</v>
      </c>
      <c r="I952" s="7" t="s">
        <v>5605</v>
      </c>
      <c r="J952" s="7"/>
      <c r="K952" s="7"/>
      <c r="L952" s="12">
        <v>180324</v>
      </c>
    </row>
    <row r="953" spans="1:12" ht="13">
      <c r="A953" s="16"/>
      <c r="B953" s="17" t="s">
        <v>1925</v>
      </c>
      <c r="C953" s="125" t="s">
        <v>5606</v>
      </c>
      <c r="D953" s="16" t="s">
        <v>2016</v>
      </c>
      <c r="E953" s="16"/>
      <c r="F953" s="12" t="s">
        <v>2032</v>
      </c>
      <c r="G953" s="12"/>
      <c r="H953" s="12" t="s">
        <v>5607</v>
      </c>
      <c r="I953" s="12" t="s">
        <v>1981</v>
      </c>
      <c r="J953" s="12"/>
      <c r="K953" s="12"/>
      <c r="L953" s="12"/>
    </row>
    <row r="954" spans="1:12" ht="14">
      <c r="A954" s="29" t="s">
        <v>2465</v>
      </c>
      <c r="B954" s="29" t="s">
        <v>5608</v>
      </c>
      <c r="C954" s="129" t="s">
        <v>5609</v>
      </c>
      <c r="D954" s="77" t="s">
        <v>2022</v>
      </c>
      <c r="E954" s="29"/>
      <c r="F954" s="7" t="s">
        <v>2091</v>
      </c>
      <c r="G954" s="7"/>
      <c r="H954" s="7" t="s">
        <v>5610</v>
      </c>
      <c r="I954" s="7" t="s">
        <v>2851</v>
      </c>
      <c r="J954" s="7" t="s">
        <v>5611</v>
      </c>
      <c r="K954" s="7"/>
      <c r="L954" s="12">
        <v>180324</v>
      </c>
    </row>
    <row r="955" spans="1:12" ht="14">
      <c r="A955" s="80"/>
      <c r="B955" s="80" t="s">
        <v>5612</v>
      </c>
      <c r="C955" s="123" t="s">
        <v>5613</v>
      </c>
      <c r="D955" s="117" t="s">
        <v>1983</v>
      </c>
      <c r="E955" s="133"/>
      <c r="F955" s="7" t="s">
        <v>1984</v>
      </c>
      <c r="G955" s="7"/>
      <c r="H955" s="7" t="s">
        <v>5614</v>
      </c>
      <c r="I955" s="12" t="s">
        <v>23</v>
      </c>
      <c r="J955" s="25"/>
      <c r="K955" s="7"/>
      <c r="L955" s="12"/>
    </row>
    <row r="956" spans="1:12" ht="14">
      <c r="A956" s="29" t="s">
        <v>2452</v>
      </c>
      <c r="B956" s="29" t="s">
        <v>5615</v>
      </c>
      <c r="C956" s="89" t="s">
        <v>5616</v>
      </c>
      <c r="D956" s="77" t="s">
        <v>2016</v>
      </c>
      <c r="E956" s="77"/>
      <c r="F956" s="7" t="s">
        <v>2051</v>
      </c>
      <c r="G956" s="7"/>
      <c r="H956" s="7" t="s">
        <v>5617</v>
      </c>
      <c r="I956" s="7" t="s">
        <v>23</v>
      </c>
      <c r="J956" s="7" t="s">
        <v>5618</v>
      </c>
      <c r="K956" s="7"/>
      <c r="L956" s="12">
        <v>180324</v>
      </c>
    </row>
    <row r="957" spans="1:12" ht="14">
      <c r="A957" s="80"/>
      <c r="B957" s="80" t="s">
        <v>5619</v>
      </c>
      <c r="C957" s="123" t="s">
        <v>5620</v>
      </c>
      <c r="D957" s="117" t="s">
        <v>97</v>
      </c>
      <c r="E957" s="80" t="s">
        <v>3728</v>
      </c>
      <c r="F957" s="7" t="s">
        <v>30</v>
      </c>
      <c r="H957" s="7" t="s">
        <v>5621</v>
      </c>
      <c r="I957" s="12" t="s">
        <v>2290</v>
      </c>
      <c r="J957" s="66" t="s">
        <v>5622</v>
      </c>
      <c r="K957" s="7"/>
      <c r="L957" s="12">
        <v>210624</v>
      </c>
    </row>
    <row r="958" spans="1:12" ht="14">
      <c r="A958" s="29"/>
      <c r="B958" s="29" t="s">
        <v>5623</v>
      </c>
      <c r="C958" s="124" t="s">
        <v>5624</v>
      </c>
      <c r="D958" s="77" t="s">
        <v>2031</v>
      </c>
      <c r="E958" s="77"/>
      <c r="F958" s="7" t="s">
        <v>2095</v>
      </c>
      <c r="G958" s="7"/>
      <c r="H958" s="7" t="s">
        <v>5625</v>
      </c>
      <c r="I958" s="12" t="s">
        <v>23</v>
      </c>
      <c r="J958" s="25"/>
      <c r="K958" s="7"/>
      <c r="L958" s="12"/>
    </row>
    <row r="959" spans="1:12" ht="13">
      <c r="A959" s="16"/>
      <c r="B959" s="16" t="s">
        <v>5626</v>
      </c>
      <c r="C959" s="93" t="s">
        <v>5627</v>
      </c>
      <c r="D959" s="16" t="s">
        <v>1977</v>
      </c>
      <c r="E959" s="16"/>
      <c r="F959" s="12" t="s">
        <v>3782</v>
      </c>
      <c r="G959" s="12" t="s">
        <v>5628</v>
      </c>
      <c r="H959" s="12" t="s">
        <v>5629</v>
      </c>
      <c r="I959" s="12" t="s">
        <v>2268</v>
      </c>
      <c r="J959" s="12"/>
      <c r="K959" s="12"/>
      <c r="L959" s="12"/>
    </row>
    <row r="960" spans="1:12" ht="14">
      <c r="A960" s="29" t="s">
        <v>2184</v>
      </c>
      <c r="B960" s="29" t="s">
        <v>5630</v>
      </c>
      <c r="C960" s="101" t="s">
        <v>5631</v>
      </c>
      <c r="D960" s="77" t="s">
        <v>97</v>
      </c>
      <c r="E960" s="77" t="s">
        <v>5632</v>
      </c>
      <c r="F960" s="29" t="s">
        <v>30</v>
      </c>
      <c r="G960" s="7"/>
      <c r="H960" s="7" t="s">
        <v>5633</v>
      </c>
      <c r="I960" s="7" t="s">
        <v>23</v>
      </c>
      <c r="J960" s="7"/>
      <c r="K960" s="7"/>
      <c r="L960" s="12">
        <v>180324</v>
      </c>
    </row>
    <row r="961" spans="1:12" ht="14">
      <c r="A961" s="80"/>
      <c r="B961" s="80" t="s">
        <v>5634</v>
      </c>
      <c r="C961" s="123" t="s">
        <v>5635</v>
      </c>
      <c r="D961" s="117" t="s">
        <v>36</v>
      </c>
      <c r="E961" s="80" t="s">
        <v>3474</v>
      </c>
      <c r="F961" s="7" t="s">
        <v>36</v>
      </c>
      <c r="G961" s="7"/>
      <c r="H961" s="7" t="s">
        <v>5636</v>
      </c>
      <c r="I961" s="12" t="s">
        <v>1981</v>
      </c>
      <c r="J961" s="66"/>
      <c r="K961" s="7"/>
      <c r="L961" s="12">
        <v>210624</v>
      </c>
    </row>
    <row r="962" spans="1:12" ht="14">
      <c r="A962" s="29" t="s">
        <v>2184</v>
      </c>
      <c r="B962" s="29" t="s">
        <v>5637</v>
      </c>
      <c r="C962" s="101" t="s">
        <v>5638</v>
      </c>
      <c r="D962" s="77" t="s">
        <v>1983</v>
      </c>
      <c r="E962" s="29"/>
      <c r="F962" s="7" t="s">
        <v>2114</v>
      </c>
      <c r="G962" s="7"/>
      <c r="H962" s="7" t="s">
        <v>5639</v>
      </c>
      <c r="I962" s="7" t="s">
        <v>23</v>
      </c>
      <c r="J962" s="7"/>
      <c r="K962" s="7"/>
      <c r="L962" s="12">
        <v>180324</v>
      </c>
    </row>
    <row r="963" spans="1:12" ht="14">
      <c r="A963" s="80" t="s">
        <v>2184</v>
      </c>
      <c r="B963" s="80" t="s">
        <v>5640</v>
      </c>
      <c r="C963" s="81" t="s">
        <v>5641</v>
      </c>
      <c r="D963" s="117" t="s">
        <v>1983</v>
      </c>
      <c r="E963" s="80"/>
      <c r="F963" s="7" t="s">
        <v>2114</v>
      </c>
      <c r="G963" s="7"/>
      <c r="H963" s="7" t="s">
        <v>5642</v>
      </c>
      <c r="I963" s="7" t="s">
        <v>23</v>
      </c>
      <c r="J963" s="7"/>
      <c r="K963" s="7"/>
      <c r="L963" s="12">
        <v>180324</v>
      </c>
    </row>
    <row r="964" spans="1:12" ht="14">
      <c r="A964" s="29"/>
      <c r="B964" s="41" t="s">
        <v>5643</v>
      </c>
      <c r="C964" s="112" t="s">
        <v>5644</v>
      </c>
      <c r="D964" s="77" t="s">
        <v>1983</v>
      </c>
      <c r="E964" s="29" t="s">
        <v>5645</v>
      </c>
      <c r="F964" s="7" t="s">
        <v>2017</v>
      </c>
      <c r="G964" s="7" t="s">
        <v>3878</v>
      </c>
      <c r="H964" s="7" t="s">
        <v>5646</v>
      </c>
      <c r="I964" s="7" t="s">
        <v>23</v>
      </c>
      <c r="K964" s="7"/>
      <c r="L964" s="12">
        <v>240624</v>
      </c>
    </row>
    <row r="965" spans="1:12" ht="14">
      <c r="A965" s="80"/>
      <c r="B965" s="80" t="s">
        <v>5647</v>
      </c>
      <c r="C965" s="134" t="s">
        <v>5648</v>
      </c>
      <c r="D965" s="117" t="s">
        <v>1977</v>
      </c>
      <c r="E965" s="80" t="s">
        <v>5649</v>
      </c>
      <c r="F965" s="7" t="s">
        <v>2114</v>
      </c>
      <c r="G965" s="7" t="s">
        <v>5650</v>
      </c>
      <c r="H965" s="7" t="s">
        <v>5651</v>
      </c>
      <c r="I965" s="7" t="s">
        <v>23</v>
      </c>
      <c r="J965" s="7"/>
      <c r="K965" s="7"/>
      <c r="L965" s="12">
        <v>240624</v>
      </c>
    </row>
    <row r="966" spans="1:12" ht="14">
      <c r="A966" s="29" t="s">
        <v>2184</v>
      </c>
      <c r="B966" s="29" t="s">
        <v>5652</v>
      </c>
      <c r="C966" s="124" t="s">
        <v>5653</v>
      </c>
      <c r="D966" s="77" t="s">
        <v>1977</v>
      </c>
      <c r="E966" s="135"/>
      <c r="F966" s="7" t="s">
        <v>30</v>
      </c>
      <c r="G966" s="7" t="s">
        <v>5654</v>
      </c>
      <c r="H966" s="7" t="s">
        <v>5655</v>
      </c>
      <c r="I966" s="7" t="s">
        <v>23</v>
      </c>
      <c r="J966" s="25"/>
      <c r="K966" s="7"/>
      <c r="L966" s="12">
        <v>250324</v>
      </c>
    </row>
    <row r="967" spans="1:12" ht="14">
      <c r="A967" s="80" t="s">
        <v>2184</v>
      </c>
      <c r="B967" s="80" t="s">
        <v>5656</v>
      </c>
      <c r="C967" s="136" t="s">
        <v>5657</v>
      </c>
      <c r="D967" s="117" t="s">
        <v>97</v>
      </c>
      <c r="E967" s="117" t="s">
        <v>5658</v>
      </c>
      <c r="F967" s="29" t="s">
        <v>30</v>
      </c>
      <c r="G967" s="7"/>
      <c r="H967" s="7" t="s">
        <v>5659</v>
      </c>
      <c r="I967" s="7" t="s">
        <v>23</v>
      </c>
      <c r="J967" s="7" t="s">
        <v>5660</v>
      </c>
      <c r="K967" s="7"/>
      <c r="L967" s="12">
        <v>180324</v>
      </c>
    </row>
    <row r="968" spans="1:12" ht="13">
      <c r="A968" s="17"/>
      <c r="B968" s="17" t="s">
        <v>5661</v>
      </c>
      <c r="C968" s="120" t="s">
        <v>5662</v>
      </c>
      <c r="D968" s="17" t="s">
        <v>1977</v>
      </c>
      <c r="E968" s="17"/>
      <c r="F968" s="12" t="s">
        <v>2027</v>
      </c>
      <c r="G968" s="12" t="s">
        <v>5663</v>
      </c>
      <c r="H968" s="12" t="s">
        <v>5664</v>
      </c>
      <c r="I968" s="12" t="s">
        <v>23</v>
      </c>
      <c r="J968" s="12" t="s">
        <v>5665</v>
      </c>
      <c r="K968" s="12"/>
      <c r="L968" s="12"/>
    </row>
    <row r="969" spans="1:12" ht="14">
      <c r="A969" s="80" t="s">
        <v>2184</v>
      </c>
      <c r="B969" s="80" t="s">
        <v>5666</v>
      </c>
      <c r="C969" s="121" t="s">
        <v>5667</v>
      </c>
      <c r="D969" s="117" t="s">
        <v>97</v>
      </c>
      <c r="E969" s="117" t="s">
        <v>5668</v>
      </c>
      <c r="F969" s="29" t="s">
        <v>30</v>
      </c>
      <c r="G969" s="7"/>
      <c r="H969" s="7" t="s">
        <v>5669</v>
      </c>
      <c r="I969" s="7" t="s">
        <v>23</v>
      </c>
      <c r="J969" s="7"/>
      <c r="K969" s="7"/>
      <c r="L969" s="12">
        <v>180324</v>
      </c>
    </row>
    <row r="970" spans="1:12" ht="14">
      <c r="A970" s="29" t="s">
        <v>2184</v>
      </c>
      <c r="B970" s="29" t="s">
        <v>5670</v>
      </c>
      <c r="C970" s="82" t="s">
        <v>5671</v>
      </c>
      <c r="D970" s="77" t="s">
        <v>1983</v>
      </c>
      <c r="E970" s="29"/>
      <c r="F970" s="7" t="s">
        <v>2051</v>
      </c>
      <c r="G970" s="7"/>
      <c r="H970" s="7" t="s">
        <v>5672</v>
      </c>
      <c r="I970" s="7" t="s">
        <v>23</v>
      </c>
      <c r="J970" s="7"/>
      <c r="K970" s="7"/>
      <c r="L970" s="12">
        <v>180324</v>
      </c>
    </row>
    <row r="971" spans="1:12" ht="14">
      <c r="A971" s="80" t="s">
        <v>2184</v>
      </c>
      <c r="B971" s="80" t="s">
        <v>5673</v>
      </c>
      <c r="C971" s="122" t="s">
        <v>5674</v>
      </c>
      <c r="D971" s="117" t="s">
        <v>1978</v>
      </c>
      <c r="E971" s="80"/>
      <c r="F971" s="7" t="s">
        <v>2051</v>
      </c>
      <c r="G971" s="7"/>
      <c r="H971" s="7" t="s">
        <v>5675</v>
      </c>
      <c r="I971" s="7" t="s">
        <v>23</v>
      </c>
      <c r="J971" s="7"/>
      <c r="K971" s="7"/>
      <c r="L971" s="12">
        <v>180324</v>
      </c>
    </row>
    <row r="972" spans="1:12" ht="14">
      <c r="A972" s="29" t="s">
        <v>2184</v>
      </c>
      <c r="B972" s="29" t="s">
        <v>5676</v>
      </c>
      <c r="C972" s="82" t="s">
        <v>5677</v>
      </c>
      <c r="D972" s="77" t="s">
        <v>2016</v>
      </c>
      <c r="E972" s="29" t="s">
        <v>5678</v>
      </c>
      <c r="F972" s="7" t="s">
        <v>2114</v>
      </c>
      <c r="G972" s="7"/>
      <c r="H972" s="7" t="s">
        <v>5679</v>
      </c>
      <c r="I972" s="7" t="s">
        <v>23</v>
      </c>
      <c r="J972" s="7" t="s">
        <v>5680</v>
      </c>
      <c r="K972" s="7"/>
      <c r="L972" s="12">
        <v>180324</v>
      </c>
    </row>
    <row r="973" spans="1:12" ht="14">
      <c r="A973" s="80" t="s">
        <v>2184</v>
      </c>
      <c r="B973" s="80" t="s">
        <v>5681</v>
      </c>
      <c r="C973" s="121" t="s">
        <v>5682</v>
      </c>
      <c r="D973" s="117" t="s">
        <v>2037</v>
      </c>
      <c r="E973" s="80"/>
      <c r="F973" s="7" t="s">
        <v>2091</v>
      </c>
      <c r="G973" s="7"/>
      <c r="H973" s="7" t="s">
        <v>5683</v>
      </c>
      <c r="I973" s="7" t="s">
        <v>3403</v>
      </c>
      <c r="J973" s="7"/>
      <c r="K973" s="7" t="s">
        <v>2087</v>
      </c>
      <c r="L973" s="12">
        <v>180324</v>
      </c>
    </row>
    <row r="974" spans="1:12" ht="13">
      <c r="A974" s="17"/>
      <c r="B974" s="17" t="s">
        <v>1930</v>
      </c>
      <c r="C974" s="113" t="s">
        <v>5684</v>
      </c>
      <c r="D974" s="17" t="s">
        <v>2037</v>
      </c>
      <c r="E974" s="17"/>
      <c r="F974" s="12" t="s">
        <v>2027</v>
      </c>
      <c r="G974" s="12"/>
      <c r="H974" s="12" t="s">
        <v>5685</v>
      </c>
      <c r="I974" s="12" t="s">
        <v>1981</v>
      </c>
      <c r="J974" s="12"/>
      <c r="K974" s="12" t="s">
        <v>2087</v>
      </c>
      <c r="L974" s="12"/>
    </row>
    <row r="975" spans="1:12" ht="13">
      <c r="A975" s="16"/>
      <c r="B975" s="16" t="s">
        <v>1767</v>
      </c>
      <c r="C975" s="16" t="s">
        <v>5686</v>
      </c>
      <c r="D975" s="16" t="s">
        <v>1983</v>
      </c>
      <c r="E975" s="16"/>
      <c r="F975" s="12" t="s">
        <v>30</v>
      </c>
      <c r="G975" s="12"/>
      <c r="H975" s="12" t="s">
        <v>4922</v>
      </c>
      <c r="I975" s="12" t="s">
        <v>23</v>
      </c>
      <c r="J975" s="12"/>
      <c r="K975" s="12"/>
      <c r="L975" s="12"/>
    </row>
    <row r="976" spans="1:12" ht="14">
      <c r="A976" s="29" t="s">
        <v>2452</v>
      </c>
      <c r="B976" s="29" t="s">
        <v>5687</v>
      </c>
      <c r="C976" s="89" t="s">
        <v>5688</v>
      </c>
      <c r="D976" s="77" t="s">
        <v>1978</v>
      </c>
      <c r="E976" s="77"/>
      <c r="F976" s="7" t="s">
        <v>2010</v>
      </c>
      <c r="G976" s="7"/>
      <c r="H976" s="7" t="s">
        <v>5689</v>
      </c>
      <c r="I976" s="7" t="s">
        <v>23</v>
      </c>
      <c r="J976" s="7" t="s">
        <v>5690</v>
      </c>
      <c r="K976" s="7"/>
      <c r="L976" s="12">
        <v>180324</v>
      </c>
    </row>
    <row r="977" spans="1:12" ht="14">
      <c r="A977" s="80" t="s">
        <v>2465</v>
      </c>
      <c r="B977" s="80" t="s">
        <v>5691</v>
      </c>
      <c r="C977" s="122" t="s">
        <v>5692</v>
      </c>
      <c r="D977" s="117" t="s">
        <v>2022</v>
      </c>
      <c r="E977" s="117" t="s">
        <v>5693</v>
      </c>
      <c r="F977" s="7" t="s">
        <v>2091</v>
      </c>
      <c r="G977" s="7"/>
      <c r="H977" s="7" t="s">
        <v>5694</v>
      </c>
      <c r="I977" s="7" t="s">
        <v>2259</v>
      </c>
      <c r="J977" s="7" t="s">
        <v>5695</v>
      </c>
      <c r="K977" s="7"/>
      <c r="L977" s="12">
        <v>180324</v>
      </c>
    </row>
    <row r="978" spans="1:12" ht="14">
      <c r="A978" s="29" t="s">
        <v>2465</v>
      </c>
      <c r="B978" s="29" t="s">
        <v>5696</v>
      </c>
      <c r="C978" s="89" t="s">
        <v>5697</v>
      </c>
      <c r="D978" s="77" t="s">
        <v>97</v>
      </c>
      <c r="E978" s="77" t="s">
        <v>5698</v>
      </c>
      <c r="F978" s="29" t="s">
        <v>30</v>
      </c>
      <c r="G978" s="7"/>
      <c r="H978" s="7" t="s">
        <v>5699</v>
      </c>
      <c r="I978" s="7" t="s">
        <v>2259</v>
      </c>
      <c r="J978" s="7" t="s">
        <v>5700</v>
      </c>
      <c r="K978" s="7"/>
      <c r="L978" s="12">
        <v>180324</v>
      </c>
    </row>
    <row r="979" spans="1:12" ht="14">
      <c r="A979" s="80" t="s">
        <v>2184</v>
      </c>
      <c r="B979" s="16" t="s">
        <v>5701</v>
      </c>
      <c r="C979" s="90" t="s">
        <v>5702</v>
      </c>
      <c r="D979" s="117" t="s">
        <v>1983</v>
      </c>
      <c r="E979" s="80"/>
      <c r="F979" s="7" t="s">
        <v>2051</v>
      </c>
      <c r="G979" s="7"/>
      <c r="H979" s="7" t="s">
        <v>5703</v>
      </c>
      <c r="I979" s="7" t="s">
        <v>23</v>
      </c>
      <c r="J979" s="7"/>
      <c r="K979" s="7"/>
      <c r="L979" s="12">
        <v>180324</v>
      </c>
    </row>
    <row r="980" spans="1:12" ht="14">
      <c r="A980" s="29"/>
      <c r="B980" s="29" t="s">
        <v>5704</v>
      </c>
      <c r="C980" s="124" t="s">
        <v>5705</v>
      </c>
      <c r="D980" s="77" t="s">
        <v>1977</v>
      </c>
      <c r="E980" s="29" t="s">
        <v>1976</v>
      </c>
      <c r="F980" s="34" t="s">
        <v>2027</v>
      </c>
      <c r="G980" s="7" t="s">
        <v>4529</v>
      </c>
      <c r="H980" s="7" t="s">
        <v>5706</v>
      </c>
      <c r="I980" s="12" t="s">
        <v>23</v>
      </c>
      <c r="J980" s="66" t="s">
        <v>5707</v>
      </c>
      <c r="K980" s="7"/>
      <c r="L980" s="12">
        <v>210624</v>
      </c>
    </row>
    <row r="981" spans="1:12" ht="14">
      <c r="A981" s="80" t="s">
        <v>2465</v>
      </c>
      <c r="B981" s="80" t="s">
        <v>5708</v>
      </c>
      <c r="C981" s="121" t="s">
        <v>5709</v>
      </c>
      <c r="D981" s="117" t="s">
        <v>97</v>
      </c>
      <c r="E981" s="117" t="s">
        <v>5710</v>
      </c>
      <c r="F981" s="29" t="s">
        <v>30</v>
      </c>
      <c r="G981" s="7"/>
      <c r="H981" s="7" t="s">
        <v>5711</v>
      </c>
      <c r="I981" s="7" t="s">
        <v>1989</v>
      </c>
      <c r="J981" s="7" t="s">
        <v>5712</v>
      </c>
      <c r="K981" s="7"/>
      <c r="L981" s="12">
        <v>180324</v>
      </c>
    </row>
    <row r="982" spans="1:12" ht="14">
      <c r="A982" s="29" t="s">
        <v>2184</v>
      </c>
      <c r="B982" s="29" t="s">
        <v>1354</v>
      </c>
      <c r="C982" s="89" t="s">
        <v>5713</v>
      </c>
      <c r="D982" s="77" t="s">
        <v>97</v>
      </c>
      <c r="E982" s="77" t="s">
        <v>5714</v>
      </c>
      <c r="F982" s="29" t="s">
        <v>30</v>
      </c>
      <c r="G982" s="7"/>
      <c r="H982" s="7" t="s">
        <v>5715</v>
      </c>
      <c r="I982" s="7" t="s">
        <v>23</v>
      </c>
      <c r="J982" s="7" t="s">
        <v>5716</v>
      </c>
      <c r="K982" s="7"/>
      <c r="L982" s="12">
        <v>180324</v>
      </c>
    </row>
    <row r="983" spans="1:12" ht="13">
      <c r="A983" s="16"/>
      <c r="B983" s="16" t="s">
        <v>1966</v>
      </c>
      <c r="C983" s="16" t="s">
        <v>5717</v>
      </c>
      <c r="D983" s="16" t="s">
        <v>1977</v>
      </c>
      <c r="E983" s="16"/>
      <c r="F983" s="12" t="s">
        <v>2079</v>
      </c>
      <c r="G983" s="12" t="s">
        <v>5718</v>
      </c>
      <c r="H983" s="12" t="s">
        <v>5719</v>
      </c>
      <c r="I983" s="12" t="s">
        <v>23</v>
      </c>
      <c r="J983" s="12"/>
      <c r="K983" s="12"/>
      <c r="L983" s="12"/>
    </row>
    <row r="984" spans="1:12" ht="14">
      <c r="A984" s="29" t="s">
        <v>2184</v>
      </c>
      <c r="B984" s="29" t="s">
        <v>5720</v>
      </c>
      <c r="C984" s="89" t="s">
        <v>5721</v>
      </c>
      <c r="D984" s="77" t="s">
        <v>2022</v>
      </c>
      <c r="E984" s="77" t="s">
        <v>5722</v>
      </c>
      <c r="F984" s="7" t="s">
        <v>2114</v>
      </c>
      <c r="G984" s="7" t="s">
        <v>5723</v>
      </c>
      <c r="H984" s="7" t="s">
        <v>5724</v>
      </c>
      <c r="I984" s="7" t="s">
        <v>2536</v>
      </c>
      <c r="J984" s="7" t="s">
        <v>5725</v>
      </c>
      <c r="K984" s="7"/>
      <c r="L984" s="12">
        <v>180324</v>
      </c>
    </row>
    <row r="985" spans="1:12" ht="13">
      <c r="A985" s="16"/>
      <c r="B985" s="17" t="s">
        <v>1851</v>
      </c>
      <c r="C985" s="93" t="s">
        <v>5726</v>
      </c>
      <c r="D985" s="16" t="s">
        <v>1983</v>
      </c>
      <c r="E985" s="16"/>
      <c r="F985" s="12" t="s">
        <v>2066</v>
      </c>
      <c r="G985" s="12"/>
      <c r="H985" s="12" t="s">
        <v>5727</v>
      </c>
      <c r="I985" s="12" t="s">
        <v>1981</v>
      </c>
      <c r="J985" s="12"/>
      <c r="K985" s="12"/>
      <c r="L985" s="12"/>
    </row>
    <row r="986" spans="1:12" ht="14">
      <c r="A986" s="29"/>
      <c r="B986" s="29" t="s">
        <v>5728</v>
      </c>
      <c r="C986" s="124" t="s">
        <v>5729</v>
      </c>
      <c r="D986" s="77" t="s">
        <v>36</v>
      </c>
      <c r="E986" s="29" t="s">
        <v>5730</v>
      </c>
      <c r="F986" s="7" t="s">
        <v>36</v>
      </c>
      <c r="G986" s="7"/>
      <c r="H986" s="7" t="s">
        <v>5731</v>
      </c>
      <c r="I986" s="12" t="s">
        <v>1981</v>
      </c>
      <c r="J986" s="66" t="s">
        <v>5732</v>
      </c>
      <c r="K986" s="7"/>
      <c r="L986" s="12">
        <v>210624</v>
      </c>
    </row>
    <row r="987" spans="1:12" ht="14">
      <c r="A987" s="80" t="s">
        <v>2184</v>
      </c>
      <c r="B987" s="80" t="s">
        <v>5733</v>
      </c>
      <c r="C987" s="123" t="s">
        <v>5734</v>
      </c>
      <c r="D987" s="117" t="s">
        <v>2026</v>
      </c>
      <c r="E987" s="80" t="s">
        <v>5735</v>
      </c>
      <c r="F987" s="7" t="s">
        <v>2091</v>
      </c>
      <c r="G987" s="7"/>
      <c r="H987" s="7" t="s">
        <v>5736</v>
      </c>
      <c r="I987" s="7" t="s">
        <v>23</v>
      </c>
      <c r="J987" s="7"/>
      <c r="K987" s="7"/>
      <c r="L987" s="12">
        <v>180324</v>
      </c>
    </row>
    <row r="988" spans="1:12" ht="13">
      <c r="A988" s="17"/>
      <c r="B988" s="17" t="s">
        <v>5737</v>
      </c>
      <c r="C988" s="120" t="s">
        <v>5738</v>
      </c>
      <c r="D988" s="17" t="s">
        <v>1977</v>
      </c>
      <c r="E988" s="17"/>
      <c r="F988" s="12" t="s">
        <v>2027</v>
      </c>
      <c r="G988" s="12" t="s">
        <v>5739</v>
      </c>
      <c r="H988" s="12" t="s">
        <v>5740</v>
      </c>
      <c r="I988" s="12" t="s">
        <v>23</v>
      </c>
      <c r="J988" s="12"/>
      <c r="K988" s="12"/>
      <c r="L988" s="12"/>
    </row>
    <row r="989" spans="1:12" ht="14">
      <c r="A989" s="80" t="s">
        <v>2184</v>
      </c>
      <c r="B989" s="80" t="s">
        <v>5741</v>
      </c>
      <c r="C989" s="137" t="s">
        <v>5742</v>
      </c>
      <c r="D989" s="117" t="s">
        <v>2026</v>
      </c>
      <c r="E989" s="80" t="s">
        <v>4856</v>
      </c>
      <c r="F989" s="7" t="s">
        <v>2091</v>
      </c>
      <c r="G989" s="7"/>
      <c r="H989" s="7" t="s">
        <v>5743</v>
      </c>
      <c r="I989" s="7" t="s">
        <v>2485</v>
      </c>
      <c r="J989" s="7" t="s">
        <v>5744</v>
      </c>
      <c r="K989" s="7"/>
      <c r="L989" s="12">
        <v>180324</v>
      </c>
    </row>
    <row r="990" spans="1:12" ht="13">
      <c r="A990" s="17"/>
      <c r="B990" s="17" t="s">
        <v>1604</v>
      </c>
      <c r="C990" s="17" t="s">
        <v>5745</v>
      </c>
      <c r="D990" s="17" t="s">
        <v>1983</v>
      </c>
      <c r="E990" s="17"/>
      <c r="F990" s="12" t="s">
        <v>1991</v>
      </c>
      <c r="G990" s="12"/>
      <c r="H990" s="12" t="s">
        <v>5746</v>
      </c>
      <c r="I990" s="12" t="s">
        <v>23</v>
      </c>
      <c r="J990" s="12"/>
      <c r="K990" s="12"/>
      <c r="L990" s="12"/>
    </row>
    <row r="991" spans="1:12" ht="14">
      <c r="A991" s="80"/>
      <c r="B991" s="80" t="s">
        <v>5747</v>
      </c>
      <c r="C991" s="138" t="s">
        <v>5748</v>
      </c>
      <c r="D991" s="117" t="s">
        <v>1977</v>
      </c>
      <c r="E991" s="80" t="s">
        <v>3777</v>
      </c>
      <c r="F991" s="7" t="s">
        <v>1991</v>
      </c>
      <c r="G991" s="7" t="s">
        <v>1975</v>
      </c>
      <c r="H991" s="7" t="s">
        <v>5749</v>
      </c>
      <c r="I991" s="7" t="s">
        <v>4946</v>
      </c>
      <c r="J991" s="7" t="s">
        <v>5750</v>
      </c>
      <c r="K991" s="7"/>
      <c r="L991" s="12">
        <v>240624</v>
      </c>
    </row>
    <row r="992" spans="1:12" ht="14">
      <c r="A992" s="29" t="s">
        <v>2452</v>
      </c>
      <c r="B992" s="29" t="s">
        <v>5751</v>
      </c>
      <c r="C992" s="89" t="s">
        <v>5752</v>
      </c>
      <c r="D992" s="77" t="s">
        <v>2016</v>
      </c>
      <c r="E992" s="135"/>
      <c r="F992" s="7" t="s">
        <v>49</v>
      </c>
      <c r="G992" s="7" t="s">
        <v>1992</v>
      </c>
      <c r="H992" s="7" t="s">
        <v>5753</v>
      </c>
      <c r="I992" s="7" t="s">
        <v>23</v>
      </c>
      <c r="J992" s="7"/>
      <c r="K992" s="7"/>
      <c r="L992" s="12">
        <v>180324</v>
      </c>
    </row>
    <row r="993" spans="1:12" ht="13">
      <c r="A993" s="115"/>
      <c r="B993" s="16" t="s">
        <v>1119</v>
      </c>
      <c r="C993" s="132" t="s">
        <v>5754</v>
      </c>
      <c r="D993" s="115" t="s">
        <v>1983</v>
      </c>
      <c r="E993" s="139"/>
      <c r="F993" s="46" t="s">
        <v>2095</v>
      </c>
      <c r="G993" s="46"/>
      <c r="H993" s="46" t="s">
        <v>5755</v>
      </c>
      <c r="I993" s="46" t="s">
        <v>23</v>
      </c>
      <c r="J993" s="12"/>
      <c r="K993" s="12"/>
      <c r="L993" s="12"/>
    </row>
    <row r="994" spans="1:12" ht="14">
      <c r="A994" s="29" t="s">
        <v>2184</v>
      </c>
      <c r="B994" s="29" t="s">
        <v>5756</v>
      </c>
      <c r="C994" s="89" t="s">
        <v>5757</v>
      </c>
      <c r="D994" s="77" t="s">
        <v>1983</v>
      </c>
      <c r="E994" s="77" t="s">
        <v>4685</v>
      </c>
      <c r="F994" s="7" t="s">
        <v>2095</v>
      </c>
      <c r="G994" s="7"/>
      <c r="H994" s="7" t="s">
        <v>5758</v>
      </c>
      <c r="I994" s="7" t="s">
        <v>23</v>
      </c>
      <c r="J994" s="7"/>
      <c r="K994" s="7" t="s">
        <v>4663</v>
      </c>
      <c r="L994" s="12">
        <v>180324</v>
      </c>
    </row>
    <row r="995" spans="1:12" ht="14">
      <c r="A995" s="80" t="s">
        <v>2184</v>
      </c>
      <c r="B995" s="80" t="s">
        <v>5759</v>
      </c>
      <c r="C995" s="121" t="s">
        <v>5760</v>
      </c>
      <c r="D995" s="117" t="s">
        <v>1977</v>
      </c>
      <c r="E995" s="117"/>
      <c r="F995" s="7" t="s">
        <v>2114</v>
      </c>
      <c r="G995" s="7" t="s">
        <v>2119</v>
      </c>
      <c r="H995" s="7" t="s">
        <v>5761</v>
      </c>
      <c r="I995" s="7" t="s">
        <v>2199</v>
      </c>
      <c r="J995" s="7"/>
      <c r="K995" s="7"/>
      <c r="L995" s="12">
        <v>180324</v>
      </c>
    </row>
    <row r="996" spans="1:12" ht="13">
      <c r="A996" s="105"/>
      <c r="B996" s="17" t="s">
        <v>1122</v>
      </c>
      <c r="C996" s="130" t="s">
        <v>5762</v>
      </c>
      <c r="D996" s="105" t="s">
        <v>1983</v>
      </c>
      <c r="E996" s="105"/>
      <c r="F996" s="12" t="s">
        <v>1984</v>
      </c>
      <c r="G996" s="12"/>
      <c r="H996" s="12" t="s">
        <v>5763</v>
      </c>
      <c r="I996" s="46" t="s">
        <v>23</v>
      </c>
      <c r="J996" s="12"/>
      <c r="K996" s="12"/>
      <c r="L996" s="12"/>
    </row>
    <row r="997" spans="1:12" ht="13">
      <c r="A997" s="16"/>
      <c r="B997" s="17" t="s">
        <v>1855</v>
      </c>
      <c r="C997" s="125" t="s">
        <v>5764</v>
      </c>
      <c r="D997" s="16" t="s">
        <v>1983</v>
      </c>
      <c r="E997" s="16"/>
      <c r="F997" s="12" t="s">
        <v>2091</v>
      </c>
      <c r="G997" s="12"/>
      <c r="H997" s="12" t="s">
        <v>5765</v>
      </c>
      <c r="I997" s="12" t="s">
        <v>1981</v>
      </c>
      <c r="J997" s="12"/>
      <c r="K997" s="12"/>
      <c r="L997" s="12"/>
    </row>
    <row r="998" spans="1:12" ht="14">
      <c r="A998" s="29"/>
      <c r="B998" s="29" t="s">
        <v>5766</v>
      </c>
      <c r="C998" s="140" t="s">
        <v>5767</v>
      </c>
      <c r="D998" s="77" t="s">
        <v>1977</v>
      </c>
      <c r="E998" s="29" t="s">
        <v>5768</v>
      </c>
      <c r="F998" s="7" t="s">
        <v>1984</v>
      </c>
      <c r="G998" s="7" t="s">
        <v>2048</v>
      </c>
      <c r="H998" s="7" t="s">
        <v>5769</v>
      </c>
      <c r="I998" s="7" t="s">
        <v>2599</v>
      </c>
      <c r="J998" s="66"/>
      <c r="K998" s="7"/>
      <c r="L998" s="12">
        <v>240624</v>
      </c>
    </row>
    <row r="999" spans="1:12" ht="13">
      <c r="A999" s="16"/>
      <c r="B999" s="16" t="s">
        <v>5770</v>
      </c>
      <c r="C999" s="93" t="s">
        <v>5771</v>
      </c>
      <c r="D999" s="16" t="s">
        <v>1983</v>
      </c>
      <c r="E999" s="16" t="s">
        <v>5772</v>
      </c>
      <c r="F999" s="12" t="s">
        <v>2095</v>
      </c>
      <c r="G999" s="12"/>
      <c r="H999" s="12" t="s">
        <v>5773</v>
      </c>
      <c r="I999" s="12" t="s">
        <v>23</v>
      </c>
      <c r="J999" s="12" t="s">
        <v>5774</v>
      </c>
      <c r="K999" s="12" t="s">
        <v>2510</v>
      </c>
      <c r="L999" s="12"/>
    </row>
    <row r="1000" spans="1:12" ht="14">
      <c r="A1000" s="29" t="s">
        <v>2511</v>
      </c>
      <c r="B1000" s="29" t="s">
        <v>5775</v>
      </c>
      <c r="C1000" s="89" t="s">
        <v>5776</v>
      </c>
      <c r="D1000" s="77" t="s">
        <v>1983</v>
      </c>
      <c r="E1000" s="135"/>
      <c r="F1000" s="7" t="s">
        <v>2051</v>
      </c>
      <c r="G1000" s="7"/>
      <c r="H1000" s="7" t="s">
        <v>5777</v>
      </c>
      <c r="I1000" s="7" t="s">
        <v>23</v>
      </c>
      <c r="J1000" s="7"/>
      <c r="K1000" s="7"/>
      <c r="L1000" s="12">
        <v>180324</v>
      </c>
    </row>
    <row r="1001" spans="1:12" ht="13">
      <c r="A1001" s="16"/>
      <c r="B1001" s="16" t="s">
        <v>1516</v>
      </c>
      <c r="C1001" s="132" t="s">
        <v>5778</v>
      </c>
      <c r="D1001" s="16" t="s">
        <v>1977</v>
      </c>
      <c r="E1001" s="16"/>
      <c r="F1001" s="12" t="s">
        <v>2027</v>
      </c>
      <c r="G1001" s="12" t="s">
        <v>5179</v>
      </c>
      <c r="H1001" s="12" t="s">
        <v>5779</v>
      </c>
      <c r="I1001" s="12" t="s">
        <v>23</v>
      </c>
      <c r="J1001" s="12"/>
      <c r="K1001" s="12"/>
      <c r="L1001" s="12"/>
    </row>
    <row r="1002" spans="1:12" ht="13">
      <c r="A1002" s="17"/>
      <c r="B1002" s="17" t="s">
        <v>1130</v>
      </c>
      <c r="C1002" s="130" t="s">
        <v>5780</v>
      </c>
      <c r="D1002" s="17" t="s">
        <v>36</v>
      </c>
      <c r="E1002" s="17"/>
      <c r="F1002" s="12" t="s">
        <v>1984</v>
      </c>
      <c r="G1002" s="12"/>
      <c r="H1002" s="12"/>
      <c r="I1002" s="12" t="s">
        <v>23</v>
      </c>
      <c r="J1002" s="12"/>
      <c r="K1002" s="12"/>
      <c r="L1002" s="12"/>
    </row>
    <row r="1003" spans="1:12" ht="14">
      <c r="A1003" s="80" t="s">
        <v>2184</v>
      </c>
      <c r="B1003" s="80" t="s">
        <v>5781</v>
      </c>
      <c r="C1003" s="122" t="s">
        <v>5782</v>
      </c>
      <c r="D1003" s="117" t="s">
        <v>1983</v>
      </c>
      <c r="E1003" s="80"/>
      <c r="F1003" s="29" t="s">
        <v>30</v>
      </c>
      <c r="G1003" s="7"/>
      <c r="H1003" s="7" t="s">
        <v>5783</v>
      </c>
      <c r="I1003" s="7" t="s">
        <v>23</v>
      </c>
      <c r="J1003" s="7"/>
      <c r="K1003" s="7"/>
      <c r="L1003" s="12">
        <v>180324</v>
      </c>
    </row>
    <row r="1004" spans="1:12" ht="14">
      <c r="A1004" s="29"/>
      <c r="B1004" s="29" t="s">
        <v>5784</v>
      </c>
      <c r="C1004" s="140" t="s">
        <v>5785</v>
      </c>
      <c r="D1004" s="77" t="s">
        <v>1977</v>
      </c>
      <c r="E1004" s="29" t="s">
        <v>5786</v>
      </c>
      <c r="F1004" s="7" t="s">
        <v>2063</v>
      </c>
      <c r="G1004" s="7" t="s">
        <v>1985</v>
      </c>
      <c r="H1004" s="7" t="s">
        <v>5787</v>
      </c>
      <c r="I1004" s="7" t="s">
        <v>1981</v>
      </c>
      <c r="J1004" s="7"/>
      <c r="K1004" s="7"/>
      <c r="L1004" s="12">
        <v>240624</v>
      </c>
    </row>
    <row r="1005" spans="1:12" ht="14">
      <c r="A1005" s="80" t="s">
        <v>2184</v>
      </c>
      <c r="B1005" s="80" t="s">
        <v>5788</v>
      </c>
      <c r="C1005" s="121" t="s">
        <v>5789</v>
      </c>
      <c r="D1005" s="117" t="s">
        <v>97</v>
      </c>
      <c r="E1005" s="117" t="s">
        <v>5790</v>
      </c>
      <c r="F1005" s="12" t="s">
        <v>1984</v>
      </c>
      <c r="G1005" s="7"/>
      <c r="H1005" s="7" t="s">
        <v>5791</v>
      </c>
      <c r="I1005" s="7" t="s">
        <v>2268</v>
      </c>
      <c r="J1005" s="7" t="s">
        <v>5792</v>
      </c>
      <c r="K1005" s="7"/>
      <c r="L1005" s="12">
        <v>180324</v>
      </c>
    </row>
    <row r="1006" spans="1:12" ht="13">
      <c r="A1006" s="17"/>
      <c r="B1006" s="17" t="s">
        <v>1163</v>
      </c>
      <c r="C1006" s="105" t="s">
        <v>5793</v>
      </c>
      <c r="D1006" s="17" t="s">
        <v>36</v>
      </c>
      <c r="E1006" s="17"/>
      <c r="F1006" s="12" t="s">
        <v>2047</v>
      </c>
      <c r="G1006" s="12"/>
      <c r="H1006" s="12"/>
      <c r="I1006" s="12" t="s">
        <v>23</v>
      </c>
      <c r="J1006" s="12"/>
      <c r="K1006" s="12"/>
      <c r="L1006" s="12"/>
    </row>
    <row r="1007" spans="1:12" ht="14">
      <c r="A1007" s="80" t="s">
        <v>2487</v>
      </c>
      <c r="B1007" s="80" t="s">
        <v>5794</v>
      </c>
      <c r="C1007" s="117" t="s">
        <v>5795</v>
      </c>
      <c r="D1007" s="117" t="s">
        <v>2026</v>
      </c>
      <c r="E1007" s="80"/>
      <c r="F1007" s="7" t="s">
        <v>2091</v>
      </c>
      <c r="G1007" s="7"/>
      <c r="H1007" s="7" t="s">
        <v>5796</v>
      </c>
      <c r="I1007" s="7" t="s">
        <v>1989</v>
      </c>
      <c r="J1007" s="7" t="s">
        <v>5797</v>
      </c>
      <c r="K1007" s="7" t="s">
        <v>2516</v>
      </c>
      <c r="L1007" s="12">
        <v>180324</v>
      </c>
    </row>
    <row r="1008" spans="1:12" ht="13">
      <c r="A1008" s="17"/>
      <c r="B1008" s="17" t="s">
        <v>5798</v>
      </c>
      <c r="C1008" s="17" t="s">
        <v>5799</v>
      </c>
      <c r="D1008" s="17" t="s">
        <v>1977</v>
      </c>
      <c r="E1008" s="17"/>
      <c r="F1008" s="12" t="s">
        <v>49</v>
      </c>
      <c r="G1008" s="12" t="s">
        <v>2192</v>
      </c>
      <c r="H1008" s="12" t="s">
        <v>5800</v>
      </c>
      <c r="I1008" s="12" t="s">
        <v>2194</v>
      </c>
      <c r="J1008" s="12"/>
      <c r="K1008" s="12"/>
      <c r="L1008" s="12"/>
    </row>
    <row r="1009" spans="1:12" ht="13">
      <c r="A1009" s="115"/>
      <c r="B1009" s="115" t="s">
        <v>652</v>
      </c>
      <c r="C1009" s="115" t="s">
        <v>5801</v>
      </c>
      <c r="D1009" s="115" t="s">
        <v>1983</v>
      </c>
      <c r="E1009" s="115"/>
      <c r="F1009" s="12" t="s">
        <v>1984</v>
      </c>
      <c r="G1009" s="46"/>
      <c r="H1009" s="46"/>
      <c r="I1009" s="46" t="s">
        <v>23</v>
      </c>
      <c r="J1009" s="12"/>
      <c r="K1009" s="12"/>
      <c r="L1009" s="12"/>
    </row>
    <row r="1010" spans="1:12" ht="13">
      <c r="A1010" s="17"/>
      <c r="B1010" s="17" t="s">
        <v>5802</v>
      </c>
      <c r="C1010" s="17" t="s">
        <v>5803</v>
      </c>
      <c r="D1010" s="17" t="s">
        <v>1977</v>
      </c>
      <c r="E1010" s="17"/>
      <c r="F1010" s="12" t="s">
        <v>2107</v>
      </c>
      <c r="G1010" s="12" t="s">
        <v>5804</v>
      </c>
      <c r="H1010" s="12" t="s">
        <v>5805</v>
      </c>
      <c r="I1010" s="12" t="s">
        <v>2214</v>
      </c>
      <c r="J1010" s="12"/>
      <c r="K1010" s="12"/>
      <c r="L1010" s="12"/>
    </row>
    <row r="1011" spans="1:12" ht="13">
      <c r="A1011" s="16"/>
      <c r="B1011" s="16" t="s">
        <v>5806</v>
      </c>
      <c r="C1011" s="16" t="s">
        <v>5807</v>
      </c>
      <c r="D1011" s="16" t="s">
        <v>1977</v>
      </c>
      <c r="E1011" s="16"/>
      <c r="F1011" s="12" t="s">
        <v>49</v>
      </c>
      <c r="G1011" s="12" t="s">
        <v>5808</v>
      </c>
      <c r="H1011" s="12" t="s">
        <v>5809</v>
      </c>
      <c r="I1011" s="12" t="s">
        <v>2545</v>
      </c>
      <c r="J1011" s="12"/>
      <c r="K1011" s="12"/>
      <c r="L1011" s="12"/>
    </row>
    <row r="1012" spans="1:12" ht="13">
      <c r="A1012" s="105"/>
      <c r="B1012" s="105" t="s">
        <v>655</v>
      </c>
      <c r="C1012" s="105" t="s">
        <v>5810</v>
      </c>
      <c r="D1012" s="105" t="s">
        <v>1983</v>
      </c>
      <c r="E1012" s="105"/>
      <c r="F1012" s="12" t="s">
        <v>1984</v>
      </c>
      <c r="G1012" s="46"/>
      <c r="H1012" s="46"/>
      <c r="I1012" s="46" t="s">
        <v>23</v>
      </c>
      <c r="J1012" s="12"/>
      <c r="K1012" s="12"/>
      <c r="L1012" s="12"/>
    </row>
    <row r="1013" spans="1:12" ht="13">
      <c r="A1013" s="16"/>
      <c r="B1013" s="16" t="s">
        <v>5811</v>
      </c>
      <c r="C1013" s="16" t="s">
        <v>5812</v>
      </c>
      <c r="D1013" s="16" t="s">
        <v>1977</v>
      </c>
      <c r="E1013" s="16"/>
      <c r="F1013" s="12" t="s">
        <v>49</v>
      </c>
      <c r="G1013" s="12" t="s">
        <v>5813</v>
      </c>
      <c r="H1013" s="12" t="s">
        <v>5814</v>
      </c>
      <c r="I1013" s="12" t="s">
        <v>2214</v>
      </c>
      <c r="J1013" s="12"/>
      <c r="K1013" s="12"/>
      <c r="L1013" s="12"/>
    </row>
    <row r="1014" spans="1:12" ht="13">
      <c r="A1014" s="17"/>
      <c r="B1014" s="17" t="s">
        <v>5815</v>
      </c>
      <c r="C1014" s="17" t="s">
        <v>5816</v>
      </c>
      <c r="D1014" s="17" t="s">
        <v>1977</v>
      </c>
      <c r="E1014" s="17"/>
      <c r="F1014" s="12" t="s">
        <v>30</v>
      </c>
      <c r="G1014" s="12" t="s">
        <v>2084</v>
      </c>
      <c r="H1014" s="12" t="s">
        <v>5817</v>
      </c>
      <c r="I1014" s="12" t="s">
        <v>2319</v>
      </c>
      <c r="J1014" s="12" t="s">
        <v>5818</v>
      </c>
      <c r="K1014" s="12"/>
      <c r="L1014" s="12"/>
    </row>
    <row r="1015" spans="1:12" ht="13">
      <c r="A1015" s="16"/>
      <c r="B1015" s="16" t="s">
        <v>5819</v>
      </c>
      <c r="C1015" s="16" t="s">
        <v>5820</v>
      </c>
      <c r="D1015" s="16" t="s">
        <v>1977</v>
      </c>
      <c r="E1015" s="16"/>
      <c r="F1015" s="12" t="s">
        <v>1984</v>
      </c>
      <c r="G1015" s="12" t="s">
        <v>5821</v>
      </c>
      <c r="H1015" s="12" t="s">
        <v>5822</v>
      </c>
      <c r="I1015" s="12" t="s">
        <v>23</v>
      </c>
      <c r="J1015" s="12"/>
      <c r="K1015" s="12"/>
      <c r="L1015" s="12"/>
    </row>
    <row r="1016" spans="1:12" ht="13">
      <c r="A1016" s="17"/>
      <c r="B1016" s="17" t="s">
        <v>5823</v>
      </c>
      <c r="C1016" s="17" t="s">
        <v>5824</v>
      </c>
      <c r="D1016" s="17" t="s">
        <v>1977</v>
      </c>
      <c r="E1016" s="17"/>
      <c r="F1016" s="12" t="s">
        <v>1984</v>
      </c>
      <c r="G1016" s="12" t="s">
        <v>5825</v>
      </c>
      <c r="H1016" s="12" t="s">
        <v>5826</v>
      </c>
      <c r="I1016" s="12" t="s">
        <v>23</v>
      </c>
      <c r="J1016" s="12"/>
      <c r="K1016" s="12"/>
      <c r="L1016" s="12"/>
    </row>
    <row r="1017" spans="1:12" ht="13">
      <c r="A1017" s="16"/>
      <c r="B1017" s="16" t="s">
        <v>5827</v>
      </c>
      <c r="C1017" s="16" t="s">
        <v>5828</v>
      </c>
      <c r="D1017" s="16" t="s">
        <v>1977</v>
      </c>
      <c r="E1017" s="16"/>
      <c r="F1017" s="12" t="s">
        <v>49</v>
      </c>
      <c r="G1017" s="12" t="s">
        <v>2084</v>
      </c>
      <c r="H1017" s="12" t="s">
        <v>5829</v>
      </c>
      <c r="I1017" s="12" t="s">
        <v>2214</v>
      </c>
      <c r="J1017" s="12"/>
      <c r="K1017" s="12"/>
      <c r="L1017" s="12"/>
    </row>
    <row r="1018" spans="1:12" ht="13">
      <c r="A1018" s="17"/>
      <c r="B1018" s="17" t="s">
        <v>5830</v>
      </c>
      <c r="C1018" s="17" t="s">
        <v>5831</v>
      </c>
      <c r="D1018" s="17" t="s">
        <v>1977</v>
      </c>
      <c r="E1018" s="17"/>
      <c r="F1018" s="12" t="s">
        <v>2103</v>
      </c>
      <c r="G1018" s="12"/>
      <c r="H1018" s="12" t="s">
        <v>5832</v>
      </c>
      <c r="I1018" s="12" t="s">
        <v>23</v>
      </c>
      <c r="J1018" s="12"/>
      <c r="K1018" s="12"/>
      <c r="L1018" s="12"/>
    </row>
    <row r="1019" spans="1:12" ht="13">
      <c r="A1019" s="16"/>
      <c r="B1019" s="16" t="s">
        <v>5833</v>
      </c>
      <c r="C1019" s="16" t="s">
        <v>5834</v>
      </c>
      <c r="D1019" s="16" t="s">
        <v>1977</v>
      </c>
      <c r="E1019" s="16"/>
      <c r="F1019" s="12" t="s">
        <v>49</v>
      </c>
      <c r="G1019" s="12" t="s">
        <v>5835</v>
      </c>
      <c r="H1019" s="12" t="s">
        <v>5836</v>
      </c>
      <c r="I1019" s="12" t="s">
        <v>2214</v>
      </c>
      <c r="J1019" s="12"/>
      <c r="K1019" s="12"/>
      <c r="L1019" s="12"/>
    </row>
    <row r="1020" spans="1:12" ht="13">
      <c r="A1020" s="17"/>
      <c r="B1020" s="105" t="s">
        <v>667</v>
      </c>
      <c r="C1020" s="105" t="s">
        <v>5837</v>
      </c>
      <c r="D1020" s="105" t="s">
        <v>1983</v>
      </c>
      <c r="E1020" s="105"/>
      <c r="F1020" s="12" t="s">
        <v>1984</v>
      </c>
      <c r="G1020" s="46" t="s">
        <v>5838</v>
      </c>
      <c r="H1020" s="46" t="s">
        <v>5839</v>
      </c>
      <c r="I1020" s="46" t="s">
        <v>23</v>
      </c>
      <c r="J1020" s="12"/>
      <c r="K1020" s="12"/>
      <c r="L1020" s="12"/>
    </row>
    <row r="1021" spans="1:12" ht="13">
      <c r="A1021" s="16"/>
      <c r="B1021" s="16" t="s">
        <v>5840</v>
      </c>
      <c r="C1021" s="16" t="s">
        <v>5841</v>
      </c>
      <c r="D1021" s="16" t="s">
        <v>1977</v>
      </c>
      <c r="E1021" s="16"/>
      <c r="F1021" s="12" t="s">
        <v>2027</v>
      </c>
      <c r="G1021" s="12" t="s">
        <v>3109</v>
      </c>
      <c r="H1021" s="12" t="s">
        <v>5842</v>
      </c>
      <c r="I1021" s="12" t="s">
        <v>2851</v>
      </c>
      <c r="J1021" s="12"/>
      <c r="K1021" s="12"/>
      <c r="L1021" s="12"/>
    </row>
    <row r="1022" spans="1:12" ht="13">
      <c r="A1022" s="105"/>
      <c r="B1022" s="105" t="s">
        <v>658</v>
      </c>
      <c r="C1022" s="105" t="s">
        <v>5843</v>
      </c>
      <c r="D1022" s="105" t="s">
        <v>1983</v>
      </c>
      <c r="E1022" s="105"/>
      <c r="F1022" s="12" t="s">
        <v>1984</v>
      </c>
      <c r="G1022" s="46"/>
      <c r="H1022" s="46"/>
      <c r="I1022" s="46" t="s">
        <v>23</v>
      </c>
      <c r="J1022" s="12"/>
      <c r="K1022" s="12"/>
      <c r="L1022" s="12"/>
    </row>
    <row r="1023" spans="1:12" ht="13">
      <c r="A1023" s="115"/>
      <c r="B1023" s="115" t="s">
        <v>671</v>
      </c>
      <c r="C1023" s="115" t="s">
        <v>5844</v>
      </c>
      <c r="D1023" s="115" t="s">
        <v>1983</v>
      </c>
      <c r="E1023" s="115"/>
      <c r="F1023" s="12" t="s">
        <v>1984</v>
      </c>
      <c r="G1023" s="46" t="s">
        <v>5845</v>
      </c>
      <c r="H1023" s="46" t="s">
        <v>5846</v>
      </c>
      <c r="I1023" s="46" t="s">
        <v>23</v>
      </c>
      <c r="J1023" s="12"/>
      <c r="K1023" s="12"/>
      <c r="L1023" s="12"/>
    </row>
    <row r="1024" spans="1:12" ht="13">
      <c r="A1024" s="105"/>
      <c r="B1024" s="105" t="s">
        <v>676</v>
      </c>
      <c r="C1024" s="105" t="s">
        <v>5847</v>
      </c>
      <c r="D1024" s="105" t="s">
        <v>1983</v>
      </c>
      <c r="E1024" s="105"/>
      <c r="F1024" s="12" t="s">
        <v>1984</v>
      </c>
      <c r="G1024" s="46"/>
      <c r="H1024" s="46"/>
      <c r="I1024" s="46" t="s">
        <v>23</v>
      </c>
      <c r="J1024" s="12"/>
      <c r="K1024" s="12"/>
      <c r="L1024" s="12"/>
    </row>
    <row r="1025" spans="1:12" ht="13">
      <c r="A1025" s="115"/>
      <c r="B1025" s="115" t="s">
        <v>684</v>
      </c>
      <c r="C1025" s="115" t="s">
        <v>5848</v>
      </c>
      <c r="D1025" s="115" t="s">
        <v>1983</v>
      </c>
      <c r="E1025" s="115"/>
      <c r="F1025" s="12" t="s">
        <v>1984</v>
      </c>
      <c r="G1025" s="46"/>
      <c r="H1025" s="46"/>
      <c r="I1025" s="46" t="s">
        <v>23</v>
      </c>
      <c r="J1025" s="12"/>
      <c r="K1025" s="12"/>
      <c r="L1025" s="12"/>
    </row>
    <row r="1026" spans="1:12" ht="13">
      <c r="A1026" s="105"/>
      <c r="B1026" s="105" t="s">
        <v>689</v>
      </c>
      <c r="C1026" s="105" t="s">
        <v>5849</v>
      </c>
      <c r="D1026" s="105" t="s">
        <v>1983</v>
      </c>
      <c r="E1026" s="105"/>
      <c r="F1026" s="12" t="s">
        <v>1984</v>
      </c>
      <c r="G1026" s="46"/>
      <c r="H1026" s="46"/>
      <c r="I1026" s="46" t="s">
        <v>23</v>
      </c>
      <c r="J1026" s="12"/>
      <c r="K1026" s="12"/>
      <c r="L1026" s="12"/>
    </row>
    <row r="1027" spans="1:12" ht="16.5" customHeight="1">
      <c r="A1027" s="16"/>
      <c r="B1027" s="16" t="s">
        <v>5850</v>
      </c>
      <c r="C1027" s="141" t="s">
        <v>5851</v>
      </c>
      <c r="D1027" s="16" t="s">
        <v>1977</v>
      </c>
      <c r="E1027" s="16"/>
      <c r="F1027" s="12" t="s">
        <v>2027</v>
      </c>
      <c r="G1027" s="12" t="s">
        <v>5852</v>
      </c>
      <c r="H1027" s="12" t="s">
        <v>5853</v>
      </c>
      <c r="I1027" s="12" t="s">
        <v>5854</v>
      </c>
      <c r="J1027" s="12"/>
      <c r="K1027" s="12"/>
      <c r="L1027" s="12"/>
    </row>
    <row r="1028" spans="1:12" ht="13">
      <c r="A1028" s="105"/>
      <c r="B1028" s="105" t="s">
        <v>704</v>
      </c>
      <c r="C1028" s="105" t="s">
        <v>5855</v>
      </c>
      <c r="D1028" s="105" t="s">
        <v>1983</v>
      </c>
      <c r="E1028" s="105"/>
      <c r="F1028" s="12" t="s">
        <v>1984</v>
      </c>
      <c r="G1028" s="46"/>
      <c r="H1028" s="46"/>
      <c r="I1028" s="46" t="s">
        <v>23</v>
      </c>
      <c r="J1028" s="12"/>
      <c r="K1028" s="12"/>
      <c r="L1028" s="12"/>
    </row>
    <row r="1029" spans="1:12" ht="13">
      <c r="A1029" s="16"/>
      <c r="B1029" s="16" t="s">
        <v>1179</v>
      </c>
      <c r="C1029" s="115" t="s">
        <v>5856</v>
      </c>
      <c r="D1029" s="16" t="s">
        <v>36</v>
      </c>
      <c r="E1029" s="16"/>
      <c r="F1029" s="12" t="s">
        <v>2114</v>
      </c>
      <c r="G1029" s="12"/>
      <c r="H1029" s="12"/>
      <c r="I1029" s="12" t="s">
        <v>23</v>
      </c>
      <c r="J1029" s="12"/>
      <c r="K1029" s="12"/>
      <c r="L1029" s="12"/>
    </row>
    <row r="1030" spans="1:12" ht="13">
      <c r="A1030" s="17"/>
      <c r="B1030" s="105" t="s">
        <v>796</v>
      </c>
      <c r="C1030" s="105" t="s">
        <v>5857</v>
      </c>
      <c r="D1030" s="105" t="s">
        <v>1983</v>
      </c>
      <c r="E1030" s="105"/>
      <c r="F1030" s="12" t="s">
        <v>1984</v>
      </c>
      <c r="G1030" s="12"/>
      <c r="H1030" s="12"/>
      <c r="I1030" s="46" t="s">
        <v>23</v>
      </c>
      <c r="J1030" s="12"/>
      <c r="K1030" s="12"/>
      <c r="L1030" s="12"/>
    </row>
    <row r="1031" spans="1:12" ht="13">
      <c r="A1031" s="115"/>
      <c r="B1031" s="115" t="s">
        <v>727</v>
      </c>
      <c r="C1031" s="115" t="s">
        <v>5858</v>
      </c>
      <c r="D1031" s="115" t="s">
        <v>1983</v>
      </c>
      <c r="E1031" s="115"/>
      <c r="F1031" s="46" t="s">
        <v>2099</v>
      </c>
      <c r="G1031" s="46"/>
      <c r="H1031" s="46" t="s">
        <v>5859</v>
      </c>
      <c r="I1031" s="46" t="s">
        <v>23</v>
      </c>
      <c r="J1031" s="12"/>
      <c r="K1031" s="12"/>
      <c r="L1031" s="12"/>
    </row>
    <row r="1032" spans="1:12" ht="13">
      <c r="A1032" s="17"/>
      <c r="B1032" s="17" t="s">
        <v>5860</v>
      </c>
      <c r="C1032" s="17" t="s">
        <v>5861</v>
      </c>
      <c r="D1032" s="17" t="s">
        <v>1977</v>
      </c>
      <c r="E1032" s="17"/>
      <c r="F1032" s="12" t="s">
        <v>49</v>
      </c>
      <c r="G1032" s="12" t="s">
        <v>2262</v>
      </c>
      <c r="H1032" s="12" t="s">
        <v>5862</v>
      </c>
      <c r="I1032" s="12" t="s">
        <v>2194</v>
      </c>
      <c r="J1032" s="12"/>
      <c r="K1032" s="12"/>
      <c r="L1032" s="12"/>
    </row>
    <row r="1033" spans="1:12" ht="14">
      <c r="A1033" s="16"/>
      <c r="B1033" s="16" t="s">
        <v>5863</v>
      </c>
      <c r="C1033" s="16" t="s">
        <v>5864</v>
      </c>
      <c r="D1033" s="16" t="s">
        <v>1977</v>
      </c>
      <c r="E1033" s="16"/>
      <c r="F1033" s="7" t="s">
        <v>2114</v>
      </c>
      <c r="G1033" s="12" t="s">
        <v>5865</v>
      </c>
      <c r="H1033" s="12" t="s">
        <v>5866</v>
      </c>
      <c r="I1033" s="12" t="s">
        <v>2396</v>
      </c>
      <c r="J1033" s="12"/>
      <c r="K1033" s="12"/>
      <c r="L1033" s="12"/>
    </row>
    <row r="1034" spans="1:12" ht="13">
      <c r="A1034" s="105"/>
      <c r="B1034" s="105" t="s">
        <v>741</v>
      </c>
      <c r="C1034" s="105" t="s">
        <v>5867</v>
      </c>
      <c r="D1034" s="105" t="s">
        <v>1983</v>
      </c>
      <c r="E1034" s="105"/>
      <c r="F1034" s="12" t="s">
        <v>1984</v>
      </c>
      <c r="G1034" s="46"/>
      <c r="H1034" s="46"/>
      <c r="I1034" s="46" t="s">
        <v>23</v>
      </c>
      <c r="J1034" s="12"/>
      <c r="K1034" s="12"/>
      <c r="L1034" s="12"/>
    </row>
    <row r="1035" spans="1:12" ht="13">
      <c r="A1035" s="115"/>
      <c r="B1035" s="115" t="s">
        <v>721</v>
      </c>
      <c r="C1035" s="115" t="s">
        <v>5868</v>
      </c>
      <c r="D1035" s="115" t="s">
        <v>1983</v>
      </c>
      <c r="E1035" s="115"/>
      <c r="F1035" s="12" t="s">
        <v>1984</v>
      </c>
      <c r="G1035" s="46"/>
      <c r="H1035" s="46"/>
      <c r="I1035" s="46" t="s">
        <v>23</v>
      </c>
      <c r="J1035" s="12"/>
      <c r="K1035" s="12"/>
      <c r="L1035" s="12"/>
    </row>
    <row r="1036" spans="1:12" ht="13">
      <c r="A1036" s="105"/>
      <c r="B1036" s="17" t="s">
        <v>1273</v>
      </c>
      <c r="C1036" s="105" t="s">
        <v>5869</v>
      </c>
      <c r="D1036" s="17" t="s">
        <v>36</v>
      </c>
      <c r="E1036" s="17"/>
      <c r="F1036" s="12" t="s">
        <v>2047</v>
      </c>
      <c r="G1036" s="12"/>
      <c r="H1036" s="12"/>
      <c r="I1036" s="12" t="s">
        <v>23</v>
      </c>
      <c r="J1036" s="12"/>
      <c r="K1036" s="12"/>
      <c r="L1036" s="12"/>
    </row>
    <row r="1037" spans="1:12" ht="13">
      <c r="A1037" s="16"/>
      <c r="B1037" s="115" t="s">
        <v>734</v>
      </c>
      <c r="C1037" s="115" t="s">
        <v>5870</v>
      </c>
      <c r="D1037" s="115" t="s">
        <v>1983</v>
      </c>
      <c r="E1037" s="115"/>
      <c r="F1037" s="12" t="s">
        <v>1984</v>
      </c>
      <c r="G1037" s="46"/>
      <c r="H1037" s="46"/>
      <c r="I1037" s="46" t="s">
        <v>23</v>
      </c>
      <c r="J1037" s="12"/>
      <c r="K1037" s="12"/>
      <c r="L1037" s="12"/>
    </row>
    <row r="1038" spans="1:12" ht="13">
      <c r="A1038" s="105"/>
      <c r="B1038" s="105" t="s">
        <v>748</v>
      </c>
      <c r="C1038" s="105" t="s">
        <v>5871</v>
      </c>
      <c r="D1038" s="105" t="s">
        <v>1983</v>
      </c>
      <c r="E1038" s="105"/>
      <c r="F1038" s="12" t="s">
        <v>1984</v>
      </c>
      <c r="G1038" s="12" t="s">
        <v>5872</v>
      </c>
      <c r="H1038" s="12" t="s">
        <v>5873</v>
      </c>
      <c r="I1038" s="46" t="s">
        <v>23</v>
      </c>
      <c r="J1038" s="12"/>
      <c r="K1038" s="12"/>
      <c r="L1038" s="12"/>
    </row>
    <row r="1039" spans="1:12" ht="14">
      <c r="A1039" s="16"/>
      <c r="B1039" s="16" t="s">
        <v>5874</v>
      </c>
      <c r="C1039" s="16" t="s">
        <v>5875</v>
      </c>
      <c r="D1039" s="16" t="s">
        <v>1977</v>
      </c>
      <c r="E1039" s="16"/>
      <c r="F1039" s="7" t="s">
        <v>2010</v>
      </c>
      <c r="G1039" s="12" t="s">
        <v>5876</v>
      </c>
      <c r="H1039" s="12"/>
      <c r="I1039" s="12" t="s">
        <v>23</v>
      </c>
      <c r="J1039" s="12"/>
      <c r="K1039" s="12"/>
      <c r="L1039" s="12"/>
    </row>
    <row r="1040" spans="1:12" ht="14">
      <c r="A1040" s="29" t="s">
        <v>2452</v>
      </c>
      <c r="B1040" s="29" t="s">
        <v>5877</v>
      </c>
      <c r="C1040" s="77" t="s">
        <v>5878</v>
      </c>
      <c r="D1040" s="77" t="s">
        <v>97</v>
      </c>
      <c r="E1040" s="77"/>
      <c r="F1040" s="29" t="s">
        <v>30</v>
      </c>
      <c r="G1040" s="7"/>
      <c r="H1040" s="7"/>
      <c r="I1040" s="7" t="s">
        <v>3105</v>
      </c>
      <c r="J1040" s="7" t="s">
        <v>5879</v>
      </c>
      <c r="K1040" s="7"/>
      <c r="L1040" s="12">
        <v>180324</v>
      </c>
    </row>
    <row r="1041" spans="1:12" ht="14">
      <c r="A1041" s="80" t="s">
        <v>2487</v>
      </c>
      <c r="B1041" s="80" t="s">
        <v>5880</v>
      </c>
      <c r="C1041" s="117" t="s">
        <v>5878</v>
      </c>
      <c r="D1041" s="117" t="s">
        <v>97</v>
      </c>
      <c r="E1041" s="117" t="s">
        <v>5881</v>
      </c>
      <c r="F1041" s="7" t="s">
        <v>30</v>
      </c>
      <c r="G1041" s="7"/>
      <c r="H1041" s="7"/>
      <c r="I1041" s="7" t="s">
        <v>23</v>
      </c>
      <c r="J1041" s="7"/>
      <c r="K1041" s="7"/>
      <c r="L1041" s="12">
        <v>180324</v>
      </c>
    </row>
    <row r="1042" spans="1:12" ht="14">
      <c r="A1042" s="29" t="s">
        <v>2487</v>
      </c>
      <c r="B1042" s="29" t="s">
        <v>5882</v>
      </c>
      <c r="C1042" s="77" t="s">
        <v>5878</v>
      </c>
      <c r="D1042" s="77" t="s">
        <v>17</v>
      </c>
      <c r="E1042" s="29"/>
      <c r="F1042" s="7"/>
      <c r="G1042" s="7"/>
      <c r="H1042" s="7"/>
      <c r="I1042" s="7"/>
      <c r="J1042" s="7" t="s">
        <v>5883</v>
      </c>
      <c r="K1042" s="7"/>
      <c r="L1042" s="12">
        <v>180324</v>
      </c>
    </row>
    <row r="1043" spans="1:12" ht="14">
      <c r="A1043" s="80" t="s">
        <v>2487</v>
      </c>
      <c r="B1043" s="80" t="s">
        <v>5884</v>
      </c>
      <c r="C1043" s="117" t="s">
        <v>5878</v>
      </c>
      <c r="D1043" s="117" t="s">
        <v>97</v>
      </c>
      <c r="E1043" s="117" t="s">
        <v>2028</v>
      </c>
      <c r="F1043" s="7" t="s">
        <v>30</v>
      </c>
      <c r="G1043" s="7"/>
      <c r="H1043" s="7"/>
      <c r="I1043" s="7" t="s">
        <v>23</v>
      </c>
      <c r="J1043" s="7" t="s">
        <v>5885</v>
      </c>
      <c r="K1043" s="7"/>
      <c r="L1043" s="12">
        <v>180324</v>
      </c>
    </row>
    <row r="1044" spans="1:12" ht="14">
      <c r="A1044" s="105"/>
      <c r="B1044" s="105" t="s">
        <v>612</v>
      </c>
      <c r="C1044" s="77" t="s">
        <v>5878</v>
      </c>
      <c r="D1044" s="105" t="s">
        <v>1983</v>
      </c>
      <c r="E1044" s="17"/>
      <c r="F1044" s="12" t="s">
        <v>2099</v>
      </c>
      <c r="G1044" s="46"/>
      <c r="H1044" s="46" t="s">
        <v>5886</v>
      </c>
      <c r="I1044" s="46" t="s">
        <v>23</v>
      </c>
      <c r="J1044" s="12"/>
      <c r="K1044" s="12"/>
      <c r="L1044" s="12"/>
    </row>
    <row r="1045" spans="1:12" ht="15.75" customHeight="1">
      <c r="A1045" s="80" t="s">
        <v>2487</v>
      </c>
      <c r="B1045" s="80" t="s">
        <v>5887</v>
      </c>
      <c r="C1045" s="117" t="s">
        <v>5878</v>
      </c>
      <c r="D1045" s="117" t="s">
        <v>97</v>
      </c>
      <c r="E1045" s="80"/>
      <c r="F1045" s="7" t="s">
        <v>30</v>
      </c>
      <c r="G1045" s="7"/>
      <c r="H1045" s="7"/>
      <c r="I1045" s="7"/>
      <c r="J1045" s="7"/>
      <c r="K1045" s="7"/>
      <c r="L1045" s="12">
        <v>180324</v>
      </c>
    </row>
    <row r="1046" spans="1:12" ht="14">
      <c r="A1046" s="29" t="s">
        <v>2487</v>
      </c>
      <c r="B1046" s="128" t="s">
        <v>5888</v>
      </c>
      <c r="C1046" s="77" t="s">
        <v>5878</v>
      </c>
      <c r="D1046" s="77" t="s">
        <v>17</v>
      </c>
      <c r="E1046" s="29"/>
      <c r="F1046" s="7"/>
      <c r="G1046" s="7"/>
      <c r="H1046" s="7"/>
      <c r="I1046" s="7"/>
      <c r="J1046" s="7"/>
      <c r="K1046" s="7"/>
      <c r="L1046" s="12">
        <v>180324</v>
      </c>
    </row>
    <row r="1047" spans="1:12" ht="14">
      <c r="A1047" s="117" t="s">
        <v>2487</v>
      </c>
      <c r="B1047" s="80" t="s">
        <v>5889</v>
      </c>
      <c r="C1047" s="117" t="s">
        <v>5878</v>
      </c>
      <c r="D1047" s="117" t="s">
        <v>97</v>
      </c>
      <c r="E1047" s="117" t="s">
        <v>5890</v>
      </c>
      <c r="F1047" s="7" t="s">
        <v>30</v>
      </c>
      <c r="G1047" s="7"/>
      <c r="H1047" s="7" t="s">
        <v>5891</v>
      </c>
      <c r="I1047" s="7" t="s">
        <v>23</v>
      </c>
      <c r="J1047" s="7"/>
      <c r="K1047" s="7"/>
      <c r="L1047" s="12">
        <v>180324</v>
      </c>
    </row>
    <row r="1048" spans="1:12" ht="14">
      <c r="A1048" s="29" t="s">
        <v>2184</v>
      </c>
      <c r="B1048" s="29" t="s">
        <v>5892</v>
      </c>
      <c r="C1048" s="77" t="s">
        <v>5878</v>
      </c>
      <c r="D1048" s="77" t="s">
        <v>97</v>
      </c>
      <c r="E1048" s="77" t="s">
        <v>5893</v>
      </c>
      <c r="F1048" s="29" t="s">
        <v>30</v>
      </c>
      <c r="G1048" s="7"/>
      <c r="H1048" s="7" t="s">
        <v>5894</v>
      </c>
      <c r="I1048" s="7" t="s">
        <v>23</v>
      </c>
      <c r="J1048" s="7"/>
      <c r="K1048" s="7"/>
      <c r="L1048" s="12">
        <v>180324</v>
      </c>
    </row>
    <row r="1049" spans="1:12" ht="14">
      <c r="A1049" s="80" t="s">
        <v>2511</v>
      </c>
      <c r="B1049" s="80" t="s">
        <v>5895</v>
      </c>
      <c r="C1049" s="117" t="s">
        <v>5878</v>
      </c>
      <c r="D1049" s="117" t="s">
        <v>2026</v>
      </c>
      <c r="E1049" s="29"/>
      <c r="F1049" s="29" t="s">
        <v>2091</v>
      </c>
      <c r="G1049" s="29"/>
      <c r="H1049" s="29"/>
      <c r="I1049" s="29" t="s">
        <v>1996</v>
      </c>
      <c r="J1049" s="29" t="s">
        <v>5896</v>
      </c>
      <c r="K1049" s="7"/>
      <c r="L1049" s="12">
        <v>180324</v>
      </c>
    </row>
    <row r="1050" spans="1:12" ht="14">
      <c r="A1050" s="29" t="s">
        <v>2487</v>
      </c>
      <c r="B1050" s="29" t="s">
        <v>5897</v>
      </c>
      <c r="C1050" s="77" t="s">
        <v>5878</v>
      </c>
      <c r="D1050" s="77" t="s">
        <v>17</v>
      </c>
      <c r="E1050" s="29"/>
      <c r="F1050" s="7"/>
      <c r="G1050" s="7"/>
      <c r="H1050" s="7"/>
      <c r="I1050" s="7"/>
      <c r="J1050" s="7"/>
      <c r="K1050" s="7"/>
      <c r="L1050" s="12">
        <v>180324</v>
      </c>
    </row>
    <row r="1051" spans="1:12" ht="14">
      <c r="A1051" s="80" t="s">
        <v>2452</v>
      </c>
      <c r="B1051" s="80" t="s">
        <v>5898</v>
      </c>
      <c r="C1051" s="117" t="s">
        <v>5878</v>
      </c>
      <c r="D1051" s="117" t="s">
        <v>97</v>
      </c>
      <c r="E1051" s="117"/>
      <c r="F1051" s="29" t="s">
        <v>30</v>
      </c>
      <c r="G1051" s="7"/>
      <c r="H1051" s="7"/>
      <c r="I1051" s="7" t="s">
        <v>23</v>
      </c>
      <c r="J1051" s="7"/>
      <c r="K1051" s="7"/>
      <c r="L1051" s="12">
        <v>180324</v>
      </c>
    </row>
    <row r="1052" spans="1:12" ht="14">
      <c r="A1052" s="29" t="s">
        <v>2184</v>
      </c>
      <c r="B1052" s="29" t="s">
        <v>5899</v>
      </c>
      <c r="C1052" s="77" t="s">
        <v>5878</v>
      </c>
      <c r="D1052" s="77" t="s">
        <v>97</v>
      </c>
      <c r="E1052" s="77" t="s">
        <v>5900</v>
      </c>
      <c r="F1052" s="29" t="s">
        <v>30</v>
      </c>
      <c r="G1052" s="7"/>
      <c r="H1052" s="7" t="s">
        <v>5901</v>
      </c>
      <c r="I1052" s="7" t="s">
        <v>2259</v>
      </c>
      <c r="J1052" s="7"/>
      <c r="K1052" s="7"/>
      <c r="L1052" s="12">
        <v>180324</v>
      </c>
    </row>
    <row r="1053" spans="1:12" ht="14">
      <c r="A1053" s="80" t="s">
        <v>2487</v>
      </c>
      <c r="B1053" s="80" t="s">
        <v>5902</v>
      </c>
      <c r="C1053" s="117" t="s">
        <v>5878</v>
      </c>
      <c r="D1053" s="117" t="s">
        <v>17</v>
      </c>
      <c r="E1053" s="80"/>
      <c r="F1053" s="7"/>
      <c r="G1053" s="7"/>
      <c r="H1053" s="7"/>
      <c r="I1053" s="7"/>
      <c r="J1053" s="7"/>
      <c r="K1053" s="7"/>
      <c r="L1053" s="12">
        <v>180324</v>
      </c>
    </row>
    <row r="1054" spans="1:12" ht="13">
      <c r="A1054" s="17"/>
      <c r="B1054" s="17" t="s">
        <v>5903</v>
      </c>
      <c r="C1054" s="17" t="s">
        <v>5904</v>
      </c>
      <c r="D1054" s="17" t="s">
        <v>1977</v>
      </c>
      <c r="E1054" s="17"/>
      <c r="F1054" s="12" t="s">
        <v>2027</v>
      </c>
      <c r="G1054" s="12" t="s">
        <v>5905</v>
      </c>
      <c r="H1054" s="12" t="s">
        <v>5906</v>
      </c>
      <c r="I1054" s="12" t="s">
        <v>3140</v>
      </c>
      <c r="J1054" s="12"/>
      <c r="K1054" s="12"/>
      <c r="L1054" s="12"/>
    </row>
    <row r="1055" spans="1:12" ht="13">
      <c r="A1055" s="16"/>
      <c r="B1055" s="142" t="s">
        <v>232</v>
      </c>
      <c r="C1055" s="115" t="s">
        <v>5907</v>
      </c>
      <c r="D1055" s="16" t="s">
        <v>1978</v>
      </c>
      <c r="E1055" s="16"/>
      <c r="F1055" s="12" t="s">
        <v>2017</v>
      </c>
      <c r="G1055" s="12" t="s">
        <v>2391</v>
      </c>
      <c r="H1055" s="12"/>
      <c r="I1055" s="12" t="s">
        <v>23</v>
      </c>
      <c r="J1055" s="12"/>
      <c r="K1055" s="12"/>
      <c r="L1055" s="12"/>
    </row>
    <row r="1056" spans="1:12" ht="13">
      <c r="A1056" s="17"/>
      <c r="B1056" s="17" t="s">
        <v>5908</v>
      </c>
      <c r="C1056" s="17" t="s">
        <v>5909</v>
      </c>
      <c r="D1056" s="17" t="s">
        <v>1977</v>
      </c>
      <c r="E1056" s="17"/>
      <c r="F1056" s="12" t="s">
        <v>2017</v>
      </c>
      <c r="G1056" s="12" t="s">
        <v>5910</v>
      </c>
      <c r="H1056" s="12" t="s">
        <v>5911</v>
      </c>
      <c r="I1056" s="12" t="s">
        <v>2214</v>
      </c>
      <c r="J1056" s="12"/>
      <c r="K1056" s="12"/>
      <c r="L1056" s="12"/>
    </row>
    <row r="1057" spans="1:12" ht="26">
      <c r="A1057" s="16"/>
      <c r="B1057" s="142" t="s">
        <v>201</v>
      </c>
      <c r="C1057" s="115" t="s">
        <v>5912</v>
      </c>
      <c r="D1057" s="16" t="s">
        <v>1978</v>
      </c>
      <c r="E1057" s="16"/>
      <c r="F1057" s="12" t="s">
        <v>1984</v>
      </c>
      <c r="G1057" s="12" t="s">
        <v>2450</v>
      </c>
      <c r="H1057" s="12"/>
      <c r="I1057" s="12" t="s">
        <v>23</v>
      </c>
      <c r="J1057" s="12"/>
      <c r="K1057" s="12"/>
      <c r="L1057" s="12"/>
    </row>
    <row r="1058" spans="1:12" ht="13">
      <c r="A1058" s="17"/>
      <c r="B1058" s="143" t="s">
        <v>211</v>
      </c>
      <c r="C1058" s="105" t="s">
        <v>5912</v>
      </c>
      <c r="D1058" s="17" t="s">
        <v>1978</v>
      </c>
      <c r="E1058" s="17"/>
      <c r="F1058" s="12" t="s">
        <v>2017</v>
      </c>
      <c r="G1058" s="12" t="s">
        <v>2391</v>
      </c>
      <c r="H1058" s="12"/>
      <c r="I1058" s="12" t="s">
        <v>23</v>
      </c>
      <c r="J1058" s="12"/>
      <c r="K1058" s="12"/>
      <c r="L1058" s="12"/>
    </row>
    <row r="1059" spans="1:12" ht="13">
      <c r="A1059" s="16"/>
      <c r="B1059" s="142" t="s">
        <v>216</v>
      </c>
      <c r="C1059" s="115" t="s">
        <v>5912</v>
      </c>
      <c r="D1059" s="16" t="s">
        <v>1978</v>
      </c>
      <c r="E1059" s="16"/>
      <c r="F1059" s="12" t="s">
        <v>2099</v>
      </c>
      <c r="G1059" s="12" t="s">
        <v>5913</v>
      </c>
      <c r="H1059" s="12" t="s">
        <v>5914</v>
      </c>
      <c r="I1059" s="12" t="s">
        <v>23</v>
      </c>
      <c r="J1059" s="12"/>
      <c r="K1059" s="12"/>
      <c r="L1059" s="12"/>
    </row>
    <row r="1060" spans="1:12" ht="13">
      <c r="A1060" s="17"/>
      <c r="B1060" s="143" t="s">
        <v>221</v>
      </c>
      <c r="C1060" s="105" t="s">
        <v>5912</v>
      </c>
      <c r="D1060" s="17" t="s">
        <v>1978</v>
      </c>
      <c r="E1060" s="17"/>
      <c r="F1060" s="12" t="s">
        <v>2017</v>
      </c>
      <c r="G1060" s="12" t="s">
        <v>2296</v>
      </c>
      <c r="H1060" s="12"/>
      <c r="I1060" s="12" t="s">
        <v>23</v>
      </c>
      <c r="J1060" s="12"/>
      <c r="K1060" s="12"/>
      <c r="L1060" s="12"/>
    </row>
    <row r="1061" spans="1:12" ht="13">
      <c r="A1061" s="115"/>
      <c r="B1061" s="16" t="s">
        <v>1498</v>
      </c>
      <c r="C1061" s="115" t="s">
        <v>5912</v>
      </c>
      <c r="D1061" s="16" t="s">
        <v>1977</v>
      </c>
      <c r="E1061" s="144"/>
      <c r="F1061" s="12" t="s">
        <v>5915</v>
      </c>
      <c r="G1061" s="12" t="s">
        <v>5916</v>
      </c>
      <c r="H1061" s="12" t="s">
        <v>5917</v>
      </c>
      <c r="I1061" s="12" t="s">
        <v>23</v>
      </c>
      <c r="J1061" s="12"/>
      <c r="K1061" s="12"/>
      <c r="L1061" s="12"/>
    </row>
    <row r="1062" spans="1:12" ht="13">
      <c r="A1062" s="105"/>
      <c r="B1062" s="105" t="s">
        <v>760</v>
      </c>
      <c r="C1062" s="105" t="s">
        <v>5918</v>
      </c>
      <c r="D1062" s="105" t="s">
        <v>1983</v>
      </c>
      <c r="E1062" s="105"/>
      <c r="F1062" s="12" t="s">
        <v>1984</v>
      </c>
      <c r="G1062" s="46"/>
      <c r="H1062" s="46"/>
      <c r="I1062" s="46" t="s">
        <v>23</v>
      </c>
      <c r="J1062" s="12"/>
      <c r="K1062" s="12"/>
      <c r="L1062" s="12"/>
    </row>
    <row r="1063" spans="1:12" ht="13">
      <c r="A1063" s="16"/>
      <c r="B1063" s="16" t="s">
        <v>1475</v>
      </c>
      <c r="C1063" s="115" t="s">
        <v>5919</v>
      </c>
      <c r="D1063" s="16" t="s">
        <v>1977</v>
      </c>
      <c r="E1063" s="16"/>
      <c r="F1063" s="12" t="s">
        <v>2027</v>
      </c>
      <c r="G1063" s="12" t="s">
        <v>2372</v>
      </c>
      <c r="H1063" s="12" t="s">
        <v>2373</v>
      </c>
      <c r="I1063" s="12" t="s">
        <v>2014</v>
      </c>
      <c r="J1063" s="12"/>
      <c r="K1063" s="12"/>
      <c r="L1063" s="12"/>
    </row>
    <row r="1064" spans="1:12" ht="13">
      <c r="A1064" s="105"/>
      <c r="B1064" s="105" t="s">
        <v>764</v>
      </c>
      <c r="C1064" s="105" t="s">
        <v>5920</v>
      </c>
      <c r="D1064" s="105" t="s">
        <v>1983</v>
      </c>
      <c r="E1064" s="105"/>
      <c r="F1064" s="12" t="s">
        <v>1984</v>
      </c>
      <c r="G1064" s="46"/>
      <c r="H1064" s="46"/>
      <c r="I1064" s="46" t="s">
        <v>23</v>
      </c>
      <c r="J1064" s="12"/>
      <c r="K1064" s="12"/>
      <c r="L1064" s="12"/>
    </row>
    <row r="1065" spans="1:12" ht="13">
      <c r="A1065" s="16"/>
      <c r="B1065" s="16" t="s">
        <v>1478</v>
      </c>
      <c r="C1065" s="115" t="s">
        <v>5921</v>
      </c>
      <c r="D1065" s="16" t="s">
        <v>1977</v>
      </c>
      <c r="E1065" s="16"/>
      <c r="F1065" s="12" t="s">
        <v>1984</v>
      </c>
      <c r="G1065" s="12" t="s">
        <v>2442</v>
      </c>
      <c r="H1065" s="12"/>
      <c r="I1065" s="12" t="s">
        <v>2014</v>
      </c>
      <c r="J1065" s="12"/>
      <c r="K1065" s="12"/>
      <c r="L1065" s="12"/>
    </row>
    <row r="1066" spans="1:12" ht="13">
      <c r="A1066" s="105"/>
      <c r="B1066" s="105" t="s">
        <v>771</v>
      </c>
      <c r="C1066" s="105" t="s">
        <v>5922</v>
      </c>
      <c r="D1066" s="105" t="s">
        <v>1983</v>
      </c>
      <c r="E1066" s="105"/>
      <c r="F1066" s="12" t="s">
        <v>1984</v>
      </c>
      <c r="G1066" s="46"/>
      <c r="H1066" s="46" t="s">
        <v>5923</v>
      </c>
      <c r="I1066" s="46" t="s">
        <v>23</v>
      </c>
      <c r="J1066" s="12"/>
      <c r="K1066" s="12"/>
      <c r="L1066" s="12"/>
    </row>
    <row r="1067" spans="1:12" ht="13">
      <c r="A1067" s="16"/>
      <c r="B1067" s="16" t="s">
        <v>1481</v>
      </c>
      <c r="C1067" s="115" t="s">
        <v>5924</v>
      </c>
      <c r="D1067" s="16" t="s">
        <v>1977</v>
      </c>
      <c r="E1067" s="16"/>
      <c r="F1067" s="12" t="s">
        <v>1984</v>
      </c>
      <c r="G1067" s="12" t="s">
        <v>5925</v>
      </c>
      <c r="H1067" s="12" t="s">
        <v>5926</v>
      </c>
      <c r="I1067" s="12" t="s">
        <v>23</v>
      </c>
      <c r="J1067" s="12"/>
      <c r="K1067" s="12"/>
      <c r="L1067" s="12"/>
    </row>
    <row r="1068" spans="1:12" ht="13">
      <c r="A1068" s="17"/>
      <c r="B1068" s="17" t="s">
        <v>5927</v>
      </c>
      <c r="C1068" s="17" t="s">
        <v>5928</v>
      </c>
      <c r="D1068" s="17" t="s">
        <v>1977</v>
      </c>
      <c r="E1068" s="17"/>
      <c r="F1068" s="12" t="s">
        <v>2103</v>
      </c>
      <c r="G1068" s="12"/>
      <c r="H1068" s="12" t="s">
        <v>5929</v>
      </c>
      <c r="I1068" s="12" t="s">
        <v>23</v>
      </c>
      <c r="J1068" s="12"/>
      <c r="K1068" s="12"/>
      <c r="L1068" s="12"/>
    </row>
    <row r="1069" spans="1:12" ht="13">
      <c r="A1069" s="115"/>
      <c r="B1069" s="115" t="s">
        <v>5930</v>
      </c>
      <c r="C1069" s="115" t="s">
        <v>5931</v>
      </c>
      <c r="D1069" s="115" t="s">
        <v>1983</v>
      </c>
      <c r="E1069" s="115"/>
      <c r="F1069" s="12" t="s">
        <v>1984</v>
      </c>
      <c r="G1069" s="12"/>
      <c r="H1069" s="12"/>
      <c r="I1069" s="46" t="s">
        <v>23</v>
      </c>
      <c r="J1069" s="12"/>
      <c r="K1069" s="12"/>
      <c r="L1069" s="12"/>
    </row>
    <row r="1070" spans="1:12" ht="13">
      <c r="A1070" s="17"/>
      <c r="B1070" s="17" t="s">
        <v>5932</v>
      </c>
      <c r="C1070" s="17" t="s">
        <v>5933</v>
      </c>
      <c r="D1070" s="17" t="s">
        <v>1977</v>
      </c>
      <c r="E1070" s="17"/>
      <c r="F1070" s="12" t="s">
        <v>30</v>
      </c>
      <c r="G1070" s="12" t="s">
        <v>2084</v>
      </c>
      <c r="H1070" s="12" t="s">
        <v>5934</v>
      </c>
      <c r="I1070" s="12" t="s">
        <v>1989</v>
      </c>
      <c r="J1070" s="12"/>
      <c r="K1070" s="12"/>
      <c r="L1070" s="12"/>
    </row>
    <row r="1071" spans="1:12" ht="13">
      <c r="A1071" s="16"/>
      <c r="B1071" s="115" t="s">
        <v>800</v>
      </c>
      <c r="C1071" s="115" t="s">
        <v>5935</v>
      </c>
      <c r="D1071" s="115" t="s">
        <v>1983</v>
      </c>
      <c r="E1071" s="115"/>
      <c r="F1071" s="12" t="s">
        <v>1984</v>
      </c>
      <c r="G1071" s="12"/>
      <c r="H1071" s="12"/>
      <c r="I1071" s="46" t="s">
        <v>23</v>
      </c>
      <c r="J1071" s="12"/>
      <c r="K1071" s="12"/>
      <c r="L1071" s="12"/>
    </row>
    <row r="1072" spans="1:12" ht="13">
      <c r="A1072" s="105"/>
      <c r="B1072" s="105" t="s">
        <v>804</v>
      </c>
      <c r="C1072" s="105" t="s">
        <v>5936</v>
      </c>
      <c r="D1072" s="105" t="s">
        <v>1983</v>
      </c>
      <c r="E1072" s="105"/>
      <c r="F1072" s="46" t="s">
        <v>2099</v>
      </c>
      <c r="G1072" s="46"/>
      <c r="H1072" s="46" t="s">
        <v>5937</v>
      </c>
      <c r="I1072" s="46" t="s">
        <v>23</v>
      </c>
      <c r="J1072" s="12"/>
      <c r="K1072" s="12"/>
      <c r="L1072" s="12"/>
    </row>
    <row r="1073" spans="1:12" ht="13">
      <c r="A1073" s="16"/>
      <c r="B1073" s="115" t="s">
        <v>809</v>
      </c>
      <c r="C1073" s="115" t="s">
        <v>5938</v>
      </c>
      <c r="D1073" s="115" t="s">
        <v>1983</v>
      </c>
      <c r="E1073" s="16"/>
      <c r="F1073" s="12" t="s">
        <v>1984</v>
      </c>
      <c r="G1073" s="12" t="s">
        <v>2048</v>
      </c>
      <c r="H1073" s="12" t="s">
        <v>1035</v>
      </c>
      <c r="I1073" s="46" t="s">
        <v>23</v>
      </c>
      <c r="J1073" s="12"/>
      <c r="K1073" s="12"/>
      <c r="L1073" s="12"/>
    </row>
    <row r="1074" spans="1:12" ht="13">
      <c r="A1074" s="105"/>
      <c r="B1074" s="17" t="s">
        <v>1486</v>
      </c>
      <c r="C1074" s="105" t="s">
        <v>5939</v>
      </c>
      <c r="D1074" s="17" t="s">
        <v>1977</v>
      </c>
      <c r="E1074" s="145"/>
      <c r="F1074" s="12" t="s">
        <v>1984</v>
      </c>
      <c r="G1074" s="12" t="s">
        <v>2442</v>
      </c>
      <c r="H1074" s="12" t="s">
        <v>5940</v>
      </c>
      <c r="I1074" s="12" t="s">
        <v>2014</v>
      </c>
      <c r="J1074" s="12"/>
      <c r="K1074" s="12"/>
      <c r="L1074" s="12"/>
    </row>
    <row r="1075" spans="1:12" ht="13">
      <c r="A1075" s="16"/>
      <c r="B1075" s="115" t="s">
        <v>824</v>
      </c>
      <c r="C1075" s="132" t="s">
        <v>5941</v>
      </c>
      <c r="D1075" s="115" t="s">
        <v>1983</v>
      </c>
      <c r="E1075" s="115"/>
      <c r="F1075" s="12" t="s">
        <v>1984</v>
      </c>
      <c r="G1075" s="12"/>
      <c r="H1075" s="12"/>
      <c r="I1075" s="46" t="s">
        <v>23</v>
      </c>
      <c r="J1075" s="12"/>
      <c r="K1075" s="12"/>
      <c r="L1075" s="12"/>
    </row>
    <row r="1076" spans="1:12" ht="13">
      <c r="A1076" s="17"/>
      <c r="B1076" s="105" t="s">
        <v>1300</v>
      </c>
      <c r="C1076" s="130" t="s">
        <v>5942</v>
      </c>
      <c r="D1076" s="17" t="s">
        <v>2031</v>
      </c>
      <c r="E1076" s="17"/>
      <c r="F1076" s="12" t="s">
        <v>2095</v>
      </c>
      <c r="G1076" s="12"/>
      <c r="H1076" s="12" t="s">
        <v>5943</v>
      </c>
      <c r="I1076" s="12" t="s">
        <v>23</v>
      </c>
      <c r="J1076" s="12"/>
      <c r="K1076" s="12"/>
      <c r="L1076" s="12"/>
    </row>
    <row r="1077" spans="1:12" ht="13">
      <c r="A1077" s="115"/>
      <c r="B1077" s="115" t="s">
        <v>828</v>
      </c>
      <c r="C1077" s="132" t="s">
        <v>5944</v>
      </c>
      <c r="D1077" s="115" t="s">
        <v>1983</v>
      </c>
      <c r="E1077" s="115"/>
      <c r="F1077" s="12" t="s">
        <v>1984</v>
      </c>
      <c r="G1077" s="12"/>
      <c r="H1077" s="12"/>
      <c r="I1077" s="46" t="s">
        <v>23</v>
      </c>
      <c r="J1077" s="12"/>
      <c r="K1077" s="12"/>
      <c r="L1077" s="12"/>
    </row>
    <row r="1078" spans="1:12" ht="13">
      <c r="A1078" s="105"/>
      <c r="B1078" s="17" t="s">
        <v>832</v>
      </c>
      <c r="C1078" s="130" t="s">
        <v>5945</v>
      </c>
      <c r="D1078" s="105" t="s">
        <v>1983</v>
      </c>
      <c r="E1078" s="105"/>
      <c r="F1078" s="46" t="s">
        <v>2099</v>
      </c>
      <c r="G1078" s="46"/>
      <c r="H1078" s="46" t="s">
        <v>5946</v>
      </c>
      <c r="I1078" s="46" t="s">
        <v>23</v>
      </c>
      <c r="J1078" s="12"/>
      <c r="K1078" s="12"/>
      <c r="L1078" s="12"/>
    </row>
    <row r="1079" spans="1:12" ht="14">
      <c r="A1079" s="16"/>
      <c r="B1079" s="16" t="s">
        <v>5947</v>
      </c>
      <c r="C1079" s="93" t="s">
        <v>5948</v>
      </c>
      <c r="D1079" s="16" t="s">
        <v>1977</v>
      </c>
      <c r="E1079" s="16"/>
      <c r="F1079" s="7" t="s">
        <v>2042</v>
      </c>
      <c r="G1079" s="12" t="s">
        <v>5949</v>
      </c>
      <c r="H1079" s="12" t="s">
        <v>5950</v>
      </c>
      <c r="I1079" s="12" t="s">
        <v>2259</v>
      </c>
      <c r="J1079" s="12"/>
      <c r="K1079" s="12"/>
      <c r="L1079" s="12"/>
    </row>
    <row r="1080" spans="1:12" ht="13">
      <c r="A1080" s="105"/>
      <c r="B1080" s="17" t="s">
        <v>844</v>
      </c>
      <c r="C1080" s="130" t="s">
        <v>5951</v>
      </c>
      <c r="D1080" s="105" t="s">
        <v>1983</v>
      </c>
      <c r="E1080" s="105"/>
      <c r="F1080" s="12" t="s">
        <v>1984</v>
      </c>
      <c r="G1080" s="12"/>
      <c r="H1080" s="12"/>
      <c r="I1080" s="46" t="s">
        <v>23</v>
      </c>
      <c r="J1080" s="12"/>
      <c r="K1080" s="12"/>
      <c r="L1080" s="12"/>
    </row>
    <row r="1081" spans="1:12" ht="13">
      <c r="A1081" s="115"/>
      <c r="B1081" s="115" t="s">
        <v>789</v>
      </c>
      <c r="C1081" s="132" t="s">
        <v>5952</v>
      </c>
      <c r="D1081" s="115" t="s">
        <v>1983</v>
      </c>
      <c r="E1081" s="115"/>
      <c r="F1081" s="12" t="s">
        <v>1984</v>
      </c>
      <c r="G1081" s="12"/>
      <c r="H1081" s="12"/>
      <c r="I1081" s="46" t="s">
        <v>23</v>
      </c>
      <c r="J1081" s="12"/>
      <c r="K1081" s="12"/>
      <c r="L1081" s="12"/>
    </row>
    <row r="1082" spans="1:12" ht="13">
      <c r="A1082" s="17"/>
      <c r="B1082" s="17" t="s">
        <v>5953</v>
      </c>
      <c r="C1082" s="17" t="s">
        <v>5954</v>
      </c>
      <c r="D1082" s="17" t="s">
        <v>1977</v>
      </c>
      <c r="E1082" s="17"/>
      <c r="F1082" s="12" t="s">
        <v>49</v>
      </c>
      <c r="G1082" s="12" t="s">
        <v>5955</v>
      </c>
      <c r="H1082" s="12" t="s">
        <v>5956</v>
      </c>
      <c r="I1082" s="12" t="s">
        <v>2563</v>
      </c>
      <c r="J1082" s="12"/>
      <c r="K1082" s="12"/>
      <c r="L1082" s="12"/>
    </row>
    <row r="1083" spans="1:12" ht="13">
      <c r="A1083" s="115"/>
      <c r="B1083" s="16" t="s">
        <v>865</v>
      </c>
      <c r="C1083" s="132" t="s">
        <v>5957</v>
      </c>
      <c r="D1083" s="115" t="s">
        <v>1983</v>
      </c>
      <c r="E1083" s="115"/>
      <c r="F1083" s="12" t="s">
        <v>1984</v>
      </c>
      <c r="G1083" s="12"/>
      <c r="H1083" s="12"/>
      <c r="I1083" s="46" t="s">
        <v>23</v>
      </c>
      <c r="J1083" s="12"/>
      <c r="K1083" s="12"/>
      <c r="L1083" s="12"/>
    </row>
    <row r="1084" spans="1:12" ht="14">
      <c r="A1084" s="17"/>
      <c r="B1084" s="17" t="s">
        <v>5958</v>
      </c>
      <c r="C1084" s="17" t="s">
        <v>5959</v>
      </c>
      <c r="D1084" s="17" t="s">
        <v>1977</v>
      </c>
      <c r="E1084" s="17"/>
      <c r="F1084" s="7" t="s">
        <v>2114</v>
      </c>
      <c r="G1084" s="12" t="s">
        <v>5960</v>
      </c>
      <c r="H1084" s="12" t="s">
        <v>5961</v>
      </c>
      <c r="I1084" s="12" t="s">
        <v>1996</v>
      </c>
      <c r="J1084" s="12"/>
      <c r="K1084" s="12"/>
      <c r="L1084" s="12"/>
    </row>
    <row r="1085" spans="1:12" ht="13">
      <c r="A1085" s="16"/>
      <c r="B1085" s="16" t="s">
        <v>5962</v>
      </c>
      <c r="C1085" s="16" t="s">
        <v>5963</v>
      </c>
      <c r="D1085" s="16" t="s">
        <v>1977</v>
      </c>
      <c r="E1085" s="16"/>
      <c r="F1085" s="12" t="s">
        <v>2027</v>
      </c>
      <c r="G1085" s="12" t="s">
        <v>5964</v>
      </c>
      <c r="H1085" s="12" t="s">
        <v>5965</v>
      </c>
      <c r="I1085" s="12" t="s">
        <v>2396</v>
      </c>
      <c r="J1085" s="12"/>
      <c r="K1085" s="12"/>
      <c r="L1085" s="12"/>
    </row>
    <row r="1086" spans="1:12" ht="13">
      <c r="A1086" s="17"/>
      <c r="B1086" s="17" t="s">
        <v>5966</v>
      </c>
      <c r="C1086" s="17" t="s">
        <v>5967</v>
      </c>
      <c r="D1086" s="17" t="s">
        <v>1977</v>
      </c>
      <c r="E1086" s="17"/>
      <c r="F1086" s="12" t="s">
        <v>2027</v>
      </c>
      <c r="G1086" s="12"/>
      <c r="H1086" s="12" t="s">
        <v>5968</v>
      </c>
      <c r="I1086" s="12" t="s">
        <v>5854</v>
      </c>
      <c r="J1086" s="12" t="s">
        <v>5969</v>
      </c>
      <c r="K1086" s="12"/>
      <c r="L1086" s="12"/>
    </row>
    <row r="1087" spans="1:12" ht="13">
      <c r="A1087" s="115"/>
      <c r="B1087" s="16" t="s">
        <v>872</v>
      </c>
      <c r="C1087" s="115" t="s">
        <v>5970</v>
      </c>
      <c r="D1087" s="115" t="s">
        <v>1983</v>
      </c>
      <c r="E1087" s="115"/>
      <c r="F1087" s="12" t="s">
        <v>1984</v>
      </c>
      <c r="G1087" s="12"/>
      <c r="H1087" s="12"/>
      <c r="I1087" s="46" t="s">
        <v>23</v>
      </c>
      <c r="J1087" s="12"/>
      <c r="K1087" s="12"/>
      <c r="L1087" s="12"/>
    </row>
    <row r="1088" spans="1:12" ht="13">
      <c r="A1088" s="105"/>
      <c r="B1088" s="17" t="s">
        <v>875</v>
      </c>
      <c r="C1088" s="105" t="s">
        <v>5971</v>
      </c>
      <c r="D1088" s="105" t="s">
        <v>1983</v>
      </c>
      <c r="E1088" s="105"/>
      <c r="F1088" s="12" t="s">
        <v>1984</v>
      </c>
      <c r="G1088" s="12"/>
      <c r="H1088" s="12"/>
      <c r="I1088" s="46" t="s">
        <v>23</v>
      </c>
      <c r="J1088" s="12"/>
      <c r="K1088" s="12"/>
      <c r="L1088" s="12"/>
    </row>
    <row r="1089" spans="1:12" ht="13">
      <c r="A1089" s="115"/>
      <c r="B1089" s="16" t="s">
        <v>883</v>
      </c>
      <c r="C1089" s="115" t="s">
        <v>5972</v>
      </c>
      <c r="D1089" s="115" t="s">
        <v>1983</v>
      </c>
      <c r="E1089" s="115"/>
      <c r="F1089" s="46" t="s">
        <v>2099</v>
      </c>
      <c r="G1089" s="46"/>
      <c r="H1089" s="46" t="s">
        <v>5973</v>
      </c>
      <c r="I1089" s="46" t="s">
        <v>23</v>
      </c>
      <c r="J1089" s="12"/>
      <c r="K1089" s="12"/>
      <c r="L1089" s="12"/>
    </row>
    <row r="1090" spans="1:12" ht="13">
      <c r="A1090" s="17"/>
      <c r="B1090" s="17" t="s">
        <v>887</v>
      </c>
      <c r="C1090" s="105" t="s">
        <v>5974</v>
      </c>
      <c r="D1090" s="105" t="s">
        <v>1983</v>
      </c>
      <c r="E1090" s="17"/>
      <c r="F1090" s="12" t="s">
        <v>2114</v>
      </c>
      <c r="G1090" s="12"/>
      <c r="H1090" s="12"/>
      <c r="I1090" s="46" t="s">
        <v>23</v>
      </c>
      <c r="J1090" s="12"/>
      <c r="K1090" s="12"/>
      <c r="L1090" s="12"/>
    </row>
    <row r="1091" spans="1:12" ht="13">
      <c r="A1091" s="16"/>
      <c r="B1091" s="16" t="s">
        <v>5975</v>
      </c>
      <c r="C1091" s="16" t="s">
        <v>5976</v>
      </c>
      <c r="D1091" s="16" t="s">
        <v>1977</v>
      </c>
      <c r="E1091" s="16"/>
      <c r="F1091" s="12" t="s">
        <v>2027</v>
      </c>
      <c r="G1091" s="12" t="s">
        <v>5977</v>
      </c>
      <c r="H1091" s="12" t="s">
        <v>5978</v>
      </c>
      <c r="I1091" s="12" t="s">
        <v>2014</v>
      </c>
      <c r="J1091" s="12"/>
      <c r="K1091" s="12"/>
      <c r="L1091" s="12"/>
    </row>
    <row r="1092" spans="1:12" ht="13">
      <c r="A1092" s="105"/>
      <c r="B1092" s="17" t="s">
        <v>911</v>
      </c>
      <c r="C1092" s="105" t="s">
        <v>5979</v>
      </c>
      <c r="D1092" s="105" t="s">
        <v>1983</v>
      </c>
      <c r="E1092" s="105"/>
      <c r="F1092" s="12" t="s">
        <v>1984</v>
      </c>
      <c r="G1092" s="12"/>
      <c r="H1092" s="12"/>
      <c r="I1092" s="46" t="s">
        <v>23</v>
      </c>
      <c r="J1092" s="12"/>
      <c r="K1092" s="12"/>
      <c r="L1092" s="12"/>
    </row>
    <row r="1093" spans="1:12" ht="13">
      <c r="A1093" s="16"/>
      <c r="B1093" s="16" t="s">
        <v>5980</v>
      </c>
      <c r="C1093" s="16" t="s">
        <v>5981</v>
      </c>
      <c r="D1093" s="16" t="s">
        <v>1977</v>
      </c>
      <c r="E1093" s="16"/>
      <c r="F1093" s="12" t="s">
        <v>2051</v>
      </c>
      <c r="G1093" s="12" t="s">
        <v>2386</v>
      </c>
      <c r="H1093" s="12" t="s">
        <v>5982</v>
      </c>
      <c r="I1093" s="12" t="s">
        <v>2249</v>
      </c>
      <c r="J1093" s="12"/>
      <c r="K1093" s="12"/>
      <c r="L1093" s="12"/>
    </row>
    <row r="1094" spans="1:12" ht="13">
      <c r="A1094" s="105"/>
      <c r="B1094" s="17" t="s">
        <v>916</v>
      </c>
      <c r="C1094" s="105" t="s">
        <v>5983</v>
      </c>
      <c r="D1094" s="105" t="s">
        <v>1983</v>
      </c>
      <c r="E1094" s="105"/>
      <c r="F1094" s="12" t="s">
        <v>1984</v>
      </c>
      <c r="G1094" s="12"/>
      <c r="H1094" s="12"/>
      <c r="I1094" s="46" t="s">
        <v>23</v>
      </c>
      <c r="J1094" s="12"/>
      <c r="K1094" s="12"/>
      <c r="L1094" s="12"/>
    </row>
    <row r="1095" spans="1:12" ht="13">
      <c r="A1095" s="16"/>
      <c r="B1095" s="16" t="s">
        <v>1292</v>
      </c>
      <c r="C1095" s="115" t="s">
        <v>5984</v>
      </c>
      <c r="D1095" s="16" t="s">
        <v>2016</v>
      </c>
      <c r="E1095" s="16"/>
      <c r="F1095" s="12" t="s">
        <v>1984</v>
      </c>
      <c r="G1095" s="12"/>
      <c r="H1095" s="12" t="s">
        <v>5985</v>
      </c>
      <c r="I1095" s="12" t="s">
        <v>23</v>
      </c>
      <c r="J1095" s="12"/>
      <c r="K1095" s="12"/>
      <c r="L1095" s="12"/>
    </row>
    <row r="1096" spans="1:12" ht="13">
      <c r="A1096" s="17"/>
      <c r="B1096" s="17" t="s">
        <v>921</v>
      </c>
      <c r="C1096" s="105" t="s">
        <v>5986</v>
      </c>
      <c r="D1096" s="105" t="s">
        <v>1983</v>
      </c>
      <c r="E1096" s="105"/>
      <c r="F1096" s="12" t="s">
        <v>1984</v>
      </c>
      <c r="G1096" s="12"/>
      <c r="H1096" s="12"/>
      <c r="I1096" s="46" t="s">
        <v>23</v>
      </c>
      <c r="J1096" s="12"/>
      <c r="K1096" s="12"/>
      <c r="L1096" s="12"/>
    </row>
    <row r="1097" spans="1:12" ht="13">
      <c r="A1097" s="16"/>
      <c r="B1097" s="16" t="s">
        <v>5987</v>
      </c>
      <c r="C1097" s="16" t="s">
        <v>5988</v>
      </c>
      <c r="D1097" s="16" t="s">
        <v>1977</v>
      </c>
      <c r="E1097" s="16"/>
      <c r="F1097" s="12" t="s">
        <v>2051</v>
      </c>
      <c r="G1097" s="12" t="s">
        <v>2386</v>
      </c>
      <c r="H1097" s="12" t="s">
        <v>5989</v>
      </c>
      <c r="I1097" s="12" t="s">
        <v>2599</v>
      </c>
      <c r="J1097" s="12"/>
      <c r="K1097" s="12"/>
      <c r="L1097" s="12"/>
    </row>
    <row r="1098" spans="1:12" ht="13">
      <c r="A1098" s="105"/>
      <c r="B1098" s="17" t="s">
        <v>1036</v>
      </c>
      <c r="C1098" s="105" t="s">
        <v>5990</v>
      </c>
      <c r="D1098" s="105" t="s">
        <v>1983</v>
      </c>
      <c r="E1098" s="105"/>
      <c r="F1098" s="12" t="s">
        <v>1984</v>
      </c>
      <c r="G1098" s="12"/>
      <c r="H1098" s="12"/>
      <c r="I1098" s="46" t="s">
        <v>23</v>
      </c>
      <c r="J1098" s="12"/>
      <c r="K1098" s="12"/>
      <c r="L1098" s="12"/>
    </row>
    <row r="1099" spans="1:12" ht="13">
      <c r="A1099" s="115"/>
      <c r="B1099" s="16" t="s">
        <v>1013</v>
      </c>
      <c r="C1099" s="115" t="s">
        <v>5991</v>
      </c>
      <c r="D1099" s="115" t="s">
        <v>1983</v>
      </c>
      <c r="E1099" s="115"/>
      <c r="F1099" s="12" t="s">
        <v>1984</v>
      </c>
      <c r="G1099" s="12"/>
      <c r="H1099" s="12"/>
      <c r="I1099" s="46" t="s">
        <v>23</v>
      </c>
      <c r="J1099" s="12"/>
      <c r="K1099" s="12"/>
      <c r="L1099" s="12"/>
    </row>
    <row r="1100" spans="1:12" ht="13">
      <c r="A1100" s="17"/>
      <c r="B1100" s="17" t="s">
        <v>5992</v>
      </c>
      <c r="C1100" s="105" t="s">
        <v>5993</v>
      </c>
      <c r="D1100" s="105" t="s">
        <v>1983</v>
      </c>
      <c r="E1100" s="17"/>
      <c r="F1100" s="12" t="s">
        <v>2017</v>
      </c>
      <c r="G1100" s="12"/>
      <c r="H1100" s="12"/>
      <c r="I1100" s="46" t="s">
        <v>23</v>
      </c>
      <c r="J1100" s="12"/>
      <c r="K1100" s="12"/>
      <c r="L1100" s="12"/>
    </row>
    <row r="1101" spans="1:12" ht="14">
      <c r="A1101" s="80" t="s">
        <v>2184</v>
      </c>
      <c r="B1101" s="80" t="s">
        <v>5994</v>
      </c>
      <c r="C1101" s="117" t="s">
        <v>5995</v>
      </c>
      <c r="D1101" s="117" t="s">
        <v>2022</v>
      </c>
      <c r="E1101" s="117" t="s">
        <v>5996</v>
      </c>
      <c r="F1101" s="7" t="s">
        <v>2091</v>
      </c>
      <c r="G1101" s="7"/>
      <c r="H1101" s="7" t="s">
        <v>5997</v>
      </c>
      <c r="I1101" s="7" t="s">
        <v>23</v>
      </c>
      <c r="J1101" s="7"/>
      <c r="K1101" s="7"/>
      <c r="L1101" s="12">
        <v>180324</v>
      </c>
    </row>
    <row r="1102" spans="1:12" ht="14">
      <c r="A1102" s="17"/>
      <c r="B1102" s="17" t="s">
        <v>5998</v>
      </c>
      <c r="C1102" s="17" t="s">
        <v>5999</v>
      </c>
      <c r="D1102" s="17" t="s">
        <v>1977</v>
      </c>
      <c r="E1102" s="17"/>
      <c r="F1102" s="7" t="s">
        <v>2042</v>
      </c>
      <c r="G1102" s="12" t="s">
        <v>6000</v>
      </c>
      <c r="H1102" s="12" t="s">
        <v>6001</v>
      </c>
      <c r="I1102" s="12" t="s">
        <v>2214</v>
      </c>
      <c r="J1102" s="12"/>
      <c r="K1102" s="12"/>
      <c r="L1102" s="12"/>
    </row>
    <row r="1103" spans="1:12" ht="13">
      <c r="A1103" s="16"/>
      <c r="B1103" s="16" t="s">
        <v>929</v>
      </c>
      <c r="C1103" s="115" t="s">
        <v>6002</v>
      </c>
      <c r="D1103" s="115" t="s">
        <v>1983</v>
      </c>
      <c r="E1103" s="16"/>
      <c r="F1103" s="12" t="s">
        <v>2114</v>
      </c>
      <c r="G1103" s="12"/>
      <c r="H1103" s="12"/>
      <c r="I1103" s="46" t="s">
        <v>23</v>
      </c>
      <c r="J1103" s="12"/>
      <c r="K1103" s="12"/>
      <c r="L1103" s="12"/>
    </row>
    <row r="1104" spans="1:12" ht="13">
      <c r="A1104" s="105"/>
      <c r="B1104" s="17" t="s">
        <v>1082</v>
      </c>
      <c r="C1104" s="105" t="s">
        <v>6003</v>
      </c>
      <c r="D1104" s="105" t="s">
        <v>1983</v>
      </c>
      <c r="E1104" s="17"/>
      <c r="F1104" s="12" t="s">
        <v>1984</v>
      </c>
      <c r="G1104" s="12"/>
      <c r="H1104" s="12"/>
      <c r="I1104" s="46" t="s">
        <v>23</v>
      </c>
      <c r="J1104" s="12"/>
      <c r="K1104" s="12"/>
      <c r="L1104" s="12"/>
    </row>
    <row r="1105" spans="1:12" ht="13">
      <c r="A1105" s="16"/>
      <c r="B1105" s="16" t="s">
        <v>1090</v>
      </c>
      <c r="C1105" s="115" t="s">
        <v>6004</v>
      </c>
      <c r="D1105" s="16" t="s">
        <v>1977</v>
      </c>
      <c r="E1105" s="115"/>
      <c r="F1105" s="12" t="s">
        <v>1984</v>
      </c>
      <c r="G1105" s="12" t="s">
        <v>2131</v>
      </c>
      <c r="H1105" s="12" t="s">
        <v>6005</v>
      </c>
      <c r="I1105" s="46" t="s">
        <v>23</v>
      </c>
      <c r="J1105" s="12"/>
      <c r="K1105" s="12"/>
      <c r="L1105" s="12"/>
    </row>
    <row r="1106" spans="1:12" ht="13">
      <c r="A1106" s="17"/>
      <c r="B1106" s="17" t="s">
        <v>6006</v>
      </c>
      <c r="C1106" s="17" t="s">
        <v>6007</v>
      </c>
      <c r="D1106" s="17" t="s">
        <v>1977</v>
      </c>
      <c r="E1106" s="17"/>
      <c r="F1106" s="12" t="s">
        <v>1984</v>
      </c>
      <c r="G1106" s="12" t="s">
        <v>6008</v>
      </c>
      <c r="H1106" s="12" t="s">
        <v>6009</v>
      </c>
      <c r="I1106" s="12" t="s">
        <v>23</v>
      </c>
      <c r="J1106" s="12"/>
      <c r="K1106" s="12"/>
      <c r="L1106" s="12"/>
    </row>
    <row r="1107" spans="1:12" ht="13">
      <c r="A1107" s="16"/>
      <c r="B1107" s="16" t="s">
        <v>1099</v>
      </c>
      <c r="C1107" s="115" t="s">
        <v>6010</v>
      </c>
      <c r="D1107" s="115" t="s">
        <v>1983</v>
      </c>
      <c r="E1107" s="115"/>
      <c r="F1107" s="12" t="s">
        <v>1984</v>
      </c>
      <c r="G1107" s="12"/>
      <c r="H1107" s="12"/>
      <c r="I1107" s="46" t="s">
        <v>23</v>
      </c>
      <c r="J1107" s="12"/>
      <c r="K1107" s="12"/>
      <c r="L1107" s="12"/>
    </row>
    <row r="1108" spans="1:12" ht="13">
      <c r="A1108" s="17"/>
      <c r="B1108" s="17" t="s">
        <v>6011</v>
      </c>
      <c r="C1108" s="17" t="s">
        <v>6012</v>
      </c>
      <c r="D1108" s="17" t="s">
        <v>1977</v>
      </c>
      <c r="E1108" s="17"/>
      <c r="F1108" s="12" t="s">
        <v>30</v>
      </c>
      <c r="G1108" s="12" t="s">
        <v>6013</v>
      </c>
      <c r="H1108" s="12" t="s">
        <v>6014</v>
      </c>
      <c r="I1108" s="12" t="s">
        <v>23</v>
      </c>
      <c r="J1108" s="12"/>
      <c r="K1108" s="12"/>
      <c r="L1108" s="12"/>
    </row>
    <row r="1109" spans="1:12" ht="13">
      <c r="A1109" s="16"/>
      <c r="B1109" s="16" t="s">
        <v>6015</v>
      </c>
      <c r="C1109" s="16" t="s">
        <v>6016</v>
      </c>
      <c r="D1109" s="16" t="s">
        <v>1977</v>
      </c>
      <c r="E1109" s="16"/>
      <c r="F1109" s="12" t="s">
        <v>30</v>
      </c>
      <c r="G1109" s="12" t="s">
        <v>6017</v>
      </c>
      <c r="H1109" s="12" t="s">
        <v>2333</v>
      </c>
      <c r="I1109" s="17" t="s">
        <v>2319</v>
      </c>
      <c r="J1109" s="12"/>
      <c r="K1109" s="12"/>
      <c r="L1109" s="12"/>
    </row>
    <row r="1110" spans="1:12" ht="13">
      <c r="A1110" s="17"/>
      <c r="B1110" s="17" t="s">
        <v>6018</v>
      </c>
      <c r="C1110" s="17" t="s">
        <v>6019</v>
      </c>
      <c r="D1110" s="17" t="s">
        <v>1977</v>
      </c>
      <c r="E1110" s="17"/>
      <c r="F1110" s="12" t="s">
        <v>49</v>
      </c>
      <c r="G1110" s="12" t="s">
        <v>6020</v>
      </c>
      <c r="H1110" s="12" t="s">
        <v>6021</v>
      </c>
      <c r="I1110" s="16" t="s">
        <v>6022</v>
      </c>
      <c r="J1110" s="12"/>
      <c r="K1110" s="12"/>
      <c r="L1110" s="12"/>
    </row>
    <row r="1111" spans="1:12" ht="13">
      <c r="A1111" s="16"/>
      <c r="B1111" s="16" t="s">
        <v>6023</v>
      </c>
      <c r="C1111" s="16" t="s">
        <v>6024</v>
      </c>
      <c r="D1111" s="16" t="s">
        <v>1977</v>
      </c>
      <c r="E1111" s="16"/>
      <c r="F1111" s="12" t="s">
        <v>49</v>
      </c>
      <c r="G1111" s="12" t="s">
        <v>6025</v>
      </c>
      <c r="H1111" s="12" t="s">
        <v>6026</v>
      </c>
      <c r="I1111" s="17" t="s">
        <v>2545</v>
      </c>
      <c r="J1111" s="12"/>
      <c r="K1111" s="12"/>
      <c r="L1111" s="12"/>
    </row>
    <row r="1112" spans="1:12" ht="13">
      <c r="A1112" s="17"/>
      <c r="B1112" s="17" t="s">
        <v>6027</v>
      </c>
      <c r="C1112" s="17" t="s">
        <v>6028</v>
      </c>
      <c r="D1112" s="17" t="s">
        <v>1977</v>
      </c>
      <c r="E1112" s="17"/>
      <c r="F1112" s="12" t="s">
        <v>49</v>
      </c>
      <c r="G1112" s="12" t="s">
        <v>5808</v>
      </c>
      <c r="H1112" s="12" t="s">
        <v>6029</v>
      </c>
      <c r="I1112" s="16" t="s">
        <v>2194</v>
      </c>
      <c r="J1112" s="12"/>
      <c r="K1112" s="12"/>
      <c r="L1112" s="12"/>
    </row>
    <row r="1113" spans="1:12" ht="13">
      <c r="A1113" s="115"/>
      <c r="B1113" s="16" t="s">
        <v>1107</v>
      </c>
      <c r="C1113" s="115" t="s">
        <v>6030</v>
      </c>
      <c r="D1113" s="115" t="s">
        <v>1983</v>
      </c>
      <c r="E1113" s="115"/>
      <c r="F1113" s="12" t="s">
        <v>1984</v>
      </c>
      <c r="G1113" s="12"/>
      <c r="H1113" s="12"/>
      <c r="I1113" s="105" t="s">
        <v>23</v>
      </c>
      <c r="J1113" s="12"/>
      <c r="K1113" s="12"/>
      <c r="L1113" s="12"/>
    </row>
    <row r="1114" spans="1:12" ht="14">
      <c r="A1114" s="17"/>
      <c r="B1114" s="17" t="s">
        <v>6031</v>
      </c>
      <c r="C1114" s="17" t="s">
        <v>6032</v>
      </c>
      <c r="D1114" s="17" t="s">
        <v>1977</v>
      </c>
      <c r="E1114" s="17"/>
      <c r="F1114" s="7" t="s">
        <v>2114</v>
      </c>
      <c r="G1114" s="12" t="s">
        <v>6033</v>
      </c>
      <c r="H1114" s="12" t="s">
        <v>6034</v>
      </c>
      <c r="I1114" s="16" t="s">
        <v>23</v>
      </c>
      <c r="J1114" s="12"/>
      <c r="K1114" s="12"/>
      <c r="L1114" s="12"/>
    </row>
    <row r="1115" spans="1:12" ht="14">
      <c r="A1115" s="16"/>
      <c r="B1115" s="16" t="s">
        <v>6035</v>
      </c>
      <c r="C1115" s="16" t="s">
        <v>6036</v>
      </c>
      <c r="D1115" s="16" t="s">
        <v>1977</v>
      </c>
      <c r="E1115" s="16"/>
      <c r="F1115" s="7" t="s">
        <v>2114</v>
      </c>
      <c r="G1115" s="12" t="s">
        <v>6037</v>
      </c>
      <c r="H1115" s="12" t="s">
        <v>6038</v>
      </c>
      <c r="I1115" s="17" t="s">
        <v>2214</v>
      </c>
      <c r="J1115" s="12"/>
      <c r="K1115" s="12"/>
      <c r="L1115" s="12"/>
    </row>
    <row r="1116" spans="1:12" ht="13">
      <c r="A1116" s="17"/>
      <c r="B1116" s="17" t="s">
        <v>6039</v>
      </c>
      <c r="C1116" s="17" t="s">
        <v>6040</v>
      </c>
      <c r="D1116" s="17" t="s">
        <v>1977</v>
      </c>
      <c r="E1116" s="17"/>
      <c r="F1116" s="12" t="s">
        <v>2107</v>
      </c>
      <c r="G1116" s="12" t="s">
        <v>6041</v>
      </c>
      <c r="H1116" s="12" t="s">
        <v>6042</v>
      </c>
      <c r="I1116" s="16" t="s">
        <v>2396</v>
      </c>
      <c r="J1116" s="12"/>
      <c r="K1116" s="12"/>
      <c r="L1116" s="12"/>
    </row>
    <row r="1117" spans="1:12" ht="13">
      <c r="A1117" s="16"/>
      <c r="B1117" s="16" t="s">
        <v>6043</v>
      </c>
      <c r="C1117" s="16" t="s">
        <v>6044</v>
      </c>
      <c r="D1117" s="16" t="s">
        <v>1977</v>
      </c>
      <c r="E1117" s="16"/>
      <c r="F1117" s="12" t="s">
        <v>1984</v>
      </c>
      <c r="G1117" s="12" t="s">
        <v>6045</v>
      </c>
      <c r="H1117" s="12" t="s">
        <v>6046</v>
      </c>
      <c r="I1117" s="17" t="s">
        <v>6047</v>
      </c>
      <c r="J1117" s="12"/>
      <c r="K1117" s="12"/>
      <c r="L1117" s="12"/>
    </row>
    <row r="1118" spans="1:12" ht="13">
      <c r="A1118" s="17"/>
      <c r="B1118" s="17" t="s">
        <v>6048</v>
      </c>
      <c r="C1118" s="17" t="s">
        <v>6049</v>
      </c>
      <c r="D1118" s="17" t="s">
        <v>1977</v>
      </c>
      <c r="E1118" s="17"/>
      <c r="F1118" s="12" t="s">
        <v>30</v>
      </c>
      <c r="G1118" s="12" t="s">
        <v>2028</v>
      </c>
      <c r="H1118" s="12" t="s">
        <v>6050</v>
      </c>
      <c r="I1118" s="16" t="s">
        <v>2319</v>
      </c>
      <c r="J1118" s="12"/>
      <c r="K1118" s="12"/>
      <c r="L1118" s="12"/>
    </row>
    <row r="1119" spans="1:12" ht="13">
      <c r="A1119" s="16"/>
      <c r="B1119" s="16" t="s">
        <v>1440</v>
      </c>
      <c r="C1119" s="16" t="s">
        <v>6051</v>
      </c>
      <c r="D1119" s="16" t="s">
        <v>1977</v>
      </c>
      <c r="E1119" s="16"/>
      <c r="F1119" s="12" t="s">
        <v>1984</v>
      </c>
      <c r="G1119" s="12" t="s">
        <v>6052</v>
      </c>
      <c r="H1119" s="12" t="s">
        <v>6053</v>
      </c>
      <c r="I1119" s="17" t="s">
        <v>23</v>
      </c>
      <c r="J1119" s="12"/>
      <c r="K1119" s="12"/>
      <c r="L1119" s="12"/>
    </row>
    <row r="1120" spans="1:12" ht="13">
      <c r="A1120" s="17"/>
      <c r="B1120" s="17" t="s">
        <v>6054</v>
      </c>
      <c r="C1120" s="17" t="s">
        <v>6055</v>
      </c>
      <c r="D1120" s="17" t="s">
        <v>1977</v>
      </c>
      <c r="E1120" s="17"/>
      <c r="F1120" s="12" t="s">
        <v>30</v>
      </c>
      <c r="G1120" s="12" t="s">
        <v>6056</v>
      </c>
      <c r="H1120" s="12" t="s">
        <v>6057</v>
      </c>
      <c r="I1120" s="16" t="s">
        <v>23</v>
      </c>
      <c r="J1120" s="12" t="s">
        <v>6058</v>
      </c>
      <c r="K1120" s="12"/>
      <c r="L1120" s="12"/>
    </row>
    <row r="1121" spans="1:12" ht="13">
      <c r="A1121" s="16"/>
      <c r="B1121" s="16" t="s">
        <v>1502</v>
      </c>
      <c r="C1121" s="115" t="s">
        <v>6059</v>
      </c>
      <c r="D1121" s="16" t="s">
        <v>1977</v>
      </c>
      <c r="E1121" s="16"/>
      <c r="F1121" s="12" t="s">
        <v>2027</v>
      </c>
      <c r="G1121" s="12" t="s">
        <v>5663</v>
      </c>
      <c r="H1121" s="12" t="s">
        <v>6060</v>
      </c>
      <c r="I1121" s="17" t="s">
        <v>2014</v>
      </c>
      <c r="J1121" s="12"/>
      <c r="K1121" s="12"/>
      <c r="L1121" s="12"/>
    </row>
    <row r="1122" spans="1:12" ht="13">
      <c r="A1122" s="17"/>
      <c r="B1122" s="17" t="s">
        <v>1506</v>
      </c>
      <c r="C1122" s="105" t="s">
        <v>6061</v>
      </c>
      <c r="D1122" s="17" t="s">
        <v>1977</v>
      </c>
      <c r="E1122" s="17"/>
      <c r="F1122" s="12" t="s">
        <v>1984</v>
      </c>
      <c r="G1122" s="12" t="s">
        <v>2131</v>
      </c>
      <c r="H1122" s="12" t="s">
        <v>6062</v>
      </c>
      <c r="I1122" s="16" t="s">
        <v>23</v>
      </c>
      <c r="J1122" s="12"/>
      <c r="K1122" s="12"/>
      <c r="L1122" s="12"/>
    </row>
    <row r="1123" spans="1:12" ht="13">
      <c r="A1123" s="16"/>
      <c r="B1123" s="16" t="s">
        <v>6063</v>
      </c>
      <c r="C1123" s="16" t="s">
        <v>6064</v>
      </c>
      <c r="D1123" s="16" t="s">
        <v>1977</v>
      </c>
      <c r="E1123" s="16"/>
      <c r="F1123" s="12" t="s">
        <v>2051</v>
      </c>
      <c r="G1123" s="12" t="s">
        <v>2386</v>
      </c>
      <c r="H1123" s="12" t="s">
        <v>6065</v>
      </c>
      <c r="I1123" s="17" t="s">
        <v>2214</v>
      </c>
      <c r="J1123" s="12"/>
      <c r="K1123" s="12"/>
      <c r="L1123" s="12"/>
    </row>
    <row r="1124" spans="1:12" ht="13">
      <c r="A1124" s="17"/>
      <c r="B1124" s="17" t="s">
        <v>6066</v>
      </c>
      <c r="C1124" s="17" t="s">
        <v>6067</v>
      </c>
      <c r="D1124" s="17" t="s">
        <v>1977</v>
      </c>
      <c r="E1124" s="17"/>
      <c r="F1124" s="12" t="s">
        <v>1984</v>
      </c>
      <c r="G1124" s="12" t="s">
        <v>6068</v>
      </c>
      <c r="H1124" s="12" t="s">
        <v>6069</v>
      </c>
      <c r="I1124" s="16" t="s">
        <v>23</v>
      </c>
      <c r="J1124" s="12"/>
      <c r="K1124" s="12"/>
      <c r="L1124" s="12"/>
    </row>
    <row r="1125" spans="1:12" ht="13">
      <c r="A1125" s="115"/>
      <c r="B1125" s="16" t="s">
        <v>1111</v>
      </c>
      <c r="C1125" s="115" t="s">
        <v>6070</v>
      </c>
      <c r="D1125" s="115" t="s">
        <v>1983</v>
      </c>
      <c r="E1125" s="115"/>
      <c r="F1125" s="12" t="s">
        <v>1984</v>
      </c>
      <c r="G1125" s="12"/>
      <c r="H1125" s="12"/>
      <c r="I1125" s="105" t="s">
        <v>23</v>
      </c>
      <c r="J1125" s="12"/>
      <c r="K1125" s="12"/>
      <c r="L1125" s="12"/>
    </row>
    <row r="1126" spans="1:12" ht="14">
      <c r="B1126" s="80" t="s">
        <v>6071</v>
      </c>
      <c r="C1126" s="29" t="s">
        <v>6072</v>
      </c>
      <c r="D1126" s="77" t="s">
        <v>1983</v>
      </c>
      <c r="E1126" s="29" t="s">
        <v>6073</v>
      </c>
      <c r="F1126" s="7" t="s">
        <v>2063</v>
      </c>
      <c r="G1126" s="7" t="s">
        <v>1985</v>
      </c>
      <c r="H1126" s="7" t="s">
        <v>6074</v>
      </c>
      <c r="I1126" s="80" t="s">
        <v>23</v>
      </c>
      <c r="J1126" s="66"/>
      <c r="K1126" s="7"/>
      <c r="L1126" s="12">
        <v>250624</v>
      </c>
    </row>
    <row r="1127" spans="1:12" ht="14">
      <c r="A1127" s="80" t="s">
        <v>2184</v>
      </c>
      <c r="B1127" s="80" t="s">
        <v>6075</v>
      </c>
      <c r="C1127" s="146" t="s">
        <v>6076</v>
      </c>
      <c r="D1127" s="117" t="s">
        <v>2026</v>
      </c>
      <c r="E1127" s="80"/>
      <c r="F1127" s="7" t="s">
        <v>30</v>
      </c>
      <c r="G1127" s="7" t="s">
        <v>4739</v>
      </c>
      <c r="H1127" s="7" t="s">
        <v>6077</v>
      </c>
      <c r="I1127" s="29" t="s">
        <v>1996</v>
      </c>
      <c r="J1127" s="7" t="s">
        <v>6078</v>
      </c>
      <c r="K1127" s="7"/>
      <c r="L1127" s="12">
        <v>180324</v>
      </c>
    </row>
    <row r="1128" spans="1:12" ht="14">
      <c r="A1128" s="29" t="s">
        <v>2184</v>
      </c>
      <c r="B1128" s="29" t="s">
        <v>6079</v>
      </c>
      <c r="C1128" s="77" t="s">
        <v>6080</v>
      </c>
      <c r="D1128" s="77" t="s">
        <v>2022</v>
      </c>
      <c r="E1128" s="77"/>
      <c r="F1128" s="7" t="s">
        <v>2091</v>
      </c>
      <c r="G1128" s="7"/>
      <c r="H1128" s="7" t="s">
        <v>6081</v>
      </c>
      <c r="I1128" s="80" t="s">
        <v>2259</v>
      </c>
      <c r="J1128" s="7" t="s">
        <v>6082</v>
      </c>
      <c r="K1128" s="7"/>
      <c r="L1128" s="12">
        <v>180324</v>
      </c>
    </row>
    <row r="1129" spans="1:12" ht="14">
      <c r="A1129" s="80" t="s">
        <v>2184</v>
      </c>
      <c r="B1129" s="80" t="s">
        <v>6083</v>
      </c>
      <c r="C1129" s="117" t="s">
        <v>6084</v>
      </c>
      <c r="D1129" s="117" t="s">
        <v>97</v>
      </c>
      <c r="E1129" s="117" t="s">
        <v>6085</v>
      </c>
      <c r="F1129" s="29" t="s">
        <v>30</v>
      </c>
      <c r="G1129" s="7"/>
      <c r="H1129" s="7" t="s">
        <v>6086</v>
      </c>
      <c r="I1129" s="29" t="s">
        <v>5326</v>
      </c>
      <c r="J1129" s="7"/>
      <c r="K1129" s="7"/>
      <c r="L1129" s="12">
        <v>180324</v>
      </c>
    </row>
    <row r="1130" spans="1:12" ht="13">
      <c r="A1130" s="17"/>
      <c r="B1130" s="17" t="s">
        <v>1509</v>
      </c>
      <c r="C1130" s="105" t="s">
        <v>6087</v>
      </c>
      <c r="D1130" s="17" t="s">
        <v>1977</v>
      </c>
      <c r="E1130" s="17"/>
      <c r="F1130" s="12" t="s">
        <v>1984</v>
      </c>
      <c r="G1130" s="12" t="s">
        <v>6088</v>
      </c>
      <c r="H1130" s="12" t="s">
        <v>6089</v>
      </c>
      <c r="I1130" s="16" t="s">
        <v>23</v>
      </c>
      <c r="J1130" s="12"/>
      <c r="K1130" s="12"/>
      <c r="L1130" s="12"/>
    </row>
    <row r="1131" spans="1:12" ht="13">
      <c r="A1131" s="16"/>
      <c r="B1131" s="16" t="s">
        <v>6090</v>
      </c>
      <c r="C1131" s="16" t="s">
        <v>6091</v>
      </c>
      <c r="D1131" s="16" t="s">
        <v>1977</v>
      </c>
      <c r="E1131" s="16"/>
      <c r="F1131" s="12" t="s">
        <v>2079</v>
      </c>
      <c r="G1131" s="12"/>
      <c r="H1131" s="12" t="s">
        <v>6092</v>
      </c>
      <c r="I1131" s="17" t="s">
        <v>2492</v>
      </c>
      <c r="J1131" s="12"/>
      <c r="K1131" s="12"/>
      <c r="L1131" s="12"/>
    </row>
    <row r="1132" spans="1:12" ht="14">
      <c r="A1132" s="29"/>
      <c r="B1132" s="29" t="s">
        <v>6093</v>
      </c>
      <c r="C1132" s="29"/>
      <c r="D1132" s="77" t="s">
        <v>1977</v>
      </c>
      <c r="E1132" s="29" t="s">
        <v>6094</v>
      </c>
      <c r="F1132" s="7" t="s">
        <v>2017</v>
      </c>
      <c r="G1132" s="7" t="s">
        <v>3041</v>
      </c>
      <c r="H1132" s="7" t="s">
        <v>6095</v>
      </c>
      <c r="I1132" s="80" t="s">
        <v>23</v>
      </c>
      <c r="J1132" s="7"/>
      <c r="K1132" s="7"/>
      <c r="L1132" s="12">
        <v>240624</v>
      </c>
    </row>
    <row r="1133" spans="1:12" ht="14">
      <c r="A1133" s="80"/>
      <c r="B1133" s="80" t="s">
        <v>6096</v>
      </c>
      <c r="C1133" s="80"/>
      <c r="D1133" s="117" t="s">
        <v>1977</v>
      </c>
      <c r="E1133" s="80" t="s">
        <v>6097</v>
      </c>
      <c r="F1133" s="7" t="s">
        <v>2027</v>
      </c>
      <c r="G1133" s="7" t="s">
        <v>3496</v>
      </c>
      <c r="H1133" s="7" t="s">
        <v>6098</v>
      </c>
      <c r="I1133" s="29" t="s">
        <v>23</v>
      </c>
      <c r="J1133" s="7"/>
      <c r="K1133" s="7"/>
      <c r="L1133" s="12">
        <v>240624</v>
      </c>
    </row>
    <row r="1134" spans="1:12" ht="14">
      <c r="A1134" s="29"/>
      <c r="B1134" s="29" t="s">
        <v>6099</v>
      </c>
      <c r="C1134" s="29"/>
      <c r="D1134" s="77" t="s">
        <v>1977</v>
      </c>
      <c r="E1134" s="29" t="s">
        <v>6100</v>
      </c>
      <c r="F1134" s="7" t="s">
        <v>2017</v>
      </c>
      <c r="G1134" s="7" t="s">
        <v>3041</v>
      </c>
      <c r="H1134" s="7" t="s">
        <v>6101</v>
      </c>
      <c r="I1134" s="80" t="s">
        <v>23</v>
      </c>
      <c r="J1134" s="7"/>
      <c r="K1134" s="7"/>
      <c r="L1134" s="12">
        <v>240624</v>
      </c>
    </row>
    <row r="1135" spans="1:12" ht="14">
      <c r="A1135" s="80"/>
      <c r="B1135" s="138" t="s">
        <v>6102</v>
      </c>
      <c r="C1135" s="117"/>
      <c r="D1135" s="117" t="s">
        <v>2009</v>
      </c>
      <c r="E1135" s="117" t="s">
        <v>6103</v>
      </c>
      <c r="F1135" s="7" t="s">
        <v>2083</v>
      </c>
      <c r="G1135" s="7"/>
      <c r="H1135" s="7"/>
      <c r="I1135" s="17" t="s">
        <v>23</v>
      </c>
      <c r="J1135" s="66"/>
      <c r="K1135" s="7"/>
      <c r="L1135" s="12">
        <v>210624</v>
      </c>
    </row>
    <row r="1136" spans="1:12" ht="14">
      <c r="B1136" s="29" t="s">
        <v>6104</v>
      </c>
      <c r="C1136" s="29"/>
      <c r="D1136" s="77" t="s">
        <v>1983</v>
      </c>
      <c r="E1136" s="29" t="s">
        <v>6105</v>
      </c>
      <c r="F1136" s="7" t="s">
        <v>986</v>
      </c>
      <c r="G1136" s="7" t="s">
        <v>3496</v>
      </c>
      <c r="H1136" s="7" t="s">
        <v>6106</v>
      </c>
      <c r="I1136" s="80" t="s">
        <v>2563</v>
      </c>
      <c r="J1136" s="66"/>
      <c r="K1136" s="7"/>
      <c r="L1136" s="12">
        <v>250624</v>
      </c>
    </row>
    <row r="1137" spans="1:12" ht="14">
      <c r="B1137" s="80" t="s">
        <v>6107</v>
      </c>
      <c r="C1137" s="80"/>
      <c r="D1137" s="117" t="s">
        <v>1983</v>
      </c>
      <c r="E1137" s="80" t="s">
        <v>6108</v>
      </c>
      <c r="F1137" s="7" t="s">
        <v>2059</v>
      </c>
      <c r="G1137" s="7" t="s">
        <v>1985</v>
      </c>
      <c r="H1137" s="7" t="s">
        <v>6109</v>
      </c>
      <c r="I1137" s="29" t="s">
        <v>23</v>
      </c>
      <c r="J1137" s="66"/>
      <c r="K1137" s="7"/>
      <c r="L1137" s="12">
        <v>250624</v>
      </c>
    </row>
    <row r="1138" spans="1:12" ht="14">
      <c r="A1138" s="29"/>
      <c r="B1138" s="147" t="s">
        <v>6110</v>
      </c>
      <c r="C1138" s="148" t="s">
        <v>6111</v>
      </c>
      <c r="D1138" s="77" t="s">
        <v>1983</v>
      </c>
      <c r="E1138" s="29" t="s">
        <v>6112</v>
      </c>
      <c r="F1138" s="7" t="s">
        <v>1991</v>
      </c>
      <c r="G1138" s="7" t="s">
        <v>6113</v>
      </c>
      <c r="H1138" s="7" t="s">
        <v>6114</v>
      </c>
      <c r="I1138" s="80" t="s">
        <v>3140</v>
      </c>
      <c r="K1138" s="7"/>
      <c r="L1138" s="12">
        <v>260624</v>
      </c>
    </row>
    <row r="1139" spans="1:12" ht="14">
      <c r="A1139" s="80"/>
      <c r="B1139" s="149" t="s">
        <v>6115</v>
      </c>
      <c r="C1139" s="134" t="s">
        <v>6116</v>
      </c>
      <c r="D1139" s="117" t="s">
        <v>1983</v>
      </c>
      <c r="E1139" s="80" t="s">
        <v>6117</v>
      </c>
      <c r="F1139" s="7" t="s">
        <v>2059</v>
      </c>
      <c r="G1139" s="7" t="s">
        <v>6118</v>
      </c>
      <c r="H1139" s="7" t="s">
        <v>6119</v>
      </c>
      <c r="I1139" s="29" t="s">
        <v>2851</v>
      </c>
      <c r="K1139" s="7"/>
      <c r="L1139" s="12">
        <v>260624</v>
      </c>
    </row>
    <row r="1140" spans="1:12" ht="14">
      <c r="A1140" s="29"/>
      <c r="B1140" s="147" t="s">
        <v>6120</v>
      </c>
      <c r="C1140" s="148" t="s">
        <v>6121</v>
      </c>
      <c r="D1140" s="77" t="s">
        <v>1983</v>
      </c>
      <c r="E1140" s="29" t="s">
        <v>6122</v>
      </c>
      <c r="F1140" s="7" t="s">
        <v>2063</v>
      </c>
      <c r="G1140" s="7" t="s">
        <v>6113</v>
      </c>
      <c r="H1140" s="7" t="s">
        <v>6123</v>
      </c>
      <c r="I1140" s="80" t="s">
        <v>2851</v>
      </c>
      <c r="K1140" s="7"/>
      <c r="L1140" s="12">
        <v>260624</v>
      </c>
    </row>
    <row r="1141" spans="1:12" ht="14">
      <c r="A1141" s="80"/>
      <c r="B1141" s="149" t="s">
        <v>6124</v>
      </c>
      <c r="C1141" s="134" t="s">
        <v>6125</v>
      </c>
      <c r="D1141" s="117" t="s">
        <v>1983</v>
      </c>
      <c r="E1141" s="80" t="s">
        <v>6126</v>
      </c>
      <c r="F1141" s="7" t="s">
        <v>2059</v>
      </c>
      <c r="G1141" s="7" t="s">
        <v>6127</v>
      </c>
      <c r="H1141" s="7" t="s">
        <v>6128</v>
      </c>
      <c r="I1141" s="29" t="s">
        <v>2563</v>
      </c>
      <c r="K1141" s="7"/>
      <c r="L1141" s="12">
        <v>260624</v>
      </c>
    </row>
    <row r="1142" spans="1:12" ht="14">
      <c r="A1142" s="29"/>
      <c r="B1142" s="147" t="s">
        <v>6129</v>
      </c>
      <c r="C1142" s="148" t="s">
        <v>6130</v>
      </c>
      <c r="D1142" s="77" t="s">
        <v>1983</v>
      </c>
      <c r="E1142" s="29" t="s">
        <v>6131</v>
      </c>
      <c r="F1142" s="7" t="s">
        <v>2059</v>
      </c>
      <c r="G1142" s="7" t="s">
        <v>6118</v>
      </c>
      <c r="H1142" s="7" t="s">
        <v>6132</v>
      </c>
      <c r="I1142" s="80" t="s">
        <v>2199</v>
      </c>
      <c r="K1142" s="7"/>
      <c r="L1142" s="12">
        <v>260624</v>
      </c>
    </row>
    <row r="1143" spans="1:12" ht="14">
      <c r="A1143" s="80"/>
      <c r="B1143" s="149" t="s">
        <v>6133</v>
      </c>
      <c r="C1143" s="134" t="s">
        <v>6134</v>
      </c>
      <c r="D1143" s="117" t="s">
        <v>1983</v>
      </c>
      <c r="E1143" s="80" t="s">
        <v>6135</v>
      </c>
      <c r="F1143" s="7" t="s">
        <v>986</v>
      </c>
      <c r="G1143" s="7" t="s">
        <v>1985</v>
      </c>
      <c r="H1143" s="7" t="s">
        <v>6136</v>
      </c>
      <c r="I1143" s="29" t="s">
        <v>23</v>
      </c>
      <c r="K1143" s="7"/>
      <c r="L1143" s="12">
        <v>260624</v>
      </c>
    </row>
    <row r="1144" spans="1:12" ht="14">
      <c r="A1144" s="29"/>
      <c r="B1144" s="147" t="s">
        <v>6137</v>
      </c>
      <c r="C1144" s="148" t="s">
        <v>6138</v>
      </c>
      <c r="D1144" s="77" t="s">
        <v>1983</v>
      </c>
      <c r="E1144" s="29" t="s">
        <v>6139</v>
      </c>
      <c r="F1144" s="7" t="s">
        <v>1991</v>
      </c>
      <c r="G1144" s="7" t="s">
        <v>6118</v>
      </c>
      <c r="H1144" s="7" t="s">
        <v>6140</v>
      </c>
      <c r="I1144" s="80" t="s">
        <v>2851</v>
      </c>
      <c r="K1144" s="7"/>
      <c r="L1144" s="12">
        <v>260624</v>
      </c>
    </row>
    <row r="1145" spans="1:12" ht="14">
      <c r="A1145" s="80"/>
      <c r="B1145" s="149" t="s">
        <v>6141</v>
      </c>
      <c r="C1145" s="134" t="s">
        <v>6142</v>
      </c>
      <c r="D1145" s="117" t="s">
        <v>1983</v>
      </c>
      <c r="E1145" s="80" t="s">
        <v>6143</v>
      </c>
      <c r="F1145" s="7" t="s">
        <v>2114</v>
      </c>
      <c r="G1145" s="7" t="s">
        <v>6144</v>
      </c>
      <c r="H1145" s="7" t="s">
        <v>6145</v>
      </c>
      <c r="I1145" s="29" t="s">
        <v>6146</v>
      </c>
      <c r="K1145" s="7"/>
      <c r="L1145" s="12">
        <v>260624</v>
      </c>
    </row>
    <row r="1146" spans="1:12" ht="14">
      <c r="A1146" s="29"/>
      <c r="B1146" s="147" t="s">
        <v>6147</v>
      </c>
      <c r="C1146" s="148" t="s">
        <v>6148</v>
      </c>
      <c r="D1146" s="77" t="s">
        <v>1983</v>
      </c>
      <c r="E1146" s="29" t="s">
        <v>6149</v>
      </c>
      <c r="F1146" s="7" t="s">
        <v>2051</v>
      </c>
      <c r="G1146" s="7" t="s">
        <v>6150</v>
      </c>
      <c r="H1146" s="7" t="s">
        <v>6151</v>
      </c>
      <c r="I1146" s="80" t="s">
        <v>2599</v>
      </c>
      <c r="K1146" s="7"/>
      <c r="L1146" s="12">
        <v>260624</v>
      </c>
    </row>
    <row r="1147" spans="1:12" ht="14">
      <c r="A1147" s="80"/>
      <c r="B1147" s="80" t="s">
        <v>6152</v>
      </c>
      <c r="C1147" s="134" t="s">
        <v>6153</v>
      </c>
      <c r="D1147" s="117" t="s">
        <v>1978</v>
      </c>
      <c r="E1147" s="80" t="s">
        <v>6154</v>
      </c>
      <c r="F1147" s="7" t="s">
        <v>2103</v>
      </c>
      <c r="G1147" s="7" t="s">
        <v>1985</v>
      </c>
      <c r="H1147" s="7" t="s">
        <v>6155</v>
      </c>
      <c r="I1147" s="29" t="s">
        <v>23</v>
      </c>
      <c r="K1147" s="7"/>
      <c r="L1147" s="12">
        <v>260624</v>
      </c>
    </row>
    <row r="1148" spans="1:12" ht="14">
      <c r="A1148" s="29"/>
      <c r="B1148" s="147" t="s">
        <v>6156</v>
      </c>
      <c r="C1148" s="148" t="s">
        <v>6157</v>
      </c>
      <c r="D1148" s="77" t="s">
        <v>36</v>
      </c>
      <c r="E1148" s="29" t="s">
        <v>6158</v>
      </c>
      <c r="F1148" s="7" t="s">
        <v>986</v>
      </c>
      <c r="G1148" s="7" t="s">
        <v>6118</v>
      </c>
      <c r="H1148" s="7" t="s">
        <v>6159</v>
      </c>
      <c r="I1148" s="80" t="s">
        <v>23</v>
      </c>
      <c r="K1148" s="7"/>
      <c r="L1148" s="12">
        <v>260624</v>
      </c>
    </row>
    <row r="1149" spans="1:12" ht="14">
      <c r="A1149" s="80"/>
      <c r="B1149" s="149" t="s">
        <v>6160</v>
      </c>
      <c r="C1149" s="134" t="s">
        <v>6161</v>
      </c>
      <c r="D1149" s="117" t="s">
        <v>1983</v>
      </c>
      <c r="E1149" s="80" t="s">
        <v>6162</v>
      </c>
      <c r="F1149" s="7" t="s">
        <v>2051</v>
      </c>
      <c r="G1149" s="7" t="s">
        <v>3160</v>
      </c>
      <c r="H1149" s="7" t="s">
        <v>6163</v>
      </c>
      <c r="I1149" s="29" t="s">
        <v>3140</v>
      </c>
      <c r="K1149" s="7"/>
      <c r="L1149" s="12">
        <v>260624</v>
      </c>
    </row>
    <row r="1150" spans="1:12" ht="14">
      <c r="A1150" s="29"/>
      <c r="B1150" s="147" t="s">
        <v>6164</v>
      </c>
      <c r="C1150" s="148" t="s">
        <v>6165</v>
      </c>
      <c r="D1150" s="77" t="s">
        <v>1983</v>
      </c>
      <c r="E1150" s="29" t="s">
        <v>6162</v>
      </c>
      <c r="F1150" s="7" t="s">
        <v>2051</v>
      </c>
      <c r="G1150" s="7" t="s">
        <v>3160</v>
      </c>
      <c r="H1150" s="7" t="s">
        <v>6166</v>
      </c>
      <c r="I1150" s="80" t="s">
        <v>2396</v>
      </c>
      <c r="K1150" s="7"/>
      <c r="L1150" s="12">
        <v>260624</v>
      </c>
    </row>
    <row r="1151" spans="1:12" ht="14">
      <c r="A1151" s="80"/>
      <c r="B1151" s="149" t="s">
        <v>6167</v>
      </c>
      <c r="C1151" s="134" t="s">
        <v>6168</v>
      </c>
      <c r="D1151" s="117" t="s">
        <v>1983</v>
      </c>
      <c r="E1151" s="80" t="s">
        <v>6162</v>
      </c>
      <c r="F1151" s="7" t="s">
        <v>2051</v>
      </c>
      <c r="G1151" s="7" t="s">
        <v>3160</v>
      </c>
      <c r="H1151" s="7" t="s">
        <v>6169</v>
      </c>
      <c r="I1151" s="29" t="s">
        <v>2536</v>
      </c>
      <c r="K1151" s="7"/>
      <c r="L1151" s="12">
        <v>260624</v>
      </c>
    </row>
    <row r="1152" spans="1:12" ht="14">
      <c r="A1152" s="29"/>
      <c r="B1152" s="147" t="s">
        <v>6170</v>
      </c>
      <c r="C1152" s="148" t="s">
        <v>6171</v>
      </c>
      <c r="D1152" s="77" t="s">
        <v>1983</v>
      </c>
      <c r="E1152" s="29" t="s">
        <v>6172</v>
      </c>
      <c r="F1152" s="7" t="s">
        <v>2051</v>
      </c>
      <c r="G1152" s="7" t="s">
        <v>3160</v>
      </c>
      <c r="H1152" s="7" t="s">
        <v>6173</v>
      </c>
      <c r="I1152" s="80" t="s">
        <v>2199</v>
      </c>
      <c r="K1152" s="7"/>
      <c r="L1152" s="12">
        <v>260624</v>
      </c>
    </row>
    <row r="1153" spans="1:12" ht="14">
      <c r="A1153" s="80"/>
      <c r="B1153" s="149" t="s">
        <v>6174</v>
      </c>
      <c r="C1153" s="134" t="s">
        <v>6175</v>
      </c>
      <c r="D1153" s="117" t="s">
        <v>1983</v>
      </c>
      <c r="E1153" s="80" t="s">
        <v>6176</v>
      </c>
      <c r="F1153" s="7" t="s">
        <v>2051</v>
      </c>
      <c r="G1153" s="7" t="s">
        <v>3160</v>
      </c>
      <c r="H1153" s="7" t="s">
        <v>6177</v>
      </c>
      <c r="I1153" s="29" t="s">
        <v>2194</v>
      </c>
      <c r="K1153" s="7"/>
      <c r="L1153" s="12">
        <v>260624</v>
      </c>
    </row>
    <row r="1154" spans="1:12" ht="14">
      <c r="A1154" s="29"/>
      <c r="B1154" s="147" t="s">
        <v>6178</v>
      </c>
      <c r="C1154" s="148" t="s">
        <v>6179</v>
      </c>
      <c r="D1154" s="77" t="s">
        <v>1983</v>
      </c>
      <c r="E1154" s="29" t="s">
        <v>6180</v>
      </c>
      <c r="F1154" s="7" t="s">
        <v>2051</v>
      </c>
      <c r="G1154" s="7" t="s">
        <v>3160</v>
      </c>
      <c r="H1154" s="7" t="s">
        <v>6181</v>
      </c>
      <c r="I1154" s="80" t="s">
        <v>2563</v>
      </c>
      <c r="K1154" s="7"/>
      <c r="L1154" s="12">
        <v>260624</v>
      </c>
    </row>
    <row r="1155" spans="1:12" ht="14">
      <c r="A1155" s="80"/>
      <c r="B1155" s="149" t="s">
        <v>6182</v>
      </c>
      <c r="C1155" s="134" t="s">
        <v>6183</v>
      </c>
      <c r="D1155" s="117" t="s">
        <v>1983</v>
      </c>
      <c r="E1155" s="80" t="s">
        <v>6184</v>
      </c>
      <c r="F1155" s="7" t="s">
        <v>2051</v>
      </c>
      <c r="G1155" s="7" t="s">
        <v>3160</v>
      </c>
      <c r="H1155" s="7" t="s">
        <v>6185</v>
      </c>
      <c r="I1155" s="29" t="s">
        <v>2396</v>
      </c>
      <c r="K1155" s="7"/>
      <c r="L1155" s="12">
        <v>260624</v>
      </c>
    </row>
    <row r="1156" spans="1:12" ht="14">
      <c r="A1156" s="29"/>
      <c r="B1156" s="147" t="s">
        <v>6186</v>
      </c>
      <c r="C1156" s="148" t="s">
        <v>6187</v>
      </c>
      <c r="D1156" s="77" t="s">
        <v>1983</v>
      </c>
      <c r="E1156" s="29" t="s">
        <v>6162</v>
      </c>
      <c r="F1156" s="7" t="s">
        <v>2051</v>
      </c>
      <c r="G1156" s="7" t="s">
        <v>3160</v>
      </c>
      <c r="H1156" s="7" t="s">
        <v>6188</v>
      </c>
      <c r="I1156" s="80" t="s">
        <v>2563</v>
      </c>
      <c r="K1156" s="7"/>
      <c r="L1156" s="12">
        <v>260624</v>
      </c>
    </row>
    <row r="1157" spans="1:12" ht="14">
      <c r="A1157" s="80"/>
      <c r="B1157" s="149" t="s">
        <v>6189</v>
      </c>
      <c r="C1157" s="134" t="s">
        <v>6190</v>
      </c>
      <c r="D1157" s="117" t="s">
        <v>1983</v>
      </c>
      <c r="E1157" s="80" t="s">
        <v>6191</v>
      </c>
      <c r="F1157" s="7" t="s">
        <v>2051</v>
      </c>
      <c r="G1157" s="7" t="s">
        <v>3160</v>
      </c>
      <c r="H1157" s="7" t="s">
        <v>6192</v>
      </c>
      <c r="I1157" s="29" t="s">
        <v>2563</v>
      </c>
      <c r="K1157" s="7"/>
      <c r="L1157" s="12">
        <v>260624</v>
      </c>
    </row>
    <row r="1158" spans="1:12" ht="14">
      <c r="A1158" s="29"/>
      <c r="B1158" s="147" t="s">
        <v>6193</v>
      </c>
      <c r="C1158" s="148" t="s">
        <v>6194</v>
      </c>
      <c r="D1158" s="77" t="s">
        <v>1983</v>
      </c>
      <c r="E1158" s="29" t="s">
        <v>6195</v>
      </c>
      <c r="F1158" s="7" t="s">
        <v>2051</v>
      </c>
      <c r="G1158" s="7" t="s">
        <v>3160</v>
      </c>
      <c r="H1158" s="7" t="s">
        <v>6196</v>
      </c>
      <c r="I1158" s="80" t="s">
        <v>3140</v>
      </c>
      <c r="K1158" s="7"/>
      <c r="L1158" s="12">
        <v>260624</v>
      </c>
    </row>
    <row r="1159" spans="1:12" ht="14">
      <c r="A1159" s="80"/>
      <c r="B1159" s="149" t="s">
        <v>6197</v>
      </c>
      <c r="C1159" s="134" t="s">
        <v>6198</v>
      </c>
      <c r="D1159" s="117" t="s">
        <v>1983</v>
      </c>
      <c r="E1159" s="80" t="s">
        <v>6199</v>
      </c>
      <c r="F1159" s="7" t="s">
        <v>2051</v>
      </c>
      <c r="G1159" s="7" t="s">
        <v>3160</v>
      </c>
      <c r="H1159" s="7" t="s">
        <v>6200</v>
      </c>
      <c r="I1159" s="29" t="s">
        <v>2194</v>
      </c>
      <c r="K1159" s="7"/>
      <c r="L1159" s="12">
        <v>260624</v>
      </c>
    </row>
    <row r="1160" spans="1:12" ht="14">
      <c r="A1160" s="29"/>
      <c r="B1160" s="147" t="s">
        <v>6201</v>
      </c>
      <c r="C1160" s="148" t="s">
        <v>6202</v>
      </c>
      <c r="D1160" s="77" t="s">
        <v>1983</v>
      </c>
      <c r="E1160" s="29" t="s">
        <v>6203</v>
      </c>
      <c r="F1160" s="7" t="s">
        <v>2051</v>
      </c>
      <c r="G1160" s="7" t="s">
        <v>6204</v>
      </c>
      <c r="H1160" s="7" t="s">
        <v>6205</v>
      </c>
      <c r="I1160" s="80" t="s">
        <v>23</v>
      </c>
      <c r="K1160" s="7"/>
      <c r="L1160" s="12">
        <v>260624</v>
      </c>
    </row>
    <row r="1161" spans="1:12" ht="14">
      <c r="A1161" s="80"/>
      <c r="B1161" s="149" t="s">
        <v>6206</v>
      </c>
      <c r="C1161" s="134" t="s">
        <v>6207</v>
      </c>
      <c r="D1161" s="117" t="s">
        <v>1983</v>
      </c>
      <c r="E1161" s="80" t="s">
        <v>6162</v>
      </c>
      <c r="F1161" s="7" t="s">
        <v>2051</v>
      </c>
      <c r="G1161" s="7" t="s">
        <v>3160</v>
      </c>
      <c r="H1161" s="7" t="s">
        <v>6208</v>
      </c>
      <c r="I1161" s="29" t="s">
        <v>2358</v>
      </c>
      <c r="K1161" s="7"/>
      <c r="L1161" s="12">
        <v>260624</v>
      </c>
    </row>
    <row r="1162" spans="1:12" ht="14">
      <c r="A1162" s="29"/>
      <c r="B1162" s="147" t="s">
        <v>6209</v>
      </c>
      <c r="C1162" s="148" t="s">
        <v>6210</v>
      </c>
      <c r="D1162" s="77" t="s">
        <v>1983</v>
      </c>
      <c r="E1162" s="29" t="s">
        <v>6211</v>
      </c>
      <c r="F1162" s="7" t="s">
        <v>2051</v>
      </c>
      <c r="G1162" s="7" t="s">
        <v>3160</v>
      </c>
      <c r="H1162" s="7" t="s">
        <v>6212</v>
      </c>
      <c r="I1162" s="80" t="s">
        <v>23</v>
      </c>
      <c r="K1162" s="7"/>
      <c r="L1162" s="12">
        <v>260624</v>
      </c>
    </row>
    <row r="1163" spans="1:12" ht="14">
      <c r="A1163" s="80"/>
      <c r="B1163" s="149" t="s">
        <v>6213</v>
      </c>
      <c r="C1163" s="134" t="s">
        <v>6214</v>
      </c>
      <c r="D1163" s="117" t="s">
        <v>1983</v>
      </c>
      <c r="E1163" s="80" t="s">
        <v>6215</v>
      </c>
      <c r="F1163" s="7" t="s">
        <v>2051</v>
      </c>
      <c r="G1163" s="7" t="s">
        <v>6216</v>
      </c>
      <c r="H1163" s="7" t="s">
        <v>6217</v>
      </c>
      <c r="I1163" s="29" t="s">
        <v>2563</v>
      </c>
      <c r="K1163" s="7"/>
      <c r="L1163" s="12">
        <v>260624</v>
      </c>
    </row>
    <row r="1164" spans="1:12" ht="14">
      <c r="A1164" s="29"/>
      <c r="B1164" s="147" t="s">
        <v>6218</v>
      </c>
      <c r="C1164" s="148" t="s">
        <v>6219</v>
      </c>
      <c r="D1164" s="77" t="s">
        <v>1983</v>
      </c>
      <c r="E1164" s="29" t="s">
        <v>6220</v>
      </c>
      <c r="F1164" s="7" t="s">
        <v>2051</v>
      </c>
      <c r="G1164" s="7" t="s">
        <v>3160</v>
      </c>
      <c r="H1164" s="7" t="s">
        <v>6221</v>
      </c>
      <c r="I1164" s="80" t="s">
        <v>2249</v>
      </c>
      <c r="K1164" s="7"/>
      <c r="L1164" s="12">
        <v>260624</v>
      </c>
    </row>
    <row r="1165" spans="1:12" ht="14">
      <c r="A1165" s="80"/>
      <c r="B1165" s="149" t="s">
        <v>6222</v>
      </c>
      <c r="C1165" s="134" t="s">
        <v>6223</v>
      </c>
      <c r="D1165" s="117" t="s">
        <v>1983</v>
      </c>
      <c r="E1165" s="80" t="s">
        <v>6162</v>
      </c>
      <c r="F1165" s="7" t="s">
        <v>2051</v>
      </c>
      <c r="G1165" s="7" t="s">
        <v>3160</v>
      </c>
      <c r="H1165" s="7" t="s">
        <v>6224</v>
      </c>
      <c r="I1165" s="29" t="s">
        <v>2396</v>
      </c>
      <c r="K1165" s="7"/>
      <c r="L1165" s="12">
        <v>260624</v>
      </c>
    </row>
    <row r="1166" spans="1:12" ht="14">
      <c r="A1166" s="29"/>
      <c r="B1166" s="147" t="s">
        <v>6225</v>
      </c>
      <c r="C1166" s="148" t="s">
        <v>6226</v>
      </c>
      <c r="D1166" s="77" t="s">
        <v>1983</v>
      </c>
      <c r="E1166" s="29" t="s">
        <v>6227</v>
      </c>
      <c r="F1166" s="7" t="s">
        <v>2110</v>
      </c>
      <c r="G1166" s="7" t="s">
        <v>6228</v>
      </c>
      <c r="H1166" s="7" t="s">
        <v>6229</v>
      </c>
      <c r="I1166" s="80" t="s">
        <v>2199</v>
      </c>
      <c r="K1166" s="7"/>
      <c r="L1166" s="12">
        <v>260624</v>
      </c>
    </row>
    <row r="1167" spans="1:12" ht="14">
      <c r="A1167" s="80"/>
      <c r="B1167" s="149" t="s">
        <v>6230</v>
      </c>
      <c r="C1167" s="134" t="s">
        <v>6231</v>
      </c>
      <c r="D1167" s="117" t="s">
        <v>1983</v>
      </c>
      <c r="E1167" s="80" t="s">
        <v>6232</v>
      </c>
      <c r="F1167" s="7" t="s">
        <v>2110</v>
      </c>
      <c r="G1167" s="7" t="s">
        <v>6228</v>
      </c>
      <c r="H1167" s="7" t="s">
        <v>6233</v>
      </c>
      <c r="I1167" s="29" t="s">
        <v>23</v>
      </c>
      <c r="K1167" s="7"/>
      <c r="L1167" s="12">
        <v>260624</v>
      </c>
    </row>
    <row r="1168" spans="1:12" ht="14">
      <c r="A1168" s="29"/>
      <c r="B1168" s="147" t="s">
        <v>6234</v>
      </c>
      <c r="C1168" s="148" t="s">
        <v>6235</v>
      </c>
      <c r="D1168" s="77" t="s">
        <v>1983</v>
      </c>
      <c r="E1168" s="29" t="s">
        <v>6227</v>
      </c>
      <c r="F1168" s="7" t="s">
        <v>2110</v>
      </c>
      <c r="G1168" s="7" t="s">
        <v>6228</v>
      </c>
      <c r="H1168" s="7" t="s">
        <v>6236</v>
      </c>
      <c r="I1168" s="80" t="s">
        <v>2396</v>
      </c>
      <c r="K1168" s="7"/>
      <c r="L1168" s="12">
        <v>260624</v>
      </c>
    </row>
    <row r="1169" spans="1:12" ht="14">
      <c r="A1169" s="80"/>
      <c r="B1169" s="149" t="s">
        <v>6237</v>
      </c>
      <c r="C1169" s="134" t="s">
        <v>6238</v>
      </c>
      <c r="D1169" s="117" t="s">
        <v>1983</v>
      </c>
      <c r="E1169" s="80" t="s">
        <v>6227</v>
      </c>
      <c r="F1169" s="7" t="s">
        <v>2110</v>
      </c>
      <c r="G1169" s="7" t="s">
        <v>6228</v>
      </c>
      <c r="H1169" s="7" t="s">
        <v>6239</v>
      </c>
      <c r="I1169" s="29" t="s">
        <v>2396</v>
      </c>
      <c r="K1169" s="7"/>
      <c r="L1169" s="12">
        <v>260624</v>
      </c>
    </row>
    <row r="1170" spans="1:12" ht="14">
      <c r="A1170" s="29"/>
      <c r="B1170" s="147" t="s">
        <v>6240</v>
      </c>
      <c r="C1170" s="148" t="s">
        <v>6241</v>
      </c>
      <c r="D1170" s="77" t="s">
        <v>1983</v>
      </c>
      <c r="E1170" s="29" t="s">
        <v>6242</v>
      </c>
      <c r="F1170" s="7" t="s">
        <v>2110</v>
      </c>
      <c r="G1170" s="7" t="s">
        <v>6228</v>
      </c>
      <c r="H1170" s="7" t="s">
        <v>6243</v>
      </c>
      <c r="I1170" s="80" t="s">
        <v>2536</v>
      </c>
      <c r="K1170" s="7"/>
      <c r="L1170" s="12">
        <v>260624</v>
      </c>
    </row>
    <row r="1171" spans="1:12" ht="14">
      <c r="A1171" s="80"/>
      <c r="B1171" s="149" t="s">
        <v>6244</v>
      </c>
      <c r="C1171" s="134" t="s">
        <v>6245</v>
      </c>
      <c r="D1171" s="117" t="s">
        <v>1983</v>
      </c>
      <c r="E1171" s="80" t="s">
        <v>6246</v>
      </c>
      <c r="F1171" s="7" t="s">
        <v>2110</v>
      </c>
      <c r="G1171" s="7" t="s">
        <v>6228</v>
      </c>
      <c r="H1171" s="7" t="s">
        <v>6247</v>
      </c>
      <c r="I1171" s="29" t="s">
        <v>2563</v>
      </c>
      <c r="K1171" s="7"/>
      <c r="L1171" s="12">
        <v>260624</v>
      </c>
    </row>
    <row r="1172" spans="1:12" ht="14">
      <c r="A1172" s="29"/>
      <c r="B1172" s="143" t="s">
        <v>6248</v>
      </c>
      <c r="C1172" s="140" t="s">
        <v>6249</v>
      </c>
      <c r="D1172" s="77" t="s">
        <v>1983</v>
      </c>
      <c r="E1172" s="29" t="s">
        <v>6250</v>
      </c>
      <c r="F1172" s="7" t="s">
        <v>49</v>
      </c>
      <c r="G1172" s="7" t="s">
        <v>6251</v>
      </c>
      <c r="H1172" s="7" t="s">
        <v>6252</v>
      </c>
      <c r="I1172" s="80" t="s">
        <v>1981</v>
      </c>
      <c r="K1172" s="7"/>
      <c r="L1172" s="12">
        <v>260624</v>
      </c>
    </row>
    <row r="1173" spans="1:12" ht="14">
      <c r="A1173" s="80"/>
      <c r="B1173" s="80" t="s">
        <v>6253</v>
      </c>
      <c r="C1173" s="138" t="s">
        <v>6254</v>
      </c>
      <c r="D1173" s="117" t="s">
        <v>1983</v>
      </c>
      <c r="E1173" s="80" t="s">
        <v>6255</v>
      </c>
      <c r="F1173" s="7" t="s">
        <v>2017</v>
      </c>
      <c r="G1173" s="7" t="s">
        <v>3041</v>
      </c>
      <c r="H1173" s="7" t="s">
        <v>6256</v>
      </c>
      <c r="I1173" s="29" t="s">
        <v>23</v>
      </c>
      <c r="K1173" s="7"/>
      <c r="L1173" s="12">
        <v>270624</v>
      </c>
    </row>
    <row r="1174" spans="1:12" ht="14">
      <c r="A1174" s="29"/>
      <c r="B1174" s="150" t="s">
        <v>6257</v>
      </c>
      <c r="C1174" s="140" t="s">
        <v>6258</v>
      </c>
      <c r="D1174" s="77" t="s">
        <v>2009</v>
      </c>
      <c r="E1174" s="29" t="s">
        <v>6259</v>
      </c>
      <c r="F1174" s="7" t="s">
        <v>2083</v>
      </c>
      <c r="G1174" s="7" t="s">
        <v>6260</v>
      </c>
      <c r="H1174" s="7" t="s">
        <v>6261</v>
      </c>
      <c r="I1174" s="80" t="s">
        <v>23</v>
      </c>
      <c r="K1174" s="7"/>
      <c r="L1174" s="12">
        <v>270624</v>
      </c>
    </row>
    <row r="1175" spans="1:12" ht="14">
      <c r="A1175" s="80"/>
      <c r="B1175" s="151" t="s">
        <v>6262</v>
      </c>
      <c r="C1175" s="138" t="s">
        <v>6263</v>
      </c>
      <c r="D1175" s="117" t="s">
        <v>2009</v>
      </c>
      <c r="E1175" s="80" t="s">
        <v>6264</v>
      </c>
      <c r="F1175" s="7" t="s">
        <v>2083</v>
      </c>
      <c r="G1175" s="7" t="s">
        <v>6260</v>
      </c>
      <c r="H1175" s="7" t="s">
        <v>6265</v>
      </c>
      <c r="I1175" s="29" t="s">
        <v>23</v>
      </c>
      <c r="K1175" s="7"/>
      <c r="L1175" s="12">
        <v>270624</v>
      </c>
    </row>
    <row r="1176" spans="1:12" ht="14">
      <c r="A1176" s="29"/>
      <c r="B1176" s="147" t="s">
        <v>6266</v>
      </c>
      <c r="C1176" s="140" t="s">
        <v>6267</v>
      </c>
      <c r="D1176" s="77" t="s">
        <v>2026</v>
      </c>
      <c r="E1176" s="29" t="s">
        <v>6268</v>
      </c>
      <c r="F1176" s="7" t="s">
        <v>2114</v>
      </c>
      <c r="G1176" s="7" t="s">
        <v>3817</v>
      </c>
      <c r="H1176" s="7" t="s">
        <v>6269</v>
      </c>
      <c r="I1176" s="80" t="s">
        <v>23</v>
      </c>
      <c r="K1176" s="7"/>
      <c r="L1176" s="12">
        <v>270624</v>
      </c>
    </row>
    <row r="1177" spans="1:12" ht="14">
      <c r="A1177" s="80"/>
      <c r="B1177" s="149" t="s">
        <v>6270</v>
      </c>
      <c r="C1177" s="138" t="s">
        <v>6271</v>
      </c>
      <c r="D1177" s="117" t="s">
        <v>36</v>
      </c>
      <c r="E1177" s="80" t="s">
        <v>6272</v>
      </c>
      <c r="F1177" s="7" t="s">
        <v>2047</v>
      </c>
      <c r="G1177" s="7" t="s">
        <v>6273</v>
      </c>
      <c r="H1177" s="7" t="s">
        <v>6274</v>
      </c>
      <c r="I1177" s="29" t="s">
        <v>23</v>
      </c>
      <c r="K1177" s="7"/>
      <c r="L1177" s="12">
        <v>270624</v>
      </c>
    </row>
    <row r="1178" spans="1:12" ht="14">
      <c r="A1178" s="29"/>
      <c r="B1178" s="147" t="s">
        <v>6275</v>
      </c>
      <c r="C1178" s="140" t="s">
        <v>6276</v>
      </c>
      <c r="D1178" s="77" t="s">
        <v>1983</v>
      </c>
      <c r="E1178" s="29" t="s">
        <v>6277</v>
      </c>
      <c r="F1178" s="7" t="s">
        <v>2055</v>
      </c>
      <c r="G1178" s="7" t="s">
        <v>6278</v>
      </c>
      <c r="H1178" s="7" t="s">
        <v>6279</v>
      </c>
      <c r="I1178" s="80" t="s">
        <v>23</v>
      </c>
      <c r="K1178" s="7"/>
      <c r="L1178" s="12">
        <v>270624</v>
      </c>
    </row>
    <row r="1179" spans="1:12" ht="14">
      <c r="A1179" s="80"/>
      <c r="B1179" s="149" t="s">
        <v>6280</v>
      </c>
      <c r="C1179" s="80"/>
      <c r="D1179" s="117" t="s">
        <v>1983</v>
      </c>
      <c r="E1179" s="80" t="s">
        <v>6281</v>
      </c>
      <c r="F1179" s="7" t="s">
        <v>2055</v>
      </c>
      <c r="G1179" s="7" t="s">
        <v>3817</v>
      </c>
      <c r="H1179" s="7" t="s">
        <v>6282</v>
      </c>
      <c r="I1179" s="29" t="s">
        <v>23</v>
      </c>
      <c r="K1179" s="7"/>
      <c r="L1179" s="12">
        <v>270624</v>
      </c>
    </row>
    <row r="1180" spans="1:12" ht="14">
      <c r="A1180" s="29"/>
      <c r="B1180" s="147" t="s">
        <v>6283</v>
      </c>
      <c r="C1180" s="140" t="s">
        <v>6284</v>
      </c>
      <c r="D1180" s="77" t="s">
        <v>1983</v>
      </c>
      <c r="E1180" s="29" t="s">
        <v>6285</v>
      </c>
      <c r="F1180" s="7" t="s">
        <v>2114</v>
      </c>
      <c r="G1180" s="7" t="s">
        <v>6286</v>
      </c>
      <c r="H1180" s="7" t="s">
        <v>6287</v>
      </c>
      <c r="I1180" s="80" t="s">
        <v>23</v>
      </c>
      <c r="K1180" s="7"/>
      <c r="L1180" s="12">
        <v>270624</v>
      </c>
    </row>
    <row r="1181" spans="1:12" ht="14">
      <c r="A1181" s="80"/>
      <c r="B1181" s="147" t="s">
        <v>6288</v>
      </c>
      <c r="C1181" s="138" t="s">
        <v>6289</v>
      </c>
      <c r="D1181" s="117" t="s">
        <v>1983</v>
      </c>
      <c r="E1181" s="80" t="s">
        <v>6290</v>
      </c>
      <c r="F1181" s="7" t="s">
        <v>2095</v>
      </c>
      <c r="G1181" s="7" t="s">
        <v>6291</v>
      </c>
      <c r="H1181" s="7" t="s">
        <v>6292</v>
      </c>
      <c r="I1181" s="29" t="s">
        <v>2358</v>
      </c>
      <c r="K1181" s="7"/>
      <c r="L1181" s="12">
        <v>270624</v>
      </c>
    </row>
    <row r="1182" spans="1:12" ht="14">
      <c r="A1182" s="29"/>
      <c r="B1182" s="147" t="s">
        <v>6293</v>
      </c>
      <c r="C1182" s="140" t="s">
        <v>6294</v>
      </c>
      <c r="D1182" s="77" t="s">
        <v>36</v>
      </c>
      <c r="E1182" s="29" t="s">
        <v>6295</v>
      </c>
      <c r="F1182" s="7" t="s">
        <v>2051</v>
      </c>
      <c r="G1182" s="7" t="s">
        <v>6296</v>
      </c>
      <c r="H1182" s="7" t="s">
        <v>6297</v>
      </c>
      <c r="I1182" s="80" t="s">
        <v>23</v>
      </c>
      <c r="K1182" s="7"/>
      <c r="L1182" s="12">
        <v>270624</v>
      </c>
    </row>
    <row r="1183" spans="1:12" ht="14">
      <c r="A1183" s="80"/>
      <c r="B1183" s="147" t="s">
        <v>6298</v>
      </c>
      <c r="C1183" s="138" t="s">
        <v>6299</v>
      </c>
      <c r="D1183" s="117" t="s">
        <v>1983</v>
      </c>
      <c r="E1183" s="80" t="s">
        <v>6295</v>
      </c>
      <c r="F1183" s="7" t="s">
        <v>2051</v>
      </c>
      <c r="G1183" s="7" t="s">
        <v>6296</v>
      </c>
      <c r="H1183" s="7" t="s">
        <v>6300</v>
      </c>
      <c r="I1183" s="29" t="s">
        <v>1996</v>
      </c>
      <c r="K1183" s="7"/>
      <c r="L1183" s="12">
        <v>270624</v>
      </c>
    </row>
    <row r="1184" spans="1:12" ht="14">
      <c r="A1184" s="29"/>
      <c r="B1184" s="147" t="s">
        <v>6301</v>
      </c>
      <c r="C1184" s="140" t="s">
        <v>6302</v>
      </c>
      <c r="D1184" s="77" t="s">
        <v>1983</v>
      </c>
      <c r="E1184" s="29" t="s">
        <v>6303</v>
      </c>
      <c r="F1184" s="7" t="s">
        <v>2051</v>
      </c>
      <c r="G1184" s="7" t="s">
        <v>6296</v>
      </c>
      <c r="H1184" s="7" t="s">
        <v>6304</v>
      </c>
      <c r="I1184" s="80" t="s">
        <v>23</v>
      </c>
      <c r="K1184" s="7"/>
      <c r="L1184" s="12">
        <v>270624</v>
      </c>
    </row>
    <row r="1185" spans="1:12" ht="14">
      <c r="A1185" s="80"/>
      <c r="B1185" s="149" t="s">
        <v>6305</v>
      </c>
      <c r="C1185" s="138" t="s">
        <v>6306</v>
      </c>
      <c r="D1185" s="117" t="s">
        <v>36</v>
      </c>
      <c r="E1185" s="80" t="s">
        <v>6307</v>
      </c>
      <c r="F1185" s="7" t="s">
        <v>2047</v>
      </c>
      <c r="G1185" s="7" t="s">
        <v>6308</v>
      </c>
      <c r="H1185" s="7" t="s">
        <v>6309</v>
      </c>
      <c r="I1185" s="29" t="s">
        <v>23</v>
      </c>
      <c r="K1185" s="7"/>
      <c r="L1185" s="12">
        <v>270624</v>
      </c>
    </row>
    <row r="1186" spans="1:12" ht="14">
      <c r="A1186" s="29"/>
      <c r="B1186" s="147" t="s">
        <v>6310</v>
      </c>
      <c r="C1186" s="140" t="s">
        <v>6311</v>
      </c>
      <c r="D1186" s="77" t="s">
        <v>1983</v>
      </c>
      <c r="E1186" s="29" t="s">
        <v>6312</v>
      </c>
      <c r="F1186" s="7" t="s">
        <v>49</v>
      </c>
      <c r="G1186" s="7" t="s">
        <v>6313</v>
      </c>
      <c r="H1186" s="7" t="s">
        <v>6314</v>
      </c>
      <c r="I1186" s="80" t="s">
        <v>23</v>
      </c>
      <c r="K1186" s="7"/>
      <c r="L1186" s="12">
        <v>270624</v>
      </c>
    </row>
    <row r="1187" spans="1:12" ht="14">
      <c r="A1187" s="80"/>
      <c r="B1187" s="80" t="s">
        <v>6315</v>
      </c>
      <c r="C1187" s="138" t="s">
        <v>6316</v>
      </c>
      <c r="D1187" s="117" t="s">
        <v>1983</v>
      </c>
      <c r="E1187" s="80" t="s">
        <v>6317</v>
      </c>
      <c r="F1187" s="7" t="s">
        <v>49</v>
      </c>
      <c r="G1187" s="7" t="s">
        <v>6318</v>
      </c>
      <c r="H1187" s="7" t="s">
        <v>6319</v>
      </c>
      <c r="I1187" s="29" t="s">
        <v>23</v>
      </c>
      <c r="K1187" s="7"/>
      <c r="L1187" s="12">
        <v>270624</v>
      </c>
    </row>
    <row r="1188" spans="1:12" ht="14">
      <c r="A1188" s="29"/>
      <c r="B1188" s="29" t="s">
        <v>6320</v>
      </c>
      <c r="C1188" s="140" t="s">
        <v>6321</v>
      </c>
      <c r="D1188" s="77" t="s">
        <v>97</v>
      </c>
      <c r="E1188" s="29" t="s">
        <v>6322</v>
      </c>
      <c r="F1188" s="7" t="s">
        <v>30</v>
      </c>
      <c r="G1188" s="7" t="s">
        <v>1998</v>
      </c>
      <c r="H1188" s="7" t="s">
        <v>6323</v>
      </c>
      <c r="I1188" s="80" t="s">
        <v>23</v>
      </c>
      <c r="K1188" s="7"/>
      <c r="L1188" s="12">
        <v>270624</v>
      </c>
    </row>
    <row r="1189" spans="1:12" ht="14">
      <c r="A1189" s="80"/>
      <c r="B1189" s="80" t="s">
        <v>6324</v>
      </c>
      <c r="C1189" s="138" t="s">
        <v>6325</v>
      </c>
      <c r="D1189" s="117" t="s">
        <v>97</v>
      </c>
      <c r="E1189" s="80" t="s">
        <v>6322</v>
      </c>
      <c r="F1189" s="7" t="s">
        <v>30</v>
      </c>
      <c r="G1189" s="7" t="s">
        <v>1998</v>
      </c>
      <c r="H1189" s="7" t="s">
        <v>6326</v>
      </c>
      <c r="I1189" s="29" t="s">
        <v>23</v>
      </c>
      <c r="K1189" s="7"/>
      <c r="L1189" s="12">
        <v>270624</v>
      </c>
    </row>
    <row r="1190" spans="1:12" ht="14">
      <c r="A1190" s="29"/>
      <c r="B1190" s="29" t="s">
        <v>6327</v>
      </c>
      <c r="C1190" s="140" t="s">
        <v>6328</v>
      </c>
      <c r="D1190" s="77" t="s">
        <v>97</v>
      </c>
      <c r="E1190" s="29" t="s">
        <v>6329</v>
      </c>
      <c r="F1190" s="7" t="s">
        <v>2027</v>
      </c>
      <c r="G1190" s="7" t="s">
        <v>3817</v>
      </c>
      <c r="H1190" s="7" t="s">
        <v>6330</v>
      </c>
      <c r="I1190" s="80" t="s">
        <v>2396</v>
      </c>
      <c r="K1190" s="7"/>
      <c r="L1190" s="12">
        <v>270624</v>
      </c>
    </row>
    <row r="1191" spans="1:12" ht="14">
      <c r="A1191" s="80"/>
      <c r="B1191" s="80" t="s">
        <v>6331</v>
      </c>
      <c r="C1191" s="138" t="s">
        <v>6332</v>
      </c>
      <c r="D1191" s="117" t="s">
        <v>1983</v>
      </c>
      <c r="E1191" s="80" t="s">
        <v>6333</v>
      </c>
      <c r="F1191" s="7" t="s">
        <v>49</v>
      </c>
      <c r="G1191" s="7" t="s">
        <v>3064</v>
      </c>
      <c r="H1191" s="7" t="s">
        <v>6334</v>
      </c>
      <c r="I1191" s="29" t="s">
        <v>23</v>
      </c>
      <c r="K1191" s="7"/>
      <c r="L1191" s="12">
        <v>270624</v>
      </c>
    </row>
    <row r="1192" spans="1:12" ht="14">
      <c r="A1192" s="29"/>
      <c r="B1192" s="29" t="s">
        <v>6335</v>
      </c>
      <c r="C1192" s="140" t="s">
        <v>6336</v>
      </c>
      <c r="D1192" s="77" t="s">
        <v>1983</v>
      </c>
      <c r="E1192" s="29" t="s">
        <v>6333</v>
      </c>
      <c r="F1192" s="7" t="s">
        <v>49</v>
      </c>
      <c r="G1192" s="7" t="s">
        <v>3064</v>
      </c>
      <c r="H1192" s="7" t="s">
        <v>6337</v>
      </c>
      <c r="I1192" s="80" t="s">
        <v>1996</v>
      </c>
      <c r="K1192" s="7"/>
      <c r="L1192" s="12">
        <v>270624</v>
      </c>
    </row>
    <row r="1193" spans="1:12" ht="14">
      <c r="A1193" s="80"/>
      <c r="B1193" s="80" t="s">
        <v>6338</v>
      </c>
      <c r="C1193" s="123" t="s">
        <v>6339</v>
      </c>
      <c r="D1193" s="117" t="s">
        <v>1983</v>
      </c>
      <c r="E1193" s="80" t="s">
        <v>6277</v>
      </c>
      <c r="F1193" s="7" t="s">
        <v>2055</v>
      </c>
      <c r="G1193" s="7"/>
      <c r="H1193" s="7"/>
      <c r="I1193" s="12"/>
      <c r="J1193" s="66"/>
      <c r="K1193" s="7"/>
      <c r="L1193" s="12">
        <v>270624</v>
      </c>
    </row>
    <row r="1194" spans="1:12" ht="14">
      <c r="A1194" s="29"/>
      <c r="B1194" s="29" t="s">
        <v>6340</v>
      </c>
      <c r="C1194" s="124" t="s">
        <v>6341</v>
      </c>
      <c r="D1194" s="77" t="s">
        <v>1983</v>
      </c>
      <c r="E1194" s="77" t="s">
        <v>3723</v>
      </c>
      <c r="F1194" s="7" t="s">
        <v>49</v>
      </c>
      <c r="G1194" s="7" t="s">
        <v>1992</v>
      </c>
      <c r="H1194" s="7" t="s">
        <v>6342</v>
      </c>
      <c r="I1194" s="12" t="s">
        <v>3149</v>
      </c>
      <c r="J1194" s="66"/>
      <c r="K1194" s="7"/>
      <c r="L1194" s="12">
        <v>270624</v>
      </c>
    </row>
    <row r="1195" spans="1:12" ht="14">
      <c r="A1195" s="80"/>
      <c r="B1195" s="80" t="s">
        <v>6343</v>
      </c>
      <c r="C1195" s="123" t="s">
        <v>6344</v>
      </c>
      <c r="D1195" s="117" t="s">
        <v>1983</v>
      </c>
      <c r="E1195" s="133"/>
      <c r="F1195" s="7" t="s">
        <v>1984</v>
      </c>
      <c r="G1195" s="7" t="s">
        <v>2099</v>
      </c>
      <c r="H1195" s="7" t="s">
        <v>6345</v>
      </c>
      <c r="I1195" s="12" t="s">
        <v>23</v>
      </c>
      <c r="J1195" s="66"/>
      <c r="K1195" s="7"/>
      <c r="L1195" s="12">
        <v>270624</v>
      </c>
    </row>
    <row r="1196" spans="1:12" ht="14">
      <c r="A1196" s="29"/>
      <c r="B1196" s="29" t="s">
        <v>18</v>
      </c>
      <c r="C1196" s="77"/>
      <c r="D1196" s="77"/>
      <c r="E1196" s="135"/>
      <c r="F1196" s="7"/>
      <c r="G1196" s="7"/>
      <c r="H1196" s="7"/>
      <c r="I1196" s="12"/>
      <c r="J1196" s="66"/>
      <c r="K1196" s="7"/>
      <c r="L1196" s="12"/>
    </row>
    <row r="1197" spans="1:12" ht="14">
      <c r="A1197" s="80"/>
      <c r="B1197" s="80"/>
      <c r="C1197" s="117"/>
      <c r="D1197" s="117"/>
      <c r="E1197" s="133"/>
      <c r="F1197" s="7"/>
      <c r="G1197" s="7"/>
      <c r="H1197" s="7"/>
      <c r="I1197" s="12"/>
      <c r="J1197" s="66"/>
      <c r="K1197" s="7"/>
      <c r="L1197" s="12"/>
    </row>
    <row r="1198" spans="1:12" ht="14">
      <c r="A1198" s="29"/>
      <c r="B1198" s="29"/>
      <c r="C1198" s="77"/>
      <c r="D1198" s="77"/>
      <c r="E1198" s="135"/>
      <c r="F1198" s="7"/>
      <c r="G1198" s="7"/>
      <c r="H1198" s="7"/>
      <c r="I1198" s="12"/>
      <c r="J1198" s="66"/>
      <c r="K1198" s="7"/>
      <c r="L1198" s="12"/>
    </row>
    <row r="1199" spans="1:12" ht="14">
      <c r="A1199" s="80"/>
      <c r="B1199" s="80"/>
      <c r="C1199" s="117"/>
      <c r="D1199" s="117"/>
      <c r="E1199" s="133"/>
      <c r="F1199" s="7"/>
      <c r="G1199" s="7"/>
      <c r="H1199" s="7"/>
      <c r="I1199" s="12"/>
      <c r="J1199" s="66"/>
      <c r="K1199" s="7"/>
      <c r="L1199" s="12"/>
    </row>
    <row r="1200" spans="1:12" ht="14">
      <c r="A1200" s="29"/>
      <c r="B1200" s="29"/>
      <c r="C1200" s="77"/>
      <c r="D1200" s="77"/>
      <c r="E1200" s="135"/>
      <c r="F1200" s="7"/>
      <c r="G1200" s="7"/>
      <c r="H1200" s="7"/>
      <c r="I1200" s="12"/>
      <c r="J1200" s="66"/>
      <c r="K1200" s="7"/>
      <c r="L1200" s="12"/>
    </row>
    <row r="1201" spans="1:12" ht="14">
      <c r="A1201" s="80"/>
      <c r="B1201" s="80"/>
      <c r="C1201" s="117"/>
      <c r="D1201" s="117"/>
      <c r="E1201" s="133"/>
      <c r="F1201" s="7"/>
      <c r="G1201" s="7"/>
      <c r="H1201" s="7"/>
      <c r="I1201" s="12"/>
      <c r="J1201" s="66"/>
      <c r="K1201" s="7"/>
      <c r="L1201" s="12"/>
    </row>
    <row r="1202" spans="1:12" ht="14">
      <c r="A1202" s="29"/>
      <c r="B1202" s="29"/>
      <c r="C1202" s="77"/>
      <c r="D1202" s="77"/>
      <c r="E1202" s="135"/>
      <c r="F1202" s="7"/>
      <c r="G1202" s="7"/>
      <c r="H1202" s="7"/>
      <c r="I1202" s="12"/>
      <c r="J1202" s="66"/>
      <c r="K1202" s="7"/>
      <c r="L1202" s="12"/>
    </row>
    <row r="1203" spans="1:12" ht="14">
      <c r="A1203" s="80"/>
      <c r="B1203" s="80"/>
      <c r="C1203" s="117"/>
      <c r="D1203" s="117"/>
      <c r="E1203" s="133"/>
      <c r="F1203" s="7"/>
      <c r="G1203" s="7"/>
      <c r="H1203" s="7"/>
      <c r="I1203" s="12"/>
      <c r="J1203" s="66"/>
      <c r="K1203" s="7"/>
      <c r="L1203" s="12"/>
    </row>
    <row r="1204" spans="1:12" ht="14">
      <c r="A1204" s="29"/>
      <c r="B1204" s="29"/>
      <c r="C1204" s="77"/>
      <c r="D1204" s="77"/>
      <c r="E1204" s="135"/>
      <c r="F1204" s="7"/>
      <c r="G1204" s="7"/>
      <c r="H1204" s="7"/>
      <c r="I1204" s="12"/>
      <c r="J1204" s="66"/>
      <c r="K1204" s="7"/>
      <c r="L1204" s="12"/>
    </row>
    <row r="1205" spans="1:12" ht="14">
      <c r="A1205" s="80"/>
      <c r="B1205" s="80"/>
      <c r="C1205" s="117"/>
      <c r="D1205" s="117"/>
      <c r="E1205" s="133"/>
      <c r="F1205" s="7"/>
      <c r="G1205" s="7"/>
      <c r="H1205" s="7"/>
      <c r="I1205" s="12"/>
      <c r="J1205" s="66"/>
      <c r="K1205" s="7"/>
      <c r="L1205" s="12"/>
    </row>
    <row r="1206" spans="1:12" ht="14">
      <c r="A1206" s="29"/>
      <c r="B1206" s="29"/>
      <c r="C1206" s="77"/>
      <c r="D1206" s="77"/>
      <c r="E1206" s="135"/>
      <c r="F1206" s="7"/>
      <c r="G1206" s="7"/>
      <c r="H1206" s="7"/>
      <c r="I1206" s="12"/>
      <c r="J1206" s="66"/>
      <c r="K1206" s="7"/>
      <c r="L1206" s="12"/>
    </row>
    <row r="1207" spans="1:12" ht="14">
      <c r="A1207" s="80"/>
      <c r="B1207" s="80"/>
      <c r="C1207" s="117"/>
      <c r="D1207" s="117"/>
      <c r="E1207" s="133"/>
      <c r="F1207" s="7"/>
      <c r="G1207" s="7"/>
      <c r="H1207" s="7"/>
      <c r="I1207" s="12"/>
      <c r="J1207" s="66"/>
      <c r="K1207" s="7"/>
      <c r="L1207" s="12"/>
    </row>
    <row r="1208" spans="1:12" ht="14">
      <c r="A1208" s="29"/>
      <c r="B1208" s="29"/>
      <c r="C1208" s="77"/>
      <c r="D1208" s="77"/>
      <c r="E1208" s="135"/>
      <c r="F1208" s="7"/>
      <c r="G1208" s="7"/>
      <c r="H1208" s="7"/>
      <c r="I1208" s="12"/>
      <c r="J1208" s="66"/>
      <c r="K1208" s="7"/>
      <c r="L1208" s="12"/>
    </row>
    <row r="1209" spans="1:12" ht="14">
      <c r="A1209" s="80"/>
      <c r="B1209" s="80"/>
      <c r="C1209" s="117"/>
      <c r="D1209" s="117"/>
      <c r="E1209" s="133"/>
      <c r="F1209" s="7"/>
      <c r="G1209" s="7"/>
      <c r="H1209" s="7"/>
      <c r="I1209" s="12"/>
      <c r="J1209" s="66"/>
      <c r="K1209" s="7"/>
      <c r="L1209" s="12"/>
    </row>
    <row r="1210" spans="1:12" ht="14">
      <c r="A1210" s="29"/>
      <c r="B1210" s="29"/>
      <c r="C1210" s="77"/>
      <c r="D1210" s="77"/>
      <c r="E1210" s="135"/>
      <c r="F1210" s="7"/>
      <c r="G1210" s="7"/>
      <c r="H1210" s="7"/>
      <c r="I1210" s="12"/>
      <c r="J1210" s="66"/>
      <c r="K1210" s="7"/>
      <c r="L1210" s="12"/>
    </row>
    <row r="1211" spans="1:12" ht="14">
      <c r="A1211" s="80"/>
      <c r="B1211" s="80"/>
      <c r="C1211" s="117"/>
      <c r="D1211" s="117"/>
      <c r="E1211" s="133"/>
      <c r="F1211" s="7"/>
      <c r="G1211" s="7"/>
      <c r="H1211" s="7"/>
      <c r="I1211" s="12"/>
      <c r="J1211" s="66"/>
      <c r="K1211" s="7"/>
      <c r="L1211" s="12"/>
    </row>
    <row r="1212" spans="1:12" ht="14">
      <c r="A1212" s="29"/>
      <c r="B1212" s="29"/>
      <c r="C1212" s="77"/>
      <c r="D1212" s="77"/>
      <c r="E1212" s="135"/>
      <c r="F1212" s="7"/>
      <c r="G1212" s="7"/>
      <c r="H1212" s="7"/>
      <c r="I1212" s="12"/>
      <c r="J1212" s="66"/>
      <c r="K1212" s="7"/>
      <c r="L1212" s="12"/>
    </row>
    <row r="1213" spans="1:12" ht="14">
      <c r="A1213" s="80"/>
      <c r="B1213" s="80"/>
      <c r="C1213" s="117"/>
      <c r="D1213" s="117"/>
      <c r="E1213" s="133"/>
      <c r="F1213" s="7"/>
      <c r="G1213" s="7"/>
      <c r="H1213" s="7"/>
      <c r="I1213" s="12"/>
      <c r="J1213" s="66"/>
      <c r="K1213" s="7"/>
      <c r="L1213" s="12"/>
    </row>
    <row r="1214" spans="1:12" ht="14">
      <c r="A1214" s="29"/>
      <c r="B1214" s="29"/>
      <c r="C1214" s="77"/>
      <c r="D1214" s="77"/>
      <c r="E1214" s="135"/>
      <c r="F1214" s="7"/>
      <c r="G1214" s="7"/>
      <c r="H1214" s="7"/>
      <c r="I1214" s="12"/>
      <c r="J1214" s="66"/>
      <c r="K1214" s="7"/>
      <c r="L1214" s="12"/>
    </row>
    <row r="1215" spans="1:12" ht="14">
      <c r="A1215" s="80"/>
      <c r="B1215" s="80"/>
      <c r="C1215" s="117"/>
      <c r="D1215" s="117"/>
      <c r="E1215" s="133"/>
      <c r="F1215" s="7"/>
      <c r="G1215" s="7"/>
      <c r="H1215" s="7"/>
      <c r="I1215" s="12"/>
      <c r="J1215" s="66"/>
      <c r="K1215" s="7"/>
      <c r="L1215" s="12"/>
    </row>
    <row r="1216" spans="1:12" ht="14">
      <c r="A1216" s="29"/>
      <c r="B1216" s="29"/>
      <c r="C1216" s="77"/>
      <c r="D1216" s="77"/>
      <c r="E1216" s="135"/>
      <c r="F1216" s="7"/>
      <c r="G1216" s="7"/>
      <c r="H1216" s="7"/>
      <c r="I1216" s="12"/>
      <c r="J1216" s="66"/>
      <c r="K1216" s="7"/>
      <c r="L1216" s="12"/>
    </row>
    <row r="1217" spans="1:12" ht="14">
      <c r="A1217" s="80"/>
      <c r="B1217" s="80"/>
      <c r="C1217" s="117"/>
      <c r="D1217" s="117"/>
      <c r="E1217" s="133"/>
      <c r="F1217" s="7"/>
      <c r="G1217" s="7"/>
      <c r="H1217" s="7"/>
      <c r="I1217" s="12"/>
      <c r="J1217" s="66"/>
      <c r="K1217" s="7"/>
      <c r="L1217" s="12"/>
    </row>
    <row r="1218" spans="1:12" ht="14">
      <c r="A1218" s="29"/>
      <c r="B1218" s="29"/>
      <c r="C1218" s="77"/>
      <c r="D1218" s="77"/>
      <c r="E1218" s="135"/>
      <c r="F1218" s="7"/>
      <c r="G1218" s="7"/>
      <c r="H1218" s="7"/>
      <c r="I1218" s="12"/>
      <c r="J1218" s="66"/>
      <c r="K1218" s="7"/>
      <c r="L1218" s="12"/>
    </row>
    <row r="1219" spans="1:12" ht="14">
      <c r="A1219" s="80"/>
      <c r="B1219" s="80"/>
      <c r="C1219" s="117"/>
      <c r="D1219" s="117"/>
      <c r="E1219" s="133"/>
      <c r="F1219" s="7"/>
      <c r="G1219" s="7"/>
      <c r="H1219" s="7"/>
      <c r="I1219" s="12"/>
      <c r="J1219" s="66"/>
      <c r="K1219" s="7"/>
      <c r="L1219" s="12"/>
    </row>
    <row r="1220" spans="1:12" ht="14">
      <c r="A1220" s="29"/>
      <c r="B1220" s="29"/>
      <c r="C1220" s="77"/>
      <c r="D1220" s="77"/>
      <c r="E1220" s="135"/>
      <c r="F1220" s="7"/>
      <c r="G1220" s="7"/>
      <c r="H1220" s="7"/>
      <c r="I1220" s="12"/>
      <c r="J1220" s="66"/>
      <c r="K1220" s="7"/>
      <c r="L1220" s="12"/>
    </row>
    <row r="1221" spans="1:12" ht="14">
      <c r="A1221" s="80"/>
      <c r="B1221" s="80"/>
      <c r="C1221" s="117"/>
      <c r="D1221" s="117"/>
      <c r="E1221" s="133"/>
      <c r="F1221" s="7"/>
      <c r="G1221" s="7"/>
      <c r="H1221" s="7"/>
      <c r="I1221" s="12"/>
      <c r="J1221" s="66"/>
      <c r="K1221" s="7"/>
      <c r="L1221" s="12"/>
    </row>
    <row r="1222" spans="1:12" ht="14">
      <c r="A1222" s="29"/>
      <c r="B1222" s="29"/>
      <c r="C1222" s="77"/>
      <c r="D1222" s="77"/>
      <c r="E1222" s="135"/>
      <c r="F1222" s="7"/>
      <c r="G1222" s="7"/>
      <c r="H1222" s="7"/>
      <c r="I1222" s="12"/>
      <c r="J1222" s="66"/>
      <c r="K1222" s="7"/>
      <c r="L1222" s="12"/>
    </row>
    <row r="1223" spans="1:12" ht="14">
      <c r="A1223" s="80"/>
      <c r="B1223" s="80"/>
      <c r="C1223" s="117"/>
      <c r="D1223" s="117"/>
      <c r="E1223" s="133"/>
      <c r="F1223" s="7"/>
      <c r="G1223" s="7"/>
      <c r="H1223" s="7"/>
      <c r="I1223" s="12"/>
      <c r="J1223" s="66"/>
      <c r="K1223" s="7"/>
      <c r="L1223" s="12"/>
    </row>
    <row r="1224" spans="1:12" ht="14">
      <c r="A1224" s="29"/>
      <c r="B1224" s="29"/>
      <c r="C1224" s="77"/>
      <c r="D1224" s="77"/>
      <c r="E1224" s="135"/>
      <c r="F1224" s="7"/>
      <c r="G1224" s="7"/>
      <c r="H1224" s="7"/>
      <c r="I1224" s="12"/>
      <c r="J1224" s="66"/>
      <c r="K1224" s="7"/>
      <c r="L1224" s="12"/>
    </row>
    <row r="1225" spans="1:12" ht="14">
      <c r="A1225" s="80"/>
      <c r="B1225" s="80"/>
      <c r="C1225" s="117"/>
      <c r="D1225" s="117"/>
      <c r="E1225" s="133"/>
      <c r="F1225" s="7"/>
      <c r="G1225" s="7"/>
      <c r="H1225" s="7"/>
      <c r="I1225" s="12"/>
      <c r="J1225" s="66"/>
      <c r="K1225" s="7"/>
      <c r="L1225" s="12"/>
    </row>
    <row r="1226" spans="1:12" ht="14">
      <c r="A1226" s="29"/>
      <c r="B1226" s="29"/>
      <c r="C1226" s="77"/>
      <c r="D1226" s="77"/>
      <c r="E1226" s="135"/>
      <c r="F1226" s="7"/>
      <c r="G1226" s="7"/>
      <c r="H1226" s="7"/>
      <c r="I1226" s="12"/>
      <c r="J1226" s="66"/>
      <c r="K1226" s="7"/>
      <c r="L1226" s="12"/>
    </row>
    <row r="1227" spans="1:12" ht="14">
      <c r="A1227" s="80"/>
      <c r="B1227" s="80"/>
      <c r="C1227" s="117"/>
      <c r="D1227" s="117"/>
      <c r="E1227" s="133"/>
      <c r="F1227" s="7"/>
      <c r="G1227" s="7"/>
      <c r="H1227" s="7"/>
      <c r="I1227" s="12"/>
      <c r="J1227" s="66"/>
      <c r="K1227" s="7"/>
      <c r="L1227" s="12"/>
    </row>
    <row r="1228" spans="1:12" ht="14">
      <c r="A1228" s="29"/>
      <c r="B1228" s="29"/>
      <c r="C1228" s="77"/>
      <c r="D1228" s="77"/>
      <c r="E1228" s="135"/>
      <c r="F1228" s="7"/>
      <c r="G1228" s="7"/>
      <c r="H1228" s="7"/>
      <c r="I1228" s="12"/>
      <c r="J1228" s="66"/>
      <c r="K1228" s="7"/>
      <c r="L1228" s="12"/>
    </row>
    <row r="1229" spans="1:12" ht="14">
      <c r="A1229" s="80"/>
      <c r="B1229" s="80"/>
      <c r="C1229" s="117"/>
      <c r="D1229" s="117"/>
      <c r="E1229" s="133"/>
      <c r="F1229" s="7"/>
      <c r="G1229" s="7"/>
      <c r="H1229" s="7"/>
      <c r="I1229" s="12"/>
      <c r="J1229" s="66"/>
      <c r="K1229" s="7"/>
      <c r="L1229" s="12"/>
    </row>
    <row r="1230" spans="1:12" ht="14">
      <c r="A1230" s="29"/>
      <c r="B1230" s="29"/>
      <c r="C1230" s="77"/>
      <c r="D1230" s="77"/>
      <c r="E1230" s="135"/>
      <c r="F1230" s="7"/>
      <c r="G1230" s="7"/>
      <c r="H1230" s="7"/>
      <c r="I1230" s="12"/>
      <c r="J1230" s="66"/>
      <c r="K1230" s="7"/>
      <c r="L1230" s="12"/>
    </row>
    <row r="1231" spans="1:12" ht="14">
      <c r="A1231" s="80"/>
      <c r="B1231" s="80"/>
      <c r="C1231" s="117"/>
      <c r="D1231" s="117"/>
      <c r="E1231" s="133"/>
      <c r="F1231" s="7"/>
      <c r="G1231" s="7"/>
      <c r="H1231" s="7"/>
      <c r="I1231" s="12"/>
      <c r="J1231" s="66"/>
      <c r="K1231" s="7"/>
      <c r="L1231" s="12"/>
    </row>
    <row r="1232" spans="1:12" ht="14">
      <c r="A1232" s="29"/>
      <c r="B1232" s="29"/>
      <c r="C1232" s="77"/>
      <c r="D1232" s="77"/>
      <c r="E1232" s="135"/>
      <c r="F1232" s="7"/>
      <c r="G1232" s="7"/>
      <c r="H1232" s="7"/>
      <c r="I1232" s="12"/>
      <c r="J1232" s="66"/>
      <c r="K1232" s="7"/>
      <c r="L1232" s="12"/>
    </row>
    <row r="1233" spans="1:12" ht="14">
      <c r="A1233" s="80"/>
      <c r="B1233" s="80"/>
      <c r="C1233" s="117"/>
      <c r="D1233" s="117"/>
      <c r="E1233" s="133"/>
      <c r="F1233" s="7"/>
      <c r="G1233" s="7"/>
      <c r="H1233" s="7"/>
      <c r="I1233" s="12"/>
      <c r="J1233" s="66"/>
      <c r="K1233" s="7"/>
      <c r="L1233" s="12"/>
    </row>
    <row r="1234" spans="1:12" ht="14">
      <c r="A1234" s="29"/>
      <c r="B1234" s="29"/>
      <c r="C1234" s="77"/>
      <c r="D1234" s="77"/>
      <c r="E1234" s="135"/>
      <c r="F1234" s="7"/>
      <c r="G1234" s="7"/>
      <c r="H1234" s="7"/>
      <c r="I1234" s="12"/>
      <c r="J1234" s="66"/>
      <c r="K1234" s="7"/>
      <c r="L1234" s="12"/>
    </row>
    <row r="1235" spans="1:12" ht="14">
      <c r="A1235" s="80"/>
      <c r="B1235" s="80"/>
      <c r="C1235" s="117"/>
      <c r="D1235" s="117"/>
      <c r="E1235" s="133"/>
      <c r="F1235" s="7"/>
      <c r="G1235" s="7"/>
      <c r="H1235" s="7"/>
      <c r="I1235" s="12"/>
      <c r="J1235" s="66"/>
      <c r="K1235" s="7"/>
      <c r="L1235" s="12"/>
    </row>
    <row r="1236" spans="1:12" ht="14">
      <c r="A1236" s="29"/>
      <c r="B1236" s="29"/>
      <c r="C1236" s="77"/>
      <c r="D1236" s="77"/>
      <c r="E1236" s="135"/>
      <c r="F1236" s="7"/>
      <c r="G1236" s="7"/>
      <c r="H1236" s="7"/>
      <c r="I1236" s="12"/>
      <c r="J1236" s="66"/>
      <c r="K1236" s="7"/>
      <c r="L1236" s="12"/>
    </row>
    <row r="1237" spans="1:12" ht="14">
      <c r="A1237" s="80"/>
      <c r="B1237" s="80"/>
      <c r="C1237" s="117"/>
      <c r="D1237" s="117"/>
      <c r="E1237" s="133"/>
      <c r="F1237" s="7"/>
      <c r="G1237" s="7"/>
      <c r="H1237" s="7"/>
      <c r="I1237" s="12"/>
      <c r="J1237" s="66"/>
      <c r="K1237" s="7"/>
      <c r="L1237" s="12"/>
    </row>
    <row r="1238" spans="1:12" ht="14">
      <c r="A1238" s="29"/>
      <c r="B1238" s="29"/>
      <c r="C1238" s="77"/>
      <c r="D1238" s="77"/>
      <c r="E1238" s="135"/>
      <c r="F1238" s="7"/>
      <c r="G1238" s="7"/>
      <c r="H1238" s="7"/>
      <c r="I1238" s="12"/>
      <c r="J1238" s="66"/>
      <c r="K1238" s="7"/>
      <c r="L1238" s="12"/>
    </row>
    <row r="1239" spans="1:12" ht="14">
      <c r="A1239" s="80"/>
      <c r="B1239" s="80"/>
      <c r="C1239" s="117"/>
      <c r="D1239" s="117"/>
      <c r="E1239" s="133"/>
      <c r="F1239" s="7"/>
      <c r="G1239" s="7"/>
      <c r="H1239" s="7"/>
      <c r="I1239" s="12"/>
      <c r="J1239" s="66"/>
      <c r="K1239" s="7"/>
      <c r="L1239" s="12"/>
    </row>
    <row r="1240" spans="1:12" ht="14">
      <c r="A1240" s="29"/>
      <c r="B1240" s="29"/>
      <c r="C1240" s="77"/>
      <c r="D1240" s="77"/>
      <c r="E1240" s="135"/>
      <c r="F1240" s="7"/>
      <c r="G1240" s="7"/>
      <c r="H1240" s="7"/>
      <c r="I1240" s="12"/>
      <c r="J1240" s="66"/>
      <c r="K1240" s="7"/>
      <c r="L1240" s="12"/>
    </row>
    <row r="1241" spans="1:12" ht="14">
      <c r="A1241" s="80"/>
      <c r="B1241" s="80"/>
      <c r="C1241" s="117"/>
      <c r="D1241" s="117"/>
      <c r="E1241" s="133"/>
      <c r="F1241" s="7"/>
      <c r="G1241" s="7"/>
      <c r="H1241" s="7"/>
      <c r="I1241" s="12"/>
      <c r="J1241" s="66"/>
      <c r="K1241" s="7"/>
      <c r="L1241" s="12"/>
    </row>
    <row r="1242" spans="1:12" ht="14">
      <c r="A1242" s="29"/>
      <c r="B1242" s="29"/>
      <c r="C1242" s="77"/>
      <c r="D1242" s="77"/>
      <c r="E1242" s="135"/>
      <c r="F1242" s="7"/>
      <c r="G1242" s="7"/>
      <c r="H1242" s="7"/>
      <c r="I1242" s="12"/>
      <c r="J1242" s="66"/>
      <c r="K1242" s="7"/>
      <c r="L1242" s="12"/>
    </row>
    <row r="1243" spans="1:12" ht="14">
      <c r="A1243" s="80"/>
      <c r="B1243" s="80"/>
      <c r="C1243" s="117"/>
      <c r="D1243" s="117"/>
      <c r="E1243" s="133"/>
      <c r="F1243" s="7"/>
      <c r="G1243" s="7"/>
      <c r="H1243" s="7"/>
      <c r="I1243" s="12"/>
      <c r="J1243" s="66"/>
      <c r="K1243" s="7"/>
      <c r="L1243" s="12"/>
    </row>
    <row r="1244" spans="1:12" ht="14">
      <c r="A1244" s="29"/>
      <c r="B1244" s="29"/>
      <c r="C1244" s="77"/>
      <c r="D1244" s="77"/>
      <c r="E1244" s="135"/>
      <c r="F1244" s="7"/>
      <c r="G1244" s="7"/>
      <c r="H1244" s="7"/>
      <c r="I1244" s="12"/>
      <c r="J1244" s="66"/>
      <c r="K1244" s="7"/>
      <c r="L1244" s="12"/>
    </row>
    <row r="1245" spans="1:12" ht="14">
      <c r="A1245" s="80"/>
      <c r="B1245" s="80"/>
      <c r="C1245" s="117"/>
      <c r="D1245" s="117"/>
      <c r="E1245" s="133"/>
      <c r="F1245" s="7"/>
      <c r="G1245" s="7"/>
      <c r="H1245" s="7"/>
      <c r="I1245" s="12"/>
      <c r="J1245" s="66"/>
      <c r="K1245" s="7"/>
      <c r="L1245" s="12"/>
    </row>
    <row r="1246" spans="1:12" ht="14">
      <c r="A1246" s="29"/>
      <c r="B1246" s="29"/>
      <c r="C1246" s="77"/>
      <c r="D1246" s="77"/>
      <c r="E1246" s="135"/>
      <c r="F1246" s="7"/>
      <c r="G1246" s="7"/>
      <c r="H1246" s="7"/>
      <c r="I1246" s="12"/>
      <c r="J1246" s="66"/>
      <c r="K1246" s="7"/>
      <c r="L1246" s="12"/>
    </row>
    <row r="1247" spans="1:12" ht="14">
      <c r="A1247" s="80"/>
      <c r="B1247" s="80"/>
      <c r="C1247" s="117"/>
      <c r="D1247" s="117"/>
      <c r="E1247" s="133"/>
      <c r="F1247" s="7"/>
      <c r="G1247" s="7"/>
      <c r="H1247" s="7"/>
      <c r="I1247" s="12"/>
      <c r="J1247" s="66"/>
      <c r="K1247" s="7"/>
      <c r="L1247" s="12"/>
    </row>
    <row r="1248" spans="1:12" ht="14">
      <c r="A1248" s="29"/>
      <c r="B1248" s="29"/>
      <c r="C1248" s="77"/>
      <c r="D1248" s="77"/>
      <c r="E1248" s="135"/>
      <c r="F1248" s="7"/>
      <c r="G1248" s="7"/>
      <c r="H1248" s="7"/>
      <c r="I1248" s="12"/>
      <c r="J1248" s="66"/>
      <c r="K1248" s="7"/>
      <c r="L1248" s="12"/>
    </row>
    <row r="1249" spans="1:12" ht="14">
      <c r="A1249" s="80"/>
      <c r="B1249" s="80"/>
      <c r="C1249" s="117"/>
      <c r="D1249" s="117"/>
      <c r="E1249" s="133"/>
      <c r="F1249" s="7"/>
      <c r="G1249" s="7"/>
      <c r="H1249" s="7"/>
      <c r="I1249" s="12"/>
      <c r="J1249" s="66"/>
      <c r="K1249" s="7"/>
      <c r="L1249" s="12"/>
    </row>
    <row r="1250" spans="1:12" ht="14">
      <c r="A1250" s="29"/>
      <c r="B1250" s="29"/>
      <c r="C1250" s="77"/>
      <c r="D1250" s="77"/>
      <c r="E1250" s="135"/>
      <c r="F1250" s="7"/>
      <c r="G1250" s="7"/>
      <c r="H1250" s="7"/>
      <c r="I1250" s="12"/>
      <c r="J1250" s="66"/>
      <c r="K1250" s="7"/>
      <c r="L1250" s="12"/>
    </row>
    <row r="1251" spans="1:12" ht="14">
      <c r="A1251" s="80"/>
      <c r="B1251" s="80"/>
      <c r="C1251" s="117"/>
      <c r="D1251" s="117"/>
      <c r="E1251" s="133"/>
      <c r="F1251" s="7"/>
      <c r="G1251" s="7"/>
      <c r="H1251" s="7"/>
      <c r="I1251" s="12"/>
      <c r="J1251" s="66"/>
      <c r="K1251" s="7"/>
      <c r="L1251" s="12"/>
    </row>
    <row r="1252" spans="1:12" ht="14">
      <c r="A1252" s="29"/>
      <c r="B1252" s="29"/>
      <c r="C1252" s="77"/>
      <c r="D1252" s="77"/>
      <c r="E1252" s="135"/>
      <c r="F1252" s="7"/>
      <c r="G1252" s="7"/>
      <c r="H1252" s="7"/>
      <c r="I1252" s="12"/>
      <c r="J1252" s="66"/>
      <c r="K1252" s="7"/>
      <c r="L1252" s="12"/>
    </row>
    <row r="1253" spans="1:12" ht="14">
      <c r="A1253" s="80"/>
      <c r="B1253" s="80"/>
      <c r="C1253" s="117"/>
      <c r="D1253" s="117"/>
      <c r="E1253" s="133"/>
      <c r="F1253" s="7"/>
      <c r="G1253" s="7"/>
      <c r="H1253" s="7"/>
      <c r="I1253" s="12"/>
      <c r="J1253" s="66"/>
      <c r="K1253" s="7"/>
      <c r="L1253" s="12"/>
    </row>
    <row r="1254" spans="1:12" ht="14">
      <c r="A1254" s="29"/>
      <c r="B1254" s="29"/>
      <c r="C1254" s="77"/>
      <c r="D1254" s="77"/>
      <c r="E1254" s="135"/>
      <c r="F1254" s="7"/>
      <c r="G1254" s="7"/>
      <c r="H1254" s="7"/>
      <c r="I1254" s="12"/>
      <c r="J1254" s="66"/>
      <c r="K1254" s="7"/>
      <c r="L1254" s="12"/>
    </row>
    <row r="1255" spans="1:12" ht="14">
      <c r="A1255" s="80"/>
      <c r="B1255" s="80"/>
      <c r="C1255" s="117"/>
      <c r="D1255" s="117"/>
      <c r="E1255" s="133"/>
      <c r="F1255" s="7"/>
      <c r="G1255" s="7"/>
      <c r="H1255" s="7"/>
      <c r="I1255" s="12"/>
      <c r="J1255" s="66"/>
      <c r="K1255" s="7"/>
      <c r="L1255" s="12"/>
    </row>
    <row r="1256" spans="1:12" ht="14">
      <c r="A1256" s="29"/>
      <c r="B1256" s="29"/>
      <c r="C1256" s="77"/>
      <c r="D1256" s="77"/>
      <c r="E1256" s="135"/>
      <c r="F1256" s="7"/>
      <c r="G1256" s="7"/>
      <c r="H1256" s="7"/>
      <c r="I1256" s="12"/>
      <c r="J1256" s="66"/>
      <c r="K1256" s="7"/>
      <c r="L1256" s="12"/>
    </row>
    <row r="1257" spans="1:12" ht="14">
      <c r="A1257" s="80"/>
      <c r="B1257" s="80"/>
      <c r="C1257" s="117"/>
      <c r="D1257" s="117"/>
      <c r="E1257" s="133"/>
      <c r="F1257" s="7"/>
      <c r="G1257" s="7"/>
      <c r="H1257" s="7"/>
      <c r="I1257" s="12"/>
      <c r="J1257" s="66"/>
      <c r="K1257" s="7"/>
      <c r="L1257" s="12"/>
    </row>
    <row r="1258" spans="1:12" ht="14">
      <c r="A1258" s="29"/>
      <c r="B1258" s="29"/>
      <c r="C1258" s="77"/>
      <c r="D1258" s="77"/>
      <c r="E1258" s="135"/>
      <c r="F1258" s="7"/>
      <c r="G1258" s="7"/>
      <c r="H1258" s="7"/>
      <c r="I1258" s="12"/>
      <c r="J1258" s="66"/>
      <c r="K1258" s="7"/>
      <c r="L1258" s="12"/>
    </row>
    <row r="1259" spans="1:12" ht="14">
      <c r="A1259" s="80"/>
      <c r="B1259" s="80"/>
      <c r="C1259" s="117"/>
      <c r="D1259" s="117"/>
      <c r="E1259" s="133"/>
      <c r="F1259" s="7"/>
      <c r="G1259" s="7"/>
      <c r="H1259" s="7"/>
      <c r="I1259" s="12"/>
      <c r="J1259" s="66"/>
      <c r="K1259" s="7"/>
      <c r="L1259" s="12"/>
    </row>
    <row r="1260" spans="1:12" ht="14">
      <c r="A1260" s="29"/>
      <c r="B1260" s="29"/>
      <c r="C1260" s="77"/>
      <c r="D1260" s="77"/>
      <c r="E1260" s="135"/>
      <c r="F1260" s="7"/>
      <c r="G1260" s="7"/>
      <c r="H1260" s="7"/>
      <c r="I1260" s="12"/>
      <c r="J1260" s="66"/>
      <c r="K1260" s="7"/>
      <c r="L1260" s="12"/>
    </row>
    <row r="1261" spans="1:12" ht="14">
      <c r="A1261" s="80"/>
      <c r="B1261" s="80"/>
      <c r="C1261" s="117"/>
      <c r="D1261" s="117"/>
      <c r="E1261" s="133"/>
      <c r="F1261" s="7"/>
      <c r="G1261" s="7"/>
      <c r="H1261" s="7"/>
      <c r="I1261" s="12"/>
      <c r="J1261" s="66"/>
      <c r="K1261" s="7"/>
      <c r="L1261" s="12"/>
    </row>
    <row r="1262" spans="1:12" ht="14">
      <c r="A1262" s="29"/>
      <c r="B1262" s="29"/>
      <c r="C1262" s="77"/>
      <c r="D1262" s="77"/>
      <c r="E1262" s="135"/>
      <c r="F1262" s="7"/>
      <c r="G1262" s="7"/>
      <c r="H1262" s="7"/>
      <c r="I1262" s="12"/>
      <c r="J1262" s="66"/>
      <c r="K1262" s="7"/>
      <c r="L1262" s="12"/>
    </row>
    <row r="1263" spans="1:12" ht="14">
      <c r="A1263" s="80"/>
      <c r="B1263" s="80"/>
      <c r="C1263" s="117"/>
      <c r="D1263" s="117"/>
      <c r="E1263" s="133"/>
      <c r="F1263" s="7"/>
      <c r="G1263" s="7"/>
      <c r="H1263" s="7"/>
      <c r="I1263" s="12"/>
      <c r="J1263" s="66"/>
      <c r="K1263" s="7"/>
      <c r="L1263" s="12"/>
    </row>
    <row r="1264" spans="1:12" ht="14">
      <c r="A1264" s="29"/>
      <c r="B1264" s="29"/>
      <c r="C1264" s="77"/>
      <c r="D1264" s="77"/>
      <c r="E1264" s="135"/>
      <c r="F1264" s="7"/>
      <c r="G1264" s="7"/>
      <c r="H1264" s="7"/>
      <c r="I1264" s="12"/>
      <c r="J1264" s="66"/>
      <c r="K1264" s="7"/>
      <c r="L1264" s="12"/>
    </row>
    <row r="1265" spans="1:12" ht="14">
      <c r="A1265" s="80"/>
      <c r="B1265" s="80"/>
      <c r="C1265" s="117"/>
      <c r="D1265" s="117"/>
      <c r="E1265" s="133"/>
      <c r="F1265" s="7"/>
      <c r="G1265" s="7"/>
      <c r="H1265" s="7"/>
      <c r="I1265" s="12"/>
      <c r="J1265" s="66"/>
      <c r="K1265" s="7"/>
      <c r="L1265" s="12"/>
    </row>
    <row r="1266" spans="1:12" ht="14">
      <c r="A1266" s="29"/>
      <c r="B1266" s="29"/>
      <c r="C1266" s="77"/>
      <c r="D1266" s="77"/>
      <c r="E1266" s="135"/>
      <c r="F1266" s="7"/>
      <c r="G1266" s="7"/>
      <c r="H1266" s="7"/>
      <c r="I1266" s="12"/>
      <c r="J1266" s="66"/>
      <c r="K1266" s="7"/>
      <c r="L1266" s="12"/>
    </row>
    <row r="1267" spans="1:12" ht="14">
      <c r="A1267" s="80"/>
      <c r="B1267" s="80"/>
      <c r="C1267" s="117"/>
      <c r="D1267" s="117"/>
      <c r="E1267" s="133"/>
      <c r="F1267" s="7"/>
      <c r="G1267" s="7"/>
      <c r="H1267" s="7"/>
      <c r="I1267" s="12"/>
      <c r="J1267" s="66"/>
      <c r="K1267" s="7"/>
      <c r="L1267" s="12"/>
    </row>
    <row r="1268" spans="1:12" ht="14">
      <c r="A1268" s="29"/>
      <c r="B1268" s="29"/>
      <c r="C1268" s="77"/>
      <c r="D1268" s="77"/>
      <c r="E1268" s="135"/>
      <c r="F1268" s="7"/>
      <c r="G1268" s="7"/>
      <c r="H1268" s="7"/>
      <c r="I1268" s="12"/>
      <c r="J1268" s="66"/>
      <c r="K1268" s="7"/>
      <c r="L1268" s="12"/>
    </row>
    <row r="1269" spans="1:12" ht="14">
      <c r="A1269" s="80"/>
      <c r="B1269" s="80"/>
      <c r="C1269" s="117"/>
      <c r="D1269" s="117"/>
      <c r="E1269" s="133"/>
      <c r="F1269" s="7"/>
      <c r="G1269" s="7"/>
      <c r="H1269" s="7"/>
      <c r="I1269" s="12"/>
      <c r="J1269" s="66"/>
      <c r="K1269" s="7"/>
      <c r="L1269" s="12"/>
    </row>
    <row r="1270" spans="1:12" ht="14">
      <c r="A1270" s="29"/>
      <c r="B1270" s="29"/>
      <c r="C1270" s="77"/>
      <c r="D1270" s="77"/>
      <c r="E1270" s="135"/>
      <c r="F1270" s="7"/>
      <c r="G1270" s="7"/>
      <c r="H1270" s="7"/>
      <c r="I1270" s="12"/>
      <c r="J1270" s="66"/>
      <c r="K1270" s="7"/>
      <c r="L1270" s="12"/>
    </row>
    <row r="1271" spans="1:12" ht="14">
      <c r="A1271" s="80"/>
      <c r="B1271" s="80"/>
      <c r="C1271" s="117"/>
      <c r="D1271" s="117"/>
      <c r="E1271" s="133"/>
      <c r="F1271" s="7"/>
      <c r="G1271" s="7"/>
      <c r="H1271" s="7"/>
      <c r="I1271" s="12"/>
      <c r="J1271" s="66"/>
      <c r="K1271" s="7"/>
      <c r="L1271" s="12"/>
    </row>
    <row r="1272" spans="1:12" ht="14">
      <c r="A1272" s="29"/>
      <c r="B1272" s="29"/>
      <c r="C1272" s="77"/>
      <c r="D1272" s="77"/>
      <c r="E1272" s="135"/>
      <c r="F1272" s="7"/>
      <c r="G1272" s="7"/>
      <c r="H1272" s="7"/>
      <c r="I1272" s="12"/>
      <c r="J1272" s="66"/>
      <c r="K1272" s="7"/>
      <c r="L1272" s="12"/>
    </row>
    <row r="1273" spans="1:12" ht="14">
      <c r="A1273" s="80"/>
      <c r="B1273" s="80"/>
      <c r="C1273" s="117"/>
      <c r="D1273" s="117"/>
      <c r="E1273" s="133"/>
      <c r="F1273" s="7"/>
      <c r="G1273" s="7"/>
      <c r="H1273" s="7"/>
      <c r="I1273" s="12"/>
      <c r="J1273" s="66"/>
      <c r="K1273" s="7"/>
      <c r="L1273" s="12"/>
    </row>
    <row r="1274" spans="1:12" ht="14">
      <c r="A1274" s="29"/>
      <c r="B1274" s="29"/>
      <c r="C1274" s="77"/>
      <c r="D1274" s="77"/>
      <c r="E1274" s="135"/>
      <c r="F1274" s="7"/>
      <c r="G1274" s="7"/>
      <c r="H1274" s="7"/>
      <c r="I1274" s="12"/>
      <c r="J1274" s="66"/>
      <c r="K1274" s="7"/>
      <c r="L1274" s="12"/>
    </row>
    <row r="1275" spans="1:12" ht="14">
      <c r="A1275" s="80"/>
      <c r="B1275" s="80"/>
      <c r="C1275" s="117"/>
      <c r="D1275" s="117"/>
      <c r="E1275" s="133"/>
      <c r="F1275" s="7"/>
      <c r="G1275" s="7"/>
      <c r="H1275" s="7"/>
      <c r="I1275" s="12"/>
      <c r="J1275" s="66"/>
      <c r="K1275" s="7"/>
      <c r="L1275" s="12"/>
    </row>
    <row r="1276" spans="1:12" ht="14">
      <c r="A1276" s="29"/>
      <c r="B1276" s="29"/>
      <c r="C1276" s="77"/>
      <c r="D1276" s="77"/>
      <c r="E1276" s="135"/>
      <c r="F1276" s="7"/>
      <c r="G1276" s="7"/>
      <c r="H1276" s="7"/>
      <c r="I1276" s="12"/>
      <c r="J1276" s="66"/>
      <c r="K1276" s="7"/>
      <c r="L1276" s="12"/>
    </row>
    <row r="1277" spans="1:12" ht="14">
      <c r="A1277" s="80"/>
      <c r="B1277" s="80"/>
      <c r="C1277" s="117"/>
      <c r="D1277" s="117"/>
      <c r="E1277" s="133"/>
      <c r="F1277" s="7"/>
      <c r="G1277" s="7"/>
      <c r="H1277" s="7"/>
      <c r="I1277" s="12"/>
      <c r="J1277" s="66"/>
      <c r="K1277" s="7"/>
      <c r="L1277" s="12"/>
    </row>
    <row r="1278" spans="1:12" ht="14">
      <c r="A1278" s="29"/>
      <c r="B1278" s="29"/>
      <c r="C1278" s="77"/>
      <c r="D1278" s="77"/>
      <c r="E1278" s="135"/>
      <c r="F1278" s="7"/>
      <c r="G1278" s="7"/>
      <c r="H1278" s="7"/>
      <c r="I1278" s="12"/>
      <c r="J1278" s="66"/>
      <c r="K1278" s="7"/>
      <c r="L1278" s="12"/>
    </row>
    <row r="1279" spans="1:12" ht="14">
      <c r="A1279" s="80"/>
      <c r="B1279" s="80"/>
      <c r="C1279" s="117"/>
      <c r="D1279" s="117"/>
      <c r="E1279" s="133"/>
      <c r="F1279" s="7"/>
      <c r="G1279" s="7"/>
      <c r="H1279" s="7"/>
      <c r="I1279" s="12"/>
      <c r="J1279" s="66"/>
      <c r="K1279" s="7"/>
      <c r="L1279" s="12"/>
    </row>
    <row r="1280" spans="1:12" ht="14">
      <c r="A1280" s="29"/>
      <c r="B1280" s="29"/>
      <c r="C1280" s="77"/>
      <c r="D1280" s="77"/>
      <c r="E1280" s="135"/>
      <c r="F1280" s="7"/>
      <c r="G1280" s="7"/>
      <c r="H1280" s="7"/>
      <c r="I1280" s="12"/>
      <c r="J1280" s="66"/>
      <c r="K1280" s="7"/>
      <c r="L1280" s="12"/>
    </row>
    <row r="1281" spans="1:12" ht="14">
      <c r="A1281" s="80"/>
      <c r="B1281" s="80"/>
      <c r="C1281" s="117"/>
      <c r="D1281" s="117"/>
      <c r="E1281" s="133"/>
      <c r="F1281" s="7"/>
      <c r="G1281" s="7"/>
      <c r="H1281" s="7"/>
      <c r="I1281" s="12"/>
      <c r="J1281" s="66"/>
      <c r="K1281" s="7"/>
      <c r="L1281" s="12"/>
    </row>
    <row r="1282" spans="1:12" ht="14">
      <c r="A1282" s="29"/>
      <c r="B1282" s="29"/>
      <c r="C1282" s="77"/>
      <c r="D1282" s="77"/>
      <c r="E1282" s="135"/>
      <c r="F1282" s="7"/>
      <c r="G1282" s="7"/>
      <c r="H1282" s="7"/>
      <c r="I1282" s="12"/>
      <c r="J1282" s="66"/>
      <c r="K1282" s="7"/>
      <c r="L1282" s="12"/>
    </row>
    <row r="1283" spans="1:12" ht="14">
      <c r="A1283" s="80"/>
      <c r="B1283" s="80"/>
      <c r="C1283" s="117"/>
      <c r="D1283" s="117"/>
      <c r="E1283" s="133"/>
      <c r="F1283" s="7"/>
      <c r="G1283" s="7"/>
      <c r="H1283" s="7"/>
      <c r="I1283" s="12"/>
      <c r="J1283" s="66"/>
      <c r="K1283" s="7"/>
      <c r="L1283" s="12"/>
    </row>
    <row r="1284" spans="1:12" ht="14">
      <c r="A1284" s="29"/>
      <c r="B1284" s="29"/>
      <c r="C1284" s="77"/>
      <c r="D1284" s="77"/>
      <c r="E1284" s="135"/>
      <c r="F1284" s="7"/>
      <c r="G1284" s="7"/>
      <c r="H1284" s="7"/>
      <c r="I1284" s="12"/>
      <c r="J1284" s="66"/>
      <c r="K1284" s="7"/>
      <c r="L1284" s="12"/>
    </row>
    <row r="1285" spans="1:12" ht="14">
      <c r="A1285" s="80"/>
      <c r="B1285" s="80"/>
      <c r="C1285" s="117"/>
      <c r="D1285" s="117"/>
      <c r="E1285" s="133"/>
      <c r="F1285" s="7"/>
      <c r="G1285" s="7"/>
      <c r="H1285" s="7"/>
      <c r="I1285" s="12"/>
      <c r="J1285" s="66"/>
      <c r="K1285" s="7"/>
      <c r="L1285" s="12"/>
    </row>
    <row r="1286" spans="1:12" ht="14">
      <c r="A1286" s="29"/>
      <c r="B1286" s="29"/>
      <c r="C1286" s="77"/>
      <c r="D1286" s="77"/>
      <c r="E1286" s="135"/>
      <c r="F1286" s="7"/>
      <c r="G1286" s="7"/>
      <c r="H1286" s="7"/>
      <c r="I1286" s="12"/>
      <c r="J1286" s="66"/>
      <c r="K1286" s="7"/>
      <c r="L1286" s="12"/>
    </row>
    <row r="1287" spans="1:12" ht="14">
      <c r="A1287" s="80"/>
      <c r="B1287" s="80"/>
      <c r="C1287" s="117"/>
      <c r="D1287" s="117"/>
      <c r="E1287" s="133"/>
      <c r="F1287" s="7"/>
      <c r="G1287" s="7"/>
      <c r="H1287" s="7"/>
      <c r="I1287" s="12"/>
      <c r="J1287" s="66"/>
      <c r="K1287" s="7"/>
      <c r="L1287" s="12"/>
    </row>
    <row r="1288" spans="1:12" ht="14">
      <c r="A1288" s="29"/>
      <c r="B1288" s="29"/>
      <c r="C1288" s="77"/>
      <c r="D1288" s="77"/>
      <c r="E1288" s="135"/>
      <c r="F1288" s="7"/>
      <c r="G1288" s="7"/>
      <c r="H1288" s="7"/>
      <c r="I1288" s="12"/>
      <c r="J1288" s="66"/>
      <c r="K1288" s="7"/>
      <c r="L1288" s="12"/>
    </row>
    <row r="1289" spans="1:12" ht="14">
      <c r="A1289" s="80"/>
      <c r="B1289" s="80"/>
      <c r="C1289" s="117"/>
      <c r="D1289" s="117"/>
      <c r="E1289" s="133"/>
      <c r="F1289" s="7"/>
      <c r="G1289" s="7"/>
      <c r="H1289" s="7"/>
      <c r="I1289" s="12"/>
      <c r="J1289" s="66"/>
      <c r="K1289" s="7"/>
      <c r="L1289" s="12"/>
    </row>
    <row r="1290" spans="1:12" ht="14">
      <c r="A1290" s="29"/>
      <c r="B1290" s="29"/>
      <c r="C1290" s="77"/>
      <c r="D1290" s="77"/>
      <c r="E1290" s="135"/>
      <c r="F1290" s="7"/>
      <c r="G1290" s="7"/>
      <c r="H1290" s="7"/>
      <c r="I1290" s="12"/>
      <c r="J1290" s="66"/>
      <c r="K1290" s="7"/>
      <c r="L1290" s="12"/>
    </row>
    <row r="1291" spans="1:12" ht="14">
      <c r="A1291" s="80"/>
      <c r="B1291" s="80"/>
      <c r="C1291" s="117"/>
      <c r="D1291" s="117"/>
      <c r="E1291" s="133"/>
      <c r="F1291" s="7"/>
      <c r="G1291" s="7"/>
      <c r="H1291" s="7"/>
      <c r="I1291" s="12"/>
      <c r="J1291" s="66"/>
      <c r="K1291" s="7"/>
      <c r="L1291" s="12"/>
    </row>
    <row r="1292" spans="1:12" ht="14">
      <c r="A1292" s="29"/>
      <c r="B1292" s="29"/>
      <c r="C1292" s="77"/>
      <c r="D1292" s="77"/>
      <c r="E1292" s="135"/>
      <c r="F1292" s="7"/>
      <c r="G1292" s="7"/>
      <c r="H1292" s="7"/>
      <c r="I1292" s="12"/>
      <c r="J1292" s="66"/>
      <c r="K1292" s="7"/>
      <c r="L1292" s="12"/>
    </row>
    <row r="1293" spans="1:12" ht="14">
      <c r="A1293" s="80"/>
      <c r="B1293" s="80"/>
      <c r="C1293" s="117"/>
      <c r="D1293" s="117"/>
      <c r="E1293" s="133"/>
      <c r="F1293" s="7"/>
      <c r="G1293" s="7"/>
      <c r="H1293" s="7"/>
      <c r="I1293" s="12"/>
      <c r="J1293" s="66"/>
      <c r="K1293" s="7"/>
      <c r="L1293" s="12"/>
    </row>
    <row r="1294" spans="1:12" ht="14">
      <c r="A1294" s="29"/>
      <c r="B1294" s="29"/>
      <c r="C1294" s="77"/>
      <c r="D1294" s="77"/>
      <c r="E1294" s="135"/>
      <c r="F1294" s="7"/>
      <c r="G1294" s="7"/>
      <c r="H1294" s="7"/>
      <c r="I1294" s="12"/>
      <c r="J1294" s="66"/>
      <c r="K1294" s="7"/>
      <c r="L1294" s="12"/>
    </row>
    <row r="1295" spans="1:12" ht="14">
      <c r="A1295" s="80"/>
      <c r="B1295" s="80"/>
      <c r="C1295" s="117"/>
      <c r="D1295" s="117"/>
      <c r="E1295" s="133"/>
      <c r="F1295" s="7"/>
      <c r="G1295" s="7"/>
      <c r="H1295" s="7"/>
      <c r="I1295" s="12"/>
      <c r="J1295" s="66"/>
      <c r="K1295" s="7"/>
      <c r="L1295" s="12"/>
    </row>
    <row r="1296" spans="1:12" ht="14">
      <c r="A1296" s="29"/>
      <c r="B1296" s="29"/>
      <c r="C1296" s="77"/>
      <c r="D1296" s="77"/>
      <c r="E1296" s="135"/>
      <c r="F1296" s="7"/>
      <c r="G1296" s="7"/>
      <c r="H1296" s="7"/>
      <c r="I1296" s="12"/>
      <c r="J1296" s="66"/>
      <c r="K1296" s="7"/>
      <c r="L1296" s="12"/>
    </row>
    <row r="1297" spans="1:12" ht="14">
      <c r="A1297" s="80"/>
      <c r="B1297" s="80"/>
      <c r="C1297" s="117"/>
      <c r="D1297" s="117"/>
      <c r="E1297" s="133"/>
      <c r="F1297" s="7"/>
      <c r="G1297" s="7"/>
      <c r="H1297" s="7"/>
      <c r="I1297" s="12"/>
      <c r="J1297" s="66"/>
      <c r="K1297" s="7"/>
      <c r="L1297" s="12"/>
    </row>
    <row r="1298" spans="1:12" ht="14">
      <c r="A1298" s="29"/>
      <c r="B1298" s="29"/>
      <c r="C1298" s="77"/>
      <c r="D1298" s="77"/>
      <c r="E1298" s="135"/>
      <c r="F1298" s="7"/>
      <c r="G1298" s="7"/>
      <c r="H1298" s="7"/>
      <c r="I1298" s="12"/>
      <c r="J1298" s="66"/>
      <c r="K1298" s="7"/>
      <c r="L1298" s="12"/>
    </row>
    <row r="1299" spans="1:12" ht="14">
      <c r="A1299" s="80"/>
      <c r="B1299" s="80"/>
      <c r="C1299" s="117"/>
      <c r="D1299" s="117"/>
      <c r="E1299" s="133"/>
      <c r="F1299" s="7"/>
      <c r="G1299" s="7"/>
      <c r="H1299" s="7"/>
      <c r="I1299" s="12"/>
      <c r="J1299" s="66"/>
      <c r="K1299" s="7"/>
      <c r="L1299" s="12"/>
    </row>
    <row r="1300" spans="1:12" ht="14">
      <c r="A1300" s="29"/>
      <c r="B1300" s="29"/>
      <c r="C1300" s="77"/>
      <c r="D1300" s="77"/>
      <c r="E1300" s="135"/>
      <c r="F1300" s="7"/>
      <c r="G1300" s="7"/>
      <c r="H1300" s="7"/>
      <c r="I1300" s="12"/>
      <c r="J1300" s="66"/>
      <c r="K1300" s="7"/>
      <c r="L1300" s="12"/>
    </row>
    <row r="1301" spans="1:12" ht="14">
      <c r="A1301" s="80"/>
      <c r="B1301" s="80"/>
      <c r="C1301" s="117"/>
      <c r="D1301" s="117"/>
      <c r="E1301" s="133"/>
      <c r="F1301" s="7"/>
      <c r="G1301" s="7"/>
      <c r="H1301" s="7"/>
      <c r="I1301" s="12"/>
      <c r="J1301" s="66"/>
      <c r="K1301" s="7"/>
      <c r="L1301" s="12"/>
    </row>
    <row r="1302" spans="1:12" ht="14">
      <c r="A1302" s="29"/>
      <c r="B1302" s="29"/>
      <c r="C1302" s="77"/>
      <c r="D1302" s="77"/>
      <c r="E1302" s="135"/>
      <c r="F1302" s="7"/>
      <c r="G1302" s="7"/>
      <c r="H1302" s="7"/>
      <c r="I1302" s="12"/>
      <c r="J1302" s="66"/>
      <c r="K1302" s="7"/>
      <c r="L1302" s="12"/>
    </row>
    <row r="1303" spans="1:12" ht="14">
      <c r="A1303" s="80"/>
      <c r="B1303" s="80"/>
      <c r="C1303" s="117"/>
      <c r="D1303" s="117"/>
      <c r="E1303" s="133"/>
      <c r="F1303" s="7"/>
      <c r="G1303" s="7"/>
      <c r="H1303" s="7"/>
      <c r="I1303" s="12"/>
      <c r="J1303" s="66"/>
      <c r="K1303" s="7"/>
      <c r="L1303" s="12"/>
    </row>
    <row r="1304" spans="1:12" ht="14">
      <c r="A1304" s="29"/>
      <c r="B1304" s="29"/>
      <c r="C1304" s="77"/>
      <c r="D1304" s="77"/>
      <c r="E1304" s="135"/>
      <c r="F1304" s="7"/>
      <c r="G1304" s="7"/>
      <c r="H1304" s="7"/>
      <c r="I1304" s="12"/>
      <c r="J1304" s="66"/>
      <c r="K1304" s="7"/>
      <c r="L1304" s="12"/>
    </row>
    <row r="1305" spans="1:12" ht="14">
      <c r="A1305" s="80"/>
      <c r="B1305" s="80"/>
      <c r="C1305" s="117"/>
      <c r="D1305" s="117"/>
      <c r="E1305" s="133"/>
      <c r="F1305" s="7"/>
      <c r="G1305" s="7"/>
      <c r="H1305" s="7"/>
      <c r="I1305" s="12"/>
      <c r="J1305" s="66"/>
      <c r="K1305" s="7"/>
      <c r="L1305" s="12"/>
    </row>
    <row r="1306" spans="1:12" ht="14">
      <c r="A1306" s="29"/>
      <c r="B1306" s="29"/>
      <c r="C1306" s="77"/>
      <c r="D1306" s="77"/>
      <c r="E1306" s="135"/>
      <c r="F1306" s="7"/>
      <c r="G1306" s="7"/>
      <c r="H1306" s="7"/>
      <c r="I1306" s="12"/>
      <c r="J1306" s="66"/>
      <c r="K1306" s="7"/>
      <c r="L1306" s="12"/>
    </row>
    <row r="1307" spans="1:12" ht="14">
      <c r="A1307" s="80"/>
      <c r="B1307" s="80"/>
      <c r="C1307" s="117"/>
      <c r="D1307" s="117"/>
      <c r="E1307" s="133"/>
      <c r="F1307" s="7"/>
      <c r="G1307" s="7"/>
      <c r="H1307" s="7"/>
      <c r="I1307" s="12"/>
      <c r="J1307" s="66"/>
      <c r="K1307" s="7"/>
      <c r="L1307" s="12"/>
    </row>
    <row r="1308" spans="1:12" ht="14">
      <c r="A1308" s="29"/>
      <c r="B1308" s="29"/>
      <c r="C1308" s="77"/>
      <c r="D1308" s="77"/>
      <c r="E1308" s="135"/>
      <c r="F1308" s="7"/>
      <c r="G1308" s="7"/>
      <c r="H1308" s="7"/>
      <c r="I1308" s="12"/>
      <c r="J1308" s="66"/>
      <c r="K1308" s="7"/>
      <c r="L1308" s="12"/>
    </row>
    <row r="1309" spans="1:12" ht="14">
      <c r="A1309" s="80"/>
      <c r="B1309" s="80"/>
      <c r="C1309" s="117"/>
      <c r="D1309" s="117"/>
      <c r="E1309" s="133"/>
      <c r="F1309" s="7"/>
      <c r="G1309" s="7"/>
      <c r="H1309" s="7"/>
      <c r="I1309" s="12"/>
      <c r="J1309" s="66"/>
      <c r="K1309" s="7"/>
      <c r="L1309" s="12"/>
    </row>
    <row r="1310" spans="1:12" ht="14">
      <c r="A1310" s="29"/>
      <c r="B1310" s="29"/>
      <c r="C1310" s="77"/>
      <c r="D1310" s="77"/>
      <c r="E1310" s="135"/>
      <c r="F1310" s="7"/>
      <c r="G1310" s="7"/>
      <c r="H1310" s="7"/>
      <c r="I1310" s="12"/>
      <c r="J1310" s="66"/>
      <c r="K1310" s="7"/>
      <c r="L1310" s="12"/>
    </row>
    <row r="1311" spans="1:12" ht="14">
      <c r="A1311" s="80"/>
      <c r="B1311" s="80"/>
      <c r="C1311" s="117"/>
      <c r="D1311" s="117"/>
      <c r="E1311" s="133"/>
      <c r="F1311" s="7"/>
      <c r="G1311" s="7"/>
      <c r="H1311" s="7"/>
      <c r="I1311" s="12"/>
      <c r="J1311" s="66"/>
      <c r="K1311" s="7"/>
      <c r="L1311" s="12"/>
    </row>
    <row r="1312" spans="1:12" ht="14">
      <c r="A1312" s="29"/>
      <c r="B1312" s="29"/>
      <c r="C1312" s="77"/>
      <c r="D1312" s="77"/>
      <c r="E1312" s="135"/>
      <c r="F1312" s="7"/>
      <c r="G1312" s="7"/>
      <c r="H1312" s="7"/>
      <c r="I1312" s="12"/>
      <c r="J1312" s="66"/>
      <c r="K1312" s="7"/>
      <c r="L1312" s="12"/>
    </row>
    <row r="1313" spans="1:12" ht="14">
      <c r="A1313" s="80"/>
      <c r="B1313" s="80"/>
      <c r="C1313" s="117"/>
      <c r="D1313" s="117"/>
      <c r="E1313" s="133"/>
      <c r="F1313" s="7"/>
      <c r="G1313" s="7"/>
      <c r="H1313" s="7"/>
      <c r="I1313" s="12"/>
      <c r="J1313" s="66"/>
      <c r="K1313" s="7"/>
      <c r="L1313" s="12"/>
    </row>
    <row r="1314" spans="1:12" ht="14">
      <c r="A1314" s="29"/>
      <c r="B1314" s="29"/>
      <c r="C1314" s="77"/>
      <c r="D1314" s="77"/>
      <c r="E1314" s="135"/>
      <c r="F1314" s="7"/>
      <c r="G1314" s="7"/>
      <c r="H1314" s="7"/>
      <c r="I1314" s="12"/>
      <c r="J1314" s="66"/>
      <c r="K1314" s="7"/>
      <c r="L1314" s="12"/>
    </row>
    <row r="1315" spans="1:12" ht="14">
      <c r="A1315" s="80"/>
      <c r="B1315" s="80"/>
      <c r="C1315" s="117"/>
      <c r="D1315" s="117"/>
      <c r="E1315" s="133"/>
      <c r="F1315" s="7"/>
      <c r="G1315" s="7"/>
      <c r="H1315" s="7"/>
      <c r="I1315" s="12"/>
      <c r="J1315" s="66"/>
      <c r="K1315" s="7"/>
      <c r="L1315" s="12"/>
    </row>
    <row r="1316" spans="1:12" ht="14">
      <c r="A1316" s="29"/>
      <c r="B1316" s="29"/>
      <c r="C1316" s="77"/>
      <c r="D1316" s="77"/>
      <c r="E1316" s="135"/>
      <c r="F1316" s="7"/>
      <c r="G1316" s="7"/>
      <c r="H1316" s="7"/>
      <c r="I1316" s="12"/>
      <c r="J1316" s="66"/>
      <c r="K1316" s="7"/>
      <c r="L1316" s="12"/>
    </row>
    <row r="1317" spans="1:12" ht="14">
      <c r="A1317" s="80"/>
      <c r="B1317" s="80"/>
      <c r="C1317" s="117"/>
      <c r="D1317" s="117"/>
      <c r="E1317" s="133"/>
      <c r="F1317" s="7"/>
      <c r="G1317" s="7"/>
      <c r="H1317" s="7"/>
      <c r="I1317" s="12"/>
      <c r="J1317" s="66"/>
      <c r="K1317" s="7"/>
      <c r="L1317" s="12"/>
    </row>
    <row r="1318" spans="1:12" ht="14">
      <c r="A1318" s="29"/>
      <c r="B1318" s="29"/>
      <c r="C1318" s="77"/>
      <c r="D1318" s="77"/>
      <c r="E1318" s="135"/>
      <c r="F1318" s="7"/>
      <c r="G1318" s="7"/>
      <c r="H1318" s="7"/>
      <c r="I1318" s="12"/>
      <c r="J1318" s="66"/>
      <c r="K1318" s="7"/>
      <c r="L1318" s="12"/>
    </row>
    <row r="1319" spans="1:12" ht="14">
      <c r="A1319" s="80"/>
      <c r="B1319" s="80"/>
      <c r="C1319" s="117"/>
      <c r="D1319" s="117"/>
      <c r="E1319" s="133"/>
      <c r="F1319" s="7"/>
      <c r="G1319" s="7"/>
      <c r="H1319" s="7"/>
      <c r="I1319" s="12"/>
      <c r="J1319" s="66"/>
      <c r="K1319" s="7"/>
      <c r="L1319" s="12"/>
    </row>
    <row r="1320" spans="1:12" ht="14">
      <c r="A1320" s="29"/>
      <c r="B1320" s="29"/>
      <c r="C1320" s="77"/>
      <c r="D1320" s="77"/>
      <c r="E1320" s="135"/>
      <c r="F1320" s="7"/>
      <c r="G1320" s="7"/>
      <c r="H1320" s="7"/>
      <c r="I1320" s="12"/>
      <c r="J1320" s="66"/>
      <c r="K1320" s="7"/>
      <c r="L1320" s="12"/>
    </row>
    <row r="1321" spans="1:12" ht="14">
      <c r="A1321" s="80"/>
      <c r="B1321" s="80"/>
      <c r="C1321" s="117"/>
      <c r="D1321" s="117"/>
      <c r="E1321" s="133"/>
      <c r="F1321" s="7"/>
      <c r="G1321" s="7"/>
      <c r="H1321" s="7"/>
      <c r="I1321" s="12"/>
      <c r="J1321" s="66"/>
      <c r="K1321" s="7"/>
      <c r="L1321" s="12"/>
    </row>
    <row r="1322" spans="1:12" ht="14">
      <c r="A1322" s="29"/>
      <c r="B1322" s="29"/>
      <c r="C1322" s="77"/>
      <c r="D1322" s="77"/>
      <c r="E1322" s="135"/>
      <c r="F1322" s="7"/>
      <c r="G1322" s="7"/>
      <c r="H1322" s="7"/>
      <c r="I1322" s="12"/>
      <c r="J1322" s="66"/>
      <c r="K1322" s="7"/>
      <c r="L1322" s="12"/>
    </row>
    <row r="1323" spans="1:12" ht="14">
      <c r="A1323" s="80"/>
      <c r="B1323" s="80"/>
      <c r="C1323" s="117"/>
      <c r="D1323" s="117"/>
      <c r="E1323" s="133"/>
      <c r="F1323" s="7"/>
      <c r="G1323" s="7"/>
      <c r="H1323" s="7"/>
      <c r="I1323" s="12"/>
      <c r="J1323" s="66"/>
      <c r="K1323" s="7"/>
      <c r="L1323" s="12"/>
    </row>
    <row r="1324" spans="1:12" ht="14">
      <c r="A1324" s="29"/>
      <c r="B1324" s="29"/>
      <c r="C1324" s="77"/>
      <c r="D1324" s="77"/>
      <c r="E1324" s="135"/>
      <c r="F1324" s="7"/>
      <c r="G1324" s="7"/>
      <c r="H1324" s="7"/>
      <c r="I1324" s="12"/>
      <c r="J1324" s="66"/>
      <c r="K1324" s="7"/>
      <c r="L1324" s="12"/>
    </row>
    <row r="1325" spans="1:12" ht="14">
      <c r="A1325" s="80"/>
      <c r="B1325" s="80"/>
      <c r="C1325" s="117"/>
      <c r="D1325" s="117"/>
      <c r="E1325" s="133"/>
      <c r="F1325" s="7"/>
      <c r="G1325" s="7"/>
      <c r="H1325" s="7"/>
      <c r="I1325" s="12"/>
      <c r="J1325" s="66"/>
      <c r="K1325" s="7"/>
      <c r="L1325" s="12"/>
    </row>
    <row r="1326" spans="1:12" ht="14">
      <c r="A1326" s="29"/>
      <c r="B1326" s="29"/>
      <c r="C1326" s="77"/>
      <c r="D1326" s="77"/>
      <c r="E1326" s="135"/>
      <c r="F1326" s="7"/>
      <c r="G1326" s="7"/>
      <c r="H1326" s="7"/>
      <c r="I1326" s="12"/>
      <c r="J1326" s="66"/>
      <c r="K1326" s="7"/>
      <c r="L1326" s="12"/>
    </row>
    <row r="1327" spans="1:12" ht="14">
      <c r="A1327" s="80"/>
      <c r="B1327" s="80"/>
      <c r="C1327" s="117"/>
      <c r="D1327" s="117"/>
      <c r="E1327" s="133"/>
      <c r="F1327" s="7"/>
      <c r="G1327" s="7"/>
      <c r="H1327" s="7"/>
      <c r="I1327" s="12"/>
      <c r="J1327" s="66"/>
      <c r="K1327" s="7"/>
      <c r="L1327" s="12"/>
    </row>
    <row r="1328" spans="1:12" ht="14">
      <c r="A1328" s="29"/>
      <c r="B1328" s="29"/>
      <c r="C1328" s="77"/>
      <c r="D1328" s="77"/>
      <c r="E1328" s="135"/>
      <c r="F1328" s="7"/>
      <c r="G1328" s="7"/>
      <c r="H1328" s="7"/>
      <c r="I1328" s="12"/>
      <c r="J1328" s="66"/>
      <c r="K1328" s="7"/>
      <c r="L1328" s="12"/>
    </row>
    <row r="1329" spans="1:12" ht="14">
      <c r="A1329" s="80"/>
      <c r="B1329" s="80"/>
      <c r="C1329" s="117"/>
      <c r="D1329" s="117"/>
      <c r="E1329" s="133"/>
      <c r="F1329" s="7"/>
      <c r="G1329" s="7"/>
      <c r="H1329" s="7"/>
      <c r="I1329" s="12"/>
      <c r="J1329" s="66"/>
      <c r="K1329" s="7"/>
      <c r="L1329" s="12"/>
    </row>
    <row r="1330" spans="1:12" ht="14">
      <c r="A1330" s="29"/>
      <c r="B1330" s="29"/>
      <c r="C1330" s="77"/>
      <c r="D1330" s="77"/>
      <c r="E1330" s="135"/>
      <c r="F1330" s="7"/>
      <c r="G1330" s="7"/>
      <c r="H1330" s="7"/>
      <c r="I1330" s="12"/>
      <c r="J1330" s="66"/>
      <c r="K1330" s="7"/>
      <c r="L1330" s="12"/>
    </row>
    <row r="1331" spans="1:12" ht="14">
      <c r="A1331" s="80"/>
      <c r="B1331" s="80"/>
      <c r="C1331" s="117"/>
      <c r="D1331" s="117"/>
      <c r="E1331" s="133"/>
      <c r="F1331" s="7"/>
      <c r="G1331" s="7"/>
      <c r="H1331" s="7"/>
      <c r="I1331" s="12"/>
      <c r="J1331" s="66"/>
      <c r="K1331" s="7"/>
      <c r="L1331" s="12"/>
    </row>
    <row r="1332" spans="1:12" ht="14">
      <c r="A1332" s="29"/>
      <c r="B1332" s="29"/>
      <c r="C1332" s="77"/>
      <c r="D1332" s="77"/>
      <c r="E1332" s="135"/>
      <c r="F1332" s="7"/>
      <c r="G1332" s="7"/>
      <c r="H1332" s="7"/>
      <c r="I1332" s="12"/>
      <c r="J1332" s="66"/>
      <c r="K1332" s="7"/>
      <c r="L1332" s="12"/>
    </row>
    <row r="1333" spans="1:12" ht="14">
      <c r="A1333" s="80"/>
      <c r="B1333" s="80"/>
      <c r="C1333" s="117"/>
      <c r="D1333" s="117"/>
      <c r="E1333" s="133"/>
      <c r="F1333" s="7"/>
      <c r="G1333" s="7"/>
      <c r="H1333" s="7"/>
      <c r="I1333" s="12"/>
      <c r="J1333" s="66"/>
      <c r="K1333" s="7"/>
      <c r="L1333" s="12"/>
    </row>
    <row r="1334" spans="1:12" ht="14">
      <c r="A1334" s="29"/>
      <c r="B1334" s="29"/>
      <c r="C1334" s="77"/>
      <c r="D1334" s="77"/>
      <c r="E1334" s="135"/>
      <c r="F1334" s="7"/>
      <c r="G1334" s="7"/>
      <c r="H1334" s="7"/>
      <c r="I1334" s="12"/>
      <c r="J1334" s="66"/>
      <c r="K1334" s="7"/>
      <c r="L1334" s="12"/>
    </row>
    <row r="1335" spans="1:12" ht="14">
      <c r="A1335" s="80"/>
      <c r="B1335" s="80"/>
      <c r="C1335" s="117"/>
      <c r="D1335" s="117"/>
      <c r="E1335" s="133"/>
      <c r="F1335" s="7"/>
      <c r="G1335" s="7"/>
      <c r="H1335" s="7"/>
      <c r="I1335" s="12"/>
      <c r="J1335" s="66"/>
      <c r="K1335" s="7"/>
      <c r="L1335" s="12"/>
    </row>
    <row r="1336" spans="1:12" ht="14">
      <c r="A1336" s="29"/>
      <c r="B1336" s="29"/>
      <c r="C1336" s="77"/>
      <c r="D1336" s="77"/>
      <c r="E1336" s="135"/>
      <c r="F1336" s="7"/>
      <c r="G1336" s="7"/>
      <c r="H1336" s="7"/>
      <c r="I1336" s="12"/>
      <c r="J1336" s="66"/>
      <c r="K1336" s="7"/>
      <c r="L1336" s="12"/>
    </row>
    <row r="1337" spans="1:12" ht="14">
      <c r="A1337" s="80"/>
      <c r="B1337" s="80"/>
      <c r="C1337" s="117"/>
      <c r="D1337" s="117"/>
      <c r="E1337" s="133"/>
      <c r="F1337" s="7"/>
      <c r="G1337" s="7"/>
      <c r="H1337" s="7"/>
      <c r="I1337" s="12"/>
      <c r="J1337" s="66"/>
      <c r="K1337" s="7"/>
      <c r="L1337" s="12"/>
    </row>
    <row r="1338" spans="1:12" ht="14">
      <c r="A1338" s="29"/>
      <c r="B1338" s="29"/>
      <c r="C1338" s="77"/>
      <c r="D1338" s="77"/>
      <c r="E1338" s="135"/>
      <c r="F1338" s="7"/>
      <c r="G1338" s="7"/>
      <c r="H1338" s="7"/>
      <c r="I1338" s="12"/>
      <c r="J1338" s="66"/>
      <c r="K1338" s="7"/>
      <c r="L1338" s="12"/>
    </row>
    <row r="1339" spans="1:12" ht="14">
      <c r="A1339" s="80"/>
      <c r="B1339" s="80"/>
      <c r="C1339" s="117"/>
      <c r="D1339" s="117"/>
      <c r="E1339" s="133"/>
      <c r="F1339" s="7"/>
      <c r="G1339" s="7"/>
      <c r="H1339" s="7"/>
      <c r="I1339" s="12"/>
      <c r="J1339" s="66"/>
      <c r="K1339" s="7"/>
      <c r="L1339" s="12"/>
    </row>
    <row r="1340" spans="1:12" ht="14">
      <c r="A1340" s="29"/>
      <c r="B1340" s="29"/>
      <c r="C1340" s="77"/>
      <c r="D1340" s="77"/>
      <c r="E1340" s="135"/>
      <c r="F1340" s="7"/>
      <c r="G1340" s="7"/>
      <c r="H1340" s="7"/>
      <c r="I1340" s="12"/>
      <c r="J1340" s="66"/>
      <c r="K1340" s="7"/>
      <c r="L1340" s="12"/>
    </row>
    <row r="1341" spans="1:12" ht="14">
      <c r="A1341" s="80"/>
      <c r="B1341" s="80"/>
      <c r="C1341" s="117"/>
      <c r="D1341" s="117"/>
      <c r="E1341" s="133"/>
      <c r="F1341" s="7"/>
      <c r="G1341" s="7"/>
      <c r="H1341" s="7"/>
      <c r="I1341" s="12"/>
      <c r="J1341" s="66"/>
      <c r="K1341" s="7"/>
      <c r="L1341" s="12"/>
    </row>
    <row r="1342" spans="1:12" ht="14">
      <c r="A1342" s="29"/>
      <c r="B1342" s="29"/>
      <c r="C1342" s="77"/>
      <c r="D1342" s="77"/>
      <c r="E1342" s="135"/>
      <c r="F1342" s="7"/>
      <c r="G1342" s="7"/>
      <c r="H1342" s="7"/>
      <c r="I1342" s="12"/>
      <c r="J1342" s="66"/>
      <c r="K1342" s="7"/>
      <c r="L1342" s="12"/>
    </row>
    <row r="1343" spans="1:12" ht="14">
      <c r="A1343" s="80"/>
      <c r="B1343" s="80"/>
      <c r="C1343" s="117"/>
      <c r="D1343" s="117"/>
      <c r="E1343" s="133"/>
      <c r="F1343" s="7"/>
      <c r="G1343" s="7"/>
      <c r="H1343" s="7"/>
      <c r="I1343" s="12"/>
      <c r="J1343" s="66"/>
      <c r="K1343" s="7"/>
      <c r="L1343" s="12"/>
    </row>
    <row r="1344" spans="1:12" ht="14">
      <c r="A1344" s="29"/>
      <c r="B1344" s="29"/>
      <c r="C1344" s="77"/>
      <c r="D1344" s="77"/>
      <c r="E1344" s="135"/>
      <c r="F1344" s="7"/>
      <c r="G1344" s="7"/>
      <c r="H1344" s="7"/>
      <c r="I1344" s="12"/>
      <c r="J1344" s="66"/>
      <c r="K1344" s="7"/>
      <c r="L1344" s="12"/>
    </row>
    <row r="1345" spans="1:12" ht="14">
      <c r="A1345" s="80"/>
      <c r="B1345" s="80"/>
      <c r="C1345" s="117"/>
      <c r="D1345" s="117"/>
      <c r="E1345" s="133"/>
      <c r="F1345" s="7"/>
      <c r="G1345" s="7"/>
      <c r="H1345" s="7"/>
      <c r="I1345" s="12"/>
      <c r="J1345" s="66"/>
      <c r="K1345" s="7"/>
      <c r="L1345" s="12"/>
    </row>
    <row r="1346" spans="1:12" ht="14">
      <c r="A1346" s="29"/>
      <c r="B1346" s="29"/>
      <c r="C1346" s="77"/>
      <c r="D1346" s="77"/>
      <c r="E1346" s="135"/>
      <c r="F1346" s="7"/>
      <c r="G1346" s="7"/>
      <c r="H1346" s="7"/>
      <c r="I1346" s="12"/>
      <c r="J1346" s="66"/>
      <c r="K1346" s="7"/>
      <c r="L1346" s="12"/>
    </row>
    <row r="1347" spans="1:12" ht="14">
      <c r="A1347" s="80"/>
      <c r="B1347" s="80"/>
      <c r="C1347" s="117"/>
      <c r="D1347" s="117"/>
      <c r="E1347" s="133"/>
      <c r="F1347" s="7"/>
      <c r="G1347" s="7"/>
      <c r="H1347" s="7"/>
      <c r="I1347" s="12"/>
      <c r="J1347" s="66"/>
      <c r="K1347" s="7"/>
      <c r="L1347" s="12"/>
    </row>
    <row r="1348" spans="1:12" ht="14">
      <c r="A1348" s="29"/>
      <c r="B1348" s="29"/>
      <c r="C1348" s="77"/>
      <c r="D1348" s="77"/>
      <c r="E1348" s="135"/>
      <c r="F1348" s="7"/>
      <c r="G1348" s="7"/>
      <c r="H1348" s="7"/>
      <c r="I1348" s="12"/>
      <c r="J1348" s="66"/>
      <c r="K1348" s="7"/>
      <c r="L1348" s="12"/>
    </row>
    <row r="1349" spans="1:12" ht="14">
      <c r="A1349" s="80"/>
      <c r="B1349" s="80"/>
      <c r="C1349" s="117"/>
      <c r="D1349" s="117"/>
      <c r="E1349" s="133"/>
      <c r="F1349" s="7"/>
      <c r="G1349" s="7"/>
      <c r="H1349" s="7"/>
      <c r="I1349" s="12"/>
      <c r="J1349" s="66"/>
      <c r="K1349" s="7"/>
      <c r="L1349" s="12"/>
    </row>
    <row r="1350" spans="1:12" ht="14">
      <c r="A1350" s="29"/>
      <c r="B1350" s="29"/>
      <c r="C1350" s="77"/>
      <c r="D1350" s="77"/>
      <c r="E1350" s="135"/>
      <c r="F1350" s="7"/>
      <c r="G1350" s="7"/>
      <c r="H1350" s="7"/>
      <c r="I1350" s="12"/>
      <c r="J1350" s="66"/>
      <c r="K1350" s="7"/>
      <c r="L1350" s="12"/>
    </row>
    <row r="1351" spans="1:12" ht="14">
      <c r="A1351" s="80"/>
      <c r="B1351" s="80"/>
      <c r="C1351" s="117"/>
      <c r="D1351" s="117"/>
      <c r="E1351" s="133"/>
      <c r="F1351" s="7"/>
      <c r="G1351" s="7"/>
      <c r="H1351" s="7"/>
      <c r="I1351" s="12"/>
      <c r="J1351" s="66"/>
      <c r="K1351" s="7"/>
      <c r="L1351" s="12"/>
    </row>
    <row r="1352" spans="1:12" ht="14">
      <c r="A1352" s="29"/>
      <c r="B1352" s="29"/>
      <c r="C1352" s="77"/>
      <c r="D1352" s="77"/>
      <c r="E1352" s="135"/>
      <c r="F1352" s="7"/>
      <c r="G1352" s="7"/>
      <c r="H1352" s="7"/>
      <c r="I1352" s="12"/>
      <c r="J1352" s="66"/>
      <c r="K1352" s="7"/>
      <c r="L1352" s="12"/>
    </row>
    <row r="1353" spans="1:12" ht="14">
      <c r="A1353" s="80"/>
      <c r="B1353" s="80"/>
      <c r="C1353" s="117"/>
      <c r="D1353" s="117"/>
      <c r="E1353" s="133"/>
      <c r="F1353" s="7"/>
      <c r="G1353" s="7"/>
      <c r="H1353" s="7"/>
      <c r="I1353" s="12"/>
      <c r="J1353" s="66"/>
      <c r="K1353" s="7"/>
      <c r="L1353" s="12"/>
    </row>
    <row r="1354" spans="1:12" ht="14">
      <c r="A1354" s="29"/>
      <c r="B1354" s="29"/>
      <c r="C1354" s="77"/>
      <c r="D1354" s="77"/>
      <c r="E1354" s="135"/>
      <c r="F1354" s="7"/>
      <c r="G1354" s="7"/>
      <c r="H1354" s="7"/>
      <c r="I1354" s="12"/>
      <c r="J1354" s="66"/>
      <c r="K1354" s="7"/>
      <c r="L1354" s="12"/>
    </row>
    <row r="1355" spans="1:12" ht="14">
      <c r="A1355" s="80"/>
      <c r="B1355" s="80"/>
      <c r="C1355" s="117"/>
      <c r="D1355" s="117"/>
      <c r="E1355" s="133"/>
      <c r="F1355" s="7"/>
      <c r="G1355" s="7"/>
      <c r="H1355" s="7"/>
      <c r="I1355" s="12"/>
      <c r="J1355" s="66"/>
      <c r="K1355" s="7"/>
      <c r="L1355" s="12"/>
    </row>
    <row r="1356" spans="1:12" ht="14">
      <c r="A1356" s="29"/>
      <c r="B1356" s="29"/>
      <c r="C1356" s="77"/>
      <c r="D1356" s="77"/>
      <c r="E1356" s="135"/>
      <c r="F1356" s="7"/>
      <c r="G1356" s="7"/>
      <c r="H1356" s="7"/>
      <c r="I1356" s="12"/>
      <c r="J1356" s="66"/>
      <c r="K1356" s="7"/>
      <c r="L1356" s="12"/>
    </row>
    <row r="1357" spans="1:12" ht="14">
      <c r="A1357" s="80"/>
      <c r="B1357" s="80"/>
      <c r="C1357" s="117"/>
      <c r="D1357" s="117"/>
      <c r="E1357" s="133"/>
      <c r="F1357" s="7"/>
      <c r="G1357" s="7"/>
      <c r="H1357" s="7"/>
      <c r="I1357" s="12"/>
      <c r="J1357" s="66"/>
      <c r="K1357" s="7"/>
      <c r="L1357" s="12"/>
    </row>
    <row r="1358" spans="1:12" ht="14">
      <c r="A1358" s="29"/>
      <c r="B1358" s="29"/>
      <c r="C1358" s="77"/>
      <c r="D1358" s="77"/>
      <c r="E1358" s="135"/>
      <c r="F1358" s="7"/>
      <c r="G1358" s="7"/>
      <c r="H1358" s="7"/>
      <c r="I1358" s="12"/>
      <c r="J1358" s="66"/>
      <c r="K1358" s="7"/>
      <c r="L1358" s="12"/>
    </row>
    <row r="1359" spans="1:12" ht="14">
      <c r="A1359" s="80"/>
      <c r="B1359" s="80"/>
      <c r="C1359" s="117"/>
      <c r="D1359" s="117"/>
      <c r="E1359" s="133"/>
      <c r="F1359" s="7"/>
      <c r="G1359" s="7"/>
      <c r="H1359" s="7"/>
      <c r="I1359" s="12"/>
      <c r="J1359" s="66"/>
      <c r="K1359" s="7"/>
      <c r="L1359" s="12"/>
    </row>
    <row r="1360" spans="1:12" ht="14">
      <c r="A1360" s="29"/>
      <c r="B1360" s="29"/>
      <c r="C1360" s="77"/>
      <c r="D1360" s="77"/>
      <c r="E1360" s="135"/>
      <c r="F1360" s="7"/>
      <c r="G1360" s="7"/>
      <c r="H1360" s="7"/>
      <c r="I1360" s="12"/>
      <c r="J1360" s="66"/>
      <c r="K1360" s="7"/>
      <c r="L1360" s="12"/>
    </row>
    <row r="1361" spans="1:12" ht="14">
      <c r="A1361" s="80"/>
      <c r="B1361" s="80"/>
      <c r="C1361" s="117"/>
      <c r="D1361" s="117"/>
      <c r="E1361" s="133"/>
      <c r="F1361" s="7"/>
      <c r="G1361" s="7"/>
      <c r="H1361" s="7"/>
      <c r="I1361" s="12"/>
      <c r="J1361" s="66"/>
      <c r="K1361" s="7"/>
      <c r="L1361" s="12"/>
    </row>
    <row r="1362" spans="1:12" ht="14">
      <c r="A1362" s="29"/>
      <c r="B1362" s="29"/>
      <c r="C1362" s="77"/>
      <c r="D1362" s="77"/>
      <c r="E1362" s="135"/>
      <c r="F1362" s="7"/>
      <c r="G1362" s="7"/>
      <c r="H1362" s="7"/>
      <c r="I1362" s="12"/>
      <c r="J1362" s="66"/>
      <c r="K1362" s="7"/>
      <c r="L1362" s="12"/>
    </row>
    <row r="1363" spans="1:12" ht="14">
      <c r="A1363" s="80"/>
      <c r="B1363" s="80"/>
      <c r="C1363" s="117"/>
      <c r="D1363" s="117"/>
      <c r="E1363" s="133"/>
      <c r="F1363" s="7"/>
      <c r="G1363" s="7"/>
      <c r="H1363" s="7"/>
      <c r="I1363" s="12"/>
      <c r="J1363" s="66"/>
      <c r="K1363" s="7"/>
      <c r="L1363" s="12"/>
    </row>
    <row r="1364" spans="1:12" ht="14">
      <c r="A1364" s="29"/>
      <c r="B1364" s="29"/>
      <c r="C1364" s="77"/>
      <c r="D1364" s="77"/>
      <c r="E1364" s="135"/>
      <c r="F1364" s="7"/>
      <c r="G1364" s="7"/>
      <c r="H1364" s="7"/>
      <c r="I1364" s="12"/>
      <c r="J1364" s="66"/>
      <c r="K1364" s="7"/>
      <c r="L1364" s="12"/>
    </row>
    <row r="1365" spans="1:12" ht="14">
      <c r="A1365" s="80"/>
      <c r="B1365" s="80"/>
      <c r="C1365" s="117"/>
      <c r="D1365" s="117"/>
      <c r="E1365" s="133"/>
      <c r="F1365" s="7"/>
      <c r="G1365" s="7"/>
      <c r="H1365" s="7"/>
      <c r="I1365" s="12"/>
      <c r="J1365" s="66"/>
      <c r="K1365" s="7"/>
      <c r="L1365" s="12"/>
    </row>
    <row r="1366" spans="1:12" ht="14">
      <c r="A1366" s="29"/>
      <c r="B1366" s="29"/>
      <c r="C1366" s="77"/>
      <c r="D1366" s="77"/>
      <c r="E1366" s="135"/>
      <c r="F1366" s="7"/>
      <c r="G1366" s="7"/>
      <c r="H1366" s="7"/>
      <c r="I1366" s="12"/>
      <c r="J1366" s="66"/>
      <c r="K1366" s="7"/>
      <c r="L1366" s="12"/>
    </row>
    <row r="1367" spans="1:12" ht="14">
      <c r="A1367" s="80"/>
      <c r="B1367" s="80"/>
      <c r="C1367" s="117"/>
      <c r="D1367" s="117"/>
      <c r="E1367" s="133"/>
      <c r="F1367" s="7"/>
      <c r="G1367" s="7"/>
      <c r="H1367" s="7"/>
      <c r="I1367" s="12"/>
      <c r="J1367" s="66"/>
      <c r="K1367" s="7"/>
      <c r="L1367" s="12"/>
    </row>
    <row r="1368" spans="1:12" ht="14">
      <c r="A1368" s="29"/>
      <c r="B1368" s="29"/>
      <c r="C1368" s="77"/>
      <c r="D1368" s="77"/>
      <c r="E1368" s="135"/>
      <c r="F1368" s="7"/>
      <c r="G1368" s="7"/>
      <c r="H1368" s="7"/>
      <c r="I1368" s="12"/>
      <c r="J1368" s="66"/>
      <c r="K1368" s="7"/>
      <c r="L1368" s="12"/>
    </row>
    <row r="1369" spans="1:12" ht="14">
      <c r="A1369" s="80"/>
      <c r="B1369" s="80"/>
      <c r="C1369" s="117"/>
      <c r="D1369" s="117"/>
      <c r="E1369" s="133"/>
      <c r="F1369" s="7"/>
      <c r="G1369" s="7"/>
      <c r="H1369" s="7"/>
      <c r="I1369" s="12"/>
      <c r="J1369" s="66"/>
      <c r="K1369" s="7"/>
      <c r="L1369" s="12"/>
    </row>
    <row r="1370" spans="1:12" ht="14">
      <c r="A1370" s="29"/>
      <c r="B1370" s="29"/>
      <c r="C1370" s="77"/>
      <c r="D1370" s="77"/>
      <c r="E1370" s="135"/>
      <c r="F1370" s="7"/>
      <c r="G1370" s="7"/>
      <c r="H1370" s="7"/>
      <c r="I1370" s="12"/>
      <c r="J1370" s="66"/>
      <c r="K1370" s="7"/>
      <c r="L1370" s="12"/>
    </row>
    <row r="1371" spans="1:12" ht="14">
      <c r="A1371" s="80"/>
      <c r="B1371" s="80"/>
      <c r="C1371" s="117"/>
      <c r="D1371" s="117"/>
      <c r="E1371" s="133"/>
      <c r="F1371" s="7"/>
      <c r="G1371" s="7"/>
      <c r="H1371" s="7"/>
      <c r="I1371" s="12"/>
      <c r="J1371" s="66"/>
      <c r="K1371" s="7"/>
      <c r="L1371" s="12"/>
    </row>
    <row r="1372" spans="1:12" ht="14">
      <c r="A1372" s="29"/>
      <c r="B1372" s="29"/>
      <c r="C1372" s="77"/>
      <c r="D1372" s="77"/>
      <c r="E1372" s="135"/>
      <c r="F1372" s="7"/>
      <c r="G1372" s="7"/>
      <c r="H1372" s="7"/>
      <c r="I1372" s="12"/>
      <c r="J1372" s="66"/>
      <c r="K1372" s="7"/>
      <c r="L1372" s="12"/>
    </row>
    <row r="1373" spans="1:12" ht="14">
      <c r="A1373" s="80"/>
      <c r="B1373" s="80"/>
      <c r="C1373" s="117"/>
      <c r="D1373" s="117"/>
      <c r="E1373" s="133"/>
      <c r="F1373" s="7"/>
      <c r="G1373" s="7"/>
      <c r="H1373" s="7"/>
      <c r="I1373" s="12"/>
      <c r="J1373" s="66"/>
      <c r="K1373" s="7"/>
      <c r="L1373" s="12"/>
    </row>
    <row r="1374" spans="1:12" ht="14">
      <c r="A1374" s="29"/>
      <c r="B1374" s="29"/>
      <c r="C1374" s="77"/>
      <c r="D1374" s="77"/>
      <c r="E1374" s="135"/>
      <c r="F1374" s="7"/>
      <c r="G1374" s="7"/>
      <c r="H1374" s="7"/>
      <c r="I1374" s="12"/>
      <c r="J1374" s="66"/>
      <c r="K1374" s="7"/>
      <c r="L1374" s="12"/>
    </row>
    <row r="1375" spans="1:12" ht="14">
      <c r="A1375" s="80"/>
      <c r="B1375" s="80"/>
      <c r="C1375" s="117"/>
      <c r="D1375" s="117"/>
      <c r="E1375" s="133"/>
      <c r="F1375" s="7"/>
      <c r="G1375" s="7"/>
      <c r="H1375" s="7"/>
      <c r="I1375" s="12"/>
      <c r="J1375" s="66"/>
      <c r="K1375" s="7"/>
      <c r="L1375" s="12"/>
    </row>
    <row r="1376" spans="1:12" ht="14">
      <c r="A1376" s="29"/>
      <c r="B1376" s="29"/>
      <c r="C1376" s="77"/>
      <c r="D1376" s="77"/>
      <c r="E1376" s="135"/>
      <c r="F1376" s="7"/>
      <c r="G1376" s="7"/>
      <c r="H1376" s="7"/>
      <c r="I1376" s="12"/>
      <c r="J1376" s="66"/>
      <c r="K1376" s="7"/>
      <c r="L1376" s="12"/>
    </row>
    <row r="1377" spans="1:12" ht="14">
      <c r="A1377" s="80"/>
      <c r="B1377" s="80"/>
      <c r="C1377" s="117"/>
      <c r="D1377" s="117"/>
      <c r="E1377" s="133"/>
      <c r="F1377" s="7"/>
      <c r="G1377" s="7"/>
      <c r="H1377" s="7"/>
      <c r="I1377" s="12"/>
      <c r="J1377" s="66"/>
      <c r="K1377" s="7"/>
      <c r="L1377" s="12"/>
    </row>
    <row r="1378" spans="1:12" ht="14">
      <c r="A1378" s="29"/>
      <c r="B1378" s="29"/>
      <c r="C1378" s="77"/>
      <c r="D1378" s="77"/>
      <c r="E1378" s="135"/>
      <c r="F1378" s="7"/>
      <c r="G1378" s="7"/>
      <c r="H1378" s="7"/>
      <c r="I1378" s="12"/>
      <c r="J1378" s="66"/>
      <c r="K1378" s="7"/>
      <c r="L1378" s="12"/>
    </row>
    <row r="1379" spans="1:12" ht="14">
      <c r="A1379" s="80"/>
      <c r="B1379" s="80"/>
      <c r="C1379" s="117"/>
      <c r="D1379" s="117"/>
      <c r="E1379" s="133"/>
      <c r="F1379" s="7"/>
      <c r="G1379" s="7"/>
      <c r="H1379" s="7"/>
      <c r="I1379" s="12"/>
      <c r="J1379" s="66"/>
      <c r="K1379" s="7"/>
      <c r="L1379" s="12"/>
    </row>
    <row r="1380" spans="1:12" ht="14">
      <c r="A1380" s="29"/>
      <c r="B1380" s="29"/>
      <c r="C1380" s="77"/>
      <c r="D1380" s="77"/>
      <c r="E1380" s="135"/>
      <c r="F1380" s="7"/>
      <c r="G1380" s="7"/>
      <c r="H1380" s="7"/>
      <c r="I1380" s="12"/>
      <c r="J1380" s="66"/>
      <c r="K1380" s="7"/>
      <c r="L1380" s="12"/>
    </row>
    <row r="1381" spans="1:12" ht="14">
      <c r="A1381" s="80"/>
      <c r="B1381" s="80"/>
      <c r="C1381" s="117"/>
      <c r="D1381" s="117"/>
      <c r="E1381" s="133"/>
      <c r="F1381" s="7"/>
      <c r="G1381" s="7"/>
      <c r="H1381" s="7"/>
      <c r="I1381" s="12"/>
      <c r="J1381" s="66"/>
      <c r="K1381" s="7"/>
      <c r="L1381" s="12"/>
    </row>
    <row r="1382" spans="1:12" ht="14">
      <c r="A1382" s="29"/>
      <c r="B1382" s="29"/>
      <c r="C1382" s="77"/>
      <c r="D1382" s="77"/>
      <c r="E1382" s="135"/>
      <c r="F1382" s="7"/>
      <c r="G1382" s="7"/>
      <c r="H1382" s="7"/>
      <c r="I1382" s="12"/>
      <c r="J1382" s="66"/>
      <c r="K1382" s="7"/>
      <c r="L1382" s="12"/>
    </row>
    <row r="1383" spans="1:12" ht="14">
      <c r="A1383" s="80"/>
      <c r="B1383" s="80"/>
      <c r="C1383" s="117"/>
      <c r="D1383" s="117"/>
      <c r="E1383" s="133"/>
      <c r="F1383" s="7"/>
      <c r="G1383" s="7"/>
      <c r="H1383" s="7"/>
      <c r="I1383" s="12"/>
      <c r="J1383" s="66"/>
      <c r="K1383" s="7"/>
      <c r="L1383" s="12"/>
    </row>
    <row r="1384" spans="1:12" ht="14">
      <c r="A1384" s="29"/>
      <c r="B1384" s="29"/>
      <c r="C1384" s="77"/>
      <c r="D1384" s="77"/>
      <c r="E1384" s="135"/>
      <c r="F1384" s="7"/>
      <c r="G1384" s="7"/>
      <c r="H1384" s="7"/>
      <c r="I1384" s="12"/>
      <c r="J1384" s="66"/>
      <c r="K1384" s="7"/>
      <c r="L1384" s="12"/>
    </row>
    <row r="1385" spans="1:12" ht="14">
      <c r="A1385" s="80"/>
      <c r="B1385" s="80"/>
      <c r="C1385" s="117"/>
      <c r="D1385" s="117"/>
      <c r="E1385" s="133"/>
      <c r="F1385" s="7"/>
      <c r="G1385" s="7"/>
      <c r="H1385" s="7"/>
      <c r="I1385" s="12"/>
      <c r="J1385" s="66"/>
      <c r="K1385" s="7"/>
      <c r="L1385" s="12"/>
    </row>
    <row r="1386" spans="1:12" ht="14">
      <c r="A1386" s="29"/>
      <c r="B1386" s="29"/>
      <c r="C1386" s="77"/>
      <c r="D1386" s="77"/>
      <c r="E1386" s="135"/>
      <c r="F1386" s="7"/>
      <c r="G1386" s="7"/>
      <c r="H1386" s="7"/>
      <c r="I1386" s="12"/>
      <c r="J1386" s="66"/>
      <c r="K1386" s="7"/>
      <c r="L1386" s="12"/>
    </row>
    <row r="1387" spans="1:12" ht="14">
      <c r="A1387" s="80"/>
      <c r="B1387" s="80"/>
      <c r="C1387" s="117"/>
      <c r="D1387" s="117"/>
      <c r="E1387" s="133"/>
      <c r="F1387" s="7"/>
      <c r="G1387" s="7"/>
      <c r="H1387" s="7"/>
      <c r="I1387" s="12"/>
      <c r="J1387" s="66"/>
      <c r="K1387" s="7"/>
      <c r="L1387" s="12"/>
    </row>
    <row r="1388" spans="1:12" ht="14">
      <c r="A1388" s="29"/>
      <c r="B1388" s="29"/>
      <c r="C1388" s="77"/>
      <c r="D1388" s="77"/>
      <c r="E1388" s="135"/>
      <c r="F1388" s="7"/>
      <c r="G1388" s="7"/>
      <c r="H1388" s="7"/>
      <c r="I1388" s="12"/>
      <c r="J1388" s="66"/>
      <c r="K1388" s="7"/>
      <c r="L1388" s="12"/>
    </row>
    <row r="1389" spans="1:12" ht="14">
      <c r="A1389" s="80"/>
      <c r="B1389" s="80"/>
      <c r="C1389" s="117"/>
      <c r="D1389" s="117"/>
      <c r="E1389" s="133"/>
      <c r="F1389" s="7"/>
      <c r="G1389" s="7"/>
      <c r="H1389" s="7"/>
      <c r="I1389" s="12"/>
      <c r="J1389" s="66"/>
      <c r="K1389" s="7"/>
      <c r="L1389" s="12"/>
    </row>
    <row r="1390" spans="1:12" ht="14">
      <c r="A1390" s="29"/>
      <c r="B1390" s="29"/>
      <c r="C1390" s="77"/>
      <c r="D1390" s="77"/>
      <c r="E1390" s="135"/>
      <c r="F1390" s="7"/>
      <c r="G1390" s="7"/>
      <c r="H1390" s="7"/>
      <c r="I1390" s="12"/>
      <c r="J1390" s="66"/>
      <c r="K1390" s="7"/>
      <c r="L1390" s="12"/>
    </row>
    <row r="1391" spans="1:12" ht="14">
      <c r="A1391" s="80"/>
      <c r="B1391" s="80"/>
      <c r="C1391" s="117"/>
      <c r="D1391" s="117"/>
      <c r="E1391" s="133"/>
      <c r="F1391" s="7"/>
      <c r="G1391" s="7"/>
      <c r="H1391" s="7"/>
      <c r="I1391" s="12"/>
      <c r="J1391" s="66"/>
      <c r="K1391" s="7"/>
      <c r="L1391" s="12"/>
    </row>
    <row r="1392" spans="1:12" ht="14">
      <c r="A1392" s="29"/>
      <c r="B1392" s="29"/>
      <c r="C1392" s="77"/>
      <c r="D1392" s="77"/>
      <c r="E1392" s="135"/>
      <c r="F1392" s="7"/>
      <c r="G1392" s="7"/>
      <c r="H1392" s="7"/>
      <c r="I1392" s="12"/>
      <c r="J1392" s="66"/>
      <c r="K1392" s="7"/>
      <c r="L1392" s="12"/>
    </row>
    <row r="1393" spans="1:12" ht="14">
      <c r="A1393" s="80"/>
      <c r="B1393" s="80"/>
      <c r="C1393" s="117"/>
      <c r="D1393" s="117"/>
      <c r="E1393" s="133"/>
      <c r="F1393" s="7"/>
      <c r="G1393" s="7"/>
      <c r="H1393" s="7"/>
      <c r="I1393" s="12"/>
      <c r="J1393" s="66"/>
      <c r="K1393" s="7"/>
      <c r="L1393" s="12"/>
    </row>
    <row r="1394" spans="1:12" ht="14">
      <c r="A1394" s="29"/>
      <c r="B1394" s="29"/>
      <c r="C1394" s="77"/>
      <c r="D1394" s="77"/>
      <c r="E1394" s="135"/>
      <c r="F1394" s="7"/>
      <c r="G1394" s="7"/>
      <c r="H1394" s="7"/>
      <c r="I1394" s="12"/>
      <c r="J1394" s="66"/>
      <c r="K1394" s="7"/>
      <c r="L1394" s="12"/>
    </row>
    <row r="1395" spans="1:12" ht="14">
      <c r="A1395" s="80"/>
      <c r="B1395" s="80"/>
      <c r="C1395" s="117"/>
      <c r="D1395" s="117"/>
      <c r="E1395" s="133"/>
      <c r="F1395" s="7"/>
      <c r="G1395" s="7"/>
      <c r="H1395" s="7"/>
      <c r="I1395" s="12"/>
      <c r="J1395" s="66"/>
      <c r="K1395" s="7"/>
      <c r="L1395" s="12"/>
    </row>
    <row r="1396" spans="1:12" ht="14">
      <c r="A1396" s="29"/>
      <c r="B1396" s="29"/>
      <c r="C1396" s="77"/>
      <c r="D1396" s="77"/>
      <c r="E1396" s="135"/>
      <c r="F1396" s="7"/>
      <c r="G1396" s="7"/>
      <c r="H1396" s="7"/>
      <c r="I1396" s="12"/>
      <c r="J1396" s="66"/>
      <c r="K1396" s="7"/>
      <c r="L1396" s="12"/>
    </row>
    <row r="1397" spans="1:12" ht="14">
      <c r="A1397" s="80"/>
      <c r="B1397" s="80"/>
      <c r="C1397" s="117"/>
      <c r="D1397" s="117"/>
      <c r="E1397" s="133"/>
      <c r="F1397" s="7"/>
      <c r="G1397" s="7"/>
      <c r="H1397" s="7"/>
      <c r="I1397" s="12"/>
      <c r="J1397" s="66"/>
      <c r="K1397" s="7"/>
      <c r="L1397" s="12"/>
    </row>
    <row r="1398" spans="1:12" ht="14">
      <c r="A1398" s="29"/>
      <c r="B1398" s="29"/>
      <c r="C1398" s="77"/>
      <c r="D1398" s="77"/>
      <c r="E1398" s="135"/>
      <c r="F1398" s="7"/>
      <c r="G1398" s="7"/>
      <c r="H1398" s="7"/>
      <c r="I1398" s="12"/>
      <c r="J1398" s="66"/>
      <c r="K1398" s="7"/>
      <c r="L1398" s="12"/>
    </row>
    <row r="1399" spans="1:12" ht="14">
      <c r="A1399" s="80"/>
      <c r="B1399" s="80"/>
      <c r="C1399" s="117"/>
      <c r="D1399" s="117"/>
      <c r="E1399" s="133"/>
      <c r="F1399" s="7"/>
      <c r="G1399" s="7"/>
      <c r="H1399" s="7"/>
      <c r="I1399" s="12"/>
      <c r="J1399" s="66"/>
      <c r="K1399" s="7"/>
      <c r="L1399" s="12"/>
    </row>
    <row r="1400" spans="1:12" ht="14">
      <c r="A1400" s="29"/>
      <c r="B1400" s="29"/>
      <c r="C1400" s="77"/>
      <c r="D1400" s="77"/>
      <c r="E1400" s="135"/>
      <c r="F1400" s="7"/>
      <c r="G1400" s="7"/>
      <c r="H1400" s="7"/>
      <c r="I1400" s="12"/>
      <c r="J1400" s="66"/>
      <c r="K1400" s="7"/>
      <c r="L1400" s="12"/>
    </row>
    <row r="1401" spans="1:12" ht="14">
      <c r="A1401" s="80"/>
      <c r="B1401" s="80"/>
      <c r="C1401" s="117"/>
      <c r="D1401" s="117"/>
      <c r="E1401" s="133"/>
      <c r="F1401" s="7"/>
      <c r="G1401" s="7"/>
      <c r="H1401" s="7"/>
      <c r="I1401" s="12"/>
      <c r="J1401" s="66"/>
      <c r="K1401" s="7"/>
      <c r="L1401" s="12"/>
    </row>
    <row r="1402" spans="1:12" ht="14">
      <c r="A1402" s="29"/>
      <c r="B1402" s="29"/>
      <c r="C1402" s="77"/>
      <c r="D1402" s="77"/>
      <c r="E1402" s="135"/>
      <c r="F1402" s="7"/>
      <c r="G1402" s="7"/>
      <c r="H1402" s="7"/>
      <c r="I1402" s="12"/>
      <c r="J1402" s="66"/>
      <c r="K1402" s="7"/>
      <c r="L1402" s="12"/>
    </row>
    <row r="1403" spans="1:12" ht="14">
      <c r="A1403" s="80"/>
      <c r="B1403" s="80"/>
      <c r="C1403" s="117"/>
      <c r="D1403" s="117"/>
      <c r="E1403" s="133"/>
      <c r="F1403" s="7"/>
      <c r="G1403" s="7"/>
      <c r="H1403" s="7"/>
      <c r="I1403" s="12"/>
      <c r="J1403" s="66"/>
      <c r="K1403" s="7"/>
      <c r="L1403" s="12"/>
    </row>
    <row r="1404" spans="1:12" ht="14">
      <c r="A1404" s="29"/>
      <c r="B1404" s="29"/>
      <c r="C1404" s="77"/>
      <c r="D1404" s="77"/>
      <c r="E1404" s="135"/>
      <c r="F1404" s="7"/>
      <c r="G1404" s="7"/>
      <c r="H1404" s="7"/>
      <c r="I1404" s="12"/>
      <c r="J1404" s="66"/>
      <c r="K1404" s="7"/>
      <c r="L1404" s="12"/>
    </row>
    <row r="1405" spans="1:12" ht="14">
      <c r="A1405" s="80"/>
      <c r="B1405" s="80"/>
      <c r="C1405" s="117"/>
      <c r="D1405" s="117"/>
      <c r="E1405" s="133"/>
      <c r="F1405" s="7"/>
      <c r="G1405" s="7"/>
      <c r="H1405" s="7"/>
      <c r="I1405" s="12"/>
      <c r="J1405" s="66"/>
      <c r="K1405" s="7"/>
      <c r="L1405" s="12"/>
    </row>
    <row r="1406" spans="1:12" ht="14">
      <c r="A1406" s="29"/>
      <c r="B1406" s="29"/>
      <c r="C1406" s="77"/>
      <c r="D1406" s="77"/>
      <c r="E1406" s="135"/>
      <c r="F1406" s="7"/>
      <c r="G1406" s="7"/>
      <c r="H1406" s="7"/>
      <c r="I1406" s="12"/>
      <c r="J1406" s="66"/>
      <c r="K1406" s="7"/>
      <c r="L1406" s="12"/>
    </row>
    <row r="1407" spans="1:12" ht="14">
      <c r="A1407" s="80"/>
      <c r="B1407" s="80"/>
      <c r="C1407" s="117"/>
      <c r="D1407" s="117"/>
      <c r="E1407" s="133"/>
      <c r="F1407" s="7"/>
      <c r="G1407" s="7"/>
      <c r="H1407" s="7"/>
      <c r="I1407" s="12"/>
      <c r="J1407" s="66"/>
      <c r="K1407" s="7"/>
      <c r="L1407" s="12"/>
    </row>
    <row r="1408" spans="1:12" ht="14">
      <c r="A1408" s="29"/>
      <c r="B1408" s="29"/>
      <c r="C1408" s="77"/>
      <c r="D1408" s="77"/>
      <c r="E1408" s="135"/>
      <c r="F1408" s="7"/>
      <c r="G1408" s="7"/>
      <c r="H1408" s="7"/>
      <c r="I1408" s="12"/>
      <c r="J1408" s="66"/>
      <c r="K1408" s="7"/>
      <c r="L1408" s="12"/>
    </row>
    <row r="1409" spans="1:12" ht="14">
      <c r="A1409" s="80"/>
      <c r="B1409" s="80"/>
      <c r="C1409" s="117"/>
      <c r="D1409" s="117"/>
      <c r="E1409" s="133"/>
      <c r="F1409" s="7"/>
      <c r="G1409" s="7"/>
      <c r="H1409" s="7"/>
      <c r="I1409" s="12"/>
      <c r="J1409" s="66"/>
      <c r="K1409" s="7"/>
      <c r="L1409" s="12"/>
    </row>
    <row r="1410" spans="1:12" ht="14">
      <c r="A1410" s="29"/>
      <c r="B1410" s="29"/>
      <c r="C1410" s="77"/>
      <c r="D1410" s="77"/>
      <c r="E1410" s="135"/>
      <c r="F1410" s="7"/>
      <c r="G1410" s="7"/>
      <c r="H1410" s="7"/>
      <c r="I1410" s="12"/>
      <c r="J1410" s="66"/>
      <c r="K1410" s="7"/>
      <c r="L1410" s="12"/>
    </row>
    <row r="1411" spans="1:12" ht="14">
      <c r="A1411" s="80"/>
      <c r="B1411" s="80"/>
      <c r="C1411" s="117"/>
      <c r="D1411" s="117"/>
      <c r="E1411" s="133"/>
      <c r="F1411" s="7"/>
      <c r="G1411" s="7"/>
      <c r="H1411" s="7"/>
      <c r="I1411" s="12"/>
      <c r="J1411" s="66"/>
      <c r="K1411" s="7"/>
      <c r="L1411" s="12"/>
    </row>
    <row r="1412" spans="1:12" ht="14">
      <c r="A1412" s="29"/>
      <c r="B1412" s="29"/>
      <c r="C1412" s="77"/>
      <c r="D1412" s="77"/>
      <c r="E1412" s="135"/>
      <c r="F1412" s="7"/>
      <c r="G1412" s="7"/>
      <c r="H1412" s="7"/>
      <c r="I1412" s="12"/>
      <c r="J1412" s="66"/>
      <c r="K1412" s="7"/>
      <c r="L1412" s="12"/>
    </row>
    <row r="1413" spans="1:12" ht="14">
      <c r="A1413" s="80"/>
      <c r="B1413" s="80"/>
      <c r="C1413" s="117"/>
      <c r="D1413" s="117"/>
      <c r="E1413" s="133"/>
      <c r="F1413" s="7"/>
      <c r="G1413" s="7"/>
      <c r="H1413" s="7"/>
      <c r="I1413" s="12"/>
      <c r="J1413" s="66"/>
      <c r="K1413" s="7"/>
      <c r="L1413" s="12"/>
    </row>
    <row r="1414" spans="1:12" ht="14">
      <c r="A1414" s="29"/>
      <c r="B1414" s="29"/>
      <c r="C1414" s="77"/>
      <c r="D1414" s="77"/>
      <c r="E1414" s="135"/>
      <c r="F1414" s="7"/>
      <c r="G1414" s="7"/>
      <c r="H1414" s="7"/>
      <c r="I1414" s="12"/>
      <c r="J1414" s="66"/>
      <c r="K1414" s="7"/>
      <c r="L1414" s="12"/>
    </row>
    <row r="1415" spans="1:12" ht="14">
      <c r="A1415" s="80"/>
      <c r="B1415" s="80"/>
      <c r="C1415" s="117"/>
      <c r="D1415" s="117"/>
      <c r="E1415" s="133"/>
      <c r="F1415" s="7"/>
      <c r="G1415" s="7"/>
      <c r="H1415" s="7"/>
      <c r="I1415" s="12"/>
      <c r="J1415" s="66"/>
      <c r="K1415" s="7"/>
      <c r="L1415" s="12"/>
    </row>
    <row r="1416" spans="1:12" ht="14">
      <c r="A1416" s="29"/>
      <c r="B1416" s="29"/>
      <c r="C1416" s="77"/>
      <c r="D1416" s="77"/>
      <c r="E1416" s="135"/>
      <c r="F1416" s="7"/>
      <c r="G1416" s="7"/>
      <c r="H1416" s="7"/>
      <c r="I1416" s="12"/>
      <c r="J1416" s="66"/>
      <c r="K1416" s="7"/>
      <c r="L1416" s="12"/>
    </row>
    <row r="1417" spans="1:12" ht="14">
      <c r="A1417" s="80"/>
      <c r="B1417" s="80"/>
      <c r="C1417" s="117"/>
      <c r="D1417" s="117"/>
      <c r="E1417" s="133"/>
      <c r="F1417" s="7"/>
      <c r="G1417" s="7"/>
      <c r="H1417" s="7"/>
      <c r="I1417" s="12"/>
      <c r="J1417" s="66"/>
      <c r="K1417" s="7"/>
      <c r="L1417" s="12"/>
    </row>
    <row r="1418" spans="1:12" ht="14">
      <c r="A1418" s="29"/>
      <c r="B1418" s="29"/>
      <c r="C1418" s="77"/>
      <c r="D1418" s="77"/>
      <c r="E1418" s="135"/>
      <c r="F1418" s="7"/>
      <c r="G1418" s="7"/>
      <c r="H1418" s="7"/>
      <c r="I1418" s="12"/>
      <c r="J1418" s="66"/>
      <c r="K1418" s="7"/>
      <c r="L1418" s="12"/>
    </row>
    <row r="1419" spans="1:12" ht="14">
      <c r="A1419" s="80"/>
      <c r="B1419" s="80"/>
      <c r="C1419" s="117"/>
      <c r="D1419" s="117"/>
      <c r="E1419" s="133"/>
      <c r="F1419" s="7"/>
      <c r="G1419" s="7"/>
      <c r="H1419" s="7"/>
      <c r="I1419" s="12"/>
      <c r="J1419" s="66"/>
      <c r="K1419" s="7"/>
      <c r="L1419" s="12"/>
    </row>
    <row r="1420" spans="1:12" ht="14">
      <c r="A1420" s="29"/>
      <c r="B1420" s="29"/>
      <c r="C1420" s="77"/>
      <c r="D1420" s="77"/>
      <c r="E1420" s="135"/>
      <c r="F1420" s="7"/>
      <c r="G1420" s="7"/>
      <c r="H1420" s="7"/>
      <c r="I1420" s="12"/>
      <c r="J1420" s="66"/>
      <c r="K1420" s="7"/>
      <c r="L1420" s="12"/>
    </row>
    <row r="1421" spans="1:12" ht="14">
      <c r="A1421" s="80"/>
      <c r="B1421" s="80"/>
      <c r="C1421" s="117"/>
      <c r="D1421" s="117"/>
      <c r="E1421" s="133"/>
      <c r="F1421" s="7"/>
      <c r="G1421" s="7"/>
      <c r="H1421" s="7"/>
      <c r="I1421" s="12"/>
      <c r="J1421" s="66"/>
      <c r="K1421" s="7"/>
      <c r="L1421" s="12"/>
    </row>
    <row r="1422" spans="1:12" ht="14">
      <c r="A1422" s="29"/>
      <c r="B1422" s="29"/>
      <c r="C1422" s="77"/>
      <c r="D1422" s="77"/>
      <c r="E1422" s="135"/>
      <c r="F1422" s="7"/>
      <c r="G1422" s="7"/>
      <c r="H1422" s="7"/>
      <c r="I1422" s="12"/>
      <c r="J1422" s="66"/>
      <c r="K1422" s="7"/>
      <c r="L1422" s="12"/>
    </row>
    <row r="1423" spans="1:12" ht="14">
      <c r="A1423" s="80"/>
      <c r="B1423" s="80"/>
      <c r="C1423" s="117"/>
      <c r="D1423" s="117"/>
      <c r="E1423" s="133"/>
      <c r="F1423" s="7"/>
      <c r="G1423" s="7"/>
      <c r="H1423" s="7"/>
      <c r="I1423" s="12"/>
      <c r="J1423" s="66"/>
      <c r="K1423" s="7"/>
      <c r="L1423" s="12"/>
    </row>
    <row r="1424" spans="1:12" ht="14">
      <c r="A1424" s="29"/>
      <c r="B1424" s="29"/>
      <c r="C1424" s="77"/>
      <c r="D1424" s="77"/>
      <c r="E1424" s="135"/>
      <c r="F1424" s="7"/>
      <c r="G1424" s="7"/>
      <c r="H1424" s="7"/>
      <c r="I1424" s="12"/>
      <c r="J1424" s="66"/>
      <c r="K1424" s="7"/>
      <c r="L1424" s="12"/>
    </row>
    <row r="1425" spans="1:12" ht="14">
      <c r="A1425" s="80"/>
      <c r="B1425" s="80"/>
      <c r="C1425" s="117"/>
      <c r="D1425" s="117"/>
      <c r="E1425" s="133"/>
      <c r="F1425" s="7"/>
      <c r="G1425" s="7"/>
      <c r="H1425" s="7"/>
      <c r="I1425" s="12"/>
      <c r="J1425" s="66"/>
      <c r="K1425" s="7"/>
      <c r="L1425" s="12"/>
    </row>
    <row r="1426" spans="1:12" ht="14">
      <c r="A1426" s="29"/>
      <c r="B1426" s="29"/>
      <c r="C1426" s="77"/>
      <c r="D1426" s="77"/>
      <c r="E1426" s="135"/>
      <c r="F1426" s="7"/>
      <c r="G1426" s="7"/>
      <c r="H1426" s="7"/>
      <c r="I1426" s="12"/>
      <c r="J1426" s="66"/>
      <c r="K1426" s="7"/>
      <c r="L1426" s="12"/>
    </row>
    <row r="1427" spans="1:12" ht="14">
      <c r="A1427" s="80"/>
      <c r="B1427" s="80"/>
      <c r="C1427" s="117"/>
      <c r="D1427" s="117"/>
      <c r="E1427" s="133"/>
      <c r="F1427" s="7"/>
      <c r="G1427" s="7"/>
      <c r="H1427" s="7"/>
      <c r="I1427" s="12"/>
      <c r="J1427" s="66"/>
      <c r="K1427" s="7"/>
      <c r="L1427" s="12"/>
    </row>
    <row r="1428" spans="1:12" ht="14">
      <c r="A1428" s="29"/>
      <c r="B1428" s="29"/>
      <c r="C1428" s="77"/>
      <c r="D1428" s="77"/>
      <c r="E1428" s="135"/>
      <c r="F1428" s="7"/>
      <c r="G1428" s="7"/>
      <c r="H1428" s="7"/>
      <c r="I1428" s="12"/>
      <c r="J1428" s="66"/>
      <c r="K1428" s="7"/>
      <c r="L1428" s="12"/>
    </row>
    <row r="1429" spans="1:12" ht="14">
      <c r="A1429" s="80"/>
      <c r="B1429" s="80"/>
      <c r="C1429" s="117"/>
      <c r="D1429" s="117"/>
      <c r="E1429" s="133"/>
      <c r="F1429" s="7"/>
      <c r="G1429" s="7"/>
      <c r="H1429" s="7"/>
      <c r="I1429" s="12"/>
      <c r="J1429" s="66"/>
      <c r="K1429" s="7"/>
      <c r="L1429" s="12"/>
    </row>
    <row r="1430" spans="1:12" ht="14">
      <c r="A1430" s="29"/>
      <c r="B1430" s="29"/>
      <c r="C1430" s="77"/>
      <c r="D1430" s="77"/>
      <c r="E1430" s="135"/>
      <c r="F1430" s="7"/>
      <c r="G1430" s="7"/>
      <c r="H1430" s="7"/>
      <c r="I1430" s="12"/>
      <c r="J1430" s="66"/>
      <c r="K1430" s="7"/>
      <c r="L1430" s="12"/>
    </row>
    <row r="1431" spans="1:12" ht="14">
      <c r="A1431" s="80"/>
      <c r="B1431" s="80"/>
      <c r="C1431" s="117"/>
      <c r="D1431" s="117"/>
      <c r="E1431" s="133"/>
      <c r="F1431" s="7"/>
      <c r="G1431" s="7"/>
      <c r="H1431" s="7"/>
      <c r="I1431" s="12"/>
      <c r="J1431" s="66"/>
      <c r="K1431" s="7"/>
      <c r="L1431" s="12"/>
    </row>
    <row r="1432" spans="1:12" ht="14">
      <c r="A1432" s="29"/>
      <c r="B1432" s="29"/>
      <c r="C1432" s="77"/>
      <c r="D1432" s="77"/>
      <c r="E1432" s="135"/>
      <c r="F1432" s="7"/>
      <c r="G1432" s="7"/>
      <c r="H1432" s="7"/>
      <c r="I1432" s="12"/>
      <c r="J1432" s="66"/>
      <c r="K1432" s="7"/>
      <c r="L1432" s="12"/>
    </row>
    <row r="1433" spans="1:12" ht="14">
      <c r="A1433" s="80"/>
      <c r="B1433" s="80"/>
      <c r="C1433" s="117"/>
      <c r="D1433" s="117"/>
      <c r="E1433" s="133"/>
      <c r="F1433" s="7"/>
      <c r="G1433" s="7"/>
      <c r="H1433" s="7"/>
      <c r="I1433" s="12"/>
      <c r="J1433" s="66"/>
      <c r="K1433" s="7"/>
      <c r="L1433" s="12"/>
    </row>
    <row r="1434" spans="1:12" ht="14">
      <c r="A1434" s="29"/>
      <c r="B1434" s="29"/>
      <c r="C1434" s="77"/>
      <c r="D1434" s="77"/>
      <c r="E1434" s="135"/>
      <c r="F1434" s="7"/>
      <c r="G1434" s="7"/>
      <c r="H1434" s="7"/>
      <c r="I1434" s="12"/>
      <c r="J1434" s="66"/>
      <c r="K1434" s="7"/>
      <c r="L1434" s="12"/>
    </row>
    <row r="1435" spans="1:12" ht="14">
      <c r="A1435" s="80"/>
      <c r="B1435" s="80"/>
      <c r="C1435" s="117"/>
      <c r="D1435" s="117"/>
      <c r="E1435" s="133"/>
      <c r="F1435" s="7"/>
      <c r="G1435" s="7"/>
      <c r="H1435" s="7"/>
      <c r="I1435" s="12"/>
      <c r="J1435" s="66"/>
      <c r="K1435" s="7"/>
      <c r="L1435" s="12"/>
    </row>
    <row r="1436" spans="1:12" ht="14">
      <c r="A1436" s="29"/>
      <c r="B1436" s="29"/>
      <c r="C1436" s="77"/>
      <c r="D1436" s="77"/>
      <c r="E1436" s="135"/>
      <c r="F1436" s="7"/>
      <c r="G1436" s="7"/>
      <c r="H1436" s="7"/>
      <c r="I1436" s="12"/>
      <c r="J1436" s="66"/>
      <c r="K1436" s="7"/>
      <c r="L1436" s="12"/>
    </row>
    <row r="1437" spans="1:12" ht="14">
      <c r="A1437" s="80"/>
      <c r="B1437" s="80"/>
      <c r="C1437" s="117"/>
      <c r="D1437" s="117"/>
      <c r="E1437" s="133"/>
      <c r="F1437" s="7"/>
      <c r="G1437" s="7"/>
      <c r="H1437" s="7"/>
      <c r="I1437" s="12"/>
      <c r="J1437" s="66"/>
      <c r="K1437" s="7"/>
      <c r="L1437" s="12"/>
    </row>
    <row r="1438" spans="1:12" ht="14">
      <c r="A1438" s="29"/>
      <c r="B1438" s="29"/>
      <c r="C1438" s="77"/>
      <c r="D1438" s="77"/>
      <c r="E1438" s="135"/>
      <c r="F1438" s="7"/>
      <c r="G1438" s="7"/>
      <c r="H1438" s="7"/>
      <c r="I1438" s="12"/>
      <c r="J1438" s="66"/>
      <c r="K1438" s="7"/>
      <c r="L1438" s="12"/>
    </row>
    <row r="1439" spans="1:12" ht="14">
      <c r="A1439" s="80"/>
      <c r="B1439" s="80"/>
      <c r="C1439" s="117"/>
      <c r="D1439" s="117"/>
      <c r="E1439" s="133"/>
      <c r="F1439" s="7"/>
      <c r="G1439" s="7"/>
      <c r="H1439" s="7"/>
      <c r="I1439" s="12"/>
      <c r="J1439" s="66"/>
      <c r="K1439" s="7"/>
      <c r="L1439" s="12"/>
    </row>
    <row r="1440" spans="1:12" ht="14">
      <c r="A1440" s="29"/>
      <c r="B1440" s="29"/>
      <c r="C1440" s="77"/>
      <c r="D1440" s="77"/>
      <c r="E1440" s="135"/>
      <c r="F1440" s="7"/>
      <c r="G1440" s="7"/>
      <c r="H1440" s="7"/>
      <c r="I1440" s="12"/>
      <c r="J1440" s="66"/>
      <c r="K1440" s="7"/>
      <c r="L1440" s="12"/>
    </row>
    <row r="1441" spans="1:12" ht="14">
      <c r="A1441" s="80"/>
      <c r="B1441" s="80"/>
      <c r="C1441" s="117"/>
      <c r="D1441" s="117"/>
      <c r="E1441" s="133"/>
      <c r="F1441" s="7"/>
      <c r="G1441" s="7"/>
      <c r="H1441" s="7"/>
      <c r="I1441" s="12"/>
      <c r="J1441" s="66"/>
      <c r="K1441" s="7"/>
      <c r="L1441" s="12"/>
    </row>
    <row r="1442" spans="1:12" ht="14">
      <c r="A1442" s="29"/>
      <c r="B1442" s="29"/>
      <c r="C1442" s="77"/>
      <c r="D1442" s="77"/>
      <c r="E1442" s="135"/>
      <c r="F1442" s="7"/>
      <c r="G1442" s="7"/>
      <c r="H1442" s="7"/>
      <c r="I1442" s="12"/>
      <c r="J1442" s="66"/>
      <c r="K1442" s="7"/>
      <c r="L1442" s="12"/>
    </row>
    <row r="1443" spans="1:12" ht="14">
      <c r="A1443" s="80"/>
      <c r="B1443" s="80"/>
      <c r="C1443" s="117"/>
      <c r="D1443" s="117"/>
      <c r="E1443" s="133"/>
      <c r="F1443" s="7"/>
      <c r="G1443" s="7"/>
      <c r="H1443" s="7"/>
      <c r="I1443" s="12"/>
      <c r="J1443" s="66"/>
      <c r="K1443" s="7"/>
      <c r="L1443" s="12"/>
    </row>
    <row r="1444" spans="1:12" ht="14">
      <c r="A1444" s="29"/>
      <c r="B1444" s="29"/>
      <c r="C1444" s="77"/>
      <c r="D1444" s="77"/>
      <c r="E1444" s="135"/>
      <c r="F1444" s="7"/>
      <c r="G1444" s="7"/>
      <c r="H1444" s="7"/>
      <c r="I1444" s="12"/>
      <c r="J1444" s="66"/>
      <c r="K1444" s="7"/>
      <c r="L1444" s="12"/>
    </row>
    <row r="1445" spans="1:12" ht="14">
      <c r="A1445" s="80"/>
      <c r="B1445" s="80"/>
      <c r="C1445" s="117"/>
      <c r="D1445" s="117"/>
      <c r="E1445" s="133"/>
      <c r="F1445" s="7"/>
      <c r="G1445" s="7"/>
      <c r="H1445" s="7"/>
      <c r="I1445" s="12"/>
      <c r="J1445" s="66"/>
      <c r="K1445" s="7"/>
      <c r="L1445" s="12"/>
    </row>
    <row r="1446" spans="1:12" ht="14">
      <c r="A1446" s="29"/>
      <c r="B1446" s="29"/>
      <c r="C1446" s="77"/>
      <c r="D1446" s="77"/>
      <c r="E1446" s="135"/>
      <c r="F1446" s="7"/>
      <c r="G1446" s="7"/>
      <c r="H1446" s="7"/>
      <c r="I1446" s="12"/>
      <c r="J1446" s="66"/>
      <c r="K1446" s="7"/>
      <c r="L1446" s="12"/>
    </row>
    <row r="1447" spans="1:12" ht="14">
      <c r="A1447" s="80"/>
      <c r="B1447" s="80"/>
      <c r="C1447" s="117"/>
      <c r="D1447" s="117"/>
      <c r="E1447" s="133"/>
      <c r="F1447" s="7"/>
      <c r="G1447" s="7"/>
      <c r="H1447" s="7"/>
      <c r="I1447" s="12"/>
      <c r="J1447" s="66"/>
      <c r="K1447" s="7"/>
      <c r="L1447" s="12"/>
    </row>
    <row r="1448" spans="1:12" ht="14">
      <c r="A1448" s="29"/>
      <c r="B1448" s="29"/>
      <c r="C1448" s="77"/>
      <c r="D1448" s="77"/>
      <c r="E1448" s="135"/>
      <c r="F1448" s="7"/>
      <c r="G1448" s="7"/>
      <c r="H1448" s="7"/>
      <c r="I1448" s="12"/>
      <c r="J1448" s="66"/>
      <c r="K1448" s="7"/>
      <c r="L1448" s="12"/>
    </row>
    <row r="1449" spans="1:12" ht="14">
      <c r="A1449" s="80"/>
      <c r="B1449" s="80"/>
      <c r="C1449" s="117"/>
      <c r="D1449" s="117"/>
      <c r="E1449" s="133"/>
      <c r="F1449" s="7"/>
      <c r="G1449" s="7"/>
      <c r="H1449" s="7"/>
      <c r="I1449" s="12"/>
      <c r="J1449" s="66"/>
      <c r="K1449" s="7"/>
      <c r="L1449" s="12"/>
    </row>
    <row r="1450" spans="1:12" ht="14">
      <c r="A1450" s="29"/>
      <c r="B1450" s="29"/>
      <c r="C1450" s="77"/>
      <c r="D1450" s="77"/>
      <c r="E1450" s="135"/>
      <c r="F1450" s="7"/>
      <c r="G1450" s="7"/>
      <c r="H1450" s="7"/>
      <c r="I1450" s="12"/>
      <c r="J1450" s="66"/>
      <c r="K1450" s="7"/>
      <c r="L1450" s="12"/>
    </row>
    <row r="1451" spans="1:12" ht="14">
      <c r="A1451" s="80"/>
      <c r="B1451" s="80"/>
      <c r="C1451" s="117"/>
      <c r="D1451" s="117"/>
      <c r="E1451" s="133"/>
      <c r="F1451" s="7"/>
      <c r="G1451" s="7"/>
      <c r="H1451" s="7"/>
      <c r="I1451" s="12"/>
      <c r="J1451" s="66"/>
      <c r="K1451" s="7"/>
      <c r="L1451" s="12"/>
    </row>
    <row r="1452" spans="1:12" ht="14">
      <c r="A1452" s="29"/>
      <c r="B1452" s="29"/>
      <c r="C1452" s="77"/>
      <c r="D1452" s="77"/>
      <c r="E1452" s="135"/>
      <c r="F1452" s="7"/>
      <c r="G1452" s="7"/>
      <c r="H1452" s="7"/>
      <c r="I1452" s="12"/>
      <c r="J1452" s="66"/>
      <c r="K1452" s="7"/>
      <c r="L1452" s="12"/>
    </row>
    <row r="1453" spans="1:12" ht="14">
      <c r="A1453" s="80"/>
      <c r="B1453" s="80"/>
      <c r="C1453" s="117"/>
      <c r="D1453" s="117"/>
      <c r="E1453" s="133"/>
      <c r="F1453" s="7"/>
      <c r="G1453" s="7"/>
      <c r="H1453" s="7"/>
      <c r="I1453" s="12"/>
      <c r="J1453" s="66"/>
      <c r="K1453" s="7"/>
      <c r="L1453" s="12"/>
    </row>
    <row r="1454" spans="1:12" ht="14">
      <c r="A1454" s="29"/>
      <c r="B1454" s="29"/>
      <c r="C1454" s="77"/>
      <c r="D1454" s="77"/>
      <c r="E1454" s="135"/>
      <c r="F1454" s="7"/>
      <c r="G1454" s="7"/>
      <c r="H1454" s="7"/>
      <c r="I1454" s="12"/>
      <c r="J1454" s="66"/>
      <c r="K1454" s="7"/>
      <c r="L1454" s="12"/>
    </row>
    <row r="1455" spans="1:12" ht="14">
      <c r="A1455" s="80"/>
      <c r="B1455" s="80"/>
      <c r="C1455" s="117"/>
      <c r="D1455" s="117"/>
      <c r="E1455" s="133"/>
      <c r="F1455" s="7"/>
      <c r="G1455" s="7"/>
      <c r="H1455" s="7"/>
      <c r="I1455" s="12"/>
      <c r="J1455" s="66"/>
      <c r="K1455" s="7"/>
      <c r="L1455" s="12"/>
    </row>
    <row r="1456" spans="1:12" ht="14">
      <c r="A1456" s="29"/>
      <c r="B1456" s="29"/>
      <c r="C1456" s="77"/>
      <c r="D1456" s="77"/>
      <c r="E1456" s="135"/>
      <c r="F1456" s="7"/>
      <c r="G1456" s="7"/>
      <c r="H1456" s="7"/>
      <c r="I1456" s="12"/>
      <c r="J1456" s="66"/>
      <c r="K1456" s="7"/>
      <c r="L1456" s="12"/>
    </row>
    <row r="1457" spans="1:12" ht="14">
      <c r="A1457" s="80"/>
      <c r="B1457" s="80"/>
      <c r="C1457" s="117"/>
      <c r="D1457" s="117"/>
      <c r="E1457" s="133"/>
      <c r="F1457" s="7"/>
      <c r="G1457" s="7"/>
      <c r="H1457" s="7"/>
      <c r="I1457" s="12"/>
      <c r="J1457" s="66"/>
      <c r="K1457" s="7"/>
      <c r="L1457" s="12"/>
    </row>
    <row r="1458" spans="1:12" ht="14">
      <c r="A1458" s="29"/>
      <c r="B1458" s="29"/>
      <c r="C1458" s="77"/>
      <c r="D1458" s="77"/>
      <c r="E1458" s="135"/>
      <c r="F1458" s="7"/>
      <c r="G1458" s="7"/>
      <c r="H1458" s="7"/>
      <c r="I1458" s="12"/>
      <c r="J1458" s="66"/>
      <c r="K1458" s="7"/>
      <c r="L1458" s="12"/>
    </row>
    <row r="1459" spans="1:12" ht="14">
      <c r="A1459" s="80"/>
      <c r="B1459" s="80"/>
      <c r="C1459" s="117"/>
      <c r="D1459" s="117"/>
      <c r="E1459" s="133"/>
      <c r="F1459" s="7"/>
      <c r="G1459" s="7"/>
      <c r="H1459" s="7"/>
      <c r="I1459" s="12"/>
      <c r="J1459" s="66"/>
      <c r="K1459" s="7"/>
      <c r="L1459" s="12"/>
    </row>
    <row r="1460" spans="1:12" ht="14">
      <c r="A1460" s="29"/>
      <c r="B1460" s="29"/>
      <c r="C1460" s="77"/>
      <c r="D1460" s="77"/>
      <c r="E1460" s="135"/>
      <c r="F1460" s="7"/>
      <c r="G1460" s="7"/>
      <c r="H1460" s="7"/>
      <c r="I1460" s="12"/>
      <c r="J1460" s="66"/>
      <c r="K1460" s="7"/>
      <c r="L1460" s="12"/>
    </row>
    <row r="1461" spans="1:12" ht="14">
      <c r="A1461" s="80"/>
      <c r="B1461" s="80"/>
      <c r="C1461" s="117"/>
      <c r="D1461" s="117"/>
      <c r="E1461" s="133"/>
      <c r="F1461" s="7"/>
      <c r="G1461" s="7"/>
      <c r="H1461" s="7"/>
      <c r="I1461" s="12"/>
      <c r="J1461" s="66"/>
      <c r="K1461" s="7"/>
      <c r="L1461" s="12"/>
    </row>
    <row r="1462" spans="1:12" ht="14">
      <c r="A1462" s="29"/>
      <c r="B1462" s="29"/>
      <c r="C1462" s="77"/>
      <c r="D1462" s="77"/>
      <c r="E1462" s="135"/>
      <c r="F1462" s="7"/>
      <c r="G1462" s="7"/>
      <c r="H1462" s="7"/>
      <c r="I1462" s="12"/>
      <c r="J1462" s="66"/>
      <c r="K1462" s="7"/>
      <c r="L1462" s="12"/>
    </row>
    <row r="1463" spans="1:12" ht="14">
      <c r="A1463" s="80"/>
      <c r="B1463" s="80"/>
      <c r="C1463" s="117"/>
      <c r="D1463" s="117"/>
      <c r="E1463" s="133"/>
      <c r="F1463" s="7"/>
      <c r="G1463" s="7"/>
      <c r="H1463" s="7"/>
      <c r="I1463" s="12"/>
      <c r="J1463" s="66"/>
      <c r="K1463" s="7"/>
      <c r="L1463" s="12"/>
    </row>
    <row r="1464" spans="1:12" ht="14">
      <c r="A1464" s="29"/>
      <c r="B1464" s="29"/>
      <c r="C1464" s="77"/>
      <c r="D1464" s="77"/>
      <c r="E1464" s="135"/>
      <c r="F1464" s="7"/>
      <c r="G1464" s="7"/>
      <c r="H1464" s="7"/>
      <c r="I1464" s="12"/>
      <c r="J1464" s="66"/>
      <c r="K1464" s="7"/>
      <c r="L1464" s="12"/>
    </row>
    <row r="1465" spans="1:12" ht="14">
      <c r="A1465" s="80"/>
      <c r="B1465" s="80"/>
      <c r="C1465" s="117"/>
      <c r="D1465" s="117"/>
      <c r="E1465" s="133"/>
      <c r="F1465" s="7"/>
      <c r="G1465" s="7"/>
      <c r="H1465" s="7"/>
      <c r="I1465" s="12"/>
      <c r="J1465" s="66"/>
      <c r="K1465" s="7"/>
      <c r="L1465" s="12"/>
    </row>
    <row r="1466" spans="1:12" ht="14">
      <c r="A1466" s="29"/>
      <c r="B1466" s="29"/>
      <c r="C1466" s="77"/>
      <c r="D1466" s="77"/>
      <c r="E1466" s="135"/>
      <c r="F1466" s="7"/>
      <c r="G1466" s="7"/>
      <c r="H1466" s="7"/>
      <c r="I1466" s="12"/>
      <c r="J1466" s="66"/>
      <c r="K1466" s="7"/>
      <c r="L1466" s="12"/>
    </row>
    <row r="1467" spans="1:12" ht="14">
      <c r="A1467" s="80"/>
      <c r="B1467" s="80"/>
      <c r="C1467" s="117"/>
      <c r="D1467" s="117"/>
      <c r="E1467" s="133"/>
      <c r="F1467" s="7"/>
      <c r="G1467" s="7"/>
      <c r="H1467" s="7"/>
      <c r="I1467" s="12"/>
      <c r="J1467" s="66"/>
      <c r="K1467" s="7"/>
      <c r="L1467" s="12"/>
    </row>
    <row r="1468" spans="1:12" ht="14">
      <c r="A1468" s="29"/>
      <c r="B1468" s="29"/>
      <c r="C1468" s="77"/>
      <c r="D1468" s="77"/>
      <c r="E1468" s="135"/>
      <c r="F1468" s="7"/>
      <c r="G1468" s="7"/>
      <c r="H1468" s="7"/>
      <c r="I1468" s="12"/>
      <c r="J1468" s="66"/>
      <c r="K1468" s="7"/>
      <c r="L1468" s="12"/>
    </row>
    <row r="1469" spans="1:12" ht="14">
      <c r="A1469" s="80"/>
      <c r="B1469" s="80"/>
      <c r="C1469" s="117"/>
      <c r="D1469" s="117"/>
      <c r="E1469" s="133"/>
      <c r="F1469" s="7"/>
      <c r="G1469" s="7"/>
      <c r="H1469" s="7"/>
      <c r="I1469" s="12"/>
      <c r="J1469" s="66"/>
      <c r="K1469" s="7"/>
      <c r="L1469" s="12"/>
    </row>
    <row r="1470" spans="1:12" ht="14">
      <c r="A1470" s="29"/>
      <c r="B1470" s="29"/>
      <c r="C1470" s="77"/>
      <c r="D1470" s="77"/>
      <c r="E1470" s="135"/>
      <c r="F1470" s="7"/>
      <c r="G1470" s="7"/>
      <c r="H1470" s="7"/>
      <c r="I1470" s="12"/>
      <c r="J1470" s="66"/>
      <c r="K1470" s="7"/>
      <c r="L1470" s="12"/>
    </row>
    <row r="1471" spans="1:12" ht="14">
      <c r="A1471" s="80"/>
      <c r="B1471" s="80"/>
      <c r="C1471" s="117"/>
      <c r="D1471" s="117"/>
      <c r="E1471" s="133"/>
      <c r="F1471" s="7"/>
      <c r="G1471" s="7"/>
      <c r="H1471" s="7"/>
      <c r="I1471" s="12"/>
      <c r="J1471" s="66"/>
      <c r="K1471" s="7"/>
      <c r="L1471" s="12"/>
    </row>
    <row r="1472" spans="1:12" ht="14">
      <c r="A1472" s="29"/>
      <c r="B1472" s="29"/>
      <c r="C1472" s="77"/>
      <c r="D1472" s="77"/>
      <c r="E1472" s="135"/>
      <c r="F1472" s="7"/>
      <c r="G1472" s="7"/>
      <c r="H1472" s="7"/>
      <c r="I1472" s="12"/>
      <c r="J1472" s="66"/>
      <c r="K1472" s="7"/>
      <c r="L1472" s="12"/>
    </row>
    <row r="1473" spans="1:12" ht="14">
      <c r="A1473" s="80"/>
      <c r="B1473" s="80"/>
      <c r="C1473" s="117"/>
      <c r="D1473" s="117"/>
      <c r="E1473" s="133"/>
      <c r="F1473" s="7"/>
      <c r="G1473" s="7"/>
      <c r="H1473" s="7"/>
      <c r="I1473" s="12"/>
      <c r="J1473" s="66"/>
      <c r="K1473" s="7"/>
      <c r="L1473" s="12"/>
    </row>
    <row r="1474" spans="1:12" ht="14">
      <c r="A1474" s="29"/>
      <c r="B1474" s="29"/>
      <c r="C1474" s="77"/>
      <c r="D1474" s="77"/>
      <c r="E1474" s="135"/>
      <c r="F1474" s="7"/>
      <c r="G1474" s="7"/>
      <c r="H1474" s="7"/>
      <c r="I1474" s="12"/>
      <c r="J1474" s="66"/>
      <c r="K1474" s="7"/>
      <c r="L1474" s="12"/>
    </row>
    <row r="1475" spans="1:12" ht="14">
      <c r="A1475" s="80"/>
      <c r="B1475" s="80"/>
      <c r="C1475" s="117"/>
      <c r="D1475" s="117"/>
      <c r="E1475" s="133"/>
      <c r="F1475" s="7"/>
      <c r="G1475" s="7"/>
      <c r="H1475" s="7"/>
      <c r="I1475" s="12"/>
      <c r="J1475" s="66"/>
      <c r="K1475" s="7"/>
      <c r="L1475" s="12"/>
    </row>
    <row r="1476" spans="1:12" ht="14">
      <c r="A1476" s="29"/>
      <c r="B1476" s="29"/>
      <c r="C1476" s="77"/>
      <c r="D1476" s="77"/>
      <c r="E1476" s="135"/>
      <c r="F1476" s="7"/>
      <c r="G1476" s="7"/>
      <c r="H1476" s="7"/>
      <c r="I1476" s="12"/>
      <c r="J1476" s="66"/>
      <c r="K1476" s="7"/>
      <c r="L1476" s="12"/>
    </row>
    <row r="1477" spans="1:12" ht="14">
      <c r="A1477" s="80"/>
      <c r="B1477" s="80"/>
      <c r="C1477" s="117"/>
      <c r="D1477" s="117"/>
      <c r="E1477" s="133"/>
      <c r="F1477" s="7"/>
      <c r="G1477" s="7"/>
      <c r="H1477" s="7"/>
      <c r="I1477" s="12"/>
      <c r="J1477" s="66"/>
      <c r="K1477" s="7"/>
      <c r="L1477" s="12"/>
    </row>
    <row r="1478" spans="1:12" ht="14">
      <c r="A1478" s="29"/>
      <c r="B1478" s="29"/>
      <c r="C1478" s="77"/>
      <c r="D1478" s="77"/>
      <c r="E1478" s="135"/>
      <c r="F1478" s="7"/>
      <c r="G1478" s="7"/>
      <c r="H1478" s="7"/>
      <c r="I1478" s="12"/>
      <c r="J1478" s="66"/>
      <c r="K1478" s="7"/>
      <c r="L1478" s="12"/>
    </row>
    <row r="1479" spans="1:12" ht="14">
      <c r="A1479" s="80"/>
      <c r="B1479" s="80"/>
      <c r="C1479" s="117"/>
      <c r="D1479" s="117"/>
      <c r="E1479" s="133"/>
      <c r="F1479" s="7"/>
      <c r="G1479" s="7"/>
      <c r="H1479" s="7"/>
      <c r="I1479" s="12"/>
      <c r="J1479" s="66"/>
      <c r="K1479" s="7"/>
      <c r="L1479" s="12"/>
    </row>
    <row r="1480" spans="1:12" ht="14">
      <c r="A1480" s="29"/>
      <c r="B1480" s="29"/>
      <c r="C1480" s="77"/>
      <c r="D1480" s="77"/>
      <c r="E1480" s="135"/>
      <c r="F1480" s="7"/>
      <c r="G1480" s="7"/>
      <c r="H1480" s="7"/>
      <c r="I1480" s="12"/>
      <c r="J1480" s="66"/>
      <c r="K1480" s="7"/>
      <c r="L1480" s="12"/>
    </row>
    <row r="1481" spans="1:12" ht="14">
      <c r="A1481" s="80"/>
      <c r="B1481" s="80"/>
      <c r="C1481" s="117"/>
      <c r="D1481" s="117"/>
      <c r="E1481" s="133"/>
      <c r="F1481" s="7"/>
      <c r="G1481" s="7"/>
      <c r="H1481" s="7"/>
      <c r="I1481" s="12"/>
      <c r="J1481" s="66"/>
      <c r="K1481" s="7"/>
      <c r="L1481" s="12"/>
    </row>
    <row r="1482" spans="1:12" ht="14">
      <c r="A1482" s="29"/>
      <c r="B1482" s="29"/>
      <c r="C1482" s="77"/>
      <c r="D1482" s="77"/>
      <c r="E1482" s="135"/>
      <c r="F1482" s="7"/>
      <c r="G1482" s="7"/>
      <c r="H1482" s="7"/>
      <c r="I1482" s="12"/>
      <c r="J1482" s="66"/>
      <c r="K1482" s="7"/>
      <c r="L1482" s="12"/>
    </row>
    <row r="1483" spans="1:12" ht="14">
      <c r="A1483" s="80"/>
      <c r="B1483" s="80"/>
      <c r="C1483" s="117"/>
      <c r="D1483" s="117"/>
      <c r="E1483" s="133"/>
      <c r="F1483" s="7"/>
      <c r="G1483" s="7"/>
      <c r="H1483" s="7"/>
      <c r="I1483" s="12"/>
      <c r="J1483" s="66"/>
      <c r="K1483" s="7"/>
      <c r="L1483" s="12"/>
    </row>
    <row r="1484" spans="1:12" ht="14">
      <c r="A1484" s="29"/>
      <c r="B1484" s="29"/>
      <c r="C1484" s="77"/>
      <c r="D1484" s="77"/>
      <c r="E1484" s="135"/>
      <c r="F1484" s="7"/>
      <c r="G1484" s="7"/>
      <c r="H1484" s="7"/>
      <c r="I1484" s="12"/>
      <c r="J1484" s="66"/>
      <c r="K1484" s="7"/>
      <c r="L1484" s="12"/>
    </row>
    <row r="1485" spans="1:12" ht="14">
      <c r="A1485" s="80"/>
      <c r="B1485" s="80"/>
      <c r="C1485" s="117"/>
      <c r="D1485" s="117"/>
      <c r="E1485" s="133"/>
      <c r="F1485" s="7"/>
      <c r="G1485" s="7"/>
      <c r="H1485" s="7"/>
      <c r="I1485" s="12"/>
      <c r="J1485" s="66"/>
      <c r="K1485" s="7"/>
      <c r="L1485" s="12"/>
    </row>
    <row r="1486" spans="1:12" ht="14">
      <c r="A1486" s="29"/>
      <c r="B1486" s="29"/>
      <c r="C1486" s="77"/>
      <c r="D1486" s="77"/>
      <c r="E1486" s="135"/>
      <c r="F1486" s="7"/>
      <c r="G1486" s="7"/>
      <c r="H1486" s="7"/>
      <c r="I1486" s="12"/>
      <c r="J1486" s="66"/>
      <c r="K1486" s="7"/>
      <c r="L1486" s="12"/>
    </row>
    <row r="1487" spans="1:12" ht="14">
      <c r="A1487" s="80"/>
      <c r="B1487" s="80"/>
      <c r="C1487" s="117"/>
      <c r="D1487" s="117"/>
      <c r="E1487" s="133"/>
      <c r="F1487" s="7"/>
      <c r="G1487" s="7"/>
      <c r="H1487" s="7"/>
      <c r="I1487" s="12"/>
      <c r="J1487" s="66"/>
      <c r="K1487" s="7"/>
      <c r="L1487" s="12"/>
    </row>
    <row r="1488" spans="1:12" ht="14">
      <c r="A1488" s="29"/>
      <c r="B1488" s="29"/>
      <c r="C1488" s="77"/>
      <c r="D1488" s="77"/>
      <c r="E1488" s="135"/>
      <c r="F1488" s="7"/>
      <c r="G1488" s="7"/>
      <c r="H1488" s="7"/>
      <c r="I1488" s="12"/>
      <c r="J1488" s="66"/>
      <c r="K1488" s="7"/>
      <c r="L1488" s="12"/>
    </row>
    <row r="1489" spans="1:12" ht="14">
      <c r="A1489" s="80"/>
      <c r="B1489" s="80"/>
      <c r="C1489" s="117"/>
      <c r="D1489" s="117"/>
      <c r="E1489" s="133"/>
      <c r="F1489" s="7"/>
      <c r="G1489" s="7"/>
      <c r="H1489" s="7"/>
      <c r="I1489" s="12"/>
      <c r="J1489" s="66"/>
      <c r="K1489" s="7"/>
      <c r="L1489" s="12"/>
    </row>
    <row r="1490" spans="1:12" ht="14">
      <c r="A1490" s="29"/>
      <c r="B1490" s="29"/>
      <c r="C1490" s="77"/>
      <c r="D1490" s="77"/>
      <c r="E1490" s="135"/>
      <c r="F1490" s="7"/>
      <c r="G1490" s="7"/>
      <c r="H1490" s="7"/>
      <c r="I1490" s="12"/>
      <c r="J1490" s="66"/>
      <c r="K1490" s="7"/>
      <c r="L1490" s="12"/>
    </row>
    <row r="1491" spans="1:12" ht="14">
      <c r="A1491" s="80"/>
      <c r="B1491" s="80"/>
      <c r="C1491" s="117"/>
      <c r="D1491" s="117"/>
      <c r="E1491" s="133"/>
      <c r="F1491" s="7"/>
      <c r="G1491" s="7"/>
      <c r="H1491" s="7"/>
      <c r="I1491" s="12"/>
      <c r="J1491" s="66"/>
      <c r="K1491" s="7"/>
      <c r="L1491" s="12"/>
    </row>
    <row r="1492" spans="1:12" ht="14">
      <c r="A1492" s="29"/>
      <c r="B1492" s="29"/>
      <c r="C1492" s="77"/>
      <c r="D1492" s="77"/>
      <c r="E1492" s="135"/>
      <c r="F1492" s="7"/>
      <c r="G1492" s="7"/>
      <c r="H1492" s="7"/>
      <c r="I1492" s="12"/>
      <c r="J1492" s="66"/>
      <c r="K1492" s="7"/>
      <c r="L1492" s="12"/>
    </row>
    <row r="1493" spans="1:12" ht="14">
      <c r="A1493" s="80"/>
      <c r="B1493" s="80"/>
      <c r="C1493" s="117"/>
      <c r="D1493" s="117"/>
      <c r="E1493" s="133"/>
      <c r="F1493" s="7"/>
      <c r="G1493" s="7"/>
      <c r="H1493" s="7"/>
      <c r="I1493" s="12"/>
      <c r="J1493" s="66"/>
      <c r="K1493" s="7"/>
      <c r="L1493" s="12"/>
    </row>
    <row r="1494" spans="1:12" ht="14">
      <c r="A1494" s="29"/>
      <c r="B1494" s="29"/>
      <c r="C1494" s="77"/>
      <c r="D1494" s="77"/>
      <c r="E1494" s="135"/>
      <c r="F1494" s="7"/>
      <c r="G1494" s="7"/>
      <c r="H1494" s="7"/>
      <c r="I1494" s="12"/>
      <c r="J1494" s="66"/>
      <c r="K1494" s="7"/>
      <c r="L1494" s="12"/>
    </row>
    <row r="1495" spans="1:12" ht="14">
      <c r="A1495" s="80"/>
      <c r="B1495" s="80"/>
      <c r="C1495" s="117"/>
      <c r="D1495" s="117"/>
      <c r="E1495" s="133"/>
      <c r="F1495" s="7"/>
      <c r="G1495" s="7"/>
      <c r="H1495" s="7"/>
      <c r="I1495" s="12"/>
      <c r="J1495" s="66"/>
      <c r="K1495" s="7"/>
      <c r="L1495" s="12"/>
    </row>
    <row r="1496" spans="1:12" ht="14">
      <c r="A1496" s="29"/>
      <c r="B1496" s="29"/>
      <c r="C1496" s="77"/>
      <c r="D1496" s="77"/>
      <c r="E1496" s="135"/>
      <c r="F1496" s="7"/>
      <c r="G1496" s="7"/>
      <c r="H1496" s="7"/>
      <c r="I1496" s="12"/>
      <c r="J1496" s="66"/>
      <c r="K1496" s="7"/>
      <c r="L1496" s="12"/>
    </row>
    <row r="1497" spans="1:12" ht="14">
      <c r="A1497" s="80"/>
      <c r="B1497" s="80"/>
      <c r="C1497" s="117"/>
      <c r="D1497" s="117"/>
      <c r="E1497" s="133"/>
      <c r="F1497" s="7"/>
      <c r="G1497" s="7"/>
      <c r="H1497" s="7"/>
      <c r="I1497" s="12"/>
      <c r="J1497" s="66"/>
      <c r="K1497" s="7"/>
      <c r="L1497" s="12"/>
    </row>
    <row r="1498" spans="1:12" ht="14">
      <c r="A1498" s="29"/>
      <c r="B1498" s="29"/>
      <c r="C1498" s="77"/>
      <c r="D1498" s="77"/>
      <c r="E1498" s="135"/>
      <c r="F1498" s="7"/>
      <c r="G1498" s="7"/>
      <c r="H1498" s="7"/>
      <c r="I1498" s="12"/>
      <c r="J1498" s="66"/>
      <c r="K1498" s="7"/>
      <c r="L1498" s="12"/>
    </row>
    <row r="1499" spans="1:12" ht="14">
      <c r="A1499" s="80"/>
      <c r="B1499" s="80"/>
      <c r="C1499" s="117"/>
      <c r="D1499" s="117"/>
      <c r="E1499" s="133"/>
      <c r="F1499" s="7"/>
      <c r="G1499" s="7"/>
      <c r="H1499" s="7"/>
      <c r="I1499" s="12"/>
      <c r="J1499" s="66"/>
      <c r="K1499" s="7"/>
      <c r="L1499" s="12"/>
    </row>
    <row r="1500" spans="1:12" ht="14">
      <c r="A1500" s="29"/>
      <c r="B1500" s="29"/>
      <c r="C1500" s="77"/>
      <c r="D1500" s="77"/>
      <c r="E1500" s="135"/>
      <c r="F1500" s="7"/>
      <c r="G1500" s="7"/>
      <c r="H1500" s="7"/>
      <c r="I1500" s="12"/>
      <c r="J1500" s="66"/>
      <c r="K1500" s="7"/>
      <c r="L1500" s="12"/>
    </row>
    <row r="1501" spans="1:12" ht="14">
      <c r="A1501" s="80"/>
      <c r="B1501" s="80"/>
      <c r="C1501" s="117"/>
      <c r="D1501" s="117"/>
      <c r="E1501" s="133"/>
      <c r="F1501" s="7"/>
      <c r="G1501" s="7"/>
      <c r="H1501" s="7"/>
      <c r="I1501" s="12"/>
      <c r="J1501" s="66"/>
      <c r="K1501" s="7"/>
      <c r="L1501" s="12"/>
    </row>
    <row r="1502" spans="1:12" ht="14">
      <c r="A1502" s="29"/>
      <c r="B1502" s="29"/>
      <c r="C1502" s="77"/>
      <c r="D1502" s="77"/>
      <c r="E1502" s="135"/>
      <c r="F1502" s="7"/>
      <c r="G1502" s="7"/>
      <c r="H1502" s="7"/>
      <c r="I1502" s="12"/>
      <c r="J1502" s="66"/>
      <c r="K1502" s="7"/>
      <c r="L1502" s="12"/>
    </row>
    <row r="1503" spans="1:12" ht="14">
      <c r="A1503" s="80"/>
      <c r="B1503" s="80"/>
      <c r="C1503" s="117"/>
      <c r="D1503" s="117"/>
      <c r="E1503" s="133"/>
      <c r="F1503" s="7"/>
      <c r="G1503" s="7"/>
      <c r="H1503" s="7"/>
      <c r="I1503" s="12"/>
      <c r="J1503" s="66"/>
      <c r="K1503" s="7"/>
      <c r="L1503" s="12"/>
    </row>
    <row r="1504" spans="1:12" ht="14">
      <c r="A1504" s="29"/>
      <c r="B1504" s="29"/>
      <c r="C1504" s="77"/>
      <c r="D1504" s="77"/>
      <c r="E1504" s="135"/>
      <c r="F1504" s="7"/>
      <c r="G1504" s="7"/>
      <c r="H1504" s="7"/>
      <c r="I1504" s="12"/>
      <c r="J1504" s="66"/>
      <c r="K1504" s="7"/>
      <c r="L1504" s="12"/>
    </row>
    <row r="1505" spans="1:12" ht="14">
      <c r="A1505" s="80"/>
      <c r="B1505" s="80"/>
      <c r="C1505" s="117"/>
      <c r="D1505" s="117"/>
      <c r="E1505" s="133"/>
      <c r="F1505" s="7"/>
      <c r="G1505" s="7"/>
      <c r="H1505" s="7"/>
      <c r="I1505" s="12"/>
      <c r="J1505" s="66"/>
      <c r="K1505" s="7"/>
      <c r="L1505" s="12"/>
    </row>
    <row r="1506" spans="1:12" ht="14">
      <c r="A1506" s="29"/>
      <c r="B1506" s="29"/>
      <c r="C1506" s="77"/>
      <c r="D1506" s="77"/>
      <c r="E1506" s="135"/>
      <c r="F1506" s="7"/>
      <c r="G1506" s="7"/>
      <c r="H1506" s="7"/>
      <c r="I1506" s="12"/>
      <c r="J1506" s="66"/>
      <c r="K1506" s="7"/>
      <c r="L1506" s="12"/>
    </row>
    <row r="1507" spans="1:12" ht="14">
      <c r="A1507" s="80"/>
      <c r="B1507" s="80"/>
      <c r="C1507" s="117"/>
      <c r="D1507" s="117"/>
      <c r="E1507" s="133"/>
      <c r="F1507" s="7"/>
      <c r="G1507" s="7"/>
      <c r="H1507" s="7"/>
      <c r="I1507" s="12"/>
      <c r="J1507" s="66"/>
      <c r="K1507" s="7"/>
      <c r="L1507" s="12"/>
    </row>
    <row r="1508" spans="1:12" ht="14">
      <c r="A1508" s="29"/>
      <c r="B1508" s="29"/>
      <c r="C1508" s="77"/>
      <c r="D1508" s="77"/>
      <c r="E1508" s="135"/>
      <c r="F1508" s="7"/>
      <c r="G1508" s="7"/>
      <c r="H1508" s="7"/>
      <c r="I1508" s="12"/>
      <c r="J1508" s="66"/>
      <c r="K1508" s="7"/>
      <c r="L1508" s="12"/>
    </row>
    <row r="1509" spans="1:12" ht="14">
      <c r="A1509" s="80"/>
      <c r="B1509" s="80"/>
      <c r="C1509" s="117"/>
      <c r="D1509" s="117"/>
      <c r="E1509" s="133"/>
      <c r="F1509" s="7"/>
      <c r="G1509" s="7"/>
      <c r="H1509" s="7"/>
      <c r="I1509" s="12"/>
      <c r="J1509" s="66"/>
      <c r="K1509" s="7"/>
      <c r="L1509" s="12"/>
    </row>
    <row r="1510" spans="1:12" ht="14">
      <c r="A1510" s="29"/>
      <c r="B1510" s="29"/>
      <c r="C1510" s="77"/>
      <c r="D1510" s="77"/>
      <c r="E1510" s="135"/>
      <c r="F1510" s="7"/>
      <c r="G1510" s="7"/>
      <c r="H1510" s="7"/>
      <c r="I1510" s="12"/>
      <c r="J1510" s="66"/>
      <c r="K1510" s="7"/>
      <c r="L1510" s="12"/>
    </row>
    <row r="1511" spans="1:12" ht="14">
      <c r="A1511" s="80"/>
      <c r="B1511" s="80"/>
      <c r="C1511" s="117"/>
      <c r="D1511" s="117"/>
      <c r="E1511" s="133"/>
      <c r="F1511" s="7"/>
      <c r="G1511" s="7"/>
      <c r="H1511" s="7"/>
      <c r="I1511" s="12"/>
      <c r="J1511" s="66"/>
      <c r="K1511" s="7"/>
      <c r="L1511" s="12"/>
    </row>
    <row r="1512" spans="1:12" ht="14">
      <c r="A1512" s="29"/>
      <c r="B1512" s="29"/>
      <c r="C1512" s="77"/>
      <c r="D1512" s="77"/>
      <c r="E1512" s="135"/>
      <c r="F1512" s="7"/>
      <c r="G1512" s="7"/>
      <c r="H1512" s="7"/>
      <c r="I1512" s="12"/>
      <c r="J1512" s="66"/>
      <c r="K1512" s="7"/>
      <c r="L1512" s="12"/>
    </row>
    <row r="1513" spans="1:12" ht="14">
      <c r="A1513" s="80"/>
      <c r="B1513" s="80"/>
      <c r="C1513" s="117"/>
      <c r="D1513" s="117"/>
      <c r="E1513" s="133"/>
      <c r="F1513" s="7"/>
      <c r="G1513" s="7"/>
      <c r="H1513" s="7"/>
      <c r="I1513" s="12"/>
      <c r="J1513" s="66"/>
      <c r="K1513" s="7"/>
      <c r="L1513" s="12"/>
    </row>
    <row r="1514" spans="1:12" ht="14">
      <c r="A1514" s="29"/>
      <c r="B1514" s="29"/>
      <c r="C1514" s="77"/>
      <c r="D1514" s="77"/>
      <c r="E1514" s="135"/>
      <c r="F1514" s="7"/>
      <c r="G1514" s="7"/>
      <c r="H1514" s="7"/>
      <c r="I1514" s="12"/>
      <c r="J1514" s="66"/>
      <c r="K1514" s="7"/>
      <c r="L1514" s="12"/>
    </row>
    <row r="1515" spans="1:12" ht="14">
      <c r="A1515" s="80"/>
      <c r="B1515" s="80"/>
      <c r="C1515" s="117"/>
      <c r="D1515" s="117"/>
      <c r="E1515" s="133"/>
      <c r="F1515" s="7"/>
      <c r="G1515" s="7"/>
      <c r="H1515" s="7"/>
      <c r="I1515" s="12"/>
      <c r="J1515" s="66"/>
      <c r="K1515" s="7"/>
      <c r="L1515" s="12"/>
    </row>
    <row r="1516" spans="1:12" ht="14">
      <c r="A1516" s="29"/>
      <c r="B1516" s="29"/>
      <c r="C1516" s="77"/>
      <c r="D1516" s="77"/>
      <c r="E1516" s="135"/>
      <c r="F1516" s="7"/>
      <c r="G1516" s="7"/>
      <c r="H1516" s="7"/>
      <c r="I1516" s="12"/>
      <c r="J1516" s="66"/>
      <c r="K1516" s="7"/>
      <c r="L1516" s="12"/>
    </row>
    <row r="1517" spans="1:12" ht="14">
      <c r="A1517" s="80"/>
      <c r="B1517" s="80"/>
      <c r="C1517" s="117"/>
      <c r="D1517" s="117"/>
      <c r="E1517" s="133"/>
      <c r="F1517" s="7"/>
      <c r="G1517" s="7"/>
      <c r="H1517" s="7"/>
      <c r="I1517" s="12"/>
      <c r="J1517" s="66"/>
      <c r="K1517" s="7"/>
      <c r="L1517" s="12"/>
    </row>
    <row r="1518" spans="1:12" ht="14">
      <c r="A1518" s="29"/>
      <c r="B1518" s="29"/>
      <c r="C1518" s="77"/>
      <c r="D1518" s="77"/>
      <c r="E1518" s="135"/>
      <c r="F1518" s="7"/>
      <c r="G1518" s="7"/>
      <c r="H1518" s="7"/>
      <c r="I1518" s="12"/>
      <c r="J1518" s="66"/>
      <c r="K1518" s="7"/>
      <c r="L1518" s="12"/>
    </row>
    <row r="1519" spans="1:12" ht="14">
      <c r="A1519" s="80"/>
      <c r="B1519" s="80"/>
      <c r="C1519" s="117"/>
      <c r="D1519" s="117"/>
      <c r="E1519" s="133"/>
      <c r="F1519" s="7"/>
      <c r="G1519" s="7"/>
      <c r="H1519" s="7"/>
      <c r="I1519" s="12"/>
      <c r="J1519" s="66"/>
      <c r="K1519" s="7"/>
      <c r="L1519" s="12"/>
    </row>
    <row r="1520" spans="1:12" ht="14">
      <c r="A1520" s="29"/>
      <c r="B1520" s="29"/>
      <c r="C1520" s="77"/>
      <c r="D1520" s="77"/>
      <c r="E1520" s="135"/>
      <c r="F1520" s="7"/>
      <c r="G1520" s="7"/>
      <c r="H1520" s="7"/>
      <c r="I1520" s="12"/>
      <c r="J1520" s="66"/>
      <c r="K1520" s="7"/>
      <c r="L1520" s="12"/>
    </row>
    <row r="1521" spans="1:12" ht="14">
      <c r="A1521" s="80"/>
      <c r="B1521" s="80"/>
      <c r="C1521" s="117"/>
      <c r="D1521" s="117"/>
      <c r="E1521" s="133"/>
      <c r="F1521" s="7"/>
      <c r="G1521" s="7"/>
      <c r="H1521" s="7"/>
      <c r="I1521" s="12"/>
      <c r="J1521" s="66"/>
      <c r="K1521" s="7"/>
      <c r="L1521" s="12"/>
    </row>
    <row r="1522" spans="1:12" ht="14">
      <c r="A1522" s="29"/>
      <c r="B1522" s="29"/>
      <c r="C1522" s="77"/>
      <c r="D1522" s="77"/>
      <c r="E1522" s="135"/>
      <c r="F1522" s="7"/>
      <c r="G1522" s="7"/>
      <c r="H1522" s="7"/>
      <c r="I1522" s="12"/>
      <c r="J1522" s="66"/>
      <c r="K1522" s="7"/>
      <c r="L1522" s="12"/>
    </row>
    <row r="1523" spans="1:12" ht="14">
      <c r="A1523" s="80"/>
      <c r="B1523" s="80"/>
      <c r="C1523" s="117"/>
      <c r="D1523" s="117"/>
      <c r="E1523" s="133"/>
      <c r="F1523" s="7"/>
      <c r="G1523" s="7"/>
      <c r="H1523" s="7"/>
      <c r="I1523" s="12"/>
      <c r="J1523" s="66"/>
      <c r="K1523" s="7"/>
      <c r="L1523" s="12"/>
    </row>
    <row r="1524" spans="1:12" ht="14">
      <c r="A1524" s="29"/>
      <c r="B1524" s="29"/>
      <c r="C1524" s="77"/>
      <c r="D1524" s="77"/>
      <c r="E1524" s="135"/>
      <c r="F1524" s="7"/>
      <c r="G1524" s="7"/>
      <c r="H1524" s="7"/>
      <c r="I1524" s="12"/>
      <c r="J1524" s="66"/>
      <c r="K1524" s="7"/>
      <c r="L1524" s="12"/>
    </row>
    <row r="1525" spans="1:12" ht="14">
      <c r="A1525" s="80"/>
      <c r="B1525" s="80"/>
      <c r="C1525" s="117"/>
      <c r="D1525" s="117"/>
      <c r="E1525" s="133"/>
      <c r="F1525" s="7"/>
      <c r="G1525" s="7"/>
      <c r="H1525" s="7"/>
      <c r="I1525" s="12"/>
      <c r="J1525" s="66"/>
      <c r="K1525" s="7"/>
      <c r="L1525" s="12"/>
    </row>
    <row r="1526" spans="1:12" ht="14">
      <c r="A1526" s="29"/>
      <c r="B1526" s="29"/>
      <c r="C1526" s="77"/>
      <c r="D1526" s="77"/>
      <c r="E1526" s="135"/>
      <c r="F1526" s="7"/>
      <c r="G1526" s="7"/>
      <c r="H1526" s="7"/>
      <c r="I1526" s="12"/>
      <c r="J1526" s="66"/>
      <c r="K1526" s="7"/>
      <c r="L1526" s="12"/>
    </row>
    <row r="1527" spans="1:12" ht="14">
      <c r="A1527" s="80"/>
      <c r="B1527" s="80"/>
      <c r="C1527" s="117"/>
      <c r="D1527" s="117"/>
      <c r="E1527" s="133"/>
      <c r="F1527" s="7"/>
      <c r="G1527" s="7"/>
      <c r="H1527" s="7"/>
      <c r="I1527" s="12"/>
      <c r="J1527" s="66"/>
      <c r="K1527" s="7"/>
      <c r="L1527" s="12"/>
    </row>
    <row r="1528" spans="1:12" ht="14">
      <c r="A1528" s="29"/>
      <c r="B1528" s="29"/>
      <c r="C1528" s="77"/>
      <c r="D1528" s="77"/>
      <c r="E1528" s="135"/>
      <c r="F1528" s="7"/>
      <c r="G1528" s="7"/>
      <c r="H1528" s="7"/>
      <c r="I1528" s="12"/>
      <c r="J1528" s="66"/>
      <c r="K1528" s="7"/>
      <c r="L1528" s="12"/>
    </row>
    <row r="1529" spans="1:12" ht="14">
      <c r="A1529" s="80"/>
      <c r="B1529" s="80"/>
      <c r="C1529" s="117"/>
      <c r="D1529" s="117"/>
      <c r="E1529" s="133"/>
      <c r="F1529" s="7"/>
      <c r="G1529" s="7"/>
      <c r="H1529" s="7"/>
      <c r="I1529" s="12"/>
      <c r="J1529" s="66"/>
      <c r="K1529" s="7"/>
      <c r="L1529" s="12"/>
    </row>
    <row r="1530" spans="1:12" ht="14">
      <c r="A1530" s="29"/>
      <c r="B1530" s="29"/>
      <c r="C1530" s="77"/>
      <c r="D1530" s="77"/>
      <c r="E1530" s="135"/>
      <c r="F1530" s="7"/>
      <c r="G1530" s="7"/>
      <c r="H1530" s="7"/>
      <c r="I1530" s="12"/>
      <c r="J1530" s="66"/>
      <c r="K1530" s="7"/>
      <c r="L1530" s="12"/>
    </row>
    <row r="1531" spans="1:12" ht="14">
      <c r="A1531" s="80"/>
      <c r="B1531" s="80"/>
      <c r="C1531" s="117"/>
      <c r="D1531" s="117"/>
      <c r="E1531" s="133"/>
      <c r="F1531" s="7"/>
      <c r="G1531" s="7"/>
      <c r="H1531" s="7"/>
      <c r="I1531" s="12"/>
      <c r="J1531" s="66"/>
      <c r="K1531" s="7"/>
      <c r="L1531" s="12"/>
    </row>
    <row r="1532" spans="1:12" ht="14">
      <c r="A1532" s="29"/>
      <c r="B1532" s="29"/>
      <c r="C1532" s="77"/>
      <c r="D1532" s="77"/>
      <c r="E1532" s="135"/>
      <c r="F1532" s="7"/>
      <c r="G1532" s="7"/>
      <c r="H1532" s="7"/>
      <c r="I1532" s="12"/>
      <c r="J1532" s="66"/>
      <c r="K1532" s="7"/>
      <c r="L1532" s="12"/>
    </row>
    <row r="1533" spans="1:12" ht="14">
      <c r="A1533" s="80"/>
      <c r="B1533" s="80"/>
      <c r="C1533" s="117"/>
      <c r="D1533" s="117"/>
      <c r="E1533" s="133"/>
      <c r="F1533" s="7"/>
      <c r="G1533" s="7"/>
      <c r="H1533" s="7"/>
      <c r="I1533" s="12"/>
      <c r="J1533" s="66"/>
      <c r="K1533" s="7"/>
      <c r="L1533" s="12"/>
    </row>
    <row r="1534" spans="1:12" ht="14">
      <c r="A1534" s="29"/>
      <c r="B1534" s="29"/>
      <c r="C1534" s="77"/>
      <c r="D1534" s="77"/>
      <c r="E1534" s="135"/>
      <c r="F1534" s="7"/>
      <c r="G1534" s="7"/>
      <c r="H1534" s="7"/>
      <c r="I1534" s="12"/>
      <c r="J1534" s="66"/>
      <c r="K1534" s="7"/>
      <c r="L1534" s="12"/>
    </row>
    <row r="1535" spans="1:12" ht="14">
      <c r="A1535" s="80"/>
      <c r="B1535" s="80"/>
      <c r="C1535" s="117"/>
      <c r="D1535" s="117"/>
      <c r="E1535" s="133"/>
      <c r="F1535" s="7"/>
      <c r="G1535" s="7"/>
      <c r="H1535" s="7"/>
      <c r="I1535" s="12"/>
      <c r="J1535" s="66"/>
      <c r="K1535" s="7"/>
      <c r="L1535" s="12"/>
    </row>
    <row r="1536" spans="1:12" ht="14">
      <c r="A1536" s="29"/>
      <c r="B1536" s="29"/>
      <c r="C1536" s="77"/>
      <c r="D1536" s="77"/>
      <c r="E1536" s="135"/>
      <c r="F1536" s="7"/>
      <c r="G1536" s="7"/>
      <c r="H1536" s="7"/>
      <c r="I1536" s="12"/>
      <c r="J1536" s="66"/>
      <c r="K1536" s="7"/>
      <c r="L1536" s="12"/>
    </row>
    <row r="1537" spans="1:12" ht="14">
      <c r="A1537" s="80"/>
      <c r="B1537" s="80"/>
      <c r="C1537" s="117"/>
      <c r="D1537" s="117"/>
      <c r="E1537" s="133"/>
      <c r="F1537" s="7"/>
      <c r="G1537" s="7"/>
      <c r="H1537" s="7"/>
      <c r="I1537" s="12"/>
      <c r="J1537" s="66"/>
      <c r="K1537" s="7"/>
      <c r="L1537" s="12"/>
    </row>
    <row r="1538" spans="1:12" ht="14">
      <c r="A1538" s="29"/>
      <c r="B1538" s="29"/>
      <c r="C1538" s="77"/>
      <c r="D1538" s="77"/>
      <c r="E1538" s="135"/>
      <c r="F1538" s="7"/>
      <c r="G1538" s="7"/>
      <c r="H1538" s="7"/>
      <c r="I1538" s="12"/>
      <c r="J1538" s="66"/>
      <c r="K1538" s="7"/>
      <c r="L1538" s="12"/>
    </row>
    <row r="1539" spans="1:12" ht="14">
      <c r="A1539" s="80"/>
      <c r="B1539" s="80"/>
      <c r="C1539" s="117"/>
      <c r="D1539" s="117"/>
      <c r="E1539" s="133"/>
      <c r="F1539" s="7"/>
      <c r="G1539" s="7"/>
      <c r="H1539" s="7"/>
      <c r="I1539" s="12"/>
      <c r="J1539" s="66"/>
      <c r="K1539" s="7"/>
      <c r="L1539" s="12"/>
    </row>
    <row r="1540" spans="1:12" ht="14">
      <c r="A1540" s="29"/>
      <c r="B1540" s="29"/>
      <c r="C1540" s="77"/>
      <c r="D1540" s="77"/>
      <c r="E1540" s="135"/>
      <c r="F1540" s="7"/>
      <c r="G1540" s="7"/>
      <c r="H1540" s="7"/>
      <c r="I1540" s="12"/>
      <c r="J1540" s="66"/>
      <c r="K1540" s="7"/>
      <c r="L1540" s="12"/>
    </row>
    <row r="1541" spans="1:12" ht="14">
      <c r="A1541" s="80"/>
      <c r="B1541" s="80"/>
      <c r="C1541" s="117"/>
      <c r="D1541" s="117"/>
      <c r="E1541" s="133"/>
      <c r="F1541" s="7"/>
      <c r="G1541" s="7"/>
      <c r="H1541" s="7"/>
      <c r="I1541" s="12"/>
      <c r="J1541" s="66"/>
      <c r="K1541" s="7"/>
      <c r="L1541" s="12"/>
    </row>
    <row r="1542" spans="1:12" ht="14">
      <c r="A1542" s="29"/>
      <c r="B1542" s="29"/>
      <c r="C1542" s="77"/>
      <c r="D1542" s="77"/>
      <c r="E1542" s="135"/>
      <c r="F1542" s="7"/>
      <c r="G1542" s="7"/>
      <c r="H1542" s="7"/>
      <c r="I1542" s="12"/>
      <c r="J1542" s="66"/>
      <c r="K1542" s="7"/>
      <c r="L1542" s="12"/>
    </row>
    <row r="1543" spans="1:12" ht="14">
      <c r="A1543" s="80"/>
      <c r="B1543" s="80"/>
      <c r="C1543" s="117"/>
      <c r="D1543" s="117"/>
      <c r="E1543" s="133"/>
      <c r="F1543" s="7"/>
      <c r="G1543" s="7"/>
      <c r="H1543" s="7"/>
      <c r="I1543" s="12"/>
      <c r="J1543" s="66"/>
      <c r="K1543" s="7"/>
      <c r="L1543" s="12"/>
    </row>
    <row r="1544" spans="1:12" ht="14">
      <c r="A1544" s="29"/>
      <c r="B1544" s="29"/>
      <c r="C1544" s="77"/>
      <c r="D1544" s="77"/>
      <c r="E1544" s="135"/>
      <c r="F1544" s="7"/>
      <c r="G1544" s="7"/>
      <c r="H1544" s="7"/>
      <c r="I1544" s="12"/>
      <c r="J1544" s="66"/>
      <c r="K1544" s="7"/>
      <c r="L1544" s="12"/>
    </row>
    <row r="1545" spans="1:12" ht="14">
      <c r="A1545" s="80"/>
      <c r="B1545" s="80"/>
      <c r="C1545" s="117"/>
      <c r="D1545" s="117"/>
      <c r="E1545" s="133"/>
      <c r="F1545" s="7"/>
      <c r="G1545" s="7"/>
      <c r="H1545" s="7"/>
      <c r="I1545" s="12"/>
      <c r="J1545" s="66"/>
      <c r="K1545" s="7"/>
      <c r="L1545" s="12"/>
    </row>
    <row r="1546" spans="1:12" ht="14">
      <c r="A1546" s="29"/>
      <c r="B1546" s="29"/>
      <c r="C1546" s="77"/>
      <c r="D1546" s="77"/>
      <c r="E1546" s="135"/>
      <c r="F1546" s="7"/>
      <c r="G1546" s="7"/>
      <c r="H1546" s="7"/>
      <c r="I1546" s="12"/>
      <c r="J1546" s="66"/>
      <c r="K1546" s="7"/>
      <c r="L1546" s="12"/>
    </row>
    <row r="1547" spans="1:12" ht="14">
      <c r="A1547" s="80"/>
      <c r="B1547" s="80"/>
      <c r="C1547" s="117"/>
      <c r="D1547" s="117"/>
      <c r="E1547" s="133"/>
      <c r="F1547" s="7"/>
      <c r="G1547" s="7"/>
      <c r="H1547" s="7"/>
      <c r="I1547" s="12"/>
      <c r="J1547" s="66"/>
      <c r="K1547" s="7"/>
      <c r="L1547" s="12"/>
    </row>
    <row r="1548" spans="1:12" ht="14">
      <c r="A1548" s="29"/>
      <c r="B1548" s="29"/>
      <c r="C1548" s="77"/>
      <c r="D1548" s="77"/>
      <c r="E1548" s="135"/>
      <c r="F1548" s="7"/>
      <c r="G1548" s="7"/>
      <c r="H1548" s="7"/>
      <c r="I1548" s="12"/>
      <c r="J1548" s="66"/>
      <c r="K1548" s="7"/>
      <c r="L1548" s="12"/>
    </row>
    <row r="1549" spans="1:12" ht="14">
      <c r="A1549" s="80"/>
      <c r="B1549" s="80"/>
      <c r="C1549" s="117"/>
      <c r="D1549" s="117"/>
      <c r="E1549" s="133"/>
      <c r="F1549" s="7"/>
      <c r="G1549" s="7"/>
      <c r="H1549" s="7"/>
      <c r="I1549" s="12"/>
      <c r="J1549" s="66"/>
      <c r="K1549" s="7"/>
      <c r="L1549" s="12"/>
    </row>
    <row r="1550" spans="1:12" ht="14">
      <c r="A1550" s="29"/>
      <c r="B1550" s="29"/>
      <c r="C1550" s="77"/>
      <c r="D1550" s="77"/>
      <c r="E1550" s="135"/>
      <c r="F1550" s="7"/>
      <c r="G1550" s="7"/>
      <c r="H1550" s="7"/>
      <c r="I1550" s="12"/>
      <c r="J1550" s="66"/>
      <c r="K1550" s="7"/>
      <c r="L1550" s="12"/>
    </row>
    <row r="1551" spans="1:12" ht="14">
      <c r="A1551" s="80"/>
      <c r="B1551" s="80"/>
      <c r="C1551" s="117"/>
      <c r="D1551" s="117"/>
      <c r="E1551" s="133"/>
      <c r="F1551" s="7"/>
      <c r="G1551" s="7"/>
      <c r="H1551" s="7"/>
      <c r="I1551" s="12"/>
      <c r="J1551" s="66"/>
      <c r="K1551" s="7"/>
      <c r="L1551" s="12"/>
    </row>
    <row r="1552" spans="1:12" ht="14">
      <c r="A1552" s="29"/>
      <c r="B1552" s="29"/>
      <c r="C1552" s="77"/>
      <c r="D1552" s="77"/>
      <c r="E1552" s="135"/>
      <c r="F1552" s="7"/>
      <c r="G1552" s="7"/>
      <c r="H1552" s="7"/>
      <c r="I1552" s="12"/>
      <c r="J1552" s="66"/>
      <c r="K1552" s="7"/>
      <c r="L1552" s="12"/>
    </row>
    <row r="1553" spans="1:12" ht="14">
      <c r="A1553" s="80"/>
      <c r="B1553" s="80"/>
      <c r="C1553" s="117"/>
      <c r="D1553" s="117"/>
      <c r="E1553" s="133"/>
      <c r="F1553" s="7"/>
      <c r="G1553" s="7"/>
      <c r="H1553" s="7"/>
      <c r="I1553" s="12"/>
      <c r="J1553" s="66"/>
      <c r="K1553" s="7"/>
      <c r="L1553" s="12"/>
    </row>
    <row r="1554" spans="1:12" ht="14">
      <c r="A1554" s="29"/>
      <c r="B1554" s="29"/>
      <c r="C1554" s="77"/>
      <c r="D1554" s="77"/>
      <c r="E1554" s="135"/>
      <c r="F1554" s="7"/>
      <c r="G1554" s="7"/>
      <c r="H1554" s="7"/>
      <c r="I1554" s="12"/>
      <c r="J1554" s="66"/>
      <c r="K1554" s="7"/>
      <c r="L1554" s="12"/>
    </row>
    <row r="1555" spans="1:12" ht="14">
      <c r="A1555" s="80"/>
      <c r="B1555" s="80"/>
      <c r="C1555" s="117"/>
      <c r="D1555" s="117"/>
      <c r="E1555" s="133"/>
      <c r="F1555" s="7"/>
      <c r="G1555" s="7"/>
      <c r="H1555" s="7"/>
      <c r="I1555" s="12"/>
      <c r="J1555" s="66"/>
      <c r="K1555" s="7"/>
      <c r="L1555" s="12"/>
    </row>
    <row r="1556" spans="1:12" ht="14">
      <c r="A1556" s="29"/>
      <c r="B1556" s="29"/>
      <c r="C1556" s="77"/>
      <c r="D1556" s="77"/>
      <c r="E1556" s="135"/>
      <c r="F1556" s="7"/>
      <c r="G1556" s="7"/>
      <c r="H1556" s="7"/>
      <c r="I1556" s="12"/>
      <c r="J1556" s="66"/>
      <c r="K1556" s="7"/>
      <c r="L1556" s="12"/>
    </row>
    <row r="1557" spans="1:12" ht="14">
      <c r="A1557" s="80"/>
      <c r="B1557" s="80"/>
      <c r="C1557" s="117"/>
      <c r="D1557" s="117"/>
      <c r="E1557" s="133"/>
      <c r="F1557" s="7"/>
      <c r="G1557" s="7"/>
      <c r="H1557" s="7"/>
      <c r="I1557" s="12"/>
      <c r="J1557" s="66"/>
      <c r="K1557" s="7"/>
      <c r="L1557" s="12"/>
    </row>
    <row r="1558" spans="1:12" ht="14">
      <c r="A1558" s="29"/>
      <c r="B1558" s="29"/>
      <c r="C1558" s="77"/>
      <c r="D1558" s="77"/>
      <c r="E1558" s="135"/>
      <c r="F1558" s="7"/>
      <c r="G1558" s="7"/>
      <c r="H1558" s="7"/>
      <c r="I1558" s="12"/>
      <c r="J1558" s="66"/>
      <c r="K1558" s="7"/>
      <c r="L1558" s="12"/>
    </row>
    <row r="1559" spans="1:12" ht="14">
      <c r="A1559" s="80"/>
      <c r="B1559" s="80"/>
      <c r="C1559" s="117"/>
      <c r="D1559" s="117"/>
      <c r="E1559" s="133"/>
      <c r="F1559" s="7"/>
      <c r="G1559" s="7"/>
      <c r="H1559" s="7"/>
      <c r="I1559" s="12"/>
      <c r="J1559" s="66"/>
      <c r="K1559" s="7"/>
      <c r="L1559" s="12"/>
    </row>
    <row r="1560" spans="1:12" ht="14">
      <c r="A1560" s="29"/>
      <c r="B1560" s="29"/>
      <c r="C1560" s="77"/>
      <c r="D1560" s="77"/>
      <c r="E1560" s="135"/>
      <c r="F1560" s="7"/>
      <c r="G1560" s="7"/>
      <c r="H1560" s="7"/>
      <c r="I1560" s="12"/>
      <c r="J1560" s="66"/>
      <c r="K1560" s="7"/>
      <c r="L1560" s="12"/>
    </row>
    <row r="1561" spans="1:12" ht="14">
      <c r="A1561" s="80"/>
      <c r="B1561" s="80"/>
      <c r="C1561" s="117"/>
      <c r="D1561" s="117"/>
      <c r="E1561" s="133"/>
      <c r="F1561" s="7"/>
      <c r="G1561" s="7"/>
      <c r="H1561" s="7"/>
      <c r="I1561" s="12"/>
      <c r="J1561" s="66"/>
      <c r="K1561" s="7"/>
      <c r="L1561" s="12"/>
    </row>
    <row r="1562" spans="1:12" ht="14">
      <c r="A1562" s="29"/>
      <c r="B1562" s="29"/>
      <c r="C1562" s="77"/>
      <c r="D1562" s="77"/>
      <c r="E1562" s="135"/>
      <c r="F1562" s="7"/>
      <c r="G1562" s="7"/>
      <c r="H1562" s="7"/>
      <c r="I1562" s="12"/>
      <c r="J1562" s="66"/>
      <c r="K1562" s="7"/>
      <c r="L1562" s="12"/>
    </row>
    <row r="1563" spans="1:12" ht="14">
      <c r="A1563" s="80"/>
      <c r="B1563" s="80"/>
      <c r="C1563" s="117"/>
      <c r="D1563" s="117"/>
      <c r="E1563" s="133"/>
      <c r="F1563" s="7"/>
      <c r="G1563" s="7"/>
      <c r="H1563" s="7"/>
      <c r="I1563" s="12"/>
      <c r="J1563" s="66"/>
      <c r="K1563" s="7"/>
      <c r="L1563" s="12"/>
    </row>
    <row r="1564" spans="1:12" ht="14">
      <c r="A1564" s="29"/>
      <c r="B1564" s="29"/>
      <c r="C1564" s="77"/>
      <c r="D1564" s="77"/>
      <c r="E1564" s="135"/>
      <c r="F1564" s="7"/>
      <c r="G1564" s="7"/>
      <c r="H1564" s="7"/>
      <c r="I1564" s="12"/>
      <c r="J1564" s="66"/>
      <c r="K1564" s="7"/>
      <c r="L1564" s="12"/>
    </row>
    <row r="1565" spans="1:12" ht="14">
      <c r="A1565" s="80"/>
      <c r="B1565" s="80"/>
      <c r="C1565" s="117"/>
      <c r="D1565" s="117"/>
      <c r="E1565" s="133"/>
      <c r="F1565" s="7"/>
      <c r="G1565" s="7"/>
      <c r="H1565" s="7"/>
      <c r="I1565" s="12"/>
      <c r="J1565" s="66"/>
      <c r="K1565" s="7"/>
      <c r="L1565" s="12"/>
    </row>
    <row r="1566" spans="1:12" ht="14">
      <c r="A1566" s="29"/>
      <c r="B1566" s="29"/>
      <c r="C1566" s="77"/>
      <c r="D1566" s="77"/>
      <c r="E1566" s="135"/>
      <c r="F1566" s="7"/>
      <c r="G1566" s="7"/>
      <c r="H1566" s="7"/>
      <c r="I1566" s="12"/>
      <c r="J1566" s="66"/>
      <c r="K1566" s="7"/>
      <c r="L1566" s="12"/>
    </row>
    <row r="1567" spans="1:12" ht="14">
      <c r="A1567" s="80"/>
      <c r="B1567" s="80"/>
      <c r="C1567" s="117"/>
      <c r="D1567" s="117"/>
      <c r="E1567" s="133"/>
      <c r="F1567" s="7"/>
      <c r="G1567" s="7"/>
      <c r="H1567" s="7"/>
      <c r="I1567" s="12"/>
      <c r="J1567" s="66"/>
      <c r="K1567" s="7"/>
      <c r="L1567" s="12"/>
    </row>
    <row r="1568" spans="1:12" ht="14">
      <c r="A1568" s="29"/>
      <c r="B1568" s="29"/>
      <c r="C1568" s="77"/>
      <c r="D1568" s="77"/>
      <c r="E1568" s="135"/>
      <c r="F1568" s="7"/>
      <c r="G1568" s="7"/>
      <c r="H1568" s="7"/>
      <c r="I1568" s="12"/>
      <c r="J1568" s="66"/>
      <c r="K1568" s="7"/>
      <c r="L1568" s="12"/>
    </row>
    <row r="1569" spans="1:12" ht="14">
      <c r="A1569" s="80"/>
      <c r="B1569" s="80"/>
      <c r="C1569" s="117"/>
      <c r="D1569" s="117"/>
      <c r="E1569" s="133"/>
      <c r="F1569" s="7"/>
      <c r="G1569" s="7"/>
      <c r="H1569" s="7"/>
      <c r="I1569" s="12"/>
      <c r="J1569" s="66"/>
      <c r="K1569" s="7"/>
      <c r="L1569" s="12"/>
    </row>
    <row r="1570" spans="1:12" ht="14">
      <c r="A1570" s="29"/>
      <c r="B1570" s="29"/>
      <c r="C1570" s="77"/>
      <c r="D1570" s="77"/>
      <c r="E1570" s="135"/>
      <c r="F1570" s="7"/>
      <c r="G1570" s="7"/>
      <c r="H1570" s="7"/>
      <c r="I1570" s="12"/>
      <c r="J1570" s="66"/>
      <c r="K1570" s="7"/>
      <c r="L1570" s="12"/>
    </row>
    <row r="1571" spans="1:12" ht="14">
      <c r="A1571" s="80"/>
      <c r="B1571" s="80"/>
      <c r="C1571" s="117"/>
      <c r="D1571" s="117"/>
      <c r="E1571" s="133"/>
      <c r="F1571" s="7"/>
      <c r="G1571" s="7"/>
      <c r="H1571" s="7"/>
      <c r="I1571" s="12"/>
      <c r="J1571" s="66"/>
      <c r="K1571" s="7"/>
      <c r="L1571" s="12"/>
    </row>
    <row r="1572" spans="1:12" ht="14">
      <c r="A1572" s="29"/>
      <c r="B1572" s="29"/>
      <c r="C1572" s="77"/>
      <c r="D1572" s="77"/>
      <c r="E1572" s="135"/>
      <c r="F1572" s="7"/>
      <c r="G1572" s="7"/>
      <c r="H1572" s="7"/>
      <c r="I1572" s="12"/>
      <c r="J1572" s="66"/>
      <c r="K1572" s="7"/>
      <c r="L1572" s="12"/>
    </row>
    <row r="1573" spans="1:12" ht="14">
      <c r="A1573" s="80"/>
      <c r="B1573" s="80"/>
      <c r="C1573" s="117"/>
      <c r="D1573" s="117"/>
      <c r="E1573" s="133"/>
      <c r="F1573" s="7"/>
      <c r="G1573" s="7"/>
      <c r="H1573" s="7"/>
      <c r="I1573" s="12"/>
      <c r="J1573" s="66"/>
      <c r="K1573" s="7"/>
      <c r="L1573" s="12"/>
    </row>
    <row r="1574" spans="1:12" ht="14">
      <c r="A1574" s="29"/>
      <c r="B1574" s="29"/>
      <c r="C1574" s="77"/>
      <c r="D1574" s="77"/>
      <c r="E1574" s="135"/>
      <c r="F1574" s="7"/>
      <c r="G1574" s="7"/>
      <c r="H1574" s="7"/>
      <c r="I1574" s="12"/>
      <c r="J1574" s="66"/>
      <c r="K1574" s="7"/>
      <c r="L1574" s="12"/>
    </row>
    <row r="1575" spans="1:12" ht="14">
      <c r="A1575" s="80"/>
      <c r="B1575" s="80"/>
      <c r="C1575" s="117"/>
      <c r="D1575" s="117"/>
      <c r="E1575" s="133"/>
      <c r="F1575" s="7"/>
      <c r="G1575" s="7"/>
      <c r="H1575" s="7"/>
      <c r="I1575" s="12"/>
      <c r="J1575" s="66"/>
      <c r="K1575" s="7"/>
      <c r="L1575" s="12"/>
    </row>
    <row r="1576" spans="1:12" ht="14">
      <c r="A1576" s="29"/>
      <c r="B1576" s="29"/>
      <c r="C1576" s="77"/>
      <c r="D1576" s="77"/>
      <c r="E1576" s="135"/>
      <c r="F1576" s="7"/>
      <c r="G1576" s="7"/>
      <c r="H1576" s="7"/>
      <c r="I1576" s="12"/>
      <c r="J1576" s="66"/>
      <c r="K1576" s="7"/>
      <c r="L1576" s="12"/>
    </row>
    <row r="1577" spans="1:12" ht="14">
      <c r="A1577" s="80"/>
      <c r="B1577" s="80"/>
      <c r="C1577" s="117"/>
      <c r="D1577" s="117"/>
      <c r="E1577" s="133"/>
      <c r="F1577" s="7"/>
      <c r="G1577" s="7"/>
      <c r="H1577" s="7"/>
      <c r="I1577" s="12"/>
      <c r="J1577" s="66"/>
      <c r="K1577" s="7"/>
      <c r="L1577" s="12"/>
    </row>
    <row r="1578" spans="1:12" ht="14">
      <c r="A1578" s="29"/>
      <c r="B1578" s="29"/>
      <c r="C1578" s="77"/>
      <c r="D1578" s="77"/>
      <c r="E1578" s="135"/>
      <c r="F1578" s="7"/>
      <c r="G1578" s="7"/>
      <c r="H1578" s="7"/>
      <c r="I1578" s="12"/>
      <c r="J1578" s="66"/>
      <c r="K1578" s="7"/>
      <c r="L1578" s="12"/>
    </row>
    <row r="1579" spans="1:12" ht="14">
      <c r="A1579" s="80"/>
      <c r="B1579" s="80"/>
      <c r="C1579" s="117"/>
      <c r="D1579" s="117"/>
      <c r="E1579" s="133"/>
      <c r="F1579" s="7"/>
      <c r="G1579" s="7"/>
      <c r="H1579" s="7"/>
      <c r="I1579" s="12"/>
      <c r="J1579" s="66"/>
      <c r="K1579" s="7"/>
      <c r="L1579" s="12"/>
    </row>
    <row r="1580" spans="1:12" ht="14">
      <c r="A1580" s="29"/>
      <c r="B1580" s="29"/>
      <c r="C1580" s="77"/>
      <c r="D1580" s="77"/>
      <c r="E1580" s="135"/>
      <c r="F1580" s="7"/>
      <c r="G1580" s="7"/>
      <c r="H1580" s="7"/>
      <c r="I1580" s="12"/>
      <c r="J1580" s="66"/>
      <c r="K1580" s="7"/>
      <c r="L1580" s="12"/>
    </row>
    <row r="1581" spans="1:12" ht="14">
      <c r="A1581" s="80"/>
      <c r="B1581" s="80"/>
      <c r="C1581" s="117"/>
      <c r="D1581" s="117"/>
      <c r="E1581" s="133"/>
      <c r="F1581" s="7"/>
      <c r="G1581" s="7"/>
      <c r="H1581" s="7"/>
      <c r="I1581" s="12"/>
      <c r="J1581" s="66"/>
      <c r="K1581" s="7"/>
      <c r="L1581" s="12"/>
    </row>
    <row r="1582" spans="1:12" ht="14">
      <c r="A1582" s="29"/>
      <c r="B1582" s="29"/>
      <c r="C1582" s="77"/>
      <c r="D1582" s="77"/>
      <c r="E1582" s="135"/>
      <c r="F1582" s="7"/>
      <c r="G1582" s="7"/>
      <c r="H1582" s="7"/>
      <c r="I1582" s="12"/>
      <c r="J1582" s="66"/>
      <c r="K1582" s="7"/>
      <c r="L1582" s="12"/>
    </row>
    <row r="1583" spans="1:12" ht="14">
      <c r="A1583" s="80"/>
      <c r="B1583" s="80"/>
      <c r="C1583" s="117"/>
      <c r="D1583" s="117"/>
      <c r="E1583" s="133"/>
      <c r="F1583" s="7"/>
      <c r="G1583" s="7"/>
      <c r="H1583" s="7"/>
      <c r="I1583" s="12"/>
      <c r="J1583" s="66"/>
      <c r="K1583" s="7"/>
      <c r="L1583" s="12"/>
    </row>
    <row r="1584" spans="1:12" ht="14">
      <c r="A1584" s="29"/>
      <c r="B1584" s="29"/>
      <c r="C1584" s="77"/>
      <c r="D1584" s="77"/>
      <c r="E1584" s="135"/>
      <c r="F1584" s="7"/>
      <c r="G1584" s="7"/>
      <c r="H1584" s="7"/>
      <c r="I1584" s="12"/>
      <c r="J1584" s="66"/>
      <c r="K1584" s="7"/>
      <c r="L1584" s="12"/>
    </row>
    <row r="1585" spans="1:12" ht="14">
      <c r="A1585" s="80"/>
      <c r="B1585" s="80"/>
      <c r="C1585" s="117"/>
      <c r="D1585" s="117"/>
      <c r="E1585" s="133"/>
      <c r="F1585" s="7"/>
      <c r="G1585" s="7"/>
      <c r="H1585" s="7"/>
      <c r="I1585" s="12"/>
      <c r="J1585" s="66"/>
      <c r="K1585" s="7"/>
      <c r="L1585" s="12"/>
    </row>
    <row r="1586" spans="1:12" ht="14">
      <c r="A1586" s="29"/>
      <c r="B1586" s="29"/>
      <c r="C1586" s="77"/>
      <c r="D1586" s="77"/>
      <c r="E1586" s="135"/>
      <c r="F1586" s="7"/>
      <c r="G1586" s="7"/>
      <c r="H1586" s="7"/>
      <c r="I1586" s="12"/>
      <c r="J1586" s="66"/>
      <c r="K1586" s="7"/>
      <c r="L1586" s="12"/>
    </row>
    <row r="1587" spans="1:12" ht="14">
      <c r="A1587" s="80"/>
      <c r="B1587" s="80"/>
      <c r="C1587" s="117"/>
      <c r="D1587" s="117"/>
      <c r="E1587" s="133"/>
      <c r="F1587" s="7"/>
      <c r="G1587" s="7"/>
      <c r="H1587" s="7"/>
      <c r="I1587" s="12"/>
      <c r="J1587" s="66"/>
      <c r="K1587" s="7"/>
      <c r="L1587" s="12"/>
    </row>
    <row r="1588" spans="1:12" ht="14">
      <c r="A1588" s="29"/>
      <c r="B1588" s="29"/>
      <c r="C1588" s="77"/>
      <c r="D1588" s="77"/>
      <c r="E1588" s="135"/>
      <c r="F1588" s="7"/>
      <c r="G1588" s="7"/>
      <c r="H1588" s="7"/>
      <c r="I1588" s="12"/>
      <c r="J1588" s="66"/>
      <c r="K1588" s="7"/>
      <c r="L1588" s="12"/>
    </row>
    <row r="1589" spans="1:12" ht="14">
      <c r="A1589" s="80"/>
      <c r="B1589" s="80"/>
      <c r="C1589" s="117"/>
      <c r="D1589" s="117"/>
      <c r="E1589" s="133"/>
      <c r="F1589" s="7"/>
      <c r="G1589" s="7"/>
      <c r="H1589" s="7"/>
      <c r="I1589" s="12"/>
      <c r="J1589" s="66"/>
      <c r="K1589" s="7"/>
      <c r="L1589" s="12"/>
    </row>
    <row r="1590" spans="1:12" ht="14">
      <c r="A1590" s="29"/>
      <c r="B1590" s="29"/>
      <c r="C1590" s="77"/>
      <c r="D1590" s="77"/>
      <c r="E1590" s="135"/>
      <c r="F1590" s="7"/>
      <c r="G1590" s="7"/>
      <c r="H1590" s="7"/>
      <c r="I1590" s="12"/>
      <c r="J1590" s="66"/>
      <c r="K1590" s="7"/>
      <c r="L1590" s="12"/>
    </row>
    <row r="1591" spans="1:12" ht="14">
      <c r="A1591" s="80"/>
      <c r="B1591" s="80"/>
      <c r="C1591" s="117"/>
      <c r="D1591" s="117"/>
      <c r="E1591" s="133"/>
      <c r="F1591" s="7"/>
      <c r="G1591" s="7"/>
      <c r="H1591" s="7"/>
      <c r="I1591" s="12"/>
      <c r="J1591" s="66"/>
      <c r="K1591" s="7"/>
      <c r="L1591" s="12"/>
    </row>
    <row r="1592" spans="1:12" ht="14">
      <c r="A1592" s="29"/>
      <c r="B1592" s="29"/>
      <c r="C1592" s="77"/>
      <c r="D1592" s="77"/>
      <c r="E1592" s="135"/>
      <c r="F1592" s="7"/>
      <c r="G1592" s="7"/>
      <c r="H1592" s="7"/>
      <c r="I1592" s="12"/>
      <c r="J1592" s="66"/>
      <c r="K1592" s="7"/>
      <c r="L1592" s="12"/>
    </row>
    <row r="1593" spans="1:12" ht="14">
      <c r="A1593" s="80"/>
      <c r="B1593" s="80"/>
      <c r="C1593" s="117"/>
      <c r="D1593" s="117"/>
      <c r="E1593" s="133"/>
      <c r="F1593" s="7"/>
      <c r="G1593" s="7"/>
      <c r="H1593" s="7"/>
      <c r="I1593" s="12"/>
      <c r="J1593" s="66"/>
      <c r="K1593" s="7"/>
      <c r="L1593" s="12"/>
    </row>
    <row r="1594" spans="1:12" ht="14">
      <c r="A1594" s="29"/>
      <c r="B1594" s="29"/>
      <c r="C1594" s="77"/>
      <c r="D1594" s="77"/>
      <c r="E1594" s="135"/>
      <c r="F1594" s="7"/>
      <c r="G1594" s="7"/>
      <c r="H1594" s="7"/>
      <c r="I1594" s="12"/>
      <c r="J1594" s="66"/>
      <c r="K1594" s="7"/>
      <c r="L1594" s="12"/>
    </row>
    <row r="1595" spans="1:12" ht="14">
      <c r="A1595" s="80"/>
      <c r="B1595" s="80"/>
      <c r="C1595" s="117"/>
      <c r="D1595" s="117"/>
      <c r="E1595" s="133"/>
      <c r="F1595" s="7"/>
      <c r="G1595" s="7"/>
      <c r="H1595" s="7"/>
      <c r="I1595" s="12"/>
      <c r="J1595" s="66"/>
      <c r="K1595" s="7"/>
      <c r="L1595" s="12"/>
    </row>
    <row r="1596" spans="1:12" ht="14">
      <c r="A1596" s="29"/>
      <c r="B1596" s="29"/>
      <c r="C1596" s="77"/>
      <c r="D1596" s="77"/>
      <c r="E1596" s="135"/>
      <c r="F1596" s="7"/>
      <c r="G1596" s="7"/>
      <c r="H1596" s="7"/>
      <c r="I1596" s="12"/>
      <c r="J1596" s="66"/>
      <c r="K1596" s="7"/>
      <c r="L1596" s="12"/>
    </row>
    <row r="1597" spans="1:12" ht="14">
      <c r="A1597" s="80"/>
      <c r="B1597" s="80"/>
      <c r="C1597" s="117"/>
      <c r="D1597" s="117"/>
      <c r="E1597" s="133"/>
      <c r="F1597" s="7"/>
      <c r="G1597" s="7"/>
      <c r="H1597" s="7"/>
      <c r="I1597" s="12"/>
      <c r="J1597" s="66"/>
      <c r="K1597" s="7"/>
      <c r="L1597" s="12"/>
    </row>
    <row r="1598" spans="1:12" ht="14">
      <c r="A1598" s="29"/>
      <c r="B1598" s="29"/>
      <c r="C1598" s="77"/>
      <c r="D1598" s="77"/>
      <c r="E1598" s="135"/>
      <c r="F1598" s="7"/>
      <c r="G1598" s="7"/>
      <c r="H1598" s="7"/>
      <c r="I1598" s="12"/>
      <c r="J1598" s="66"/>
      <c r="K1598" s="7"/>
      <c r="L1598" s="12"/>
    </row>
    <row r="1599" spans="1:12" ht="14">
      <c r="A1599" s="80"/>
      <c r="B1599" s="80"/>
      <c r="C1599" s="117"/>
      <c r="D1599" s="117"/>
      <c r="E1599" s="133"/>
      <c r="F1599" s="7"/>
      <c r="G1599" s="7"/>
      <c r="H1599" s="7"/>
      <c r="I1599" s="12"/>
      <c r="J1599" s="66"/>
      <c r="K1599" s="7"/>
      <c r="L1599" s="12"/>
    </row>
    <row r="1600" spans="1:12" ht="14">
      <c r="A1600" s="29"/>
      <c r="B1600" s="29"/>
      <c r="C1600" s="77"/>
      <c r="D1600" s="77"/>
      <c r="E1600" s="135"/>
      <c r="F1600" s="7"/>
      <c r="G1600" s="7"/>
      <c r="H1600" s="7"/>
      <c r="I1600" s="12"/>
      <c r="J1600" s="66"/>
      <c r="K1600" s="7"/>
      <c r="L1600" s="12"/>
    </row>
    <row r="1601" spans="1:12" ht="14">
      <c r="A1601" s="80"/>
      <c r="B1601" s="80"/>
      <c r="C1601" s="117"/>
      <c r="D1601" s="117"/>
      <c r="E1601" s="133"/>
      <c r="F1601" s="7"/>
      <c r="G1601" s="7"/>
      <c r="H1601" s="7"/>
      <c r="I1601" s="12"/>
      <c r="J1601" s="66"/>
      <c r="K1601" s="7"/>
      <c r="L1601" s="12"/>
    </row>
    <row r="1602" spans="1:12" ht="14">
      <c r="A1602" s="29"/>
      <c r="B1602" s="29"/>
      <c r="C1602" s="77"/>
      <c r="D1602" s="77"/>
      <c r="E1602" s="135"/>
      <c r="F1602" s="7"/>
      <c r="G1602" s="7"/>
      <c r="H1602" s="7"/>
      <c r="I1602" s="12"/>
      <c r="J1602" s="66"/>
      <c r="K1602" s="7"/>
      <c r="L1602" s="12"/>
    </row>
    <row r="1603" spans="1:12" ht="14">
      <c r="A1603" s="80"/>
      <c r="B1603" s="80"/>
      <c r="C1603" s="117"/>
      <c r="D1603" s="117"/>
      <c r="E1603" s="133"/>
      <c r="F1603" s="7"/>
      <c r="G1603" s="7"/>
      <c r="H1603" s="7"/>
      <c r="I1603" s="12"/>
      <c r="J1603" s="66"/>
      <c r="K1603" s="7"/>
      <c r="L1603" s="12"/>
    </row>
    <row r="1604" spans="1:12" ht="14">
      <c r="A1604" s="29"/>
      <c r="B1604" s="29"/>
      <c r="C1604" s="77"/>
      <c r="D1604" s="77"/>
      <c r="E1604" s="135"/>
      <c r="F1604" s="7"/>
      <c r="G1604" s="7"/>
      <c r="H1604" s="7"/>
      <c r="I1604" s="12"/>
      <c r="J1604" s="66"/>
      <c r="K1604" s="7"/>
      <c r="L1604" s="12"/>
    </row>
    <row r="1605" spans="1:12" ht="14">
      <c r="A1605" s="80"/>
      <c r="B1605" s="80"/>
      <c r="C1605" s="117"/>
      <c r="D1605" s="117"/>
      <c r="E1605" s="133"/>
      <c r="F1605" s="7"/>
      <c r="G1605" s="7"/>
      <c r="H1605" s="7"/>
      <c r="I1605" s="12"/>
      <c r="J1605" s="66"/>
      <c r="K1605" s="7"/>
      <c r="L1605" s="12"/>
    </row>
    <row r="1606" spans="1:12" ht="14">
      <c r="A1606" s="29"/>
      <c r="B1606" s="29"/>
      <c r="C1606" s="77"/>
      <c r="D1606" s="77"/>
      <c r="E1606" s="135"/>
      <c r="F1606" s="7"/>
      <c r="G1606" s="7"/>
      <c r="H1606" s="7"/>
      <c r="I1606" s="12"/>
      <c r="J1606" s="66"/>
      <c r="K1606" s="7"/>
      <c r="L1606" s="12"/>
    </row>
    <row r="1607" spans="1:12" ht="14">
      <c r="A1607" s="80"/>
      <c r="B1607" s="80"/>
      <c r="C1607" s="117"/>
      <c r="D1607" s="117"/>
      <c r="E1607" s="133"/>
      <c r="F1607" s="7"/>
      <c r="G1607" s="7"/>
      <c r="H1607" s="7"/>
      <c r="I1607" s="12"/>
      <c r="J1607" s="66"/>
      <c r="K1607" s="7"/>
      <c r="L1607" s="12"/>
    </row>
    <row r="1608" spans="1:12" ht="14">
      <c r="A1608" s="29"/>
      <c r="B1608" s="29"/>
      <c r="C1608" s="77"/>
      <c r="D1608" s="77"/>
      <c r="E1608" s="135"/>
      <c r="F1608" s="7"/>
      <c r="G1608" s="7"/>
      <c r="H1608" s="7"/>
      <c r="I1608" s="12"/>
      <c r="J1608" s="66"/>
      <c r="K1608" s="7"/>
      <c r="L1608" s="12"/>
    </row>
    <row r="1609" spans="1:12" ht="14">
      <c r="A1609" s="80"/>
      <c r="B1609" s="80"/>
      <c r="C1609" s="117"/>
      <c r="D1609" s="117"/>
      <c r="E1609" s="133"/>
      <c r="F1609" s="7"/>
      <c r="G1609" s="7"/>
      <c r="H1609" s="7"/>
      <c r="I1609" s="12"/>
      <c r="J1609" s="66"/>
      <c r="K1609" s="7"/>
      <c r="L1609" s="12"/>
    </row>
    <row r="1610" spans="1:12" ht="14">
      <c r="A1610" s="29"/>
      <c r="B1610" s="29"/>
      <c r="C1610" s="77"/>
      <c r="D1610" s="77"/>
      <c r="E1610" s="135"/>
      <c r="F1610" s="7"/>
      <c r="G1610" s="7"/>
      <c r="H1610" s="7"/>
      <c r="I1610" s="12"/>
      <c r="J1610" s="66"/>
      <c r="K1610" s="7"/>
      <c r="L1610" s="12"/>
    </row>
    <row r="1611" spans="1:12" ht="14">
      <c r="A1611" s="80"/>
      <c r="B1611" s="80"/>
      <c r="C1611" s="117"/>
      <c r="D1611" s="117"/>
      <c r="E1611" s="133"/>
      <c r="F1611" s="7"/>
      <c r="G1611" s="7"/>
      <c r="H1611" s="7"/>
      <c r="I1611" s="12"/>
      <c r="J1611" s="66"/>
      <c r="K1611" s="7"/>
      <c r="L1611" s="12"/>
    </row>
    <row r="1612" spans="1:12" ht="14">
      <c r="A1612" s="29"/>
      <c r="B1612" s="29"/>
      <c r="C1612" s="77"/>
      <c r="D1612" s="77"/>
      <c r="E1612" s="135"/>
      <c r="F1612" s="7"/>
      <c r="G1612" s="7"/>
      <c r="H1612" s="7"/>
      <c r="I1612" s="12"/>
      <c r="J1612" s="66"/>
      <c r="K1612" s="7"/>
      <c r="L1612" s="12"/>
    </row>
    <row r="1613" spans="1:12" ht="14">
      <c r="A1613" s="80"/>
      <c r="B1613" s="80"/>
      <c r="C1613" s="117"/>
      <c r="D1613" s="117"/>
      <c r="E1613" s="133"/>
      <c r="F1613" s="7"/>
      <c r="G1613" s="7"/>
      <c r="H1613" s="7"/>
      <c r="I1613" s="12"/>
      <c r="J1613" s="66"/>
      <c r="K1613" s="7"/>
      <c r="L1613" s="12"/>
    </row>
    <row r="1614" spans="1:12" ht="14">
      <c r="A1614" s="29"/>
      <c r="B1614" s="29"/>
      <c r="C1614" s="77"/>
      <c r="D1614" s="77"/>
      <c r="E1614" s="135"/>
      <c r="F1614" s="7"/>
      <c r="G1614" s="7"/>
      <c r="H1614" s="7"/>
      <c r="I1614" s="12"/>
      <c r="J1614" s="66"/>
      <c r="K1614" s="7"/>
      <c r="L1614" s="12"/>
    </row>
    <row r="1615" spans="1:12" ht="14">
      <c r="A1615" s="80"/>
      <c r="B1615" s="80"/>
      <c r="C1615" s="117"/>
      <c r="D1615" s="117"/>
      <c r="E1615" s="133"/>
      <c r="F1615" s="7"/>
      <c r="G1615" s="7"/>
      <c r="H1615" s="7"/>
      <c r="I1615" s="12"/>
      <c r="J1615" s="66"/>
      <c r="K1615" s="7"/>
      <c r="L1615" s="12"/>
    </row>
    <row r="1616" spans="1:12" ht="14">
      <c r="A1616" s="29"/>
      <c r="B1616" s="29"/>
      <c r="C1616" s="77"/>
      <c r="D1616" s="77"/>
      <c r="E1616" s="135"/>
      <c r="F1616" s="7"/>
      <c r="G1616" s="7"/>
      <c r="H1616" s="7"/>
      <c r="I1616" s="12"/>
      <c r="J1616" s="66"/>
      <c r="K1616" s="7"/>
      <c r="L1616" s="12"/>
    </row>
    <row r="1617" spans="1:12" ht="14">
      <c r="A1617" s="80"/>
      <c r="B1617" s="80"/>
      <c r="C1617" s="117"/>
      <c r="D1617" s="117"/>
      <c r="E1617" s="133"/>
      <c r="F1617" s="7"/>
      <c r="G1617" s="7"/>
      <c r="H1617" s="7"/>
      <c r="I1617" s="12"/>
      <c r="J1617" s="66"/>
      <c r="K1617" s="7"/>
      <c r="L1617" s="12"/>
    </row>
    <row r="1618" spans="1:12" ht="14">
      <c r="A1618" s="29"/>
      <c r="B1618" s="29"/>
      <c r="C1618" s="77"/>
      <c r="D1618" s="77"/>
      <c r="E1618" s="135"/>
      <c r="F1618" s="7"/>
      <c r="G1618" s="7"/>
      <c r="H1618" s="7"/>
      <c r="I1618" s="12"/>
      <c r="J1618" s="66"/>
      <c r="K1618" s="7"/>
      <c r="L1618" s="12"/>
    </row>
    <row r="1619" spans="1:12" ht="14">
      <c r="A1619" s="80"/>
      <c r="B1619" s="80"/>
      <c r="C1619" s="117"/>
      <c r="D1619" s="117"/>
      <c r="E1619" s="133"/>
      <c r="F1619" s="7"/>
      <c r="G1619" s="7"/>
      <c r="H1619" s="7"/>
      <c r="I1619" s="12"/>
      <c r="J1619" s="66"/>
      <c r="K1619" s="7"/>
      <c r="L1619" s="12"/>
    </row>
    <row r="1620" spans="1:12" ht="14">
      <c r="A1620" s="29"/>
      <c r="B1620" s="29"/>
      <c r="C1620" s="77"/>
      <c r="D1620" s="77"/>
      <c r="E1620" s="135"/>
      <c r="F1620" s="7"/>
      <c r="G1620" s="7"/>
      <c r="H1620" s="7"/>
      <c r="I1620" s="12"/>
      <c r="J1620" s="66"/>
      <c r="K1620" s="7"/>
      <c r="L1620" s="12"/>
    </row>
    <row r="1621" spans="1:12" ht="14">
      <c r="A1621" s="80"/>
      <c r="B1621" s="80"/>
      <c r="C1621" s="117"/>
      <c r="D1621" s="117"/>
      <c r="E1621" s="133"/>
      <c r="F1621" s="7"/>
      <c r="G1621" s="7"/>
      <c r="H1621" s="7"/>
      <c r="I1621" s="12"/>
      <c r="J1621" s="66"/>
      <c r="K1621" s="7"/>
      <c r="L1621" s="12"/>
    </row>
    <row r="1622" spans="1:12" ht="14">
      <c r="A1622" s="29"/>
      <c r="B1622" s="29"/>
      <c r="C1622" s="77"/>
      <c r="D1622" s="77"/>
      <c r="E1622" s="135"/>
      <c r="F1622" s="7"/>
      <c r="G1622" s="7"/>
      <c r="H1622" s="7"/>
      <c r="I1622" s="12"/>
      <c r="J1622" s="66"/>
      <c r="K1622" s="7"/>
      <c r="L1622" s="12"/>
    </row>
    <row r="1623" spans="1:12" ht="14">
      <c r="A1623" s="80"/>
      <c r="B1623" s="80"/>
      <c r="C1623" s="117"/>
      <c r="D1623" s="117"/>
      <c r="E1623" s="133"/>
      <c r="F1623" s="7"/>
      <c r="G1623" s="7"/>
      <c r="H1623" s="7"/>
      <c r="I1623" s="12"/>
      <c r="J1623" s="66"/>
      <c r="K1623" s="7"/>
      <c r="L1623" s="12"/>
    </row>
    <row r="1624" spans="1:12" ht="14">
      <c r="A1624" s="29"/>
      <c r="B1624" s="29"/>
      <c r="C1624" s="77"/>
      <c r="D1624" s="77"/>
      <c r="E1624" s="135"/>
      <c r="F1624" s="7"/>
      <c r="G1624" s="7"/>
      <c r="H1624" s="7"/>
      <c r="I1624" s="12"/>
      <c r="J1624" s="66"/>
      <c r="K1624" s="7"/>
      <c r="L1624" s="12"/>
    </row>
    <row r="1625" spans="1:12" ht="14">
      <c r="A1625" s="80"/>
      <c r="B1625" s="80"/>
      <c r="C1625" s="117"/>
      <c r="D1625" s="117"/>
      <c r="E1625" s="133"/>
      <c r="F1625" s="7"/>
      <c r="G1625" s="7"/>
      <c r="H1625" s="7"/>
      <c r="I1625" s="12"/>
      <c r="J1625" s="66"/>
      <c r="K1625" s="7"/>
      <c r="L1625" s="12"/>
    </row>
    <row r="1626" spans="1:12" ht="14">
      <c r="A1626" s="29"/>
      <c r="B1626" s="29"/>
      <c r="C1626" s="77"/>
      <c r="D1626" s="77"/>
      <c r="E1626" s="135"/>
      <c r="F1626" s="7"/>
      <c r="G1626" s="7"/>
      <c r="H1626" s="7"/>
      <c r="I1626" s="12"/>
      <c r="J1626" s="66"/>
      <c r="K1626" s="7"/>
      <c r="L1626" s="12"/>
    </row>
    <row r="1627" spans="1:12" ht="14">
      <c r="A1627" s="80"/>
      <c r="B1627" s="80"/>
      <c r="C1627" s="117"/>
      <c r="D1627" s="117"/>
      <c r="E1627" s="133"/>
      <c r="F1627" s="7"/>
      <c r="G1627" s="7"/>
      <c r="H1627" s="7"/>
      <c r="I1627" s="12"/>
      <c r="J1627" s="66"/>
      <c r="K1627" s="7"/>
      <c r="L1627" s="12"/>
    </row>
    <row r="1628" spans="1:12" ht="14">
      <c r="A1628" s="29"/>
      <c r="B1628" s="29"/>
      <c r="C1628" s="77"/>
      <c r="D1628" s="77"/>
      <c r="E1628" s="135"/>
      <c r="F1628" s="7"/>
      <c r="G1628" s="7"/>
      <c r="H1628" s="7"/>
      <c r="I1628" s="12"/>
      <c r="J1628" s="66"/>
      <c r="K1628" s="7"/>
      <c r="L1628" s="12"/>
    </row>
    <row r="1629" spans="1:12" ht="14">
      <c r="A1629" s="80"/>
      <c r="B1629" s="80"/>
      <c r="C1629" s="117"/>
      <c r="D1629" s="117"/>
      <c r="E1629" s="133"/>
      <c r="F1629" s="7"/>
      <c r="G1629" s="7"/>
      <c r="H1629" s="7"/>
      <c r="I1629" s="12"/>
      <c r="J1629" s="66"/>
      <c r="K1629" s="7"/>
      <c r="L1629" s="12"/>
    </row>
    <row r="1630" spans="1:12" ht="14">
      <c r="A1630" s="29"/>
      <c r="B1630" s="29"/>
      <c r="C1630" s="77"/>
      <c r="D1630" s="77"/>
      <c r="E1630" s="135"/>
      <c r="F1630" s="7"/>
      <c r="G1630" s="7"/>
      <c r="H1630" s="7"/>
      <c r="I1630" s="12"/>
      <c r="J1630" s="66"/>
      <c r="K1630" s="7"/>
      <c r="L1630" s="12"/>
    </row>
    <row r="1631" spans="1:12" ht="14">
      <c r="A1631" s="80"/>
      <c r="B1631" s="80"/>
      <c r="C1631" s="117"/>
      <c r="D1631" s="117"/>
      <c r="E1631" s="133"/>
      <c r="F1631" s="7"/>
      <c r="G1631" s="7"/>
      <c r="H1631" s="7"/>
      <c r="I1631" s="12"/>
      <c r="J1631" s="66"/>
      <c r="K1631" s="7"/>
      <c r="L1631" s="12"/>
    </row>
    <row r="1632" spans="1:12" ht="14">
      <c r="A1632" s="29"/>
      <c r="B1632" s="29"/>
      <c r="C1632" s="77"/>
      <c r="D1632" s="77"/>
      <c r="E1632" s="135"/>
      <c r="F1632" s="7"/>
      <c r="G1632" s="7"/>
      <c r="H1632" s="7"/>
      <c r="I1632" s="12"/>
      <c r="J1632" s="66"/>
      <c r="K1632" s="7"/>
      <c r="L1632" s="12"/>
    </row>
    <row r="1633" spans="1:12" ht="14">
      <c r="A1633" s="80"/>
      <c r="B1633" s="80"/>
      <c r="C1633" s="117"/>
      <c r="D1633" s="117"/>
      <c r="E1633" s="133"/>
      <c r="F1633" s="7"/>
      <c r="G1633" s="7"/>
      <c r="H1633" s="7"/>
      <c r="I1633" s="12"/>
      <c r="J1633" s="66"/>
      <c r="K1633" s="7"/>
      <c r="L1633" s="12"/>
    </row>
    <row r="1634" spans="1:12" ht="14">
      <c r="A1634" s="29"/>
      <c r="B1634" s="29"/>
      <c r="C1634" s="77"/>
      <c r="D1634" s="77"/>
      <c r="E1634" s="135"/>
      <c r="F1634" s="7"/>
      <c r="G1634" s="7"/>
      <c r="H1634" s="7"/>
      <c r="I1634" s="12"/>
      <c r="J1634" s="66"/>
      <c r="K1634" s="7"/>
      <c r="L1634" s="12"/>
    </row>
    <row r="1635" spans="1:12" ht="14">
      <c r="A1635" s="80"/>
      <c r="B1635" s="80"/>
      <c r="C1635" s="117"/>
      <c r="D1635" s="117"/>
      <c r="E1635" s="133"/>
      <c r="F1635" s="7"/>
      <c r="G1635" s="7"/>
      <c r="H1635" s="7"/>
      <c r="I1635" s="12"/>
      <c r="J1635" s="66"/>
      <c r="K1635" s="7"/>
      <c r="L1635" s="12"/>
    </row>
    <row r="1636" spans="1:12" ht="14">
      <c r="A1636" s="29"/>
      <c r="B1636" s="29"/>
      <c r="C1636" s="77"/>
      <c r="D1636" s="77"/>
      <c r="E1636" s="135"/>
      <c r="F1636" s="7"/>
      <c r="G1636" s="7"/>
      <c r="H1636" s="7"/>
      <c r="I1636" s="12"/>
      <c r="J1636" s="66"/>
      <c r="K1636" s="7"/>
      <c r="L1636" s="12"/>
    </row>
    <row r="1637" spans="1:12" ht="14">
      <c r="A1637" s="80"/>
      <c r="B1637" s="80"/>
      <c r="C1637" s="117"/>
      <c r="D1637" s="117"/>
      <c r="E1637" s="133"/>
      <c r="F1637" s="7"/>
      <c r="G1637" s="7"/>
      <c r="H1637" s="7"/>
      <c r="I1637" s="12"/>
      <c r="J1637" s="66"/>
      <c r="K1637" s="7"/>
      <c r="L1637" s="12"/>
    </row>
    <row r="1638" spans="1:12" ht="14">
      <c r="A1638" s="29"/>
      <c r="B1638" s="29"/>
      <c r="C1638" s="77"/>
      <c r="D1638" s="77"/>
      <c r="E1638" s="135"/>
      <c r="F1638" s="7"/>
      <c r="G1638" s="7"/>
      <c r="H1638" s="7"/>
      <c r="I1638" s="12"/>
      <c r="J1638" s="66"/>
      <c r="K1638" s="7"/>
      <c r="L1638" s="12"/>
    </row>
    <row r="1639" spans="1:12" ht="14">
      <c r="A1639" s="80"/>
      <c r="B1639" s="80"/>
      <c r="C1639" s="117"/>
      <c r="D1639" s="117"/>
      <c r="E1639" s="133"/>
      <c r="F1639" s="7"/>
      <c r="G1639" s="7"/>
      <c r="H1639" s="7"/>
      <c r="I1639" s="12"/>
      <c r="J1639" s="66"/>
      <c r="K1639" s="7"/>
      <c r="L1639" s="12"/>
    </row>
    <row r="1640" spans="1:12" ht="14">
      <c r="A1640" s="29"/>
      <c r="B1640" s="29"/>
      <c r="C1640" s="77"/>
      <c r="D1640" s="77"/>
      <c r="E1640" s="135"/>
      <c r="F1640" s="7"/>
      <c r="G1640" s="7"/>
      <c r="H1640" s="7"/>
      <c r="I1640" s="12"/>
      <c r="J1640" s="66"/>
      <c r="K1640" s="7"/>
      <c r="L1640" s="12"/>
    </row>
    <row r="1641" spans="1:12" ht="14">
      <c r="A1641" s="80"/>
      <c r="B1641" s="80"/>
      <c r="C1641" s="117"/>
      <c r="D1641" s="117"/>
      <c r="E1641" s="133"/>
      <c r="F1641" s="7"/>
      <c r="G1641" s="7"/>
      <c r="H1641" s="7"/>
      <c r="I1641" s="12"/>
      <c r="J1641" s="66"/>
      <c r="K1641" s="7"/>
      <c r="L1641" s="12"/>
    </row>
    <row r="1642" spans="1:12" ht="14">
      <c r="A1642" s="29"/>
      <c r="B1642" s="29"/>
      <c r="C1642" s="77"/>
      <c r="D1642" s="77"/>
      <c r="E1642" s="135"/>
      <c r="F1642" s="7"/>
      <c r="G1642" s="7"/>
      <c r="H1642" s="7"/>
      <c r="I1642" s="12"/>
      <c r="J1642" s="66"/>
      <c r="K1642" s="7"/>
      <c r="L1642" s="12"/>
    </row>
    <row r="1643" spans="1:12" ht="14">
      <c r="A1643" s="80"/>
      <c r="B1643" s="80"/>
      <c r="C1643" s="117"/>
      <c r="D1643" s="117"/>
      <c r="E1643" s="133"/>
      <c r="F1643" s="7"/>
      <c r="G1643" s="7"/>
      <c r="H1643" s="7"/>
      <c r="I1643" s="12"/>
      <c r="J1643" s="66"/>
      <c r="K1643" s="7"/>
      <c r="L1643" s="12"/>
    </row>
    <row r="1644" spans="1:12" ht="14">
      <c r="A1644" s="29"/>
      <c r="B1644" s="29"/>
      <c r="C1644" s="77"/>
      <c r="D1644" s="77"/>
      <c r="E1644" s="135"/>
      <c r="F1644" s="7"/>
      <c r="G1644" s="7"/>
      <c r="H1644" s="7"/>
      <c r="I1644" s="12"/>
      <c r="J1644" s="66"/>
      <c r="K1644" s="7"/>
      <c r="L1644" s="12"/>
    </row>
    <row r="1645" spans="1:12" ht="14">
      <c r="A1645" s="80"/>
      <c r="B1645" s="80"/>
      <c r="C1645" s="117"/>
      <c r="D1645" s="117"/>
      <c r="E1645" s="133"/>
      <c r="F1645" s="7"/>
      <c r="G1645" s="7"/>
      <c r="H1645" s="7"/>
      <c r="I1645" s="12"/>
      <c r="J1645" s="66"/>
      <c r="K1645" s="7"/>
      <c r="L1645" s="12"/>
    </row>
    <row r="1646" spans="1:12" ht="14">
      <c r="A1646" s="29"/>
      <c r="B1646" s="29"/>
      <c r="C1646" s="77"/>
      <c r="D1646" s="77"/>
      <c r="E1646" s="135"/>
      <c r="F1646" s="7"/>
      <c r="G1646" s="7"/>
      <c r="H1646" s="7"/>
      <c r="I1646" s="12"/>
      <c r="J1646" s="66"/>
      <c r="K1646" s="7"/>
      <c r="L1646" s="12"/>
    </row>
    <row r="1647" spans="1:12" ht="14">
      <c r="A1647" s="80"/>
      <c r="B1647" s="80"/>
      <c r="C1647" s="117"/>
      <c r="D1647" s="117"/>
      <c r="E1647" s="133"/>
      <c r="F1647" s="7"/>
      <c r="G1647" s="7"/>
      <c r="H1647" s="7"/>
      <c r="I1647" s="12"/>
      <c r="J1647" s="66"/>
      <c r="K1647" s="7"/>
      <c r="L1647" s="12"/>
    </row>
    <row r="1648" spans="1:12" ht="14">
      <c r="A1648" s="29"/>
      <c r="B1648" s="29"/>
      <c r="C1648" s="77"/>
      <c r="D1648" s="77"/>
      <c r="E1648" s="135"/>
      <c r="F1648" s="7"/>
      <c r="G1648" s="7"/>
      <c r="H1648" s="7"/>
      <c r="I1648" s="12"/>
      <c r="J1648" s="66"/>
      <c r="K1648" s="7"/>
      <c r="L1648" s="12"/>
    </row>
    <row r="1649" spans="1:12" ht="14">
      <c r="A1649" s="80"/>
      <c r="B1649" s="80"/>
      <c r="C1649" s="117"/>
      <c r="D1649" s="117"/>
      <c r="E1649" s="133"/>
      <c r="F1649" s="7"/>
      <c r="G1649" s="7"/>
      <c r="H1649" s="7"/>
      <c r="I1649" s="12"/>
      <c r="J1649" s="66"/>
      <c r="K1649" s="7"/>
      <c r="L1649" s="12"/>
    </row>
    <row r="1650" spans="1:12" ht="14">
      <c r="A1650" s="29"/>
      <c r="B1650" s="29"/>
      <c r="C1650" s="77"/>
      <c r="D1650" s="77"/>
      <c r="E1650" s="135"/>
      <c r="F1650" s="7"/>
      <c r="G1650" s="7"/>
      <c r="H1650" s="7"/>
      <c r="I1650" s="12"/>
      <c r="J1650" s="66"/>
      <c r="K1650" s="7"/>
      <c r="L1650" s="12"/>
    </row>
    <row r="1651" spans="1:12" ht="14">
      <c r="A1651" s="80"/>
      <c r="B1651" s="80"/>
      <c r="C1651" s="117"/>
      <c r="D1651" s="117"/>
      <c r="E1651" s="133"/>
      <c r="F1651" s="7"/>
      <c r="G1651" s="7"/>
      <c r="H1651" s="7"/>
      <c r="I1651" s="12"/>
      <c r="J1651" s="66"/>
      <c r="K1651" s="7"/>
      <c r="L1651" s="12"/>
    </row>
    <row r="1652" spans="1:12" ht="14">
      <c r="A1652" s="29"/>
      <c r="B1652" s="29"/>
      <c r="C1652" s="77"/>
      <c r="D1652" s="77"/>
      <c r="E1652" s="135"/>
      <c r="F1652" s="7"/>
      <c r="G1652" s="7"/>
      <c r="H1652" s="7"/>
      <c r="I1652" s="12"/>
      <c r="J1652" s="66"/>
      <c r="K1652" s="7"/>
      <c r="L1652" s="12"/>
    </row>
    <row r="1653" spans="1:12" ht="14">
      <c r="A1653" s="80"/>
      <c r="B1653" s="80"/>
      <c r="C1653" s="117"/>
      <c r="D1653" s="117"/>
      <c r="E1653" s="133"/>
      <c r="F1653" s="7"/>
      <c r="G1653" s="7"/>
      <c r="H1653" s="7"/>
      <c r="I1653" s="12"/>
      <c r="J1653" s="66"/>
      <c r="K1653" s="7"/>
      <c r="L1653" s="12"/>
    </row>
    <row r="1654" spans="1:12" ht="14">
      <c r="A1654" s="29"/>
      <c r="B1654" s="29"/>
      <c r="C1654" s="77"/>
      <c r="D1654" s="77"/>
      <c r="E1654" s="135"/>
      <c r="F1654" s="7"/>
      <c r="G1654" s="7"/>
      <c r="H1654" s="7"/>
      <c r="I1654" s="12"/>
      <c r="J1654" s="66"/>
      <c r="K1654" s="7"/>
      <c r="L1654" s="12"/>
    </row>
    <row r="1655" spans="1:12" ht="14">
      <c r="A1655" s="80"/>
      <c r="B1655" s="80"/>
      <c r="C1655" s="117"/>
      <c r="D1655" s="117"/>
      <c r="E1655" s="133"/>
      <c r="F1655" s="7"/>
      <c r="G1655" s="7"/>
      <c r="H1655" s="7"/>
      <c r="I1655" s="12"/>
      <c r="J1655" s="66"/>
      <c r="K1655" s="7"/>
      <c r="L1655" s="12"/>
    </row>
    <row r="1656" spans="1:12" ht="14">
      <c r="A1656" s="29"/>
      <c r="B1656" s="29"/>
      <c r="C1656" s="77"/>
      <c r="D1656" s="77"/>
      <c r="E1656" s="135"/>
      <c r="F1656" s="7"/>
      <c r="G1656" s="7"/>
      <c r="H1656" s="7"/>
      <c r="I1656" s="12"/>
      <c r="J1656" s="66"/>
      <c r="K1656" s="7"/>
      <c r="L1656" s="12"/>
    </row>
    <row r="1657" spans="1:12" ht="14">
      <c r="A1657" s="80"/>
      <c r="B1657" s="80"/>
      <c r="C1657" s="117"/>
      <c r="D1657" s="117"/>
      <c r="E1657" s="133"/>
      <c r="F1657" s="7"/>
      <c r="G1657" s="7"/>
      <c r="H1657" s="7"/>
      <c r="I1657" s="12"/>
      <c r="J1657" s="66"/>
      <c r="K1657" s="7"/>
      <c r="L1657" s="12"/>
    </row>
    <row r="1658" spans="1:12" ht="14">
      <c r="A1658" s="29"/>
      <c r="B1658" s="29"/>
      <c r="C1658" s="77"/>
      <c r="D1658" s="77"/>
      <c r="E1658" s="135"/>
      <c r="F1658" s="7"/>
      <c r="G1658" s="7"/>
      <c r="H1658" s="7"/>
      <c r="I1658" s="12"/>
      <c r="J1658" s="66"/>
      <c r="K1658" s="7"/>
      <c r="L1658" s="12"/>
    </row>
    <row r="1659" spans="1:12" ht="14">
      <c r="A1659" s="80"/>
      <c r="B1659" s="80"/>
      <c r="C1659" s="117"/>
      <c r="D1659" s="117"/>
      <c r="E1659" s="133"/>
      <c r="F1659" s="7"/>
      <c r="G1659" s="7"/>
      <c r="H1659" s="7"/>
      <c r="I1659" s="12"/>
      <c r="J1659" s="66"/>
      <c r="K1659" s="7"/>
      <c r="L1659" s="12"/>
    </row>
    <row r="1660" spans="1:12" ht="14">
      <c r="A1660" s="29"/>
      <c r="B1660" s="29"/>
      <c r="C1660" s="77"/>
      <c r="D1660" s="77"/>
      <c r="E1660" s="135"/>
      <c r="F1660" s="7"/>
      <c r="G1660" s="7"/>
      <c r="H1660" s="7"/>
      <c r="I1660" s="12"/>
      <c r="J1660" s="66"/>
      <c r="K1660" s="7"/>
      <c r="L1660" s="12"/>
    </row>
    <row r="1661" spans="1:12" ht="14">
      <c r="A1661" s="80"/>
      <c r="B1661" s="80"/>
      <c r="C1661" s="117"/>
      <c r="D1661" s="117"/>
      <c r="E1661" s="133"/>
      <c r="F1661" s="7"/>
      <c r="G1661" s="7"/>
      <c r="H1661" s="7"/>
      <c r="I1661" s="12"/>
      <c r="J1661" s="66"/>
      <c r="K1661" s="7"/>
      <c r="L1661" s="12"/>
    </row>
    <row r="1662" spans="1:12" ht="14">
      <c r="A1662" s="29"/>
      <c r="B1662" s="29"/>
      <c r="C1662" s="77"/>
      <c r="D1662" s="77"/>
      <c r="E1662" s="135"/>
      <c r="F1662" s="7"/>
      <c r="G1662" s="7"/>
      <c r="H1662" s="7"/>
      <c r="I1662" s="12"/>
      <c r="J1662" s="66"/>
      <c r="K1662" s="7"/>
      <c r="L1662" s="12"/>
    </row>
    <row r="1663" spans="1:12" ht="14">
      <c r="A1663" s="80"/>
      <c r="B1663" s="80"/>
      <c r="C1663" s="117"/>
      <c r="D1663" s="117"/>
      <c r="E1663" s="133"/>
      <c r="F1663" s="7"/>
      <c r="G1663" s="7"/>
      <c r="H1663" s="7"/>
      <c r="I1663" s="12"/>
      <c r="J1663" s="66"/>
      <c r="K1663" s="7"/>
      <c r="L1663" s="12"/>
    </row>
    <row r="1664" spans="1:12" ht="14">
      <c r="A1664" s="29"/>
      <c r="B1664" s="29"/>
      <c r="C1664" s="77"/>
      <c r="D1664" s="77"/>
      <c r="E1664" s="135"/>
      <c r="F1664" s="7"/>
      <c r="G1664" s="7"/>
      <c r="H1664" s="7"/>
      <c r="I1664" s="12"/>
      <c r="J1664" s="66"/>
      <c r="K1664" s="7"/>
      <c r="L1664" s="12"/>
    </row>
    <row r="1665" spans="1:12" ht="14">
      <c r="A1665" s="80"/>
      <c r="B1665" s="80"/>
      <c r="C1665" s="117"/>
      <c r="D1665" s="117"/>
      <c r="E1665" s="133"/>
      <c r="F1665" s="7"/>
      <c r="G1665" s="7"/>
      <c r="H1665" s="7"/>
      <c r="I1665" s="12"/>
      <c r="J1665" s="66"/>
      <c r="K1665" s="7"/>
      <c r="L1665" s="12"/>
    </row>
    <row r="1666" spans="1:12" ht="14">
      <c r="A1666" s="29"/>
      <c r="B1666" s="29"/>
      <c r="C1666" s="77"/>
      <c r="D1666" s="77"/>
      <c r="E1666" s="135"/>
      <c r="F1666" s="7"/>
      <c r="G1666" s="7"/>
      <c r="H1666" s="7"/>
      <c r="I1666" s="12"/>
      <c r="J1666" s="66"/>
      <c r="K1666" s="7"/>
      <c r="L1666" s="12"/>
    </row>
    <row r="1667" spans="1:12" ht="14">
      <c r="A1667" s="80"/>
      <c r="B1667" s="80"/>
      <c r="C1667" s="117"/>
      <c r="D1667" s="117"/>
      <c r="E1667" s="133"/>
      <c r="F1667" s="7"/>
      <c r="G1667" s="7"/>
      <c r="H1667" s="7"/>
      <c r="I1667" s="12"/>
      <c r="J1667" s="66"/>
      <c r="K1667" s="7"/>
      <c r="L1667" s="12"/>
    </row>
    <row r="1668" spans="1:12" ht="14">
      <c r="A1668" s="29"/>
      <c r="B1668" s="29"/>
      <c r="C1668" s="77"/>
      <c r="D1668" s="77"/>
      <c r="E1668" s="135"/>
      <c r="F1668" s="7"/>
      <c r="G1668" s="7"/>
      <c r="H1668" s="7"/>
      <c r="I1668" s="12"/>
      <c r="J1668" s="66"/>
      <c r="K1668" s="7"/>
      <c r="L1668" s="12"/>
    </row>
    <row r="1669" spans="1:12" ht="14">
      <c r="A1669" s="80"/>
      <c r="B1669" s="80"/>
      <c r="C1669" s="117"/>
      <c r="D1669" s="117"/>
      <c r="E1669" s="133"/>
      <c r="F1669" s="7"/>
      <c r="G1669" s="7"/>
      <c r="H1669" s="7"/>
      <c r="I1669" s="12"/>
      <c r="J1669" s="66"/>
      <c r="K1669" s="7"/>
      <c r="L1669" s="12"/>
    </row>
    <row r="1670" spans="1:12" ht="14">
      <c r="A1670" s="29"/>
      <c r="B1670" s="29"/>
      <c r="C1670" s="77"/>
      <c r="D1670" s="77"/>
      <c r="E1670" s="135"/>
      <c r="F1670" s="7"/>
      <c r="G1670" s="7"/>
      <c r="H1670" s="7"/>
      <c r="I1670" s="12"/>
      <c r="J1670" s="66"/>
      <c r="K1670" s="7"/>
      <c r="L1670" s="12"/>
    </row>
    <row r="1671" spans="1:12" ht="14">
      <c r="A1671" s="80"/>
      <c r="B1671" s="80"/>
      <c r="C1671" s="117"/>
      <c r="D1671" s="117"/>
      <c r="E1671" s="133"/>
      <c r="F1671" s="7"/>
      <c r="G1671" s="7"/>
      <c r="H1671" s="7"/>
      <c r="I1671" s="12"/>
      <c r="J1671" s="66"/>
      <c r="K1671" s="7"/>
      <c r="L1671" s="12"/>
    </row>
    <row r="1672" spans="1:12" ht="14">
      <c r="A1672" s="29"/>
      <c r="B1672" s="29"/>
      <c r="C1672" s="77"/>
      <c r="D1672" s="77"/>
      <c r="E1672" s="135"/>
      <c r="F1672" s="7"/>
      <c r="G1672" s="7"/>
      <c r="H1672" s="7"/>
      <c r="I1672" s="12"/>
      <c r="J1672" s="66"/>
      <c r="K1672" s="7"/>
      <c r="L1672" s="12"/>
    </row>
    <row r="1673" spans="1:12" ht="14">
      <c r="A1673" s="80"/>
      <c r="B1673" s="80"/>
      <c r="C1673" s="117"/>
      <c r="D1673" s="117"/>
      <c r="E1673" s="133"/>
      <c r="F1673" s="7"/>
      <c r="G1673" s="7"/>
      <c r="H1673" s="7"/>
      <c r="I1673" s="12"/>
      <c r="J1673" s="66"/>
      <c r="K1673" s="7"/>
      <c r="L1673" s="12"/>
    </row>
    <row r="1674" spans="1:12" ht="14">
      <c r="A1674" s="29"/>
      <c r="B1674" s="29"/>
      <c r="C1674" s="77"/>
      <c r="D1674" s="77"/>
      <c r="E1674" s="135"/>
      <c r="F1674" s="7"/>
      <c r="G1674" s="7"/>
      <c r="H1674" s="7"/>
      <c r="I1674" s="12"/>
      <c r="J1674" s="66"/>
      <c r="K1674" s="7"/>
      <c r="L1674" s="12"/>
    </row>
    <row r="1675" spans="1:12" ht="14">
      <c r="A1675" s="80"/>
      <c r="B1675" s="80"/>
      <c r="C1675" s="117"/>
      <c r="D1675" s="117"/>
      <c r="E1675" s="133"/>
      <c r="F1675" s="7"/>
      <c r="G1675" s="7"/>
      <c r="H1675" s="7"/>
      <c r="I1675" s="12"/>
      <c r="J1675" s="66"/>
      <c r="K1675" s="7"/>
      <c r="L1675" s="12"/>
    </row>
    <row r="1676" spans="1:12" ht="14">
      <c r="A1676" s="29"/>
      <c r="B1676" s="29"/>
      <c r="C1676" s="77"/>
      <c r="D1676" s="77"/>
      <c r="E1676" s="135"/>
      <c r="F1676" s="7"/>
      <c r="G1676" s="7"/>
      <c r="H1676" s="7"/>
      <c r="I1676" s="12"/>
      <c r="J1676" s="66"/>
      <c r="K1676" s="7"/>
      <c r="L1676" s="12"/>
    </row>
    <row r="1677" spans="1:12" ht="14">
      <c r="A1677" s="80"/>
      <c r="B1677" s="80"/>
      <c r="C1677" s="117"/>
      <c r="D1677" s="117"/>
      <c r="E1677" s="133"/>
      <c r="F1677" s="7"/>
      <c r="G1677" s="7"/>
      <c r="H1677" s="7"/>
      <c r="I1677" s="12"/>
      <c r="J1677" s="66"/>
      <c r="K1677" s="7"/>
      <c r="L1677" s="12"/>
    </row>
    <row r="1678" spans="1:12" ht="14">
      <c r="A1678" s="29"/>
      <c r="B1678" s="29"/>
      <c r="C1678" s="77"/>
      <c r="D1678" s="77"/>
      <c r="E1678" s="135"/>
      <c r="F1678" s="7"/>
      <c r="G1678" s="7"/>
      <c r="H1678" s="7"/>
      <c r="I1678" s="12"/>
      <c r="J1678" s="66"/>
      <c r="K1678" s="7"/>
      <c r="L1678" s="12"/>
    </row>
    <row r="1679" spans="1:12" ht="14">
      <c r="A1679" s="80"/>
      <c r="B1679" s="80"/>
      <c r="C1679" s="117"/>
      <c r="D1679" s="117"/>
      <c r="E1679" s="133"/>
      <c r="F1679" s="7"/>
      <c r="G1679" s="7"/>
      <c r="H1679" s="7"/>
      <c r="I1679" s="12"/>
      <c r="J1679" s="66"/>
      <c r="K1679" s="7"/>
      <c r="L1679" s="12"/>
    </row>
    <row r="1680" spans="1:12" ht="14">
      <c r="A1680" s="29"/>
      <c r="B1680" s="29"/>
      <c r="C1680" s="77"/>
      <c r="D1680" s="77"/>
      <c r="E1680" s="135"/>
      <c r="F1680" s="7"/>
      <c r="G1680" s="7"/>
      <c r="H1680" s="7"/>
      <c r="I1680" s="12"/>
      <c r="J1680" s="66"/>
      <c r="K1680" s="7"/>
      <c r="L1680" s="12"/>
    </row>
    <row r="1681" spans="1:12" ht="14">
      <c r="A1681" s="80"/>
      <c r="B1681" s="80"/>
      <c r="C1681" s="117"/>
      <c r="D1681" s="117"/>
      <c r="E1681" s="133"/>
      <c r="F1681" s="7"/>
      <c r="G1681" s="7"/>
      <c r="H1681" s="7"/>
      <c r="I1681" s="12"/>
      <c r="J1681" s="66"/>
      <c r="K1681" s="7"/>
      <c r="L1681" s="12"/>
    </row>
    <row r="1682" spans="1:12" ht="14">
      <c r="A1682" s="29"/>
      <c r="B1682" s="29"/>
      <c r="C1682" s="77"/>
      <c r="D1682" s="77"/>
      <c r="E1682" s="135"/>
      <c r="F1682" s="7"/>
      <c r="G1682" s="7"/>
      <c r="H1682" s="7"/>
      <c r="I1682" s="12"/>
      <c r="J1682" s="66"/>
      <c r="K1682" s="7"/>
      <c r="L1682" s="12"/>
    </row>
    <row r="1683" spans="1:12" ht="14">
      <c r="A1683" s="80"/>
      <c r="B1683" s="80"/>
      <c r="C1683" s="117"/>
      <c r="D1683" s="117"/>
      <c r="E1683" s="133"/>
      <c r="F1683" s="7"/>
      <c r="G1683" s="7"/>
      <c r="H1683" s="7"/>
      <c r="I1683" s="12"/>
      <c r="J1683" s="66"/>
      <c r="K1683" s="7"/>
      <c r="L1683" s="12"/>
    </row>
    <row r="1684" spans="1:12" ht="14">
      <c r="A1684" s="29"/>
      <c r="B1684" s="29"/>
      <c r="C1684" s="77"/>
      <c r="D1684" s="77"/>
      <c r="E1684" s="135"/>
      <c r="F1684" s="7"/>
      <c r="G1684" s="7"/>
      <c r="H1684" s="7"/>
      <c r="I1684" s="12"/>
      <c r="J1684" s="66"/>
      <c r="K1684" s="7"/>
      <c r="L1684" s="12"/>
    </row>
    <row r="1685" spans="1:12" ht="14">
      <c r="A1685" s="80"/>
      <c r="B1685" s="80"/>
      <c r="C1685" s="117"/>
      <c r="D1685" s="117"/>
      <c r="E1685" s="133"/>
      <c r="F1685" s="7"/>
      <c r="G1685" s="7"/>
      <c r="H1685" s="7"/>
      <c r="I1685" s="12"/>
      <c r="J1685" s="66"/>
      <c r="K1685" s="7"/>
      <c r="L1685" s="12"/>
    </row>
    <row r="1686" spans="1:12" ht="14">
      <c r="A1686" s="29"/>
      <c r="B1686" s="29"/>
      <c r="C1686" s="77"/>
      <c r="D1686" s="77"/>
      <c r="E1686" s="135"/>
      <c r="F1686" s="7"/>
      <c r="G1686" s="7"/>
      <c r="H1686" s="7"/>
      <c r="I1686" s="12"/>
      <c r="J1686" s="66"/>
      <c r="K1686" s="7"/>
      <c r="L1686" s="12"/>
    </row>
    <row r="1687" spans="1:12" ht="14">
      <c r="A1687" s="80"/>
      <c r="B1687" s="80"/>
      <c r="C1687" s="117"/>
      <c r="D1687" s="117"/>
      <c r="E1687" s="133"/>
      <c r="F1687" s="7"/>
      <c r="G1687" s="7"/>
      <c r="H1687" s="7"/>
      <c r="I1687" s="12"/>
      <c r="J1687" s="66"/>
      <c r="K1687" s="7"/>
      <c r="L1687" s="12"/>
    </row>
    <row r="1688" spans="1:12" ht="14">
      <c r="A1688" s="29"/>
      <c r="B1688" s="29"/>
      <c r="C1688" s="77"/>
      <c r="D1688" s="77"/>
      <c r="E1688" s="135"/>
      <c r="F1688" s="7"/>
      <c r="G1688" s="7"/>
      <c r="H1688" s="7"/>
      <c r="I1688" s="12"/>
      <c r="J1688" s="66"/>
      <c r="K1688" s="7"/>
      <c r="L1688" s="12"/>
    </row>
    <row r="1689" spans="1:12" ht="14">
      <c r="A1689" s="80"/>
      <c r="B1689" s="80"/>
      <c r="C1689" s="117"/>
      <c r="D1689" s="117"/>
      <c r="E1689" s="133"/>
      <c r="F1689" s="7"/>
      <c r="G1689" s="7"/>
      <c r="H1689" s="7"/>
      <c r="I1689" s="12"/>
      <c r="J1689" s="66"/>
      <c r="K1689" s="7"/>
      <c r="L1689" s="12"/>
    </row>
    <row r="1690" spans="1:12" ht="14">
      <c r="A1690" s="29"/>
      <c r="B1690" s="29"/>
      <c r="C1690" s="77"/>
      <c r="D1690" s="77"/>
      <c r="E1690" s="135"/>
      <c r="F1690" s="7"/>
      <c r="G1690" s="7"/>
      <c r="H1690" s="7"/>
      <c r="I1690" s="12"/>
      <c r="J1690" s="66"/>
      <c r="K1690" s="7"/>
      <c r="L1690" s="12"/>
    </row>
    <row r="1691" spans="1:12" ht="14">
      <c r="A1691" s="80"/>
      <c r="B1691" s="80"/>
      <c r="C1691" s="117"/>
      <c r="D1691" s="117"/>
      <c r="E1691" s="133"/>
      <c r="F1691" s="7"/>
      <c r="G1691" s="7"/>
      <c r="H1691" s="7"/>
      <c r="I1691" s="12"/>
      <c r="J1691" s="66"/>
      <c r="K1691" s="7"/>
      <c r="L1691" s="12"/>
    </row>
    <row r="1692" spans="1:12" ht="14">
      <c r="A1692" s="29"/>
      <c r="B1692" s="29"/>
      <c r="C1692" s="77"/>
      <c r="D1692" s="77"/>
      <c r="E1692" s="135"/>
      <c r="F1692" s="7"/>
      <c r="G1692" s="7"/>
      <c r="H1692" s="7"/>
      <c r="I1692" s="12"/>
      <c r="J1692" s="66"/>
      <c r="K1692" s="7"/>
      <c r="L1692" s="12"/>
    </row>
    <row r="1693" spans="1:12" ht="14">
      <c r="A1693" s="80"/>
      <c r="B1693" s="80"/>
      <c r="C1693" s="117"/>
      <c r="D1693" s="117"/>
      <c r="E1693" s="133"/>
      <c r="F1693" s="7"/>
      <c r="G1693" s="7"/>
      <c r="H1693" s="7"/>
      <c r="I1693" s="12"/>
      <c r="J1693" s="66"/>
      <c r="K1693" s="7"/>
      <c r="L1693" s="12"/>
    </row>
    <row r="1694" spans="1:12" ht="14">
      <c r="A1694" s="29"/>
      <c r="B1694" s="29"/>
      <c r="C1694" s="77"/>
      <c r="D1694" s="77"/>
      <c r="E1694" s="135"/>
      <c r="F1694" s="7"/>
      <c r="G1694" s="7"/>
      <c r="H1694" s="7"/>
      <c r="I1694" s="12"/>
      <c r="J1694" s="66"/>
      <c r="K1694" s="7"/>
      <c r="L1694" s="12"/>
    </row>
    <row r="1695" spans="1:12" ht="14">
      <c r="A1695" s="80"/>
      <c r="B1695" s="80"/>
      <c r="C1695" s="117"/>
      <c r="D1695" s="117"/>
      <c r="E1695" s="133"/>
      <c r="F1695" s="7"/>
      <c r="G1695" s="7"/>
      <c r="H1695" s="7"/>
      <c r="I1695" s="12"/>
      <c r="J1695" s="66"/>
      <c r="K1695" s="7"/>
      <c r="L1695" s="12"/>
    </row>
    <row r="1696" spans="1:12" ht="14">
      <c r="A1696" s="29"/>
      <c r="B1696" s="29"/>
      <c r="C1696" s="77"/>
      <c r="D1696" s="77"/>
      <c r="E1696" s="135"/>
      <c r="F1696" s="7"/>
      <c r="G1696" s="7"/>
      <c r="H1696" s="7"/>
      <c r="I1696" s="12"/>
      <c r="J1696" s="66"/>
      <c r="K1696" s="7"/>
      <c r="L1696" s="12"/>
    </row>
    <row r="1697" spans="1:12" ht="14">
      <c r="A1697" s="80"/>
      <c r="B1697" s="80"/>
      <c r="C1697" s="117"/>
      <c r="D1697" s="117"/>
      <c r="E1697" s="133"/>
      <c r="F1697" s="7"/>
      <c r="G1697" s="7"/>
      <c r="H1697" s="7"/>
      <c r="I1697" s="12"/>
      <c r="J1697" s="66"/>
      <c r="K1697" s="7"/>
      <c r="L1697" s="12"/>
    </row>
    <row r="1698" spans="1:12" ht="14">
      <c r="A1698" s="29"/>
      <c r="B1698" s="29"/>
      <c r="C1698" s="77"/>
      <c r="D1698" s="77"/>
      <c r="E1698" s="135"/>
      <c r="F1698" s="7"/>
      <c r="G1698" s="7"/>
      <c r="H1698" s="7"/>
      <c r="I1698" s="12"/>
      <c r="J1698" s="66"/>
      <c r="K1698" s="7"/>
      <c r="L1698" s="12"/>
    </row>
    <row r="1699" spans="1:12" ht="14">
      <c r="A1699" s="80"/>
      <c r="B1699" s="80"/>
      <c r="C1699" s="117"/>
      <c r="D1699" s="117"/>
      <c r="E1699" s="133"/>
      <c r="F1699" s="7"/>
      <c r="G1699" s="7"/>
      <c r="H1699" s="7"/>
      <c r="I1699" s="12"/>
      <c r="J1699" s="66"/>
      <c r="K1699" s="7"/>
      <c r="L1699" s="12"/>
    </row>
    <row r="1700" spans="1:12" ht="14">
      <c r="A1700" s="29"/>
      <c r="B1700" s="29"/>
      <c r="C1700" s="77"/>
      <c r="D1700" s="77"/>
      <c r="E1700" s="135"/>
      <c r="F1700" s="7"/>
      <c r="G1700" s="7"/>
      <c r="H1700" s="7"/>
      <c r="I1700" s="12"/>
      <c r="J1700" s="66"/>
      <c r="K1700" s="7"/>
      <c r="L1700" s="12"/>
    </row>
    <row r="1701" spans="1:12" ht="14">
      <c r="A1701" s="80"/>
      <c r="B1701" s="80"/>
      <c r="C1701" s="117"/>
      <c r="D1701" s="117"/>
      <c r="E1701" s="133"/>
      <c r="F1701" s="7"/>
      <c r="G1701" s="7"/>
      <c r="H1701" s="7"/>
      <c r="I1701" s="12"/>
      <c r="J1701" s="66"/>
      <c r="K1701" s="7"/>
      <c r="L1701" s="12"/>
    </row>
    <row r="1702" spans="1:12" ht="14">
      <c r="A1702" s="29"/>
      <c r="B1702" s="29"/>
      <c r="C1702" s="77"/>
      <c r="D1702" s="77"/>
      <c r="E1702" s="135"/>
      <c r="F1702" s="7"/>
      <c r="G1702" s="7"/>
      <c r="H1702" s="7"/>
      <c r="I1702" s="12"/>
      <c r="J1702" s="66"/>
      <c r="K1702" s="7"/>
      <c r="L1702" s="12"/>
    </row>
    <row r="1703" spans="1:12" ht="14">
      <c r="A1703" s="80"/>
      <c r="B1703" s="80"/>
      <c r="C1703" s="117"/>
      <c r="D1703" s="117"/>
      <c r="E1703" s="133"/>
      <c r="F1703" s="7"/>
      <c r="G1703" s="7"/>
      <c r="H1703" s="7"/>
      <c r="I1703" s="12"/>
      <c r="J1703" s="66"/>
      <c r="K1703" s="7"/>
      <c r="L1703" s="12"/>
    </row>
    <row r="1704" spans="1:12" ht="14">
      <c r="A1704" s="29"/>
      <c r="B1704" s="29"/>
      <c r="C1704" s="77"/>
      <c r="D1704" s="77"/>
      <c r="E1704" s="135"/>
      <c r="F1704" s="7"/>
      <c r="G1704" s="7"/>
      <c r="H1704" s="7"/>
      <c r="I1704" s="12"/>
      <c r="J1704" s="66"/>
      <c r="K1704" s="7"/>
      <c r="L1704" s="12"/>
    </row>
    <row r="1705" spans="1:12" ht="14">
      <c r="A1705" s="80"/>
      <c r="B1705" s="80"/>
      <c r="C1705" s="117"/>
      <c r="D1705" s="117"/>
      <c r="E1705" s="133"/>
      <c r="F1705" s="7"/>
      <c r="G1705" s="7"/>
      <c r="H1705" s="7"/>
      <c r="I1705" s="12"/>
      <c r="J1705" s="66"/>
      <c r="K1705" s="7"/>
      <c r="L1705" s="12"/>
    </row>
    <row r="1706" spans="1:12" ht="14">
      <c r="A1706" s="29"/>
      <c r="B1706" s="29"/>
      <c r="C1706" s="77"/>
      <c r="D1706" s="77"/>
      <c r="E1706" s="135"/>
      <c r="F1706" s="7"/>
      <c r="G1706" s="7"/>
      <c r="H1706" s="7"/>
      <c r="I1706" s="12"/>
      <c r="J1706" s="66"/>
      <c r="K1706" s="7"/>
      <c r="L1706" s="12"/>
    </row>
    <row r="1707" spans="1:12" ht="14">
      <c r="A1707" s="80"/>
      <c r="B1707" s="80"/>
      <c r="C1707" s="117"/>
      <c r="D1707" s="117"/>
      <c r="E1707" s="133"/>
      <c r="F1707" s="7"/>
      <c r="G1707" s="7"/>
      <c r="H1707" s="7"/>
      <c r="I1707" s="12"/>
      <c r="J1707" s="66"/>
      <c r="K1707" s="7"/>
      <c r="L1707" s="12"/>
    </row>
    <row r="1708" spans="1:12" ht="14">
      <c r="A1708" s="29"/>
      <c r="B1708" s="29"/>
      <c r="C1708" s="77"/>
      <c r="D1708" s="77"/>
      <c r="E1708" s="135"/>
      <c r="F1708" s="7"/>
      <c r="G1708" s="7"/>
      <c r="H1708" s="7"/>
      <c r="I1708" s="12"/>
      <c r="J1708" s="66"/>
      <c r="K1708" s="7"/>
      <c r="L1708" s="12"/>
    </row>
    <row r="1709" spans="1:12" ht="14">
      <c r="A1709" s="80"/>
      <c r="B1709" s="80"/>
      <c r="C1709" s="117"/>
      <c r="D1709" s="117"/>
      <c r="E1709" s="133"/>
      <c r="F1709" s="7"/>
      <c r="G1709" s="7"/>
      <c r="H1709" s="7"/>
      <c r="I1709" s="12"/>
      <c r="J1709" s="66"/>
      <c r="K1709" s="7"/>
      <c r="L1709" s="12"/>
    </row>
    <row r="1710" spans="1:12" ht="14">
      <c r="A1710" s="29"/>
      <c r="B1710" s="29"/>
      <c r="C1710" s="77"/>
      <c r="D1710" s="77"/>
      <c r="E1710" s="135"/>
      <c r="F1710" s="7"/>
      <c r="G1710" s="7"/>
      <c r="H1710" s="7"/>
      <c r="I1710" s="12"/>
      <c r="J1710" s="66"/>
      <c r="K1710" s="7"/>
      <c r="L1710" s="12"/>
    </row>
    <row r="1711" spans="1:12" ht="14">
      <c r="A1711" s="80"/>
      <c r="B1711" s="80"/>
      <c r="C1711" s="117"/>
      <c r="D1711" s="117"/>
      <c r="E1711" s="133"/>
      <c r="F1711" s="7"/>
      <c r="G1711" s="7"/>
      <c r="H1711" s="7"/>
      <c r="I1711" s="12"/>
      <c r="J1711" s="66"/>
      <c r="K1711" s="7"/>
      <c r="L1711" s="12"/>
    </row>
    <row r="1712" spans="1:12" ht="14">
      <c r="A1712" s="29"/>
      <c r="B1712" s="29"/>
      <c r="C1712" s="77"/>
      <c r="D1712" s="77"/>
      <c r="E1712" s="135"/>
      <c r="F1712" s="7"/>
      <c r="G1712" s="7"/>
      <c r="H1712" s="7"/>
      <c r="I1712" s="12"/>
      <c r="J1712" s="66"/>
      <c r="K1712" s="7"/>
      <c r="L1712" s="12"/>
    </row>
    <row r="1713" spans="1:12" ht="14">
      <c r="A1713" s="80"/>
      <c r="B1713" s="80"/>
      <c r="C1713" s="117"/>
      <c r="D1713" s="117"/>
      <c r="E1713" s="133"/>
      <c r="F1713" s="7"/>
      <c r="G1713" s="7"/>
      <c r="H1713" s="7"/>
      <c r="I1713" s="12"/>
      <c r="J1713" s="66"/>
      <c r="K1713" s="7"/>
      <c r="L1713" s="12"/>
    </row>
    <row r="1714" spans="1:12" ht="14">
      <c r="A1714" s="29"/>
      <c r="B1714" s="29"/>
      <c r="C1714" s="77"/>
      <c r="D1714" s="77"/>
      <c r="E1714" s="135"/>
      <c r="F1714" s="7"/>
      <c r="G1714" s="7"/>
      <c r="H1714" s="7"/>
      <c r="I1714" s="12"/>
      <c r="J1714" s="66"/>
      <c r="K1714" s="7"/>
      <c r="L1714" s="12"/>
    </row>
    <row r="1715" spans="1:12" ht="14">
      <c r="A1715" s="80"/>
      <c r="B1715" s="80"/>
      <c r="C1715" s="117"/>
      <c r="D1715" s="117"/>
      <c r="E1715" s="133"/>
      <c r="F1715" s="7"/>
      <c r="G1715" s="7"/>
      <c r="H1715" s="7"/>
      <c r="I1715" s="12"/>
      <c r="J1715" s="66"/>
      <c r="K1715" s="7"/>
      <c r="L1715" s="12"/>
    </row>
    <row r="1716" spans="1:12" ht="14">
      <c r="A1716" s="29"/>
      <c r="B1716" s="29"/>
      <c r="C1716" s="77"/>
      <c r="D1716" s="77"/>
      <c r="E1716" s="135"/>
      <c r="F1716" s="7"/>
      <c r="G1716" s="7"/>
      <c r="H1716" s="7"/>
      <c r="I1716" s="12"/>
      <c r="J1716" s="66"/>
      <c r="K1716" s="7"/>
      <c r="L1716" s="12"/>
    </row>
    <row r="1717" spans="1:12" ht="14">
      <c r="A1717" s="80"/>
      <c r="B1717" s="80"/>
      <c r="C1717" s="117"/>
      <c r="D1717" s="117"/>
      <c r="E1717" s="133"/>
      <c r="F1717" s="7"/>
      <c r="G1717" s="7"/>
      <c r="H1717" s="7"/>
      <c r="I1717" s="12"/>
      <c r="J1717" s="66"/>
      <c r="K1717" s="7"/>
      <c r="L1717" s="12"/>
    </row>
    <row r="1718" spans="1:12" ht="14">
      <c r="A1718" s="29"/>
      <c r="B1718" s="29"/>
      <c r="C1718" s="77"/>
      <c r="D1718" s="77"/>
      <c r="E1718" s="135"/>
      <c r="F1718" s="7"/>
      <c r="G1718" s="7"/>
      <c r="H1718" s="7"/>
      <c r="I1718" s="12"/>
      <c r="J1718" s="66"/>
      <c r="K1718" s="7"/>
      <c r="L1718" s="12"/>
    </row>
    <row r="1719" spans="1:12" ht="14">
      <c r="A1719" s="80"/>
      <c r="B1719" s="80"/>
      <c r="C1719" s="117"/>
      <c r="D1719" s="117"/>
      <c r="E1719" s="133"/>
      <c r="F1719" s="7"/>
      <c r="G1719" s="7"/>
      <c r="H1719" s="7"/>
      <c r="I1719" s="12"/>
      <c r="J1719" s="66"/>
      <c r="K1719" s="7"/>
      <c r="L1719" s="12"/>
    </row>
    <row r="1720" spans="1:12" ht="14">
      <c r="A1720" s="29"/>
      <c r="B1720" s="29"/>
      <c r="C1720" s="77"/>
      <c r="D1720" s="77"/>
      <c r="E1720" s="135"/>
      <c r="F1720" s="7"/>
      <c r="G1720" s="7"/>
      <c r="H1720" s="7"/>
      <c r="I1720" s="12"/>
      <c r="J1720" s="66"/>
      <c r="K1720" s="7"/>
      <c r="L1720" s="12"/>
    </row>
    <row r="1721" spans="1:12" ht="14">
      <c r="A1721" s="80"/>
      <c r="B1721" s="80"/>
      <c r="C1721" s="117"/>
      <c r="D1721" s="117"/>
      <c r="E1721" s="133"/>
      <c r="F1721" s="7"/>
      <c r="G1721" s="7"/>
      <c r="H1721" s="7"/>
      <c r="I1721" s="12"/>
      <c r="J1721" s="66"/>
      <c r="K1721" s="7"/>
      <c r="L1721" s="12"/>
    </row>
    <row r="1722" spans="1:12" ht="14">
      <c r="A1722" s="29"/>
      <c r="B1722" s="29"/>
      <c r="C1722" s="77"/>
      <c r="D1722" s="77"/>
      <c r="E1722" s="135"/>
      <c r="F1722" s="7"/>
      <c r="G1722" s="7"/>
      <c r="H1722" s="7"/>
      <c r="I1722" s="12"/>
      <c r="J1722" s="66"/>
      <c r="K1722" s="7"/>
      <c r="L1722" s="12"/>
    </row>
    <row r="1723" spans="1:12" ht="14">
      <c r="A1723" s="80"/>
      <c r="B1723" s="80"/>
      <c r="C1723" s="117"/>
      <c r="D1723" s="117"/>
      <c r="E1723" s="133"/>
      <c r="F1723" s="7"/>
      <c r="G1723" s="7"/>
      <c r="H1723" s="7"/>
      <c r="I1723" s="12"/>
      <c r="J1723" s="66"/>
      <c r="K1723" s="7"/>
      <c r="L1723" s="12"/>
    </row>
    <row r="1724" spans="1:12" ht="14">
      <c r="A1724" s="29"/>
      <c r="B1724" s="29"/>
      <c r="C1724" s="77"/>
      <c r="D1724" s="77"/>
      <c r="E1724" s="135"/>
      <c r="F1724" s="7"/>
      <c r="G1724" s="7"/>
      <c r="H1724" s="7"/>
      <c r="I1724" s="12"/>
      <c r="J1724" s="66"/>
      <c r="K1724" s="7"/>
      <c r="L1724" s="12"/>
    </row>
    <row r="1725" spans="1:12" ht="14">
      <c r="A1725" s="80"/>
      <c r="B1725" s="80"/>
      <c r="C1725" s="117"/>
      <c r="D1725" s="117"/>
      <c r="E1725" s="133"/>
      <c r="F1725" s="7"/>
      <c r="G1725" s="7"/>
      <c r="H1725" s="7"/>
      <c r="I1725" s="12"/>
      <c r="J1725" s="66"/>
      <c r="K1725" s="7"/>
      <c r="L1725" s="12"/>
    </row>
    <row r="1726" spans="1:12" ht="14">
      <c r="A1726" s="29"/>
      <c r="B1726" s="29"/>
      <c r="C1726" s="77"/>
      <c r="D1726" s="77"/>
      <c r="E1726" s="135"/>
      <c r="F1726" s="7"/>
      <c r="G1726" s="7"/>
      <c r="H1726" s="7"/>
      <c r="I1726" s="12"/>
      <c r="J1726" s="66"/>
      <c r="K1726" s="7"/>
      <c r="L1726" s="12"/>
    </row>
    <row r="1727" spans="1:12" ht="14">
      <c r="A1727" s="80"/>
      <c r="B1727" s="80"/>
      <c r="C1727" s="117"/>
      <c r="D1727" s="117"/>
      <c r="E1727" s="133"/>
      <c r="F1727" s="7"/>
      <c r="G1727" s="7"/>
      <c r="H1727" s="7"/>
      <c r="I1727" s="12"/>
      <c r="J1727" s="66"/>
      <c r="K1727" s="7"/>
      <c r="L1727" s="12"/>
    </row>
    <row r="1728" spans="1:12" ht="14">
      <c r="A1728" s="29"/>
      <c r="B1728" s="29"/>
      <c r="C1728" s="77"/>
      <c r="D1728" s="77"/>
      <c r="E1728" s="135"/>
      <c r="F1728" s="7"/>
      <c r="G1728" s="7"/>
      <c r="H1728" s="7"/>
      <c r="I1728" s="12"/>
      <c r="J1728" s="66"/>
      <c r="K1728" s="7"/>
      <c r="L1728" s="12"/>
    </row>
    <row r="1729" spans="1:12" ht="14">
      <c r="A1729" s="80"/>
      <c r="B1729" s="80"/>
      <c r="C1729" s="117"/>
      <c r="D1729" s="117"/>
      <c r="E1729" s="133"/>
      <c r="F1729" s="7"/>
      <c r="G1729" s="7"/>
      <c r="H1729" s="7"/>
      <c r="I1729" s="12"/>
      <c r="J1729" s="66"/>
      <c r="K1729" s="7"/>
      <c r="L1729" s="12"/>
    </row>
    <row r="1730" spans="1:12" ht="14">
      <c r="A1730" s="29"/>
      <c r="B1730" s="29"/>
      <c r="C1730" s="77"/>
      <c r="D1730" s="77"/>
      <c r="E1730" s="135"/>
      <c r="F1730" s="7"/>
      <c r="G1730" s="7"/>
      <c r="H1730" s="7"/>
      <c r="I1730" s="12"/>
      <c r="J1730" s="66"/>
      <c r="K1730" s="7"/>
      <c r="L1730" s="12"/>
    </row>
    <row r="1731" spans="1:12" ht="14">
      <c r="A1731" s="80"/>
      <c r="B1731" s="80"/>
      <c r="C1731" s="117"/>
      <c r="D1731" s="117"/>
      <c r="E1731" s="133"/>
      <c r="F1731" s="7"/>
      <c r="G1731" s="7"/>
      <c r="H1731" s="7"/>
      <c r="I1731" s="12"/>
      <c r="J1731" s="66"/>
      <c r="K1731" s="7"/>
      <c r="L1731" s="12"/>
    </row>
    <row r="1732" spans="1:12" ht="14">
      <c r="A1732" s="29"/>
      <c r="B1732" s="29"/>
      <c r="C1732" s="77"/>
      <c r="D1732" s="77"/>
      <c r="E1732" s="135"/>
      <c r="F1732" s="7"/>
      <c r="G1732" s="7"/>
      <c r="H1732" s="7"/>
      <c r="I1732" s="12"/>
      <c r="J1732" s="66"/>
      <c r="K1732" s="7"/>
      <c r="L1732" s="12"/>
    </row>
    <row r="1733" spans="1:12" ht="14">
      <c r="A1733" s="80"/>
      <c r="B1733" s="80"/>
      <c r="C1733" s="117"/>
      <c r="D1733" s="117"/>
      <c r="E1733" s="133"/>
      <c r="F1733" s="7"/>
      <c r="G1733" s="7"/>
      <c r="H1733" s="7"/>
      <c r="I1733" s="12"/>
      <c r="J1733" s="66"/>
      <c r="K1733" s="7"/>
      <c r="L1733" s="12"/>
    </row>
    <row r="1734" spans="1:12" ht="14">
      <c r="A1734" s="29"/>
      <c r="B1734" s="29"/>
      <c r="C1734" s="77"/>
      <c r="D1734" s="77"/>
      <c r="E1734" s="135"/>
      <c r="F1734" s="7"/>
      <c r="G1734" s="7"/>
      <c r="H1734" s="7"/>
      <c r="I1734" s="12"/>
      <c r="J1734" s="66"/>
      <c r="K1734" s="7"/>
      <c r="L1734" s="12"/>
    </row>
    <row r="1735" spans="1:12" ht="14">
      <c r="A1735" s="80"/>
      <c r="B1735" s="80"/>
      <c r="C1735" s="117"/>
      <c r="D1735" s="117"/>
      <c r="E1735" s="133"/>
      <c r="F1735" s="7"/>
      <c r="G1735" s="7"/>
      <c r="H1735" s="7"/>
      <c r="I1735" s="12"/>
      <c r="J1735" s="66"/>
      <c r="K1735" s="7"/>
      <c r="L1735" s="12"/>
    </row>
    <row r="1736" spans="1:12" ht="14">
      <c r="A1736" s="29"/>
      <c r="B1736" s="29"/>
      <c r="C1736" s="77"/>
      <c r="D1736" s="77"/>
      <c r="E1736" s="135"/>
      <c r="F1736" s="7"/>
      <c r="G1736" s="7"/>
      <c r="H1736" s="7"/>
      <c r="I1736" s="12"/>
      <c r="J1736" s="66"/>
      <c r="K1736" s="7"/>
      <c r="L1736" s="12"/>
    </row>
    <row r="1737" spans="1:12" ht="14">
      <c r="A1737" s="80"/>
      <c r="B1737" s="80"/>
      <c r="C1737" s="117"/>
      <c r="D1737" s="117"/>
      <c r="E1737" s="133"/>
      <c r="F1737" s="7"/>
      <c r="G1737" s="7"/>
      <c r="H1737" s="7"/>
      <c r="I1737" s="12"/>
      <c r="J1737" s="66"/>
      <c r="K1737" s="7"/>
      <c r="L1737" s="12"/>
    </row>
    <row r="1738" spans="1:12" ht="14">
      <c r="A1738" s="29"/>
      <c r="B1738" s="29"/>
      <c r="C1738" s="77"/>
      <c r="D1738" s="77"/>
      <c r="E1738" s="135"/>
      <c r="F1738" s="7"/>
      <c r="G1738" s="7"/>
      <c r="H1738" s="7"/>
      <c r="I1738" s="12"/>
      <c r="J1738" s="66"/>
      <c r="K1738" s="7"/>
      <c r="L1738" s="12"/>
    </row>
    <row r="1739" spans="1:12" ht="14">
      <c r="A1739" s="80"/>
      <c r="B1739" s="80"/>
      <c r="C1739" s="117"/>
      <c r="D1739" s="117"/>
      <c r="E1739" s="133"/>
      <c r="F1739" s="7"/>
      <c r="G1739" s="7"/>
      <c r="H1739" s="7"/>
      <c r="I1739" s="12"/>
      <c r="J1739" s="66"/>
      <c r="K1739" s="7"/>
      <c r="L1739" s="12"/>
    </row>
    <row r="1740" spans="1:12" ht="14">
      <c r="A1740" s="29"/>
      <c r="B1740" s="29"/>
      <c r="C1740" s="77"/>
      <c r="D1740" s="77"/>
      <c r="E1740" s="135"/>
      <c r="F1740" s="7"/>
      <c r="G1740" s="7"/>
      <c r="H1740" s="7"/>
      <c r="I1740" s="12"/>
      <c r="J1740" s="66"/>
      <c r="K1740" s="7"/>
      <c r="L1740" s="12"/>
    </row>
    <row r="1741" spans="1:12" ht="14">
      <c r="A1741" s="80"/>
      <c r="B1741" s="80"/>
      <c r="C1741" s="117"/>
      <c r="D1741" s="117"/>
      <c r="E1741" s="133"/>
      <c r="F1741" s="7"/>
      <c r="G1741" s="7"/>
      <c r="H1741" s="7"/>
      <c r="I1741" s="12"/>
      <c r="J1741" s="66"/>
      <c r="K1741" s="7"/>
      <c r="L1741" s="12"/>
    </row>
    <row r="1742" spans="1:12" ht="14">
      <c r="A1742" s="29"/>
      <c r="B1742" s="29"/>
      <c r="C1742" s="77"/>
      <c r="D1742" s="77"/>
      <c r="E1742" s="135"/>
      <c r="F1742" s="7"/>
      <c r="G1742" s="7"/>
      <c r="H1742" s="7"/>
      <c r="I1742" s="12"/>
      <c r="J1742" s="66"/>
      <c r="K1742" s="7"/>
      <c r="L1742" s="12"/>
    </row>
    <row r="1743" spans="1:12" ht="14">
      <c r="A1743" s="80"/>
      <c r="B1743" s="80"/>
      <c r="C1743" s="117"/>
      <c r="D1743" s="117"/>
      <c r="E1743" s="133"/>
      <c r="F1743" s="7"/>
      <c r="G1743" s="7"/>
      <c r="H1743" s="7"/>
      <c r="I1743" s="12"/>
      <c r="J1743" s="66"/>
      <c r="K1743" s="7"/>
      <c r="L1743" s="12"/>
    </row>
    <row r="1744" spans="1:12" ht="14">
      <c r="A1744" s="29"/>
      <c r="B1744" s="29"/>
      <c r="C1744" s="77"/>
      <c r="D1744" s="77"/>
      <c r="E1744" s="135"/>
      <c r="F1744" s="7"/>
      <c r="G1744" s="7"/>
      <c r="H1744" s="7"/>
      <c r="I1744" s="12"/>
      <c r="J1744" s="66"/>
      <c r="K1744" s="7"/>
      <c r="L1744" s="12"/>
    </row>
    <row r="1745" spans="1:12" ht="14">
      <c r="A1745" s="80"/>
      <c r="B1745" s="80"/>
      <c r="C1745" s="117"/>
      <c r="D1745" s="117"/>
      <c r="E1745" s="133"/>
      <c r="F1745" s="7"/>
      <c r="G1745" s="7"/>
      <c r="H1745" s="7"/>
      <c r="I1745" s="12"/>
      <c r="J1745" s="66"/>
      <c r="K1745" s="7"/>
      <c r="L1745" s="12"/>
    </row>
    <row r="1746" spans="1:12" ht="14">
      <c r="A1746" s="29"/>
      <c r="B1746" s="29"/>
      <c r="C1746" s="77"/>
      <c r="D1746" s="77"/>
      <c r="E1746" s="135"/>
      <c r="F1746" s="7"/>
      <c r="G1746" s="7"/>
      <c r="H1746" s="7"/>
      <c r="I1746" s="12"/>
      <c r="J1746" s="66"/>
      <c r="K1746" s="7"/>
      <c r="L1746" s="12"/>
    </row>
    <row r="1747" spans="1:12" ht="14">
      <c r="A1747" s="80"/>
      <c r="B1747" s="80"/>
      <c r="C1747" s="117"/>
      <c r="D1747" s="117"/>
      <c r="E1747" s="133"/>
      <c r="F1747" s="7"/>
      <c r="G1747" s="7"/>
      <c r="H1747" s="7"/>
      <c r="I1747" s="12"/>
      <c r="J1747" s="66"/>
      <c r="K1747" s="7"/>
      <c r="L1747" s="12"/>
    </row>
    <row r="1748" spans="1:12" ht="14">
      <c r="A1748" s="29"/>
      <c r="B1748" s="29"/>
      <c r="C1748" s="77"/>
      <c r="D1748" s="77"/>
      <c r="E1748" s="135"/>
      <c r="F1748" s="7"/>
      <c r="G1748" s="7"/>
      <c r="H1748" s="7"/>
      <c r="I1748" s="12"/>
      <c r="J1748" s="66"/>
      <c r="K1748" s="7"/>
      <c r="L1748" s="12"/>
    </row>
    <row r="1749" spans="1:12" ht="14">
      <c r="A1749" s="80"/>
      <c r="B1749" s="80"/>
      <c r="C1749" s="117"/>
      <c r="D1749" s="117"/>
      <c r="E1749" s="133"/>
      <c r="F1749" s="7"/>
      <c r="G1749" s="7"/>
      <c r="H1749" s="7"/>
      <c r="I1749" s="12"/>
      <c r="J1749" s="66"/>
      <c r="K1749" s="7"/>
      <c r="L1749" s="12"/>
    </row>
    <row r="1750" spans="1:12" ht="14">
      <c r="A1750" s="29"/>
      <c r="B1750" s="29"/>
      <c r="C1750" s="77"/>
      <c r="D1750" s="77"/>
      <c r="E1750" s="135"/>
      <c r="F1750" s="7"/>
      <c r="G1750" s="7"/>
      <c r="H1750" s="7"/>
      <c r="I1750" s="12"/>
      <c r="J1750" s="66"/>
      <c r="K1750" s="7"/>
      <c r="L1750" s="12"/>
    </row>
    <row r="1751" spans="1:12" ht="14">
      <c r="A1751" s="80"/>
      <c r="B1751" s="80"/>
      <c r="C1751" s="117"/>
      <c r="D1751" s="117"/>
      <c r="E1751" s="133"/>
      <c r="F1751" s="7"/>
      <c r="G1751" s="7"/>
      <c r="H1751" s="7"/>
      <c r="I1751" s="12"/>
      <c r="J1751" s="66"/>
      <c r="K1751" s="7"/>
      <c r="L1751" s="12"/>
    </row>
    <row r="1752" spans="1:12" ht="14">
      <c r="A1752" s="29"/>
      <c r="B1752" s="29"/>
      <c r="C1752" s="77"/>
      <c r="D1752" s="77"/>
      <c r="E1752" s="135"/>
      <c r="F1752" s="7"/>
      <c r="G1752" s="7"/>
      <c r="H1752" s="7"/>
      <c r="I1752" s="12"/>
      <c r="J1752" s="66"/>
      <c r="K1752" s="7"/>
      <c r="L1752" s="12"/>
    </row>
    <row r="1753" spans="1:12" ht="14">
      <c r="A1753" s="80"/>
      <c r="B1753" s="80"/>
      <c r="C1753" s="117"/>
      <c r="D1753" s="117"/>
      <c r="E1753" s="133"/>
      <c r="F1753" s="7"/>
      <c r="G1753" s="7"/>
      <c r="H1753" s="7"/>
      <c r="I1753" s="12"/>
      <c r="J1753" s="66"/>
      <c r="K1753" s="7"/>
      <c r="L1753" s="12"/>
    </row>
    <row r="1754" spans="1:12" ht="14">
      <c r="A1754" s="29"/>
      <c r="B1754" s="29"/>
      <c r="C1754" s="77"/>
      <c r="D1754" s="77"/>
      <c r="E1754" s="135"/>
      <c r="F1754" s="7"/>
      <c r="G1754" s="7"/>
      <c r="H1754" s="7"/>
      <c r="I1754" s="12"/>
      <c r="J1754" s="66"/>
      <c r="K1754" s="7"/>
      <c r="L1754" s="12"/>
    </row>
    <row r="1755" spans="1:12" ht="14">
      <c r="A1755" s="80"/>
      <c r="B1755" s="80"/>
      <c r="C1755" s="117"/>
      <c r="D1755" s="117"/>
      <c r="E1755" s="133"/>
      <c r="F1755" s="7"/>
      <c r="G1755" s="7"/>
      <c r="H1755" s="7"/>
      <c r="I1755" s="12"/>
      <c r="J1755" s="66"/>
      <c r="K1755" s="7"/>
      <c r="L1755" s="12"/>
    </row>
    <row r="1756" spans="1:12" ht="14">
      <c r="A1756" s="29"/>
      <c r="B1756" s="29"/>
      <c r="C1756" s="77"/>
      <c r="D1756" s="77"/>
      <c r="E1756" s="135"/>
      <c r="F1756" s="7"/>
      <c r="G1756" s="7"/>
      <c r="H1756" s="7"/>
      <c r="I1756" s="12"/>
      <c r="J1756" s="66"/>
      <c r="K1756" s="7"/>
      <c r="L1756" s="12"/>
    </row>
    <row r="1757" spans="1:12" ht="14">
      <c r="A1757" s="80"/>
      <c r="B1757" s="80"/>
      <c r="C1757" s="117"/>
      <c r="D1757" s="117"/>
      <c r="E1757" s="133"/>
      <c r="F1757" s="7"/>
      <c r="G1757" s="7"/>
      <c r="H1757" s="7"/>
      <c r="I1757" s="12"/>
      <c r="J1757" s="66"/>
      <c r="K1757" s="7"/>
      <c r="L1757" s="12"/>
    </row>
    <row r="1758" spans="1:12" ht="14">
      <c r="A1758" s="29"/>
      <c r="B1758" s="29"/>
      <c r="C1758" s="77"/>
      <c r="D1758" s="77"/>
      <c r="E1758" s="135"/>
      <c r="F1758" s="7"/>
      <c r="G1758" s="7"/>
      <c r="H1758" s="7"/>
      <c r="I1758" s="12"/>
      <c r="J1758" s="66"/>
      <c r="K1758" s="7"/>
      <c r="L1758" s="12"/>
    </row>
    <row r="1759" spans="1:12" ht="14">
      <c r="A1759" s="80"/>
      <c r="B1759" s="80"/>
      <c r="C1759" s="117"/>
      <c r="D1759" s="117"/>
      <c r="E1759" s="133"/>
      <c r="F1759" s="7"/>
      <c r="G1759" s="7"/>
      <c r="H1759" s="7"/>
      <c r="I1759" s="12"/>
      <c r="J1759" s="66"/>
      <c r="K1759" s="7"/>
      <c r="L1759" s="12"/>
    </row>
    <row r="1760" spans="1:12" ht="14">
      <c r="A1760" s="29"/>
      <c r="B1760" s="29"/>
      <c r="C1760" s="77"/>
      <c r="D1760" s="77"/>
      <c r="E1760" s="135"/>
      <c r="F1760" s="7"/>
      <c r="G1760" s="7"/>
      <c r="H1760" s="7"/>
      <c r="I1760" s="12"/>
      <c r="J1760" s="66"/>
      <c r="K1760" s="7"/>
      <c r="L1760" s="12"/>
    </row>
    <row r="1761" spans="1:12" ht="14">
      <c r="A1761" s="80"/>
      <c r="B1761" s="80"/>
      <c r="C1761" s="117"/>
      <c r="D1761" s="117"/>
      <c r="E1761" s="133"/>
      <c r="F1761" s="7"/>
      <c r="G1761" s="7"/>
      <c r="H1761" s="7"/>
      <c r="I1761" s="12"/>
      <c r="J1761" s="66"/>
      <c r="K1761" s="7"/>
      <c r="L1761" s="12"/>
    </row>
    <row r="1762" spans="1:12" ht="14">
      <c r="A1762" s="29"/>
      <c r="B1762" s="29"/>
      <c r="C1762" s="77"/>
      <c r="D1762" s="77"/>
      <c r="E1762" s="135"/>
      <c r="F1762" s="7"/>
      <c r="G1762" s="7"/>
      <c r="H1762" s="7"/>
      <c r="I1762" s="12"/>
      <c r="J1762" s="66"/>
      <c r="K1762" s="7"/>
      <c r="L1762" s="12"/>
    </row>
    <row r="1763" spans="1:12" ht="14">
      <c r="A1763" s="80"/>
      <c r="B1763" s="80"/>
      <c r="C1763" s="117"/>
      <c r="D1763" s="117"/>
      <c r="E1763" s="133"/>
      <c r="F1763" s="7"/>
      <c r="G1763" s="7"/>
      <c r="H1763" s="7"/>
      <c r="I1763" s="12"/>
      <c r="J1763" s="66"/>
      <c r="K1763" s="7"/>
      <c r="L1763" s="12"/>
    </row>
    <row r="1764" spans="1:12" ht="14">
      <c r="A1764" s="29"/>
      <c r="B1764" s="29"/>
      <c r="C1764" s="77"/>
      <c r="D1764" s="77"/>
      <c r="E1764" s="135"/>
      <c r="F1764" s="7"/>
      <c r="G1764" s="7"/>
      <c r="H1764" s="7"/>
      <c r="I1764" s="12"/>
      <c r="J1764" s="66"/>
      <c r="K1764" s="7"/>
      <c r="L1764" s="12"/>
    </row>
    <row r="1765" spans="1:12" ht="14">
      <c r="A1765" s="80"/>
      <c r="B1765" s="80"/>
      <c r="C1765" s="117"/>
      <c r="D1765" s="117"/>
      <c r="E1765" s="133"/>
      <c r="F1765" s="7"/>
      <c r="G1765" s="7"/>
      <c r="H1765" s="7"/>
      <c r="I1765" s="12"/>
      <c r="J1765" s="66"/>
      <c r="K1765" s="7"/>
      <c r="L1765" s="12"/>
    </row>
    <row r="1766" spans="1:12" ht="14">
      <c r="A1766" s="29"/>
      <c r="B1766" s="29"/>
      <c r="C1766" s="77"/>
      <c r="D1766" s="77"/>
      <c r="E1766" s="135"/>
      <c r="F1766" s="7"/>
      <c r="G1766" s="7"/>
      <c r="H1766" s="7"/>
      <c r="I1766" s="12"/>
      <c r="J1766" s="66"/>
      <c r="K1766" s="7"/>
      <c r="L1766" s="12"/>
    </row>
    <row r="1767" spans="1:12" ht="14">
      <c r="A1767" s="80"/>
      <c r="B1767" s="80"/>
      <c r="C1767" s="117"/>
      <c r="D1767" s="117"/>
      <c r="E1767" s="133"/>
      <c r="F1767" s="7"/>
      <c r="G1767" s="7"/>
      <c r="H1767" s="7"/>
      <c r="I1767" s="12"/>
      <c r="J1767" s="66"/>
      <c r="K1767" s="7"/>
      <c r="L1767" s="12"/>
    </row>
    <row r="1768" spans="1:12" ht="14">
      <c r="A1768" s="29"/>
      <c r="B1768" s="29"/>
      <c r="C1768" s="77"/>
      <c r="D1768" s="77"/>
      <c r="E1768" s="135"/>
      <c r="F1768" s="7"/>
      <c r="G1768" s="7"/>
      <c r="H1768" s="7"/>
      <c r="I1768" s="12"/>
      <c r="J1768" s="66"/>
      <c r="K1768" s="7"/>
      <c r="L1768" s="12"/>
    </row>
    <row r="1769" spans="1:12" ht="14">
      <c r="A1769" s="80"/>
      <c r="B1769" s="80"/>
      <c r="C1769" s="117"/>
      <c r="D1769" s="117"/>
      <c r="E1769" s="133"/>
      <c r="F1769" s="7"/>
      <c r="G1769" s="7"/>
      <c r="H1769" s="7"/>
      <c r="I1769" s="12"/>
      <c r="J1769" s="66"/>
      <c r="K1769" s="7"/>
      <c r="L1769" s="12"/>
    </row>
    <row r="1770" spans="1:12" ht="14">
      <c r="A1770" s="29"/>
      <c r="B1770" s="29"/>
      <c r="C1770" s="77"/>
      <c r="D1770" s="77"/>
      <c r="E1770" s="135"/>
      <c r="F1770" s="7"/>
      <c r="G1770" s="7"/>
      <c r="H1770" s="7"/>
      <c r="I1770" s="12"/>
      <c r="J1770" s="66"/>
      <c r="K1770" s="7"/>
      <c r="L1770" s="12"/>
    </row>
    <row r="1771" spans="1:12" ht="14">
      <c r="A1771" s="80"/>
      <c r="B1771" s="80"/>
      <c r="C1771" s="117"/>
      <c r="D1771" s="117"/>
      <c r="E1771" s="133"/>
      <c r="F1771" s="7"/>
      <c r="G1771" s="7"/>
      <c r="H1771" s="7"/>
      <c r="I1771" s="12"/>
      <c r="J1771" s="66"/>
      <c r="K1771" s="7"/>
      <c r="L1771" s="12"/>
    </row>
    <row r="1772" spans="1:12" ht="14">
      <c r="A1772" s="29"/>
      <c r="B1772" s="29"/>
      <c r="C1772" s="77"/>
      <c r="D1772" s="77"/>
      <c r="E1772" s="135"/>
      <c r="F1772" s="7"/>
      <c r="G1772" s="7"/>
      <c r="H1772" s="7"/>
      <c r="I1772" s="12"/>
      <c r="J1772" s="66"/>
      <c r="K1772" s="7"/>
      <c r="L1772" s="12"/>
    </row>
    <row r="1773" spans="1:12" ht="14">
      <c r="A1773" s="80"/>
      <c r="B1773" s="80"/>
      <c r="C1773" s="117"/>
      <c r="D1773" s="117"/>
      <c r="E1773" s="133"/>
      <c r="F1773" s="7"/>
      <c r="G1773" s="7"/>
      <c r="H1773" s="7"/>
      <c r="I1773" s="12"/>
      <c r="J1773" s="66"/>
      <c r="K1773" s="7"/>
      <c r="L1773" s="12"/>
    </row>
    <row r="1774" spans="1:12" ht="14">
      <c r="A1774" s="29"/>
      <c r="B1774" s="29"/>
      <c r="C1774" s="77"/>
      <c r="D1774" s="77"/>
      <c r="E1774" s="135"/>
      <c r="F1774" s="7"/>
      <c r="G1774" s="7"/>
      <c r="H1774" s="7"/>
      <c r="I1774" s="12"/>
      <c r="J1774" s="66"/>
      <c r="K1774" s="7"/>
      <c r="L1774" s="12"/>
    </row>
    <row r="1775" spans="1:12" ht="14">
      <c r="A1775" s="80"/>
      <c r="B1775" s="80"/>
      <c r="C1775" s="117"/>
      <c r="D1775" s="117"/>
      <c r="E1775" s="133"/>
      <c r="F1775" s="7"/>
      <c r="G1775" s="7"/>
      <c r="H1775" s="7"/>
      <c r="I1775" s="12"/>
      <c r="J1775" s="66"/>
      <c r="K1775" s="7"/>
      <c r="L1775" s="12"/>
    </row>
    <row r="1776" spans="1:12" ht="14">
      <c r="A1776" s="29"/>
      <c r="B1776" s="29"/>
      <c r="C1776" s="77"/>
      <c r="D1776" s="77"/>
      <c r="E1776" s="135"/>
      <c r="F1776" s="7"/>
      <c r="G1776" s="7"/>
      <c r="H1776" s="7"/>
      <c r="I1776" s="12"/>
      <c r="J1776" s="66"/>
      <c r="K1776" s="7"/>
      <c r="L1776" s="12"/>
    </row>
    <row r="1777" spans="1:12" ht="14">
      <c r="A1777" s="80"/>
      <c r="B1777" s="80"/>
      <c r="C1777" s="117"/>
      <c r="D1777" s="117"/>
      <c r="E1777" s="133"/>
      <c r="F1777" s="7"/>
      <c r="G1777" s="7"/>
      <c r="H1777" s="7"/>
      <c r="I1777" s="12"/>
      <c r="J1777" s="66"/>
      <c r="K1777" s="7"/>
      <c r="L1777" s="12"/>
    </row>
    <row r="1778" spans="1:12" ht="14">
      <c r="A1778" s="29"/>
      <c r="B1778" s="29"/>
      <c r="C1778" s="77"/>
      <c r="D1778" s="77"/>
      <c r="E1778" s="135"/>
      <c r="F1778" s="7"/>
      <c r="G1778" s="7"/>
      <c r="H1778" s="7"/>
      <c r="I1778" s="12"/>
      <c r="J1778" s="66"/>
      <c r="K1778" s="7"/>
      <c r="L1778" s="12"/>
    </row>
    <row r="1779" spans="1:12" ht="14">
      <c r="A1779" s="80"/>
      <c r="B1779" s="80"/>
      <c r="C1779" s="117"/>
      <c r="D1779" s="117"/>
      <c r="E1779" s="133"/>
      <c r="F1779" s="7"/>
      <c r="G1779" s="7"/>
      <c r="H1779" s="7"/>
      <c r="I1779" s="12"/>
      <c r="J1779" s="66"/>
      <c r="K1779" s="7"/>
      <c r="L1779" s="12"/>
    </row>
    <row r="1780" spans="1:12" ht="14">
      <c r="A1780" s="29"/>
      <c r="B1780" s="29"/>
      <c r="C1780" s="77"/>
      <c r="D1780" s="77"/>
      <c r="E1780" s="135"/>
      <c r="F1780" s="7"/>
      <c r="G1780" s="7"/>
      <c r="H1780" s="7"/>
      <c r="I1780" s="12"/>
      <c r="J1780" s="66"/>
      <c r="K1780" s="7"/>
      <c r="L1780" s="12"/>
    </row>
    <row r="1781" spans="1:12" ht="14">
      <c r="A1781" s="80"/>
      <c r="B1781" s="80"/>
      <c r="C1781" s="117"/>
      <c r="D1781" s="117"/>
      <c r="E1781" s="133"/>
      <c r="F1781" s="7"/>
      <c r="G1781" s="7"/>
      <c r="H1781" s="7"/>
      <c r="I1781" s="12"/>
      <c r="J1781" s="66"/>
      <c r="K1781" s="7"/>
      <c r="L1781" s="12"/>
    </row>
    <row r="1782" spans="1:12" ht="14">
      <c r="A1782" s="29"/>
      <c r="B1782" s="29"/>
      <c r="C1782" s="77"/>
      <c r="D1782" s="77"/>
      <c r="E1782" s="135"/>
      <c r="F1782" s="7"/>
      <c r="G1782" s="7"/>
      <c r="H1782" s="7"/>
      <c r="I1782" s="12"/>
      <c r="J1782" s="66"/>
      <c r="K1782" s="7"/>
      <c r="L1782" s="12"/>
    </row>
    <row r="1783" spans="1:12" ht="14">
      <c r="A1783" s="80"/>
      <c r="B1783" s="80"/>
      <c r="C1783" s="117"/>
      <c r="D1783" s="117"/>
      <c r="E1783" s="133"/>
      <c r="F1783" s="7"/>
      <c r="G1783" s="7"/>
      <c r="H1783" s="7"/>
      <c r="I1783" s="12"/>
      <c r="J1783" s="66"/>
      <c r="K1783" s="7"/>
      <c r="L1783" s="12"/>
    </row>
    <row r="1784" spans="1:12" ht="14">
      <c r="A1784" s="29"/>
      <c r="B1784" s="29"/>
      <c r="C1784" s="77"/>
      <c r="D1784" s="77"/>
      <c r="E1784" s="135"/>
      <c r="F1784" s="7"/>
      <c r="G1784" s="7"/>
      <c r="H1784" s="7"/>
      <c r="I1784" s="12"/>
      <c r="J1784" s="66"/>
      <c r="K1784" s="7"/>
      <c r="L1784" s="12"/>
    </row>
    <row r="1785" spans="1:12" ht="14">
      <c r="A1785" s="80"/>
      <c r="B1785" s="80"/>
      <c r="C1785" s="117"/>
      <c r="D1785" s="117"/>
      <c r="E1785" s="133"/>
      <c r="F1785" s="7"/>
      <c r="G1785" s="7"/>
      <c r="H1785" s="7"/>
      <c r="I1785" s="12"/>
      <c r="J1785" s="66"/>
      <c r="K1785" s="7"/>
      <c r="L1785" s="12"/>
    </row>
    <row r="1786" spans="1:12" ht="14">
      <c r="A1786" s="29"/>
      <c r="B1786" s="29"/>
      <c r="C1786" s="77"/>
      <c r="D1786" s="77"/>
      <c r="E1786" s="135"/>
      <c r="F1786" s="7"/>
      <c r="G1786" s="7"/>
      <c r="H1786" s="7"/>
      <c r="I1786" s="12"/>
      <c r="J1786" s="66"/>
      <c r="K1786" s="7"/>
      <c r="L1786" s="12"/>
    </row>
    <row r="1787" spans="1:12" ht="14">
      <c r="A1787" s="80"/>
      <c r="B1787" s="80"/>
      <c r="C1787" s="117"/>
      <c r="D1787" s="117"/>
      <c r="E1787" s="133"/>
      <c r="F1787" s="7"/>
      <c r="G1787" s="7"/>
      <c r="H1787" s="7"/>
      <c r="I1787" s="12"/>
      <c r="J1787" s="66"/>
      <c r="K1787" s="7"/>
      <c r="L1787" s="12"/>
    </row>
    <row r="1788" spans="1:12" ht="14">
      <c r="A1788" s="29"/>
      <c r="B1788" s="29"/>
      <c r="C1788" s="77"/>
      <c r="D1788" s="77"/>
      <c r="E1788" s="135"/>
      <c r="F1788" s="7"/>
      <c r="G1788" s="7"/>
      <c r="H1788" s="7"/>
      <c r="I1788" s="12"/>
      <c r="J1788" s="66"/>
      <c r="K1788" s="7"/>
      <c r="L1788" s="12"/>
    </row>
    <row r="1789" spans="1:12" ht="14">
      <c r="A1789" s="80"/>
      <c r="B1789" s="80"/>
      <c r="C1789" s="117"/>
      <c r="D1789" s="117"/>
      <c r="E1789" s="133"/>
      <c r="F1789" s="7"/>
      <c r="G1789" s="7"/>
      <c r="H1789" s="7"/>
      <c r="I1789" s="12"/>
      <c r="J1789" s="66"/>
      <c r="K1789" s="7"/>
      <c r="L1789" s="12"/>
    </row>
    <row r="1790" spans="1:12" ht="14">
      <c r="A1790" s="29"/>
      <c r="B1790" s="29"/>
      <c r="C1790" s="77"/>
      <c r="D1790" s="77"/>
      <c r="E1790" s="135"/>
      <c r="F1790" s="7"/>
      <c r="G1790" s="7"/>
      <c r="H1790" s="7"/>
      <c r="I1790" s="12"/>
      <c r="J1790" s="66"/>
      <c r="K1790" s="7"/>
      <c r="L1790" s="12"/>
    </row>
    <row r="1791" spans="1:12" ht="14">
      <c r="A1791" s="80"/>
      <c r="B1791" s="80"/>
      <c r="C1791" s="117"/>
      <c r="D1791" s="117"/>
      <c r="E1791" s="133"/>
      <c r="F1791" s="7"/>
      <c r="G1791" s="7"/>
      <c r="H1791" s="7"/>
      <c r="I1791" s="12"/>
      <c r="J1791" s="66"/>
      <c r="K1791" s="7"/>
      <c r="L1791" s="12"/>
    </row>
    <row r="1792" spans="1:12" ht="14">
      <c r="A1792" s="29"/>
      <c r="B1792" s="29"/>
      <c r="C1792" s="77"/>
      <c r="D1792" s="77"/>
      <c r="E1792" s="135"/>
      <c r="F1792" s="7"/>
      <c r="G1792" s="7"/>
      <c r="H1792" s="7"/>
      <c r="I1792" s="12"/>
      <c r="J1792" s="66"/>
      <c r="K1792" s="7"/>
      <c r="L1792" s="12"/>
    </row>
    <row r="1793" spans="1:12" ht="14">
      <c r="A1793" s="80"/>
      <c r="B1793" s="80"/>
      <c r="C1793" s="117"/>
      <c r="D1793" s="117"/>
      <c r="E1793" s="133"/>
      <c r="F1793" s="7"/>
      <c r="G1793" s="7"/>
      <c r="H1793" s="7"/>
      <c r="I1793" s="12"/>
      <c r="J1793" s="66"/>
      <c r="K1793" s="7"/>
      <c r="L1793" s="12"/>
    </row>
    <row r="1794" spans="1:12" ht="14">
      <c r="A1794" s="29"/>
      <c r="B1794" s="29"/>
      <c r="C1794" s="77"/>
      <c r="D1794" s="77"/>
      <c r="E1794" s="135"/>
      <c r="F1794" s="7"/>
      <c r="G1794" s="7"/>
      <c r="H1794" s="7"/>
      <c r="I1794" s="12"/>
      <c r="J1794" s="66"/>
      <c r="K1794" s="7"/>
      <c r="L1794" s="12"/>
    </row>
    <row r="1795" spans="1:12" ht="14">
      <c r="A1795" s="80"/>
      <c r="B1795" s="80"/>
      <c r="C1795" s="117"/>
      <c r="D1795" s="117"/>
      <c r="E1795" s="133"/>
      <c r="F1795" s="7"/>
      <c r="G1795" s="7"/>
      <c r="H1795" s="7"/>
      <c r="I1795" s="12"/>
      <c r="J1795" s="66"/>
      <c r="K1795" s="7"/>
      <c r="L1795" s="12"/>
    </row>
    <row r="1796" spans="1:12" ht="14">
      <c r="A1796" s="29"/>
      <c r="B1796" s="29"/>
      <c r="C1796" s="77"/>
      <c r="D1796" s="77"/>
      <c r="E1796" s="135"/>
      <c r="F1796" s="7"/>
      <c r="G1796" s="7"/>
      <c r="H1796" s="7"/>
      <c r="I1796" s="12"/>
      <c r="J1796" s="66"/>
      <c r="K1796" s="7"/>
      <c r="L1796" s="12"/>
    </row>
    <row r="1797" spans="1:12" ht="14">
      <c r="A1797" s="80"/>
      <c r="B1797" s="80"/>
      <c r="C1797" s="117"/>
      <c r="D1797" s="117"/>
      <c r="E1797" s="133"/>
      <c r="F1797" s="7"/>
      <c r="G1797" s="7"/>
      <c r="H1797" s="7"/>
      <c r="I1797" s="12"/>
      <c r="J1797" s="66"/>
      <c r="K1797" s="7"/>
      <c r="L1797" s="12"/>
    </row>
    <row r="1798" spans="1:12" ht="14">
      <c r="A1798" s="29"/>
      <c r="B1798" s="29"/>
      <c r="C1798" s="77"/>
      <c r="D1798" s="77"/>
      <c r="E1798" s="135"/>
      <c r="F1798" s="7"/>
      <c r="G1798" s="7"/>
      <c r="H1798" s="7"/>
      <c r="I1798" s="12"/>
      <c r="J1798" s="66"/>
      <c r="K1798" s="7"/>
      <c r="L1798" s="12"/>
    </row>
    <row r="1799" spans="1:12" ht="14">
      <c r="A1799" s="80"/>
      <c r="B1799" s="80"/>
      <c r="C1799" s="117"/>
      <c r="D1799" s="117"/>
      <c r="E1799" s="133"/>
      <c r="F1799" s="7"/>
      <c r="G1799" s="7"/>
      <c r="H1799" s="7"/>
      <c r="I1799" s="12"/>
      <c r="J1799" s="66"/>
      <c r="K1799" s="7"/>
      <c r="L1799" s="12"/>
    </row>
    <row r="1800" spans="1:12" ht="14">
      <c r="A1800" s="29"/>
      <c r="B1800" s="29"/>
      <c r="C1800" s="77"/>
      <c r="D1800" s="77"/>
      <c r="E1800" s="135"/>
      <c r="F1800" s="7"/>
      <c r="G1800" s="7"/>
      <c r="H1800" s="7"/>
      <c r="I1800" s="12"/>
      <c r="J1800" s="66"/>
      <c r="K1800" s="7"/>
      <c r="L1800" s="12"/>
    </row>
    <row r="1801" spans="1:12" ht="14">
      <c r="A1801" s="80"/>
      <c r="B1801" s="80"/>
      <c r="C1801" s="117"/>
      <c r="D1801" s="117"/>
      <c r="E1801" s="133"/>
      <c r="F1801" s="7"/>
      <c r="G1801" s="7"/>
      <c r="H1801" s="7"/>
      <c r="I1801" s="12"/>
      <c r="J1801" s="66"/>
      <c r="K1801" s="7"/>
      <c r="L1801" s="12"/>
    </row>
    <row r="1802" spans="1:12" ht="14">
      <c r="A1802" s="29"/>
      <c r="B1802" s="29"/>
      <c r="C1802" s="77"/>
      <c r="D1802" s="77"/>
      <c r="E1802" s="135"/>
      <c r="F1802" s="7"/>
      <c r="G1802" s="7"/>
      <c r="H1802" s="7"/>
      <c r="I1802" s="12"/>
      <c r="J1802" s="66"/>
      <c r="K1802" s="7"/>
      <c r="L1802" s="12"/>
    </row>
    <row r="1803" spans="1:12" ht="14">
      <c r="A1803" s="80"/>
      <c r="B1803" s="80"/>
      <c r="C1803" s="117"/>
      <c r="D1803" s="117"/>
      <c r="E1803" s="133"/>
      <c r="F1803" s="7"/>
      <c r="G1803" s="7"/>
      <c r="H1803" s="7"/>
      <c r="I1803" s="12"/>
      <c r="J1803" s="66"/>
      <c r="K1803" s="7"/>
      <c r="L1803" s="12"/>
    </row>
    <row r="1804" spans="1:12" ht="14">
      <c r="A1804" s="29"/>
      <c r="B1804" s="29"/>
      <c r="C1804" s="77"/>
      <c r="D1804" s="77"/>
      <c r="E1804" s="135"/>
      <c r="F1804" s="7"/>
      <c r="G1804" s="7"/>
      <c r="H1804" s="7"/>
      <c r="I1804" s="12"/>
      <c r="J1804" s="66"/>
      <c r="K1804" s="7"/>
      <c r="L1804" s="12"/>
    </row>
    <row r="1805" spans="1:12" ht="14">
      <c r="A1805" s="80"/>
      <c r="B1805" s="80"/>
      <c r="C1805" s="117"/>
      <c r="D1805" s="117"/>
      <c r="E1805" s="133"/>
      <c r="F1805" s="7"/>
      <c r="G1805" s="7"/>
      <c r="H1805" s="7"/>
      <c r="I1805" s="12"/>
      <c r="J1805" s="66"/>
      <c r="K1805" s="7"/>
      <c r="L1805" s="12"/>
    </row>
    <row r="1806" spans="1:12" ht="14">
      <c r="A1806" s="29"/>
      <c r="B1806" s="29"/>
      <c r="C1806" s="77"/>
      <c r="D1806" s="77"/>
      <c r="E1806" s="135"/>
      <c r="F1806" s="7"/>
      <c r="G1806" s="7"/>
      <c r="H1806" s="7"/>
      <c r="I1806" s="12"/>
      <c r="J1806" s="66"/>
      <c r="K1806" s="7"/>
      <c r="L1806" s="12"/>
    </row>
    <row r="1807" spans="1:12" ht="14">
      <c r="A1807" s="80"/>
      <c r="B1807" s="80"/>
      <c r="C1807" s="117"/>
      <c r="D1807" s="117"/>
      <c r="E1807" s="133"/>
      <c r="F1807" s="7"/>
      <c r="G1807" s="7"/>
      <c r="H1807" s="7"/>
      <c r="I1807" s="12"/>
      <c r="J1807" s="66"/>
      <c r="K1807" s="7"/>
      <c r="L1807" s="12"/>
    </row>
    <row r="1808" spans="1:12" ht="14">
      <c r="A1808" s="29"/>
      <c r="B1808" s="29"/>
      <c r="C1808" s="77"/>
      <c r="D1808" s="77"/>
      <c r="E1808" s="135"/>
      <c r="F1808" s="7"/>
      <c r="G1808" s="7"/>
      <c r="H1808" s="7"/>
      <c r="I1808" s="12"/>
      <c r="J1808" s="66"/>
      <c r="K1808" s="7"/>
      <c r="L1808" s="12"/>
    </row>
    <row r="1809" spans="1:12" ht="14">
      <c r="A1809" s="80"/>
      <c r="B1809" s="80"/>
      <c r="C1809" s="117"/>
      <c r="D1809" s="117"/>
      <c r="E1809" s="133"/>
      <c r="F1809" s="7"/>
      <c r="G1809" s="7"/>
      <c r="H1809" s="7"/>
      <c r="I1809" s="12"/>
      <c r="J1809" s="66"/>
      <c r="K1809" s="7"/>
      <c r="L1809" s="12"/>
    </row>
    <row r="1810" spans="1:12" ht="14">
      <c r="A1810" s="29"/>
      <c r="B1810" s="29"/>
      <c r="C1810" s="77"/>
      <c r="D1810" s="77"/>
      <c r="E1810" s="135"/>
      <c r="F1810" s="7"/>
      <c r="G1810" s="7"/>
      <c r="H1810" s="7"/>
      <c r="I1810" s="12"/>
      <c r="J1810" s="66"/>
      <c r="K1810" s="7"/>
      <c r="L1810" s="12"/>
    </row>
    <row r="1811" spans="1:12" ht="14">
      <c r="A1811" s="80"/>
      <c r="B1811" s="80"/>
      <c r="C1811" s="117"/>
      <c r="D1811" s="117"/>
      <c r="E1811" s="133"/>
      <c r="F1811" s="7"/>
      <c r="G1811" s="7"/>
      <c r="H1811" s="7"/>
      <c r="I1811" s="12"/>
      <c r="J1811" s="66"/>
      <c r="K1811" s="7"/>
      <c r="L1811" s="12"/>
    </row>
    <row r="1812" spans="1:12" ht="14">
      <c r="A1812" s="29"/>
      <c r="B1812" s="29"/>
      <c r="C1812" s="77"/>
      <c r="D1812" s="77"/>
      <c r="E1812" s="135"/>
      <c r="F1812" s="7"/>
      <c r="G1812" s="7"/>
      <c r="H1812" s="7"/>
      <c r="I1812" s="12"/>
      <c r="J1812" s="66"/>
      <c r="K1812" s="7"/>
      <c r="L1812" s="12"/>
    </row>
    <row r="1813" spans="1:12" ht="14">
      <c r="A1813" s="80"/>
      <c r="B1813" s="80"/>
      <c r="C1813" s="117"/>
      <c r="D1813" s="117"/>
      <c r="E1813" s="133"/>
      <c r="F1813" s="7"/>
      <c r="G1813" s="7"/>
      <c r="H1813" s="7"/>
      <c r="I1813" s="12"/>
      <c r="J1813" s="66"/>
      <c r="K1813" s="7"/>
      <c r="L1813" s="12"/>
    </row>
    <row r="1814" spans="1:12" ht="14">
      <c r="A1814" s="29"/>
      <c r="B1814" s="29"/>
      <c r="C1814" s="77"/>
      <c r="D1814" s="77"/>
      <c r="E1814" s="135"/>
      <c r="F1814" s="7"/>
      <c r="G1814" s="7"/>
      <c r="H1814" s="7"/>
      <c r="I1814" s="12"/>
      <c r="J1814" s="66"/>
      <c r="K1814" s="7"/>
      <c r="L1814" s="12"/>
    </row>
    <row r="1815" spans="1:12" ht="14">
      <c r="A1815" s="80"/>
      <c r="B1815" s="80"/>
      <c r="C1815" s="117"/>
      <c r="D1815" s="117"/>
      <c r="E1815" s="133"/>
      <c r="F1815" s="7"/>
      <c r="G1815" s="7"/>
      <c r="H1815" s="7"/>
      <c r="I1815" s="12"/>
      <c r="J1815" s="66"/>
      <c r="K1815" s="7"/>
      <c r="L1815" s="12"/>
    </row>
    <row r="1816" spans="1:12" ht="14">
      <c r="A1816" s="29"/>
      <c r="B1816" s="29"/>
      <c r="C1816" s="77"/>
      <c r="D1816" s="77"/>
      <c r="E1816" s="135"/>
      <c r="F1816" s="7"/>
      <c r="G1816" s="7"/>
      <c r="H1816" s="7"/>
      <c r="I1816" s="12"/>
      <c r="J1816" s="66"/>
      <c r="K1816" s="7"/>
      <c r="L1816" s="12"/>
    </row>
    <row r="1817" spans="1:12" ht="14">
      <c r="A1817" s="80"/>
      <c r="B1817" s="80"/>
      <c r="C1817" s="117"/>
      <c r="D1817" s="117"/>
      <c r="E1817" s="133"/>
      <c r="F1817" s="7"/>
      <c r="G1817" s="7"/>
      <c r="H1817" s="7"/>
      <c r="I1817" s="12"/>
      <c r="J1817" s="66"/>
      <c r="K1817" s="7"/>
      <c r="L1817" s="12"/>
    </row>
    <row r="1818" spans="1:12" ht="14">
      <c r="A1818" s="29"/>
      <c r="B1818" s="29"/>
      <c r="C1818" s="77"/>
      <c r="D1818" s="77"/>
      <c r="E1818" s="135"/>
      <c r="F1818" s="7"/>
      <c r="G1818" s="7"/>
      <c r="H1818" s="7"/>
      <c r="I1818" s="12"/>
      <c r="J1818" s="66"/>
      <c r="K1818" s="7"/>
      <c r="L1818" s="12"/>
    </row>
    <row r="1819" spans="1:12" ht="14">
      <c r="A1819" s="80"/>
      <c r="B1819" s="80"/>
      <c r="C1819" s="117"/>
      <c r="D1819" s="117"/>
      <c r="E1819" s="133"/>
      <c r="F1819" s="7"/>
      <c r="G1819" s="7"/>
      <c r="H1819" s="7"/>
      <c r="I1819" s="12"/>
      <c r="J1819" s="66"/>
      <c r="K1819" s="7"/>
      <c r="L1819" s="12"/>
    </row>
    <row r="1820" spans="1:12" ht="14">
      <c r="A1820" s="29"/>
      <c r="B1820" s="29"/>
      <c r="C1820" s="77"/>
      <c r="D1820" s="77"/>
      <c r="E1820" s="135"/>
      <c r="F1820" s="7"/>
      <c r="G1820" s="7"/>
      <c r="H1820" s="7"/>
      <c r="I1820" s="12"/>
      <c r="J1820" s="66"/>
      <c r="K1820" s="7"/>
      <c r="L1820" s="12"/>
    </row>
    <row r="1821" spans="1:12" ht="14">
      <c r="A1821" s="80"/>
      <c r="B1821" s="80"/>
      <c r="C1821" s="117"/>
      <c r="D1821" s="117"/>
      <c r="E1821" s="133"/>
      <c r="F1821" s="7"/>
      <c r="G1821" s="7"/>
      <c r="H1821" s="7"/>
      <c r="I1821" s="12"/>
      <c r="J1821" s="66"/>
      <c r="K1821" s="7"/>
      <c r="L1821" s="12"/>
    </row>
    <row r="1822" spans="1:12" ht="14">
      <c r="A1822" s="29"/>
      <c r="B1822" s="29"/>
      <c r="C1822" s="77"/>
      <c r="D1822" s="77"/>
      <c r="E1822" s="135"/>
      <c r="F1822" s="7"/>
      <c r="G1822" s="7"/>
      <c r="H1822" s="7"/>
      <c r="I1822" s="12"/>
      <c r="J1822" s="66"/>
      <c r="K1822" s="7"/>
      <c r="L1822" s="12"/>
    </row>
    <row r="1823" spans="1:12" ht="14">
      <c r="A1823" s="80"/>
      <c r="B1823" s="80"/>
      <c r="C1823" s="117"/>
      <c r="D1823" s="117"/>
      <c r="E1823" s="133"/>
      <c r="F1823" s="7"/>
      <c r="G1823" s="7"/>
      <c r="H1823" s="7"/>
      <c r="I1823" s="12"/>
      <c r="J1823" s="66"/>
      <c r="K1823" s="7"/>
      <c r="L1823" s="12"/>
    </row>
    <row r="1824" spans="1:12" ht="14">
      <c r="A1824" s="29"/>
      <c r="B1824" s="29"/>
      <c r="C1824" s="77"/>
      <c r="D1824" s="77"/>
      <c r="E1824" s="135"/>
      <c r="F1824" s="7"/>
      <c r="G1824" s="7"/>
      <c r="H1824" s="7"/>
      <c r="I1824" s="12"/>
      <c r="J1824" s="66"/>
      <c r="K1824" s="7"/>
      <c r="L1824" s="12"/>
    </row>
    <row r="1825" spans="1:12" ht="14">
      <c r="A1825" s="80"/>
      <c r="B1825" s="80"/>
      <c r="C1825" s="117"/>
      <c r="D1825" s="117"/>
      <c r="E1825" s="133"/>
      <c r="F1825" s="7"/>
      <c r="G1825" s="7"/>
      <c r="H1825" s="7"/>
      <c r="I1825" s="12"/>
      <c r="J1825" s="66"/>
      <c r="K1825" s="7"/>
      <c r="L1825" s="12"/>
    </row>
    <row r="1826" spans="1:12" ht="14">
      <c r="A1826" s="29"/>
      <c r="B1826" s="29"/>
      <c r="C1826" s="77"/>
      <c r="D1826" s="77"/>
      <c r="E1826" s="135"/>
      <c r="F1826" s="7"/>
      <c r="G1826" s="7"/>
      <c r="H1826" s="7"/>
      <c r="I1826" s="12"/>
      <c r="J1826" s="66"/>
      <c r="K1826" s="7"/>
      <c r="L1826" s="12"/>
    </row>
    <row r="1827" spans="1:12" ht="14">
      <c r="A1827" s="80"/>
      <c r="B1827" s="80"/>
      <c r="C1827" s="117"/>
      <c r="D1827" s="117"/>
      <c r="E1827" s="133"/>
      <c r="F1827" s="7"/>
      <c r="G1827" s="7"/>
      <c r="H1827" s="7"/>
      <c r="I1827" s="12"/>
      <c r="J1827" s="66"/>
      <c r="K1827" s="7"/>
      <c r="L1827" s="12"/>
    </row>
    <row r="1828" spans="1:12" ht="14">
      <c r="A1828" s="29"/>
      <c r="B1828" s="29"/>
      <c r="C1828" s="77"/>
      <c r="D1828" s="77"/>
      <c r="E1828" s="135"/>
      <c r="F1828" s="7"/>
      <c r="G1828" s="7"/>
      <c r="H1828" s="7"/>
      <c r="I1828" s="12"/>
      <c r="J1828" s="66"/>
      <c r="K1828" s="7"/>
      <c r="L1828" s="12"/>
    </row>
    <row r="1829" spans="1:12" ht="14">
      <c r="A1829" s="80"/>
      <c r="B1829" s="80"/>
      <c r="C1829" s="117"/>
      <c r="D1829" s="117"/>
      <c r="E1829" s="133"/>
      <c r="F1829" s="7"/>
      <c r="G1829" s="7"/>
      <c r="H1829" s="7"/>
      <c r="I1829" s="12"/>
      <c r="J1829" s="66"/>
      <c r="K1829" s="7"/>
      <c r="L1829" s="12"/>
    </row>
    <row r="1830" spans="1:12" ht="14">
      <c r="A1830" s="29"/>
      <c r="B1830" s="29"/>
      <c r="C1830" s="77"/>
      <c r="D1830" s="77"/>
      <c r="E1830" s="135"/>
      <c r="F1830" s="7"/>
      <c r="G1830" s="7"/>
      <c r="H1830" s="7"/>
      <c r="I1830" s="12"/>
      <c r="J1830" s="66"/>
      <c r="K1830" s="7"/>
      <c r="L1830" s="12"/>
    </row>
    <row r="1831" spans="1:12" ht="14">
      <c r="A1831" s="80"/>
      <c r="B1831" s="80"/>
      <c r="C1831" s="117"/>
      <c r="D1831" s="117"/>
      <c r="E1831" s="133"/>
      <c r="F1831" s="7"/>
      <c r="G1831" s="7"/>
      <c r="H1831" s="7"/>
      <c r="I1831" s="12"/>
      <c r="J1831" s="66"/>
      <c r="K1831" s="7"/>
      <c r="L1831" s="12"/>
    </row>
    <row r="1832" spans="1:12" ht="14">
      <c r="A1832" s="29"/>
      <c r="B1832" s="29"/>
      <c r="C1832" s="77"/>
      <c r="D1832" s="77"/>
      <c r="E1832" s="135"/>
      <c r="F1832" s="7"/>
      <c r="G1832" s="7"/>
      <c r="H1832" s="7"/>
      <c r="I1832" s="12"/>
      <c r="J1832" s="66"/>
      <c r="K1832" s="7"/>
      <c r="L1832" s="12"/>
    </row>
    <row r="1833" spans="1:12" ht="14">
      <c r="A1833" s="80"/>
      <c r="B1833" s="80"/>
      <c r="C1833" s="117"/>
      <c r="D1833" s="117"/>
      <c r="E1833" s="133"/>
      <c r="F1833" s="7"/>
      <c r="G1833" s="7"/>
      <c r="H1833" s="7"/>
      <c r="I1833" s="12"/>
      <c r="J1833" s="66"/>
      <c r="K1833" s="7"/>
      <c r="L1833" s="12"/>
    </row>
    <row r="1834" spans="1:12" ht="14">
      <c r="A1834" s="29"/>
      <c r="B1834" s="29"/>
      <c r="C1834" s="77"/>
      <c r="D1834" s="77"/>
      <c r="E1834" s="135"/>
      <c r="F1834" s="7"/>
      <c r="G1834" s="7"/>
      <c r="H1834" s="7"/>
      <c r="I1834" s="12"/>
      <c r="J1834" s="66"/>
      <c r="K1834" s="7"/>
      <c r="L1834" s="12"/>
    </row>
    <row r="1835" spans="1:12" ht="14">
      <c r="A1835" s="80"/>
      <c r="B1835" s="80"/>
      <c r="C1835" s="117"/>
      <c r="D1835" s="117"/>
      <c r="E1835" s="133"/>
      <c r="F1835" s="7"/>
      <c r="G1835" s="7"/>
      <c r="H1835" s="7"/>
      <c r="I1835" s="12"/>
      <c r="J1835" s="66"/>
      <c r="K1835" s="7"/>
      <c r="L1835" s="12"/>
    </row>
    <row r="1836" spans="1:12" ht="14">
      <c r="A1836" s="29"/>
      <c r="B1836" s="29"/>
      <c r="C1836" s="77"/>
      <c r="D1836" s="77"/>
      <c r="E1836" s="135"/>
      <c r="F1836" s="7"/>
      <c r="G1836" s="7"/>
      <c r="H1836" s="7"/>
      <c r="I1836" s="12"/>
      <c r="J1836" s="66"/>
      <c r="K1836" s="7"/>
      <c r="L1836" s="12"/>
    </row>
    <row r="1837" spans="1:12" ht="14">
      <c r="A1837" s="80"/>
      <c r="B1837" s="80"/>
      <c r="C1837" s="117"/>
      <c r="D1837" s="117"/>
      <c r="E1837" s="133"/>
      <c r="F1837" s="7"/>
      <c r="G1837" s="7"/>
      <c r="H1837" s="7"/>
      <c r="I1837" s="12"/>
      <c r="J1837" s="66"/>
      <c r="K1837" s="7"/>
      <c r="L1837" s="12"/>
    </row>
    <row r="1838" spans="1:12" ht="14">
      <c r="A1838" s="29"/>
      <c r="B1838" s="29"/>
      <c r="C1838" s="77"/>
      <c r="D1838" s="77"/>
      <c r="E1838" s="135"/>
      <c r="F1838" s="7"/>
      <c r="G1838" s="7"/>
      <c r="H1838" s="7"/>
      <c r="I1838" s="12"/>
      <c r="J1838" s="66"/>
      <c r="K1838" s="7"/>
      <c r="L1838" s="12"/>
    </row>
    <row r="1839" spans="1:12" ht="14">
      <c r="A1839" s="80"/>
      <c r="B1839" s="80"/>
      <c r="C1839" s="117"/>
      <c r="D1839" s="117"/>
      <c r="E1839" s="133"/>
      <c r="F1839" s="7"/>
      <c r="G1839" s="7"/>
      <c r="H1839" s="7"/>
      <c r="I1839" s="12"/>
      <c r="J1839" s="66"/>
      <c r="K1839" s="7"/>
      <c r="L1839" s="12"/>
    </row>
    <row r="1840" spans="1:12" ht="14">
      <c r="A1840" s="29"/>
      <c r="B1840" s="29"/>
      <c r="C1840" s="77"/>
      <c r="D1840" s="77"/>
      <c r="E1840" s="135"/>
      <c r="F1840" s="7"/>
      <c r="G1840" s="7"/>
      <c r="H1840" s="7"/>
      <c r="I1840" s="12"/>
      <c r="J1840" s="66"/>
      <c r="K1840" s="7"/>
      <c r="L1840" s="12"/>
    </row>
    <row r="1841" spans="1:12" ht="14">
      <c r="A1841" s="80"/>
      <c r="B1841" s="80"/>
      <c r="C1841" s="117"/>
      <c r="D1841" s="117"/>
      <c r="E1841" s="133"/>
      <c r="F1841" s="7"/>
      <c r="G1841" s="7"/>
      <c r="H1841" s="7"/>
      <c r="I1841" s="12"/>
      <c r="J1841" s="66"/>
      <c r="K1841" s="7"/>
      <c r="L1841" s="12"/>
    </row>
    <row r="1842" spans="1:12" ht="14">
      <c r="A1842" s="29"/>
      <c r="B1842" s="29"/>
      <c r="C1842" s="77"/>
      <c r="D1842" s="77"/>
      <c r="E1842" s="135"/>
      <c r="F1842" s="7"/>
      <c r="G1842" s="7"/>
      <c r="H1842" s="7"/>
      <c r="I1842" s="12"/>
      <c r="J1842" s="66"/>
      <c r="K1842" s="7"/>
      <c r="L1842" s="12"/>
    </row>
    <row r="1843" spans="1:12" ht="14">
      <c r="A1843" s="80"/>
      <c r="B1843" s="80"/>
      <c r="C1843" s="117"/>
      <c r="D1843" s="117"/>
      <c r="E1843" s="133"/>
      <c r="F1843" s="7"/>
      <c r="G1843" s="7"/>
      <c r="H1843" s="7"/>
      <c r="I1843" s="12"/>
      <c r="J1843" s="66"/>
      <c r="K1843" s="7"/>
      <c r="L1843" s="12"/>
    </row>
    <row r="1844" spans="1:12" ht="14">
      <c r="A1844" s="29"/>
      <c r="B1844" s="29"/>
      <c r="C1844" s="77"/>
      <c r="D1844" s="77"/>
      <c r="E1844" s="135"/>
      <c r="F1844" s="7"/>
      <c r="G1844" s="7"/>
      <c r="H1844" s="7"/>
      <c r="I1844" s="12"/>
      <c r="J1844" s="66"/>
      <c r="K1844" s="7"/>
      <c r="L1844" s="12"/>
    </row>
    <row r="1845" spans="1:12" ht="14">
      <c r="A1845" s="80"/>
      <c r="B1845" s="80"/>
      <c r="C1845" s="117"/>
      <c r="D1845" s="117"/>
      <c r="E1845" s="133"/>
      <c r="F1845" s="7"/>
      <c r="G1845" s="7"/>
      <c r="H1845" s="7"/>
      <c r="I1845" s="12"/>
      <c r="J1845" s="66"/>
      <c r="K1845" s="7"/>
      <c r="L1845" s="12"/>
    </row>
    <row r="1846" spans="1:12" ht="14">
      <c r="A1846" s="29"/>
      <c r="B1846" s="29"/>
      <c r="C1846" s="77"/>
      <c r="D1846" s="77"/>
      <c r="E1846" s="135"/>
      <c r="F1846" s="7"/>
      <c r="G1846" s="7"/>
      <c r="H1846" s="7"/>
      <c r="I1846" s="12"/>
      <c r="J1846" s="66"/>
      <c r="K1846" s="7"/>
      <c r="L1846" s="12"/>
    </row>
    <row r="1847" spans="1:12" ht="14">
      <c r="A1847" s="80"/>
      <c r="B1847" s="80"/>
      <c r="C1847" s="117"/>
      <c r="D1847" s="117"/>
      <c r="E1847" s="133"/>
      <c r="F1847" s="7"/>
      <c r="G1847" s="7"/>
      <c r="H1847" s="7"/>
      <c r="I1847" s="12"/>
      <c r="J1847" s="66"/>
      <c r="K1847" s="7"/>
      <c r="L1847" s="12"/>
    </row>
    <row r="1848" spans="1:12" ht="14">
      <c r="A1848" s="29"/>
      <c r="B1848" s="29"/>
      <c r="C1848" s="77"/>
      <c r="D1848" s="77"/>
      <c r="E1848" s="135"/>
      <c r="F1848" s="7"/>
      <c r="G1848" s="7"/>
      <c r="H1848" s="7"/>
      <c r="I1848" s="12"/>
      <c r="J1848" s="66"/>
      <c r="K1848" s="7"/>
      <c r="L1848" s="12"/>
    </row>
    <row r="1849" spans="1:12" ht="14">
      <c r="A1849" s="80"/>
      <c r="B1849" s="80"/>
      <c r="C1849" s="117"/>
      <c r="D1849" s="117"/>
      <c r="E1849" s="133"/>
      <c r="F1849" s="7"/>
      <c r="G1849" s="7"/>
      <c r="H1849" s="7"/>
      <c r="I1849" s="12"/>
      <c r="J1849" s="66"/>
      <c r="K1849" s="7"/>
      <c r="L1849" s="12"/>
    </row>
    <row r="1850" spans="1:12" ht="14">
      <c r="A1850" s="29"/>
      <c r="B1850" s="29"/>
      <c r="C1850" s="77"/>
      <c r="D1850" s="77"/>
      <c r="E1850" s="135"/>
      <c r="F1850" s="7"/>
      <c r="G1850" s="7"/>
      <c r="H1850" s="7"/>
      <c r="I1850" s="12"/>
      <c r="J1850" s="66"/>
      <c r="K1850" s="7"/>
      <c r="L1850" s="12"/>
    </row>
    <row r="1851" spans="1:12" ht="14">
      <c r="A1851" s="80"/>
      <c r="B1851" s="80"/>
      <c r="C1851" s="117"/>
      <c r="D1851" s="117"/>
      <c r="E1851" s="133"/>
      <c r="F1851" s="7"/>
      <c r="G1851" s="7"/>
      <c r="H1851" s="7"/>
      <c r="I1851" s="12"/>
      <c r="J1851" s="66"/>
      <c r="K1851" s="7"/>
      <c r="L1851" s="12"/>
    </row>
    <row r="1852" spans="1:12" ht="14">
      <c r="A1852" s="29"/>
      <c r="B1852" s="29"/>
      <c r="C1852" s="77"/>
      <c r="D1852" s="77"/>
      <c r="E1852" s="135"/>
      <c r="F1852" s="7"/>
      <c r="G1852" s="7"/>
      <c r="H1852" s="7"/>
      <c r="I1852" s="12"/>
      <c r="J1852" s="66"/>
      <c r="K1852" s="7"/>
      <c r="L1852" s="12"/>
    </row>
    <row r="1853" spans="1:12" ht="14">
      <c r="A1853" s="80"/>
      <c r="B1853" s="80"/>
      <c r="C1853" s="117"/>
      <c r="D1853" s="117"/>
      <c r="E1853" s="133"/>
      <c r="F1853" s="7"/>
      <c r="G1853" s="7"/>
      <c r="H1853" s="7"/>
      <c r="I1853" s="12"/>
      <c r="J1853" s="66"/>
      <c r="K1853" s="7"/>
      <c r="L1853" s="12"/>
    </row>
    <row r="1854" spans="1:12" ht="14">
      <c r="A1854" s="29"/>
      <c r="B1854" s="29"/>
      <c r="C1854" s="77"/>
      <c r="D1854" s="77"/>
      <c r="E1854" s="135"/>
      <c r="F1854" s="7"/>
      <c r="G1854" s="7"/>
      <c r="H1854" s="7"/>
      <c r="I1854" s="12"/>
      <c r="J1854" s="66"/>
      <c r="K1854" s="7"/>
      <c r="L1854" s="12"/>
    </row>
    <row r="1855" spans="1:12" ht="14">
      <c r="A1855" s="80"/>
      <c r="B1855" s="80"/>
      <c r="C1855" s="117"/>
      <c r="D1855" s="117"/>
      <c r="E1855" s="133"/>
      <c r="F1855" s="7"/>
      <c r="G1855" s="7"/>
      <c r="H1855" s="7"/>
      <c r="I1855" s="12"/>
      <c r="J1855" s="66"/>
      <c r="K1855" s="7"/>
      <c r="L1855" s="12"/>
    </row>
    <row r="1856" spans="1:12" ht="14">
      <c r="A1856" s="29"/>
      <c r="B1856" s="29"/>
      <c r="C1856" s="77"/>
      <c r="D1856" s="77"/>
      <c r="E1856" s="135"/>
      <c r="F1856" s="7"/>
      <c r="G1856" s="7"/>
      <c r="H1856" s="7"/>
      <c r="I1856" s="12"/>
      <c r="J1856" s="66"/>
      <c r="K1856" s="7"/>
      <c r="L1856" s="12"/>
    </row>
    <row r="1857" spans="1:12" ht="14">
      <c r="A1857" s="80"/>
      <c r="B1857" s="80"/>
      <c r="C1857" s="117"/>
      <c r="D1857" s="117"/>
      <c r="E1857" s="133"/>
      <c r="F1857" s="7"/>
      <c r="G1857" s="7"/>
      <c r="H1857" s="7"/>
      <c r="I1857" s="12"/>
      <c r="J1857" s="66"/>
      <c r="K1857" s="7"/>
      <c r="L1857" s="12"/>
    </row>
    <row r="1858" spans="1:12" ht="14">
      <c r="A1858" s="29"/>
      <c r="B1858" s="29"/>
      <c r="C1858" s="77"/>
      <c r="D1858" s="77"/>
      <c r="E1858" s="135"/>
      <c r="F1858" s="7"/>
      <c r="G1858" s="7"/>
      <c r="H1858" s="7"/>
      <c r="I1858" s="12"/>
      <c r="J1858" s="66"/>
      <c r="K1858" s="7"/>
      <c r="L1858" s="12"/>
    </row>
    <row r="1859" spans="1:12" ht="14">
      <c r="A1859" s="80"/>
      <c r="B1859" s="80"/>
      <c r="C1859" s="117"/>
      <c r="D1859" s="117"/>
      <c r="E1859" s="133"/>
      <c r="F1859" s="7"/>
      <c r="G1859" s="7"/>
      <c r="H1859" s="7"/>
      <c r="I1859" s="12"/>
      <c r="J1859" s="66"/>
      <c r="K1859" s="7"/>
      <c r="L1859" s="12"/>
    </row>
    <row r="1860" spans="1:12" ht="14">
      <c r="A1860" s="29"/>
      <c r="B1860" s="29"/>
      <c r="C1860" s="77"/>
      <c r="D1860" s="77"/>
      <c r="E1860" s="135"/>
      <c r="F1860" s="7"/>
      <c r="G1860" s="7"/>
      <c r="H1860" s="7"/>
      <c r="I1860" s="12"/>
      <c r="J1860" s="66"/>
      <c r="K1860" s="7"/>
      <c r="L1860" s="12"/>
    </row>
    <row r="1861" spans="1:12" ht="14">
      <c r="A1861" s="80"/>
      <c r="B1861" s="80"/>
      <c r="C1861" s="117"/>
      <c r="D1861" s="117"/>
      <c r="E1861" s="133"/>
      <c r="F1861" s="7"/>
      <c r="G1861" s="7"/>
      <c r="H1861" s="7"/>
      <c r="I1861" s="12"/>
      <c r="J1861" s="66"/>
      <c r="K1861" s="7"/>
      <c r="L1861" s="12"/>
    </row>
    <row r="1862" spans="1:12" ht="14">
      <c r="A1862" s="29"/>
      <c r="B1862" s="29"/>
      <c r="C1862" s="77"/>
      <c r="D1862" s="77"/>
      <c r="E1862" s="135"/>
      <c r="F1862" s="7"/>
      <c r="G1862" s="7"/>
      <c r="H1862" s="7"/>
      <c r="I1862" s="12"/>
      <c r="J1862" s="66"/>
      <c r="K1862" s="7"/>
      <c r="L1862" s="12"/>
    </row>
    <row r="1863" spans="1:12" ht="14">
      <c r="A1863" s="80"/>
      <c r="B1863" s="80"/>
      <c r="C1863" s="117"/>
      <c r="D1863" s="117"/>
      <c r="E1863" s="133"/>
      <c r="F1863" s="7"/>
      <c r="G1863" s="7"/>
      <c r="H1863" s="7"/>
      <c r="I1863" s="12"/>
      <c r="J1863" s="66"/>
      <c r="K1863" s="7"/>
      <c r="L1863" s="12"/>
    </row>
    <row r="1864" spans="1:12" ht="14">
      <c r="A1864" s="29"/>
      <c r="B1864" s="29"/>
      <c r="C1864" s="77"/>
      <c r="D1864" s="77"/>
      <c r="E1864" s="135"/>
      <c r="F1864" s="7"/>
      <c r="G1864" s="7"/>
      <c r="H1864" s="7"/>
      <c r="I1864" s="12"/>
      <c r="J1864" s="66"/>
      <c r="K1864" s="7"/>
      <c r="L1864" s="12"/>
    </row>
    <row r="1865" spans="1:12" ht="14">
      <c r="A1865" s="80"/>
      <c r="B1865" s="80"/>
      <c r="C1865" s="117"/>
      <c r="D1865" s="117"/>
      <c r="E1865" s="133"/>
      <c r="F1865" s="7"/>
      <c r="G1865" s="7"/>
      <c r="H1865" s="7"/>
      <c r="I1865" s="12"/>
      <c r="J1865" s="66"/>
      <c r="K1865" s="7"/>
      <c r="L1865" s="12"/>
    </row>
    <row r="1866" spans="1:12" ht="14">
      <c r="A1866" s="29"/>
      <c r="B1866" s="29"/>
      <c r="C1866" s="77"/>
      <c r="D1866" s="77"/>
      <c r="E1866" s="135"/>
      <c r="F1866" s="7"/>
      <c r="G1866" s="7"/>
      <c r="H1866" s="7"/>
      <c r="I1866" s="12"/>
      <c r="J1866" s="66"/>
      <c r="K1866" s="7"/>
      <c r="L1866" s="12"/>
    </row>
    <row r="1867" spans="1:12" ht="14">
      <c r="A1867" s="80"/>
      <c r="B1867" s="80"/>
      <c r="C1867" s="117"/>
      <c r="D1867" s="117"/>
      <c r="E1867" s="133"/>
      <c r="F1867" s="7"/>
      <c r="G1867" s="7"/>
      <c r="H1867" s="7"/>
      <c r="I1867" s="12"/>
      <c r="J1867" s="66"/>
      <c r="K1867" s="7"/>
      <c r="L1867" s="12"/>
    </row>
    <row r="1868" spans="1:12" ht="14">
      <c r="A1868" s="29"/>
      <c r="B1868" s="29"/>
      <c r="C1868" s="77"/>
      <c r="D1868" s="77"/>
      <c r="E1868" s="135"/>
      <c r="F1868" s="7"/>
      <c r="G1868" s="7"/>
      <c r="H1868" s="7"/>
      <c r="I1868" s="12"/>
      <c r="J1868" s="66"/>
      <c r="K1868" s="7"/>
      <c r="L1868" s="12"/>
    </row>
    <row r="1869" spans="1:12" ht="14">
      <c r="A1869" s="80"/>
      <c r="B1869" s="80"/>
      <c r="C1869" s="117"/>
      <c r="D1869" s="117"/>
      <c r="E1869" s="133"/>
      <c r="F1869" s="7"/>
      <c r="G1869" s="7"/>
      <c r="H1869" s="7"/>
      <c r="I1869" s="12"/>
      <c r="J1869" s="66"/>
      <c r="K1869" s="7"/>
      <c r="L1869" s="12"/>
    </row>
    <row r="1870" spans="1:12" ht="14">
      <c r="A1870" s="29"/>
      <c r="B1870" s="29"/>
      <c r="C1870" s="77"/>
      <c r="D1870" s="77"/>
      <c r="E1870" s="135"/>
      <c r="F1870" s="7"/>
      <c r="G1870" s="7"/>
      <c r="H1870" s="7"/>
      <c r="I1870" s="12"/>
      <c r="J1870" s="66"/>
      <c r="K1870" s="7"/>
      <c r="L1870" s="12"/>
    </row>
    <row r="1871" spans="1:12" ht="14">
      <c r="A1871" s="80"/>
      <c r="B1871" s="80"/>
      <c r="C1871" s="117"/>
      <c r="D1871" s="117"/>
      <c r="E1871" s="133"/>
      <c r="F1871" s="7"/>
      <c r="G1871" s="7"/>
      <c r="H1871" s="7"/>
      <c r="I1871" s="12"/>
      <c r="J1871" s="66"/>
      <c r="K1871" s="7"/>
      <c r="L1871" s="12"/>
    </row>
    <row r="1872" spans="1:12" ht="14">
      <c r="A1872" s="29"/>
      <c r="B1872" s="29"/>
      <c r="C1872" s="77"/>
      <c r="D1872" s="77"/>
      <c r="E1872" s="135"/>
      <c r="F1872" s="7"/>
      <c r="G1872" s="7"/>
      <c r="H1872" s="7"/>
      <c r="I1872" s="12"/>
      <c r="J1872" s="66"/>
      <c r="K1872" s="7"/>
      <c r="L1872" s="12"/>
    </row>
    <row r="1873" spans="1:12" ht="14">
      <c r="A1873" s="80"/>
      <c r="B1873" s="80"/>
      <c r="C1873" s="117"/>
      <c r="D1873" s="117"/>
      <c r="E1873" s="133"/>
      <c r="F1873" s="7"/>
      <c r="G1873" s="7"/>
      <c r="H1873" s="7"/>
      <c r="I1873" s="12"/>
      <c r="J1873" s="66"/>
      <c r="K1873" s="7"/>
      <c r="L1873" s="12"/>
    </row>
    <row r="1874" spans="1:12" ht="14">
      <c r="A1874" s="29"/>
      <c r="B1874" s="29"/>
      <c r="C1874" s="77"/>
      <c r="D1874" s="77"/>
      <c r="E1874" s="135"/>
      <c r="F1874" s="7"/>
      <c r="G1874" s="7"/>
      <c r="H1874" s="7"/>
      <c r="I1874" s="12"/>
      <c r="J1874" s="66"/>
      <c r="K1874" s="7"/>
      <c r="L1874" s="12"/>
    </row>
    <row r="1875" spans="1:12" ht="14">
      <c r="A1875" s="80"/>
      <c r="B1875" s="80"/>
      <c r="C1875" s="117"/>
      <c r="D1875" s="117"/>
      <c r="E1875" s="133"/>
      <c r="F1875" s="7"/>
      <c r="G1875" s="7"/>
      <c r="H1875" s="7"/>
      <c r="I1875" s="12"/>
      <c r="J1875" s="66"/>
      <c r="K1875" s="7"/>
      <c r="L1875" s="12"/>
    </row>
    <row r="1876" spans="1:12" ht="14">
      <c r="A1876" s="29"/>
      <c r="B1876" s="29"/>
      <c r="C1876" s="77"/>
      <c r="D1876" s="77"/>
      <c r="E1876" s="135"/>
      <c r="F1876" s="7"/>
      <c r="G1876" s="7"/>
      <c r="H1876" s="7"/>
      <c r="I1876" s="12"/>
      <c r="J1876" s="66"/>
      <c r="K1876" s="7"/>
      <c r="L1876" s="12"/>
    </row>
    <row r="1877" spans="1:12" ht="14">
      <c r="A1877" s="80"/>
      <c r="B1877" s="80"/>
      <c r="C1877" s="117"/>
      <c r="D1877" s="117"/>
      <c r="E1877" s="133"/>
      <c r="F1877" s="7"/>
      <c r="G1877" s="7"/>
      <c r="H1877" s="7"/>
      <c r="I1877" s="12"/>
      <c r="J1877" s="66"/>
      <c r="K1877" s="7"/>
      <c r="L1877" s="12"/>
    </row>
    <row r="1878" spans="1:12" ht="14">
      <c r="A1878" s="29"/>
      <c r="B1878" s="29"/>
      <c r="C1878" s="77"/>
      <c r="D1878" s="77"/>
      <c r="E1878" s="135"/>
      <c r="F1878" s="7"/>
      <c r="G1878" s="7"/>
      <c r="H1878" s="7"/>
      <c r="I1878" s="12"/>
      <c r="J1878" s="66"/>
      <c r="K1878" s="7"/>
      <c r="L1878" s="12"/>
    </row>
    <row r="1879" spans="1:12" ht="14">
      <c r="A1879" s="80"/>
      <c r="B1879" s="80"/>
      <c r="C1879" s="117"/>
      <c r="D1879" s="117"/>
      <c r="E1879" s="133"/>
      <c r="F1879" s="7"/>
      <c r="G1879" s="7"/>
      <c r="H1879" s="7"/>
      <c r="I1879" s="12"/>
      <c r="J1879" s="66"/>
      <c r="K1879" s="7"/>
      <c r="L1879" s="12"/>
    </row>
    <row r="1880" spans="1:12" ht="14">
      <c r="A1880" s="29"/>
      <c r="B1880" s="29"/>
      <c r="C1880" s="77"/>
      <c r="D1880" s="77"/>
      <c r="E1880" s="135"/>
      <c r="F1880" s="7"/>
      <c r="G1880" s="7"/>
      <c r="H1880" s="7"/>
      <c r="I1880" s="12"/>
      <c r="J1880" s="66"/>
      <c r="K1880" s="7"/>
      <c r="L1880" s="12"/>
    </row>
    <row r="1881" spans="1:12" ht="14">
      <c r="A1881" s="80"/>
      <c r="B1881" s="80"/>
      <c r="C1881" s="117"/>
      <c r="D1881" s="117"/>
      <c r="E1881" s="133"/>
      <c r="F1881" s="7"/>
      <c r="G1881" s="7"/>
      <c r="H1881" s="7"/>
      <c r="I1881" s="12"/>
      <c r="J1881" s="66"/>
      <c r="K1881" s="7"/>
      <c r="L1881" s="12"/>
    </row>
    <row r="1882" spans="1:12" ht="14">
      <c r="A1882" s="29"/>
      <c r="B1882" s="29"/>
      <c r="C1882" s="77"/>
      <c r="D1882" s="77"/>
      <c r="E1882" s="135"/>
      <c r="F1882" s="7"/>
      <c r="G1882" s="7"/>
      <c r="H1882" s="7"/>
      <c r="I1882" s="12"/>
      <c r="J1882" s="66"/>
      <c r="K1882" s="7"/>
      <c r="L1882" s="12"/>
    </row>
    <row r="1883" spans="1:12" ht="14">
      <c r="A1883" s="80"/>
      <c r="B1883" s="80"/>
      <c r="C1883" s="117"/>
      <c r="D1883" s="117"/>
      <c r="E1883" s="133"/>
      <c r="F1883" s="7"/>
      <c r="G1883" s="7"/>
      <c r="H1883" s="7"/>
      <c r="I1883" s="12"/>
      <c r="J1883" s="66"/>
      <c r="K1883" s="7"/>
      <c r="L1883" s="12"/>
    </row>
    <row r="1884" spans="1:12" ht="14">
      <c r="A1884" s="29"/>
      <c r="B1884" s="29"/>
      <c r="C1884" s="77"/>
      <c r="D1884" s="77"/>
      <c r="E1884" s="135"/>
      <c r="F1884" s="7"/>
      <c r="G1884" s="7"/>
      <c r="H1884" s="7"/>
      <c r="I1884" s="12"/>
      <c r="J1884" s="66"/>
      <c r="K1884" s="7"/>
      <c r="L1884" s="12"/>
    </row>
    <row r="1885" spans="1:12" ht="14">
      <c r="A1885" s="80"/>
      <c r="B1885" s="80"/>
      <c r="C1885" s="117"/>
      <c r="D1885" s="117"/>
      <c r="E1885" s="133"/>
      <c r="F1885" s="7"/>
      <c r="G1885" s="7"/>
      <c r="H1885" s="7"/>
      <c r="I1885" s="12"/>
      <c r="J1885" s="66"/>
      <c r="K1885" s="7"/>
      <c r="L1885" s="12"/>
    </row>
    <row r="1886" spans="1:12" ht="14">
      <c r="A1886" s="29"/>
      <c r="B1886" s="29"/>
      <c r="C1886" s="77"/>
      <c r="D1886" s="77"/>
      <c r="E1886" s="135"/>
      <c r="F1886" s="7"/>
      <c r="G1886" s="7"/>
      <c r="H1886" s="7"/>
      <c r="I1886" s="12"/>
      <c r="J1886" s="66"/>
      <c r="K1886" s="7"/>
      <c r="L1886" s="12"/>
    </row>
    <row r="1887" spans="1:12" ht="14">
      <c r="A1887" s="80"/>
      <c r="B1887" s="80"/>
      <c r="C1887" s="117"/>
      <c r="D1887" s="117"/>
      <c r="E1887" s="133"/>
      <c r="F1887" s="7"/>
      <c r="G1887" s="7"/>
      <c r="H1887" s="7"/>
      <c r="I1887" s="12"/>
      <c r="J1887" s="66"/>
      <c r="K1887" s="7"/>
      <c r="L1887" s="12"/>
    </row>
    <row r="1888" spans="1:12" ht="14">
      <c r="A1888" s="29"/>
      <c r="B1888" s="29"/>
      <c r="C1888" s="77"/>
      <c r="D1888" s="77"/>
      <c r="E1888" s="135"/>
      <c r="F1888" s="7"/>
      <c r="G1888" s="7"/>
      <c r="H1888" s="7"/>
      <c r="I1888" s="12"/>
      <c r="J1888" s="66"/>
      <c r="K1888" s="7"/>
      <c r="L1888" s="12"/>
    </row>
    <row r="1889" spans="1:12" ht="14">
      <c r="A1889" s="80"/>
      <c r="B1889" s="80"/>
      <c r="C1889" s="117"/>
      <c r="D1889" s="117"/>
      <c r="E1889" s="133"/>
      <c r="F1889" s="7"/>
      <c r="G1889" s="7"/>
      <c r="H1889" s="7"/>
      <c r="I1889" s="12"/>
      <c r="J1889" s="66"/>
      <c r="K1889" s="7"/>
      <c r="L1889" s="12"/>
    </row>
    <row r="1890" spans="1:12" ht="14">
      <c r="A1890" s="29"/>
      <c r="B1890" s="29"/>
      <c r="C1890" s="77"/>
      <c r="D1890" s="77"/>
      <c r="E1890" s="135"/>
      <c r="F1890" s="7"/>
      <c r="G1890" s="7"/>
      <c r="H1890" s="7"/>
      <c r="I1890" s="12"/>
      <c r="J1890" s="66"/>
      <c r="K1890" s="7"/>
      <c r="L1890" s="12"/>
    </row>
    <row r="1891" spans="1:12" ht="14">
      <c r="A1891" s="80"/>
      <c r="B1891" s="80"/>
      <c r="C1891" s="117"/>
      <c r="D1891" s="117"/>
      <c r="E1891" s="133"/>
      <c r="F1891" s="7"/>
      <c r="G1891" s="7"/>
      <c r="H1891" s="7"/>
      <c r="I1891" s="12"/>
      <c r="J1891" s="66"/>
      <c r="K1891" s="7"/>
      <c r="L1891" s="12"/>
    </row>
    <row r="1892" spans="1:12" ht="14">
      <c r="A1892" s="29"/>
      <c r="B1892" s="29"/>
      <c r="C1892" s="77"/>
      <c r="D1892" s="77"/>
      <c r="E1892" s="135"/>
      <c r="F1892" s="7"/>
      <c r="G1892" s="7"/>
      <c r="H1892" s="7"/>
      <c r="I1892" s="12"/>
      <c r="J1892" s="66"/>
      <c r="K1892" s="7"/>
      <c r="L1892" s="12"/>
    </row>
    <row r="1893" spans="1:12" ht="14">
      <c r="A1893" s="80"/>
      <c r="B1893" s="80"/>
      <c r="C1893" s="117"/>
      <c r="D1893" s="117"/>
      <c r="E1893" s="133"/>
      <c r="F1893" s="7"/>
      <c r="G1893" s="7"/>
      <c r="H1893" s="7"/>
      <c r="I1893" s="12"/>
      <c r="J1893" s="66"/>
      <c r="K1893" s="7"/>
      <c r="L1893" s="12"/>
    </row>
    <row r="1894" spans="1:12" ht="14">
      <c r="A1894" s="29"/>
      <c r="B1894" s="29"/>
      <c r="C1894" s="77"/>
      <c r="D1894" s="77"/>
      <c r="E1894" s="135"/>
      <c r="F1894" s="7"/>
      <c r="G1894" s="7"/>
      <c r="H1894" s="7"/>
      <c r="I1894" s="12"/>
      <c r="J1894" s="66"/>
      <c r="K1894" s="7"/>
      <c r="L1894" s="12"/>
    </row>
    <row r="1895" spans="1:12" ht="14">
      <c r="A1895" s="80"/>
      <c r="B1895" s="80"/>
      <c r="C1895" s="117"/>
      <c r="D1895" s="117"/>
      <c r="E1895" s="133"/>
      <c r="F1895" s="7"/>
      <c r="G1895" s="7"/>
      <c r="H1895" s="7"/>
      <c r="I1895" s="12"/>
      <c r="J1895" s="66"/>
      <c r="K1895" s="7"/>
      <c r="L1895" s="12"/>
    </row>
    <row r="1896" spans="1:12" ht="14">
      <c r="A1896" s="29"/>
      <c r="B1896" s="29"/>
      <c r="C1896" s="77"/>
      <c r="D1896" s="77"/>
      <c r="E1896" s="135"/>
      <c r="F1896" s="7"/>
      <c r="G1896" s="7"/>
      <c r="H1896" s="7"/>
      <c r="I1896" s="12"/>
      <c r="J1896" s="66"/>
      <c r="K1896" s="7"/>
      <c r="L1896" s="12"/>
    </row>
    <row r="1897" spans="1:12" ht="14">
      <c r="A1897" s="80"/>
      <c r="B1897" s="80"/>
      <c r="C1897" s="117"/>
      <c r="D1897" s="117"/>
      <c r="E1897" s="133"/>
      <c r="F1897" s="7"/>
      <c r="G1897" s="7"/>
      <c r="H1897" s="7"/>
      <c r="I1897" s="12"/>
      <c r="J1897" s="66"/>
      <c r="K1897" s="7"/>
      <c r="L1897" s="12"/>
    </row>
    <row r="1898" spans="1:12" ht="14">
      <c r="A1898" s="29"/>
      <c r="B1898" s="29"/>
      <c r="C1898" s="77"/>
      <c r="D1898" s="77"/>
      <c r="E1898" s="135"/>
      <c r="F1898" s="7"/>
      <c r="G1898" s="7"/>
      <c r="H1898" s="7"/>
      <c r="I1898" s="12"/>
      <c r="J1898" s="66"/>
      <c r="K1898" s="7"/>
      <c r="L1898" s="12"/>
    </row>
    <row r="1899" spans="1:12" ht="14">
      <c r="A1899" s="80"/>
      <c r="B1899" s="80"/>
      <c r="C1899" s="117"/>
      <c r="D1899" s="117"/>
      <c r="E1899" s="133"/>
      <c r="F1899" s="7"/>
      <c r="G1899" s="7"/>
      <c r="H1899" s="7"/>
      <c r="I1899" s="12"/>
      <c r="J1899" s="66"/>
      <c r="K1899" s="7"/>
      <c r="L1899" s="12"/>
    </row>
    <row r="1900" spans="1:12" ht="14">
      <c r="A1900" s="29"/>
      <c r="B1900" s="29"/>
      <c r="C1900" s="77"/>
      <c r="D1900" s="77"/>
      <c r="E1900" s="135"/>
      <c r="F1900" s="7"/>
      <c r="G1900" s="7"/>
      <c r="H1900" s="7"/>
      <c r="I1900" s="12"/>
      <c r="J1900" s="66"/>
      <c r="K1900" s="7"/>
      <c r="L1900" s="12"/>
    </row>
    <row r="1901" spans="1:12" ht="14">
      <c r="A1901" s="80"/>
      <c r="B1901" s="80"/>
      <c r="C1901" s="117"/>
      <c r="D1901" s="117"/>
      <c r="E1901" s="133"/>
      <c r="F1901" s="7"/>
      <c r="G1901" s="7"/>
      <c r="H1901" s="7"/>
      <c r="I1901" s="12"/>
      <c r="J1901" s="66"/>
      <c r="K1901" s="7"/>
      <c r="L1901" s="12"/>
    </row>
    <row r="1902" spans="1:12" ht="14">
      <c r="A1902" s="29"/>
      <c r="B1902" s="29"/>
      <c r="C1902" s="77"/>
      <c r="D1902" s="77"/>
      <c r="E1902" s="135"/>
      <c r="F1902" s="7"/>
      <c r="G1902" s="7"/>
      <c r="H1902" s="7"/>
      <c r="I1902" s="12"/>
      <c r="J1902" s="66"/>
      <c r="K1902" s="7"/>
      <c r="L1902" s="12"/>
    </row>
    <row r="1903" spans="1:12" ht="14">
      <c r="A1903" s="80"/>
      <c r="B1903" s="80"/>
      <c r="C1903" s="117"/>
      <c r="D1903" s="117"/>
      <c r="E1903" s="133"/>
      <c r="F1903" s="7"/>
      <c r="G1903" s="7"/>
      <c r="H1903" s="7"/>
      <c r="I1903" s="12"/>
      <c r="J1903" s="66"/>
      <c r="K1903" s="7"/>
      <c r="L1903" s="12"/>
    </row>
    <row r="1904" spans="1:12" ht="14">
      <c r="A1904" s="29"/>
      <c r="B1904" s="29"/>
      <c r="C1904" s="77"/>
      <c r="D1904" s="77"/>
      <c r="E1904" s="135"/>
      <c r="F1904" s="7"/>
      <c r="G1904" s="7"/>
      <c r="H1904" s="7"/>
      <c r="I1904" s="12"/>
      <c r="J1904" s="66"/>
      <c r="K1904" s="7"/>
      <c r="L1904" s="12"/>
    </row>
    <row r="1905" spans="1:12" ht="14">
      <c r="A1905" s="80"/>
      <c r="B1905" s="80"/>
      <c r="C1905" s="117"/>
      <c r="D1905" s="117"/>
      <c r="E1905" s="133"/>
      <c r="F1905" s="7"/>
      <c r="G1905" s="7"/>
      <c r="H1905" s="7"/>
      <c r="I1905" s="12"/>
      <c r="J1905" s="66"/>
      <c r="K1905" s="7"/>
      <c r="L1905" s="12"/>
    </row>
    <row r="1906" spans="1:12" ht="14">
      <c r="A1906" s="29"/>
      <c r="B1906" s="29"/>
      <c r="C1906" s="77"/>
      <c r="D1906" s="77"/>
      <c r="E1906" s="135"/>
      <c r="F1906" s="7"/>
      <c r="G1906" s="7"/>
      <c r="H1906" s="7"/>
      <c r="I1906" s="12"/>
      <c r="J1906" s="66"/>
      <c r="K1906" s="7"/>
      <c r="L1906" s="12"/>
    </row>
    <row r="1907" spans="1:12" ht="14">
      <c r="A1907" s="80"/>
      <c r="B1907" s="80"/>
      <c r="C1907" s="117"/>
      <c r="D1907" s="117"/>
      <c r="E1907" s="133"/>
      <c r="F1907" s="7"/>
      <c r="G1907" s="7"/>
      <c r="H1907" s="7"/>
      <c r="I1907" s="12"/>
      <c r="J1907" s="66"/>
      <c r="K1907" s="7"/>
      <c r="L1907" s="12"/>
    </row>
    <row r="1908" spans="1:12" ht="14">
      <c r="A1908" s="29"/>
      <c r="B1908" s="29"/>
      <c r="C1908" s="77"/>
      <c r="D1908" s="77"/>
      <c r="E1908" s="135"/>
      <c r="F1908" s="7"/>
      <c r="G1908" s="7"/>
      <c r="H1908" s="7"/>
      <c r="I1908" s="12"/>
      <c r="J1908" s="66"/>
      <c r="K1908" s="7"/>
      <c r="L1908" s="12"/>
    </row>
    <row r="1909" spans="1:12" ht="14">
      <c r="A1909" s="80"/>
      <c r="B1909" s="80"/>
      <c r="C1909" s="117"/>
      <c r="D1909" s="117"/>
      <c r="E1909" s="133"/>
      <c r="F1909" s="7"/>
      <c r="G1909" s="7"/>
      <c r="H1909" s="7"/>
      <c r="I1909" s="12"/>
      <c r="J1909" s="66"/>
      <c r="K1909" s="7"/>
      <c r="L1909" s="12"/>
    </row>
    <row r="1910" spans="1:12" ht="14">
      <c r="A1910" s="29"/>
      <c r="B1910" s="29"/>
      <c r="C1910" s="77"/>
      <c r="D1910" s="77"/>
      <c r="E1910" s="135"/>
      <c r="F1910" s="7"/>
      <c r="G1910" s="7"/>
      <c r="H1910" s="7"/>
      <c r="I1910" s="12"/>
      <c r="J1910" s="66"/>
      <c r="K1910" s="7"/>
      <c r="L1910" s="12"/>
    </row>
    <row r="1911" spans="1:12" ht="14">
      <c r="A1911" s="80"/>
      <c r="B1911" s="80"/>
      <c r="C1911" s="117"/>
      <c r="D1911" s="117"/>
      <c r="E1911" s="133"/>
      <c r="F1911" s="7"/>
      <c r="G1911" s="7"/>
      <c r="H1911" s="7"/>
      <c r="I1911" s="12"/>
      <c r="J1911" s="66"/>
      <c r="K1911" s="7"/>
      <c r="L1911" s="12"/>
    </row>
    <row r="1912" spans="1:12" ht="14">
      <c r="A1912" s="29"/>
      <c r="B1912" s="29"/>
      <c r="C1912" s="77"/>
      <c r="D1912" s="77"/>
      <c r="E1912" s="135"/>
      <c r="F1912" s="7"/>
      <c r="G1912" s="7"/>
      <c r="H1912" s="7"/>
      <c r="I1912" s="12"/>
      <c r="J1912" s="66"/>
      <c r="K1912" s="7"/>
      <c r="L1912" s="12"/>
    </row>
    <row r="1913" spans="1:12" ht="14">
      <c r="A1913" s="80"/>
      <c r="B1913" s="80"/>
      <c r="C1913" s="117"/>
      <c r="D1913" s="117"/>
      <c r="E1913" s="133"/>
      <c r="F1913" s="7"/>
      <c r="G1913" s="7"/>
      <c r="H1913" s="7"/>
      <c r="I1913" s="12"/>
      <c r="J1913" s="66"/>
      <c r="K1913" s="7"/>
      <c r="L1913" s="12"/>
    </row>
    <row r="1914" spans="1:12" ht="14">
      <c r="A1914" s="29"/>
      <c r="B1914" s="29"/>
      <c r="C1914" s="77"/>
      <c r="D1914" s="77"/>
      <c r="E1914" s="135"/>
      <c r="F1914" s="7"/>
      <c r="G1914" s="7"/>
      <c r="H1914" s="7"/>
      <c r="I1914" s="12"/>
      <c r="J1914" s="66"/>
      <c r="K1914" s="7"/>
      <c r="L1914" s="12"/>
    </row>
    <row r="1915" spans="1:12" ht="14">
      <c r="A1915" s="80"/>
      <c r="B1915" s="80"/>
      <c r="C1915" s="117"/>
      <c r="D1915" s="117"/>
      <c r="E1915" s="133"/>
      <c r="F1915" s="7"/>
      <c r="G1915" s="7"/>
      <c r="H1915" s="7"/>
      <c r="I1915" s="12"/>
      <c r="J1915" s="66"/>
      <c r="K1915" s="7"/>
      <c r="L1915" s="12"/>
    </row>
    <row r="1916" spans="1:12" ht="14">
      <c r="A1916" s="29"/>
      <c r="B1916" s="29"/>
      <c r="C1916" s="77"/>
      <c r="D1916" s="77"/>
      <c r="E1916" s="135"/>
      <c r="F1916" s="7"/>
      <c r="G1916" s="7"/>
      <c r="H1916" s="7"/>
      <c r="I1916" s="12"/>
      <c r="J1916" s="66"/>
      <c r="K1916" s="7"/>
      <c r="L1916" s="12"/>
    </row>
    <row r="1917" spans="1:12" ht="14">
      <c r="A1917" s="80"/>
      <c r="B1917" s="80"/>
      <c r="C1917" s="117"/>
      <c r="D1917" s="117"/>
      <c r="E1917" s="133"/>
      <c r="F1917" s="7"/>
      <c r="G1917" s="7"/>
      <c r="H1917" s="7"/>
      <c r="I1917" s="12"/>
      <c r="J1917" s="66"/>
      <c r="K1917" s="7"/>
      <c r="L1917" s="12"/>
    </row>
    <row r="1918" spans="1:12" ht="14">
      <c r="A1918" s="29"/>
      <c r="B1918" s="29"/>
      <c r="C1918" s="77"/>
      <c r="D1918" s="77"/>
      <c r="E1918" s="135"/>
      <c r="F1918" s="7"/>
      <c r="G1918" s="7"/>
      <c r="H1918" s="7"/>
      <c r="I1918" s="12"/>
      <c r="J1918" s="66"/>
      <c r="K1918" s="7"/>
      <c r="L1918" s="12"/>
    </row>
    <row r="1919" spans="1:12" ht="14">
      <c r="A1919" s="80"/>
      <c r="B1919" s="80"/>
      <c r="C1919" s="117"/>
      <c r="D1919" s="117"/>
      <c r="E1919" s="133"/>
      <c r="F1919" s="7"/>
      <c r="G1919" s="7"/>
      <c r="H1919" s="7"/>
      <c r="I1919" s="12"/>
      <c r="J1919" s="66"/>
      <c r="K1919" s="7"/>
      <c r="L1919" s="12"/>
    </row>
    <row r="1920" spans="1:12" ht="14">
      <c r="A1920" s="29"/>
      <c r="B1920" s="29"/>
      <c r="C1920" s="77"/>
      <c r="D1920" s="77"/>
      <c r="E1920" s="135"/>
      <c r="F1920" s="7"/>
      <c r="G1920" s="7"/>
      <c r="H1920" s="7"/>
      <c r="I1920" s="12"/>
      <c r="J1920" s="66"/>
      <c r="K1920" s="7"/>
      <c r="L1920" s="12"/>
    </row>
    <row r="1921" spans="1:12" ht="14">
      <c r="A1921" s="80"/>
      <c r="B1921" s="80"/>
      <c r="C1921" s="117"/>
      <c r="D1921" s="117"/>
      <c r="E1921" s="133"/>
      <c r="F1921" s="7"/>
      <c r="G1921" s="7"/>
      <c r="H1921" s="7"/>
      <c r="I1921" s="12"/>
      <c r="J1921" s="66"/>
      <c r="K1921" s="7"/>
      <c r="L1921" s="12"/>
    </row>
    <row r="1922" spans="1:12" ht="14">
      <c r="A1922" s="29"/>
      <c r="B1922" s="29"/>
      <c r="C1922" s="77"/>
      <c r="D1922" s="77"/>
      <c r="E1922" s="135"/>
      <c r="F1922" s="7"/>
      <c r="G1922" s="7"/>
      <c r="H1922" s="7"/>
      <c r="I1922" s="12"/>
      <c r="J1922" s="66"/>
      <c r="K1922" s="7"/>
      <c r="L1922" s="12"/>
    </row>
    <row r="1923" spans="1:12" ht="14">
      <c r="A1923" s="80"/>
      <c r="B1923" s="80"/>
      <c r="C1923" s="117"/>
      <c r="D1923" s="117"/>
      <c r="E1923" s="133"/>
      <c r="F1923" s="7"/>
      <c r="G1923" s="7"/>
      <c r="H1923" s="7"/>
      <c r="I1923" s="12"/>
      <c r="J1923" s="66"/>
      <c r="K1923" s="7"/>
      <c r="L1923" s="12"/>
    </row>
    <row r="1924" spans="1:12" ht="14">
      <c r="A1924" s="29"/>
      <c r="B1924" s="29"/>
      <c r="C1924" s="77"/>
      <c r="D1924" s="77"/>
      <c r="E1924" s="135"/>
      <c r="F1924" s="7"/>
      <c r="G1924" s="7"/>
      <c r="H1924" s="7"/>
      <c r="I1924" s="12"/>
      <c r="J1924" s="66"/>
      <c r="K1924" s="7"/>
      <c r="L1924" s="12"/>
    </row>
    <row r="1925" spans="1:12" ht="14">
      <c r="A1925" s="80"/>
      <c r="B1925" s="80"/>
      <c r="C1925" s="117"/>
      <c r="D1925" s="117"/>
      <c r="E1925" s="133"/>
      <c r="F1925" s="7"/>
      <c r="G1925" s="7"/>
      <c r="H1925" s="7"/>
      <c r="I1925" s="12"/>
      <c r="J1925" s="66"/>
      <c r="K1925" s="7"/>
      <c r="L1925" s="12"/>
    </row>
    <row r="1926" spans="1:12" ht="14">
      <c r="A1926" s="29"/>
      <c r="B1926" s="29"/>
      <c r="C1926" s="77"/>
      <c r="D1926" s="77"/>
      <c r="E1926" s="135"/>
      <c r="F1926" s="7"/>
      <c r="G1926" s="7"/>
      <c r="H1926" s="7"/>
      <c r="I1926" s="12"/>
      <c r="J1926" s="66"/>
      <c r="K1926" s="7"/>
      <c r="L1926" s="12"/>
    </row>
    <row r="1927" spans="1:12" ht="14">
      <c r="A1927" s="80"/>
      <c r="B1927" s="80"/>
      <c r="C1927" s="117"/>
      <c r="D1927" s="117"/>
      <c r="E1927" s="133"/>
      <c r="F1927" s="7"/>
      <c r="G1927" s="7"/>
      <c r="H1927" s="7"/>
      <c r="I1927" s="12"/>
      <c r="J1927" s="66"/>
      <c r="K1927" s="7"/>
      <c r="L1927" s="12"/>
    </row>
    <row r="1928" spans="1:12" ht="14">
      <c r="A1928" s="29"/>
      <c r="B1928" s="29"/>
      <c r="C1928" s="77"/>
      <c r="D1928" s="77"/>
      <c r="E1928" s="135"/>
      <c r="F1928" s="7"/>
      <c r="G1928" s="7"/>
      <c r="H1928" s="7"/>
      <c r="I1928" s="12"/>
      <c r="J1928" s="66"/>
      <c r="K1928" s="7"/>
      <c r="L1928" s="12"/>
    </row>
    <row r="1929" spans="1:12" ht="14">
      <c r="A1929" s="80"/>
      <c r="B1929" s="80"/>
      <c r="C1929" s="117"/>
      <c r="D1929" s="117"/>
      <c r="E1929" s="133"/>
      <c r="F1929" s="7"/>
      <c r="G1929" s="7"/>
      <c r="H1929" s="7"/>
      <c r="I1929" s="12"/>
      <c r="J1929" s="66"/>
      <c r="K1929" s="7"/>
      <c r="L1929" s="12"/>
    </row>
    <row r="1930" spans="1:12" ht="14">
      <c r="A1930" s="29"/>
      <c r="B1930" s="29"/>
      <c r="C1930" s="77"/>
      <c r="D1930" s="77"/>
      <c r="E1930" s="135"/>
      <c r="F1930" s="7"/>
      <c r="G1930" s="7"/>
      <c r="H1930" s="7"/>
      <c r="I1930" s="12"/>
      <c r="J1930" s="66"/>
      <c r="K1930" s="7"/>
      <c r="L1930" s="12"/>
    </row>
    <row r="1931" spans="1:12" ht="14">
      <c r="A1931" s="80"/>
      <c r="B1931" s="80"/>
      <c r="C1931" s="117"/>
      <c r="D1931" s="117"/>
      <c r="E1931" s="133"/>
      <c r="F1931" s="7"/>
      <c r="G1931" s="7"/>
      <c r="H1931" s="7"/>
      <c r="I1931" s="12"/>
      <c r="J1931" s="66"/>
      <c r="K1931" s="7"/>
      <c r="L1931" s="12"/>
    </row>
    <row r="1932" spans="1:12" ht="14">
      <c r="A1932" s="29"/>
      <c r="B1932" s="29"/>
      <c r="C1932" s="77"/>
      <c r="D1932" s="77"/>
      <c r="E1932" s="135"/>
      <c r="F1932" s="7"/>
      <c r="G1932" s="7"/>
      <c r="H1932" s="7"/>
      <c r="I1932" s="12"/>
      <c r="J1932" s="66"/>
      <c r="K1932" s="7"/>
      <c r="L1932" s="12"/>
    </row>
    <row r="1933" spans="1:12" ht="14">
      <c r="A1933" s="80"/>
      <c r="B1933" s="80"/>
      <c r="C1933" s="117"/>
      <c r="D1933" s="117"/>
      <c r="E1933" s="133"/>
      <c r="F1933" s="7"/>
      <c r="G1933" s="7"/>
      <c r="H1933" s="7"/>
      <c r="I1933" s="12"/>
      <c r="J1933" s="66"/>
      <c r="K1933" s="7"/>
      <c r="L1933" s="12"/>
    </row>
    <row r="1934" spans="1:12" ht="14">
      <c r="A1934" s="29"/>
      <c r="B1934" s="29"/>
      <c r="C1934" s="77"/>
      <c r="D1934" s="77"/>
      <c r="E1934" s="135"/>
      <c r="F1934" s="7"/>
      <c r="G1934" s="7"/>
      <c r="H1934" s="7"/>
      <c r="I1934" s="12"/>
      <c r="J1934" s="66"/>
      <c r="K1934" s="7"/>
      <c r="L1934" s="12"/>
    </row>
    <row r="1935" spans="1:12" ht="14">
      <c r="A1935" s="80"/>
      <c r="B1935" s="80"/>
      <c r="C1935" s="117"/>
      <c r="D1935" s="117"/>
      <c r="E1935" s="133"/>
      <c r="F1935" s="7"/>
      <c r="G1935" s="7"/>
      <c r="H1935" s="7"/>
      <c r="I1935" s="12"/>
      <c r="J1935" s="66"/>
      <c r="K1935" s="7"/>
      <c r="L1935" s="12"/>
    </row>
    <row r="1936" spans="1:12" ht="14">
      <c r="A1936" s="29"/>
      <c r="B1936" s="29"/>
      <c r="C1936" s="77"/>
      <c r="D1936" s="77"/>
      <c r="E1936" s="135"/>
      <c r="F1936" s="7"/>
      <c r="G1936" s="7"/>
      <c r="H1936" s="7"/>
      <c r="I1936" s="12"/>
      <c r="J1936" s="66"/>
      <c r="K1936" s="7"/>
      <c r="L1936" s="12"/>
    </row>
    <row r="1937" spans="1:12" ht="14">
      <c r="A1937" s="80"/>
      <c r="B1937" s="80"/>
      <c r="C1937" s="117"/>
      <c r="D1937" s="117"/>
      <c r="E1937" s="133"/>
      <c r="F1937" s="7"/>
      <c r="G1937" s="7"/>
      <c r="H1937" s="7"/>
      <c r="I1937" s="12"/>
      <c r="J1937" s="66"/>
      <c r="K1937" s="7"/>
      <c r="L1937" s="12"/>
    </row>
    <row r="1938" spans="1:12" ht="14">
      <c r="A1938" s="29"/>
      <c r="B1938" s="29"/>
      <c r="C1938" s="77"/>
      <c r="D1938" s="77"/>
      <c r="E1938" s="135"/>
      <c r="F1938" s="7"/>
      <c r="G1938" s="7"/>
      <c r="H1938" s="7"/>
      <c r="I1938" s="12"/>
      <c r="J1938" s="66"/>
      <c r="K1938" s="7"/>
      <c r="L1938" s="12"/>
    </row>
    <row r="1939" spans="1:12" ht="14">
      <c r="A1939" s="80"/>
      <c r="B1939" s="80"/>
      <c r="C1939" s="117"/>
      <c r="D1939" s="117"/>
      <c r="E1939" s="133"/>
      <c r="F1939" s="7"/>
      <c r="G1939" s="7"/>
      <c r="H1939" s="7"/>
      <c r="I1939" s="12"/>
      <c r="J1939" s="66"/>
      <c r="K1939" s="7"/>
      <c r="L1939" s="12"/>
    </row>
    <row r="1940" spans="1:12" ht="14">
      <c r="A1940" s="29"/>
      <c r="B1940" s="29"/>
      <c r="C1940" s="77"/>
      <c r="D1940" s="77"/>
      <c r="E1940" s="135"/>
      <c r="F1940" s="7"/>
      <c r="G1940" s="7"/>
      <c r="H1940" s="7"/>
      <c r="I1940" s="12"/>
      <c r="J1940" s="66"/>
      <c r="K1940" s="7"/>
      <c r="L1940" s="12"/>
    </row>
    <row r="1941" spans="1:12" ht="14">
      <c r="A1941" s="80"/>
      <c r="B1941" s="80"/>
      <c r="C1941" s="117"/>
      <c r="D1941" s="117"/>
      <c r="E1941" s="133"/>
      <c r="F1941" s="7"/>
      <c r="G1941" s="7"/>
      <c r="H1941" s="7"/>
      <c r="I1941" s="12"/>
      <c r="J1941" s="66"/>
      <c r="K1941" s="7"/>
      <c r="L1941" s="12"/>
    </row>
    <row r="1942" spans="1:12" ht="14">
      <c r="A1942" s="29"/>
      <c r="B1942" s="29"/>
      <c r="C1942" s="77"/>
      <c r="D1942" s="77"/>
      <c r="E1942" s="135"/>
      <c r="F1942" s="7"/>
      <c r="G1942" s="7"/>
      <c r="H1942" s="7"/>
      <c r="I1942" s="12"/>
      <c r="J1942" s="66"/>
      <c r="K1942" s="7"/>
      <c r="L1942" s="12"/>
    </row>
    <row r="1943" spans="1:12" ht="14">
      <c r="A1943" s="80"/>
      <c r="B1943" s="80"/>
      <c r="C1943" s="117"/>
      <c r="D1943" s="117"/>
      <c r="E1943" s="133"/>
      <c r="F1943" s="7"/>
      <c r="G1943" s="7"/>
      <c r="H1943" s="7"/>
      <c r="I1943" s="12"/>
      <c r="J1943" s="66"/>
      <c r="K1943" s="7"/>
      <c r="L1943" s="12"/>
    </row>
    <row r="1944" spans="1:12" ht="14">
      <c r="A1944" s="29"/>
      <c r="B1944" s="29"/>
      <c r="C1944" s="77"/>
      <c r="D1944" s="77"/>
      <c r="E1944" s="135"/>
      <c r="F1944" s="7"/>
      <c r="G1944" s="7"/>
      <c r="H1944" s="7"/>
      <c r="I1944" s="12"/>
      <c r="J1944" s="66"/>
      <c r="K1944" s="7"/>
      <c r="L1944" s="12"/>
    </row>
    <row r="1945" spans="1:12" ht="14">
      <c r="A1945" s="80"/>
      <c r="B1945" s="80"/>
      <c r="C1945" s="117"/>
      <c r="D1945" s="117"/>
      <c r="E1945" s="133"/>
      <c r="F1945" s="7"/>
      <c r="G1945" s="7"/>
      <c r="H1945" s="7"/>
      <c r="I1945" s="12"/>
      <c r="J1945" s="66"/>
      <c r="K1945" s="7"/>
      <c r="L1945" s="12"/>
    </row>
    <row r="1946" spans="1:12" ht="14">
      <c r="A1946" s="29"/>
      <c r="B1946" s="29"/>
      <c r="C1946" s="77"/>
      <c r="D1946" s="77"/>
      <c r="E1946" s="135"/>
      <c r="F1946" s="7"/>
      <c r="G1946" s="7"/>
      <c r="H1946" s="7"/>
      <c r="I1946" s="12"/>
      <c r="J1946" s="66"/>
      <c r="K1946" s="7"/>
      <c r="L1946" s="12"/>
    </row>
    <row r="1947" spans="1:12" ht="14">
      <c r="A1947" s="80"/>
      <c r="B1947" s="80"/>
      <c r="C1947" s="117"/>
      <c r="D1947" s="117"/>
      <c r="E1947" s="133"/>
      <c r="F1947" s="7"/>
      <c r="G1947" s="7"/>
      <c r="H1947" s="7"/>
      <c r="I1947" s="12"/>
      <c r="J1947" s="66"/>
      <c r="K1947" s="7"/>
      <c r="L1947" s="12"/>
    </row>
    <row r="1948" spans="1:12" ht="14">
      <c r="A1948" s="29"/>
      <c r="B1948" s="29"/>
      <c r="C1948" s="77"/>
      <c r="D1948" s="77"/>
      <c r="E1948" s="135"/>
      <c r="F1948" s="7"/>
      <c r="G1948" s="7"/>
      <c r="H1948" s="7"/>
      <c r="I1948" s="12"/>
      <c r="J1948" s="66"/>
      <c r="K1948" s="7"/>
      <c r="L1948" s="12"/>
    </row>
    <row r="1949" spans="1:12" ht="14">
      <c r="A1949" s="80"/>
      <c r="B1949" s="80"/>
      <c r="C1949" s="117"/>
      <c r="D1949" s="117"/>
      <c r="E1949" s="133"/>
      <c r="F1949" s="7"/>
      <c r="G1949" s="7"/>
      <c r="H1949" s="7"/>
      <c r="I1949" s="12"/>
      <c r="J1949" s="66"/>
      <c r="K1949" s="7"/>
      <c r="L1949" s="12"/>
    </row>
    <row r="1950" spans="1:12" ht="14">
      <c r="A1950" s="29"/>
      <c r="B1950" s="29"/>
      <c r="C1950" s="77"/>
      <c r="D1950" s="77"/>
      <c r="E1950" s="135"/>
      <c r="F1950" s="7"/>
      <c r="G1950" s="7"/>
      <c r="H1950" s="7"/>
      <c r="I1950" s="12"/>
      <c r="J1950" s="66"/>
      <c r="K1950" s="7"/>
      <c r="L1950" s="12"/>
    </row>
    <row r="1951" spans="1:12" ht="14">
      <c r="A1951" s="80"/>
      <c r="B1951" s="80"/>
      <c r="C1951" s="117"/>
      <c r="D1951" s="117"/>
      <c r="E1951" s="133"/>
      <c r="F1951" s="7"/>
      <c r="G1951" s="7"/>
      <c r="H1951" s="7"/>
      <c r="I1951" s="12"/>
      <c r="J1951" s="66"/>
      <c r="K1951" s="7"/>
      <c r="L1951" s="12"/>
    </row>
    <row r="1952" spans="1:12" ht="14">
      <c r="A1952" s="29"/>
      <c r="B1952" s="29"/>
      <c r="C1952" s="77"/>
      <c r="D1952" s="77"/>
      <c r="E1952" s="135"/>
      <c r="F1952" s="7"/>
      <c r="G1952" s="7"/>
      <c r="H1952" s="7"/>
      <c r="I1952" s="12"/>
      <c r="J1952" s="66"/>
      <c r="K1952" s="7"/>
      <c r="L1952" s="12"/>
    </row>
    <row r="1953" spans="1:12" ht="14">
      <c r="A1953" s="80"/>
      <c r="B1953" s="80"/>
      <c r="C1953" s="117"/>
      <c r="D1953" s="117"/>
      <c r="E1953" s="133"/>
      <c r="F1953" s="7"/>
      <c r="G1953" s="7"/>
      <c r="H1953" s="7"/>
      <c r="I1953" s="12"/>
      <c r="J1953" s="66"/>
      <c r="K1953" s="7"/>
      <c r="L1953" s="12"/>
    </row>
    <row r="1954" spans="1:12" ht="14">
      <c r="A1954" s="29"/>
      <c r="B1954" s="29"/>
      <c r="C1954" s="77"/>
      <c r="D1954" s="77"/>
      <c r="E1954" s="135"/>
      <c r="F1954" s="7"/>
      <c r="G1954" s="7"/>
      <c r="H1954" s="7"/>
      <c r="I1954" s="12"/>
      <c r="J1954" s="66"/>
      <c r="K1954" s="7"/>
      <c r="L1954" s="12"/>
    </row>
    <row r="1955" spans="1:12" ht="14">
      <c r="A1955" s="80"/>
      <c r="B1955" s="80"/>
      <c r="C1955" s="117"/>
      <c r="D1955" s="117"/>
      <c r="E1955" s="133"/>
      <c r="F1955" s="7"/>
      <c r="G1955" s="7"/>
      <c r="H1955" s="7"/>
      <c r="I1955" s="12"/>
      <c r="J1955" s="66"/>
      <c r="K1955" s="7"/>
      <c r="L1955" s="12"/>
    </row>
    <row r="1956" spans="1:12" ht="14">
      <c r="A1956" s="29"/>
      <c r="B1956" s="29"/>
      <c r="C1956" s="77"/>
      <c r="D1956" s="77"/>
      <c r="E1956" s="135"/>
      <c r="F1956" s="7"/>
      <c r="G1956" s="7"/>
      <c r="H1956" s="7"/>
      <c r="I1956" s="12"/>
      <c r="J1956" s="66"/>
      <c r="K1956" s="7"/>
      <c r="L1956" s="12"/>
    </row>
    <row r="1957" spans="1:12" ht="14">
      <c r="A1957" s="80"/>
      <c r="B1957" s="80"/>
      <c r="C1957" s="117"/>
      <c r="D1957" s="117"/>
      <c r="E1957" s="133"/>
      <c r="F1957" s="7"/>
      <c r="G1957" s="7"/>
      <c r="H1957" s="7"/>
      <c r="I1957" s="12"/>
      <c r="J1957" s="66"/>
      <c r="K1957" s="7"/>
      <c r="L1957" s="12"/>
    </row>
    <row r="1958" spans="1:12" ht="14">
      <c r="A1958" s="29"/>
      <c r="B1958" s="29"/>
      <c r="C1958" s="77"/>
      <c r="D1958" s="77"/>
      <c r="E1958" s="135"/>
      <c r="F1958" s="7"/>
      <c r="G1958" s="7"/>
      <c r="H1958" s="7"/>
      <c r="I1958" s="12"/>
      <c r="J1958" s="66"/>
      <c r="K1958" s="7"/>
      <c r="L1958" s="12"/>
    </row>
    <row r="1959" spans="1:12" ht="14">
      <c r="A1959" s="80"/>
      <c r="B1959" s="80"/>
      <c r="C1959" s="117"/>
      <c r="D1959" s="117"/>
      <c r="E1959" s="133"/>
      <c r="F1959" s="7"/>
      <c r="G1959" s="7"/>
      <c r="H1959" s="7"/>
      <c r="I1959" s="12"/>
      <c r="J1959" s="66"/>
      <c r="K1959" s="7"/>
      <c r="L1959" s="12"/>
    </row>
    <row r="1960" spans="1:12" ht="14">
      <c r="A1960" s="29"/>
      <c r="B1960" s="29"/>
      <c r="C1960" s="77"/>
      <c r="D1960" s="77"/>
      <c r="E1960" s="135"/>
      <c r="F1960" s="7"/>
      <c r="G1960" s="7"/>
      <c r="H1960" s="7"/>
      <c r="I1960" s="12"/>
      <c r="J1960" s="66"/>
      <c r="K1960" s="7"/>
      <c r="L1960" s="12"/>
    </row>
  </sheetData>
  <customSheetViews>
    <customSheetView guid="{29740FE7-3C4E-4D17-B619-8ADA6469E0F7}" filter="1" showAutoFilter="1">
      <pageMargins left="0.7" right="0.7" top="0.75" bottom="0.75" header="0.3" footer="0.3"/>
      <autoFilter ref="L2:L372" xr:uid="{EAAA58F9-534F-184B-A407-CF1859EEB833}">
        <filterColumn colId="0">
          <filters>
            <filter val="180324"/>
            <filter val="210624"/>
            <filter val="240624"/>
            <filter val="250324"/>
            <filter val="250624"/>
          </filters>
        </filterColumn>
      </autoFilter>
    </customSheetView>
  </customSheetViews>
  <conditionalFormatting sqref="A1006">
    <cfRule type="expression" dxfId="37" priority="2">
      <formula>COUNTIF(B:B, A1006)&gt;1</formula>
    </cfRule>
  </conditionalFormatting>
  <conditionalFormatting sqref="A1:L1960">
    <cfRule type="expression" dxfId="36" priority="5">
      <formula>COUNTIF</formula>
    </cfRule>
  </conditionalFormatting>
  <conditionalFormatting sqref="B1:B1175 B1177:B1960">
    <cfRule type="expression" dxfId="35" priority="4">
      <formula>COUNTIF(B:B, B1)&gt;1</formula>
    </cfRule>
  </conditionalFormatting>
  <conditionalFormatting sqref="C1166">
    <cfRule type="expression" dxfId="34" priority="1">
      <formula>COUNTIF(B:B, C1166)&gt;1</formula>
    </cfRule>
  </conditionalFormatting>
  <conditionalFormatting sqref="J975">
    <cfRule type="expression" dxfId="33" priority="3">
      <formula>COUNTIF(#REF!,J975)&gt;1</formula>
    </cfRule>
  </conditionalFormatting>
  <hyperlinks>
    <hyperlink ref="C102" r:id="rId1" xr:uid="{00000000-0004-0000-0500-000000000000}"/>
    <hyperlink ref="C103" r:id="rId2" xr:uid="{00000000-0004-0000-0500-000001000000}"/>
    <hyperlink ref="C104" r:id="rId3" xr:uid="{00000000-0004-0000-0500-000002000000}"/>
    <hyperlink ref="C105" r:id="rId4" xr:uid="{00000000-0004-0000-0500-000003000000}"/>
    <hyperlink ref="C106" r:id="rId5" xr:uid="{00000000-0004-0000-0500-000004000000}"/>
    <hyperlink ref="C107" r:id="rId6" xr:uid="{00000000-0004-0000-0500-000005000000}"/>
    <hyperlink ref="C108" r:id="rId7" xr:uid="{00000000-0004-0000-0500-000006000000}"/>
    <hyperlink ref="C109" r:id="rId8" xr:uid="{00000000-0004-0000-0500-000007000000}"/>
    <hyperlink ref="C110" r:id="rId9" xr:uid="{00000000-0004-0000-0500-000008000000}"/>
    <hyperlink ref="C111" r:id="rId10" xr:uid="{00000000-0004-0000-0500-000009000000}"/>
    <hyperlink ref="C112" r:id="rId11" xr:uid="{00000000-0004-0000-0500-00000A000000}"/>
    <hyperlink ref="C113" r:id="rId12" xr:uid="{00000000-0004-0000-0500-00000B000000}"/>
    <hyperlink ref="C114" r:id="rId13" xr:uid="{00000000-0004-0000-0500-00000C000000}"/>
    <hyperlink ref="C115" r:id="rId14" xr:uid="{00000000-0004-0000-0500-00000D000000}"/>
    <hyperlink ref="C116" r:id="rId15" xr:uid="{00000000-0004-0000-0500-00000E000000}"/>
    <hyperlink ref="C117" r:id="rId16" xr:uid="{00000000-0004-0000-0500-00000F000000}"/>
    <hyperlink ref="C118" r:id="rId17" xr:uid="{00000000-0004-0000-0500-000010000000}"/>
    <hyperlink ref="C119" r:id="rId18" xr:uid="{00000000-0004-0000-0500-000011000000}"/>
    <hyperlink ref="C120" r:id="rId19" xr:uid="{00000000-0004-0000-0500-000012000000}"/>
    <hyperlink ref="C121" r:id="rId20" xr:uid="{00000000-0004-0000-0500-000013000000}"/>
    <hyperlink ref="C122" r:id="rId21" xr:uid="{00000000-0004-0000-0500-000014000000}"/>
    <hyperlink ref="C123" r:id="rId22" xr:uid="{00000000-0004-0000-0500-000015000000}"/>
    <hyperlink ref="C124" r:id="rId23" xr:uid="{00000000-0004-0000-0500-000016000000}"/>
    <hyperlink ref="C125" r:id="rId24" xr:uid="{00000000-0004-0000-0500-000017000000}"/>
    <hyperlink ref="C127" r:id="rId25" xr:uid="{00000000-0004-0000-0500-000018000000}"/>
    <hyperlink ref="C128" r:id="rId26" xr:uid="{00000000-0004-0000-0500-000019000000}"/>
    <hyperlink ref="B129" r:id="rId27" xr:uid="{00000000-0004-0000-0500-00001A000000}"/>
    <hyperlink ref="C129" r:id="rId28" xr:uid="{00000000-0004-0000-0500-00001B000000}"/>
    <hyperlink ref="C130" r:id="rId29" xr:uid="{00000000-0004-0000-0500-00001C000000}"/>
    <hyperlink ref="C131" r:id="rId30" xr:uid="{00000000-0004-0000-0500-00001D000000}"/>
    <hyperlink ref="C132" r:id="rId31" xr:uid="{00000000-0004-0000-0500-00001E000000}"/>
    <hyperlink ref="C133" r:id="rId32" xr:uid="{00000000-0004-0000-0500-00001F000000}"/>
    <hyperlink ref="C134" r:id="rId33" xr:uid="{00000000-0004-0000-0500-000020000000}"/>
    <hyperlink ref="C136" r:id="rId34" xr:uid="{00000000-0004-0000-0500-000021000000}"/>
    <hyperlink ref="C137" r:id="rId35" xr:uid="{00000000-0004-0000-0500-000022000000}"/>
    <hyperlink ref="C138" r:id="rId36" xr:uid="{00000000-0004-0000-0500-000023000000}"/>
    <hyperlink ref="C139" r:id="rId37" xr:uid="{00000000-0004-0000-0500-000024000000}"/>
    <hyperlink ref="C140" r:id="rId38" xr:uid="{00000000-0004-0000-0500-000025000000}"/>
    <hyperlink ref="C142" r:id="rId39" xr:uid="{00000000-0004-0000-0500-000026000000}"/>
    <hyperlink ref="C143" r:id="rId40" xr:uid="{00000000-0004-0000-0500-000027000000}"/>
    <hyperlink ref="C144" r:id="rId41" xr:uid="{00000000-0004-0000-0500-000028000000}"/>
    <hyperlink ref="C145" r:id="rId42" xr:uid="{00000000-0004-0000-0500-000029000000}"/>
    <hyperlink ref="C147" r:id="rId43" xr:uid="{00000000-0004-0000-0500-00002A000000}"/>
    <hyperlink ref="C148" r:id="rId44" xr:uid="{00000000-0004-0000-0500-00002B000000}"/>
    <hyperlink ref="C149" r:id="rId45" xr:uid="{00000000-0004-0000-0500-00002C000000}"/>
    <hyperlink ref="C150" r:id="rId46" xr:uid="{00000000-0004-0000-0500-00002D000000}"/>
    <hyperlink ref="C151" r:id="rId47" xr:uid="{00000000-0004-0000-0500-00002E000000}"/>
    <hyperlink ref="C152" r:id="rId48" xr:uid="{00000000-0004-0000-0500-00002F000000}"/>
    <hyperlink ref="C153" r:id="rId49" xr:uid="{00000000-0004-0000-0500-000030000000}"/>
    <hyperlink ref="C154" r:id="rId50" xr:uid="{00000000-0004-0000-0500-000031000000}"/>
    <hyperlink ref="C155" r:id="rId51" xr:uid="{00000000-0004-0000-0500-000032000000}"/>
    <hyperlink ref="C156" r:id="rId52" xr:uid="{00000000-0004-0000-0500-000033000000}"/>
    <hyperlink ref="C158" r:id="rId53" xr:uid="{00000000-0004-0000-0500-000034000000}"/>
    <hyperlink ref="C159" r:id="rId54" xr:uid="{00000000-0004-0000-0500-000035000000}"/>
    <hyperlink ref="C160" r:id="rId55" xr:uid="{00000000-0004-0000-0500-000036000000}"/>
    <hyperlink ref="C161" r:id="rId56" xr:uid="{00000000-0004-0000-0500-000037000000}"/>
    <hyperlink ref="C162" r:id="rId57" xr:uid="{00000000-0004-0000-0500-000038000000}"/>
    <hyperlink ref="C163" r:id="rId58" xr:uid="{00000000-0004-0000-0500-000039000000}"/>
    <hyperlink ref="C164" r:id="rId59" xr:uid="{00000000-0004-0000-0500-00003A000000}"/>
    <hyperlink ref="C165" r:id="rId60" xr:uid="{00000000-0004-0000-0500-00003B000000}"/>
    <hyperlink ref="C167" r:id="rId61" xr:uid="{00000000-0004-0000-0500-00003C000000}"/>
    <hyperlink ref="C169" r:id="rId62" xr:uid="{00000000-0004-0000-0500-00003D000000}"/>
    <hyperlink ref="C171" r:id="rId63" xr:uid="{00000000-0004-0000-0500-00003E000000}"/>
    <hyperlink ref="C172" r:id="rId64" xr:uid="{00000000-0004-0000-0500-00003F000000}"/>
    <hyperlink ref="C174" r:id="rId65" xr:uid="{00000000-0004-0000-0500-000040000000}"/>
    <hyperlink ref="C175" r:id="rId66" xr:uid="{00000000-0004-0000-0500-000041000000}"/>
    <hyperlink ref="C176" r:id="rId67" xr:uid="{00000000-0004-0000-0500-000042000000}"/>
    <hyperlink ref="C177" r:id="rId68" xr:uid="{00000000-0004-0000-0500-000043000000}"/>
    <hyperlink ref="C178" r:id="rId69" xr:uid="{00000000-0004-0000-0500-000044000000}"/>
    <hyperlink ref="C179" r:id="rId70" xr:uid="{00000000-0004-0000-0500-000045000000}"/>
    <hyperlink ref="C181" r:id="rId71" xr:uid="{00000000-0004-0000-0500-000046000000}"/>
    <hyperlink ref="C182" r:id="rId72" xr:uid="{00000000-0004-0000-0500-000047000000}"/>
    <hyperlink ref="C183" r:id="rId73" xr:uid="{00000000-0004-0000-0500-000048000000}"/>
    <hyperlink ref="C184" r:id="rId74" xr:uid="{00000000-0004-0000-0500-000049000000}"/>
    <hyperlink ref="C187" r:id="rId75" xr:uid="{00000000-0004-0000-0500-00004A000000}"/>
    <hyperlink ref="C188" r:id="rId76" xr:uid="{00000000-0004-0000-0500-00004B000000}"/>
    <hyperlink ref="C189" r:id="rId77" xr:uid="{00000000-0004-0000-0500-00004C000000}"/>
    <hyperlink ref="C190" r:id="rId78" xr:uid="{00000000-0004-0000-0500-00004D000000}"/>
    <hyperlink ref="C191" r:id="rId79" xr:uid="{00000000-0004-0000-0500-00004E000000}"/>
    <hyperlink ref="C192" r:id="rId80" xr:uid="{00000000-0004-0000-0500-00004F000000}"/>
    <hyperlink ref="C193" r:id="rId81" xr:uid="{00000000-0004-0000-0500-000050000000}"/>
    <hyperlink ref="C194" r:id="rId82" xr:uid="{00000000-0004-0000-0500-000051000000}"/>
    <hyperlink ref="C195" r:id="rId83" xr:uid="{00000000-0004-0000-0500-000052000000}"/>
    <hyperlink ref="C196" r:id="rId84" xr:uid="{00000000-0004-0000-0500-000053000000}"/>
    <hyperlink ref="C197" r:id="rId85" xr:uid="{00000000-0004-0000-0500-000054000000}"/>
    <hyperlink ref="C198" r:id="rId86" xr:uid="{00000000-0004-0000-0500-000055000000}"/>
    <hyperlink ref="C199" r:id="rId87" xr:uid="{00000000-0004-0000-0500-000056000000}"/>
    <hyperlink ref="C200" r:id="rId88" xr:uid="{00000000-0004-0000-0500-000057000000}"/>
    <hyperlink ref="C201" r:id="rId89" xr:uid="{00000000-0004-0000-0500-000058000000}"/>
    <hyperlink ref="C202" r:id="rId90" xr:uid="{00000000-0004-0000-0500-000059000000}"/>
    <hyperlink ref="C203" r:id="rId91" xr:uid="{00000000-0004-0000-0500-00005A000000}"/>
    <hyperlink ref="C204" r:id="rId92" xr:uid="{00000000-0004-0000-0500-00005B000000}"/>
    <hyperlink ref="C205" r:id="rId93" xr:uid="{00000000-0004-0000-0500-00005C000000}"/>
    <hyperlink ref="C206" r:id="rId94" xr:uid="{00000000-0004-0000-0500-00005D000000}"/>
    <hyperlink ref="C207" r:id="rId95" xr:uid="{00000000-0004-0000-0500-00005E000000}"/>
    <hyperlink ref="C209" r:id="rId96" xr:uid="{00000000-0004-0000-0500-00005F000000}"/>
    <hyperlink ref="C210" r:id="rId97" xr:uid="{00000000-0004-0000-0500-000060000000}"/>
    <hyperlink ref="C211" r:id="rId98" xr:uid="{00000000-0004-0000-0500-000061000000}"/>
    <hyperlink ref="C212" r:id="rId99" xr:uid="{00000000-0004-0000-0500-000062000000}"/>
    <hyperlink ref="C213" r:id="rId100" xr:uid="{00000000-0004-0000-0500-000063000000}"/>
    <hyperlink ref="C214" r:id="rId101" xr:uid="{00000000-0004-0000-0500-000064000000}"/>
    <hyperlink ref="C215" r:id="rId102" xr:uid="{00000000-0004-0000-0500-000065000000}"/>
    <hyperlink ref="C216" r:id="rId103" xr:uid="{00000000-0004-0000-0500-000066000000}"/>
    <hyperlink ref="C217" r:id="rId104" xr:uid="{00000000-0004-0000-0500-000067000000}"/>
    <hyperlink ref="C218" r:id="rId105" xr:uid="{00000000-0004-0000-0500-000068000000}"/>
    <hyperlink ref="C219" r:id="rId106" xr:uid="{00000000-0004-0000-0500-000069000000}"/>
    <hyperlink ref="C220" r:id="rId107" xr:uid="{00000000-0004-0000-0500-00006A000000}"/>
    <hyperlink ref="C221" r:id="rId108" xr:uid="{00000000-0004-0000-0500-00006B000000}"/>
    <hyperlink ref="C222" r:id="rId109" xr:uid="{00000000-0004-0000-0500-00006C000000}"/>
    <hyperlink ref="C223" r:id="rId110" xr:uid="{00000000-0004-0000-0500-00006D000000}"/>
    <hyperlink ref="C224" r:id="rId111" xr:uid="{00000000-0004-0000-0500-00006E000000}"/>
    <hyperlink ref="C225" r:id="rId112" xr:uid="{00000000-0004-0000-0500-00006F000000}"/>
    <hyperlink ref="C226" r:id="rId113" xr:uid="{00000000-0004-0000-0500-000070000000}"/>
    <hyperlink ref="C227" r:id="rId114" xr:uid="{00000000-0004-0000-0500-000071000000}"/>
    <hyperlink ref="C228" r:id="rId115" xr:uid="{00000000-0004-0000-0500-000072000000}"/>
    <hyperlink ref="C229" r:id="rId116" xr:uid="{00000000-0004-0000-0500-000073000000}"/>
    <hyperlink ref="C231" r:id="rId117" xr:uid="{00000000-0004-0000-0500-000074000000}"/>
    <hyperlink ref="C233" r:id="rId118" xr:uid="{00000000-0004-0000-0500-000075000000}"/>
    <hyperlink ref="C234" r:id="rId119" xr:uid="{00000000-0004-0000-0500-000076000000}"/>
    <hyperlink ref="C235" r:id="rId120" xr:uid="{00000000-0004-0000-0500-000077000000}"/>
    <hyperlink ref="C236" r:id="rId121" xr:uid="{00000000-0004-0000-0500-000078000000}"/>
    <hyperlink ref="C237" r:id="rId122" xr:uid="{00000000-0004-0000-0500-000079000000}"/>
    <hyperlink ref="C238" r:id="rId123" xr:uid="{00000000-0004-0000-0500-00007A000000}"/>
    <hyperlink ref="C239" r:id="rId124" xr:uid="{00000000-0004-0000-0500-00007B000000}"/>
    <hyperlink ref="C242" r:id="rId125" xr:uid="{00000000-0004-0000-0500-00007C000000}"/>
    <hyperlink ref="C243" r:id="rId126" xr:uid="{00000000-0004-0000-0500-00007D000000}"/>
    <hyperlink ref="C244" r:id="rId127" xr:uid="{00000000-0004-0000-0500-00007E000000}"/>
    <hyperlink ref="C246" r:id="rId128" xr:uid="{00000000-0004-0000-0500-00007F000000}"/>
    <hyperlink ref="C247" r:id="rId129" xr:uid="{00000000-0004-0000-0500-000080000000}"/>
    <hyperlink ref="C248" r:id="rId130" xr:uid="{00000000-0004-0000-0500-000081000000}"/>
    <hyperlink ref="C249" r:id="rId131" xr:uid="{00000000-0004-0000-0500-000082000000}"/>
    <hyperlink ref="C250" r:id="rId132" xr:uid="{00000000-0004-0000-0500-000083000000}"/>
    <hyperlink ref="C251" r:id="rId133" xr:uid="{00000000-0004-0000-0500-000084000000}"/>
    <hyperlink ref="C254" r:id="rId134" xr:uid="{00000000-0004-0000-0500-000085000000}"/>
    <hyperlink ref="C256" r:id="rId135" xr:uid="{00000000-0004-0000-0500-000086000000}"/>
    <hyperlink ref="C257" r:id="rId136" xr:uid="{00000000-0004-0000-0500-000087000000}"/>
    <hyperlink ref="C258" r:id="rId137" xr:uid="{00000000-0004-0000-0500-000088000000}"/>
    <hyperlink ref="C259" r:id="rId138" xr:uid="{00000000-0004-0000-0500-000089000000}"/>
    <hyperlink ref="C260" r:id="rId139" xr:uid="{00000000-0004-0000-0500-00008A000000}"/>
    <hyperlink ref="C261" r:id="rId140" xr:uid="{00000000-0004-0000-0500-00008B000000}"/>
    <hyperlink ref="C262" r:id="rId141" xr:uid="{00000000-0004-0000-0500-00008C000000}"/>
    <hyperlink ref="C263" r:id="rId142" xr:uid="{00000000-0004-0000-0500-00008D000000}"/>
    <hyperlink ref="C264" r:id="rId143" xr:uid="{00000000-0004-0000-0500-00008E000000}"/>
    <hyperlink ref="C265" r:id="rId144" xr:uid="{00000000-0004-0000-0500-00008F000000}"/>
    <hyperlink ref="C266" r:id="rId145" xr:uid="{00000000-0004-0000-0500-000090000000}"/>
    <hyperlink ref="C267" r:id="rId146" xr:uid="{00000000-0004-0000-0500-000091000000}"/>
    <hyperlink ref="C268" r:id="rId147" xr:uid="{00000000-0004-0000-0500-000092000000}"/>
    <hyperlink ref="C269" r:id="rId148" xr:uid="{00000000-0004-0000-0500-000093000000}"/>
    <hyperlink ref="C270" r:id="rId149" xr:uid="{00000000-0004-0000-0500-000094000000}"/>
    <hyperlink ref="C271" r:id="rId150" xr:uid="{00000000-0004-0000-0500-000095000000}"/>
    <hyperlink ref="C272" r:id="rId151" xr:uid="{00000000-0004-0000-0500-000096000000}"/>
    <hyperlink ref="C273" r:id="rId152" xr:uid="{00000000-0004-0000-0500-000097000000}"/>
    <hyperlink ref="C274" r:id="rId153" xr:uid="{00000000-0004-0000-0500-000098000000}"/>
    <hyperlink ref="C275" r:id="rId154" xr:uid="{00000000-0004-0000-0500-000099000000}"/>
    <hyperlink ref="C276" r:id="rId155" xr:uid="{00000000-0004-0000-0500-00009A000000}"/>
    <hyperlink ref="C277" r:id="rId156" xr:uid="{00000000-0004-0000-0500-00009B000000}"/>
    <hyperlink ref="C278" r:id="rId157" xr:uid="{00000000-0004-0000-0500-00009C000000}"/>
    <hyperlink ref="C279" r:id="rId158" xr:uid="{00000000-0004-0000-0500-00009D000000}"/>
    <hyperlink ref="C280" r:id="rId159" xr:uid="{00000000-0004-0000-0500-00009E000000}"/>
    <hyperlink ref="C281" r:id="rId160" xr:uid="{00000000-0004-0000-0500-00009F000000}"/>
    <hyperlink ref="C282" r:id="rId161" xr:uid="{00000000-0004-0000-0500-0000A0000000}"/>
    <hyperlink ref="C283" r:id="rId162" xr:uid="{00000000-0004-0000-0500-0000A1000000}"/>
    <hyperlink ref="C284" r:id="rId163" xr:uid="{00000000-0004-0000-0500-0000A2000000}"/>
    <hyperlink ref="C285" r:id="rId164" xr:uid="{00000000-0004-0000-0500-0000A3000000}"/>
    <hyperlink ref="C286" r:id="rId165" xr:uid="{00000000-0004-0000-0500-0000A4000000}"/>
    <hyperlink ref="C287" r:id="rId166" xr:uid="{00000000-0004-0000-0500-0000A5000000}"/>
    <hyperlink ref="C288" r:id="rId167" xr:uid="{00000000-0004-0000-0500-0000A6000000}"/>
    <hyperlink ref="C289" r:id="rId168" xr:uid="{00000000-0004-0000-0500-0000A7000000}"/>
    <hyperlink ref="C290" r:id="rId169" xr:uid="{00000000-0004-0000-0500-0000A8000000}"/>
    <hyperlink ref="C291" r:id="rId170" xr:uid="{00000000-0004-0000-0500-0000A9000000}"/>
    <hyperlink ref="C292" r:id="rId171" xr:uid="{00000000-0004-0000-0500-0000AA000000}"/>
    <hyperlink ref="C293" r:id="rId172" xr:uid="{00000000-0004-0000-0500-0000AB000000}"/>
    <hyperlink ref="C294" r:id="rId173" xr:uid="{00000000-0004-0000-0500-0000AC000000}"/>
    <hyperlink ref="C295" r:id="rId174" xr:uid="{00000000-0004-0000-0500-0000AD000000}"/>
    <hyperlink ref="C296" r:id="rId175" xr:uid="{00000000-0004-0000-0500-0000AE000000}"/>
    <hyperlink ref="C297" r:id="rId176" xr:uid="{00000000-0004-0000-0500-0000AF000000}"/>
    <hyperlink ref="C298" r:id="rId177" xr:uid="{00000000-0004-0000-0500-0000B0000000}"/>
    <hyperlink ref="C299" r:id="rId178" xr:uid="{00000000-0004-0000-0500-0000B1000000}"/>
    <hyperlink ref="C300" r:id="rId179" xr:uid="{00000000-0004-0000-0500-0000B2000000}"/>
    <hyperlink ref="C301" r:id="rId180" xr:uid="{00000000-0004-0000-0500-0000B3000000}"/>
    <hyperlink ref="C302" r:id="rId181" xr:uid="{00000000-0004-0000-0500-0000B4000000}"/>
    <hyperlink ref="C303" r:id="rId182" xr:uid="{00000000-0004-0000-0500-0000B5000000}"/>
    <hyperlink ref="C304" r:id="rId183" xr:uid="{00000000-0004-0000-0500-0000B6000000}"/>
    <hyperlink ref="C305" r:id="rId184" xr:uid="{00000000-0004-0000-0500-0000B7000000}"/>
    <hyperlink ref="C306" r:id="rId185" xr:uid="{00000000-0004-0000-0500-0000B8000000}"/>
    <hyperlink ref="C307" r:id="rId186" xr:uid="{00000000-0004-0000-0500-0000B9000000}"/>
    <hyperlink ref="C308" r:id="rId187" xr:uid="{00000000-0004-0000-0500-0000BA000000}"/>
    <hyperlink ref="C309" r:id="rId188" xr:uid="{00000000-0004-0000-0500-0000BB000000}"/>
    <hyperlink ref="C310" r:id="rId189" xr:uid="{00000000-0004-0000-0500-0000BC000000}"/>
    <hyperlink ref="C311" r:id="rId190" xr:uid="{00000000-0004-0000-0500-0000BD000000}"/>
    <hyperlink ref="C312" r:id="rId191" xr:uid="{00000000-0004-0000-0500-0000BE000000}"/>
    <hyperlink ref="C313" r:id="rId192" xr:uid="{00000000-0004-0000-0500-0000BF000000}"/>
    <hyperlink ref="C314" r:id="rId193" xr:uid="{00000000-0004-0000-0500-0000C0000000}"/>
    <hyperlink ref="C315" r:id="rId194" xr:uid="{00000000-0004-0000-0500-0000C1000000}"/>
    <hyperlink ref="C316" r:id="rId195" xr:uid="{00000000-0004-0000-0500-0000C2000000}"/>
    <hyperlink ref="C317" r:id="rId196" xr:uid="{00000000-0004-0000-0500-0000C3000000}"/>
    <hyperlink ref="C318" r:id="rId197" xr:uid="{00000000-0004-0000-0500-0000C4000000}"/>
    <hyperlink ref="C319" r:id="rId198" xr:uid="{00000000-0004-0000-0500-0000C5000000}"/>
    <hyperlink ref="C320" r:id="rId199" xr:uid="{00000000-0004-0000-0500-0000C6000000}"/>
    <hyperlink ref="C321" r:id="rId200" xr:uid="{00000000-0004-0000-0500-0000C7000000}"/>
    <hyperlink ref="C322" r:id="rId201" xr:uid="{00000000-0004-0000-0500-0000C8000000}"/>
    <hyperlink ref="C323" r:id="rId202" xr:uid="{00000000-0004-0000-0500-0000C9000000}"/>
    <hyperlink ref="C324" r:id="rId203" xr:uid="{00000000-0004-0000-0500-0000CA000000}"/>
    <hyperlink ref="C325" r:id="rId204" xr:uid="{00000000-0004-0000-0500-0000CB000000}"/>
    <hyperlink ref="C326" r:id="rId205" xr:uid="{00000000-0004-0000-0500-0000CC000000}"/>
    <hyperlink ref="C327" r:id="rId206" xr:uid="{00000000-0004-0000-0500-0000CD000000}"/>
    <hyperlink ref="C328" r:id="rId207" xr:uid="{00000000-0004-0000-0500-0000CE000000}"/>
    <hyperlink ref="C329" r:id="rId208" xr:uid="{00000000-0004-0000-0500-0000CF000000}"/>
    <hyperlink ref="C330" r:id="rId209" xr:uid="{00000000-0004-0000-0500-0000D0000000}"/>
    <hyperlink ref="C331" r:id="rId210" xr:uid="{00000000-0004-0000-0500-0000D1000000}"/>
    <hyperlink ref="C332" r:id="rId211" xr:uid="{00000000-0004-0000-0500-0000D2000000}"/>
    <hyperlink ref="C333" r:id="rId212" xr:uid="{00000000-0004-0000-0500-0000D3000000}"/>
    <hyperlink ref="C334" r:id="rId213" xr:uid="{00000000-0004-0000-0500-0000D4000000}"/>
    <hyperlink ref="C335" r:id="rId214" xr:uid="{00000000-0004-0000-0500-0000D5000000}"/>
    <hyperlink ref="C336" r:id="rId215" xr:uid="{00000000-0004-0000-0500-0000D6000000}"/>
    <hyperlink ref="C337" r:id="rId216" xr:uid="{00000000-0004-0000-0500-0000D7000000}"/>
    <hyperlink ref="C338" r:id="rId217" xr:uid="{00000000-0004-0000-0500-0000D8000000}"/>
    <hyperlink ref="C339" r:id="rId218" xr:uid="{00000000-0004-0000-0500-0000D9000000}"/>
    <hyperlink ref="C340" r:id="rId219" xr:uid="{00000000-0004-0000-0500-0000DA000000}"/>
    <hyperlink ref="C341" r:id="rId220" xr:uid="{00000000-0004-0000-0500-0000DB000000}"/>
    <hyperlink ref="C342" r:id="rId221" xr:uid="{00000000-0004-0000-0500-0000DC000000}"/>
    <hyperlink ref="C343" r:id="rId222" xr:uid="{00000000-0004-0000-0500-0000DD000000}"/>
    <hyperlink ref="C344" r:id="rId223" xr:uid="{00000000-0004-0000-0500-0000DE000000}"/>
    <hyperlink ref="C345" r:id="rId224" xr:uid="{00000000-0004-0000-0500-0000DF000000}"/>
    <hyperlink ref="C346" r:id="rId225" xr:uid="{00000000-0004-0000-0500-0000E0000000}"/>
    <hyperlink ref="C347" r:id="rId226" xr:uid="{00000000-0004-0000-0500-0000E1000000}"/>
    <hyperlink ref="C348" r:id="rId227" xr:uid="{00000000-0004-0000-0500-0000E2000000}"/>
    <hyperlink ref="C349" r:id="rId228" xr:uid="{00000000-0004-0000-0500-0000E3000000}"/>
    <hyperlink ref="C350" r:id="rId229" xr:uid="{00000000-0004-0000-0500-0000E4000000}"/>
    <hyperlink ref="C351" r:id="rId230" xr:uid="{00000000-0004-0000-0500-0000E5000000}"/>
    <hyperlink ref="C352" r:id="rId231" xr:uid="{00000000-0004-0000-0500-0000E6000000}"/>
    <hyperlink ref="C354" r:id="rId232" xr:uid="{00000000-0004-0000-0500-0000E7000000}"/>
    <hyperlink ref="C355" r:id="rId233" xr:uid="{00000000-0004-0000-0500-0000E8000000}"/>
    <hyperlink ref="C356" r:id="rId234" xr:uid="{00000000-0004-0000-0500-0000E9000000}"/>
    <hyperlink ref="C357" r:id="rId235" xr:uid="{00000000-0004-0000-0500-0000EA000000}"/>
    <hyperlink ref="C358" r:id="rId236" xr:uid="{00000000-0004-0000-0500-0000EB000000}"/>
    <hyperlink ref="C359" r:id="rId237" xr:uid="{00000000-0004-0000-0500-0000EC000000}"/>
    <hyperlink ref="C360" r:id="rId238" xr:uid="{00000000-0004-0000-0500-0000ED000000}"/>
    <hyperlink ref="C362" r:id="rId239" xr:uid="{00000000-0004-0000-0500-0000EE000000}"/>
    <hyperlink ref="C363" r:id="rId240" xr:uid="{00000000-0004-0000-0500-0000EF000000}"/>
    <hyperlink ref="C364" r:id="rId241" xr:uid="{00000000-0004-0000-0500-0000F0000000}"/>
    <hyperlink ref="C365" r:id="rId242" xr:uid="{00000000-0004-0000-0500-0000F1000000}"/>
    <hyperlink ref="C366" r:id="rId243" xr:uid="{00000000-0004-0000-0500-0000F2000000}"/>
    <hyperlink ref="C367" r:id="rId244" xr:uid="{00000000-0004-0000-0500-0000F3000000}"/>
    <hyperlink ref="C368" r:id="rId245" xr:uid="{00000000-0004-0000-0500-0000F4000000}"/>
    <hyperlink ref="C369" r:id="rId246" xr:uid="{00000000-0004-0000-0500-0000F5000000}"/>
    <hyperlink ref="C370" r:id="rId247" xr:uid="{00000000-0004-0000-0500-0000F6000000}"/>
    <hyperlink ref="C371" r:id="rId248" xr:uid="{00000000-0004-0000-0500-0000F7000000}"/>
    <hyperlink ref="C372" r:id="rId249" xr:uid="{00000000-0004-0000-0500-0000F8000000}"/>
    <hyperlink ref="C373" r:id="rId250" xr:uid="{00000000-0004-0000-0500-0000F9000000}"/>
    <hyperlink ref="C374" r:id="rId251" xr:uid="{00000000-0004-0000-0500-0000FA000000}"/>
    <hyperlink ref="C375" r:id="rId252" xr:uid="{00000000-0004-0000-0500-0000FB000000}"/>
    <hyperlink ref="C376" r:id="rId253" xr:uid="{00000000-0004-0000-0500-0000FC000000}"/>
    <hyperlink ref="C377" r:id="rId254" xr:uid="{00000000-0004-0000-0500-0000FD000000}"/>
    <hyperlink ref="C378" r:id="rId255" xr:uid="{00000000-0004-0000-0500-0000FE000000}"/>
    <hyperlink ref="C379" r:id="rId256" xr:uid="{00000000-0004-0000-0500-0000FF000000}"/>
    <hyperlink ref="C380" r:id="rId257" xr:uid="{00000000-0004-0000-0500-000000010000}"/>
    <hyperlink ref="C381" r:id="rId258" xr:uid="{00000000-0004-0000-0500-000001010000}"/>
    <hyperlink ref="C382" r:id="rId259" xr:uid="{00000000-0004-0000-0500-000002010000}"/>
    <hyperlink ref="C383" r:id="rId260" xr:uid="{00000000-0004-0000-0500-000003010000}"/>
    <hyperlink ref="C384" r:id="rId261" xr:uid="{00000000-0004-0000-0500-000004010000}"/>
    <hyperlink ref="C385" r:id="rId262" xr:uid="{00000000-0004-0000-0500-000005010000}"/>
    <hyperlink ref="C386" r:id="rId263" xr:uid="{00000000-0004-0000-0500-000006010000}"/>
    <hyperlink ref="C387" r:id="rId264" xr:uid="{00000000-0004-0000-0500-000007010000}"/>
    <hyperlink ref="C389" r:id="rId265" xr:uid="{00000000-0004-0000-0500-000008010000}"/>
    <hyperlink ref="C390" r:id="rId266" xr:uid="{00000000-0004-0000-0500-000009010000}"/>
    <hyperlink ref="C391" r:id="rId267" xr:uid="{00000000-0004-0000-0500-00000A010000}"/>
    <hyperlink ref="C392" r:id="rId268" xr:uid="{00000000-0004-0000-0500-00000B010000}"/>
    <hyperlink ref="C393" r:id="rId269" xr:uid="{00000000-0004-0000-0500-00000C010000}"/>
    <hyperlink ref="C394" r:id="rId270" xr:uid="{00000000-0004-0000-0500-00000D010000}"/>
    <hyperlink ref="C395" r:id="rId271" xr:uid="{00000000-0004-0000-0500-00000E010000}"/>
    <hyperlink ref="C396" r:id="rId272" xr:uid="{00000000-0004-0000-0500-00000F010000}"/>
    <hyperlink ref="C397" r:id="rId273" xr:uid="{00000000-0004-0000-0500-000010010000}"/>
    <hyperlink ref="C398" r:id="rId274" xr:uid="{00000000-0004-0000-0500-000011010000}"/>
    <hyperlink ref="C399" r:id="rId275" xr:uid="{00000000-0004-0000-0500-000012010000}"/>
    <hyperlink ref="C400" r:id="rId276" xr:uid="{00000000-0004-0000-0500-000013010000}"/>
    <hyperlink ref="C401" r:id="rId277" xr:uid="{00000000-0004-0000-0500-000014010000}"/>
    <hyperlink ref="C402" r:id="rId278" xr:uid="{00000000-0004-0000-0500-000015010000}"/>
    <hyperlink ref="C403" r:id="rId279" xr:uid="{00000000-0004-0000-0500-000016010000}"/>
    <hyperlink ref="C404" r:id="rId280" xr:uid="{00000000-0004-0000-0500-000017010000}"/>
    <hyperlink ref="C405" r:id="rId281" xr:uid="{00000000-0004-0000-0500-000018010000}"/>
    <hyperlink ref="C406" r:id="rId282" xr:uid="{00000000-0004-0000-0500-000019010000}"/>
    <hyperlink ref="C407" r:id="rId283" xr:uid="{00000000-0004-0000-0500-00001A010000}"/>
    <hyperlink ref="C408" r:id="rId284" xr:uid="{00000000-0004-0000-0500-00001B010000}"/>
    <hyperlink ref="C409" r:id="rId285" xr:uid="{00000000-0004-0000-0500-00001C010000}"/>
    <hyperlink ref="C410" r:id="rId286" xr:uid="{00000000-0004-0000-0500-00001D010000}"/>
    <hyperlink ref="C411" r:id="rId287" xr:uid="{00000000-0004-0000-0500-00001E010000}"/>
    <hyperlink ref="C412" r:id="rId288" xr:uid="{00000000-0004-0000-0500-00001F010000}"/>
    <hyperlink ref="C413" r:id="rId289" xr:uid="{00000000-0004-0000-0500-000020010000}"/>
    <hyperlink ref="C414" r:id="rId290" xr:uid="{00000000-0004-0000-0500-000021010000}"/>
    <hyperlink ref="C415" r:id="rId291" xr:uid="{00000000-0004-0000-0500-000022010000}"/>
    <hyperlink ref="C416" r:id="rId292" xr:uid="{00000000-0004-0000-0500-000023010000}"/>
    <hyperlink ref="C417" r:id="rId293" xr:uid="{00000000-0004-0000-0500-000024010000}"/>
    <hyperlink ref="C418" r:id="rId294" xr:uid="{00000000-0004-0000-0500-000025010000}"/>
    <hyperlink ref="C419" r:id="rId295" xr:uid="{00000000-0004-0000-0500-000026010000}"/>
    <hyperlink ref="C420" r:id="rId296" xr:uid="{00000000-0004-0000-0500-000027010000}"/>
    <hyperlink ref="C421" r:id="rId297" xr:uid="{00000000-0004-0000-0500-000028010000}"/>
    <hyperlink ref="C422" r:id="rId298" xr:uid="{00000000-0004-0000-0500-000029010000}"/>
    <hyperlink ref="C423" r:id="rId299" xr:uid="{00000000-0004-0000-0500-00002A010000}"/>
    <hyperlink ref="C424" r:id="rId300" xr:uid="{00000000-0004-0000-0500-00002B010000}"/>
    <hyperlink ref="C425" r:id="rId301" xr:uid="{00000000-0004-0000-0500-00002C010000}"/>
    <hyperlink ref="C426" r:id="rId302" xr:uid="{00000000-0004-0000-0500-00002D010000}"/>
    <hyperlink ref="C427" r:id="rId303" xr:uid="{00000000-0004-0000-0500-00002E010000}"/>
    <hyperlink ref="C428" r:id="rId304" xr:uid="{00000000-0004-0000-0500-00002F010000}"/>
    <hyperlink ref="C430" r:id="rId305" xr:uid="{00000000-0004-0000-0500-000030010000}"/>
    <hyperlink ref="C431" r:id="rId306" xr:uid="{00000000-0004-0000-0500-000031010000}"/>
    <hyperlink ref="C432" r:id="rId307" xr:uid="{00000000-0004-0000-0500-000032010000}"/>
    <hyperlink ref="C433" r:id="rId308" xr:uid="{00000000-0004-0000-0500-000033010000}"/>
    <hyperlink ref="C434" r:id="rId309" xr:uid="{00000000-0004-0000-0500-000034010000}"/>
    <hyperlink ref="C435" r:id="rId310" xr:uid="{00000000-0004-0000-0500-000035010000}"/>
    <hyperlink ref="C436" r:id="rId311" xr:uid="{00000000-0004-0000-0500-000036010000}"/>
    <hyperlink ref="C437" r:id="rId312" xr:uid="{00000000-0004-0000-0500-000037010000}"/>
    <hyperlink ref="C438" r:id="rId313" xr:uid="{00000000-0004-0000-0500-000038010000}"/>
    <hyperlink ref="C439" r:id="rId314" xr:uid="{00000000-0004-0000-0500-000039010000}"/>
    <hyperlink ref="C440" r:id="rId315" xr:uid="{00000000-0004-0000-0500-00003A010000}"/>
    <hyperlink ref="C441" r:id="rId316" xr:uid="{00000000-0004-0000-0500-00003B010000}"/>
    <hyperlink ref="C442" r:id="rId317" xr:uid="{00000000-0004-0000-0500-00003C010000}"/>
    <hyperlink ref="C443" r:id="rId318" xr:uid="{00000000-0004-0000-0500-00003D010000}"/>
    <hyperlink ref="C444" r:id="rId319" xr:uid="{00000000-0004-0000-0500-00003E010000}"/>
    <hyperlink ref="C445" r:id="rId320" xr:uid="{00000000-0004-0000-0500-00003F010000}"/>
    <hyperlink ref="C446" r:id="rId321" xr:uid="{00000000-0004-0000-0500-000040010000}"/>
    <hyperlink ref="C447" r:id="rId322" xr:uid="{00000000-0004-0000-0500-000041010000}"/>
    <hyperlink ref="C448" r:id="rId323" xr:uid="{00000000-0004-0000-0500-000042010000}"/>
    <hyperlink ref="C449" r:id="rId324" xr:uid="{00000000-0004-0000-0500-000043010000}"/>
    <hyperlink ref="C450" r:id="rId325" xr:uid="{00000000-0004-0000-0500-000044010000}"/>
    <hyperlink ref="C451" r:id="rId326" xr:uid="{00000000-0004-0000-0500-000045010000}"/>
    <hyperlink ref="C452" r:id="rId327" xr:uid="{00000000-0004-0000-0500-000046010000}"/>
    <hyperlink ref="C453" r:id="rId328" xr:uid="{00000000-0004-0000-0500-000047010000}"/>
    <hyperlink ref="C455" r:id="rId329" xr:uid="{00000000-0004-0000-0500-000048010000}"/>
    <hyperlink ref="C456" r:id="rId330" xr:uid="{00000000-0004-0000-0500-000049010000}"/>
    <hyperlink ref="C457" r:id="rId331" xr:uid="{00000000-0004-0000-0500-00004A010000}"/>
    <hyperlink ref="C458" r:id="rId332" xr:uid="{00000000-0004-0000-0500-00004B010000}"/>
    <hyperlink ref="C460" r:id="rId333" xr:uid="{00000000-0004-0000-0500-00004C010000}"/>
    <hyperlink ref="C461" r:id="rId334" xr:uid="{00000000-0004-0000-0500-00004D010000}"/>
    <hyperlink ref="C462" r:id="rId335" xr:uid="{00000000-0004-0000-0500-00004E010000}"/>
    <hyperlink ref="C463" r:id="rId336" xr:uid="{00000000-0004-0000-0500-00004F010000}"/>
    <hyperlink ref="C465" r:id="rId337" xr:uid="{00000000-0004-0000-0500-000050010000}"/>
    <hyperlink ref="C466" r:id="rId338" xr:uid="{00000000-0004-0000-0500-000051010000}"/>
    <hyperlink ref="C467" r:id="rId339" xr:uid="{00000000-0004-0000-0500-000052010000}"/>
    <hyperlink ref="C468" r:id="rId340" xr:uid="{00000000-0004-0000-0500-000053010000}"/>
    <hyperlink ref="C469" r:id="rId341" xr:uid="{00000000-0004-0000-0500-000054010000}"/>
    <hyperlink ref="C470" r:id="rId342" xr:uid="{00000000-0004-0000-0500-000055010000}"/>
    <hyperlink ref="C471" r:id="rId343" xr:uid="{00000000-0004-0000-0500-000056010000}"/>
    <hyperlink ref="C472" r:id="rId344" xr:uid="{00000000-0004-0000-0500-000057010000}"/>
    <hyperlink ref="C473" r:id="rId345" xr:uid="{00000000-0004-0000-0500-000058010000}"/>
    <hyperlink ref="C474" r:id="rId346" xr:uid="{00000000-0004-0000-0500-000059010000}"/>
    <hyperlink ref="C475" r:id="rId347" xr:uid="{00000000-0004-0000-0500-00005A010000}"/>
    <hyperlink ref="C476" r:id="rId348" xr:uid="{00000000-0004-0000-0500-00005B010000}"/>
    <hyperlink ref="C477" r:id="rId349" xr:uid="{00000000-0004-0000-0500-00005C010000}"/>
    <hyperlink ref="C478" r:id="rId350" xr:uid="{00000000-0004-0000-0500-00005D010000}"/>
    <hyperlink ref="C479" r:id="rId351" xr:uid="{00000000-0004-0000-0500-00005E010000}"/>
    <hyperlink ref="C480" r:id="rId352" xr:uid="{00000000-0004-0000-0500-00005F010000}"/>
    <hyperlink ref="C481" r:id="rId353" xr:uid="{00000000-0004-0000-0500-000060010000}"/>
    <hyperlink ref="C482" r:id="rId354" xr:uid="{00000000-0004-0000-0500-000061010000}"/>
    <hyperlink ref="C483" r:id="rId355" xr:uid="{00000000-0004-0000-0500-000062010000}"/>
    <hyperlink ref="C485" r:id="rId356" xr:uid="{00000000-0004-0000-0500-000063010000}"/>
    <hyperlink ref="C486" r:id="rId357" xr:uid="{00000000-0004-0000-0500-000064010000}"/>
    <hyperlink ref="C487" r:id="rId358" xr:uid="{00000000-0004-0000-0500-000065010000}"/>
    <hyperlink ref="C488" r:id="rId359" xr:uid="{00000000-0004-0000-0500-000066010000}"/>
    <hyperlink ref="C490" r:id="rId360" xr:uid="{00000000-0004-0000-0500-000067010000}"/>
    <hyperlink ref="C492" r:id="rId361" xr:uid="{00000000-0004-0000-0500-000068010000}"/>
    <hyperlink ref="C493" r:id="rId362" xr:uid="{00000000-0004-0000-0500-000069010000}"/>
    <hyperlink ref="C494" r:id="rId363" xr:uid="{00000000-0004-0000-0500-00006A010000}"/>
    <hyperlink ref="C495" r:id="rId364" xr:uid="{00000000-0004-0000-0500-00006B010000}"/>
    <hyperlink ref="C496" r:id="rId365" xr:uid="{00000000-0004-0000-0500-00006C010000}"/>
    <hyperlink ref="C497" r:id="rId366" xr:uid="{00000000-0004-0000-0500-00006D010000}"/>
    <hyperlink ref="C498" r:id="rId367" xr:uid="{00000000-0004-0000-0500-00006E010000}"/>
    <hyperlink ref="C500" r:id="rId368" xr:uid="{00000000-0004-0000-0500-00006F010000}"/>
    <hyperlink ref="C501" r:id="rId369" xr:uid="{00000000-0004-0000-0500-000070010000}"/>
    <hyperlink ref="C502" r:id="rId370" xr:uid="{00000000-0004-0000-0500-000071010000}"/>
    <hyperlink ref="C503" r:id="rId371" xr:uid="{00000000-0004-0000-0500-000072010000}"/>
    <hyperlink ref="C504" r:id="rId372" xr:uid="{00000000-0004-0000-0500-000073010000}"/>
    <hyperlink ref="C505" r:id="rId373" xr:uid="{00000000-0004-0000-0500-000074010000}"/>
    <hyperlink ref="C506" r:id="rId374" xr:uid="{00000000-0004-0000-0500-000075010000}"/>
    <hyperlink ref="C507" r:id="rId375" xr:uid="{00000000-0004-0000-0500-000076010000}"/>
    <hyperlink ref="C508" r:id="rId376" xr:uid="{00000000-0004-0000-0500-000077010000}"/>
    <hyperlink ref="C509" r:id="rId377" xr:uid="{00000000-0004-0000-0500-000078010000}"/>
    <hyperlink ref="C510" r:id="rId378" xr:uid="{00000000-0004-0000-0500-000079010000}"/>
    <hyperlink ref="C511" r:id="rId379" xr:uid="{00000000-0004-0000-0500-00007A010000}"/>
    <hyperlink ref="C512" r:id="rId380" xr:uid="{00000000-0004-0000-0500-00007B010000}"/>
    <hyperlink ref="C513" r:id="rId381" xr:uid="{00000000-0004-0000-0500-00007C010000}"/>
    <hyperlink ref="C514" r:id="rId382" xr:uid="{00000000-0004-0000-0500-00007D010000}"/>
    <hyperlink ref="C515" r:id="rId383" xr:uid="{00000000-0004-0000-0500-00007E010000}"/>
    <hyperlink ref="C516" r:id="rId384" xr:uid="{00000000-0004-0000-0500-00007F010000}"/>
    <hyperlink ref="C517" r:id="rId385" xr:uid="{00000000-0004-0000-0500-000080010000}"/>
    <hyperlink ref="C518" r:id="rId386" xr:uid="{00000000-0004-0000-0500-000081010000}"/>
    <hyperlink ref="C519" r:id="rId387" xr:uid="{00000000-0004-0000-0500-000082010000}"/>
    <hyperlink ref="C520" r:id="rId388" xr:uid="{00000000-0004-0000-0500-000083010000}"/>
    <hyperlink ref="C521" r:id="rId389" xr:uid="{00000000-0004-0000-0500-000084010000}"/>
    <hyperlink ref="C522" r:id="rId390" xr:uid="{00000000-0004-0000-0500-000085010000}"/>
    <hyperlink ref="C524" r:id="rId391" xr:uid="{00000000-0004-0000-0500-000086010000}"/>
    <hyperlink ref="C525" r:id="rId392" xr:uid="{00000000-0004-0000-0500-000087010000}"/>
    <hyperlink ref="C526" r:id="rId393" xr:uid="{00000000-0004-0000-0500-000088010000}"/>
    <hyperlink ref="C527" r:id="rId394" xr:uid="{00000000-0004-0000-0500-000089010000}"/>
    <hyperlink ref="C528" r:id="rId395" xr:uid="{00000000-0004-0000-0500-00008A010000}"/>
    <hyperlink ref="C529" r:id="rId396" xr:uid="{00000000-0004-0000-0500-00008B010000}"/>
    <hyperlink ref="C530" r:id="rId397" xr:uid="{00000000-0004-0000-0500-00008C010000}"/>
    <hyperlink ref="C531" r:id="rId398" xr:uid="{00000000-0004-0000-0500-00008D010000}"/>
    <hyperlink ref="C532" r:id="rId399" xr:uid="{00000000-0004-0000-0500-00008E010000}"/>
    <hyperlink ref="C533" r:id="rId400" xr:uid="{00000000-0004-0000-0500-00008F010000}"/>
    <hyperlink ref="C534" r:id="rId401" xr:uid="{00000000-0004-0000-0500-000090010000}"/>
    <hyperlink ref="C535" r:id="rId402" xr:uid="{00000000-0004-0000-0500-000091010000}"/>
    <hyperlink ref="C536" r:id="rId403" xr:uid="{00000000-0004-0000-0500-000092010000}"/>
    <hyperlink ref="C537" r:id="rId404" xr:uid="{00000000-0004-0000-0500-000093010000}"/>
    <hyperlink ref="C538" r:id="rId405" xr:uid="{00000000-0004-0000-0500-000094010000}"/>
    <hyperlink ref="C539" r:id="rId406" xr:uid="{00000000-0004-0000-0500-000095010000}"/>
    <hyperlink ref="C540" r:id="rId407" xr:uid="{00000000-0004-0000-0500-000096010000}"/>
    <hyperlink ref="C541" r:id="rId408" xr:uid="{00000000-0004-0000-0500-000097010000}"/>
    <hyperlink ref="C542" r:id="rId409" xr:uid="{00000000-0004-0000-0500-000098010000}"/>
    <hyperlink ref="C543" r:id="rId410" xr:uid="{00000000-0004-0000-0500-000099010000}"/>
    <hyperlink ref="C544" r:id="rId411" xr:uid="{00000000-0004-0000-0500-00009A010000}"/>
    <hyperlink ref="C545" r:id="rId412" xr:uid="{00000000-0004-0000-0500-00009B010000}"/>
    <hyperlink ref="C546" r:id="rId413" xr:uid="{00000000-0004-0000-0500-00009C010000}"/>
    <hyperlink ref="C547" r:id="rId414" xr:uid="{00000000-0004-0000-0500-00009D010000}"/>
    <hyperlink ref="C548" r:id="rId415" xr:uid="{00000000-0004-0000-0500-00009E010000}"/>
    <hyperlink ref="C549" r:id="rId416" xr:uid="{00000000-0004-0000-0500-00009F010000}"/>
    <hyperlink ref="C550" r:id="rId417" xr:uid="{00000000-0004-0000-0500-0000A0010000}"/>
    <hyperlink ref="C551" r:id="rId418" xr:uid="{00000000-0004-0000-0500-0000A1010000}"/>
    <hyperlink ref="C552" r:id="rId419" xr:uid="{00000000-0004-0000-0500-0000A2010000}"/>
    <hyperlink ref="C553" r:id="rId420" xr:uid="{00000000-0004-0000-0500-0000A3010000}"/>
    <hyperlink ref="C554" r:id="rId421" xr:uid="{00000000-0004-0000-0500-0000A4010000}"/>
    <hyperlink ref="C555" r:id="rId422" xr:uid="{00000000-0004-0000-0500-0000A5010000}"/>
    <hyperlink ref="C556" r:id="rId423" xr:uid="{00000000-0004-0000-0500-0000A6010000}"/>
    <hyperlink ref="C557" r:id="rId424" xr:uid="{00000000-0004-0000-0500-0000A7010000}"/>
    <hyperlink ref="C558" r:id="rId425" xr:uid="{00000000-0004-0000-0500-0000A8010000}"/>
    <hyperlink ref="C559" r:id="rId426" xr:uid="{00000000-0004-0000-0500-0000A9010000}"/>
    <hyperlink ref="C560" r:id="rId427" xr:uid="{00000000-0004-0000-0500-0000AA010000}"/>
    <hyperlink ref="C561" r:id="rId428" xr:uid="{00000000-0004-0000-0500-0000AB010000}"/>
    <hyperlink ref="C563" r:id="rId429" xr:uid="{00000000-0004-0000-0500-0000AC010000}"/>
    <hyperlink ref="C564" r:id="rId430" xr:uid="{00000000-0004-0000-0500-0000AD010000}"/>
    <hyperlink ref="C565" r:id="rId431" xr:uid="{00000000-0004-0000-0500-0000AE010000}"/>
    <hyperlink ref="C566" r:id="rId432" xr:uid="{00000000-0004-0000-0500-0000AF010000}"/>
    <hyperlink ref="C567" r:id="rId433" xr:uid="{00000000-0004-0000-0500-0000B0010000}"/>
    <hyperlink ref="C568" r:id="rId434" xr:uid="{00000000-0004-0000-0500-0000B1010000}"/>
    <hyperlink ref="C569" r:id="rId435" xr:uid="{00000000-0004-0000-0500-0000B2010000}"/>
    <hyperlink ref="C570" r:id="rId436" xr:uid="{00000000-0004-0000-0500-0000B3010000}"/>
    <hyperlink ref="C571" r:id="rId437" xr:uid="{00000000-0004-0000-0500-0000B4010000}"/>
    <hyperlink ref="C572" r:id="rId438" xr:uid="{00000000-0004-0000-0500-0000B5010000}"/>
    <hyperlink ref="C573" r:id="rId439" xr:uid="{00000000-0004-0000-0500-0000B6010000}"/>
    <hyperlink ref="C574" r:id="rId440" xr:uid="{00000000-0004-0000-0500-0000B7010000}"/>
    <hyperlink ref="C575" r:id="rId441" xr:uid="{00000000-0004-0000-0500-0000B8010000}"/>
    <hyperlink ref="C576" r:id="rId442" xr:uid="{00000000-0004-0000-0500-0000B9010000}"/>
    <hyperlink ref="C577" r:id="rId443" xr:uid="{00000000-0004-0000-0500-0000BA010000}"/>
    <hyperlink ref="C578" r:id="rId444" xr:uid="{00000000-0004-0000-0500-0000BB010000}"/>
    <hyperlink ref="C579" r:id="rId445" xr:uid="{00000000-0004-0000-0500-0000BC010000}"/>
    <hyperlink ref="C581" r:id="rId446" xr:uid="{00000000-0004-0000-0500-0000BD010000}"/>
    <hyperlink ref="C582" r:id="rId447" xr:uid="{00000000-0004-0000-0500-0000BE010000}"/>
    <hyperlink ref="C583" r:id="rId448" xr:uid="{00000000-0004-0000-0500-0000BF010000}"/>
    <hyperlink ref="C584" r:id="rId449" xr:uid="{00000000-0004-0000-0500-0000C0010000}"/>
    <hyperlink ref="C585" r:id="rId450" xr:uid="{00000000-0004-0000-0500-0000C1010000}"/>
    <hyperlink ref="C586" r:id="rId451" xr:uid="{00000000-0004-0000-0500-0000C2010000}"/>
    <hyperlink ref="C588" r:id="rId452" xr:uid="{00000000-0004-0000-0500-0000C3010000}"/>
    <hyperlink ref="C589" r:id="rId453" xr:uid="{00000000-0004-0000-0500-0000C4010000}"/>
    <hyperlink ref="C590" r:id="rId454" xr:uid="{00000000-0004-0000-0500-0000C5010000}"/>
    <hyperlink ref="C591" r:id="rId455" xr:uid="{00000000-0004-0000-0500-0000C6010000}"/>
    <hyperlink ref="C592" r:id="rId456" xr:uid="{00000000-0004-0000-0500-0000C7010000}"/>
    <hyperlink ref="C593" r:id="rId457" xr:uid="{00000000-0004-0000-0500-0000C8010000}"/>
    <hyperlink ref="C594" r:id="rId458" xr:uid="{00000000-0004-0000-0500-0000C9010000}"/>
    <hyperlink ref="C595" r:id="rId459" xr:uid="{00000000-0004-0000-0500-0000CA010000}"/>
    <hyperlink ref="C597" r:id="rId460" xr:uid="{00000000-0004-0000-0500-0000CB010000}"/>
    <hyperlink ref="C598" r:id="rId461" xr:uid="{00000000-0004-0000-0500-0000CC010000}"/>
    <hyperlink ref="C599" r:id="rId462" xr:uid="{00000000-0004-0000-0500-0000CD010000}"/>
    <hyperlink ref="C600" r:id="rId463" xr:uid="{00000000-0004-0000-0500-0000CE010000}"/>
    <hyperlink ref="C601" r:id="rId464" xr:uid="{00000000-0004-0000-0500-0000CF010000}"/>
    <hyperlink ref="C602" r:id="rId465" xr:uid="{00000000-0004-0000-0500-0000D0010000}"/>
    <hyperlink ref="C603" r:id="rId466" xr:uid="{00000000-0004-0000-0500-0000D1010000}"/>
    <hyperlink ref="C604" r:id="rId467" xr:uid="{00000000-0004-0000-0500-0000D2010000}"/>
    <hyperlink ref="C605" r:id="rId468" xr:uid="{00000000-0004-0000-0500-0000D3010000}"/>
    <hyperlink ref="C606" r:id="rId469" xr:uid="{00000000-0004-0000-0500-0000D4010000}"/>
    <hyperlink ref="C607" r:id="rId470" xr:uid="{00000000-0004-0000-0500-0000D5010000}"/>
    <hyperlink ref="C608" r:id="rId471" xr:uid="{00000000-0004-0000-0500-0000D6010000}"/>
    <hyperlink ref="C609" r:id="rId472" xr:uid="{00000000-0004-0000-0500-0000D7010000}"/>
    <hyperlink ref="C610" r:id="rId473" xr:uid="{00000000-0004-0000-0500-0000D8010000}"/>
    <hyperlink ref="C612" r:id="rId474" xr:uid="{00000000-0004-0000-0500-0000D9010000}"/>
    <hyperlink ref="C613" r:id="rId475" xr:uid="{00000000-0004-0000-0500-0000DA010000}"/>
    <hyperlink ref="C614" r:id="rId476" xr:uid="{00000000-0004-0000-0500-0000DB010000}"/>
    <hyperlink ref="C615" r:id="rId477" xr:uid="{00000000-0004-0000-0500-0000DC010000}"/>
    <hyperlink ref="C616" r:id="rId478" xr:uid="{00000000-0004-0000-0500-0000DD010000}"/>
    <hyperlink ref="C617" r:id="rId479" xr:uid="{00000000-0004-0000-0500-0000DE010000}"/>
    <hyperlink ref="C618" r:id="rId480" xr:uid="{00000000-0004-0000-0500-0000DF010000}"/>
    <hyperlink ref="C620" r:id="rId481" xr:uid="{00000000-0004-0000-0500-0000E0010000}"/>
    <hyperlink ref="C621" r:id="rId482" xr:uid="{00000000-0004-0000-0500-0000E1010000}"/>
    <hyperlink ref="C622" r:id="rId483" xr:uid="{00000000-0004-0000-0500-0000E2010000}"/>
    <hyperlink ref="C623" r:id="rId484" xr:uid="{00000000-0004-0000-0500-0000E3010000}"/>
    <hyperlink ref="C624" r:id="rId485" xr:uid="{00000000-0004-0000-0500-0000E4010000}"/>
    <hyperlink ref="C625" r:id="rId486" xr:uid="{00000000-0004-0000-0500-0000E5010000}"/>
    <hyperlink ref="C626" r:id="rId487" xr:uid="{00000000-0004-0000-0500-0000E6010000}"/>
    <hyperlink ref="C628" r:id="rId488" xr:uid="{00000000-0004-0000-0500-0000E7010000}"/>
    <hyperlink ref="C629" r:id="rId489" xr:uid="{00000000-0004-0000-0500-0000E8010000}"/>
    <hyperlink ref="C630" r:id="rId490" xr:uid="{00000000-0004-0000-0500-0000E9010000}"/>
    <hyperlink ref="C631" r:id="rId491" xr:uid="{00000000-0004-0000-0500-0000EA010000}"/>
    <hyperlink ref="C633" r:id="rId492" xr:uid="{00000000-0004-0000-0500-0000EB010000}"/>
    <hyperlink ref="C634" r:id="rId493" xr:uid="{00000000-0004-0000-0500-0000EC010000}"/>
    <hyperlink ref="C635" r:id="rId494" xr:uid="{00000000-0004-0000-0500-0000ED010000}"/>
    <hyperlink ref="C636" r:id="rId495" xr:uid="{00000000-0004-0000-0500-0000EE010000}"/>
    <hyperlink ref="C637" r:id="rId496" xr:uid="{00000000-0004-0000-0500-0000EF010000}"/>
    <hyperlink ref="C638" r:id="rId497" xr:uid="{00000000-0004-0000-0500-0000F0010000}"/>
    <hyperlink ref="C639" r:id="rId498" xr:uid="{00000000-0004-0000-0500-0000F1010000}"/>
    <hyperlink ref="C640" r:id="rId499" xr:uid="{00000000-0004-0000-0500-0000F2010000}"/>
    <hyperlink ref="C641" r:id="rId500" xr:uid="{00000000-0004-0000-0500-0000F3010000}"/>
    <hyperlink ref="C642" r:id="rId501" xr:uid="{00000000-0004-0000-0500-0000F4010000}"/>
    <hyperlink ref="C643" r:id="rId502" xr:uid="{00000000-0004-0000-0500-0000F5010000}"/>
    <hyperlink ref="C644" r:id="rId503" xr:uid="{00000000-0004-0000-0500-0000F6010000}"/>
    <hyperlink ref="C645" r:id="rId504" xr:uid="{00000000-0004-0000-0500-0000F7010000}"/>
    <hyperlink ref="C646" r:id="rId505" xr:uid="{00000000-0004-0000-0500-0000F8010000}"/>
    <hyperlink ref="C647" r:id="rId506" xr:uid="{00000000-0004-0000-0500-0000F9010000}"/>
    <hyperlink ref="C648" r:id="rId507" xr:uid="{00000000-0004-0000-0500-0000FA010000}"/>
    <hyperlink ref="C649" r:id="rId508" xr:uid="{00000000-0004-0000-0500-0000FB010000}"/>
    <hyperlink ref="C650" r:id="rId509" xr:uid="{00000000-0004-0000-0500-0000FC010000}"/>
    <hyperlink ref="C651" r:id="rId510" xr:uid="{00000000-0004-0000-0500-0000FD010000}"/>
    <hyperlink ref="C652" r:id="rId511" xr:uid="{00000000-0004-0000-0500-0000FE010000}"/>
    <hyperlink ref="C653" r:id="rId512" xr:uid="{00000000-0004-0000-0500-0000FF010000}"/>
    <hyperlink ref="C655" r:id="rId513" xr:uid="{00000000-0004-0000-0500-000000020000}"/>
    <hyperlink ref="C656" r:id="rId514" xr:uid="{00000000-0004-0000-0500-000001020000}"/>
    <hyperlink ref="C657" r:id="rId515" xr:uid="{00000000-0004-0000-0500-000002020000}"/>
    <hyperlink ref="C659" r:id="rId516" xr:uid="{00000000-0004-0000-0500-000003020000}"/>
    <hyperlink ref="C660" r:id="rId517" xr:uid="{00000000-0004-0000-0500-000004020000}"/>
    <hyperlink ref="C661" r:id="rId518" xr:uid="{00000000-0004-0000-0500-000005020000}"/>
    <hyperlink ref="C662" r:id="rId519" xr:uid="{00000000-0004-0000-0500-000006020000}"/>
    <hyperlink ref="C663" r:id="rId520" xr:uid="{00000000-0004-0000-0500-000007020000}"/>
    <hyperlink ref="C665" r:id="rId521" xr:uid="{00000000-0004-0000-0500-000008020000}"/>
    <hyperlink ref="C666" r:id="rId522" xr:uid="{00000000-0004-0000-0500-000009020000}"/>
    <hyperlink ref="C667" r:id="rId523" xr:uid="{00000000-0004-0000-0500-00000A020000}"/>
    <hyperlink ref="C668" r:id="rId524" xr:uid="{00000000-0004-0000-0500-00000B020000}"/>
    <hyperlink ref="C669" r:id="rId525" xr:uid="{00000000-0004-0000-0500-00000C020000}"/>
    <hyperlink ref="C670" r:id="rId526" xr:uid="{00000000-0004-0000-0500-00000D020000}"/>
    <hyperlink ref="C671" r:id="rId527" xr:uid="{00000000-0004-0000-0500-00000E020000}"/>
    <hyperlink ref="C672" r:id="rId528" xr:uid="{00000000-0004-0000-0500-00000F020000}"/>
    <hyperlink ref="C673" r:id="rId529" xr:uid="{00000000-0004-0000-0500-000010020000}"/>
    <hyperlink ref="C674" r:id="rId530" xr:uid="{00000000-0004-0000-0500-000011020000}"/>
    <hyperlink ref="C675" r:id="rId531" xr:uid="{00000000-0004-0000-0500-000012020000}"/>
    <hyperlink ref="C676" r:id="rId532" xr:uid="{00000000-0004-0000-0500-000013020000}"/>
    <hyperlink ref="C677" r:id="rId533" xr:uid="{00000000-0004-0000-0500-000014020000}"/>
    <hyperlink ref="C678" r:id="rId534" xr:uid="{00000000-0004-0000-0500-000015020000}"/>
    <hyperlink ref="C679" r:id="rId535" xr:uid="{00000000-0004-0000-0500-000016020000}"/>
    <hyperlink ref="C680" r:id="rId536" xr:uid="{00000000-0004-0000-0500-000017020000}"/>
    <hyperlink ref="C681" r:id="rId537" xr:uid="{00000000-0004-0000-0500-000018020000}"/>
    <hyperlink ref="C682" r:id="rId538" xr:uid="{00000000-0004-0000-0500-000019020000}"/>
    <hyperlink ref="C684" r:id="rId539" xr:uid="{00000000-0004-0000-0500-00001A020000}"/>
    <hyperlink ref="C685" r:id="rId540" xr:uid="{00000000-0004-0000-0500-00001B020000}"/>
    <hyperlink ref="C686" r:id="rId541" xr:uid="{00000000-0004-0000-0500-00001C020000}"/>
    <hyperlink ref="C687" r:id="rId542" xr:uid="{00000000-0004-0000-0500-00001D020000}"/>
    <hyperlink ref="C688" r:id="rId543" xr:uid="{00000000-0004-0000-0500-00001E020000}"/>
    <hyperlink ref="C689" r:id="rId544" xr:uid="{00000000-0004-0000-0500-00001F020000}"/>
    <hyperlink ref="C690" r:id="rId545" xr:uid="{00000000-0004-0000-0500-000020020000}"/>
    <hyperlink ref="C691" r:id="rId546" xr:uid="{00000000-0004-0000-0500-000021020000}"/>
    <hyperlink ref="C692" r:id="rId547" xr:uid="{00000000-0004-0000-0500-000022020000}"/>
    <hyperlink ref="C693" r:id="rId548" xr:uid="{00000000-0004-0000-0500-000023020000}"/>
    <hyperlink ref="C694" r:id="rId549" xr:uid="{00000000-0004-0000-0500-000024020000}"/>
    <hyperlink ref="C695" r:id="rId550" xr:uid="{00000000-0004-0000-0500-000025020000}"/>
    <hyperlink ref="C696" r:id="rId551" xr:uid="{00000000-0004-0000-0500-000026020000}"/>
    <hyperlink ref="C698" r:id="rId552" xr:uid="{00000000-0004-0000-0500-000027020000}"/>
    <hyperlink ref="C699" r:id="rId553" xr:uid="{00000000-0004-0000-0500-000028020000}"/>
    <hyperlink ref="C700" r:id="rId554" xr:uid="{00000000-0004-0000-0500-000029020000}"/>
    <hyperlink ref="C701" r:id="rId555" xr:uid="{00000000-0004-0000-0500-00002A020000}"/>
    <hyperlink ref="C702" r:id="rId556" xr:uid="{00000000-0004-0000-0500-00002B020000}"/>
    <hyperlink ref="C703" r:id="rId557" xr:uid="{00000000-0004-0000-0500-00002C020000}"/>
    <hyperlink ref="C705" r:id="rId558" xr:uid="{00000000-0004-0000-0500-00002D020000}"/>
    <hyperlink ref="C706" r:id="rId559" xr:uid="{00000000-0004-0000-0500-00002E020000}"/>
    <hyperlink ref="C707" r:id="rId560" xr:uid="{00000000-0004-0000-0500-00002F020000}"/>
    <hyperlink ref="C708" r:id="rId561" xr:uid="{00000000-0004-0000-0500-000030020000}"/>
    <hyperlink ref="C709" r:id="rId562" xr:uid="{00000000-0004-0000-0500-000031020000}"/>
    <hyperlink ref="C710" r:id="rId563" xr:uid="{00000000-0004-0000-0500-000032020000}"/>
    <hyperlink ref="C711" r:id="rId564" xr:uid="{00000000-0004-0000-0500-000033020000}"/>
    <hyperlink ref="C712" r:id="rId565" xr:uid="{00000000-0004-0000-0500-000034020000}"/>
    <hyperlink ref="C713" r:id="rId566" xr:uid="{00000000-0004-0000-0500-000035020000}"/>
    <hyperlink ref="C714" r:id="rId567" xr:uid="{00000000-0004-0000-0500-000036020000}"/>
    <hyperlink ref="C715" r:id="rId568" xr:uid="{00000000-0004-0000-0500-000037020000}"/>
    <hyperlink ref="C716" r:id="rId569" xr:uid="{00000000-0004-0000-0500-000038020000}"/>
    <hyperlink ref="C717" r:id="rId570" xr:uid="{00000000-0004-0000-0500-000039020000}"/>
    <hyperlink ref="C718" r:id="rId571" xr:uid="{00000000-0004-0000-0500-00003A020000}"/>
    <hyperlink ref="C719" r:id="rId572" xr:uid="{00000000-0004-0000-0500-00003B020000}"/>
    <hyperlink ref="C720" r:id="rId573" xr:uid="{00000000-0004-0000-0500-00003C020000}"/>
    <hyperlink ref="C721" r:id="rId574" xr:uid="{00000000-0004-0000-0500-00003D020000}"/>
    <hyperlink ref="C722" r:id="rId575" xr:uid="{00000000-0004-0000-0500-00003E020000}"/>
    <hyperlink ref="C723" r:id="rId576" xr:uid="{00000000-0004-0000-0500-00003F020000}"/>
    <hyperlink ref="C724" r:id="rId577" xr:uid="{00000000-0004-0000-0500-000040020000}"/>
    <hyperlink ref="C725" r:id="rId578" xr:uid="{00000000-0004-0000-0500-000041020000}"/>
    <hyperlink ref="C726" r:id="rId579" xr:uid="{00000000-0004-0000-0500-000042020000}"/>
    <hyperlink ref="C728" r:id="rId580" xr:uid="{00000000-0004-0000-0500-000043020000}"/>
    <hyperlink ref="C729" r:id="rId581" xr:uid="{00000000-0004-0000-0500-000044020000}"/>
    <hyperlink ref="C730" r:id="rId582" xr:uid="{00000000-0004-0000-0500-000045020000}"/>
    <hyperlink ref="C731" r:id="rId583" xr:uid="{00000000-0004-0000-0500-000046020000}"/>
    <hyperlink ref="C732" r:id="rId584" xr:uid="{00000000-0004-0000-0500-000047020000}"/>
    <hyperlink ref="C733" r:id="rId585" xr:uid="{00000000-0004-0000-0500-000048020000}"/>
    <hyperlink ref="C734" r:id="rId586" xr:uid="{00000000-0004-0000-0500-000049020000}"/>
    <hyperlink ref="C735" r:id="rId587" xr:uid="{00000000-0004-0000-0500-00004A020000}"/>
    <hyperlink ref="C736" r:id="rId588" xr:uid="{00000000-0004-0000-0500-00004B020000}"/>
    <hyperlink ref="C737" r:id="rId589" xr:uid="{00000000-0004-0000-0500-00004C020000}"/>
    <hyperlink ref="C738" r:id="rId590" xr:uid="{00000000-0004-0000-0500-00004D020000}"/>
    <hyperlink ref="C739" r:id="rId591" xr:uid="{00000000-0004-0000-0500-00004E020000}"/>
    <hyperlink ref="C740" r:id="rId592" xr:uid="{00000000-0004-0000-0500-00004F020000}"/>
    <hyperlink ref="C741" r:id="rId593" xr:uid="{00000000-0004-0000-0500-000050020000}"/>
    <hyperlink ref="C742" r:id="rId594" xr:uid="{00000000-0004-0000-0500-000051020000}"/>
    <hyperlink ref="C744" r:id="rId595" xr:uid="{00000000-0004-0000-0500-000052020000}"/>
    <hyperlink ref="C745" r:id="rId596" xr:uid="{00000000-0004-0000-0500-000053020000}"/>
    <hyperlink ref="C746" r:id="rId597" xr:uid="{00000000-0004-0000-0500-000054020000}"/>
    <hyperlink ref="C747" r:id="rId598" xr:uid="{00000000-0004-0000-0500-000055020000}"/>
    <hyperlink ref="C748" r:id="rId599" xr:uid="{00000000-0004-0000-0500-000056020000}"/>
    <hyperlink ref="C749" r:id="rId600" xr:uid="{00000000-0004-0000-0500-000057020000}"/>
    <hyperlink ref="C750" r:id="rId601" xr:uid="{00000000-0004-0000-0500-000058020000}"/>
    <hyperlink ref="C751" r:id="rId602" xr:uid="{00000000-0004-0000-0500-000059020000}"/>
    <hyperlink ref="C752" r:id="rId603" xr:uid="{00000000-0004-0000-0500-00005A020000}"/>
    <hyperlink ref="C753" r:id="rId604" xr:uid="{00000000-0004-0000-0500-00005B020000}"/>
    <hyperlink ref="C755" r:id="rId605" xr:uid="{00000000-0004-0000-0500-00005C020000}"/>
    <hyperlink ref="C756" r:id="rId606" xr:uid="{00000000-0004-0000-0500-00005D020000}"/>
    <hyperlink ref="C757" r:id="rId607" xr:uid="{00000000-0004-0000-0500-00005E020000}"/>
    <hyperlink ref="C758" r:id="rId608" xr:uid="{00000000-0004-0000-0500-00005F020000}"/>
    <hyperlink ref="C759" r:id="rId609" xr:uid="{00000000-0004-0000-0500-000060020000}"/>
    <hyperlink ref="C760" r:id="rId610" xr:uid="{00000000-0004-0000-0500-000061020000}"/>
    <hyperlink ref="C761" r:id="rId611" xr:uid="{00000000-0004-0000-0500-000062020000}"/>
    <hyperlink ref="C762" r:id="rId612" xr:uid="{00000000-0004-0000-0500-000063020000}"/>
    <hyperlink ref="C763" r:id="rId613" xr:uid="{00000000-0004-0000-0500-000064020000}"/>
    <hyperlink ref="C764" r:id="rId614" xr:uid="{00000000-0004-0000-0500-000065020000}"/>
    <hyperlink ref="C765" r:id="rId615" xr:uid="{00000000-0004-0000-0500-000066020000}"/>
    <hyperlink ref="C766" r:id="rId616" xr:uid="{00000000-0004-0000-0500-000067020000}"/>
    <hyperlink ref="C767" r:id="rId617" xr:uid="{00000000-0004-0000-0500-000068020000}"/>
    <hyperlink ref="C768" r:id="rId618" xr:uid="{00000000-0004-0000-0500-000069020000}"/>
    <hyperlink ref="C769" r:id="rId619" xr:uid="{00000000-0004-0000-0500-00006A020000}"/>
    <hyperlink ref="C770" r:id="rId620" xr:uid="{00000000-0004-0000-0500-00006B020000}"/>
    <hyperlink ref="C771" r:id="rId621" xr:uid="{00000000-0004-0000-0500-00006C020000}"/>
    <hyperlink ref="C772" r:id="rId622" xr:uid="{00000000-0004-0000-0500-00006D020000}"/>
    <hyperlink ref="C773" r:id="rId623" xr:uid="{00000000-0004-0000-0500-00006E020000}"/>
    <hyperlink ref="C774" r:id="rId624" xr:uid="{00000000-0004-0000-0500-00006F020000}"/>
    <hyperlink ref="C775" r:id="rId625" xr:uid="{00000000-0004-0000-0500-000070020000}"/>
    <hyperlink ref="C776" r:id="rId626" xr:uid="{00000000-0004-0000-0500-000071020000}"/>
    <hyperlink ref="C777" r:id="rId627" xr:uid="{00000000-0004-0000-0500-000072020000}"/>
    <hyperlink ref="C778" r:id="rId628" xr:uid="{00000000-0004-0000-0500-000073020000}"/>
    <hyperlink ref="C779" r:id="rId629" xr:uid="{00000000-0004-0000-0500-000074020000}"/>
    <hyperlink ref="C780" r:id="rId630" xr:uid="{00000000-0004-0000-0500-000075020000}"/>
    <hyperlink ref="C781" r:id="rId631" xr:uid="{00000000-0004-0000-0500-000076020000}"/>
    <hyperlink ref="C782" r:id="rId632" xr:uid="{00000000-0004-0000-0500-000077020000}"/>
    <hyperlink ref="C784" r:id="rId633" xr:uid="{00000000-0004-0000-0500-000078020000}"/>
    <hyperlink ref="C785" r:id="rId634" xr:uid="{00000000-0004-0000-0500-000079020000}"/>
    <hyperlink ref="C786" r:id="rId635" xr:uid="{00000000-0004-0000-0500-00007A020000}"/>
    <hyperlink ref="C787" r:id="rId636" xr:uid="{00000000-0004-0000-0500-00007B020000}"/>
    <hyperlink ref="C788" r:id="rId637" xr:uid="{00000000-0004-0000-0500-00007C020000}"/>
    <hyperlink ref="C789" r:id="rId638" xr:uid="{00000000-0004-0000-0500-00007D020000}"/>
    <hyperlink ref="C790" r:id="rId639" xr:uid="{00000000-0004-0000-0500-00007E020000}"/>
    <hyperlink ref="C791" r:id="rId640" xr:uid="{00000000-0004-0000-0500-00007F020000}"/>
    <hyperlink ref="C792" r:id="rId641" xr:uid="{00000000-0004-0000-0500-000080020000}"/>
    <hyperlink ref="C793" r:id="rId642" xr:uid="{00000000-0004-0000-0500-000081020000}"/>
    <hyperlink ref="C794" r:id="rId643" xr:uid="{00000000-0004-0000-0500-000082020000}"/>
    <hyperlink ref="C795" r:id="rId644" xr:uid="{00000000-0004-0000-0500-000083020000}"/>
    <hyperlink ref="C796" r:id="rId645" xr:uid="{00000000-0004-0000-0500-000084020000}"/>
    <hyperlink ref="C797" r:id="rId646" xr:uid="{00000000-0004-0000-0500-000085020000}"/>
    <hyperlink ref="C800" r:id="rId647" xr:uid="{00000000-0004-0000-0500-000086020000}"/>
    <hyperlink ref="C801" r:id="rId648" xr:uid="{00000000-0004-0000-0500-000087020000}"/>
    <hyperlink ref="C802" r:id="rId649" xr:uid="{00000000-0004-0000-0500-000088020000}"/>
    <hyperlink ref="C804" r:id="rId650" xr:uid="{00000000-0004-0000-0500-000089020000}"/>
    <hyperlink ref="C805" r:id="rId651" xr:uid="{00000000-0004-0000-0500-00008A020000}"/>
    <hyperlink ref="C806" r:id="rId652" xr:uid="{00000000-0004-0000-0500-00008B020000}"/>
    <hyperlink ref="C807" r:id="rId653" xr:uid="{00000000-0004-0000-0500-00008C020000}"/>
    <hyperlink ref="C808" r:id="rId654" xr:uid="{00000000-0004-0000-0500-00008D020000}"/>
    <hyperlink ref="C809" r:id="rId655" xr:uid="{00000000-0004-0000-0500-00008E020000}"/>
    <hyperlink ref="C810" r:id="rId656" xr:uid="{00000000-0004-0000-0500-00008F020000}"/>
    <hyperlink ref="C811" r:id="rId657" xr:uid="{00000000-0004-0000-0500-000090020000}"/>
    <hyperlink ref="C812" r:id="rId658" xr:uid="{00000000-0004-0000-0500-000091020000}"/>
    <hyperlink ref="C813" r:id="rId659" xr:uid="{00000000-0004-0000-0500-000092020000}"/>
    <hyperlink ref="C814" r:id="rId660" xr:uid="{00000000-0004-0000-0500-000093020000}"/>
    <hyperlink ref="C815" r:id="rId661" xr:uid="{00000000-0004-0000-0500-000094020000}"/>
    <hyperlink ref="C816" r:id="rId662" xr:uid="{00000000-0004-0000-0500-000095020000}"/>
    <hyperlink ref="C817" r:id="rId663" xr:uid="{00000000-0004-0000-0500-000096020000}"/>
    <hyperlink ref="C818" r:id="rId664" xr:uid="{00000000-0004-0000-0500-000097020000}"/>
    <hyperlink ref="C819" r:id="rId665" xr:uid="{00000000-0004-0000-0500-000098020000}"/>
    <hyperlink ref="C820" r:id="rId666" xr:uid="{00000000-0004-0000-0500-000099020000}"/>
    <hyperlink ref="C821" r:id="rId667" xr:uid="{00000000-0004-0000-0500-00009A020000}"/>
    <hyperlink ref="C822" r:id="rId668" xr:uid="{00000000-0004-0000-0500-00009B020000}"/>
    <hyperlink ref="C823" r:id="rId669" xr:uid="{00000000-0004-0000-0500-00009C020000}"/>
    <hyperlink ref="C824" r:id="rId670" xr:uid="{00000000-0004-0000-0500-00009D020000}"/>
    <hyperlink ref="C826" r:id="rId671" xr:uid="{00000000-0004-0000-0500-00009E020000}"/>
    <hyperlink ref="C827" r:id="rId672" xr:uid="{00000000-0004-0000-0500-00009F020000}"/>
    <hyperlink ref="C828" r:id="rId673" xr:uid="{00000000-0004-0000-0500-0000A0020000}"/>
    <hyperlink ref="C829" r:id="rId674" xr:uid="{00000000-0004-0000-0500-0000A1020000}"/>
    <hyperlink ref="C830" r:id="rId675" xr:uid="{00000000-0004-0000-0500-0000A2020000}"/>
    <hyperlink ref="C832" r:id="rId676" xr:uid="{00000000-0004-0000-0500-0000A3020000}"/>
    <hyperlink ref="C833" r:id="rId677" xr:uid="{00000000-0004-0000-0500-0000A4020000}"/>
    <hyperlink ref="C834" r:id="rId678" xr:uid="{00000000-0004-0000-0500-0000A5020000}"/>
    <hyperlink ref="C835" r:id="rId679" xr:uid="{00000000-0004-0000-0500-0000A6020000}"/>
    <hyperlink ref="C836" r:id="rId680" xr:uid="{00000000-0004-0000-0500-0000A7020000}"/>
    <hyperlink ref="C837" r:id="rId681" xr:uid="{00000000-0004-0000-0500-0000A8020000}"/>
    <hyperlink ref="C838" r:id="rId682" xr:uid="{00000000-0004-0000-0500-0000A9020000}"/>
    <hyperlink ref="C839" r:id="rId683" xr:uid="{00000000-0004-0000-0500-0000AA020000}"/>
    <hyperlink ref="C840" r:id="rId684" xr:uid="{00000000-0004-0000-0500-0000AB020000}"/>
    <hyperlink ref="C841" r:id="rId685" xr:uid="{00000000-0004-0000-0500-0000AC020000}"/>
    <hyperlink ref="C842" r:id="rId686" xr:uid="{00000000-0004-0000-0500-0000AD020000}"/>
    <hyperlink ref="C844" r:id="rId687" xr:uid="{00000000-0004-0000-0500-0000AE020000}"/>
    <hyperlink ref="C845" r:id="rId688" xr:uid="{00000000-0004-0000-0500-0000AF020000}"/>
    <hyperlink ref="C846" r:id="rId689" xr:uid="{00000000-0004-0000-0500-0000B0020000}"/>
    <hyperlink ref="C847" r:id="rId690" xr:uid="{00000000-0004-0000-0500-0000B1020000}"/>
    <hyperlink ref="C848" r:id="rId691" xr:uid="{00000000-0004-0000-0500-0000B2020000}"/>
    <hyperlink ref="C849" r:id="rId692" xr:uid="{00000000-0004-0000-0500-0000B3020000}"/>
    <hyperlink ref="C850" r:id="rId693" xr:uid="{00000000-0004-0000-0500-0000B4020000}"/>
    <hyperlink ref="C851" r:id="rId694" xr:uid="{00000000-0004-0000-0500-0000B5020000}"/>
    <hyperlink ref="C852" r:id="rId695" xr:uid="{00000000-0004-0000-0500-0000B6020000}"/>
    <hyperlink ref="C853" r:id="rId696" xr:uid="{00000000-0004-0000-0500-0000B7020000}"/>
    <hyperlink ref="C854" r:id="rId697" xr:uid="{00000000-0004-0000-0500-0000B8020000}"/>
    <hyperlink ref="C855" r:id="rId698" xr:uid="{00000000-0004-0000-0500-0000B9020000}"/>
    <hyperlink ref="C856" r:id="rId699" xr:uid="{00000000-0004-0000-0500-0000BA020000}"/>
    <hyperlink ref="C857" r:id="rId700" xr:uid="{00000000-0004-0000-0500-0000BB020000}"/>
    <hyperlink ref="C858" r:id="rId701" xr:uid="{00000000-0004-0000-0500-0000BC020000}"/>
    <hyperlink ref="C859" r:id="rId702" xr:uid="{00000000-0004-0000-0500-0000BD020000}"/>
    <hyperlink ref="C860" r:id="rId703" xr:uid="{00000000-0004-0000-0500-0000BE020000}"/>
    <hyperlink ref="C861" r:id="rId704" xr:uid="{00000000-0004-0000-0500-0000BF020000}"/>
    <hyperlink ref="C862" r:id="rId705" xr:uid="{00000000-0004-0000-0500-0000C0020000}"/>
    <hyperlink ref="C863" r:id="rId706" xr:uid="{00000000-0004-0000-0500-0000C1020000}"/>
    <hyperlink ref="C864" r:id="rId707" xr:uid="{00000000-0004-0000-0500-0000C2020000}"/>
    <hyperlink ref="C867" r:id="rId708" xr:uid="{00000000-0004-0000-0500-0000C3020000}"/>
    <hyperlink ref="C868" r:id="rId709" xr:uid="{00000000-0004-0000-0500-0000C4020000}"/>
    <hyperlink ref="C869" r:id="rId710" xr:uid="{00000000-0004-0000-0500-0000C5020000}"/>
    <hyperlink ref="C870" r:id="rId711" xr:uid="{00000000-0004-0000-0500-0000C6020000}"/>
    <hyperlink ref="C871" r:id="rId712" xr:uid="{00000000-0004-0000-0500-0000C7020000}"/>
    <hyperlink ref="C872" r:id="rId713" xr:uid="{00000000-0004-0000-0500-0000C8020000}"/>
    <hyperlink ref="C874" r:id="rId714" xr:uid="{00000000-0004-0000-0500-0000C9020000}"/>
    <hyperlink ref="C875" r:id="rId715" xr:uid="{00000000-0004-0000-0500-0000CA020000}"/>
    <hyperlink ref="C876" r:id="rId716" xr:uid="{00000000-0004-0000-0500-0000CB020000}"/>
    <hyperlink ref="C877" r:id="rId717" xr:uid="{00000000-0004-0000-0500-0000CC020000}"/>
    <hyperlink ref="C878" r:id="rId718" xr:uid="{00000000-0004-0000-0500-0000CD020000}"/>
    <hyperlink ref="C879" r:id="rId719" xr:uid="{00000000-0004-0000-0500-0000CE020000}"/>
    <hyperlink ref="C880" r:id="rId720" xr:uid="{00000000-0004-0000-0500-0000CF020000}"/>
    <hyperlink ref="C881" r:id="rId721" xr:uid="{00000000-0004-0000-0500-0000D0020000}"/>
    <hyperlink ref="C882" r:id="rId722" xr:uid="{00000000-0004-0000-0500-0000D1020000}"/>
    <hyperlink ref="C883" r:id="rId723" xr:uid="{00000000-0004-0000-0500-0000D2020000}"/>
    <hyperlink ref="C884" r:id="rId724" xr:uid="{00000000-0004-0000-0500-0000D3020000}"/>
    <hyperlink ref="C885" r:id="rId725" xr:uid="{00000000-0004-0000-0500-0000D4020000}"/>
    <hyperlink ref="C886" r:id="rId726" xr:uid="{00000000-0004-0000-0500-0000D5020000}"/>
    <hyperlink ref="C887" r:id="rId727" xr:uid="{00000000-0004-0000-0500-0000D6020000}"/>
    <hyperlink ref="C888" r:id="rId728" xr:uid="{00000000-0004-0000-0500-0000D7020000}"/>
    <hyperlink ref="C889" r:id="rId729" xr:uid="{00000000-0004-0000-0500-0000D8020000}"/>
    <hyperlink ref="C890" r:id="rId730" xr:uid="{00000000-0004-0000-0500-0000D9020000}"/>
    <hyperlink ref="C891" r:id="rId731" xr:uid="{00000000-0004-0000-0500-0000DA020000}"/>
    <hyperlink ref="C892" r:id="rId732" xr:uid="{00000000-0004-0000-0500-0000DB020000}"/>
    <hyperlink ref="C893" r:id="rId733" xr:uid="{00000000-0004-0000-0500-0000DC020000}"/>
    <hyperlink ref="C894" r:id="rId734" xr:uid="{00000000-0004-0000-0500-0000DD020000}"/>
    <hyperlink ref="C895" r:id="rId735" xr:uid="{00000000-0004-0000-0500-0000DE020000}"/>
    <hyperlink ref="C897" r:id="rId736" xr:uid="{00000000-0004-0000-0500-0000DF020000}"/>
    <hyperlink ref="C898" r:id="rId737" xr:uid="{00000000-0004-0000-0500-0000E0020000}"/>
    <hyperlink ref="C899" r:id="rId738" xr:uid="{00000000-0004-0000-0500-0000E1020000}"/>
    <hyperlink ref="C900" r:id="rId739" xr:uid="{00000000-0004-0000-0500-0000E2020000}"/>
    <hyperlink ref="C902" r:id="rId740" xr:uid="{00000000-0004-0000-0500-0000E3020000}"/>
    <hyperlink ref="C903" r:id="rId741" xr:uid="{00000000-0004-0000-0500-0000E4020000}"/>
    <hyperlink ref="C904" r:id="rId742" xr:uid="{00000000-0004-0000-0500-0000E5020000}"/>
    <hyperlink ref="C905" r:id="rId743" xr:uid="{00000000-0004-0000-0500-0000E6020000}"/>
    <hyperlink ref="C906" r:id="rId744" xr:uid="{00000000-0004-0000-0500-0000E7020000}"/>
    <hyperlink ref="C907" r:id="rId745" xr:uid="{00000000-0004-0000-0500-0000E8020000}"/>
    <hyperlink ref="C908" r:id="rId746" xr:uid="{00000000-0004-0000-0500-0000E9020000}"/>
    <hyperlink ref="C909" r:id="rId747" xr:uid="{00000000-0004-0000-0500-0000EA020000}"/>
    <hyperlink ref="C910" r:id="rId748" xr:uid="{00000000-0004-0000-0500-0000EB020000}"/>
    <hyperlink ref="C911" r:id="rId749" xr:uid="{00000000-0004-0000-0500-0000EC020000}"/>
    <hyperlink ref="C912" r:id="rId750" xr:uid="{00000000-0004-0000-0500-0000ED020000}"/>
    <hyperlink ref="C914" r:id="rId751" xr:uid="{00000000-0004-0000-0500-0000EE020000}"/>
    <hyperlink ref="C915" r:id="rId752" xr:uid="{00000000-0004-0000-0500-0000EF020000}"/>
    <hyperlink ref="C916" r:id="rId753" xr:uid="{00000000-0004-0000-0500-0000F0020000}"/>
    <hyperlink ref="C917" r:id="rId754" xr:uid="{00000000-0004-0000-0500-0000F1020000}"/>
    <hyperlink ref="C918" r:id="rId755" xr:uid="{00000000-0004-0000-0500-0000F2020000}"/>
    <hyperlink ref="C919" r:id="rId756" xr:uid="{00000000-0004-0000-0500-0000F3020000}"/>
    <hyperlink ref="C920" r:id="rId757" xr:uid="{00000000-0004-0000-0500-0000F4020000}"/>
    <hyperlink ref="C921" r:id="rId758" xr:uid="{00000000-0004-0000-0500-0000F5020000}"/>
    <hyperlink ref="C922" r:id="rId759" xr:uid="{00000000-0004-0000-0500-0000F6020000}"/>
    <hyperlink ref="C923" r:id="rId760" xr:uid="{00000000-0004-0000-0500-0000F7020000}"/>
    <hyperlink ref="C924" r:id="rId761" xr:uid="{00000000-0004-0000-0500-0000F8020000}"/>
    <hyperlink ref="C925" r:id="rId762" xr:uid="{00000000-0004-0000-0500-0000F9020000}"/>
    <hyperlink ref="C926" r:id="rId763" xr:uid="{00000000-0004-0000-0500-0000FA020000}"/>
    <hyperlink ref="C927" r:id="rId764" xr:uid="{00000000-0004-0000-0500-0000FB020000}"/>
    <hyperlink ref="C929" r:id="rId765" xr:uid="{00000000-0004-0000-0500-0000FC020000}"/>
    <hyperlink ref="C930" r:id="rId766" xr:uid="{00000000-0004-0000-0500-0000FD020000}"/>
    <hyperlink ref="C931" r:id="rId767" xr:uid="{00000000-0004-0000-0500-0000FE020000}"/>
    <hyperlink ref="C932" r:id="rId768" xr:uid="{00000000-0004-0000-0500-0000FF020000}"/>
    <hyperlink ref="C933" r:id="rId769" xr:uid="{00000000-0004-0000-0500-000000030000}"/>
    <hyperlink ref="C934" r:id="rId770" xr:uid="{00000000-0004-0000-0500-000001030000}"/>
    <hyperlink ref="C935" r:id="rId771" xr:uid="{00000000-0004-0000-0500-000002030000}"/>
    <hyperlink ref="C936" r:id="rId772" xr:uid="{00000000-0004-0000-0500-000003030000}"/>
    <hyperlink ref="C937" r:id="rId773" xr:uid="{00000000-0004-0000-0500-000004030000}"/>
    <hyperlink ref="C938" r:id="rId774" xr:uid="{00000000-0004-0000-0500-000005030000}"/>
    <hyperlink ref="C939" r:id="rId775" xr:uid="{00000000-0004-0000-0500-000006030000}"/>
    <hyperlink ref="C940" r:id="rId776" xr:uid="{00000000-0004-0000-0500-000007030000}"/>
    <hyperlink ref="C941" r:id="rId777" xr:uid="{00000000-0004-0000-0500-000008030000}"/>
    <hyperlink ref="C942" r:id="rId778" xr:uid="{00000000-0004-0000-0500-000009030000}"/>
    <hyperlink ref="C943" r:id="rId779" xr:uid="{00000000-0004-0000-0500-00000A030000}"/>
    <hyperlink ref="C944" r:id="rId780" xr:uid="{00000000-0004-0000-0500-00000B030000}"/>
    <hyperlink ref="C945" r:id="rId781" xr:uid="{00000000-0004-0000-0500-00000C030000}"/>
    <hyperlink ref="C946" r:id="rId782" xr:uid="{00000000-0004-0000-0500-00000D030000}"/>
    <hyperlink ref="C947" r:id="rId783" xr:uid="{00000000-0004-0000-0500-00000E030000}"/>
    <hyperlink ref="C948" r:id="rId784" xr:uid="{00000000-0004-0000-0500-00000F030000}"/>
    <hyperlink ref="C949" r:id="rId785" xr:uid="{00000000-0004-0000-0500-000010030000}"/>
    <hyperlink ref="C950" r:id="rId786" xr:uid="{00000000-0004-0000-0500-000011030000}"/>
    <hyperlink ref="C951" r:id="rId787" xr:uid="{00000000-0004-0000-0500-000012030000}"/>
    <hyperlink ref="C952" r:id="rId788" xr:uid="{00000000-0004-0000-0500-000013030000}"/>
    <hyperlink ref="C954" r:id="rId789" xr:uid="{00000000-0004-0000-0500-000014030000}"/>
    <hyperlink ref="C955" r:id="rId790" xr:uid="{00000000-0004-0000-0500-000015030000}"/>
    <hyperlink ref="C956" r:id="rId791" xr:uid="{00000000-0004-0000-0500-000016030000}"/>
    <hyperlink ref="C957" r:id="rId792" xr:uid="{00000000-0004-0000-0500-000017030000}"/>
    <hyperlink ref="C958" r:id="rId793" xr:uid="{00000000-0004-0000-0500-000018030000}"/>
    <hyperlink ref="C959" r:id="rId794" xr:uid="{00000000-0004-0000-0500-000019030000}"/>
    <hyperlink ref="C960" r:id="rId795" xr:uid="{00000000-0004-0000-0500-00001A030000}"/>
    <hyperlink ref="C961" r:id="rId796" xr:uid="{00000000-0004-0000-0500-00001B030000}"/>
    <hyperlink ref="C962" r:id="rId797" xr:uid="{00000000-0004-0000-0500-00001C030000}"/>
    <hyperlink ref="C963" r:id="rId798" xr:uid="{00000000-0004-0000-0500-00001D030000}"/>
    <hyperlink ref="C964" r:id="rId799" xr:uid="{00000000-0004-0000-0500-00001E030000}"/>
    <hyperlink ref="C965" r:id="rId800" xr:uid="{00000000-0004-0000-0500-00001F030000}"/>
    <hyperlink ref="C966" r:id="rId801" xr:uid="{00000000-0004-0000-0500-000020030000}"/>
    <hyperlink ref="C967" r:id="rId802" xr:uid="{00000000-0004-0000-0500-000021030000}"/>
    <hyperlink ref="C968" r:id="rId803" xr:uid="{00000000-0004-0000-0500-000022030000}"/>
    <hyperlink ref="C969" r:id="rId804" xr:uid="{00000000-0004-0000-0500-000023030000}"/>
    <hyperlink ref="C970" r:id="rId805" xr:uid="{00000000-0004-0000-0500-000024030000}"/>
    <hyperlink ref="C971" r:id="rId806" xr:uid="{00000000-0004-0000-0500-000025030000}"/>
    <hyperlink ref="C972" r:id="rId807" xr:uid="{00000000-0004-0000-0500-000026030000}"/>
    <hyperlink ref="C973" r:id="rId808" xr:uid="{00000000-0004-0000-0500-000027030000}"/>
    <hyperlink ref="C976" r:id="rId809" xr:uid="{00000000-0004-0000-0500-000028030000}"/>
    <hyperlink ref="C977" r:id="rId810" xr:uid="{00000000-0004-0000-0500-000029030000}"/>
    <hyperlink ref="C978" r:id="rId811" xr:uid="{00000000-0004-0000-0500-00002A030000}"/>
    <hyperlink ref="C979" r:id="rId812" xr:uid="{00000000-0004-0000-0500-00002B030000}"/>
    <hyperlink ref="C980" r:id="rId813" xr:uid="{00000000-0004-0000-0500-00002C030000}"/>
    <hyperlink ref="C981" r:id="rId814" xr:uid="{00000000-0004-0000-0500-00002D030000}"/>
    <hyperlink ref="C982" r:id="rId815" xr:uid="{00000000-0004-0000-0500-00002E030000}"/>
    <hyperlink ref="C984" r:id="rId816" xr:uid="{00000000-0004-0000-0500-00002F030000}"/>
    <hyperlink ref="C985" r:id="rId817" xr:uid="{00000000-0004-0000-0500-000030030000}"/>
    <hyperlink ref="C986" r:id="rId818" xr:uid="{00000000-0004-0000-0500-000031030000}"/>
    <hyperlink ref="C987" r:id="rId819" xr:uid="{00000000-0004-0000-0500-000032030000}"/>
    <hyperlink ref="C988" r:id="rId820" xr:uid="{00000000-0004-0000-0500-000033030000}"/>
    <hyperlink ref="C989" r:id="rId821" xr:uid="{00000000-0004-0000-0500-000034030000}"/>
    <hyperlink ref="C991" r:id="rId822" xr:uid="{00000000-0004-0000-0500-000035030000}"/>
    <hyperlink ref="C992" r:id="rId823" xr:uid="{00000000-0004-0000-0500-000036030000}"/>
    <hyperlink ref="C993" r:id="rId824" xr:uid="{00000000-0004-0000-0500-000037030000}"/>
    <hyperlink ref="C994" r:id="rId825" xr:uid="{00000000-0004-0000-0500-000038030000}"/>
    <hyperlink ref="C995" r:id="rId826" xr:uid="{00000000-0004-0000-0500-000039030000}"/>
    <hyperlink ref="C996" r:id="rId827" xr:uid="{00000000-0004-0000-0500-00003A030000}"/>
    <hyperlink ref="C998" r:id="rId828" xr:uid="{00000000-0004-0000-0500-00003B030000}"/>
    <hyperlink ref="C999" r:id="rId829" xr:uid="{00000000-0004-0000-0500-00003C030000}"/>
    <hyperlink ref="C1000" r:id="rId830" xr:uid="{00000000-0004-0000-0500-00003D030000}"/>
    <hyperlink ref="C1001" r:id="rId831" xr:uid="{00000000-0004-0000-0500-00003E030000}"/>
    <hyperlink ref="C1002" r:id="rId832" xr:uid="{00000000-0004-0000-0500-00003F030000}"/>
    <hyperlink ref="C1003" r:id="rId833" xr:uid="{00000000-0004-0000-0500-000040030000}"/>
    <hyperlink ref="C1004" r:id="rId834" xr:uid="{00000000-0004-0000-0500-000041030000}"/>
    <hyperlink ref="C1005" r:id="rId835" xr:uid="{00000000-0004-0000-0500-000042030000}"/>
    <hyperlink ref="C1027" r:id="rId836" xr:uid="{00000000-0004-0000-0500-000043030000}"/>
    <hyperlink ref="B1046" r:id="rId837" xr:uid="{00000000-0004-0000-0500-000044030000}"/>
    <hyperlink ref="C1075" r:id="rId838" xr:uid="{00000000-0004-0000-0500-000045030000}"/>
    <hyperlink ref="C1076" r:id="rId839" xr:uid="{00000000-0004-0000-0500-000046030000}"/>
    <hyperlink ref="C1077" r:id="rId840" xr:uid="{00000000-0004-0000-0500-000047030000}"/>
    <hyperlink ref="C1078" r:id="rId841" xr:uid="{00000000-0004-0000-0500-000048030000}"/>
    <hyperlink ref="C1079" r:id="rId842" xr:uid="{00000000-0004-0000-0500-000049030000}"/>
    <hyperlink ref="C1080" r:id="rId843" xr:uid="{00000000-0004-0000-0500-00004A030000}"/>
    <hyperlink ref="C1081" r:id="rId844" xr:uid="{00000000-0004-0000-0500-00004B030000}"/>
    <hyperlink ref="C1083" r:id="rId845" xr:uid="{00000000-0004-0000-0500-00004C030000}"/>
    <hyperlink ref="B1135" r:id="rId846" xr:uid="{00000000-0004-0000-0500-00004D030000}"/>
    <hyperlink ref="C1138" r:id="rId847" xr:uid="{00000000-0004-0000-0500-00004E030000}"/>
    <hyperlink ref="C1139" r:id="rId848" xr:uid="{00000000-0004-0000-0500-00004F030000}"/>
    <hyperlink ref="C1140" r:id="rId849" xr:uid="{00000000-0004-0000-0500-000050030000}"/>
    <hyperlink ref="C1141" r:id="rId850" xr:uid="{00000000-0004-0000-0500-000051030000}"/>
    <hyperlink ref="C1142" r:id="rId851" xr:uid="{00000000-0004-0000-0500-000052030000}"/>
    <hyperlink ref="C1143" r:id="rId852" xr:uid="{00000000-0004-0000-0500-000053030000}"/>
    <hyperlink ref="C1144" r:id="rId853" xr:uid="{00000000-0004-0000-0500-000054030000}"/>
    <hyperlink ref="C1145" r:id="rId854" xr:uid="{00000000-0004-0000-0500-000055030000}"/>
    <hyperlink ref="C1146" r:id="rId855" xr:uid="{00000000-0004-0000-0500-000056030000}"/>
    <hyperlink ref="C1147" r:id="rId856" xr:uid="{00000000-0004-0000-0500-000057030000}"/>
    <hyperlink ref="C1148" r:id="rId857" xr:uid="{00000000-0004-0000-0500-000058030000}"/>
    <hyperlink ref="C1149" r:id="rId858" xr:uid="{00000000-0004-0000-0500-000059030000}"/>
    <hyperlink ref="C1150" r:id="rId859" xr:uid="{00000000-0004-0000-0500-00005A030000}"/>
    <hyperlink ref="C1151" r:id="rId860" xr:uid="{00000000-0004-0000-0500-00005B030000}"/>
    <hyperlink ref="C1152" r:id="rId861" xr:uid="{00000000-0004-0000-0500-00005C030000}"/>
    <hyperlink ref="C1153" r:id="rId862" xr:uid="{00000000-0004-0000-0500-00005D030000}"/>
    <hyperlink ref="C1154" r:id="rId863" xr:uid="{00000000-0004-0000-0500-00005E030000}"/>
    <hyperlink ref="C1155" r:id="rId864" xr:uid="{00000000-0004-0000-0500-00005F030000}"/>
    <hyperlink ref="C1156" r:id="rId865" xr:uid="{00000000-0004-0000-0500-000060030000}"/>
    <hyperlink ref="C1157" r:id="rId866" xr:uid="{00000000-0004-0000-0500-000061030000}"/>
    <hyperlink ref="C1158" r:id="rId867" xr:uid="{00000000-0004-0000-0500-000062030000}"/>
    <hyperlink ref="C1159" r:id="rId868" xr:uid="{00000000-0004-0000-0500-000063030000}"/>
    <hyperlink ref="C1160" r:id="rId869" xr:uid="{00000000-0004-0000-0500-000064030000}"/>
    <hyperlink ref="C1161" r:id="rId870" xr:uid="{00000000-0004-0000-0500-000065030000}"/>
    <hyperlink ref="C1162" r:id="rId871" xr:uid="{00000000-0004-0000-0500-000066030000}"/>
    <hyperlink ref="C1163" r:id="rId872" xr:uid="{00000000-0004-0000-0500-000067030000}"/>
    <hyperlink ref="C1164" r:id="rId873" xr:uid="{00000000-0004-0000-0500-000068030000}"/>
    <hyperlink ref="C1165" r:id="rId874" xr:uid="{00000000-0004-0000-0500-000069030000}"/>
    <hyperlink ref="C1166" r:id="rId875" xr:uid="{00000000-0004-0000-0500-00006A030000}"/>
    <hyperlink ref="C1167" r:id="rId876" xr:uid="{00000000-0004-0000-0500-00006B030000}"/>
    <hyperlink ref="C1168" r:id="rId877" xr:uid="{00000000-0004-0000-0500-00006C030000}"/>
    <hyperlink ref="C1169" r:id="rId878" xr:uid="{00000000-0004-0000-0500-00006D030000}"/>
    <hyperlink ref="C1170" r:id="rId879" xr:uid="{00000000-0004-0000-0500-00006E030000}"/>
    <hyperlink ref="C1171" r:id="rId880" xr:uid="{00000000-0004-0000-0500-00006F030000}"/>
    <hyperlink ref="C1172" r:id="rId881" xr:uid="{00000000-0004-0000-0500-000070030000}"/>
    <hyperlink ref="C1173" r:id="rId882" xr:uid="{00000000-0004-0000-0500-000071030000}"/>
    <hyperlink ref="C1174" r:id="rId883" xr:uid="{00000000-0004-0000-0500-000072030000}"/>
    <hyperlink ref="C1175" r:id="rId884" xr:uid="{00000000-0004-0000-0500-000073030000}"/>
    <hyperlink ref="C1176" r:id="rId885" xr:uid="{00000000-0004-0000-0500-000074030000}"/>
    <hyperlink ref="C1177" r:id="rId886" xr:uid="{00000000-0004-0000-0500-000075030000}"/>
    <hyperlink ref="C1178" r:id="rId887" xr:uid="{00000000-0004-0000-0500-000076030000}"/>
    <hyperlink ref="C1180" r:id="rId888" xr:uid="{00000000-0004-0000-0500-000077030000}"/>
    <hyperlink ref="C1181" r:id="rId889" xr:uid="{00000000-0004-0000-0500-000078030000}"/>
    <hyperlink ref="C1182" r:id="rId890" xr:uid="{00000000-0004-0000-0500-000079030000}"/>
    <hyperlink ref="C1183" r:id="rId891" xr:uid="{00000000-0004-0000-0500-00007A030000}"/>
    <hyperlink ref="C1184" r:id="rId892" xr:uid="{00000000-0004-0000-0500-00007B030000}"/>
    <hyperlink ref="C1185" r:id="rId893" xr:uid="{00000000-0004-0000-0500-00007C030000}"/>
    <hyperlink ref="C1186" r:id="rId894" xr:uid="{00000000-0004-0000-0500-00007D030000}"/>
    <hyperlink ref="C1187" r:id="rId895" xr:uid="{00000000-0004-0000-0500-00007E030000}"/>
    <hyperlink ref="C1188" r:id="rId896" xr:uid="{00000000-0004-0000-0500-00007F030000}"/>
    <hyperlink ref="C1189" r:id="rId897" xr:uid="{00000000-0004-0000-0500-000080030000}"/>
    <hyperlink ref="C1190" r:id="rId898" xr:uid="{00000000-0004-0000-0500-000081030000}"/>
    <hyperlink ref="C1191" r:id="rId899" xr:uid="{00000000-0004-0000-0500-000082030000}"/>
    <hyperlink ref="C1192" r:id="rId900" xr:uid="{00000000-0004-0000-0500-000083030000}"/>
    <hyperlink ref="C1193" r:id="rId901" xr:uid="{00000000-0004-0000-0500-000084030000}"/>
    <hyperlink ref="C1194" r:id="rId902" xr:uid="{00000000-0004-0000-0500-000085030000}"/>
    <hyperlink ref="C1195" r:id="rId903" xr:uid="{00000000-0004-0000-0500-000086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Dictionary!$A$2:$A$19</xm:f>
          </x14:formula1>
          <xm:sqref>D3:D598 D857:D1960 D710:D855 D600:D708</xm:sqref>
        </x14:dataValidation>
        <x14:dataValidation type="list" allowBlank="1" showErrorMessage="1" xr:uid="{00000000-0002-0000-0500-000001000000}">
          <x14:formula1>
            <xm:f>Dictionary!$A$2:$A$17</xm:f>
          </x14:formula1>
          <xm:sqref>D599 D856 D709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outlinePr summaryBelow="0" summaryRight="0"/>
  </sheetPr>
  <dimension ref="A1:S1004"/>
  <sheetViews>
    <sheetView workbookViewId="0">
      <pane xSplit="6" ySplit="2" topLeftCell="H3" activePane="bottomRight" state="frozen"/>
      <selection activeCell="K31" sqref="K31"/>
      <selection pane="topRight" activeCell="K31" sqref="K31"/>
      <selection pane="bottomLeft" activeCell="K31" sqref="K31"/>
      <selection pane="bottomRight" activeCell="L2" sqref="L2"/>
    </sheetView>
  </sheetViews>
  <sheetFormatPr baseColWidth="10" defaultColWidth="12.6640625" defaultRowHeight="15.75" customHeight="1"/>
  <cols>
    <col min="1" max="1" width="3.5" customWidth="1"/>
    <col min="2" max="3" width="9.1640625" customWidth="1"/>
    <col min="4" max="4" width="17" customWidth="1"/>
    <col min="5" max="6" width="12.33203125" customWidth="1"/>
    <col min="7" max="7" width="16.5" customWidth="1"/>
    <col min="8" max="8" width="20" customWidth="1"/>
    <col min="9" max="9" width="15.1640625" customWidth="1"/>
    <col min="11" max="11" width="25.83203125" customWidth="1"/>
    <col min="12" max="12" width="25.1640625" customWidth="1"/>
    <col min="15" max="15" width="12.1640625" customWidth="1"/>
    <col min="16" max="16" width="12.6640625" customWidth="1"/>
    <col min="17" max="17" width="12.33203125" customWidth="1"/>
    <col min="18" max="18" width="20" customWidth="1"/>
    <col min="19" max="19" width="9.1640625" customWidth="1"/>
  </cols>
  <sheetData>
    <row r="1" spans="1:19" ht="13">
      <c r="A1" s="11"/>
      <c r="B1" s="152" t="s">
        <v>0</v>
      </c>
      <c r="C1" s="11"/>
      <c r="D1" s="11"/>
      <c r="E1" s="11"/>
      <c r="F1" s="11"/>
      <c r="G1" s="152" t="s">
        <v>91</v>
      </c>
      <c r="H1" s="11"/>
      <c r="I1" s="11"/>
      <c r="J1" s="11"/>
      <c r="K1" s="11"/>
      <c r="L1" s="11"/>
      <c r="M1" s="11"/>
      <c r="N1" s="153"/>
      <c r="O1" s="11"/>
      <c r="P1" s="154" t="s">
        <v>2</v>
      </c>
      <c r="Q1" s="11"/>
      <c r="R1" s="11"/>
      <c r="S1" s="11"/>
    </row>
    <row r="2" spans="1:19" ht="13">
      <c r="A2" s="11" t="s">
        <v>6346</v>
      </c>
      <c r="B2" s="152" t="s">
        <v>4</v>
      </c>
      <c r="C2" s="11" t="s">
        <v>5</v>
      </c>
      <c r="D2" s="11" t="s">
        <v>6</v>
      </c>
      <c r="E2" s="11" t="s">
        <v>7</v>
      </c>
      <c r="F2" s="11" t="s">
        <v>89</v>
      </c>
      <c r="G2" s="152" t="s">
        <v>8</v>
      </c>
      <c r="H2" s="11" t="s">
        <v>92</v>
      </c>
      <c r="I2" s="11" t="s">
        <v>9</v>
      </c>
      <c r="J2" s="11" t="s">
        <v>100</v>
      </c>
      <c r="K2" s="11" t="s">
        <v>101</v>
      </c>
      <c r="L2" s="11" t="s">
        <v>103</v>
      </c>
      <c r="M2" s="11" t="s">
        <v>11</v>
      </c>
      <c r="N2" s="153" t="s">
        <v>6347</v>
      </c>
      <c r="O2" s="11" t="s">
        <v>6348</v>
      </c>
      <c r="P2" s="154" t="s">
        <v>6349</v>
      </c>
      <c r="Q2" s="11" t="s">
        <v>6350</v>
      </c>
      <c r="R2" s="11" t="s">
        <v>6351</v>
      </c>
      <c r="S2" s="11" t="s">
        <v>86</v>
      </c>
    </row>
    <row r="3" spans="1:19" ht="13">
      <c r="A3" s="12">
        <v>1</v>
      </c>
      <c r="B3" s="155" t="s">
        <v>6352</v>
      </c>
      <c r="C3" s="12" t="s">
        <v>6353</v>
      </c>
      <c r="D3" s="12" t="s">
        <v>6354</v>
      </c>
      <c r="E3" s="12" t="s">
        <v>1508</v>
      </c>
      <c r="F3" s="156" t="s">
        <v>6355</v>
      </c>
      <c r="G3" s="155" t="s">
        <v>5908</v>
      </c>
      <c r="H3" s="37" t="str">
        <f>VLOOKUP(G3,Orgs!B:I,2,0)</f>
        <v>https://nunam.com</v>
      </c>
      <c r="I3" s="12" t="str">
        <f>VLOOKUP(G3,Orgs!B:I,3,0)</f>
        <v>Startup / SME (SP)</v>
      </c>
      <c r="J3" s="12" t="str">
        <f>VLOOKUP(G3,Orgs!B:I,5,0)</f>
        <v>Energy and Chemicals</v>
      </c>
      <c r="K3" s="12" t="str">
        <f>VLOOKUP(G3,Orgs!B:I,6,0)</f>
        <v>Battery, Energy storage Tech</v>
      </c>
      <c r="L3" s="12" t="str">
        <f>VLOOKUP(G3,Orgs!B:I,7,0)</f>
        <v>Lithium-ion based technology solutions provider for energy storage</v>
      </c>
      <c r="M3" s="12" t="str">
        <f>VLOOKUP(G3,Orgs!B:I,8,0)</f>
        <v>India</v>
      </c>
      <c r="N3" s="157" t="s">
        <v>6356</v>
      </c>
      <c r="O3" s="12"/>
      <c r="P3" s="158" t="s">
        <v>6357</v>
      </c>
      <c r="Q3" s="12" t="s">
        <v>6358</v>
      </c>
      <c r="R3" s="12" t="s">
        <v>6359</v>
      </c>
      <c r="S3" s="12" t="s">
        <v>6360</v>
      </c>
    </row>
    <row r="4" spans="1:19" ht="13">
      <c r="A4" s="12">
        <v>2</v>
      </c>
      <c r="B4" s="155" t="s">
        <v>6361</v>
      </c>
      <c r="C4" s="12" t="s">
        <v>6362</v>
      </c>
      <c r="D4" s="12" t="s">
        <v>6363</v>
      </c>
      <c r="E4" s="12" t="s">
        <v>413</v>
      </c>
      <c r="F4" s="156" t="s">
        <v>6364</v>
      </c>
      <c r="G4" s="155" t="s">
        <v>2230</v>
      </c>
      <c r="H4" s="37" t="str">
        <f>VLOOKUP(G4,Orgs!B:I,2,0)</f>
        <v>https://alitapower.com</v>
      </c>
      <c r="I4" s="12" t="str">
        <f>VLOOKUP(G4,Orgs!B:I,3,0)</f>
        <v>Startup / SME (SP)</v>
      </c>
      <c r="J4" s="12" t="str">
        <f>VLOOKUP(G4,Orgs!B:I,5,0)</f>
        <v>Environment and Sustainability</v>
      </c>
      <c r="K4" s="12" t="str">
        <f>VLOOKUP(G4,Orgs!B:I,6,0)</f>
        <v>Energy Storage, Battery</v>
      </c>
      <c r="L4" s="12">
        <f>VLOOKUP(G4,Orgs!B:I,7,0)</f>
        <v>0</v>
      </c>
      <c r="M4" s="12" t="str">
        <f>VLOOKUP(G4,Orgs!B:I,8,0)</f>
        <v>China</v>
      </c>
      <c r="N4" s="46">
        <v>33781722970</v>
      </c>
      <c r="O4" s="12"/>
      <c r="P4" s="158" t="s">
        <v>6357</v>
      </c>
      <c r="Q4" s="12" t="s">
        <v>6358</v>
      </c>
      <c r="R4" s="12" t="s">
        <v>6359</v>
      </c>
      <c r="S4" s="12"/>
    </row>
    <row r="5" spans="1:19" ht="13">
      <c r="A5" s="12">
        <v>3</v>
      </c>
      <c r="B5" s="155" t="s">
        <v>6365</v>
      </c>
      <c r="C5" s="12" t="s">
        <v>6366</v>
      </c>
      <c r="D5" s="12" t="s">
        <v>6367</v>
      </c>
      <c r="E5" s="12" t="s">
        <v>6368</v>
      </c>
      <c r="F5" s="156" t="s">
        <v>6369</v>
      </c>
      <c r="G5" s="155" t="s">
        <v>3193</v>
      </c>
      <c r="H5" s="37" t="str">
        <f>VLOOKUP(G5,Orgs!B:I,2,0)</f>
        <v>https://beeplanetfactory.com/en/</v>
      </c>
      <c r="I5" s="12" t="str">
        <f>VLOOKUP(G5,Orgs!B:I,3,0)</f>
        <v>Startup / SME (SP)</v>
      </c>
      <c r="J5" s="12" t="str">
        <f>VLOOKUP(G5,Orgs!B:I,5,0)</f>
        <v>Energy and Chemicals</v>
      </c>
      <c r="K5" s="12" t="str">
        <f>VLOOKUP(G5,Orgs!B:I,6,0)</f>
        <v>Energy Storage Tech, Battery</v>
      </c>
      <c r="L5" s="12" t="str">
        <f>VLOOKUP(G5,Orgs!B:I,7,0)</f>
        <v xml:space="preserve">Manufacturer of sustainable automotive batteries, reusing lithium-ion batteries from electric vehicles. </v>
      </c>
      <c r="M5" s="12" t="str">
        <f>VLOOKUP(G5,Orgs!B:I,8,0)</f>
        <v>Spain</v>
      </c>
      <c r="N5" s="46" t="s">
        <v>6370</v>
      </c>
      <c r="O5" s="12"/>
      <c r="P5" s="158" t="s">
        <v>6357</v>
      </c>
      <c r="Q5" s="12" t="s">
        <v>6358</v>
      </c>
      <c r="R5" s="12" t="s">
        <v>6359</v>
      </c>
      <c r="S5" s="12"/>
    </row>
    <row r="6" spans="1:19" ht="13">
      <c r="A6" s="12">
        <v>4</v>
      </c>
      <c r="B6" s="155" t="s">
        <v>6371</v>
      </c>
      <c r="C6" s="12" t="s">
        <v>6372</v>
      </c>
      <c r="D6" s="12" t="s">
        <v>6373</v>
      </c>
      <c r="E6" s="12" t="s">
        <v>1970</v>
      </c>
      <c r="F6" s="156" t="s">
        <v>6374</v>
      </c>
      <c r="G6" s="155" t="s">
        <v>5975</v>
      </c>
      <c r="H6" s="37" t="str">
        <f>VLOOKUP(G6,Orgs!B:I,2,0)</f>
        <v>https://seabenergy.com/</v>
      </c>
      <c r="I6" s="12" t="str">
        <f>VLOOKUP(G6,Orgs!B:I,3,0)</f>
        <v>Startup / SME (SP)</v>
      </c>
      <c r="J6" s="12" t="str">
        <f>VLOOKUP(G6,Orgs!B:I,5,0)</f>
        <v>Environment and Sustainability</v>
      </c>
      <c r="K6" s="12" t="str">
        <f>VLOOKUP(G6,Orgs!B:I,6,0)</f>
        <v>Waste Management Tech, Energy and organic</v>
      </c>
      <c r="L6" s="12" t="str">
        <f>VLOOKUP(G6,Orgs!B:I,7,0)</f>
        <v>Developer of energy from micro waste</v>
      </c>
      <c r="M6" s="12" t="str">
        <f>VLOOKUP(G6,Orgs!B:I,8,0)</f>
        <v>UK</v>
      </c>
      <c r="N6" s="157" t="s">
        <v>6375</v>
      </c>
      <c r="O6" s="12"/>
      <c r="P6" s="158" t="s">
        <v>6357</v>
      </c>
      <c r="Q6" s="12" t="s">
        <v>6358</v>
      </c>
      <c r="R6" s="12" t="s">
        <v>6376</v>
      </c>
      <c r="S6" s="12"/>
    </row>
    <row r="7" spans="1:19" ht="13">
      <c r="A7" s="12">
        <v>5</v>
      </c>
      <c r="B7" s="155" t="s">
        <v>6377</v>
      </c>
      <c r="C7" s="12" t="s">
        <v>6378</v>
      </c>
      <c r="D7" s="12" t="s">
        <v>6379</v>
      </c>
      <c r="E7" s="12" t="s">
        <v>1143</v>
      </c>
      <c r="F7" s="156" t="s">
        <v>6380</v>
      </c>
      <c r="G7" s="155" t="s">
        <v>2264</v>
      </c>
      <c r="H7" s="37" t="str">
        <f>VLOOKUP(G7,Orgs!B:I,2,0)</f>
        <v>https://biapower.io</v>
      </c>
      <c r="I7" s="12" t="str">
        <f>VLOOKUP(G7,Orgs!B:I,3,0)</f>
        <v>Startup / SME (SP)</v>
      </c>
      <c r="J7" s="12" t="str">
        <f>VLOOKUP(G7,Orgs!B:I,5,0)</f>
        <v>Transportation</v>
      </c>
      <c r="K7" s="12" t="str">
        <f>VLOOKUP(G7,Orgs!B:I,6,0)</f>
        <v>Energy Storage Tech, Battery</v>
      </c>
      <c r="L7" s="12" t="str">
        <f>VLOOKUP(G7,Orgs!B:I,7,0)</f>
        <v>Developer of battery packs for the autonomous vehicle industry using commercial and off-the-shelf battery cells</v>
      </c>
      <c r="M7" s="12" t="str">
        <f>VLOOKUP(G7,Orgs!B:I,8,0)</f>
        <v>Spain</v>
      </c>
      <c r="N7" s="157" t="s">
        <v>6381</v>
      </c>
      <c r="O7" s="159" t="s">
        <v>6382</v>
      </c>
      <c r="P7" s="158" t="s">
        <v>6357</v>
      </c>
      <c r="Q7" s="12" t="s">
        <v>6383</v>
      </c>
      <c r="R7" s="12" t="s">
        <v>6384</v>
      </c>
      <c r="S7" s="12" t="s">
        <v>6360</v>
      </c>
    </row>
    <row r="8" spans="1:19" ht="13">
      <c r="A8" s="12">
        <v>6</v>
      </c>
      <c r="B8" s="155" t="s">
        <v>6385</v>
      </c>
      <c r="C8" s="12" t="s">
        <v>6386</v>
      </c>
      <c r="D8" s="12" t="s">
        <v>6387</v>
      </c>
      <c r="E8" s="12" t="s">
        <v>6388</v>
      </c>
      <c r="F8" s="156" t="s">
        <v>6389</v>
      </c>
      <c r="G8" s="155" t="s">
        <v>5863</v>
      </c>
      <c r="H8" s="12" t="str">
        <f>VLOOKUP(G8,Orgs!B:I,2,0)</f>
        <v>https://microgridlabs.com, myevopt.com</v>
      </c>
      <c r="I8" s="12" t="str">
        <f>VLOOKUP(G8,Orgs!B:I,3,0)</f>
        <v>Startup / SME (SP)</v>
      </c>
      <c r="J8" s="12" t="str">
        <f>VLOOKUP(G8,Orgs!B:I,5,0)</f>
        <v>Transportation</v>
      </c>
      <c r="K8" s="12" t="str">
        <f>VLOOKUP(G8,Orgs!B:I,6,0)</f>
        <v>Smart grid, electric vehicle, energy storage tech</v>
      </c>
      <c r="L8" s="12" t="str">
        <f>VLOOKUP(G8,Orgs!B:I,7,0)</f>
        <v>Provider of microgrid implementation solutions</v>
      </c>
      <c r="M8" s="12" t="str">
        <f>VLOOKUP(G8,Orgs!B:I,8,0)</f>
        <v>United States</v>
      </c>
      <c r="N8" s="46" t="s">
        <v>6390</v>
      </c>
      <c r="O8" s="12"/>
      <c r="P8" s="158" t="s">
        <v>6357</v>
      </c>
      <c r="Q8" s="12" t="s">
        <v>6383</v>
      </c>
      <c r="R8" s="12" t="s">
        <v>6384</v>
      </c>
      <c r="S8" s="12"/>
    </row>
    <row r="9" spans="1:19" ht="13">
      <c r="A9" s="12">
        <v>7</v>
      </c>
      <c r="B9" s="155" t="s">
        <v>5958</v>
      </c>
      <c r="C9" s="12" t="s">
        <v>6391</v>
      </c>
      <c r="D9" s="12" t="s">
        <v>6392</v>
      </c>
      <c r="E9" s="12" t="s">
        <v>2181</v>
      </c>
      <c r="F9" s="156" t="s">
        <v>6393</v>
      </c>
      <c r="G9" s="155" t="s">
        <v>5958</v>
      </c>
      <c r="H9" s="37" t="str">
        <f>VLOOKUP(G9,Orgs!B:I,2,0)</f>
        <v>https://rexharge.net/</v>
      </c>
      <c r="I9" s="12" t="str">
        <f>VLOOKUP(G9,Orgs!B:I,3,0)</f>
        <v>Startup / SME (SP)</v>
      </c>
      <c r="J9" s="12" t="str">
        <f>VLOOKUP(G9,Orgs!B:I,5,0)</f>
        <v>Transportation</v>
      </c>
      <c r="K9" s="12" t="str">
        <f>VLOOKUP(G9,Orgs!B:I,6,0)</f>
        <v>Electric mobility, Vehicle, smart grid</v>
      </c>
      <c r="L9" s="12" t="str">
        <f>VLOOKUP(G9,Orgs!B:I,7,0)</f>
        <v>Developer of electric vehicle charging station network</v>
      </c>
      <c r="M9" s="12" t="str">
        <f>VLOOKUP(G9,Orgs!B:I,8,0)</f>
        <v>Malaysia</v>
      </c>
      <c r="N9" s="46">
        <v>601151662025</v>
      </c>
      <c r="O9" s="12"/>
      <c r="P9" s="158" t="s">
        <v>6357</v>
      </c>
      <c r="Q9" s="12" t="s">
        <v>6383</v>
      </c>
      <c r="R9" s="12" t="s">
        <v>6384</v>
      </c>
      <c r="S9" s="12"/>
    </row>
    <row r="10" spans="1:19" ht="13">
      <c r="A10" s="12">
        <v>8</v>
      </c>
      <c r="B10" s="155" t="s">
        <v>6394</v>
      </c>
      <c r="C10" s="12" t="s">
        <v>6395</v>
      </c>
      <c r="D10" s="12" t="s">
        <v>6396</v>
      </c>
      <c r="E10" s="12" t="s">
        <v>6397</v>
      </c>
      <c r="F10" s="156" t="s">
        <v>6398</v>
      </c>
      <c r="G10" s="155" t="s">
        <v>6090</v>
      </c>
      <c r="H10" s="37" t="str">
        <f>VLOOKUP(G10,Orgs!B:I,2,0)</f>
        <v>https://youtube.com/watch?v=WkpUv3dMuWU/</v>
      </c>
      <c r="I10" s="12" t="str">
        <f>VLOOKUP(G10,Orgs!B:I,3,0)</f>
        <v>Startup / SME (SP)</v>
      </c>
      <c r="J10" s="12" t="str">
        <f>VLOOKUP(G10,Orgs!B:I,5,0)</f>
        <v>Materials</v>
      </c>
      <c r="K10" s="12">
        <f>VLOOKUP(G10,Orgs!B:I,6,0)</f>
        <v>0</v>
      </c>
      <c r="L10" s="12" t="str">
        <f>VLOOKUP(G10,Orgs!B:I,7,0)</f>
        <v>Sustainable materials from waste material</v>
      </c>
      <c r="M10" s="12" t="str">
        <f>VLOOKUP(G10,Orgs!B:I,8,0)</f>
        <v>Philippines</v>
      </c>
      <c r="N10" s="46">
        <v>639082380731</v>
      </c>
      <c r="O10" s="12"/>
      <c r="P10" s="158" t="s">
        <v>6357</v>
      </c>
      <c r="Q10" s="12" t="s">
        <v>6399</v>
      </c>
      <c r="R10" s="12" t="s">
        <v>6400</v>
      </c>
      <c r="S10" s="12" t="s">
        <v>6360</v>
      </c>
    </row>
    <row r="11" spans="1:19" ht="13">
      <c r="A11" s="12">
        <v>9</v>
      </c>
      <c r="B11" s="155" t="s">
        <v>6401</v>
      </c>
      <c r="C11" s="12" t="s">
        <v>6402</v>
      </c>
      <c r="D11" s="12" t="s">
        <v>6403</v>
      </c>
      <c r="E11" s="12" t="s">
        <v>1646</v>
      </c>
      <c r="F11" s="156" t="s">
        <v>6404</v>
      </c>
      <c r="G11" s="155" t="s">
        <v>6405</v>
      </c>
      <c r="H11" s="37" t="str">
        <f>VLOOKUP(G11,Orgs!B:I,2,0)</f>
        <v>https://acbiode.com</v>
      </c>
      <c r="I11" s="12" t="str">
        <f>VLOOKUP(G11,Orgs!B:I,3,0)</f>
        <v>Startup / SME (SP)</v>
      </c>
      <c r="J11" s="12" t="str">
        <f>VLOOKUP(G11,Orgs!B:I,5,0)</f>
        <v>Environment and Sustainability</v>
      </c>
      <c r="K11" s="12" t="str">
        <f>VLOOKUP(G11,Orgs!B:I,6,0)</f>
        <v>Material Science and Electronics</v>
      </c>
      <c r="L11" s="12" t="str">
        <f>VLOOKUP(G11,Orgs!B:I,7,0)</f>
        <v>Manufacturer of standalone alternating current batteries</v>
      </c>
      <c r="M11" s="12" t="str">
        <f>VLOOKUP(G11,Orgs!B:I,8,0)</f>
        <v>Luxembourg</v>
      </c>
      <c r="N11" s="46">
        <v>447510268629</v>
      </c>
      <c r="O11" s="12"/>
      <c r="P11" s="158" t="s">
        <v>6357</v>
      </c>
      <c r="Q11" s="12" t="s">
        <v>6399</v>
      </c>
      <c r="R11" s="12" t="s">
        <v>6400</v>
      </c>
      <c r="S11" s="12"/>
    </row>
    <row r="12" spans="1:19" ht="13">
      <c r="A12" s="12">
        <v>10</v>
      </c>
      <c r="B12" s="155" t="s">
        <v>6406</v>
      </c>
      <c r="C12" s="12" t="s">
        <v>6407</v>
      </c>
      <c r="D12" s="12" t="s">
        <v>6408</v>
      </c>
      <c r="E12" s="12" t="s">
        <v>6409</v>
      </c>
      <c r="F12" s="160" t="s">
        <v>6410</v>
      </c>
      <c r="G12" s="155" t="s">
        <v>5962</v>
      </c>
      <c r="H12" s="37" t="str">
        <f>VLOOKUP(G12,Orgs!B:I,2,0)</f>
        <v>https://rheasfactory.com/</v>
      </c>
      <c r="I12" s="12" t="str">
        <f>VLOOKUP(G12,Orgs!B:I,3,0)</f>
        <v>Startup / SME (SP)</v>
      </c>
      <c r="J12" s="12" t="str">
        <f>VLOOKUP(G12,Orgs!B:I,5,0)</f>
        <v>Environment and Sustainability</v>
      </c>
      <c r="K12" s="12" t="str">
        <f>VLOOKUP(G12,Orgs!B:I,6,0)</f>
        <v>Waste management, Plastic</v>
      </c>
      <c r="L12" s="12" t="str">
        <f>VLOOKUP(G12,Orgs!B:I,7,0)</f>
        <v>Protecting planet with discarded plastic</v>
      </c>
      <c r="M12" s="12" t="str">
        <f>VLOOKUP(G12,Orgs!B:I,8,0)</f>
        <v>United States</v>
      </c>
      <c r="N12" s="46">
        <v>16172818253</v>
      </c>
      <c r="O12" s="12"/>
      <c r="P12" s="158" t="s">
        <v>6357</v>
      </c>
      <c r="Q12" s="12" t="s">
        <v>6399</v>
      </c>
      <c r="R12" s="12" t="s">
        <v>6400</v>
      </c>
      <c r="S12" s="12"/>
    </row>
    <row r="13" spans="1:19" ht="13">
      <c r="A13" s="12">
        <v>11</v>
      </c>
      <c r="B13" s="155" t="s">
        <v>6401</v>
      </c>
      <c r="C13" s="12" t="s">
        <v>6411</v>
      </c>
      <c r="D13" s="12" t="s">
        <v>6412</v>
      </c>
      <c r="E13" s="161" t="s">
        <v>6413</v>
      </c>
      <c r="F13" s="156" t="s">
        <v>6414</v>
      </c>
      <c r="G13" s="155" t="s">
        <v>2392</v>
      </c>
      <c r="H13" s="37" t="str">
        <f>VLOOKUP(G13,Orgs!B:I,2,0)</f>
        <v>https://enexor.com</v>
      </c>
      <c r="I13" s="12" t="str">
        <f>VLOOKUP(G13,Orgs!B:I,3,0)</f>
        <v>Startup / SME (SP)</v>
      </c>
      <c r="J13" s="12" t="str">
        <f>VLOOKUP(G13,Orgs!B:I,5,0)</f>
        <v>Environment and Sustainability</v>
      </c>
      <c r="K13" s="12" t="str">
        <f>VLOOKUP(G13,Orgs!B:I,6,0)</f>
        <v>Waste Management Tech</v>
      </c>
      <c r="L13" s="12" t="str">
        <f>VLOOKUP(G13,Orgs!B:I,7,0)</f>
        <v>Provider of solutions to convert organic waste into energy</v>
      </c>
      <c r="M13" s="12" t="str">
        <f>VLOOKUP(G13,Orgs!B:I,8,0)</f>
        <v>United States</v>
      </c>
      <c r="N13" s="46">
        <v>16156560762</v>
      </c>
      <c r="O13" s="12"/>
      <c r="P13" s="158" t="s">
        <v>6415</v>
      </c>
      <c r="Q13" s="12" t="s">
        <v>5355</v>
      </c>
      <c r="R13" s="12" t="s">
        <v>6416</v>
      </c>
      <c r="S13" s="12" t="s">
        <v>6360</v>
      </c>
    </row>
    <row r="14" spans="1:19" ht="13">
      <c r="A14" s="12">
        <v>12</v>
      </c>
      <c r="B14" s="155" t="s">
        <v>668</v>
      </c>
      <c r="C14" s="12" t="s">
        <v>6417</v>
      </c>
      <c r="D14" s="12" t="s">
        <v>6418</v>
      </c>
      <c r="E14" s="12" t="s">
        <v>1508</v>
      </c>
      <c r="F14" s="156" t="s">
        <v>6419</v>
      </c>
      <c r="G14" s="155" t="s">
        <v>3092</v>
      </c>
      <c r="H14" s="37" t="str">
        <f>VLOOKUP(G14,Orgs!B:I,2,0)</f>
        <v>https://altentrenewables.com/</v>
      </c>
      <c r="I14" s="12" t="str">
        <f>VLOOKUP(G14,Orgs!B:I,3,0)</f>
        <v>Startup / SME (SP)</v>
      </c>
      <c r="J14" s="12" t="str">
        <f>VLOOKUP(G14,Orgs!B:I,5,0)</f>
        <v>Environment and Sustainability</v>
      </c>
      <c r="K14" s="12" t="str">
        <f>VLOOKUP(G14,Orgs!B:I,6,0)</f>
        <v>Climate Tech, Waste Management, Renewable Energy</v>
      </c>
      <c r="L14" s="12" t="str">
        <f>VLOOKUP(G14,Orgs!B:I,7,0)</f>
        <v>Altent Renewables is a startup developing the most efficient solution to turn wet waste into clean fuels.</v>
      </c>
      <c r="M14" s="12" t="str">
        <f>VLOOKUP(G14,Orgs!B:I,8,0)</f>
        <v>Singapore</v>
      </c>
      <c r="N14" s="46">
        <v>93662198</v>
      </c>
      <c r="O14" s="12"/>
      <c r="P14" s="158" t="s">
        <v>6415</v>
      </c>
      <c r="Q14" s="12" t="s">
        <v>5355</v>
      </c>
      <c r="R14" s="12" t="s">
        <v>6416</v>
      </c>
      <c r="S14" s="12"/>
    </row>
    <row r="15" spans="1:19" ht="13">
      <c r="A15" s="12">
        <v>13</v>
      </c>
      <c r="B15" s="155" t="s">
        <v>6420</v>
      </c>
      <c r="C15" s="12" t="s">
        <v>1511</v>
      </c>
      <c r="D15" s="12" t="s">
        <v>6421</v>
      </c>
      <c r="E15" s="12" t="s">
        <v>6422</v>
      </c>
      <c r="F15" s="12"/>
      <c r="G15" s="155" t="s">
        <v>5840</v>
      </c>
      <c r="H15" s="37" t="str">
        <f>VLOOKUP(G15,Orgs!B:I,2,0)</f>
        <v>https://jettechnology.com.au</v>
      </c>
      <c r="I15" s="12" t="str">
        <f>VLOOKUP(G15,Orgs!B:I,3,0)</f>
        <v>Startup / SME (SP)</v>
      </c>
      <c r="J15" s="12" t="str">
        <f>VLOOKUP(G15,Orgs!B:I,5,0)</f>
        <v>Environment and Sustainability</v>
      </c>
      <c r="K15" s="12" t="str">
        <f>VLOOKUP(G15,Orgs!B:I,6,0)</f>
        <v>Climate Tech, Waste Management</v>
      </c>
      <c r="L15" s="12" t="str">
        <f>VLOOKUP(G15,Orgs!B:I,7,0)</f>
        <v>Organic Waste Processing, Organic Resources Recovery, Reduce Carbon</v>
      </c>
      <c r="M15" s="12" t="str">
        <f>VLOOKUP(G15,Orgs!B:I,8,0)</f>
        <v>Japan</v>
      </c>
      <c r="N15" s="46">
        <v>85293160831</v>
      </c>
      <c r="O15" s="12"/>
      <c r="P15" s="158" t="s">
        <v>6415</v>
      </c>
      <c r="Q15" s="12" t="s">
        <v>5355</v>
      </c>
      <c r="R15" s="12" t="s">
        <v>6416</v>
      </c>
      <c r="S15" s="12"/>
    </row>
    <row r="16" spans="1:19" ht="13">
      <c r="A16" s="12">
        <v>14</v>
      </c>
      <c r="B16" s="155" t="s">
        <v>6423</v>
      </c>
      <c r="C16" s="12" t="s">
        <v>6424</v>
      </c>
      <c r="D16" s="12" t="s">
        <v>6425</v>
      </c>
      <c r="E16" s="12" t="s">
        <v>6426</v>
      </c>
      <c r="F16" s="12"/>
      <c r="G16" s="155" t="s">
        <v>5737</v>
      </c>
      <c r="H16" s="37" t="str">
        <f>VLOOKUP(G16,Orgs!B:I,2,0)</f>
        <v>https://www.westcom.sg/</v>
      </c>
      <c r="I16" s="12" t="str">
        <f>VLOOKUP(G16,Orgs!B:I,3,0)</f>
        <v>Startup / SME (SP)</v>
      </c>
      <c r="J16" s="12" t="str">
        <f>VLOOKUP(G16,Orgs!B:I,5,0)</f>
        <v>Environment and Sustainability</v>
      </c>
      <c r="K16" s="12" t="str">
        <f>VLOOKUP(G16,Orgs!B:I,6,0)</f>
        <v>Climate Tech, Waste management</v>
      </c>
      <c r="L16" s="12" t="str">
        <f>VLOOKUP(G16,Orgs!B:I,7,0)</f>
        <v>Generates Circular Economy through the technology development of food waste-to-compost treatment with on-site bio-digestion, avoiding carbon dioxide and other greenhouse gases emission.</v>
      </c>
      <c r="M16" s="12" t="str">
        <f>VLOOKUP(G16,Orgs!B:I,8,0)</f>
        <v>Singapore</v>
      </c>
      <c r="N16" s="46">
        <v>91183423</v>
      </c>
      <c r="O16" s="12"/>
      <c r="P16" s="158" t="s">
        <v>6415</v>
      </c>
      <c r="Q16" s="12" t="s">
        <v>5355</v>
      </c>
      <c r="R16" s="12" t="s">
        <v>6416</v>
      </c>
      <c r="S16" s="12"/>
    </row>
    <row r="17" spans="1:19" ht="13">
      <c r="A17" s="12">
        <v>15</v>
      </c>
      <c r="B17" s="155" t="s">
        <v>6427</v>
      </c>
      <c r="C17" s="12" t="s">
        <v>650</v>
      </c>
      <c r="D17" s="12" t="s">
        <v>6428</v>
      </c>
      <c r="E17" s="162" t="s">
        <v>590</v>
      </c>
      <c r="F17" s="156" t="s">
        <v>6429</v>
      </c>
      <c r="G17" s="155" t="s">
        <v>4041</v>
      </c>
      <c r="H17" s="37" t="str">
        <f>VLOOKUP(G17,Orgs!B:I,2,0)</f>
        <v>https://tria.solutions/</v>
      </c>
      <c r="I17" s="12" t="str">
        <f>VLOOKUP(G17,Orgs!B:I,3,0)</f>
        <v>Startup / SME (SP)</v>
      </c>
      <c r="J17" s="12" t="str">
        <f>VLOOKUP(G17,Orgs!B:I,5,0)</f>
        <v>Environment and Sustainability</v>
      </c>
      <c r="K17" s="12" t="str">
        <f>VLOOKUP(G17,Orgs!B:I,6,0)</f>
        <v>Climate Tech, Circular Economy Solutions</v>
      </c>
      <c r="L17" s="12" t="str">
        <f>VLOOKUP(G17,Orgs!B:I,7,0)</f>
        <v>Innovative and sustainable packaging solutions from product, services to end-to-end ecosystem.</v>
      </c>
      <c r="M17" s="12" t="str">
        <f>VLOOKUP(G17,Orgs!B:I,8,0)</f>
        <v>Singapore</v>
      </c>
      <c r="N17" s="157" t="s">
        <v>6430</v>
      </c>
      <c r="O17" s="12"/>
      <c r="P17" s="158" t="s">
        <v>6415</v>
      </c>
      <c r="Q17" s="12" t="s">
        <v>5355</v>
      </c>
      <c r="R17" s="12" t="s">
        <v>6431</v>
      </c>
      <c r="S17" s="12" t="s">
        <v>6360</v>
      </c>
    </row>
    <row r="18" spans="1:19" ht="13">
      <c r="A18" s="12">
        <v>16</v>
      </c>
      <c r="B18" s="155" t="s">
        <v>1685</v>
      </c>
      <c r="C18" s="12" t="s">
        <v>156</v>
      </c>
      <c r="D18" s="12" t="s">
        <v>6432</v>
      </c>
      <c r="E18" s="12" t="s">
        <v>1380</v>
      </c>
      <c r="F18" s="160" t="s">
        <v>6433</v>
      </c>
      <c r="G18" s="155" t="s">
        <v>3107</v>
      </c>
      <c r="H18" s="37" t="str">
        <f>VLOOKUP(G18,Orgs!B:I,2,0)</f>
        <v>https://alterpacks.com/</v>
      </c>
      <c r="I18" s="12" t="str">
        <f>VLOOKUP(G18,Orgs!B:I,3,0)</f>
        <v>Startup / SME (SP)</v>
      </c>
      <c r="J18" s="12" t="str">
        <f>VLOOKUP(G18,Orgs!B:I,5,0)</f>
        <v>Environment and Sustainability</v>
      </c>
      <c r="K18" s="12" t="str">
        <f>VLOOKUP(G18,Orgs!B:I,6,0)</f>
        <v>Climate Tech, Waste Management</v>
      </c>
      <c r="L18" s="12" t="str">
        <f>VLOOKUP(G18,Orgs!B:I,7,0)</f>
        <v>Provider of organic waste recycling services</v>
      </c>
      <c r="M18" s="12" t="str">
        <f>VLOOKUP(G18,Orgs!B:I,8,0)</f>
        <v>Singapore</v>
      </c>
      <c r="N18" s="46">
        <v>96651303</v>
      </c>
      <c r="O18" s="12"/>
      <c r="P18" s="158" t="s">
        <v>6415</v>
      </c>
      <c r="Q18" s="12" t="s">
        <v>5355</v>
      </c>
      <c r="R18" s="12" t="s">
        <v>6431</v>
      </c>
      <c r="S18" s="12"/>
    </row>
    <row r="19" spans="1:19" ht="13">
      <c r="A19" s="12">
        <v>17</v>
      </c>
      <c r="B19" s="155" t="s">
        <v>6434</v>
      </c>
      <c r="C19" s="12" t="s">
        <v>6435</v>
      </c>
      <c r="D19" s="12" t="s">
        <v>6436</v>
      </c>
      <c r="E19" s="12" t="s">
        <v>28</v>
      </c>
      <c r="F19" s="156" t="s">
        <v>6437</v>
      </c>
      <c r="G19" s="155" t="s">
        <v>2416</v>
      </c>
      <c r="H19" s="37" t="str">
        <f>VLOOKUP(G19,Orgs!B:I,2,0)</f>
        <v>https://fireflylifesciences.com</v>
      </c>
      <c r="I19" s="12" t="str">
        <f>VLOOKUP(G19,Orgs!B:I,3,0)</f>
        <v>Startup / SME (SP)</v>
      </c>
      <c r="J19" s="12" t="str">
        <f>VLOOKUP(G19,Orgs!B:I,5,0)</f>
        <v>Agriculture</v>
      </c>
      <c r="K19" s="12" t="str">
        <f>VLOOKUP(G19,Orgs!B:I,6,0)</f>
        <v>Food &amp; Agri Tech, Crop Tech</v>
      </c>
      <c r="L19" s="12" t="str">
        <f>VLOOKUP(G19,Orgs!B:I,7,0)</f>
        <v>Manufacturer and supplier of biological farm inputs</v>
      </c>
      <c r="M19" s="12" t="str">
        <f>VLOOKUP(G19,Orgs!B:I,8,0)</f>
        <v>India</v>
      </c>
      <c r="N19" s="46">
        <v>9448281704</v>
      </c>
      <c r="O19" s="12"/>
      <c r="P19" s="158" t="s">
        <v>6415</v>
      </c>
      <c r="Q19" s="12" t="s">
        <v>5355</v>
      </c>
      <c r="R19" s="12" t="s">
        <v>6431</v>
      </c>
      <c r="S19" s="12"/>
    </row>
    <row r="20" spans="1:19" ht="13">
      <c r="A20" s="12">
        <v>18</v>
      </c>
      <c r="B20" s="155" t="s">
        <v>6438</v>
      </c>
      <c r="C20" s="12" t="s">
        <v>6439</v>
      </c>
      <c r="D20" s="12" t="s">
        <v>6440</v>
      </c>
      <c r="E20" s="12" t="s">
        <v>6441</v>
      </c>
      <c r="F20" s="156" t="s">
        <v>6442</v>
      </c>
      <c r="G20" s="155" t="s">
        <v>5903</v>
      </c>
      <c r="H20" s="37" t="str">
        <f>VLOOKUP(G20,Orgs!B:I,2,0)</f>
        <v>https://notpla.com</v>
      </c>
      <c r="I20" s="12" t="str">
        <f>VLOOKUP(G20,Orgs!B:I,3,0)</f>
        <v>Startup / SME (SP)</v>
      </c>
      <c r="J20" s="12" t="str">
        <f>VLOOKUP(G20,Orgs!B:I,5,0)</f>
        <v>Environment and Sustainability</v>
      </c>
      <c r="K20" s="12" t="str">
        <f>VLOOKUP(G20,Orgs!B:I,6,0)</f>
        <v>Advance material, Packaging Tech</v>
      </c>
      <c r="L20" s="12" t="str">
        <f>VLOOKUP(G20,Orgs!B:I,7,0)</f>
        <v>Manufacturer of seaweed-based bioplastics</v>
      </c>
      <c r="M20" s="12" t="str">
        <f>VLOOKUP(G20,Orgs!B:I,8,0)</f>
        <v>United Kingdom</v>
      </c>
      <c r="N20" s="46">
        <v>447510268629</v>
      </c>
      <c r="O20" s="12"/>
      <c r="P20" s="158" t="s">
        <v>6415</v>
      </c>
      <c r="Q20" s="12" t="s">
        <v>5355</v>
      </c>
      <c r="R20" s="12" t="s">
        <v>6431</v>
      </c>
      <c r="S20" s="12"/>
    </row>
    <row r="21" spans="1:19" ht="13">
      <c r="A21" s="12">
        <v>19</v>
      </c>
      <c r="B21" s="155" t="s">
        <v>668</v>
      </c>
      <c r="C21" s="12" t="s">
        <v>1361</v>
      </c>
      <c r="D21" s="12" t="s">
        <v>1362</v>
      </c>
      <c r="E21" s="12" t="s">
        <v>1363</v>
      </c>
      <c r="F21" s="156" t="s">
        <v>6443</v>
      </c>
      <c r="G21" s="158" t="s">
        <v>1365</v>
      </c>
      <c r="H21" s="37" t="str">
        <f>VLOOKUP(G21,Orgs!B:I,2,0)</f>
        <v>https://allocatespace.co</v>
      </c>
      <c r="I21" s="12" t="str">
        <f>VLOOKUP(G21,Orgs!B:I,3,0)</f>
        <v>Startup / SME (SP)</v>
      </c>
      <c r="J21" s="12" t="str">
        <f>VLOOKUP(G21,Orgs!B:I,5,0)</f>
        <v>Built Environment</v>
      </c>
      <c r="K21" s="12" t="str">
        <f>VLOOKUP(G21,Orgs!B:I,6,0)</f>
        <v>Proptech</v>
      </c>
      <c r="L21" s="12" t="str">
        <f>VLOOKUP(G21,Orgs!B:I,7,0)</f>
        <v>Space Automation &amp; Maintenance</v>
      </c>
      <c r="M21" s="12" t="str">
        <f>VLOOKUP(G21,Orgs!B:I,8,0)</f>
        <v>Singapore</v>
      </c>
      <c r="N21" s="46"/>
      <c r="O21" s="12"/>
      <c r="P21" s="158" t="s">
        <v>6444</v>
      </c>
      <c r="Q21" s="12" t="s">
        <v>2181</v>
      </c>
      <c r="R21" s="12" t="s">
        <v>2181</v>
      </c>
      <c r="S21" s="12" t="s">
        <v>6445</v>
      </c>
    </row>
    <row r="22" spans="1:19" ht="13">
      <c r="A22" s="12">
        <v>20</v>
      </c>
      <c r="B22" s="155" t="s">
        <v>1378</v>
      </c>
      <c r="C22" s="12" t="s">
        <v>198</v>
      </c>
      <c r="D22" s="12" t="s">
        <v>1379</v>
      </c>
      <c r="E22" s="12" t="s">
        <v>1380</v>
      </c>
      <c r="F22" s="160" t="s">
        <v>6446</v>
      </c>
      <c r="G22" s="158" t="s">
        <v>1381</v>
      </c>
      <c r="H22" s="37" t="str">
        <f>VLOOKUP(G22,Orgs!B:I,2,0)</f>
        <v>https://azendian.com/</v>
      </c>
      <c r="I22" s="12" t="str">
        <f>VLOOKUP(G22,Orgs!B:I,3,0)</f>
        <v>Startup / SME (SP)</v>
      </c>
      <c r="J22" s="12" t="str">
        <f>VLOOKUP(G22,Orgs!B:I,5,0)</f>
        <v>Environment and Sustainability</v>
      </c>
      <c r="K22" s="12" t="str">
        <f>VLOOKUP(G22,Orgs!B:I,6,0)</f>
        <v>Climate Tech, Energy Efficiency, Artificial Intelligence and Machine Learning (AI/ML)</v>
      </c>
      <c r="L22" s="12" t="str">
        <f>VLOOKUP(G22,Orgs!B:I,7,0)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M22" s="12" t="str">
        <f>VLOOKUP(G22,Orgs!B:I,8,0)</f>
        <v>Singapore</v>
      </c>
      <c r="N22" s="46"/>
      <c r="O22" s="12" t="s">
        <v>6447</v>
      </c>
      <c r="P22" s="158" t="s">
        <v>6444</v>
      </c>
      <c r="Q22" s="12" t="s">
        <v>2181</v>
      </c>
      <c r="R22" s="12" t="s">
        <v>2181</v>
      </c>
      <c r="S22" s="12" t="s">
        <v>6445</v>
      </c>
    </row>
    <row r="23" spans="1:19" ht="13">
      <c r="A23" s="12">
        <v>21</v>
      </c>
      <c r="B23" s="155" t="s">
        <v>1407</v>
      </c>
      <c r="C23" s="12" t="s">
        <v>170</v>
      </c>
      <c r="D23" s="12" t="s">
        <v>1408</v>
      </c>
      <c r="E23" s="12" t="s">
        <v>1409</v>
      </c>
      <c r="F23" s="156" t="s">
        <v>6448</v>
      </c>
      <c r="G23" s="158" t="s">
        <v>6449</v>
      </c>
      <c r="H23" s="37" t="str">
        <f>VLOOKUP(G23,Orgs!B:I,2,0)</f>
        <v>https://www.dconstruct.co/</v>
      </c>
      <c r="I23" s="12" t="str">
        <f>VLOOKUP(G23,Orgs!B:I,3,0)</f>
        <v>Startup / SME (SP)</v>
      </c>
      <c r="J23" s="12" t="str">
        <f>VLOOKUP(G23,Orgs!B:I,5,0)</f>
        <v>Built Environment</v>
      </c>
      <c r="K23" s="12" t="str">
        <f>VLOOKUP(G23,Orgs!B:I,6,0)</f>
        <v>Robotics</v>
      </c>
      <c r="L23" s="12" t="str">
        <f>VLOOKUP(G23,Orgs!B:I,7,0)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M23" s="12" t="str">
        <f>VLOOKUP(G23,Orgs!B:I,8,0)</f>
        <v>Singapore</v>
      </c>
      <c r="N23" s="46"/>
      <c r="O23" s="12" t="s">
        <v>6450</v>
      </c>
      <c r="P23" s="158" t="s">
        <v>6444</v>
      </c>
      <c r="Q23" s="12" t="s">
        <v>2181</v>
      </c>
      <c r="R23" s="12" t="s">
        <v>2181</v>
      </c>
      <c r="S23" s="12" t="s">
        <v>6445</v>
      </c>
    </row>
    <row r="24" spans="1:19" ht="13">
      <c r="A24" s="12">
        <v>22</v>
      </c>
      <c r="B24" s="155" t="s">
        <v>1431</v>
      </c>
      <c r="C24" s="12" t="s">
        <v>238</v>
      </c>
      <c r="D24" s="12" t="s">
        <v>1432</v>
      </c>
      <c r="E24" s="12" t="s">
        <v>413</v>
      </c>
      <c r="F24" s="156" t="s">
        <v>6451</v>
      </c>
      <c r="G24" s="158" t="s">
        <v>6452</v>
      </c>
      <c r="H24" s="37" t="str">
        <f>VLOOKUP(G24,Orgs!B:I,2,0)</f>
        <v>https://geocoresolutions.com/</v>
      </c>
      <c r="I24" s="12" t="str">
        <f>VLOOKUP(G24,Orgs!B:I,3,0)</f>
        <v>Startup / SME (SP)</v>
      </c>
      <c r="J24" s="12" t="str">
        <f>VLOOKUP(G24,Orgs!B:I,5,0)</f>
        <v>Built Environment</v>
      </c>
      <c r="K24" s="12" t="str">
        <f>VLOOKUP(G24,Orgs!B:I,6,0)</f>
        <v>Constrction Tech, Artificial Intelligence and Machine Learning (AI/ML)</v>
      </c>
      <c r="L24" s="12" t="str">
        <f>VLOOKUP(G24,Orgs!B:I,7,0)</f>
        <v>AI-based Excavated soils Classification</v>
      </c>
      <c r="M24" s="12" t="str">
        <f>VLOOKUP(G24,Orgs!B:I,8,0)</f>
        <v>Singapore</v>
      </c>
      <c r="N24" s="46"/>
      <c r="O24" s="12" t="s">
        <v>6453</v>
      </c>
      <c r="P24" s="158" t="s">
        <v>6444</v>
      </c>
      <c r="Q24" s="12" t="s">
        <v>2181</v>
      </c>
      <c r="R24" s="12" t="s">
        <v>2181</v>
      </c>
      <c r="S24" s="12" t="s">
        <v>6445</v>
      </c>
    </row>
    <row r="25" spans="1:19" ht="13">
      <c r="A25" s="12">
        <v>23</v>
      </c>
      <c r="B25" s="155" t="s">
        <v>1438</v>
      </c>
      <c r="C25" s="12" t="s">
        <v>902</v>
      </c>
      <c r="D25" s="12" t="s">
        <v>1439</v>
      </c>
      <c r="E25" s="12" t="s">
        <v>1970</v>
      </c>
      <c r="F25" s="160" t="s">
        <v>6454</v>
      </c>
      <c r="G25" s="158" t="s">
        <v>1440</v>
      </c>
      <c r="H25" s="37" t="str">
        <f>VLOOKUP(G25,Orgs!B:I,2,0)</f>
        <v>https://vrcollab.com/</v>
      </c>
      <c r="I25" s="12" t="str">
        <f>VLOOKUP(G25,Orgs!B:I,3,0)</f>
        <v>Startup / SME (SP)</v>
      </c>
      <c r="J25" s="12" t="str">
        <f>VLOOKUP(G25,Orgs!B:I,5,0)</f>
        <v>Built Environment</v>
      </c>
      <c r="K25" s="12" t="str">
        <f>VLOOKUP(G25,Orgs!B:I,6,0)</f>
        <v>Virtual reality, Constrction Tech</v>
      </c>
      <c r="L25" s="12" t="str">
        <f>VLOOKUP(G25,Orgs!B:I,7,0)</f>
        <v>Provider of cloud and VR-based multi-user tools for BIM applications</v>
      </c>
      <c r="M25" s="12" t="str">
        <f>VLOOKUP(G25,Orgs!B:I,8,0)</f>
        <v>Singapore</v>
      </c>
      <c r="N25" s="46"/>
      <c r="O25" s="12" t="s">
        <v>6455</v>
      </c>
      <c r="P25" s="158" t="s">
        <v>6444</v>
      </c>
      <c r="Q25" s="12" t="s">
        <v>2181</v>
      </c>
      <c r="R25" s="12" t="s">
        <v>2181</v>
      </c>
      <c r="S25" s="12" t="s">
        <v>6445</v>
      </c>
    </row>
    <row r="26" spans="1:19" ht="13">
      <c r="A26" s="12">
        <v>24</v>
      </c>
      <c r="B26" s="155" t="s">
        <v>233</v>
      </c>
      <c r="C26" s="12" t="s">
        <v>299</v>
      </c>
      <c r="D26" s="12" t="s">
        <v>1454</v>
      </c>
      <c r="E26" s="12" t="s">
        <v>1455</v>
      </c>
      <c r="F26" s="160" t="s">
        <v>6456</v>
      </c>
      <c r="G26" s="158" t="s">
        <v>1456</v>
      </c>
      <c r="H26" s="37" t="str">
        <f>VLOOKUP(G26,Orgs!B:I,2,0)</f>
        <v>https://www.littlegreenranger.com/</v>
      </c>
      <c r="I26" s="12" t="str">
        <f>VLOOKUP(G26,Orgs!B:I,3,0)</f>
        <v>Startup / SME (SP)</v>
      </c>
      <c r="J26" s="12" t="str">
        <f>VLOOKUP(G26,Orgs!B:I,5,0)</f>
        <v>Environment and Sustainability</v>
      </c>
      <c r="K26" s="12" t="str">
        <f>VLOOKUP(G26,Orgs!B:I,6,0)</f>
        <v>Climate Tech, Renewable Energy</v>
      </c>
      <c r="L26" s="12" t="str">
        <f>VLOOKUP(G26,Orgs!B:I,7,0)</f>
        <v>Little Green Ranger leverages on technology to provide clean energy solutions using solar panels and lithium ion batteries to reduce harmful direct emission, noise pollutions, health issues and excessive CO2 emission to the environment.</v>
      </c>
      <c r="M26" s="12" t="str">
        <f>VLOOKUP(G26,Orgs!B:I,8,0)</f>
        <v>Singapore</v>
      </c>
      <c r="N26" s="46"/>
      <c r="O26" s="12"/>
      <c r="P26" s="158" t="s">
        <v>6444</v>
      </c>
      <c r="Q26" s="12" t="s">
        <v>2181</v>
      </c>
      <c r="R26" s="12" t="s">
        <v>2181</v>
      </c>
      <c r="S26" s="12" t="s">
        <v>6445</v>
      </c>
    </row>
    <row r="27" spans="1:19" ht="13">
      <c r="A27" s="12">
        <v>25</v>
      </c>
      <c r="B27" s="155" t="s">
        <v>463</v>
      </c>
      <c r="C27" s="12" t="s">
        <v>1463</v>
      </c>
      <c r="D27" s="12" t="s">
        <v>1464</v>
      </c>
      <c r="E27" s="12" t="s">
        <v>1970</v>
      </c>
      <c r="F27" s="160" t="s">
        <v>6457</v>
      </c>
      <c r="G27" s="158" t="s">
        <v>6458</v>
      </c>
      <c r="H27" s="37" t="str">
        <f>VLOOKUP(G27,Orgs!B:I,2,0)</f>
        <v>https://www.nika.eco/</v>
      </c>
      <c r="I27" s="12" t="str">
        <f>VLOOKUP(G27,Orgs!B:I,3,0)</f>
        <v>Startup / SME (SP)</v>
      </c>
      <c r="J27" s="12" t="str">
        <f>VLOOKUP(G27,Orgs!B:I,5,0)</f>
        <v>Environment and Sustainability</v>
      </c>
      <c r="K27" s="12" t="str">
        <f>VLOOKUP(G27,Orgs!B:I,6,0)</f>
        <v>Climate Tech, Climate Analytics, Artificial Intelligence and Machine Learning (AI/ML)</v>
      </c>
      <c r="L27" s="12" t="str">
        <f>VLOOKUP(G27,Orgs!B:I,7,0)</f>
        <v>Geospatial climate data and carbon modelling powered by AI. Analyse and predict carbon opportunities and risks.</v>
      </c>
      <c r="M27" s="12" t="str">
        <f>VLOOKUP(G27,Orgs!B:I,8,0)</f>
        <v>Singapore</v>
      </c>
      <c r="N27" s="46"/>
      <c r="O27" s="12" t="s">
        <v>6459</v>
      </c>
      <c r="P27" s="158" t="s">
        <v>6444</v>
      </c>
      <c r="Q27" s="12" t="s">
        <v>2181</v>
      </c>
      <c r="R27" s="12" t="s">
        <v>2181</v>
      </c>
      <c r="S27" s="12" t="s">
        <v>6445</v>
      </c>
    </row>
    <row r="28" spans="1:19" ht="13">
      <c r="A28" s="12">
        <v>26</v>
      </c>
      <c r="B28" s="155" t="s">
        <v>1479</v>
      </c>
      <c r="C28" s="12" t="s">
        <v>62</v>
      </c>
      <c r="D28" s="12" t="s">
        <v>1480</v>
      </c>
      <c r="E28" s="12" t="s">
        <v>1970</v>
      </c>
      <c r="F28" s="160" t="s">
        <v>6460</v>
      </c>
      <c r="G28" s="158" t="s">
        <v>6461</v>
      </c>
      <c r="H28" s="37" t="str">
        <f>VLOOKUP(G28,Orgs!B:I,2,0)</f>
        <v>https://operva.ai</v>
      </c>
      <c r="I28" s="12" t="str">
        <f>VLOOKUP(G28,Orgs!B:I,3,0)</f>
        <v>Startup / SME (SP)</v>
      </c>
      <c r="J28" s="12" t="str">
        <f>VLOOKUP(G28,Orgs!B:I,5,0)</f>
        <v>Built Environment</v>
      </c>
      <c r="K28" s="12" t="str">
        <f>VLOOKUP(G28,Orgs!B:I,6,0)</f>
        <v>Construction Tech, Proptech, Drone</v>
      </c>
      <c r="L28" s="12" t="str">
        <f>VLOOKUP(G28,Orgs!B:I,7,0)</f>
        <v>Inspection &amp; mapping. Provider of drone-based flight planning solutions</v>
      </c>
      <c r="M28" s="12" t="str">
        <f>VLOOKUP(G28,Orgs!B:I,8,0)</f>
        <v>Singapore</v>
      </c>
      <c r="N28" s="46"/>
      <c r="O28" s="12"/>
      <c r="P28" s="158" t="s">
        <v>6444</v>
      </c>
      <c r="Q28" s="12" t="s">
        <v>2181</v>
      </c>
      <c r="R28" s="12" t="s">
        <v>2181</v>
      </c>
      <c r="S28" s="12" t="s">
        <v>6445</v>
      </c>
    </row>
    <row r="29" spans="1:19" ht="13">
      <c r="A29" s="12">
        <v>27</v>
      </c>
      <c r="B29" s="155" t="s">
        <v>1487</v>
      </c>
      <c r="C29" s="12" t="s">
        <v>185</v>
      </c>
      <c r="D29" s="12" t="s">
        <v>1488</v>
      </c>
      <c r="E29" s="12" t="s">
        <v>6462</v>
      </c>
      <c r="F29" s="160" t="s">
        <v>6463</v>
      </c>
      <c r="G29" s="158" t="s">
        <v>1490</v>
      </c>
      <c r="H29" s="37" t="str">
        <f>VLOOKUP(G29,Orgs!B:I,2,0)</f>
        <v>https://www.btrlyf.com/</v>
      </c>
      <c r="I29" s="12" t="str">
        <f>VLOOKUP(G29,Orgs!B:I,3,0)</f>
        <v>Startup / SME (SP)</v>
      </c>
      <c r="J29" s="12" t="str">
        <f>VLOOKUP(G29,Orgs!B:I,5,0)</f>
        <v>Built Environment</v>
      </c>
      <c r="K29" s="12" t="str">
        <f>VLOOKUP(G29,Orgs!B:I,6,0)</f>
        <v>Constrction Tech, Climate Tech, Green Building</v>
      </c>
      <c r="L29" s="12" t="str">
        <f>VLOOKUP(G29,Orgs!B:I,7,0)</f>
        <v>BtrLyf  (Better Life) is an AI-enabled assessment and marketplace platform to plan and achieve super-low energy, net zero and green certified buildings, quickly and at super-low costs.</v>
      </c>
      <c r="M29" s="12" t="str">
        <f>VLOOKUP(G29,Orgs!B:I,8,0)</f>
        <v>Singapore</v>
      </c>
      <c r="N29" s="46"/>
      <c r="O29" s="12"/>
      <c r="P29" s="158" t="s">
        <v>6444</v>
      </c>
      <c r="Q29" s="12" t="s">
        <v>2181</v>
      </c>
      <c r="R29" s="12" t="s">
        <v>2181</v>
      </c>
      <c r="S29" s="12" t="s">
        <v>6445</v>
      </c>
    </row>
    <row r="30" spans="1:19" ht="13">
      <c r="A30" s="12">
        <v>28</v>
      </c>
      <c r="B30" s="155" t="s">
        <v>1495</v>
      </c>
      <c r="C30" s="12" t="s">
        <v>1496</v>
      </c>
      <c r="D30" s="12" t="s">
        <v>1497</v>
      </c>
      <c r="E30" s="12" t="s">
        <v>1380</v>
      </c>
      <c r="F30" s="160" t="s">
        <v>6464</v>
      </c>
      <c r="G30" s="158" t="s">
        <v>6465</v>
      </c>
      <c r="H30" s="37" t="str">
        <f>VLOOKUP(G30,Orgs!B:I,2,0)</f>
        <v>https://nus.edu.sg</v>
      </c>
      <c r="I30" s="12" t="str">
        <f>VLOOKUP(G30,Orgs!B:I,3,0)</f>
        <v>Startup / SME (SP)</v>
      </c>
      <c r="J30" s="12" t="str">
        <f>VLOOKUP(G30,Orgs!B:I,5,0)</f>
        <v>Built Environment/Materials</v>
      </c>
      <c r="K30" s="12" t="str">
        <f>VLOOKUP(G30,Orgs!B:I,6,0)</f>
        <v>Constrction Tech, Climate Tech</v>
      </c>
      <c r="L30" s="12" t="str">
        <f>VLOOKUP(G30,Orgs!B:I,7,0)</f>
        <v>UrbaX is an innovative materials technology platform leveraging nanoengineering to turn low value materials into high-performance, sustainable binders. The applications include adhesives, green cement, mortars, and specialty concretes.</v>
      </c>
      <c r="M30" s="12" t="str">
        <f>VLOOKUP(G30,Orgs!B:I,8,0)</f>
        <v>Singapore</v>
      </c>
      <c r="N30" s="46"/>
      <c r="O30" s="12"/>
      <c r="P30" s="158" t="s">
        <v>6444</v>
      </c>
      <c r="Q30" s="12" t="s">
        <v>2181</v>
      </c>
      <c r="R30" s="12" t="s">
        <v>2181</v>
      </c>
      <c r="S30" s="12" t="s">
        <v>6445</v>
      </c>
    </row>
    <row r="31" spans="1:19" ht="13">
      <c r="A31" s="12">
        <v>29</v>
      </c>
      <c r="B31" s="155" t="s">
        <v>6466</v>
      </c>
      <c r="C31" s="12" t="s">
        <v>497</v>
      </c>
      <c r="D31" s="12" t="s">
        <v>6467</v>
      </c>
      <c r="E31" s="12" t="s">
        <v>1405</v>
      </c>
      <c r="F31" s="156" t="s">
        <v>6468</v>
      </c>
      <c r="G31" s="158" t="s">
        <v>2206</v>
      </c>
      <c r="H31" s="37" t="str">
        <f>VLOOKUP(G31,Orgs!B:I,2,0)</f>
        <v>https://aespada.io</v>
      </c>
      <c r="I31" s="12" t="str">
        <f>VLOOKUP(G31,Orgs!B:I,3,0)</f>
        <v>Startup / SME (SP)</v>
      </c>
      <c r="J31" s="12" t="str">
        <f>VLOOKUP(G31,Orgs!B:I,5,0)</f>
        <v>Built Environment</v>
      </c>
      <c r="K31" s="12" t="str">
        <f>VLOOKUP(G31,Orgs!B:I,6,0)</f>
        <v>Construction Tech, Enterprise SAAS</v>
      </c>
      <c r="L31" s="12" t="str">
        <f>VLOOKUP(G31,Orgs!B:I,7,0)</f>
        <v>Digitalization of material logistics &amp; workers for construction sites</v>
      </c>
      <c r="M31" s="12" t="str">
        <f>VLOOKUP(G31,Orgs!B:I,8,0)</f>
        <v>Singapore</v>
      </c>
      <c r="N31" s="46" t="s">
        <v>6469</v>
      </c>
      <c r="O31" s="12"/>
      <c r="P31" s="158" t="s">
        <v>6470</v>
      </c>
      <c r="Q31" s="12" t="s">
        <v>6471</v>
      </c>
      <c r="R31" s="12" t="s">
        <v>6472</v>
      </c>
      <c r="S31" s="12"/>
    </row>
    <row r="32" spans="1:19" ht="14">
      <c r="A32" s="12">
        <v>30</v>
      </c>
      <c r="B32" s="155" t="s">
        <v>6473</v>
      </c>
      <c r="C32" s="12" t="s">
        <v>234</v>
      </c>
      <c r="D32" s="12" t="s">
        <v>6474</v>
      </c>
      <c r="E32" s="12" t="s">
        <v>1380</v>
      </c>
      <c r="F32" s="160" t="s">
        <v>6475</v>
      </c>
      <c r="G32" s="12" t="s">
        <v>2223</v>
      </c>
      <c r="H32" s="37" t="str">
        <f>VLOOKUP(G32,Orgs!B:I,2,0)</f>
        <v>https://ailytics.ai</v>
      </c>
      <c r="I32" s="12" t="str">
        <f>VLOOKUP(G32,Orgs!B:I,3,0)</f>
        <v>Startup / SME (SP)</v>
      </c>
      <c r="J32" s="12" t="str">
        <f>VLOOKUP(G32,Orgs!B:I,5,0)</f>
        <v>Built Environment</v>
      </c>
      <c r="K32" s="12" t="str">
        <f>VLOOKUP(G32,Orgs!B:I,6,0)</f>
        <v>Artificial Intelligence and Machine Learning (AI/ML), Construction Tech and Data</v>
      </c>
      <c r="L32" s="12" t="str">
        <f>VLOOKUP(G32,Orgs!B:I,7,0)</f>
        <v>AI-driven construction analytics software for site monitoring</v>
      </c>
      <c r="M32" s="12" t="str">
        <f>VLOOKUP(G32,Orgs!B:I,8,0)</f>
        <v>Singapore</v>
      </c>
      <c r="N32" s="46" t="s">
        <v>6476</v>
      </c>
      <c r="O32" s="7"/>
      <c r="P32" s="158" t="s">
        <v>6470</v>
      </c>
      <c r="Q32" s="12" t="s">
        <v>6477</v>
      </c>
      <c r="R32" s="46" t="s">
        <v>6478</v>
      </c>
      <c r="S32" s="12"/>
    </row>
    <row r="33" spans="1:19" ht="14">
      <c r="A33" s="12">
        <v>31</v>
      </c>
      <c r="B33" s="155" t="s">
        <v>1479</v>
      </c>
      <c r="C33" s="12" t="s">
        <v>62</v>
      </c>
      <c r="D33" s="12" t="s">
        <v>1480</v>
      </c>
      <c r="E33" s="12" t="s">
        <v>6479</v>
      </c>
      <c r="F33" s="156" t="s">
        <v>6460</v>
      </c>
      <c r="G33" s="155" t="s">
        <v>6461</v>
      </c>
      <c r="H33" s="37" t="str">
        <f>VLOOKUP(G33,Orgs!B:I,2,0)</f>
        <v>https://operva.ai</v>
      </c>
      <c r="I33" s="12" t="str">
        <f>VLOOKUP(G33,Orgs!B:I,3,0)</f>
        <v>Startup / SME (SP)</v>
      </c>
      <c r="J33" s="12" t="str">
        <f>VLOOKUP(G33,Orgs!B:I,5,0)</f>
        <v>Built Environment</v>
      </c>
      <c r="K33" s="12" t="str">
        <f>VLOOKUP(G33,Orgs!B:I,6,0)</f>
        <v>Construction Tech, Proptech, Drone</v>
      </c>
      <c r="L33" s="12" t="str">
        <f>VLOOKUP(G33,Orgs!B:I,7,0)</f>
        <v>Inspection &amp; mapping. Provider of drone-based flight planning solutions</v>
      </c>
      <c r="M33" s="12" t="str">
        <f>VLOOKUP(G33,Orgs!B:I,8,0)</f>
        <v>Singapore</v>
      </c>
      <c r="N33" s="46" t="s">
        <v>6480</v>
      </c>
      <c r="O33" s="7"/>
      <c r="P33" s="158" t="s">
        <v>6470</v>
      </c>
      <c r="Q33" s="12" t="s">
        <v>6477</v>
      </c>
      <c r="R33" s="46" t="s">
        <v>6478</v>
      </c>
      <c r="S33" s="12"/>
    </row>
    <row r="34" spans="1:19" ht="14">
      <c r="A34" s="12">
        <v>32</v>
      </c>
      <c r="B34" s="155" t="s">
        <v>6481</v>
      </c>
      <c r="C34" s="12" t="s">
        <v>67</v>
      </c>
      <c r="D34" s="12" t="s">
        <v>6482</v>
      </c>
      <c r="E34" s="12" t="s">
        <v>413</v>
      </c>
      <c r="F34" s="156" t="s">
        <v>6483</v>
      </c>
      <c r="G34" s="155" t="s">
        <v>2434</v>
      </c>
      <c r="H34" s="37" t="str">
        <f>VLOOKUP(G34,Orgs!B:I,2,0)</f>
        <v>https://granusmart.com</v>
      </c>
      <c r="I34" s="12" t="str">
        <f>VLOOKUP(G34,Orgs!B:I,3,0)</f>
        <v>Startup / SME (SP)</v>
      </c>
      <c r="J34" s="12" t="str">
        <f>VLOOKUP(G34,Orgs!B:I,5,0)</f>
        <v>Food and Beverage</v>
      </c>
      <c r="K34" s="12" t="str">
        <f>VLOOKUP(G34,Orgs!B:I,6,0)</f>
        <v>Foodtech</v>
      </c>
      <c r="L34" s="12" t="str">
        <f>VLOOKUP(G34,Orgs!B:I,7,0)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M34" s="12" t="str">
        <f>VLOOKUP(G34,Orgs!B:I,8,0)</f>
        <v>Singapore</v>
      </c>
      <c r="N34" s="46" t="s">
        <v>6484</v>
      </c>
      <c r="O34" s="7"/>
      <c r="P34" s="158" t="s">
        <v>6470</v>
      </c>
      <c r="Q34" s="12" t="s">
        <v>6485</v>
      </c>
      <c r="R34" s="12" t="s">
        <v>6486</v>
      </c>
      <c r="S34" s="12"/>
    </row>
    <row r="35" spans="1:19" ht="14">
      <c r="A35" s="12">
        <v>33</v>
      </c>
      <c r="B35" s="155" t="s">
        <v>6487</v>
      </c>
      <c r="C35" s="12" t="s">
        <v>234</v>
      </c>
      <c r="D35" s="12" t="s">
        <v>6488</v>
      </c>
      <c r="E35" s="12" t="s">
        <v>457</v>
      </c>
      <c r="F35" s="156" t="s">
        <v>6489</v>
      </c>
      <c r="G35" s="155" t="s">
        <v>2459</v>
      </c>
      <c r="H35" s="37" t="str">
        <f>VLOOKUP(G35,Orgs!B:I,2,0)</f>
        <v>http://azimuth-tech.com/</v>
      </c>
      <c r="I35" s="12" t="str">
        <f>VLOOKUP(G35,Orgs!B:I,3,0)</f>
        <v>Startup / SME (SP)</v>
      </c>
      <c r="J35" s="12" t="str">
        <f>VLOOKUP(G35,Orgs!B:I,5,0)</f>
        <v>Industry (Heavy)</v>
      </c>
      <c r="K35" s="12" t="str">
        <f>VLOOKUP(G35,Orgs!B:I,6,0)</f>
        <v>Advanced Manufacturing</v>
      </c>
      <c r="L35" s="12" t="str">
        <f>VLOOKUP(G35,Orgs!B:I,7,0)</f>
        <v>Azimuth provides a complete range of solutions from Welding Positioning &amp; Handling Automation Equipment, Heavy Duty Hardness Testing, Racking and Auto-Transport Cart System, to Gas Test Pit, Hydro-Test Bunker, MPI Dark Room setup.</v>
      </c>
      <c r="M35" s="12" t="str">
        <f>VLOOKUP(G35,Orgs!B:I,8,0)</f>
        <v>Singapore</v>
      </c>
      <c r="N35" s="46" t="s">
        <v>6490</v>
      </c>
      <c r="O35" s="7"/>
      <c r="P35" s="158" t="s">
        <v>6470</v>
      </c>
      <c r="Q35" s="12" t="s">
        <v>796</v>
      </c>
      <c r="R35" s="12" t="s">
        <v>6491</v>
      </c>
      <c r="S35" s="12"/>
    </row>
    <row r="36" spans="1:19" ht="14">
      <c r="A36" s="12">
        <v>34</v>
      </c>
      <c r="B36" s="155" t="s">
        <v>6487</v>
      </c>
      <c r="C36" s="12" t="s">
        <v>234</v>
      </c>
      <c r="D36" s="12" t="s">
        <v>6488</v>
      </c>
      <c r="E36" s="12" t="s">
        <v>457</v>
      </c>
      <c r="F36" s="160" t="s">
        <v>6489</v>
      </c>
      <c r="G36" s="155" t="s">
        <v>2459</v>
      </c>
      <c r="H36" s="37" t="str">
        <f>VLOOKUP(G36,Orgs!B:I,2,0)</f>
        <v>http://azimuth-tech.com/</v>
      </c>
      <c r="I36" s="12" t="str">
        <f>VLOOKUP(G36,Orgs!B:I,3,0)</f>
        <v>Startup / SME (SP)</v>
      </c>
      <c r="J36" s="12" t="str">
        <f>VLOOKUP(G36,Orgs!B:I,5,0)</f>
        <v>Industry (Heavy)</v>
      </c>
      <c r="K36" s="12" t="str">
        <f>VLOOKUP(G36,Orgs!B:I,6,0)</f>
        <v>Advanced Manufacturing</v>
      </c>
      <c r="L36" s="12" t="str">
        <f>VLOOKUP(G36,Orgs!B:I,7,0)</f>
        <v>Azimuth provides a complete range of solutions from Welding Positioning &amp; Handling Automation Equipment, Heavy Duty Hardness Testing, Racking and Auto-Transport Cart System, to Gas Test Pit, Hydro-Test Bunker, MPI Dark Room setup.</v>
      </c>
      <c r="M36" s="12" t="str">
        <f>VLOOKUP(G36,Orgs!B:I,8,0)</f>
        <v>Singapore</v>
      </c>
      <c r="N36" s="46" t="s">
        <v>6490</v>
      </c>
      <c r="O36" s="7"/>
      <c r="P36" s="158" t="s">
        <v>6470</v>
      </c>
      <c r="Q36" s="12" t="s">
        <v>6492</v>
      </c>
      <c r="R36" s="12" t="s">
        <v>6493</v>
      </c>
      <c r="S36" s="12"/>
    </row>
    <row r="37" spans="1:19" ht="14">
      <c r="A37" s="12">
        <v>35</v>
      </c>
      <c r="B37" s="155" t="s">
        <v>1366</v>
      </c>
      <c r="C37" s="12" t="s">
        <v>877</v>
      </c>
      <c r="D37" s="12" t="s">
        <v>1367</v>
      </c>
      <c r="E37" s="12" t="s">
        <v>1970</v>
      </c>
      <c r="F37" s="160" t="s">
        <v>1369</v>
      </c>
      <c r="G37" s="155" t="s">
        <v>6494</v>
      </c>
      <c r="H37" s="37" t="str">
        <f>VLOOKUP(G37,Orgs!B:I,2,0)</f>
        <v>https://www.concreteai.io/</v>
      </c>
      <c r="I37" s="12" t="str">
        <f>VLOOKUP(G37,Orgs!B:I,3,0)</f>
        <v>Startup / SME (SP)</v>
      </c>
      <c r="J37" s="12" t="str">
        <f>VLOOKUP(G37,Orgs!B:I,5,0)</f>
        <v>Built Environment</v>
      </c>
      <c r="K37" s="12" t="str">
        <f>VLOOKUP(G37,Orgs!B:I,6,0)</f>
        <v>Construction Tech, Sensor Tech, Artificial Intelligence and Machine Learning (AI/ML), Internet of Things (IoT)</v>
      </c>
      <c r="L37" s="12" t="str">
        <f>VLOOKUP(G37,Orgs!B:I,7,0)</f>
        <v>AI-Powered Concrete Sensor that monitors concrete strength and temperature development in real-time</v>
      </c>
      <c r="M37" s="12" t="str">
        <f>VLOOKUP(G37,Orgs!B:I,8,0)</f>
        <v>Singapore</v>
      </c>
      <c r="N37" s="46" t="s">
        <v>6495</v>
      </c>
      <c r="O37" s="7"/>
      <c r="P37" s="158" t="s">
        <v>6470</v>
      </c>
      <c r="Q37" s="12" t="s">
        <v>6496</v>
      </c>
      <c r="R37" s="12" t="s">
        <v>6497</v>
      </c>
      <c r="S37" s="12" t="s">
        <v>6360</v>
      </c>
    </row>
    <row r="38" spans="1:19" ht="14">
      <c r="A38" s="12">
        <v>36</v>
      </c>
      <c r="B38" s="155" t="s">
        <v>6498</v>
      </c>
      <c r="C38" s="12" t="s">
        <v>411</v>
      </c>
      <c r="D38" s="12" t="s">
        <v>6499</v>
      </c>
      <c r="E38" s="12" t="s">
        <v>6500</v>
      </c>
      <c r="F38" s="156" t="s">
        <v>6501</v>
      </c>
      <c r="G38" s="155" t="s">
        <v>4551</v>
      </c>
      <c r="H38" s="37" t="str">
        <f>VLOOKUP(G38,Orgs!B:I,2,0)</f>
        <v>https://www.fabrica.ai/</v>
      </c>
      <c r="I38" s="12" t="str">
        <f>VLOOKUP(G38,Orgs!B:I,3,0)</f>
        <v>Startup / SME (SP)</v>
      </c>
      <c r="J38" s="12" t="str">
        <f>VLOOKUP(G38,Orgs!B:I,5,0)</f>
        <v>Built Environment</v>
      </c>
      <c r="K38" s="12" t="str">
        <f>VLOOKUP(G38,Orgs!B:I,6,0)</f>
        <v>Construction Tech, Robotics</v>
      </c>
      <c r="L38" s="12" t="str">
        <f>VLOOKUP(G38,Orgs!B:I,7,0)</f>
        <v>Developer of an AI-powered tile grouting robot</v>
      </c>
      <c r="M38" s="12" t="str">
        <f>VLOOKUP(G38,Orgs!B:I,8,0)</f>
        <v>Singapore</v>
      </c>
      <c r="N38" s="46" t="s">
        <v>6502</v>
      </c>
      <c r="O38" s="7"/>
      <c r="P38" s="158" t="s">
        <v>6470</v>
      </c>
      <c r="Q38" s="12" t="s">
        <v>6503</v>
      </c>
      <c r="R38" s="12" t="s">
        <v>6504</v>
      </c>
      <c r="S38" s="12" t="s">
        <v>6360</v>
      </c>
    </row>
    <row r="39" spans="1:19" ht="14">
      <c r="A39" s="12">
        <v>37</v>
      </c>
      <c r="B39" s="155" t="s">
        <v>983</v>
      </c>
      <c r="C39" s="12" t="s">
        <v>1071</v>
      </c>
      <c r="D39" s="12" t="s">
        <v>6505</v>
      </c>
      <c r="E39" s="12" t="s">
        <v>28</v>
      </c>
      <c r="F39" s="156" t="s">
        <v>6506</v>
      </c>
      <c r="G39" s="155" t="s">
        <v>6066</v>
      </c>
      <c r="H39" s="37" t="str">
        <f>VLOOKUP(G39,Orgs!B:I,2,0)</f>
        <v>https://winsys.com.sg/</v>
      </c>
      <c r="I39" s="12" t="str">
        <f>VLOOKUP(G39,Orgs!B:I,3,0)</f>
        <v>Startup / SME (SP)</v>
      </c>
      <c r="J39" s="12" t="str">
        <f>VLOOKUP(G39,Orgs!B:I,5,0)</f>
        <v>Built Environment</v>
      </c>
      <c r="K39" s="12" t="str">
        <f>VLOOKUP(G39,Orgs!B:I,6,0)</f>
        <v>Construction Tech, Building Material</v>
      </c>
      <c r="L39" s="12" t="str">
        <f>VLOOKUP(G39,Orgs!B:I,7,0)</f>
        <v>Provider of window and door fabrication software for construction professionals</v>
      </c>
      <c r="M39" s="12" t="str">
        <f>VLOOKUP(G39,Orgs!B:I,8,0)</f>
        <v>Singapore</v>
      </c>
      <c r="N39" s="46" t="s">
        <v>6507</v>
      </c>
      <c r="O39" s="7"/>
      <c r="P39" s="158" t="s">
        <v>6470</v>
      </c>
      <c r="Q39" s="12" t="s">
        <v>6508</v>
      </c>
      <c r="R39" s="12" t="s">
        <v>6509</v>
      </c>
      <c r="S39" s="12"/>
    </row>
    <row r="40" spans="1:19" ht="14">
      <c r="A40" s="12">
        <v>38</v>
      </c>
      <c r="B40" s="155" t="s">
        <v>150</v>
      </c>
      <c r="C40" s="12" t="s">
        <v>918</v>
      </c>
      <c r="D40" s="12" t="s">
        <v>1507</v>
      </c>
      <c r="E40" s="12" t="s">
        <v>1646</v>
      </c>
      <c r="F40" s="156" t="s">
        <v>6510</v>
      </c>
      <c r="G40" s="155" t="s">
        <v>1509</v>
      </c>
      <c r="H40" s="37" t="str">
        <f>VLOOKUP(G40,Orgs!B:I,2,0)</f>
        <v>https://xjeralabs.com/</v>
      </c>
      <c r="I40" s="12" t="str">
        <f>VLOOKUP(G40,Orgs!B:I,3,0)</f>
        <v>Startup / SME (SP)</v>
      </c>
      <c r="J40" s="12" t="str">
        <f>VLOOKUP(G40,Orgs!B:I,5,0)</f>
        <v>Built Environment</v>
      </c>
      <c r="K40" s="12" t="str">
        <f>VLOOKUP(G40,Orgs!B:I,6,0)</f>
        <v>Protech, Audio and Video Tech</v>
      </c>
      <c r="L40" s="12" t="str">
        <f>VLOOKUP(G40,Orgs!B:I,7,0)</f>
        <v>Smart Cities &amp; AI-based Automation Solutions</v>
      </c>
      <c r="M40" s="12" t="str">
        <f>VLOOKUP(G40,Orgs!B:I,8,0)</f>
        <v>Singapore</v>
      </c>
      <c r="N40" s="46" t="s">
        <v>6511</v>
      </c>
      <c r="O40" s="7"/>
      <c r="P40" s="158" t="s">
        <v>6470</v>
      </c>
      <c r="Q40" s="12" t="s">
        <v>6508</v>
      </c>
      <c r="R40" s="12" t="s">
        <v>6512</v>
      </c>
      <c r="S40" s="12"/>
    </row>
    <row r="41" spans="1:19" ht="14">
      <c r="A41" s="12">
        <v>39</v>
      </c>
      <c r="B41" s="8" t="s">
        <v>6513</v>
      </c>
      <c r="C41" s="7" t="s">
        <v>234</v>
      </c>
      <c r="D41" s="7" t="s">
        <v>6514</v>
      </c>
      <c r="E41" s="7" t="s">
        <v>6515</v>
      </c>
      <c r="F41" s="13" t="s">
        <v>6516</v>
      </c>
      <c r="G41" s="8" t="s">
        <v>2227</v>
      </c>
      <c r="H41" s="37" t="str">
        <f>VLOOKUP(G41,Orgs!B:I,2,0)</f>
        <v>https://airsquire.ai</v>
      </c>
      <c r="I41" s="12" t="str">
        <f>VLOOKUP(G41,Orgs!B:I,3,0)</f>
        <v>Startup / SME (SP)</v>
      </c>
      <c r="J41" s="12" t="str">
        <f>VLOOKUP(G41,Orgs!B:I,5,0)</f>
        <v>Built Environment</v>
      </c>
      <c r="K41" s="12" t="str">
        <f>VLOOKUP(G41,Orgs!B:I,6,0)</f>
        <v>Construction Tech</v>
      </c>
      <c r="L41" s="12" t="str">
        <f>VLOOKUP(G41,Orgs!B:I,7,0)</f>
        <v>AI-based design and construction verification platform for the construction industry</v>
      </c>
      <c r="M41" s="12" t="str">
        <f>VLOOKUP(G41,Orgs!B:I,8,0)</f>
        <v>Singapore</v>
      </c>
      <c r="N41" s="60"/>
      <c r="O41" s="7"/>
      <c r="P41" s="158" t="s">
        <v>6517</v>
      </c>
      <c r="Q41" s="7" t="s">
        <v>2181</v>
      </c>
      <c r="R41" s="7" t="s">
        <v>6518</v>
      </c>
      <c r="S41" s="12" t="s">
        <v>6445</v>
      </c>
    </row>
    <row r="42" spans="1:19" ht="14">
      <c r="A42" s="12">
        <v>40</v>
      </c>
      <c r="B42" s="8" t="s">
        <v>6519</v>
      </c>
      <c r="C42" s="7" t="s">
        <v>6520</v>
      </c>
      <c r="D42" s="7" t="s">
        <v>6521</v>
      </c>
      <c r="E42" s="7" t="s">
        <v>1508</v>
      </c>
      <c r="F42" s="13" t="s">
        <v>6522</v>
      </c>
      <c r="G42" s="8" t="s">
        <v>6006</v>
      </c>
      <c r="H42" s="37" t="str">
        <f>VLOOKUP(G42,Orgs!B:I,2,0)</f>
        <v>https://tagvance.com/</v>
      </c>
      <c r="I42" s="12" t="str">
        <f>VLOOKUP(G42,Orgs!B:I,3,0)</f>
        <v>Startup / SME (SP)</v>
      </c>
      <c r="J42" s="12" t="str">
        <f>VLOOKUP(G42,Orgs!B:I,5,0)</f>
        <v>Built Environment</v>
      </c>
      <c r="K42" s="12" t="str">
        <f>VLOOKUP(G42,Orgs!B:I,6,0)</f>
        <v>Asset tracking, Mining operations</v>
      </c>
      <c r="L42" s="12" t="str">
        <f>VLOOKUP(G42,Orgs!B:I,7,0)</f>
        <v>Provides real-time asset tracking solutions for underground mining operations</v>
      </c>
      <c r="M42" s="12" t="str">
        <f>VLOOKUP(G42,Orgs!B:I,8,0)</f>
        <v>Singapore</v>
      </c>
      <c r="N42" s="60"/>
      <c r="O42" s="7"/>
      <c r="P42" s="158" t="s">
        <v>6517</v>
      </c>
      <c r="Q42" s="7" t="s">
        <v>2181</v>
      </c>
      <c r="R42" s="7" t="s">
        <v>6518</v>
      </c>
      <c r="S42" s="12" t="s">
        <v>6445</v>
      </c>
    </row>
    <row r="43" spans="1:19" ht="14">
      <c r="A43" s="12">
        <v>41</v>
      </c>
      <c r="B43" s="155" t="s">
        <v>1638</v>
      </c>
      <c r="C43" s="12" t="s">
        <v>536</v>
      </c>
      <c r="D43" s="12" t="s">
        <v>6523</v>
      </c>
      <c r="E43" s="12" t="s">
        <v>1393</v>
      </c>
      <c r="F43" s="160" t="s">
        <v>6524</v>
      </c>
      <c r="G43" s="155" t="s">
        <v>6031</v>
      </c>
      <c r="H43" s="37" t="str">
        <f>VLOOKUP(G43,Orgs!B:I,2,0)</f>
        <v>https://vebits.com/</v>
      </c>
      <c r="I43" s="12" t="str">
        <f>VLOOKUP(G43,Orgs!B:I,3,0)</f>
        <v>Startup / SME (SP)</v>
      </c>
      <c r="J43" s="12" t="str">
        <f>VLOOKUP(G43,Orgs!B:I,5,0)</f>
        <v>Transportation</v>
      </c>
      <c r="K43" s="12" t="str">
        <f>VLOOKUP(G43,Orgs!B:I,6,0)</f>
        <v>Artifical Intelligence, Connected vehicle, Road Transport technology</v>
      </c>
      <c r="L43" s="12" t="str">
        <f>VLOOKUP(G43,Orgs!B:I,7,0)</f>
        <v>Developer of AI-based safe driving &amp; transportation technologies</v>
      </c>
      <c r="M43" s="12" t="str">
        <f>VLOOKUP(G43,Orgs!B:I,8,0)</f>
        <v>Singapore</v>
      </c>
      <c r="N43" s="46"/>
      <c r="O43" s="12"/>
      <c r="P43" s="158" t="s">
        <v>6517</v>
      </c>
      <c r="Q43" s="7" t="s">
        <v>2181</v>
      </c>
      <c r="R43" s="12" t="s">
        <v>6525</v>
      </c>
      <c r="S43" s="12" t="s">
        <v>6445</v>
      </c>
    </row>
    <row r="44" spans="1:19" ht="14">
      <c r="A44" s="12">
        <v>42</v>
      </c>
      <c r="B44" s="155" t="s">
        <v>70</v>
      </c>
      <c r="C44" s="12" t="s">
        <v>71</v>
      </c>
      <c r="D44" s="12" t="s">
        <v>6526</v>
      </c>
      <c r="E44" s="12" t="s">
        <v>1970</v>
      </c>
      <c r="F44" s="156" t="s">
        <v>6527</v>
      </c>
      <c r="G44" s="155" t="s">
        <v>1462</v>
      </c>
      <c r="H44" s="37" t="str">
        <f>VLOOKUP(G44,Orgs!B:I,2,0)</f>
        <v>https://gush.earth</v>
      </c>
      <c r="I44" s="12" t="str">
        <f>VLOOKUP(G44,Orgs!B:I,3,0)</f>
        <v>Startup / SME (SP)</v>
      </c>
      <c r="J44" s="12" t="str">
        <f>VLOOKUP(G44,Orgs!B:I,5,0)</f>
        <v>Built Environment</v>
      </c>
      <c r="K44" s="12" t="str">
        <f>VLOOKUP(G44,Orgs!B:I,6,0)</f>
        <v>Constrction Tech, Climate Tech, Green Building</v>
      </c>
      <c r="L44" s="12" t="str">
        <f>VLOOKUP(G44,Orgs!B:I,7,0)</f>
        <v>Construction materials, Film, Painting, Coating</v>
      </c>
      <c r="M44" s="12" t="str">
        <f>VLOOKUP(G44,Orgs!B:I,8,0)</f>
        <v>Singapore</v>
      </c>
      <c r="N44" s="46"/>
      <c r="O44" s="12"/>
      <c r="P44" s="158" t="s">
        <v>6517</v>
      </c>
      <c r="Q44" s="7" t="s">
        <v>2181</v>
      </c>
      <c r="R44" s="12" t="s">
        <v>6528</v>
      </c>
      <c r="S44" s="12" t="s">
        <v>6445</v>
      </c>
    </row>
    <row r="45" spans="1:19" ht="14">
      <c r="A45" s="12">
        <v>43</v>
      </c>
      <c r="B45" s="155" t="s">
        <v>901</v>
      </c>
      <c r="C45" s="12" t="s">
        <v>1433</v>
      </c>
      <c r="D45" s="12" t="s">
        <v>1434</v>
      </c>
      <c r="E45" s="12" t="s">
        <v>6529</v>
      </c>
      <c r="F45" s="156" t="s">
        <v>6530</v>
      </c>
      <c r="G45" s="155" t="s">
        <v>4719</v>
      </c>
      <c r="H45" s="37" t="str">
        <f>VLOOKUP(G45,Orgs!B:I,2,0)</f>
        <v>https://www.h3dynamics.com/</v>
      </c>
      <c r="I45" s="12" t="str">
        <f>VLOOKUP(G45,Orgs!B:I,3,0)</f>
        <v>Startup / SME (SP)</v>
      </c>
      <c r="J45" s="12" t="str">
        <f>VLOOKUP(G45,Orgs!B:I,5,0)</f>
        <v>Built Environment</v>
      </c>
      <c r="K45" s="12" t="str">
        <f>VLOOKUP(G45,Orgs!B:I,6,0)</f>
        <v>Robots, Drones</v>
      </c>
      <c r="L45" s="12" t="str">
        <f>VLOOKUP(G45,Orgs!B:I,7,0)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45" s="12" t="str">
        <f>VLOOKUP(G45,Orgs!B:I,8,0)</f>
        <v>Singapore</v>
      </c>
      <c r="N45" s="46">
        <v>447510268629</v>
      </c>
      <c r="O45" s="12"/>
      <c r="P45" s="158" t="s">
        <v>6517</v>
      </c>
      <c r="Q45" s="7" t="s">
        <v>2181</v>
      </c>
      <c r="R45" s="7" t="s">
        <v>6525</v>
      </c>
      <c r="S45" s="12" t="s">
        <v>6445</v>
      </c>
    </row>
    <row r="46" spans="1:19" ht="14">
      <c r="A46" s="12">
        <v>44</v>
      </c>
      <c r="B46" s="155" t="s">
        <v>6531</v>
      </c>
      <c r="C46" s="12" t="s">
        <v>234</v>
      </c>
      <c r="D46" s="12" t="s">
        <v>6532</v>
      </c>
      <c r="E46" s="12" t="s">
        <v>1895</v>
      </c>
      <c r="F46" s="156" t="s">
        <v>6533</v>
      </c>
      <c r="G46" s="155" t="s">
        <v>5552</v>
      </c>
      <c r="H46" s="37" t="str">
        <f>VLOOKUP(G46,Orgs!B:I,2,0)</f>
        <v>https://www.t-bot.tech/</v>
      </c>
      <c r="I46" s="12" t="str">
        <f>VLOOKUP(G46,Orgs!B:I,3,0)</f>
        <v>Startup / SME (SP)</v>
      </c>
      <c r="J46" s="12" t="str">
        <f>VLOOKUP(G46,Orgs!B:I,5,0)</f>
        <v>Built Environment</v>
      </c>
      <c r="K46" s="12" t="str">
        <f>VLOOKUP(G46,Orgs!B:I,6,0)</f>
        <v>3D printing</v>
      </c>
      <c r="L46" s="12" t="str">
        <f>VLOOKUP(G46,Orgs!B:I,7,0)</f>
        <v>Provider of 3D printing for construction materials.</v>
      </c>
      <c r="M46" s="12" t="str">
        <f>VLOOKUP(G46,Orgs!B:I,8,0)</f>
        <v>Singapore</v>
      </c>
      <c r="N46" s="46">
        <v>84540915</v>
      </c>
      <c r="O46" s="12"/>
      <c r="P46" s="158" t="s">
        <v>6517</v>
      </c>
      <c r="Q46" s="7" t="s">
        <v>2181</v>
      </c>
      <c r="R46" s="12" t="s">
        <v>6528</v>
      </c>
      <c r="S46" s="12" t="s">
        <v>6445</v>
      </c>
    </row>
    <row r="47" spans="1:19" ht="13">
      <c r="A47" s="12">
        <v>45</v>
      </c>
      <c r="B47" s="155" t="s">
        <v>1293</v>
      </c>
      <c r="C47" s="12" t="s">
        <v>6534</v>
      </c>
      <c r="D47" s="12" t="s">
        <v>6535</v>
      </c>
      <c r="E47" s="12" t="s">
        <v>28</v>
      </c>
      <c r="F47" s="156" t="s">
        <v>6536</v>
      </c>
      <c r="G47" s="162" t="s">
        <v>2237</v>
      </c>
      <c r="H47" s="37" t="str">
        <f>VLOOKUP(G47,Orgs!B:I,2,0)</f>
        <v>https://argyle-asia.com</v>
      </c>
      <c r="I47" s="12" t="str">
        <f>VLOOKUP(G47,Orgs!B:I,3,0)</f>
        <v>Startup / SME (SP)</v>
      </c>
      <c r="J47" s="12" t="str">
        <f>VLOOKUP(G47,Orgs!B:I,5,0)</f>
        <v>Built Environment</v>
      </c>
      <c r="K47" s="12" t="str">
        <f>VLOOKUP(G47,Orgs!B:I,6,0)</f>
        <v>Digital Construction, Construction Tech</v>
      </c>
      <c r="L47" s="12" t="str">
        <f>VLOOKUP(G47,Orgs!B:I,7,0)</f>
        <v>Construction delivery and Project Management Services</v>
      </c>
      <c r="M47" s="12" t="str">
        <f>VLOOKUP(G47,Orgs!B:I,8,0)</f>
        <v>Singapore</v>
      </c>
      <c r="N47" s="46">
        <v>447510268629</v>
      </c>
      <c r="O47" s="12"/>
      <c r="P47" s="158" t="s">
        <v>6537</v>
      </c>
      <c r="Q47" s="12" t="s">
        <v>796</v>
      </c>
      <c r="R47" s="12" t="s">
        <v>6538</v>
      </c>
      <c r="S47" s="12"/>
    </row>
    <row r="48" spans="1:19" ht="14">
      <c r="A48" s="12">
        <v>46</v>
      </c>
      <c r="B48" s="155" t="s">
        <v>6539</v>
      </c>
      <c r="C48" s="12" t="s">
        <v>6540</v>
      </c>
      <c r="D48" s="12" t="s">
        <v>6541</v>
      </c>
      <c r="E48" s="12" t="s">
        <v>6542</v>
      </c>
      <c r="F48" s="156" t="s">
        <v>6543</v>
      </c>
      <c r="G48" s="163" t="s">
        <v>1376</v>
      </c>
      <c r="H48" s="37" t="str">
        <f>VLOOKUP(G48,Orgs!B:I,2,0)</f>
        <v>https://www.augmenteed.tech/</v>
      </c>
      <c r="I48" s="12" t="str">
        <f>VLOOKUP(G48,Orgs!B:I,3,0)</f>
        <v>Startup / SME (SP)</v>
      </c>
      <c r="J48" s="12" t="str">
        <f>VLOOKUP(G48,Orgs!B:I,5,0)</f>
        <v>Digital Services</v>
      </c>
      <c r="K48" s="12" t="str">
        <f>VLOOKUP(G48,Orgs!B:I,6,0)</f>
        <v>Operating System</v>
      </c>
      <c r="L48" s="12" t="str">
        <f>VLOOKUP(G48,Orgs!B:I,7,0)</f>
        <v>Building cutting-edge software that empowers companies to unlock new pathways to Industry 4.0. Digitize workflows</v>
      </c>
      <c r="M48" s="12" t="str">
        <f>VLOOKUP(G48,Orgs!B:I,8,0)</f>
        <v>Singapore</v>
      </c>
      <c r="N48" s="46">
        <v>447510268629</v>
      </c>
      <c r="O48" s="12"/>
      <c r="P48" s="158" t="s">
        <v>6537</v>
      </c>
      <c r="Q48" s="12" t="s">
        <v>6544</v>
      </c>
      <c r="R48" s="12" t="s">
        <v>6545</v>
      </c>
      <c r="S48" s="12"/>
    </row>
    <row r="49" spans="1:19" ht="13">
      <c r="A49" s="12">
        <v>47</v>
      </c>
      <c r="B49" s="155" t="s">
        <v>6546</v>
      </c>
      <c r="C49" s="12" t="s">
        <v>6547</v>
      </c>
      <c r="D49" s="12" t="s">
        <v>6548</v>
      </c>
      <c r="E49" s="162" t="s">
        <v>28</v>
      </c>
      <c r="F49" s="156" t="s">
        <v>6549</v>
      </c>
      <c r="G49" s="155" t="s">
        <v>4458</v>
      </c>
      <c r="H49" s="37" t="str">
        <f>VLOOKUP(G49,Orgs!B:I,2,0)</f>
        <v>https://www.digitalbuild.com.sg/</v>
      </c>
      <c r="I49" s="12" t="str">
        <f>VLOOKUP(G49,Orgs!B:I,3,0)</f>
        <v>Startup / SME (SP)</v>
      </c>
      <c r="J49" s="12" t="str">
        <f>VLOOKUP(G49,Orgs!B:I,5,0)</f>
        <v>Built Environment</v>
      </c>
      <c r="K49" s="12" t="str">
        <f>VLOOKUP(G49,Orgs!B:I,6,0)</f>
        <v>Construction Tech, Task, Team and Project Management Software</v>
      </c>
      <c r="L49" s="12" t="str">
        <f>VLOOKUP(G49,Orgs!B:I,7,0)</f>
        <v>Digitize and optimize construction work processes.</v>
      </c>
      <c r="M49" s="12" t="str">
        <f>VLOOKUP(G49,Orgs!B:I,8,0)</f>
        <v>Singapore</v>
      </c>
      <c r="N49" s="46">
        <v>91059300</v>
      </c>
      <c r="O49" s="12"/>
      <c r="P49" s="158" t="s">
        <v>6537</v>
      </c>
      <c r="Q49" s="12" t="s">
        <v>6550</v>
      </c>
      <c r="R49" s="12" t="s">
        <v>6551</v>
      </c>
      <c r="S49" s="12"/>
    </row>
    <row r="50" spans="1:19" ht="13">
      <c r="A50" s="12">
        <v>48</v>
      </c>
      <c r="B50" s="155" t="s">
        <v>379</v>
      </c>
      <c r="C50" s="12" t="s">
        <v>195</v>
      </c>
      <c r="D50" s="12" t="s">
        <v>6552</v>
      </c>
      <c r="E50" s="12" t="s">
        <v>413</v>
      </c>
      <c r="F50" s="12"/>
      <c r="G50" s="155" t="s">
        <v>4522</v>
      </c>
      <c r="H50" s="37" t="str">
        <f>VLOOKUP(G50,Orgs!B:I,2,0)</f>
        <v>https://www.elid.com.sg/</v>
      </c>
      <c r="I50" s="12" t="str">
        <f>VLOOKUP(G50,Orgs!B:I,3,0)</f>
        <v>Startup / SME (SP)</v>
      </c>
      <c r="J50" s="12" t="str">
        <f>VLOOKUP(G50,Orgs!B:I,5,0)</f>
        <v>Built Environment</v>
      </c>
      <c r="K50" s="12" t="str">
        <f>VLOOKUP(G50,Orgs!B:I,6,0)</f>
        <v>Construction Tech, Robotics</v>
      </c>
      <c r="L50" s="12" t="str">
        <f>VLOOKUP(G50,Orgs!B:I,7,0)</f>
        <v>Innovative automated robotic cleaning and painting system for the construction sector for both indoor and outdoor deployment.</v>
      </c>
      <c r="M50" s="12" t="str">
        <f>VLOOKUP(G50,Orgs!B:I,8,0)</f>
        <v>Singapore</v>
      </c>
      <c r="N50" s="46">
        <v>62952218</v>
      </c>
      <c r="O50" s="12"/>
      <c r="P50" s="158" t="s">
        <v>6537</v>
      </c>
      <c r="Q50" s="12" t="s">
        <v>1172</v>
      </c>
      <c r="R50" s="12" t="s">
        <v>6553</v>
      </c>
      <c r="S50" s="12"/>
    </row>
    <row r="51" spans="1:19" ht="13">
      <c r="A51" s="12">
        <v>49</v>
      </c>
      <c r="B51" s="155" t="s">
        <v>1449</v>
      </c>
      <c r="C51" s="12" t="s">
        <v>6554</v>
      </c>
      <c r="D51" s="12" t="s">
        <v>1451</v>
      </c>
      <c r="E51" s="12" t="s">
        <v>1409</v>
      </c>
      <c r="F51" s="160" t="s">
        <v>6555</v>
      </c>
      <c r="G51" s="155" t="s">
        <v>6556</v>
      </c>
      <c r="H51" s="37" t="str">
        <f>VLOOKUP(G51,Orgs!B:I,2,0)</f>
        <v>https://www.lighthaus.com.sg/</v>
      </c>
      <c r="I51" s="12" t="str">
        <f>VLOOKUP(G51,Orgs!B:I,3,0)</f>
        <v>Startup / SME (SP)</v>
      </c>
      <c r="J51" s="12" t="str">
        <f>VLOOKUP(G51,Orgs!B:I,5,0)</f>
        <v>Industry</v>
      </c>
      <c r="K51" s="12" t="str">
        <f>VLOOKUP(G51,Orgs!B:I,6,0)</f>
        <v>Deep Tech, Laser Tech</v>
      </c>
      <c r="L51" s="12" t="str">
        <f>VLOOKUP(G51,Orgs!B:I,7,0)</f>
        <v>Hyperspectral Imaging, Laser Vibrometers</v>
      </c>
      <c r="M51" s="12" t="str">
        <f>VLOOKUP(G51,Orgs!B:I,8,0)</f>
        <v>Singapore</v>
      </c>
      <c r="N51" s="46">
        <v>91516032</v>
      </c>
      <c r="O51" s="12"/>
      <c r="P51" s="158" t="s">
        <v>6537</v>
      </c>
      <c r="Q51" s="12" t="s">
        <v>6557</v>
      </c>
      <c r="R51" s="12" t="s">
        <v>6558</v>
      </c>
      <c r="S51" s="12"/>
    </row>
    <row r="52" spans="1:19" ht="13">
      <c r="A52" s="12">
        <v>50</v>
      </c>
      <c r="B52" s="155" t="s">
        <v>229</v>
      </c>
      <c r="C52" s="12" t="s">
        <v>195</v>
      </c>
      <c r="D52" s="12" t="s">
        <v>6559</v>
      </c>
      <c r="E52" s="12" t="s">
        <v>6560</v>
      </c>
      <c r="F52" s="156" t="s">
        <v>6561</v>
      </c>
      <c r="G52" s="155" t="s">
        <v>3498</v>
      </c>
      <c r="H52" s="37" t="str">
        <f>VLOOKUP(G52,Orgs!B:I,2,0)</f>
        <v>https://groundup.ai/</v>
      </c>
      <c r="I52" s="12" t="str">
        <f>VLOOKUP(G52,Orgs!B:I,3,0)</f>
        <v>Startup / SME (SP)</v>
      </c>
      <c r="J52" s="12" t="str">
        <f>VLOOKUP(G52,Orgs!B:I,5,0)</f>
        <v>Industry</v>
      </c>
      <c r="K52" s="12" t="str">
        <f>VLOOKUP(G52,Orgs!B:I,6,0)</f>
        <v>Advanced Manufacturing, Artificial Intelligence and Machine Learning (AI/ML), Internet of Things (IoT)</v>
      </c>
      <c r="L52" s="12" t="str">
        <f>VLOOKUP(G52,Orgs!B:I,7,0)</f>
        <v>Groundup.ai is the leading Industrial Al expert and go-to partner for machine maintenance and workplace safety Al solutions.</v>
      </c>
      <c r="M52" s="12" t="str">
        <f>VLOOKUP(G52,Orgs!B:I,8,0)</f>
        <v>Singapore</v>
      </c>
      <c r="N52" s="46">
        <v>96717830</v>
      </c>
      <c r="O52" s="12"/>
      <c r="P52" s="158" t="s">
        <v>6537</v>
      </c>
      <c r="Q52" s="12" t="s">
        <v>6562</v>
      </c>
      <c r="R52" s="12" t="s">
        <v>6563</v>
      </c>
      <c r="S52" s="12"/>
    </row>
    <row r="53" spans="1:19" ht="13">
      <c r="A53" s="12">
        <v>51</v>
      </c>
      <c r="B53" s="155" t="s">
        <v>229</v>
      </c>
      <c r="C53" s="12" t="s">
        <v>195</v>
      </c>
      <c r="D53" s="12" t="s">
        <v>6559</v>
      </c>
      <c r="E53" s="12" t="s">
        <v>1646</v>
      </c>
      <c r="F53" s="156" t="s">
        <v>6561</v>
      </c>
      <c r="G53" s="155" t="s">
        <v>3498</v>
      </c>
      <c r="H53" s="37" t="str">
        <f>VLOOKUP(G53,Orgs!B:I,2,0)</f>
        <v>https://groundup.ai/</v>
      </c>
      <c r="I53" s="12" t="str">
        <f>VLOOKUP(G53,Orgs!B:I,3,0)</f>
        <v>Startup / SME (SP)</v>
      </c>
      <c r="J53" s="12" t="str">
        <f>VLOOKUP(G53,Orgs!B:I,5,0)</f>
        <v>Industry</v>
      </c>
      <c r="K53" s="12" t="str">
        <f>VLOOKUP(G53,Orgs!B:I,6,0)</f>
        <v>Advanced Manufacturing, Artificial Intelligence and Machine Learning (AI/ML), Internet of Things (IoT)</v>
      </c>
      <c r="L53" s="12" t="str">
        <f>VLOOKUP(G53,Orgs!B:I,7,0)</f>
        <v>Groundup.ai is the leading Industrial Al expert and go-to partner for machine maintenance and workplace safety Al solutions.</v>
      </c>
      <c r="M53" s="12" t="str">
        <f>VLOOKUP(G53,Orgs!B:I,8,0)</f>
        <v>Singapore</v>
      </c>
      <c r="N53" s="46">
        <v>96717830</v>
      </c>
      <c r="O53" s="12"/>
      <c r="P53" s="158" t="s">
        <v>6537</v>
      </c>
      <c r="Q53" s="12" t="s">
        <v>6564</v>
      </c>
      <c r="R53" s="12" t="s">
        <v>6565</v>
      </c>
      <c r="S53" s="12"/>
    </row>
    <row r="54" spans="1:19" ht="13">
      <c r="A54" s="12">
        <v>52</v>
      </c>
      <c r="B54" s="155" t="s">
        <v>1479</v>
      </c>
      <c r="C54" s="12" t="s">
        <v>62</v>
      </c>
      <c r="D54" s="12" t="s">
        <v>1480</v>
      </c>
      <c r="E54" s="12" t="s">
        <v>6515</v>
      </c>
      <c r="F54" s="156" t="s">
        <v>6460</v>
      </c>
      <c r="G54" s="155" t="s">
        <v>6461</v>
      </c>
      <c r="H54" s="37" t="str">
        <f>VLOOKUP(G54,Orgs!B:I,2,0)</f>
        <v>https://operva.ai</v>
      </c>
      <c r="I54" s="12" t="str">
        <f>VLOOKUP(G54,Orgs!B:I,3,0)</f>
        <v>Startup / SME (SP)</v>
      </c>
      <c r="J54" s="12" t="str">
        <f>VLOOKUP(G54,Orgs!B:I,5,0)</f>
        <v>Built Environment</v>
      </c>
      <c r="K54" s="12" t="str">
        <f>VLOOKUP(G54,Orgs!B:I,6,0)</f>
        <v>Construction Tech, Proptech, Drone</v>
      </c>
      <c r="L54" s="12" t="str">
        <f>VLOOKUP(G54,Orgs!B:I,7,0)</f>
        <v>Inspection &amp; mapping. Provider of drone-based flight planning solutions</v>
      </c>
      <c r="M54" s="12" t="str">
        <f>VLOOKUP(G54,Orgs!B:I,8,0)</f>
        <v>Singapore</v>
      </c>
      <c r="N54" s="46">
        <v>91874661</v>
      </c>
      <c r="O54" s="12"/>
      <c r="P54" s="158" t="s">
        <v>6537</v>
      </c>
      <c r="Q54" s="12" t="s">
        <v>796</v>
      </c>
      <c r="R54" s="12" t="s">
        <v>6566</v>
      </c>
      <c r="S54" s="12"/>
    </row>
    <row r="55" spans="1:19" ht="13">
      <c r="A55" s="12">
        <v>53</v>
      </c>
      <c r="B55" s="155" t="s">
        <v>1479</v>
      </c>
      <c r="C55" s="12" t="s">
        <v>62</v>
      </c>
      <c r="D55" s="12" t="s">
        <v>1480</v>
      </c>
      <c r="E55" s="12" t="s">
        <v>28</v>
      </c>
      <c r="F55" s="160" t="s">
        <v>6460</v>
      </c>
      <c r="G55" s="155" t="s">
        <v>6461</v>
      </c>
      <c r="H55" s="37" t="str">
        <f>VLOOKUP(G55,Orgs!B:I,2,0)</f>
        <v>https://operva.ai</v>
      </c>
      <c r="I55" s="12" t="str">
        <f>VLOOKUP(G55,Orgs!B:I,3,0)</f>
        <v>Startup / SME (SP)</v>
      </c>
      <c r="J55" s="12" t="str">
        <f>VLOOKUP(G55,Orgs!B:I,5,0)</f>
        <v>Built Environment</v>
      </c>
      <c r="K55" s="12" t="str">
        <f>VLOOKUP(G55,Orgs!B:I,6,0)</f>
        <v>Construction Tech, Proptech, Drone</v>
      </c>
      <c r="L55" s="12" t="str">
        <f>VLOOKUP(G55,Orgs!B:I,7,0)</f>
        <v>Inspection &amp; mapping. Provider of drone-based flight planning solutions</v>
      </c>
      <c r="M55" s="12" t="str">
        <f>VLOOKUP(G55,Orgs!B:I,8,0)</f>
        <v>Singapore</v>
      </c>
      <c r="N55" s="46">
        <v>91874661</v>
      </c>
      <c r="O55" s="12"/>
      <c r="P55" s="158" t="s">
        <v>6537</v>
      </c>
      <c r="Q55" s="12" t="s">
        <v>6567</v>
      </c>
      <c r="R55" s="12" t="s">
        <v>6568</v>
      </c>
      <c r="S55" s="12"/>
    </row>
    <row r="56" spans="1:19" ht="13">
      <c r="A56" s="12">
        <v>54</v>
      </c>
      <c r="B56" s="155" t="s">
        <v>6531</v>
      </c>
      <c r="C56" s="12" t="s">
        <v>234</v>
      </c>
      <c r="D56" s="12" t="s">
        <v>6532</v>
      </c>
      <c r="E56" s="12" t="s">
        <v>1895</v>
      </c>
      <c r="F56" s="160" t="s">
        <v>6533</v>
      </c>
      <c r="G56" s="155" t="s">
        <v>5552</v>
      </c>
      <c r="H56" s="37" t="str">
        <f>VLOOKUP(G56,Orgs!B:I,2,0)</f>
        <v>https://www.t-bot.tech/</v>
      </c>
      <c r="I56" s="12" t="str">
        <f>VLOOKUP(G56,Orgs!B:I,3,0)</f>
        <v>Startup / SME (SP)</v>
      </c>
      <c r="J56" s="12" t="str">
        <f>VLOOKUP(G56,Orgs!B:I,5,0)</f>
        <v>Built Environment</v>
      </c>
      <c r="K56" s="12" t="str">
        <f>VLOOKUP(G56,Orgs!B:I,6,0)</f>
        <v>3D printing</v>
      </c>
      <c r="L56" s="12" t="str">
        <f>VLOOKUP(G56,Orgs!B:I,7,0)</f>
        <v>Provider of 3D printing for construction materials.</v>
      </c>
      <c r="M56" s="12" t="str">
        <f>VLOOKUP(G56,Orgs!B:I,8,0)</f>
        <v>Singapore</v>
      </c>
      <c r="N56" s="46">
        <v>84540915</v>
      </c>
      <c r="O56" s="12"/>
      <c r="P56" s="158" t="s">
        <v>6537</v>
      </c>
      <c r="Q56" s="12" t="s">
        <v>6569</v>
      </c>
      <c r="R56" s="12" t="s">
        <v>6570</v>
      </c>
      <c r="S56" s="12"/>
    </row>
    <row r="57" spans="1:19" ht="13">
      <c r="A57" s="12">
        <v>55</v>
      </c>
      <c r="B57" s="155" t="s">
        <v>6571</v>
      </c>
      <c r="C57" s="12" t="s">
        <v>170</v>
      </c>
      <c r="D57" s="12" t="s">
        <v>6572</v>
      </c>
      <c r="E57" s="12" t="s">
        <v>28</v>
      </c>
      <c r="F57" s="156" t="s">
        <v>6573</v>
      </c>
      <c r="G57" s="155" t="s">
        <v>5431</v>
      </c>
      <c r="H57" s="37" t="str">
        <f>VLOOKUP(G57,Orgs!B:I,2,0)</f>
        <v>https://www.simpple.ai/</v>
      </c>
      <c r="I57" s="12" t="str">
        <f>VLOOKUP(G57,Orgs!B:I,3,0)</f>
        <v>Startup / SME (SP)</v>
      </c>
      <c r="J57" s="12" t="str">
        <f>VLOOKUP(G57,Orgs!B:I,5,0)</f>
        <v>Built Environment</v>
      </c>
      <c r="K57" s="12" t="str">
        <f>VLOOKUP(G57,Orgs!B:I,6,0)</f>
        <v>PropTech, Internet of Things (IoT), Robotics</v>
      </c>
      <c r="L57" s="12" t="str">
        <f>VLOOKUP(G57,Orgs!B:I,7,0)</f>
        <v>An advanced solution provider in the property-technology (PropTech) sector. Our proprietary ecosystem enhances efficiency by integrating IoT devices, robotic solutions, and the workforce, in areas such as building maintenance, security surveillance and janitorial services.</v>
      </c>
      <c r="M57" s="12" t="str">
        <f>VLOOKUP(G57,Orgs!B:I,8,0)</f>
        <v>Singapore</v>
      </c>
      <c r="N57" s="46">
        <v>91866058</v>
      </c>
      <c r="O57" s="12"/>
      <c r="P57" s="158" t="s">
        <v>6537</v>
      </c>
      <c r="Q57" s="12" t="s">
        <v>1172</v>
      </c>
      <c r="R57" s="12" t="s">
        <v>6553</v>
      </c>
      <c r="S57" s="12"/>
    </row>
    <row r="58" spans="1:19" ht="13">
      <c r="A58" s="12">
        <v>56</v>
      </c>
      <c r="B58" s="155" t="s">
        <v>1438</v>
      </c>
      <c r="C58" s="12" t="s">
        <v>902</v>
      </c>
      <c r="D58" s="12" t="s">
        <v>1439</v>
      </c>
      <c r="E58" s="12" t="s">
        <v>413</v>
      </c>
      <c r="F58" s="160" t="s">
        <v>6454</v>
      </c>
      <c r="G58" s="155" t="s">
        <v>1440</v>
      </c>
      <c r="H58" s="37" t="str">
        <f>VLOOKUP(G58,Orgs!B:I,2,0)</f>
        <v>https://vrcollab.com/</v>
      </c>
      <c r="I58" s="12" t="str">
        <f>VLOOKUP(G58,Orgs!B:I,3,0)</f>
        <v>Startup / SME (SP)</v>
      </c>
      <c r="J58" s="12" t="str">
        <f>VLOOKUP(G58,Orgs!B:I,5,0)</f>
        <v>Built Environment</v>
      </c>
      <c r="K58" s="12" t="str">
        <f>VLOOKUP(G58,Orgs!B:I,6,0)</f>
        <v>Virtual reality, Constrction Tech</v>
      </c>
      <c r="L58" s="12" t="str">
        <f>VLOOKUP(G58,Orgs!B:I,7,0)</f>
        <v>Provider of cloud and VR-based multi-user tools for BIM applications</v>
      </c>
      <c r="M58" s="12" t="str">
        <f>VLOOKUP(G58,Orgs!B:I,8,0)</f>
        <v>Singapore</v>
      </c>
      <c r="N58" s="46" t="s">
        <v>6574</v>
      </c>
      <c r="O58" s="12"/>
      <c r="P58" s="158" t="s">
        <v>6537</v>
      </c>
      <c r="Q58" s="12" t="s">
        <v>6567</v>
      </c>
      <c r="R58" s="12" t="s">
        <v>6575</v>
      </c>
      <c r="S58" s="12"/>
    </row>
    <row r="59" spans="1:19" ht="13">
      <c r="A59" s="12">
        <v>57</v>
      </c>
      <c r="B59" s="155" t="s">
        <v>1441</v>
      </c>
      <c r="C59" s="12" t="s">
        <v>1442</v>
      </c>
      <c r="D59" s="12" t="s">
        <v>1443</v>
      </c>
      <c r="E59" s="12" t="s">
        <v>1508</v>
      </c>
      <c r="F59" s="160" t="s">
        <v>6576</v>
      </c>
      <c r="G59" s="155" t="s">
        <v>1440</v>
      </c>
      <c r="H59" s="37" t="str">
        <f>VLOOKUP(G59,Orgs!B:I,2,0)</f>
        <v>https://vrcollab.com/</v>
      </c>
      <c r="I59" s="12" t="str">
        <f>VLOOKUP(G59,Orgs!B:I,3,0)</f>
        <v>Startup / SME (SP)</v>
      </c>
      <c r="J59" s="12" t="str">
        <f>VLOOKUP(G59,Orgs!B:I,5,0)</f>
        <v>Built Environment</v>
      </c>
      <c r="K59" s="12" t="str">
        <f>VLOOKUP(G59,Orgs!B:I,6,0)</f>
        <v>Virtual reality, Constrction Tech</v>
      </c>
      <c r="L59" s="12" t="str">
        <f>VLOOKUP(G59,Orgs!B:I,7,0)</f>
        <v>Provider of cloud and VR-based multi-user tools for BIM applications</v>
      </c>
      <c r="M59" s="12" t="str">
        <f>VLOOKUP(G59,Orgs!B:I,8,0)</f>
        <v>Singapore</v>
      </c>
      <c r="N59" s="46" t="s">
        <v>6577</v>
      </c>
      <c r="O59" s="12"/>
      <c r="P59" s="158" t="s">
        <v>6537</v>
      </c>
      <c r="Q59" s="12" t="s">
        <v>6578</v>
      </c>
      <c r="R59" s="12" t="s">
        <v>6579</v>
      </c>
      <c r="S59" s="12"/>
    </row>
    <row r="60" spans="1:19" ht="13">
      <c r="A60" s="12">
        <v>58</v>
      </c>
      <c r="B60" s="155" t="s">
        <v>6580</v>
      </c>
      <c r="C60" s="12" t="s">
        <v>57</v>
      </c>
      <c r="D60" s="12" t="s">
        <v>6581</v>
      </c>
      <c r="E60" s="12" t="s">
        <v>1380</v>
      </c>
      <c r="F60" s="156" t="s">
        <v>6582</v>
      </c>
      <c r="G60" s="155" t="s">
        <v>2320</v>
      </c>
      <c r="H60" s="37" t="str">
        <f>VLOOKUP(G60,Orgs!B:I,2,0)</f>
        <v>https://cleversd.com</v>
      </c>
      <c r="I60" s="12" t="str">
        <f>VLOOKUP(G60,Orgs!B:I,3,0)</f>
        <v>Startup / SME (SP)</v>
      </c>
      <c r="J60" s="12" t="str">
        <f>VLOOKUP(G60,Orgs!B:I,5,0)</f>
        <v>Environment and Sustainability</v>
      </c>
      <c r="K60" s="12" t="str">
        <f>VLOOKUP(G60,Orgs!B:I,6,0)</f>
        <v>Renewable Energy Tech</v>
      </c>
      <c r="L60" s="12" t="str">
        <f>VLOOKUP(G60,Orgs!B:I,7,0)</f>
        <v>Provider of AI-driven solar power plant monitoring solutions</v>
      </c>
      <c r="M60" s="12" t="str">
        <f>VLOOKUP(G60,Orgs!B:I,8,0)</f>
        <v>Spain</v>
      </c>
      <c r="N60" s="46"/>
      <c r="O60" s="12" t="s">
        <v>6583</v>
      </c>
      <c r="P60" s="158" t="s">
        <v>6584</v>
      </c>
      <c r="Q60" s="12" t="s">
        <v>6585</v>
      </c>
      <c r="R60" s="12" t="s">
        <v>6586</v>
      </c>
      <c r="S60" s="12" t="s">
        <v>6360</v>
      </c>
    </row>
    <row r="61" spans="1:19" ht="13">
      <c r="A61" s="12">
        <v>59</v>
      </c>
      <c r="B61" s="155" t="s">
        <v>6587</v>
      </c>
      <c r="C61" s="12" t="s">
        <v>6588</v>
      </c>
      <c r="D61" s="12" t="s">
        <v>6589</v>
      </c>
      <c r="E61" s="12" t="s">
        <v>413</v>
      </c>
      <c r="F61" s="160" t="s">
        <v>6590</v>
      </c>
      <c r="G61" s="155" t="s">
        <v>4428</v>
      </c>
      <c r="H61" s="37" t="str">
        <f>VLOOKUP(G61,Orgs!B:I,2,0)</f>
        <v>https://www.datakrew.com/</v>
      </c>
      <c r="I61" s="12" t="str">
        <f>VLOOKUP(G61,Orgs!B:I,3,0)</f>
        <v>Startup / SME (SP)</v>
      </c>
      <c r="J61" s="12" t="str">
        <f>VLOOKUP(G61,Orgs!B:I,5,0)</f>
        <v>Transportation</v>
      </c>
      <c r="K61" s="12" t="str">
        <f>VLOOKUP(G61,Orgs!B:I,6,0)</f>
        <v>Mobility Tech, Artificial Intelligence and Machine Learning (AI/ML), Deep Tech</v>
      </c>
      <c r="L61" s="12" t="str">
        <f>VLOOKUP(G61,Orgs!B:I,7,0)</f>
        <v>Datakrew is a deep-tech IP-backed company, focusing on real-time EV battery analytics and diagnostics using IoT and AI.</v>
      </c>
      <c r="M61" s="12" t="str">
        <f>VLOOKUP(G61,Orgs!B:I,8,0)</f>
        <v>Singapore</v>
      </c>
      <c r="N61" s="46">
        <v>98612535</v>
      </c>
      <c r="O61" s="12"/>
      <c r="P61" s="158" t="s">
        <v>6584</v>
      </c>
      <c r="Q61" s="12" t="s">
        <v>6585</v>
      </c>
      <c r="R61" s="12" t="s">
        <v>6591</v>
      </c>
      <c r="S61" s="12" t="s">
        <v>6360</v>
      </c>
    </row>
    <row r="62" spans="1:19" ht="13">
      <c r="A62" s="12">
        <v>60</v>
      </c>
      <c r="B62" s="155" t="s">
        <v>6592</v>
      </c>
      <c r="C62" s="12" t="s">
        <v>234</v>
      </c>
      <c r="D62" s="12" t="s">
        <v>6593</v>
      </c>
      <c r="E62" s="12" t="s">
        <v>1508</v>
      </c>
      <c r="F62" s="156" t="s">
        <v>6594</v>
      </c>
      <c r="G62" s="155" t="s">
        <v>2384</v>
      </c>
      <c r="H62" s="37" t="str">
        <f>VLOOKUP(G62,Orgs!B:I,2,0)</f>
        <v>https://emohealth.asia</v>
      </c>
      <c r="I62" s="12" t="str">
        <f>VLOOKUP(G62,Orgs!B:I,3,0)</f>
        <v>Startup / SME (SP)</v>
      </c>
      <c r="J62" s="12" t="str">
        <f>VLOOKUP(G62,Orgs!B:I,5,0)</f>
        <v>Healthcare</v>
      </c>
      <c r="K62" s="12" t="str">
        <f>VLOOKUP(G62,Orgs!B:I,6,0)</f>
        <v>Medical Tech, Healthcare IT</v>
      </c>
      <c r="L62" s="12" t="str">
        <f>VLOOKUP(G62,Orgs!B:I,7,0)</f>
        <v>Provider of seniors remote monitoring app for caregivers</v>
      </c>
      <c r="M62" s="12" t="str">
        <f>VLOOKUP(G62,Orgs!B:I,8,0)</f>
        <v>Singapore</v>
      </c>
      <c r="N62" s="46">
        <v>93205325</v>
      </c>
      <c r="O62" s="12" t="s">
        <v>6595</v>
      </c>
      <c r="P62" s="158" t="s">
        <v>6584</v>
      </c>
      <c r="Q62" s="12" t="s">
        <v>6585</v>
      </c>
      <c r="R62" s="12" t="s">
        <v>6596</v>
      </c>
      <c r="S62" s="12" t="s">
        <v>6360</v>
      </c>
    </row>
    <row r="63" spans="1:19" ht="14">
      <c r="A63" s="12">
        <v>61</v>
      </c>
      <c r="B63" s="8" t="s">
        <v>6597</v>
      </c>
      <c r="C63" s="12" t="s">
        <v>6598</v>
      </c>
      <c r="D63" s="12" t="s">
        <v>6599</v>
      </c>
      <c r="E63" s="12" t="s">
        <v>1409</v>
      </c>
      <c r="F63" s="160" t="s">
        <v>6600</v>
      </c>
      <c r="G63" s="155" t="s">
        <v>3831</v>
      </c>
      <c r="H63" s="37" t="str">
        <f>VLOOKUP(G63,Orgs!B:I,2,0)</f>
        <v>https://precogos.com/</v>
      </c>
      <c r="I63" s="12" t="str">
        <f>VLOOKUP(G63,Orgs!B:I,3,0)</f>
        <v>Startup / SME (SP)</v>
      </c>
      <c r="J63" s="12" t="str">
        <f>VLOOKUP(G63,Orgs!B:I,5,0)</f>
        <v>Digital Services</v>
      </c>
      <c r="K63" s="12" t="str">
        <f>VLOOKUP(G63,Orgs!B:I,6,0)</f>
        <v>Sensor Tech</v>
      </c>
      <c r="L63" s="12" t="str">
        <f>VLOOKUP(G63,Orgs!B:I,7,0)</f>
        <v>An artificial intelligence computer vision-based platform that helps businesses augment surveillance infrastructure for business intelligence.</v>
      </c>
      <c r="M63" s="12" t="str">
        <f>VLOOKUP(G63,Orgs!B:I,8,0)</f>
        <v>India</v>
      </c>
      <c r="N63" s="46">
        <v>919821332247</v>
      </c>
      <c r="O63" s="12"/>
      <c r="P63" s="164" t="s">
        <v>6601</v>
      </c>
      <c r="Q63" s="12" t="s">
        <v>389</v>
      </c>
      <c r="R63" s="12" t="s">
        <v>6602</v>
      </c>
      <c r="S63" s="12"/>
    </row>
    <row r="64" spans="1:19" ht="14">
      <c r="A64" s="12">
        <v>62</v>
      </c>
      <c r="B64" s="155" t="s">
        <v>6603</v>
      </c>
      <c r="C64" s="12" t="s">
        <v>6604</v>
      </c>
      <c r="D64" s="12" t="s">
        <v>6605</v>
      </c>
      <c r="E64" s="12" t="s">
        <v>413</v>
      </c>
      <c r="F64" s="12"/>
      <c r="G64" s="155" t="s">
        <v>3831</v>
      </c>
      <c r="H64" s="37" t="str">
        <f>VLOOKUP(G64,Orgs!B:I,2,0)</f>
        <v>https://precogos.com/</v>
      </c>
      <c r="I64" s="12" t="str">
        <f>VLOOKUP(G64,Orgs!B:I,3,0)</f>
        <v>Startup / SME (SP)</v>
      </c>
      <c r="J64" s="12" t="str">
        <f>VLOOKUP(G64,Orgs!B:I,5,0)</f>
        <v>Digital Services</v>
      </c>
      <c r="K64" s="12" t="str">
        <f>VLOOKUP(G64,Orgs!B:I,6,0)</f>
        <v>Sensor Tech</v>
      </c>
      <c r="L64" s="12" t="str">
        <f>VLOOKUP(G64,Orgs!B:I,7,0)</f>
        <v>An artificial intelligence computer vision-based platform that helps businesses augment surveillance infrastructure for business intelligence.</v>
      </c>
      <c r="M64" s="12" t="str">
        <f>VLOOKUP(G64,Orgs!B:I,8,0)</f>
        <v>India</v>
      </c>
      <c r="N64" s="46">
        <v>48665212072</v>
      </c>
      <c r="O64" s="12"/>
      <c r="P64" s="164" t="s">
        <v>6601</v>
      </c>
      <c r="Q64" s="12" t="s">
        <v>6606</v>
      </c>
      <c r="R64" s="12" t="s">
        <v>6607</v>
      </c>
      <c r="S64" s="12"/>
    </row>
    <row r="65" spans="1:19" ht="14">
      <c r="A65" s="12">
        <v>63</v>
      </c>
      <c r="B65" s="8" t="s">
        <v>1479</v>
      </c>
      <c r="C65" s="7" t="s">
        <v>6608</v>
      </c>
      <c r="D65" s="7" t="s">
        <v>6609</v>
      </c>
      <c r="E65" s="7" t="s">
        <v>6610</v>
      </c>
      <c r="F65" s="13" t="s">
        <v>6611</v>
      </c>
      <c r="G65" s="8" t="s">
        <v>2269</v>
      </c>
      <c r="H65" s="37" t="str">
        <f>VLOOKUP(G65,Orgs!B:I,2,0)</f>
        <v>https://biatech.sg</v>
      </c>
      <c r="I65" s="12" t="str">
        <f>VLOOKUP(G65,Orgs!B:I,3,0)</f>
        <v>Startup / SME (SP)</v>
      </c>
      <c r="J65" s="12" t="str">
        <f>VLOOKUP(G65,Orgs!B:I,5,0)</f>
        <v>Healthcare</v>
      </c>
      <c r="K65" s="12" t="str">
        <f>VLOOKUP(G65,Orgs!B:I,6,0)</f>
        <v>Medical Tech</v>
      </c>
      <c r="L65" s="12" t="str">
        <f>VLOOKUP(G65,Orgs!B:I,7,0)</f>
        <v>Developer of robotic spinal decompression devices for the treatment of spinal diseases</v>
      </c>
      <c r="M65" s="12" t="str">
        <f>VLOOKUP(G65,Orgs!B:I,8,0)</f>
        <v>Singapore</v>
      </c>
      <c r="N65" s="60">
        <v>6588120400</v>
      </c>
      <c r="O65" s="7"/>
      <c r="P65" s="164" t="s">
        <v>6601</v>
      </c>
      <c r="Q65" s="7" t="s">
        <v>6612</v>
      </c>
      <c r="R65" s="7" t="s">
        <v>6613</v>
      </c>
      <c r="S65" s="12"/>
    </row>
    <row r="66" spans="1:19" ht="14">
      <c r="A66" s="12">
        <v>64</v>
      </c>
      <c r="B66" s="8" t="s">
        <v>6614</v>
      </c>
      <c r="C66" s="7" t="s">
        <v>6615</v>
      </c>
      <c r="D66" s="7" t="s">
        <v>6616</v>
      </c>
      <c r="E66" s="7" t="s">
        <v>1435</v>
      </c>
      <c r="F66" s="13" t="s">
        <v>6617</v>
      </c>
      <c r="G66" s="8" t="s">
        <v>2342</v>
      </c>
      <c r="H66" s="37" t="str">
        <f>VLOOKUP(G66,Orgs!B:I,2,0)</f>
        <v>https://curium.life</v>
      </c>
      <c r="I66" s="12" t="str">
        <f>VLOOKUP(G66,Orgs!B:I,3,0)</f>
        <v>Startup / SME (SP)</v>
      </c>
      <c r="J66" s="12" t="str">
        <f>VLOOKUP(G66,Orgs!B:I,5,0)</f>
        <v>Healthcare</v>
      </c>
      <c r="K66" s="12" t="str">
        <f>VLOOKUP(G66,Orgs!B:I,6,0)</f>
        <v>Medical Tech</v>
      </c>
      <c r="L66" s="12" t="str">
        <f>VLOOKUP(G66,Orgs!B:I,7,0)</f>
        <v>Higher Intelligence safer surgery</v>
      </c>
      <c r="M66" s="12" t="str">
        <f>VLOOKUP(G66,Orgs!B:I,8,0)</f>
        <v>India</v>
      </c>
      <c r="N66" s="60">
        <v>919941275775</v>
      </c>
      <c r="O66" s="7"/>
      <c r="P66" s="164" t="s">
        <v>6601</v>
      </c>
      <c r="Q66" s="7" t="s">
        <v>6618</v>
      </c>
      <c r="R66" s="7" t="s">
        <v>6619</v>
      </c>
      <c r="S66" s="12"/>
    </row>
    <row r="67" spans="1:19" ht="14">
      <c r="A67" s="12">
        <v>65</v>
      </c>
      <c r="B67" s="8" t="s">
        <v>6620</v>
      </c>
      <c r="C67" s="7" t="s">
        <v>1071</v>
      </c>
      <c r="D67" s="7" t="s">
        <v>6621</v>
      </c>
      <c r="E67" s="7" t="s">
        <v>597</v>
      </c>
      <c r="F67" s="19" t="s">
        <v>6622</v>
      </c>
      <c r="G67" s="8" t="s">
        <v>2745</v>
      </c>
      <c r="H67" s="37" t="str">
        <f>VLOOKUP(G67,Orgs!B:I,2,0)</f>
        <v>http://www.glorybene.com/</v>
      </c>
      <c r="I67" s="12" t="str">
        <f>VLOOKUP(G67,Orgs!B:I,3,0)</f>
        <v>Startup / SME (SP)</v>
      </c>
      <c r="J67" s="12" t="str">
        <f>VLOOKUP(G67,Orgs!B:I,5,0)</f>
        <v>Environment and Sustainability</v>
      </c>
      <c r="K67" s="12" t="str">
        <f>VLOOKUP(G67,Orgs!B:I,6,0)</f>
        <v>Climate Tech, Energy Efficiency</v>
      </c>
      <c r="L67" s="12" t="str">
        <f>VLOOKUP(G67,Orgs!B:I,7,0)</f>
        <v>Focuses on high-efficiency power control system in smart cities. The system is an artificial intelligence technology that combines perception, awareness, etc. in the Internet of Things, under the premise of health and environmental protection.</v>
      </c>
      <c r="M67" s="12" t="str">
        <f>VLOOKUP(G67,Orgs!B:I,8,0)</f>
        <v>Singapore</v>
      </c>
      <c r="N67" s="60">
        <v>91555690</v>
      </c>
      <c r="O67" s="7"/>
      <c r="P67" s="164" t="s">
        <v>6601</v>
      </c>
      <c r="Q67" s="7" t="s">
        <v>6623</v>
      </c>
      <c r="R67" s="7" t="s">
        <v>6624</v>
      </c>
      <c r="S67" s="12"/>
    </row>
    <row r="68" spans="1:19" ht="14">
      <c r="A68" s="12">
        <v>66</v>
      </c>
      <c r="B68" s="155" t="s">
        <v>6625</v>
      </c>
      <c r="C68" s="12" t="s">
        <v>6626</v>
      </c>
      <c r="D68" s="12" t="s">
        <v>6627</v>
      </c>
      <c r="E68" s="12" t="s">
        <v>1380</v>
      </c>
      <c r="F68" s="160" t="s">
        <v>6628</v>
      </c>
      <c r="G68" s="8" t="s">
        <v>5987</v>
      </c>
      <c r="H68" s="37" t="str">
        <f>VLOOKUP(G68,Orgs!B:I,2,0)</f>
        <v>https://Skinive.com/</v>
      </c>
      <c r="I68" s="12" t="str">
        <f>VLOOKUP(G68,Orgs!B:I,3,0)</f>
        <v>Startup / SME (SP)</v>
      </c>
      <c r="J68" s="12" t="str">
        <f>VLOOKUP(G68,Orgs!B:I,5,0)</f>
        <v>Healthcare</v>
      </c>
      <c r="K68" s="12" t="str">
        <f>VLOOKUP(G68,Orgs!B:I,6,0)</f>
        <v>Medical Tech, Healthcare IT</v>
      </c>
      <c r="L68" s="12" t="str">
        <f>VLOOKUP(G68,Orgs!B:I,7,0)</f>
        <v>Provider of AI-based application for tracking skin health</v>
      </c>
      <c r="M68" s="12" t="str">
        <f>VLOOKUP(G68,Orgs!B:I,8,0)</f>
        <v>Netherlands</v>
      </c>
      <c r="N68" s="46">
        <v>31629033592</v>
      </c>
      <c r="O68" s="12"/>
      <c r="P68" s="164" t="s">
        <v>6601</v>
      </c>
      <c r="Q68" s="7" t="s">
        <v>6629</v>
      </c>
      <c r="R68" s="7" t="s">
        <v>6630</v>
      </c>
      <c r="S68" s="12"/>
    </row>
    <row r="69" spans="1:19" ht="14">
      <c r="A69" s="12">
        <v>67</v>
      </c>
      <c r="B69" s="155" t="s">
        <v>6631</v>
      </c>
      <c r="C69" s="12" t="s">
        <v>185</v>
      </c>
      <c r="D69" s="12" t="s">
        <v>6632</v>
      </c>
      <c r="E69" s="7" t="s">
        <v>1970</v>
      </c>
      <c r="F69" s="19" t="s">
        <v>6633</v>
      </c>
      <c r="G69" s="8" t="s">
        <v>6063</v>
      </c>
      <c r="H69" s="37" t="str">
        <f>VLOOKUP(G69,Orgs!B:I,2,0)</f>
        <v>https://wellthytherapeutics.com/</v>
      </c>
      <c r="I69" s="12" t="str">
        <f>VLOOKUP(G69,Orgs!B:I,3,0)</f>
        <v>Startup / SME (SP)</v>
      </c>
      <c r="J69" s="12" t="str">
        <f>VLOOKUP(G69,Orgs!B:I,5,0)</f>
        <v>Healthcare</v>
      </c>
      <c r="K69" s="12" t="str">
        <f>VLOOKUP(G69,Orgs!B:I,6,0)</f>
        <v>Medical Tech, Healthcare IT</v>
      </c>
      <c r="L69" s="12" t="str">
        <f>VLOOKUP(G69,Orgs!B:I,7,0)</f>
        <v>Provider of a health monitoring app for chronic health patients and providers</v>
      </c>
      <c r="M69" s="12" t="str">
        <f>VLOOKUP(G69,Orgs!B:I,8,0)</f>
        <v>India</v>
      </c>
      <c r="N69" s="46">
        <v>9820185602</v>
      </c>
      <c r="O69" s="12"/>
      <c r="P69" s="164" t="s">
        <v>6601</v>
      </c>
      <c r="Q69" s="7" t="s">
        <v>6629</v>
      </c>
      <c r="R69" s="7" t="s">
        <v>6634</v>
      </c>
      <c r="S69" s="12"/>
    </row>
    <row r="70" spans="1:19" ht="14">
      <c r="A70" s="12">
        <v>68</v>
      </c>
      <c r="B70" s="8" t="s">
        <v>6635</v>
      </c>
      <c r="C70" s="7" t="s">
        <v>6636</v>
      </c>
      <c r="D70" s="7" t="s">
        <v>6637</v>
      </c>
      <c r="E70" s="7" t="s">
        <v>413</v>
      </c>
      <c r="F70" s="7"/>
      <c r="G70" s="8" t="s">
        <v>5216</v>
      </c>
      <c r="H70" s="37" t="str">
        <f>VLOOKUP(G70,Orgs!B:I,2,0)</f>
        <v>https://www.nxusworld.com/</v>
      </c>
      <c r="I70" s="12" t="str">
        <f>VLOOKUP(G70,Orgs!B:I,3,0)</f>
        <v>Startup / SME (SP)</v>
      </c>
      <c r="J70" s="12" t="str">
        <f>VLOOKUP(G70,Orgs!B:I,5,0)</f>
        <v>Digital services</v>
      </c>
      <c r="K70" s="12" t="str">
        <f>VLOOKUP(G70,Orgs!B:I,6,0)</f>
        <v>Analytics and Business Intelligence</v>
      </c>
      <c r="L70" s="12" t="str">
        <f>VLOOKUP(G70,Orgs!B:I,7,0)</f>
        <v>Digital transformation platform offering suite solutions</v>
      </c>
      <c r="M70" s="12" t="str">
        <f>VLOOKUP(G70,Orgs!B:I,8,0)</f>
        <v>Singapore</v>
      </c>
      <c r="N70" s="46">
        <v>447510268629</v>
      </c>
      <c r="O70" s="12"/>
      <c r="P70" s="8" t="s">
        <v>6638</v>
      </c>
      <c r="Q70" s="7" t="s">
        <v>6639</v>
      </c>
      <c r="R70" s="7" t="s">
        <v>6640</v>
      </c>
      <c r="S70" s="12"/>
    </row>
    <row r="71" spans="1:19" ht="14">
      <c r="A71" s="12">
        <v>69</v>
      </c>
      <c r="B71" s="155" t="s">
        <v>976</v>
      </c>
      <c r="C71" s="12" t="s">
        <v>6641</v>
      </c>
      <c r="D71" s="12" t="s">
        <v>6642</v>
      </c>
      <c r="E71" s="12" t="s">
        <v>1970</v>
      </c>
      <c r="F71" s="160" t="s">
        <v>6643</v>
      </c>
      <c r="G71" s="155" t="s">
        <v>3779</v>
      </c>
      <c r="H71" s="37" t="str">
        <f>VLOOKUP(G71,Orgs!B:I,2,0)</f>
        <v>https://opsis.ai/</v>
      </c>
      <c r="I71" s="12" t="str">
        <f>VLOOKUP(G71,Orgs!B:I,3,0)</f>
        <v>Startup / SME (SP)</v>
      </c>
      <c r="J71" s="12" t="str">
        <f>VLOOKUP(G71,Orgs!B:I,5,0)</f>
        <v>Digital services</v>
      </c>
      <c r="K71" s="12" t="str">
        <f>VLOOKUP(G71,Orgs!B:I,6,0)</f>
        <v>Sensor Tech, Artificial Intelligence and Machine Learning (AI/ML)</v>
      </c>
      <c r="L71" s="12" t="str">
        <f>VLOOKUP(G71,Orgs!B:I,7,0)</f>
        <v>Opsis is an A*STAR spin-off that  developed software solutions for facial expression analysis and emotion recognition using artificial intelligence.</v>
      </c>
      <c r="M71" s="12" t="str">
        <f>VLOOKUP(G71,Orgs!B:I,8,0)</f>
        <v>Singapore</v>
      </c>
      <c r="N71" s="46">
        <v>6581188801</v>
      </c>
      <c r="O71" s="12"/>
      <c r="P71" s="8" t="s">
        <v>6638</v>
      </c>
      <c r="Q71" s="7" t="s">
        <v>1130</v>
      </c>
      <c r="R71" s="7" t="s">
        <v>6644</v>
      </c>
      <c r="S71" s="12"/>
    </row>
    <row r="72" spans="1:19" ht="14">
      <c r="A72" s="12">
        <v>70</v>
      </c>
      <c r="B72" s="155" t="s">
        <v>6645</v>
      </c>
      <c r="C72" s="12" t="s">
        <v>6646</v>
      </c>
      <c r="D72" s="12" t="s">
        <v>6647</v>
      </c>
      <c r="E72" s="12" t="s">
        <v>413</v>
      </c>
      <c r="F72" s="160" t="s">
        <v>6648</v>
      </c>
      <c r="G72" s="155" t="s">
        <v>3810</v>
      </c>
      <c r="H72" s="37" t="str">
        <f>VLOOKUP(G72,Orgs!B:I,2,0)</f>
        <v>https://pinmicro.com/</v>
      </c>
      <c r="I72" s="12" t="str">
        <f>VLOOKUP(G72,Orgs!B:I,3,0)</f>
        <v>Startup / SME (SP)</v>
      </c>
      <c r="J72" s="12" t="str">
        <f>VLOOKUP(G72,Orgs!B:I,5,0)</f>
        <v>Digital Services</v>
      </c>
      <c r="K72" s="12" t="str">
        <f>VLOOKUP(G72,Orgs!B:I,6,0)</f>
        <v>Digital Twin, Internet of Things (IoT)</v>
      </c>
      <c r="L72" s="12" t="str">
        <f>VLOOKUP(G72,Orgs!B:I,7,0)</f>
        <v>Pinmicro helps organizations create Digital Twins of business operations using highly accurate real-time location systems [RTLS] and IoT data.</v>
      </c>
      <c r="M72" s="12" t="str">
        <f>VLOOKUP(G72,Orgs!B:I,8,0)</f>
        <v>Japan</v>
      </c>
      <c r="N72" s="46">
        <v>917356726413</v>
      </c>
      <c r="O72" s="12"/>
      <c r="P72" s="8" t="s">
        <v>6638</v>
      </c>
      <c r="Q72" s="7" t="s">
        <v>1130</v>
      </c>
      <c r="R72" s="7" t="s">
        <v>6649</v>
      </c>
      <c r="S72" s="12"/>
    </row>
    <row r="73" spans="1:19" ht="14">
      <c r="A73" s="12">
        <v>71</v>
      </c>
      <c r="B73" s="155" t="s">
        <v>1513</v>
      </c>
      <c r="C73" s="12" t="s">
        <v>6650</v>
      </c>
      <c r="D73" s="12" t="s">
        <v>6651</v>
      </c>
      <c r="E73" s="12" t="s">
        <v>413</v>
      </c>
      <c r="F73" s="160" t="s">
        <v>6652</v>
      </c>
      <c r="G73" s="155" t="s">
        <v>5819</v>
      </c>
      <c r="H73" s="37" t="str">
        <f>VLOOKUP(G73,Orgs!B:I,2,0)</f>
        <v>https://iviva.com</v>
      </c>
      <c r="I73" s="12" t="str">
        <f>VLOOKUP(G73,Orgs!B:I,3,0)</f>
        <v>Startup / SME (SP)</v>
      </c>
      <c r="J73" s="12" t="str">
        <f>VLOOKUP(G73,Orgs!B:I,5,0)</f>
        <v>Built Environment</v>
      </c>
      <c r="K73" s="12" t="str">
        <f>VLOOKUP(G73,Orgs!B:I,6,0)</f>
        <v>Construction Tech, Property Management</v>
      </c>
      <c r="L73" s="12" t="str">
        <f>VLOOKUP(G73,Orgs!B:I,7,0)</f>
        <v>Workspace management solutions</v>
      </c>
      <c r="M73" s="12" t="str">
        <f>VLOOKUP(G73,Orgs!B:I,8,0)</f>
        <v>Singapore</v>
      </c>
      <c r="N73" s="46">
        <v>6596359227</v>
      </c>
      <c r="O73" s="12"/>
      <c r="P73" s="8" t="s">
        <v>6638</v>
      </c>
      <c r="Q73" s="7" t="s">
        <v>6653</v>
      </c>
      <c r="R73" s="7" t="s">
        <v>6654</v>
      </c>
      <c r="S73" s="12"/>
    </row>
    <row r="74" spans="1:19" ht="14">
      <c r="A74" s="12">
        <v>72</v>
      </c>
      <c r="B74" s="165" t="s">
        <v>6655</v>
      </c>
      <c r="C74" s="166" t="s">
        <v>6656</v>
      </c>
      <c r="D74" s="166" t="s">
        <v>6657</v>
      </c>
      <c r="E74" s="12" t="s">
        <v>1970</v>
      </c>
      <c r="F74" s="156" t="s">
        <v>6658</v>
      </c>
      <c r="G74" s="155" t="s">
        <v>2195</v>
      </c>
      <c r="H74" s="37" t="str">
        <f>VLOOKUP(G74,Orgs!B:I,2,0)</f>
        <v>https://accure.net</v>
      </c>
      <c r="I74" s="12" t="str">
        <f>VLOOKUP(G74,Orgs!B:I,3,0)</f>
        <v>Startup / SME (SP)</v>
      </c>
      <c r="J74" s="12" t="str">
        <f>VLOOKUP(G74,Orgs!B:I,5,0)</f>
        <v>Environment and Sustainability</v>
      </c>
      <c r="K74" s="12" t="str">
        <f>VLOOKUP(G74,Orgs!B:I,6,0)</f>
        <v>Battery Intelligence, Energy</v>
      </c>
      <c r="L74" s="12" t="str">
        <f>VLOOKUP(G74,Orgs!B:I,7,0)</f>
        <v>Provider of analytics platform for optimizing battery operations</v>
      </c>
      <c r="M74" s="12" t="str">
        <f>VLOOKUP(G74,Orgs!B:I,8,0)</f>
        <v>Germany</v>
      </c>
      <c r="N74" s="157" t="s">
        <v>6659</v>
      </c>
      <c r="O74" s="12"/>
      <c r="P74" s="8" t="s">
        <v>6638</v>
      </c>
      <c r="Q74" s="7" t="s">
        <v>6660</v>
      </c>
      <c r="R74" s="7" t="s">
        <v>6661</v>
      </c>
      <c r="S74" s="12"/>
    </row>
    <row r="75" spans="1:19" ht="14">
      <c r="A75" s="12">
        <v>73</v>
      </c>
      <c r="B75" s="155" t="s">
        <v>6662</v>
      </c>
      <c r="C75" s="12" t="s">
        <v>385</v>
      </c>
      <c r="D75" s="12" t="s">
        <v>6663</v>
      </c>
      <c r="E75" s="12" t="s">
        <v>413</v>
      </c>
      <c r="F75" s="160" t="s">
        <v>6664</v>
      </c>
      <c r="G75" s="155" t="s">
        <v>6043</v>
      </c>
      <c r="H75" s="37" t="str">
        <f>VLOOKUP(G75,Orgs!B:I,2,0)</f>
        <v>https://viact.ai/</v>
      </c>
      <c r="I75" s="12" t="str">
        <f>VLOOKUP(G75,Orgs!B:I,3,0)</f>
        <v>Startup / SME (SP)</v>
      </c>
      <c r="J75" s="12" t="str">
        <f>VLOOKUP(G75,Orgs!B:I,5,0)</f>
        <v>Built Environment</v>
      </c>
      <c r="K75" s="12" t="str">
        <f>VLOOKUP(G75,Orgs!B:I,6,0)</f>
        <v>Construction tech, Real estate tech</v>
      </c>
      <c r="L75" s="12" t="str">
        <f>VLOOKUP(G75,Orgs!B:I,7,0)</f>
        <v>AIoT cloud platform to automate construction monitoring, safety &amp; productivity</v>
      </c>
      <c r="M75" s="12" t="str">
        <f>VLOOKUP(G75,Orgs!B:I,8,0)</f>
        <v>HK China</v>
      </c>
      <c r="N75" s="46">
        <v>85291253390</v>
      </c>
      <c r="O75" s="12"/>
      <c r="P75" s="8" t="s">
        <v>6638</v>
      </c>
      <c r="Q75" s="7" t="s">
        <v>6665</v>
      </c>
      <c r="R75" s="7" t="s">
        <v>6666</v>
      </c>
      <c r="S75" s="12"/>
    </row>
    <row r="76" spans="1:19" ht="14">
      <c r="A76" s="12">
        <v>74</v>
      </c>
      <c r="B76" s="155" t="s">
        <v>6667</v>
      </c>
      <c r="C76" s="12" t="s">
        <v>6668</v>
      </c>
      <c r="D76" s="12" t="s">
        <v>6669</v>
      </c>
      <c r="E76" s="12" t="s">
        <v>1435</v>
      </c>
      <c r="F76" s="160" t="s">
        <v>6670</v>
      </c>
      <c r="G76" s="155" t="s">
        <v>4036</v>
      </c>
      <c r="H76" s="37" t="str">
        <f>VLOOKUP(G76,Orgs!B:I,2,0)</f>
        <v>https://tracifier.com/</v>
      </c>
      <c r="I76" s="12" t="str">
        <f>VLOOKUP(G76,Orgs!B:I,3,0)</f>
        <v>Startup / SME (SP)</v>
      </c>
      <c r="J76" s="12" t="str">
        <f>VLOOKUP(G76,Orgs!B:I,5,0)</f>
        <v>Digital services</v>
      </c>
      <c r="K76" s="12" t="str">
        <f>VLOOKUP(G76,Orgs!B:I,6,0)</f>
        <v>Martech, Internet of Things (IoT)</v>
      </c>
      <c r="L76" s="12" t="str">
        <f>VLOOKUP(G76,Orgs!B:I,7,0)</f>
        <v xml:space="preserve">Tracifier’s Product Transparency Wallet empowers brands to enhance customer engagement and build stronger connections through revolutionary information sharing. </v>
      </c>
      <c r="M76" s="12" t="str">
        <f>VLOOKUP(G76,Orgs!B:I,8,0)</f>
        <v>Germany</v>
      </c>
      <c r="N76" s="46">
        <v>4917647636296</v>
      </c>
      <c r="O76" s="12"/>
      <c r="P76" s="8" t="s">
        <v>6638</v>
      </c>
      <c r="Q76" s="7" t="s">
        <v>6671</v>
      </c>
      <c r="R76" s="7" t="s">
        <v>6672</v>
      </c>
      <c r="S76" s="12"/>
    </row>
    <row r="77" spans="1:19" ht="14">
      <c r="A77" s="12">
        <v>75</v>
      </c>
      <c r="B77" s="155" t="s">
        <v>6673</v>
      </c>
      <c r="C77" s="12" t="s">
        <v>1231</v>
      </c>
      <c r="D77" s="12" t="s">
        <v>6674</v>
      </c>
      <c r="E77" s="12" t="s">
        <v>6610</v>
      </c>
      <c r="F77" s="156" t="s">
        <v>6675</v>
      </c>
      <c r="G77" s="155" t="s">
        <v>3066</v>
      </c>
      <c r="H77" s="37" t="str">
        <f>VLOOKUP(G77,Orgs!B:I,2,0)</f>
        <v>https://aichat.com/</v>
      </c>
      <c r="I77" s="12" t="str">
        <f>VLOOKUP(G77,Orgs!B:I,3,0)</f>
        <v>Startup / SME (SP)</v>
      </c>
      <c r="J77" s="12" t="str">
        <f>VLOOKUP(G77,Orgs!B:I,5,0)</f>
        <v>Digital Services</v>
      </c>
      <c r="K77" s="12" t="str">
        <f>VLOOKUP(G77,Orgs!B:I,6,0)</f>
        <v>Martech, Bots, Artificial Intelligence and Machine Learning (AI/ML), Customer Support Tools</v>
      </c>
      <c r="L77" s="12" t="str">
        <f>VLOOKUP(G77,Orgs!B:I,7,0)</f>
        <v>Developer of AI powered chatbot platform for marketing and sales teams</v>
      </c>
      <c r="M77" s="12" t="str">
        <f>VLOOKUP(G77,Orgs!B:I,8,0)</f>
        <v>Singapore</v>
      </c>
      <c r="N77" s="46">
        <v>94775536</v>
      </c>
      <c r="O77" s="12"/>
      <c r="P77" s="8" t="s">
        <v>6638</v>
      </c>
      <c r="Q77" s="7" t="s">
        <v>6676</v>
      </c>
      <c r="R77" s="7" t="s">
        <v>6677</v>
      </c>
      <c r="S77" s="12"/>
    </row>
    <row r="78" spans="1:19" ht="14">
      <c r="A78" s="12">
        <v>76</v>
      </c>
      <c r="B78" s="155" t="s">
        <v>6678</v>
      </c>
      <c r="C78" s="12" t="s">
        <v>6679</v>
      </c>
      <c r="D78" s="12" t="s">
        <v>6680</v>
      </c>
      <c r="E78" s="12" t="s">
        <v>6681</v>
      </c>
      <c r="F78" s="160" t="s">
        <v>6682</v>
      </c>
      <c r="G78" s="155" t="s">
        <v>6035</v>
      </c>
      <c r="H78" s="37" t="str">
        <f>VLOOKUP(G78,Orgs!B:I,2,0)</f>
        <v>https://vehant.com/</v>
      </c>
      <c r="I78" s="12" t="str">
        <f>VLOOKUP(G78,Orgs!B:I,3,0)</f>
        <v>Startup / SME (SP)</v>
      </c>
      <c r="J78" s="12" t="str">
        <f>VLOOKUP(G78,Orgs!B:I,5,0)</f>
        <v>Transportation</v>
      </c>
      <c r="K78" s="12" t="str">
        <f>VLOOKUP(G78,Orgs!B:I,6,0)</f>
        <v>Smart cities, Road transport tech</v>
      </c>
      <c r="L78" s="12" t="str">
        <f>VLOOKUP(G78,Orgs!B:I,7,0)</f>
        <v>AI-enabled security and traffic enforcement solutions</v>
      </c>
      <c r="M78" s="12" t="str">
        <f>VLOOKUP(G78,Orgs!B:I,8,0)</f>
        <v>India</v>
      </c>
      <c r="N78" s="46"/>
      <c r="O78" s="12"/>
      <c r="P78" s="8" t="s">
        <v>6683</v>
      </c>
      <c r="Q78" s="7" t="s">
        <v>6684</v>
      </c>
      <c r="R78" s="12" t="s">
        <v>6685</v>
      </c>
      <c r="S78" s="12"/>
    </row>
    <row r="79" spans="1:19" ht="14">
      <c r="A79" s="167">
        <v>77</v>
      </c>
      <c r="B79" s="168" t="s">
        <v>6686</v>
      </c>
      <c r="C79" s="167" t="s">
        <v>6687</v>
      </c>
      <c r="D79" s="167" t="s">
        <v>6688</v>
      </c>
      <c r="E79" s="167" t="s">
        <v>1435</v>
      </c>
      <c r="F79" s="169" t="s">
        <v>6689</v>
      </c>
      <c r="G79" s="168" t="s">
        <v>6690</v>
      </c>
      <c r="H79" s="167" t="s">
        <v>6691</v>
      </c>
      <c r="I79" s="167" t="s">
        <v>1977</v>
      </c>
      <c r="J79" s="167" t="s">
        <v>6692</v>
      </c>
      <c r="K79" s="167" t="s">
        <v>6693</v>
      </c>
      <c r="L79" s="167" t="s">
        <v>6694</v>
      </c>
      <c r="M79" s="167" t="s">
        <v>2536</v>
      </c>
      <c r="N79" s="170"/>
      <c r="O79" s="167"/>
      <c r="P79" s="32" t="s">
        <v>6683</v>
      </c>
      <c r="Q79" s="33" t="s">
        <v>6695</v>
      </c>
      <c r="R79" s="167" t="s">
        <v>6696</v>
      </c>
      <c r="S79" s="167" t="s">
        <v>1581</v>
      </c>
    </row>
    <row r="80" spans="1:19" ht="14">
      <c r="A80" s="12">
        <v>78</v>
      </c>
      <c r="B80" s="155" t="s">
        <v>6697</v>
      </c>
      <c r="C80" s="12" t="s">
        <v>606</v>
      </c>
      <c r="D80" s="12" t="s">
        <v>6698</v>
      </c>
      <c r="E80" s="12" t="s">
        <v>1671</v>
      </c>
      <c r="F80" s="156" t="s">
        <v>6699</v>
      </c>
      <c r="G80" s="155" t="s">
        <v>2859</v>
      </c>
      <c r="H80" s="37" t="str">
        <f>VLOOKUP(G80,Orgs!B:I,2,0)</f>
        <v>http://www.myrmidonlaboratories.com/</v>
      </c>
      <c r="I80" s="12" t="str">
        <f>VLOOKUP(G80,Orgs!B:I,3,0)</f>
        <v>Startup / SME (SP)</v>
      </c>
      <c r="J80" s="12" t="str">
        <f>VLOOKUP(G80,Orgs!B:I,5,0)</f>
        <v>Science, Research and Development</v>
      </c>
      <c r="K80" s="12" t="str">
        <f>VLOOKUP(G80,Orgs!B:I,6,0)</f>
        <v>Robotics, Internet of Things (IoT), Artificial Intelligence and Machine Learning (AI/ML)</v>
      </c>
      <c r="L80" s="12" t="str">
        <f>VLOOKUP(G80,Orgs!B:I,7,0)</f>
        <v>MyrLabs is an A*STAR spin-off that creates cutting edge hardware and algorithms, expertise in Computer Science, Advanced Mathematics, Embedded Systems, and Robotics.</v>
      </c>
      <c r="M80" s="12" t="str">
        <f>VLOOKUP(G80,Orgs!B:I,8,0)</f>
        <v>Singapore</v>
      </c>
      <c r="N80" s="46"/>
      <c r="O80" s="12"/>
      <c r="P80" s="8" t="s">
        <v>6683</v>
      </c>
      <c r="Q80" s="7" t="s">
        <v>6695</v>
      </c>
      <c r="R80" s="12" t="s">
        <v>6700</v>
      </c>
      <c r="S80" s="12"/>
    </row>
    <row r="81" spans="1:19" ht="14">
      <c r="A81" s="12">
        <v>79</v>
      </c>
      <c r="B81" s="155" t="s">
        <v>6701</v>
      </c>
      <c r="C81" s="12" t="s">
        <v>6702</v>
      </c>
      <c r="D81" s="12" t="s">
        <v>6703</v>
      </c>
      <c r="E81" s="12" t="s">
        <v>6610</v>
      </c>
      <c r="F81" s="156" t="s">
        <v>6704</v>
      </c>
      <c r="G81" s="155" t="s">
        <v>4099</v>
      </c>
      <c r="H81" s="37" t="str">
        <f>VLOOKUP(G81,Orgs!B:I,2,0)</f>
        <v>https://weavair.com/</v>
      </c>
      <c r="I81" s="12" t="str">
        <f>VLOOKUP(G81,Orgs!B:I,3,0)</f>
        <v>Startup / SME (SP)</v>
      </c>
      <c r="J81" s="12" t="str">
        <f>VLOOKUP(G81,Orgs!B:I,5,0)</f>
        <v>Environment and Sustainability</v>
      </c>
      <c r="K81" s="12" t="str">
        <f>VLOOKUP(G81,Orgs!B:I,6,0)</f>
        <v>Internet of Things (IoT), Climate Tech, Environmental Monitoring</v>
      </c>
      <c r="L81" s="12" t="str">
        <f>VLOOKUP(G81,Orgs!B:I,7,0)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1" s="12" t="str">
        <f>VLOOKUP(G81,Orgs!B:I,8,0)</f>
        <v>Singapore</v>
      </c>
      <c r="N81" s="46"/>
      <c r="O81" s="12"/>
      <c r="P81" s="8" t="s">
        <v>6683</v>
      </c>
      <c r="Q81" s="7" t="s">
        <v>6695</v>
      </c>
      <c r="R81" s="12" t="s">
        <v>6705</v>
      </c>
      <c r="S81" s="12"/>
    </row>
    <row r="82" spans="1:19" ht="14">
      <c r="A82" s="12">
        <v>80</v>
      </c>
      <c r="B82" s="155" t="s">
        <v>6706</v>
      </c>
      <c r="C82" s="12" t="s">
        <v>6707</v>
      </c>
      <c r="D82" s="12" t="s">
        <v>6708</v>
      </c>
      <c r="E82" s="12" t="s">
        <v>1409</v>
      </c>
      <c r="F82" s="156" t="s">
        <v>6709</v>
      </c>
      <c r="G82" s="155" t="s">
        <v>3620</v>
      </c>
      <c r="H82" s="37" t="str">
        <f>VLOOKUP(G82,Orgs!B:I,2,0)</f>
        <v>https://kenzap.com/</v>
      </c>
      <c r="I82" s="12" t="str">
        <f>VLOOKUP(G82,Orgs!B:I,3,0)</f>
        <v>Startup / SME (SP)</v>
      </c>
      <c r="J82" s="12" t="str">
        <f>VLOOKUP(G82,Orgs!B:I,5,0)</f>
        <v>Digital Services</v>
      </c>
      <c r="K82" s="12" t="str">
        <f>VLOOKUP(G82,Orgs!B:I,6,0)</f>
        <v>Cloud and DevOps</v>
      </c>
      <c r="L82" s="12" t="str">
        <f>VLOOKUP(G82,Orgs!B:I,7,0)</f>
        <v>Infrastructure as a Service platform where industry professionals can collaborate and build scalable SaaS solutions for organisations of all sizes.</v>
      </c>
      <c r="M82" s="12" t="str">
        <f>VLOOKUP(G82,Orgs!B:I,8,0)</f>
        <v>Singapore</v>
      </c>
      <c r="N82" s="46"/>
      <c r="O82" s="12"/>
      <c r="P82" s="8" t="s">
        <v>6683</v>
      </c>
      <c r="Q82" s="7" t="s">
        <v>929</v>
      </c>
      <c r="R82" s="12" t="s">
        <v>6710</v>
      </c>
      <c r="S82" s="12"/>
    </row>
    <row r="83" spans="1:19" ht="14">
      <c r="A83" s="12">
        <v>81</v>
      </c>
      <c r="B83" s="155" t="s">
        <v>6701</v>
      </c>
      <c r="C83" s="12" t="s">
        <v>6702</v>
      </c>
      <c r="D83" s="12" t="s">
        <v>6703</v>
      </c>
      <c r="E83" s="12" t="s">
        <v>413</v>
      </c>
      <c r="F83" s="160" t="s">
        <v>6704</v>
      </c>
      <c r="G83" s="155" t="s">
        <v>4099</v>
      </c>
      <c r="H83" s="37" t="str">
        <f>VLOOKUP(G83,Orgs!B:I,2,0)</f>
        <v>https://weavair.com/</v>
      </c>
      <c r="I83" s="12" t="str">
        <f>VLOOKUP(G83,Orgs!B:I,3,0)</f>
        <v>Startup / SME (SP)</v>
      </c>
      <c r="J83" s="12" t="str">
        <f>VLOOKUP(G83,Orgs!B:I,5,0)</f>
        <v>Environment and Sustainability</v>
      </c>
      <c r="K83" s="12" t="str">
        <f>VLOOKUP(G83,Orgs!B:I,6,0)</f>
        <v>Internet of Things (IoT), Climate Tech, Environmental Monitoring</v>
      </c>
      <c r="L83" s="12" t="str">
        <f>VLOOKUP(G83,Orgs!B:I,7,0)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3" s="12" t="str">
        <f>VLOOKUP(G83,Orgs!B:I,8,0)</f>
        <v>Singapore</v>
      </c>
      <c r="N83" s="46"/>
      <c r="O83" s="12"/>
      <c r="P83" s="8" t="s">
        <v>6683</v>
      </c>
      <c r="Q83" s="7" t="s">
        <v>929</v>
      </c>
      <c r="R83" s="12" t="s">
        <v>6710</v>
      </c>
      <c r="S83" s="12"/>
    </row>
    <row r="84" spans="1:19" ht="14">
      <c r="A84" s="12">
        <v>82</v>
      </c>
      <c r="B84" s="155" t="s">
        <v>6711</v>
      </c>
      <c r="C84" s="12" t="s">
        <v>6712</v>
      </c>
      <c r="D84" s="12" t="s">
        <v>6713</v>
      </c>
      <c r="E84" s="12" t="s">
        <v>6714</v>
      </c>
      <c r="F84" s="160" t="s">
        <v>6715</v>
      </c>
      <c r="G84" s="155" t="s">
        <v>4217</v>
      </c>
      <c r="H84" s="37" t="str">
        <f>VLOOKUP(G84,Orgs!B:I,2,0)</f>
        <v>https://www.arcstone.co/</v>
      </c>
      <c r="I84" s="12" t="str">
        <f>VLOOKUP(G84,Orgs!B:I,3,0)</f>
        <v>Startup / SME (SP)</v>
      </c>
      <c r="J84" s="12" t="str">
        <f>VLOOKUP(G84,Orgs!B:I,5,0)</f>
        <v>Digital Services</v>
      </c>
      <c r="K84" s="12" t="str">
        <f>VLOOKUP(G84,Orgs!B:I,6,0)</f>
        <v>Task, Team and Project Management Software</v>
      </c>
      <c r="L84" s="12" t="str">
        <f>VLOOKUP(G84,Orgs!B:I,7,0)</f>
        <v>Arcstone is a leading manufacturing software company, enabling Digital Manufacturing and Supply Chain Transformation through software solutions in the age of Industry 4.0</v>
      </c>
      <c r="M84" s="12" t="str">
        <f>VLOOKUP(G84,Orgs!B:I,8,0)</f>
        <v>Singapore</v>
      </c>
      <c r="N84" s="46" t="s">
        <v>6716</v>
      </c>
      <c r="O84" s="12"/>
      <c r="P84" s="8" t="s">
        <v>6717</v>
      </c>
      <c r="Q84" s="7" t="s">
        <v>6718</v>
      </c>
      <c r="R84" s="12" t="s">
        <v>6719</v>
      </c>
      <c r="S84" s="12"/>
    </row>
    <row r="85" spans="1:19" ht="14">
      <c r="A85" s="12">
        <v>83</v>
      </c>
      <c r="B85" s="155" t="s">
        <v>6720</v>
      </c>
      <c r="C85" s="12" t="s">
        <v>6721</v>
      </c>
      <c r="D85" s="12" t="s">
        <v>6722</v>
      </c>
      <c r="E85" s="12" t="s">
        <v>413</v>
      </c>
      <c r="F85" s="156" t="s">
        <v>6723</v>
      </c>
      <c r="G85" s="155" t="s">
        <v>5626</v>
      </c>
      <c r="H85" s="37" t="str">
        <f>VLOOKUP(G85,Orgs!B:I,2,0)</f>
        <v>https://www.tictap.me/en/</v>
      </c>
      <c r="I85" s="12" t="str">
        <f>VLOOKUP(G85,Orgs!B:I,3,0)</f>
        <v>Startup / SME (SP)</v>
      </c>
      <c r="J85" s="12" t="str">
        <f>VLOOKUP(G85,Orgs!B:I,5,0)</f>
        <v>Digital services</v>
      </c>
      <c r="K85" s="12" t="str">
        <f>VLOOKUP(G85,Orgs!B:I,6,0)</f>
        <v>Martech, Internet of Things (IoT), RFID, NFC and Bluetooth Tech</v>
      </c>
      <c r="L85" s="12" t="str">
        <f>VLOOKUP(G85,Orgs!B:I,7,0)</f>
        <v>TicTAP is a marketing platform that creates web apps with NFC tags and QR codes for direct access to digital content.</v>
      </c>
      <c r="M85" s="12" t="str">
        <f>VLOOKUP(G85,Orgs!B:I,8,0)</f>
        <v>Spain</v>
      </c>
      <c r="N85" s="46" t="s">
        <v>6724</v>
      </c>
      <c r="O85" s="12"/>
      <c r="P85" s="8" t="s">
        <v>6717</v>
      </c>
      <c r="Q85" s="7" t="s">
        <v>6718</v>
      </c>
      <c r="R85" s="12" t="s">
        <v>6719</v>
      </c>
      <c r="S85" s="12"/>
    </row>
    <row r="86" spans="1:19" ht="14">
      <c r="A86" s="12">
        <v>84</v>
      </c>
      <c r="B86" s="155" t="s">
        <v>6725</v>
      </c>
      <c r="C86" s="12" t="s">
        <v>6726</v>
      </c>
      <c r="D86" s="12" t="s">
        <v>6727</v>
      </c>
      <c r="E86" s="12" t="s">
        <v>413</v>
      </c>
      <c r="F86" s="156" t="s">
        <v>6728</v>
      </c>
      <c r="G86" s="155" t="s">
        <v>2250</v>
      </c>
      <c r="H86" s="37" t="str">
        <f>VLOOKUP(G86,Orgs!B:I,2,0)</f>
        <v>https://axonvibe.com</v>
      </c>
      <c r="I86" s="12" t="str">
        <f>VLOOKUP(G86,Orgs!B:I,3,0)</f>
        <v>Startup / SME (SP)</v>
      </c>
      <c r="J86" s="12" t="str">
        <f>VLOOKUP(G86,Orgs!B:I,5,0)</f>
        <v>Transportation</v>
      </c>
      <c r="K86" s="12" t="str">
        <f>VLOOKUP(G86,Orgs!B:I,6,0)</f>
        <v>Mobility Tech</v>
      </c>
      <c r="L86" s="12" t="str">
        <f>VLOOKUP(G86,Orgs!B:I,7,0)</f>
        <v>Provide a smartphone-based multi-modal mobility platform to public transport operators and authorities, that matches customers’ predicted travel patterns with real-time traffic on roads and rail to offer more efficient and less polluting travel options.</v>
      </c>
      <c r="M86" s="12" t="str">
        <f>VLOOKUP(G86,Orgs!B:I,8,0)</f>
        <v>Lucerne, Switzerland</v>
      </c>
      <c r="N86" s="46" t="s">
        <v>6729</v>
      </c>
      <c r="O86" s="12"/>
      <c r="P86" s="8" t="s">
        <v>6717</v>
      </c>
      <c r="Q86" s="7" t="s">
        <v>6718</v>
      </c>
      <c r="R86" s="12" t="s">
        <v>6730</v>
      </c>
      <c r="S86" s="12"/>
    </row>
    <row r="87" spans="1:19" ht="14">
      <c r="A87" s="12">
        <v>85</v>
      </c>
      <c r="B87" s="155" t="s">
        <v>6731</v>
      </c>
      <c r="C87" s="12" t="s">
        <v>33</v>
      </c>
      <c r="D87" s="12" t="s">
        <v>6732</v>
      </c>
      <c r="E87" s="7" t="s">
        <v>1380</v>
      </c>
      <c r="F87" s="13" t="s">
        <v>6733</v>
      </c>
      <c r="G87" s="155" t="s">
        <v>3498</v>
      </c>
      <c r="H87" s="37" t="str">
        <f>VLOOKUP(G87,Orgs!B:I,2,0)</f>
        <v>https://groundup.ai/</v>
      </c>
      <c r="I87" s="12" t="str">
        <f>VLOOKUP(G87,Orgs!B:I,3,0)</f>
        <v>Startup / SME (SP)</v>
      </c>
      <c r="J87" s="12" t="str">
        <f>VLOOKUP(G87,Orgs!B:I,5,0)</f>
        <v>Industry</v>
      </c>
      <c r="K87" s="12" t="str">
        <f>VLOOKUP(G87,Orgs!B:I,6,0)</f>
        <v>Advanced Manufacturing, Artificial Intelligence and Machine Learning (AI/ML), Internet of Things (IoT)</v>
      </c>
      <c r="L87" s="12" t="str">
        <f>VLOOKUP(G87,Orgs!B:I,7,0)</f>
        <v>Groundup.ai is the leading Industrial Al expert and go-to partner for machine maintenance and workplace safety Al solutions.</v>
      </c>
      <c r="M87" s="12" t="str">
        <f>VLOOKUP(G87,Orgs!B:I,8,0)</f>
        <v>Singapore</v>
      </c>
      <c r="N87" s="46"/>
      <c r="O87" s="12"/>
      <c r="P87" s="8" t="s">
        <v>6717</v>
      </c>
      <c r="Q87" s="7" t="s">
        <v>6718</v>
      </c>
      <c r="R87" s="12" t="s">
        <v>6734</v>
      </c>
      <c r="S87" s="12"/>
    </row>
    <row r="88" spans="1:19" ht="14">
      <c r="A88" s="12">
        <v>86</v>
      </c>
      <c r="B88" s="155" t="s">
        <v>6735</v>
      </c>
      <c r="C88" s="12" t="s">
        <v>6736</v>
      </c>
      <c r="D88" s="12" t="s">
        <v>6737</v>
      </c>
      <c r="E88" s="12" t="s">
        <v>6738</v>
      </c>
      <c r="F88" s="156" t="s">
        <v>6739</v>
      </c>
      <c r="G88" s="155" t="s">
        <v>2245</v>
      </c>
      <c r="H88" s="37" t="str">
        <f>VLOOKUP(G88,Orgs!B:I,2,0)</f>
        <v>https://autofleet.io</v>
      </c>
      <c r="I88" s="12" t="str">
        <f>VLOOKUP(G88,Orgs!B:I,3,0)</f>
        <v>Startup / SME (SP)</v>
      </c>
      <c r="J88" s="12" t="str">
        <f>VLOOKUP(G88,Orgs!B:I,5,0)</f>
        <v>Transportation</v>
      </c>
      <c r="K88" s="12" t="str">
        <f>VLOOKUP(G88,Orgs!B:I,6,0)</f>
        <v>Mobility Tech, Artifical Intelligence</v>
      </c>
      <c r="L88" s="12" t="str">
        <f>VLOOKUP(G88,Orgs!B:I,7,0)</f>
        <v>AI-enabled fleet utilization and management solutions</v>
      </c>
      <c r="M88" s="12" t="str">
        <f>VLOOKUP(G88,Orgs!B:I,8,0)</f>
        <v>Israel</v>
      </c>
      <c r="N88" s="46" t="s">
        <v>6740</v>
      </c>
      <c r="O88" s="12"/>
      <c r="P88" s="8" t="s">
        <v>6717</v>
      </c>
      <c r="Q88" s="7" t="s">
        <v>6718</v>
      </c>
      <c r="R88" s="12" t="s">
        <v>6741</v>
      </c>
      <c r="S88" s="12"/>
    </row>
    <row r="89" spans="1:19" ht="14">
      <c r="A89" s="12">
        <v>87</v>
      </c>
      <c r="B89" s="155" t="s">
        <v>6742</v>
      </c>
      <c r="C89" s="12" t="s">
        <v>6743</v>
      </c>
      <c r="D89" s="12" t="s">
        <v>6744</v>
      </c>
      <c r="E89" s="12" t="s">
        <v>6515</v>
      </c>
      <c r="F89" s="156" t="s">
        <v>6745</v>
      </c>
      <c r="G89" s="155" t="s">
        <v>4586</v>
      </c>
      <c r="H89" s="37" t="str">
        <f>VLOOKUP(G89,Orgs!B:I,2,0)</f>
        <v>https://www.fluid.ai/</v>
      </c>
      <c r="I89" s="12" t="str">
        <f>VLOOKUP(G89,Orgs!B:I,3,0)</f>
        <v>Startup / SME (SP)</v>
      </c>
      <c r="J89" s="12" t="str">
        <f>VLOOKUP(G89,Orgs!B:I,5,0)</f>
        <v>Digital Services</v>
      </c>
      <c r="K89" s="12" t="str">
        <f>VLOOKUP(G89,Orgs!B:I,6,0)</f>
        <v>Artificial Intelligence and Machine Learning (AI/ML), Analytics and Business Intelligence, Task, Team and Project Management Software</v>
      </c>
      <c r="L89" s="12" t="str">
        <f>VLOOKUP(G89,Orgs!B:I,7,0)</f>
        <v>Fluid AI offers Conversational AI solutions &amp; AI Analytics for business decisioning.</v>
      </c>
      <c r="M89" s="12" t="str">
        <f>VLOOKUP(G89,Orgs!B:I,8,0)</f>
        <v>India</v>
      </c>
      <c r="N89" s="46" t="s">
        <v>6746</v>
      </c>
      <c r="O89" s="12"/>
      <c r="P89" s="8" t="s">
        <v>6717</v>
      </c>
      <c r="Q89" s="7" t="s">
        <v>6718</v>
      </c>
      <c r="R89" s="12" t="s">
        <v>6747</v>
      </c>
      <c r="S89" s="12"/>
    </row>
    <row r="90" spans="1:19" ht="14">
      <c r="A90" s="12">
        <v>88</v>
      </c>
      <c r="B90" s="155" t="s">
        <v>6748</v>
      </c>
      <c r="C90" s="12" t="s">
        <v>6749</v>
      </c>
      <c r="D90" s="12" t="s">
        <v>6750</v>
      </c>
      <c r="E90" s="12" t="s">
        <v>6751</v>
      </c>
      <c r="F90" s="160" t="s">
        <v>6752</v>
      </c>
      <c r="G90" s="155" t="s">
        <v>4719</v>
      </c>
      <c r="H90" s="37" t="str">
        <f>VLOOKUP(G90,Orgs!B:I,2,0)</f>
        <v>https://www.h3dynamics.com/</v>
      </c>
      <c r="I90" s="12" t="str">
        <f>VLOOKUP(G90,Orgs!B:I,3,0)</f>
        <v>Startup / SME (SP)</v>
      </c>
      <c r="J90" s="12" t="str">
        <f>VLOOKUP(G90,Orgs!B:I,5,0)</f>
        <v>Built Environment</v>
      </c>
      <c r="K90" s="12" t="str">
        <f>VLOOKUP(G90,Orgs!B:I,6,0)</f>
        <v>Robots, Drones</v>
      </c>
      <c r="L90" s="12" t="str">
        <f>VLOOKUP(G90,Orgs!B:I,7,0)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90" s="12" t="str">
        <f>VLOOKUP(G90,Orgs!B:I,8,0)</f>
        <v>Singapore</v>
      </c>
      <c r="N90" s="46" t="s">
        <v>6753</v>
      </c>
      <c r="O90" s="12"/>
      <c r="P90" s="8" t="s">
        <v>6717</v>
      </c>
      <c r="Q90" s="7" t="s">
        <v>6718</v>
      </c>
      <c r="R90" s="12" t="s">
        <v>6754</v>
      </c>
      <c r="S90" s="12"/>
    </row>
    <row r="91" spans="1:19" ht="14">
      <c r="A91" s="12">
        <v>89</v>
      </c>
      <c r="B91" s="8" t="s">
        <v>6755</v>
      </c>
      <c r="C91" s="12" t="s">
        <v>6756</v>
      </c>
      <c r="D91" s="12" t="s">
        <v>6757</v>
      </c>
      <c r="E91" s="12" t="s">
        <v>6758</v>
      </c>
      <c r="F91" s="156" t="s">
        <v>6759</v>
      </c>
      <c r="G91" s="155" t="s">
        <v>2349</v>
      </c>
      <c r="H91" s="37" t="str">
        <f>VLOOKUP(G91,Orgs!B:I,2,0)</f>
        <v>https://deeptrekker.com</v>
      </c>
      <c r="I91" s="12" t="str">
        <f>VLOOKUP(G91,Orgs!B:I,3,0)</f>
        <v>Startup / SME (SP)</v>
      </c>
      <c r="J91" s="12" t="str">
        <f>VLOOKUP(G91,Orgs!B:I,5,0)</f>
        <v>Transportation</v>
      </c>
      <c r="K91" s="12" t="str">
        <f>VLOOKUP(G91,Orgs!B:I,6,0)</f>
        <v>Maritime Tech, Logistics Tech</v>
      </c>
      <c r="L91" s="12" t="str">
        <f>VLOOKUP(G91,Orgs!B:I,7,0)</f>
        <v>Provider of deep sea exploration robots</v>
      </c>
      <c r="M91" s="12" t="str">
        <f>VLOOKUP(G91,Orgs!B:I,8,0)</f>
        <v>Canada</v>
      </c>
      <c r="N91" s="46"/>
      <c r="O91" s="12"/>
      <c r="P91" s="158" t="s">
        <v>6760</v>
      </c>
      <c r="Q91" s="12" t="s">
        <v>6761</v>
      </c>
      <c r="R91" s="12" t="s">
        <v>6762</v>
      </c>
      <c r="S91" s="12"/>
    </row>
    <row r="92" spans="1:19" ht="14">
      <c r="A92" s="12">
        <v>90</v>
      </c>
      <c r="B92" s="8" t="s">
        <v>6763</v>
      </c>
      <c r="C92" s="12" t="s">
        <v>6764</v>
      </c>
      <c r="D92" s="12" t="s">
        <v>6765</v>
      </c>
      <c r="E92" s="161" t="s">
        <v>413</v>
      </c>
      <c r="F92" s="156" t="s">
        <v>6766</v>
      </c>
      <c r="G92" s="171" t="s">
        <v>3440</v>
      </c>
      <c r="H92" s="37" t="str">
        <f>VLOOKUP(G92,Orgs!B:I,2,0)</f>
        <v>https://fremantlecommercialdiving.com.au/</v>
      </c>
      <c r="I92" s="12" t="str">
        <f>VLOOKUP(G92,Orgs!B:I,3,0)</f>
        <v>Startup / SME (SP)</v>
      </c>
      <c r="J92" s="12" t="str">
        <f>VLOOKUP(G92,Orgs!B:I,5,0)</f>
        <v>Environment and Sustainability</v>
      </c>
      <c r="K92" s="12" t="str">
        <f>VLOOKUP(G92,Orgs!B:I,6,0)</f>
        <v>Robotics, Water Management, Construction Tech</v>
      </c>
      <c r="L92" s="12">
        <f>VLOOKUP(G92,Orgs!B:I,7,0)</f>
        <v>0</v>
      </c>
      <c r="M92" s="12" t="s">
        <v>1981</v>
      </c>
      <c r="N92" s="46"/>
      <c r="O92" s="12"/>
      <c r="P92" s="158" t="s">
        <v>6760</v>
      </c>
      <c r="Q92" s="12" t="s">
        <v>6761</v>
      </c>
      <c r="R92" s="12" t="s">
        <v>6762</v>
      </c>
      <c r="S92" s="12"/>
    </row>
    <row r="93" spans="1:19" ht="14">
      <c r="A93" s="12">
        <v>91</v>
      </c>
      <c r="B93" s="8" t="s">
        <v>6767</v>
      </c>
      <c r="C93" s="12" t="s">
        <v>6768</v>
      </c>
      <c r="D93" s="12" t="s">
        <v>6769</v>
      </c>
      <c r="E93" s="7" t="s">
        <v>1380</v>
      </c>
      <c r="F93" s="19" t="s">
        <v>6770</v>
      </c>
      <c r="G93" s="155" t="s">
        <v>2423</v>
      </c>
      <c r="H93" s="37" t="str">
        <f>VLOOKUP(G93,Orgs!B:I,2,0)</f>
        <v>https://genrobotics.org</v>
      </c>
      <c r="I93" s="12" t="str">
        <f>VLOOKUP(G93,Orgs!B:I,3,0)</f>
        <v>Startup / SME (SP)</v>
      </c>
      <c r="J93" s="12" t="str">
        <f>VLOOKUP(G93,Orgs!B:I,5,0)</f>
        <v>Environment and Sustainability</v>
      </c>
      <c r="K93" s="12" t="str">
        <f>VLOOKUP(G93,Orgs!B:I,6,0)</f>
        <v>Robotics, Waste &amp; water management</v>
      </c>
      <c r="L93" s="12" t="str">
        <f>VLOOKUP(G93,Orgs!B:I,7,0)</f>
        <v>Developer of sewer cleaning robots</v>
      </c>
      <c r="M93" s="12" t="str">
        <f>VLOOKUP(G93,Orgs!B:I,8,0)</f>
        <v>India</v>
      </c>
      <c r="N93" s="46"/>
      <c r="O93" s="12"/>
      <c r="P93" s="158" t="s">
        <v>6760</v>
      </c>
      <c r="Q93" s="12" t="s">
        <v>6761</v>
      </c>
      <c r="R93" s="12" t="s">
        <v>6762</v>
      </c>
      <c r="S93" s="12"/>
    </row>
    <row r="94" spans="1:19" ht="14">
      <c r="A94" s="12">
        <v>92</v>
      </c>
      <c r="B94" s="8" t="s">
        <v>6771</v>
      </c>
      <c r="C94" s="12" t="s">
        <v>6772</v>
      </c>
      <c r="D94" s="12" t="s">
        <v>6773</v>
      </c>
      <c r="E94" s="12" t="s">
        <v>413</v>
      </c>
      <c r="F94" s="160" t="s">
        <v>6774</v>
      </c>
      <c r="G94" s="155" t="s">
        <v>6775</v>
      </c>
      <c r="H94" s="37" t="str">
        <f>VLOOKUP(G94,Orgs!B:I,2,0)</f>
        <v>https://royalhaskoningdhv.com/</v>
      </c>
      <c r="I94" s="12" t="str">
        <f>VLOOKUP(G94,Orgs!B:I,3,0)</f>
        <v>Startup / SME (SP)</v>
      </c>
      <c r="J94" s="12" t="str">
        <f>VLOOKUP(G94,Orgs!B:I,5,0)</f>
        <v>Environment and Sustainability</v>
      </c>
      <c r="K94" s="12">
        <f>VLOOKUP(G94,Orgs!B:I,6,0)</f>
        <v>0</v>
      </c>
      <c r="L94" s="12" t="str">
        <f>VLOOKUP(G94,Orgs!B:I,7,0)</f>
        <v xml:space="preserve">An independent consulting engineering company. Provider of asset management, strategy, architecture, maritime, and digital consulting services. </v>
      </c>
      <c r="M94" s="12" t="str">
        <f>VLOOKUP(G94,Orgs!B:I,8,0)</f>
        <v>The Netherlands</v>
      </c>
      <c r="N94" s="46"/>
      <c r="O94" s="12"/>
      <c r="P94" s="158" t="s">
        <v>6760</v>
      </c>
      <c r="Q94" s="12" t="s">
        <v>6761</v>
      </c>
      <c r="R94" s="12" t="s">
        <v>6776</v>
      </c>
      <c r="S94" s="12"/>
    </row>
    <row r="95" spans="1:19" ht="13">
      <c r="A95" s="12">
        <v>93</v>
      </c>
      <c r="B95" s="155" t="s">
        <v>6777</v>
      </c>
      <c r="C95" s="12" t="s">
        <v>6778</v>
      </c>
      <c r="D95" s="12" t="s">
        <v>6779</v>
      </c>
      <c r="E95" s="12" t="s">
        <v>6780</v>
      </c>
      <c r="F95" s="160" t="s">
        <v>6781</v>
      </c>
      <c r="G95" s="155" t="s">
        <v>6782</v>
      </c>
      <c r="H95" s="37" t="str">
        <f>VLOOKUP(G95,Orgs!B:I,2,0)</f>
        <v>https://mottmac.com</v>
      </c>
      <c r="I95" s="12" t="str">
        <f>VLOOKUP(G95,Orgs!B:I,3,0)</f>
        <v>Corporate / SME (DD)</v>
      </c>
      <c r="J95" s="12" t="str">
        <f>VLOOKUP(G95,Orgs!B:I,5,0)</f>
        <v>Built Environment</v>
      </c>
      <c r="K95" s="12" t="str">
        <f>VLOOKUP(G95,Orgs!B:I,6,0)</f>
        <v>Consulting, Engineering project</v>
      </c>
      <c r="L95" s="12" t="str">
        <f>VLOOKUP(G95,Orgs!B:I,7,0)</f>
        <v>Provides engineering and managementt consultancy services</v>
      </c>
      <c r="M95" s="12" t="str">
        <f>VLOOKUP(G95,Orgs!B:I,8,0)</f>
        <v>Singapore</v>
      </c>
      <c r="N95" s="46"/>
      <c r="O95" s="12"/>
      <c r="P95" s="158" t="s">
        <v>6760</v>
      </c>
      <c r="Q95" s="12" t="s">
        <v>6761</v>
      </c>
      <c r="R95" s="12" t="s">
        <v>6776</v>
      </c>
      <c r="S95" s="12"/>
    </row>
    <row r="96" spans="1:19" ht="13">
      <c r="A96" s="166">
        <v>94</v>
      </c>
      <c r="B96" s="172" t="s">
        <v>6783</v>
      </c>
      <c r="C96" s="173" t="s">
        <v>1450</v>
      </c>
      <c r="D96" s="173" t="s">
        <v>6784</v>
      </c>
      <c r="E96" s="173" t="s">
        <v>6785</v>
      </c>
      <c r="F96" s="174" t="s">
        <v>6786</v>
      </c>
      <c r="G96" s="165" t="s">
        <v>6787</v>
      </c>
      <c r="H96" s="175" t="str">
        <f>VLOOKUP(G96,Orgs!B:I,2,0)</f>
        <v>https://www.datarobot.com/</v>
      </c>
      <c r="I96" s="166" t="str">
        <f>VLOOKUP(G96,Orgs!B:I,3,0)</f>
        <v>Startup / SME (SP)</v>
      </c>
      <c r="J96" s="166" t="str">
        <f>VLOOKUP(G96,Orgs!B:I,5,0)</f>
        <v>Digital Services</v>
      </c>
      <c r="K96" s="166" t="str">
        <f>VLOOKUP(G96,Orgs!B:I,6,0)</f>
        <v>Artifical Intelligence, Analytics and Business Intelligence</v>
      </c>
      <c r="L96" s="166" t="str">
        <f>VLOOKUP(G96,Orgs!B:I,7,0)</f>
        <v>DataRobot takes the risk out of production predictive analytics. Eliminates common rookie errors by new data scientists. Capture and report metadata, algorithms and parameters. Preserve and protect project knowledge when staff changes.</v>
      </c>
      <c r="M96" s="166" t="str">
        <f>VLOOKUP(G96,Orgs!B:I,8,0)</f>
        <v>USA</v>
      </c>
      <c r="N96" s="176"/>
      <c r="O96" s="166"/>
      <c r="P96" s="177" t="s">
        <v>6760</v>
      </c>
      <c r="Q96" s="166" t="s">
        <v>6761</v>
      </c>
      <c r="R96" s="166" t="s">
        <v>6776</v>
      </c>
      <c r="S96" s="166"/>
    </row>
    <row r="97" spans="1:19" ht="13">
      <c r="A97" s="12">
        <v>95</v>
      </c>
      <c r="B97" s="155" t="s">
        <v>6720</v>
      </c>
      <c r="C97" s="12" t="s">
        <v>6788</v>
      </c>
      <c r="D97" s="12" t="s">
        <v>6789</v>
      </c>
      <c r="E97" s="12" t="s">
        <v>6790</v>
      </c>
      <c r="F97" s="160" t="s">
        <v>6791</v>
      </c>
      <c r="G97" s="155" t="s">
        <v>2200</v>
      </c>
      <c r="H97" s="12" t="str">
        <f>VLOOKUP(G97,Orgs!B:I,2,0)</f>
        <v>https://adasasistemas.com, inctrl.com</v>
      </c>
      <c r="I97" s="12" t="str">
        <f>VLOOKUP(G97,Orgs!B:I,3,0)</f>
        <v>Startup / SME (SP)</v>
      </c>
      <c r="J97" s="12" t="str">
        <f>VLOOKUP(G97,Orgs!B:I,5,0)</f>
        <v>Environment and Sustainability</v>
      </c>
      <c r="K97" s="12" t="str">
        <f>VLOOKUP(G97,Orgs!B:I,6,0)</f>
        <v>Climate Tech, operating system</v>
      </c>
      <c r="L97" s="12" t="str">
        <f>VLOOKUP(G97,Orgs!B:I,7,0)</f>
        <v>Provider of water management and strengthen weather services</v>
      </c>
      <c r="M97" s="12" t="str">
        <f>VLOOKUP(G97,Orgs!B:I,8,0)</f>
        <v>Spain &amp; Canada</v>
      </c>
      <c r="N97" s="46"/>
      <c r="O97" s="12"/>
      <c r="P97" s="158" t="s">
        <v>6760</v>
      </c>
      <c r="Q97" s="12" t="s">
        <v>6761</v>
      </c>
      <c r="R97" s="12" t="s">
        <v>6776</v>
      </c>
      <c r="S97" s="12"/>
    </row>
    <row r="98" spans="1:19" ht="13">
      <c r="A98" s="12">
        <v>96</v>
      </c>
      <c r="B98" s="155" t="s">
        <v>6792</v>
      </c>
      <c r="C98" s="12" t="s">
        <v>6793</v>
      </c>
      <c r="D98" s="12" t="s">
        <v>6794</v>
      </c>
      <c r="E98" s="12" t="s">
        <v>413</v>
      </c>
      <c r="F98" s="160" t="s">
        <v>6795</v>
      </c>
      <c r="G98" s="155" t="s">
        <v>2354</v>
      </c>
      <c r="H98" s="37" t="str">
        <f>VLOOKUP(G98,Orgs!B:I,2,0)</f>
        <v>https://dhigroup.com</v>
      </c>
      <c r="I98" s="12" t="str">
        <f>VLOOKUP(G98,Orgs!B:I,3,0)</f>
        <v>Startup / SME (SP)</v>
      </c>
      <c r="J98" s="12" t="str">
        <f>VLOOKUP(G98,Orgs!B:I,5,0)</f>
        <v>Environment and Sustainability</v>
      </c>
      <c r="K98" s="12" t="str">
        <f>VLOOKUP(G98,Orgs!B:I,6,0)</f>
        <v>Waste &amp; water Management</v>
      </c>
      <c r="L98" s="12" t="str">
        <f>VLOOKUP(G98,Orgs!B:I,7,0)</f>
        <v>Provider of water management services</v>
      </c>
      <c r="M98" s="12" t="str">
        <f>VLOOKUP(G98,Orgs!B:I,8,0)</f>
        <v>Denmark</v>
      </c>
      <c r="N98" s="46"/>
      <c r="O98" s="12"/>
      <c r="P98" s="158" t="s">
        <v>6760</v>
      </c>
      <c r="Q98" s="12" t="s">
        <v>6761</v>
      </c>
      <c r="R98" s="12" t="s">
        <v>6776</v>
      </c>
      <c r="S98" s="12"/>
    </row>
    <row r="99" spans="1:19" ht="13">
      <c r="A99" s="12">
        <v>97</v>
      </c>
      <c r="B99" s="155" t="s">
        <v>6796</v>
      </c>
      <c r="C99" s="12" t="s">
        <v>6797</v>
      </c>
      <c r="D99" s="12" t="s">
        <v>6798</v>
      </c>
      <c r="E99" s="12" t="s">
        <v>6799</v>
      </c>
      <c r="F99" s="160" t="s">
        <v>6800</v>
      </c>
      <c r="G99" s="155" t="s">
        <v>5850</v>
      </c>
      <c r="H99" s="12" t="str">
        <f>VLOOKUP(G99,Orgs!B:I,2,0)</f>
        <v>https://kwrwater.nl, h2i.sg</v>
      </c>
      <c r="I99" s="12" t="str">
        <f>VLOOKUP(G99,Orgs!B:I,3,0)</f>
        <v>Startup / SME (SP)</v>
      </c>
      <c r="J99" s="12" t="str">
        <f>VLOOKUP(G99,Orgs!B:I,5,0)</f>
        <v>Environment and Sustainability</v>
      </c>
      <c r="K99" s="12" t="str">
        <f>VLOOKUP(G99,Orgs!B:I,6,0)</f>
        <v>Climate Tech, Sience and Biotechnology</v>
      </c>
      <c r="L99" s="12" t="str">
        <f>VLOOKUP(G99,Orgs!B:I,7,0)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M99" s="12" t="str">
        <f>VLOOKUP(G99,Orgs!B:I,8,0)</f>
        <v>The Netherlands</v>
      </c>
      <c r="N99" s="46"/>
      <c r="O99" s="12"/>
      <c r="P99" s="158" t="s">
        <v>6760</v>
      </c>
      <c r="Q99" s="12" t="s">
        <v>6761</v>
      </c>
      <c r="R99" s="12" t="s">
        <v>6776</v>
      </c>
      <c r="S99" s="12"/>
    </row>
    <row r="100" spans="1:19" ht="13">
      <c r="A100" s="12">
        <v>98</v>
      </c>
      <c r="B100" s="155" t="s">
        <v>6801</v>
      </c>
      <c r="C100" s="12" t="s">
        <v>164</v>
      </c>
      <c r="D100" s="12" t="s">
        <v>6802</v>
      </c>
      <c r="E100" s="12" t="s">
        <v>6803</v>
      </c>
      <c r="F100" s="156" t="s">
        <v>6804</v>
      </c>
      <c r="G100" s="155" t="s">
        <v>5823</v>
      </c>
      <c r="H100" s="37" t="str">
        <f>VLOOKUP(G100,Orgs!B:I,2,0)</f>
        <v>https://jacobs.com</v>
      </c>
      <c r="I100" s="12" t="str">
        <f>VLOOKUP(G100,Orgs!B:I,3,0)</f>
        <v>Startup / SME (SP)</v>
      </c>
      <c r="J100" s="12" t="str">
        <f>VLOOKUP(G100,Orgs!B:I,5,0)</f>
        <v>Built Environment</v>
      </c>
      <c r="K100" s="12" t="str">
        <f>VLOOKUP(G100,Orgs!B:I,6,0)</f>
        <v>Construction Tech, Manufacturing Services</v>
      </c>
      <c r="L100" s="12" t="str">
        <f>VLOOKUP(G100,Orgs!B:I,7,0)</f>
        <v>Professional, technical, and construction service provider</v>
      </c>
      <c r="M100" s="12" t="str">
        <f>VLOOKUP(G100,Orgs!B:I,8,0)</f>
        <v>Singapore</v>
      </c>
      <c r="N100" s="46"/>
      <c r="O100" s="12"/>
      <c r="P100" s="158" t="s">
        <v>6760</v>
      </c>
      <c r="Q100" s="12" t="s">
        <v>6761</v>
      </c>
      <c r="R100" s="12" t="s">
        <v>6805</v>
      </c>
      <c r="S100" s="12"/>
    </row>
    <row r="101" spans="1:19" ht="13">
      <c r="A101" s="167">
        <v>99</v>
      </c>
      <c r="B101" s="178" t="s">
        <v>6806</v>
      </c>
      <c r="C101" s="179" t="s">
        <v>26</v>
      </c>
      <c r="D101" s="179" t="s">
        <v>6807</v>
      </c>
      <c r="E101" s="179" t="s">
        <v>6808</v>
      </c>
      <c r="F101" s="167"/>
      <c r="G101" s="168" t="s">
        <v>2354</v>
      </c>
      <c r="H101" s="180" t="str">
        <f>VLOOKUP(G101,Orgs!B:I,2,0)</f>
        <v>https://dhigroup.com</v>
      </c>
      <c r="I101" s="167" t="str">
        <f>VLOOKUP(G101,Orgs!B:I,3,0)</f>
        <v>Startup / SME (SP)</v>
      </c>
      <c r="J101" s="167" t="str">
        <f>VLOOKUP(G101,Orgs!B:I,5,0)</f>
        <v>Environment and Sustainability</v>
      </c>
      <c r="K101" s="167" t="str">
        <f>VLOOKUP(G101,Orgs!B:I,6,0)</f>
        <v>Waste &amp; water Management</v>
      </c>
      <c r="L101" s="167" t="str">
        <f>VLOOKUP(G101,Orgs!B:I,7,0)</f>
        <v>Provider of water management services</v>
      </c>
      <c r="M101" s="167" t="str">
        <f>VLOOKUP(G101,Orgs!B:I,8,0)</f>
        <v>Denmark</v>
      </c>
      <c r="N101" s="170"/>
      <c r="O101" s="167"/>
      <c r="P101" s="181" t="s">
        <v>6760</v>
      </c>
      <c r="Q101" s="167" t="s">
        <v>6761</v>
      </c>
      <c r="R101" s="167" t="s">
        <v>6805</v>
      </c>
      <c r="S101" s="173" t="s">
        <v>1581</v>
      </c>
    </row>
    <row r="102" spans="1:19" ht="13">
      <c r="A102" s="12">
        <v>100</v>
      </c>
      <c r="B102" s="155" t="s">
        <v>6809</v>
      </c>
      <c r="C102" s="12" t="s">
        <v>6810</v>
      </c>
      <c r="D102" s="12" t="s">
        <v>6811</v>
      </c>
      <c r="E102" s="12" t="s">
        <v>6812</v>
      </c>
      <c r="F102" s="160" t="s">
        <v>6813</v>
      </c>
      <c r="G102" s="155" t="s">
        <v>4723</v>
      </c>
      <c r="H102" s="37" t="str">
        <f>VLOOKUP(G102,Orgs!B:I,2,0)</f>
        <v>https://www.hach.com/</v>
      </c>
      <c r="I102" s="12" t="str">
        <f>VLOOKUP(G102,Orgs!B:I,3,0)</f>
        <v>Corporate / SME (DD)</v>
      </c>
      <c r="J102" s="12" t="str">
        <f>VLOOKUP(G102,Orgs!B:I,5,0)</f>
        <v>Environment and Sustainability</v>
      </c>
      <c r="K102" s="12" t="str">
        <f>VLOOKUP(G102,Orgs!B:I,6,0)</f>
        <v>Climate Tech, Environmental Monitoring</v>
      </c>
      <c r="L102" s="12" t="str">
        <f>VLOOKUP(G102,Orgs!B:I,7,0)</f>
        <v>Hach Company manufactures and distributes analytical instruments and reagents used to test the quality of water and other liquid solutions.</v>
      </c>
      <c r="M102" s="12" t="str">
        <f>VLOOKUP(G102,Orgs!B:I,8,0)</f>
        <v>USA</v>
      </c>
      <c r="N102" s="46"/>
      <c r="O102" s="12"/>
      <c r="P102" s="158" t="s">
        <v>6760</v>
      </c>
      <c r="Q102" s="12" t="s">
        <v>6761</v>
      </c>
      <c r="R102" s="12" t="s">
        <v>6805</v>
      </c>
      <c r="S102" s="12"/>
    </row>
    <row r="103" spans="1:19" ht="13">
      <c r="A103" s="12">
        <v>101</v>
      </c>
      <c r="B103" s="155" t="s">
        <v>6814</v>
      </c>
      <c r="C103" s="12" t="s">
        <v>6815</v>
      </c>
      <c r="D103" s="12" t="s">
        <v>6816</v>
      </c>
      <c r="E103" s="12" t="s">
        <v>6817</v>
      </c>
      <c r="F103" s="160" t="s">
        <v>6818</v>
      </c>
      <c r="G103" s="155" t="s">
        <v>2399</v>
      </c>
      <c r="H103" s="37" t="str">
        <f>VLOOKUP(G103,Orgs!B:I,2,0)</f>
        <v>https://envirosuite.com</v>
      </c>
      <c r="I103" s="12" t="str">
        <f>VLOOKUP(G103,Orgs!B:I,3,0)</f>
        <v>Startup / SME (SP)</v>
      </c>
      <c r="J103" s="12" t="str">
        <f>VLOOKUP(G103,Orgs!B:I,5,0)</f>
        <v>Environment and Sustainability</v>
      </c>
      <c r="K103" s="12" t="str">
        <f>VLOOKUP(G103,Orgs!B:I,6,0)</f>
        <v>Water &amp; Waste Management Tech</v>
      </c>
      <c r="L103" s="12" t="str">
        <f>VLOOKUP(G103,Orgs!B:I,7,0)</f>
        <v>Environmental compliance management solution</v>
      </c>
      <c r="M103" s="12" t="str">
        <f>VLOOKUP(G103,Orgs!B:I,8,0)</f>
        <v>Australia</v>
      </c>
      <c r="N103" s="46"/>
      <c r="O103" s="12"/>
      <c r="P103" s="158" t="s">
        <v>6760</v>
      </c>
      <c r="Q103" s="12" t="s">
        <v>6761</v>
      </c>
      <c r="R103" s="12" t="s">
        <v>6805</v>
      </c>
      <c r="S103" s="12"/>
    </row>
    <row r="104" spans="1:19" ht="13">
      <c r="A104" s="12">
        <v>102</v>
      </c>
      <c r="B104" s="155" t="s">
        <v>6801</v>
      </c>
      <c r="C104" s="12" t="s">
        <v>164</v>
      </c>
      <c r="D104" s="12" t="s">
        <v>6802</v>
      </c>
      <c r="E104" s="12" t="s">
        <v>6803</v>
      </c>
      <c r="F104" s="156" t="s">
        <v>6804</v>
      </c>
      <c r="G104" s="155" t="s">
        <v>5823</v>
      </c>
      <c r="H104" s="37" t="str">
        <f>VLOOKUP(G104,Orgs!B:I,2,0)</f>
        <v>https://jacobs.com</v>
      </c>
      <c r="I104" s="12" t="str">
        <f>VLOOKUP(G104,Orgs!B:I,3,0)</f>
        <v>Startup / SME (SP)</v>
      </c>
      <c r="J104" s="12" t="str">
        <f>VLOOKUP(G104,Orgs!B:I,5,0)</f>
        <v>Built Environment</v>
      </c>
      <c r="K104" s="12" t="str">
        <f>VLOOKUP(G104,Orgs!B:I,6,0)</f>
        <v>Construction Tech, Manufacturing Services</v>
      </c>
      <c r="L104" s="12" t="str">
        <f>VLOOKUP(G104,Orgs!B:I,7,0)</f>
        <v>Professional, technical, and construction service provider</v>
      </c>
      <c r="M104" s="12" t="str">
        <f>VLOOKUP(G104,Orgs!B:I,8,0)</f>
        <v>Singapore</v>
      </c>
      <c r="N104" s="46"/>
      <c r="O104" s="12"/>
      <c r="P104" s="158" t="s">
        <v>6760</v>
      </c>
      <c r="Q104" s="12" t="s">
        <v>6761</v>
      </c>
      <c r="R104" s="12" t="s">
        <v>6819</v>
      </c>
      <c r="S104" s="12"/>
    </row>
    <row r="105" spans="1:19" ht="13">
      <c r="A105" s="12">
        <v>103</v>
      </c>
      <c r="B105" s="155" t="s">
        <v>6820</v>
      </c>
      <c r="C105" s="12" t="s">
        <v>234</v>
      </c>
      <c r="D105" s="12" t="s">
        <v>6821</v>
      </c>
      <c r="E105" s="12" t="s">
        <v>28</v>
      </c>
      <c r="F105" s="156" t="s">
        <v>6822</v>
      </c>
      <c r="G105" s="155" t="s">
        <v>3437</v>
      </c>
      <c r="H105" s="37" t="str">
        <f>VLOOKUP(G105,Orgs!B:I,2,0)</f>
        <v>https://flexisolve.com/</v>
      </c>
      <c r="I105" s="12" t="str">
        <f>VLOOKUP(G105,Orgs!B:I,3,0)</f>
        <v>Startup / SME (SP)</v>
      </c>
      <c r="J105" s="12" t="str">
        <f>VLOOKUP(G105,Orgs!B:I,5,0)</f>
        <v>Energy and Chemicals</v>
      </c>
      <c r="K105" s="12" t="str">
        <f>VLOOKUP(G105,Orgs!B:I,6,0)</f>
        <v>Task, Team and Project Management Software</v>
      </c>
      <c r="L105" s="12" t="str">
        <f>VLOOKUP(G105,Orgs!B:I,7,0)</f>
        <v>Supplier of gas processing and detection systems for oil and gas industries</v>
      </c>
      <c r="M105" s="12" t="str">
        <f>VLOOKUP(G105,Orgs!B:I,8,0)</f>
        <v>Singapore</v>
      </c>
      <c r="N105" s="46"/>
      <c r="O105" s="12"/>
      <c r="P105" s="158" t="s">
        <v>6760</v>
      </c>
      <c r="Q105" s="12" t="s">
        <v>6761</v>
      </c>
      <c r="R105" s="12" t="s">
        <v>6819</v>
      </c>
      <c r="S105" s="12"/>
    </row>
    <row r="106" spans="1:19" ht="13">
      <c r="A106" s="12">
        <v>104</v>
      </c>
      <c r="B106" s="155" t="s">
        <v>711</v>
      </c>
      <c r="C106" s="12" t="s">
        <v>325</v>
      </c>
      <c r="D106" s="12" t="s">
        <v>6823</v>
      </c>
      <c r="E106" s="12" t="s">
        <v>470</v>
      </c>
      <c r="F106" s="156" t="s">
        <v>6824</v>
      </c>
      <c r="G106" s="155" t="s">
        <v>4603</v>
      </c>
      <c r="H106" s="37" t="str">
        <f>VLOOKUP(G106,Orgs!B:I,2,0)</f>
        <v>https://www.gdsinstruments.com/</v>
      </c>
      <c r="I106" s="12" t="str">
        <f>VLOOKUP(G106,Orgs!B:I,3,0)</f>
        <v>Startup / SME (SP)</v>
      </c>
      <c r="J106" s="12" t="str">
        <f>VLOOKUP(G106,Orgs!B:I,5,0)</f>
        <v>Built Environment</v>
      </c>
      <c r="K106" s="12" t="str">
        <f>VLOOKUP(G106,Orgs!B:I,6,0)</f>
        <v>Construction Tech</v>
      </c>
      <c r="L106" s="12" t="str">
        <f>VLOOKUP(G106,Orgs!B:I,7,0)</f>
        <v>GDS Instruments (A division of Global Digital Systems Ltd) designs, develops and manufactures material testing machines and software used for the computer-controlled testing of soils and rocks.</v>
      </c>
      <c r="M106" s="12" t="str">
        <f>VLOOKUP(G106,Orgs!B:I,8,0)</f>
        <v>Singapore</v>
      </c>
      <c r="N106" s="46"/>
      <c r="O106" s="12"/>
      <c r="P106" s="158" t="s">
        <v>6760</v>
      </c>
      <c r="Q106" s="12" t="s">
        <v>6761</v>
      </c>
      <c r="R106" s="12" t="s">
        <v>6819</v>
      </c>
      <c r="S106" s="12"/>
    </row>
    <row r="107" spans="1:19" ht="13">
      <c r="A107" s="12">
        <v>105</v>
      </c>
      <c r="B107" s="155" t="s">
        <v>976</v>
      </c>
      <c r="C107" s="12" t="s">
        <v>660</v>
      </c>
      <c r="D107" s="12" t="s">
        <v>6825</v>
      </c>
      <c r="E107" s="12" t="s">
        <v>6826</v>
      </c>
      <c r="F107" s="156" t="s">
        <v>6827</v>
      </c>
      <c r="G107" s="155" t="s">
        <v>5830</v>
      </c>
      <c r="H107" s="37" t="str">
        <f>VLOOKUP(G107,Orgs!B:I,2,0)</f>
        <v>https://jas-sg.com</v>
      </c>
      <c r="I107" s="12" t="str">
        <f>VLOOKUP(G107,Orgs!B:I,3,0)</f>
        <v>Startup / SME (SP)</v>
      </c>
      <c r="J107" s="12" t="str">
        <f>VLOOKUP(G107,Orgs!B:I,5,0)</f>
        <v>Science, Research and Development</v>
      </c>
      <c r="K107" s="12">
        <f>VLOOKUP(G107,Orgs!B:I,6,0)</f>
        <v>0</v>
      </c>
      <c r="L107" s="12" t="str">
        <f>VLOOKUP(G107,Orgs!B:I,7,0)</f>
        <v>Joint Analytical Systems is a laboratory equipment provider that supports lab items and customises lab solutions.</v>
      </c>
      <c r="M107" s="12" t="str">
        <f>VLOOKUP(G107,Orgs!B:I,8,0)</f>
        <v>Singapore</v>
      </c>
      <c r="N107" s="46"/>
      <c r="O107" s="12"/>
      <c r="P107" s="158" t="s">
        <v>6760</v>
      </c>
      <c r="Q107" s="12" t="s">
        <v>6761</v>
      </c>
      <c r="R107" s="12" t="s">
        <v>6819</v>
      </c>
      <c r="S107" s="12"/>
    </row>
    <row r="108" spans="1:19" ht="13">
      <c r="A108" s="12">
        <v>106</v>
      </c>
      <c r="B108" s="155" t="s">
        <v>6828</v>
      </c>
      <c r="C108" s="12" t="s">
        <v>6829</v>
      </c>
      <c r="D108" s="12" t="s">
        <v>6830</v>
      </c>
      <c r="E108" s="12" t="s">
        <v>6831</v>
      </c>
      <c r="F108" s="12"/>
      <c r="G108" s="155" t="s">
        <v>2279</v>
      </c>
      <c r="H108" s="37" t="str">
        <f>VLOOKUP(G108,Orgs!B:I,2,0)</f>
        <v>https://bosch.com.sg</v>
      </c>
      <c r="I108" s="12" t="str">
        <f>VLOOKUP(G108,Orgs!B:I,3,0)</f>
        <v>Startup / SME (SP)</v>
      </c>
      <c r="J108" s="12" t="str">
        <f>VLOOKUP(G108,Orgs!B:I,5,0)</f>
        <v>Transportation</v>
      </c>
      <c r="K108" s="12" t="str">
        <f>VLOOKUP(G108,Orgs!B:I,6,0)</f>
        <v>Electric mobility, Vehicle</v>
      </c>
      <c r="L108" s="12" t="str">
        <f>VLOOKUP(G108,Orgs!B:I,7,0)</f>
        <v>Provider of electric mobility &amp; connected vehicle solutions</v>
      </c>
      <c r="M108" s="12" t="str">
        <f>VLOOKUP(G108,Orgs!B:I,8,0)</f>
        <v>Germany</v>
      </c>
      <c r="N108" s="46"/>
      <c r="O108" s="12"/>
      <c r="P108" s="158" t="s">
        <v>6760</v>
      </c>
      <c r="Q108" s="12" t="s">
        <v>6761</v>
      </c>
      <c r="R108" s="12" t="s">
        <v>6819</v>
      </c>
      <c r="S108" s="12"/>
    </row>
    <row r="109" spans="1:19" ht="13">
      <c r="A109" s="12">
        <v>107</v>
      </c>
      <c r="B109" s="155" t="s">
        <v>6832</v>
      </c>
      <c r="C109" s="12" t="s">
        <v>6833</v>
      </c>
      <c r="D109" s="12" t="s">
        <v>6834</v>
      </c>
      <c r="E109" s="12" t="s">
        <v>6835</v>
      </c>
      <c r="F109" s="156" t="s">
        <v>6836</v>
      </c>
      <c r="G109" s="155" t="s">
        <v>5874</v>
      </c>
      <c r="H109" s="37" t="str">
        <f>VLOOKUP(G109,Orgs!B:I,2,0)</f>
        <v>https://ncl.ac.uk</v>
      </c>
      <c r="I109" s="12" t="str">
        <f>VLOOKUP(G109,Orgs!B:I,3,0)</f>
        <v>Startup / SME (SP)</v>
      </c>
      <c r="J109" s="12" t="str">
        <f>VLOOKUP(G109,Orgs!B:I,5,0)</f>
        <v>Education</v>
      </c>
      <c r="K109" s="12" t="str">
        <f>VLOOKUP(G109,Orgs!B:I,6,0)</f>
        <v>Innovation, Research</v>
      </c>
      <c r="L109" s="12">
        <f>VLOOKUP(G109,Orgs!B:I,7,0)</f>
        <v>0</v>
      </c>
      <c r="M109" s="12" t="str">
        <f>VLOOKUP(G109,Orgs!B:I,8,0)</f>
        <v>Singapore</v>
      </c>
      <c r="N109" s="46"/>
      <c r="O109" s="12"/>
      <c r="P109" s="158" t="s">
        <v>6760</v>
      </c>
      <c r="Q109" s="12" t="s">
        <v>6761</v>
      </c>
      <c r="R109" s="12" t="s">
        <v>6837</v>
      </c>
      <c r="S109" s="12"/>
    </row>
    <row r="110" spans="1:19" ht="13">
      <c r="A110" s="12">
        <v>108</v>
      </c>
      <c r="B110" s="155" t="s">
        <v>6838</v>
      </c>
      <c r="C110" s="12" t="s">
        <v>6839</v>
      </c>
      <c r="D110" s="12" t="s">
        <v>6840</v>
      </c>
      <c r="E110" s="12" t="s">
        <v>1435</v>
      </c>
      <c r="F110" s="156" t="s">
        <v>6841</v>
      </c>
      <c r="G110" s="155" t="s">
        <v>5927</v>
      </c>
      <c r="H110" s="37" t="str">
        <f>VLOOKUP(G110,Orgs!B:I,2,0)</f>
        <v>https://orinnotech.com</v>
      </c>
      <c r="I110" s="12" t="str">
        <f>VLOOKUP(G110,Orgs!B:I,3,0)</f>
        <v>Startup / SME (SP)</v>
      </c>
      <c r="J110" s="12" t="str">
        <f>VLOOKUP(G110,Orgs!B:I,5,0)</f>
        <v>Science, Research and Development</v>
      </c>
      <c r="K110" s="12">
        <f>VLOOKUP(G110,Orgs!B:I,6,0)</f>
        <v>0</v>
      </c>
      <c r="L110" s="12" t="str">
        <f>VLOOKUP(G110,Orgs!B:I,7,0)</f>
        <v xml:space="preserve">Provider of entomology tools. </v>
      </c>
      <c r="M110" s="12" t="str">
        <f>VLOOKUP(G110,Orgs!B:I,8,0)</f>
        <v>Singapore</v>
      </c>
      <c r="N110" s="46"/>
      <c r="O110" s="12"/>
      <c r="P110" s="158" t="s">
        <v>6760</v>
      </c>
      <c r="Q110" s="12" t="s">
        <v>6761</v>
      </c>
      <c r="R110" s="12" t="s">
        <v>6837</v>
      </c>
      <c r="S110" s="12"/>
    </row>
    <row r="111" spans="1:19" ht="13">
      <c r="A111" s="12">
        <v>109</v>
      </c>
      <c r="B111" s="155" t="s">
        <v>6842</v>
      </c>
      <c r="C111" s="12" t="s">
        <v>6843</v>
      </c>
      <c r="D111" s="12" t="s">
        <v>6844</v>
      </c>
      <c r="E111" s="12" t="s">
        <v>413</v>
      </c>
      <c r="F111" s="156" t="s">
        <v>6845</v>
      </c>
      <c r="G111" s="155" t="s">
        <v>5980</v>
      </c>
      <c r="H111" s="37" t="str">
        <f>VLOOKUP(G111,Orgs!B:I,2,0)</f>
        <v>https://senecio-robotics.com/</v>
      </c>
      <c r="I111" s="12" t="str">
        <f>VLOOKUP(G111,Orgs!B:I,3,0)</f>
        <v>Startup / SME (SP)</v>
      </c>
      <c r="J111" s="12" t="str">
        <f>VLOOKUP(G111,Orgs!B:I,5,0)</f>
        <v>Healthcare</v>
      </c>
      <c r="K111" s="12" t="str">
        <f>VLOOKUP(G111,Orgs!B:I,6,0)</f>
        <v>Medical Tech, Healthcare IT</v>
      </c>
      <c r="L111" s="12" t="str">
        <f>VLOOKUP(G111,Orgs!B:I,7,0)</f>
        <v>Developer of healthtech solutions for eradicating mosquito born diseases</v>
      </c>
      <c r="M111" s="12" t="str">
        <f>VLOOKUP(G111,Orgs!B:I,8,0)</f>
        <v>Israel</v>
      </c>
      <c r="N111" s="46"/>
      <c r="O111" s="12"/>
      <c r="P111" s="158" t="s">
        <v>6760</v>
      </c>
      <c r="Q111" s="12" t="s">
        <v>6761</v>
      </c>
      <c r="R111" s="12" t="s">
        <v>6837</v>
      </c>
      <c r="S111" s="12"/>
    </row>
    <row r="112" spans="1:19" ht="13">
      <c r="A112" s="12">
        <v>110</v>
      </c>
      <c r="B112" s="155" t="s">
        <v>6846</v>
      </c>
      <c r="C112" s="12" t="s">
        <v>6847</v>
      </c>
      <c r="D112" s="12" t="s">
        <v>6848</v>
      </c>
      <c r="E112" s="12" t="s">
        <v>6849</v>
      </c>
      <c r="F112" s="156" t="s">
        <v>6850</v>
      </c>
      <c r="G112" s="155" t="s">
        <v>5472</v>
      </c>
      <c r="H112" s="37" t="str">
        <f>VLOOKUP(G112,Orgs!B:I,2,0)</f>
        <v>https://www.sodavision.com/</v>
      </c>
      <c r="I112" s="12" t="str">
        <f>VLOOKUP(G112,Orgs!B:I,3,0)</f>
        <v>Startup / SME (SP)</v>
      </c>
      <c r="J112" s="12" t="str">
        <f>VLOOKUP(G112,Orgs!B:I,5,0)</f>
        <v>Industry</v>
      </c>
      <c r="K112" s="12" t="str">
        <f>VLOOKUP(G112,Orgs!B:I,6,0)</f>
        <v>Advanced Manufacturing</v>
      </c>
      <c r="L112" s="12" t="str">
        <f>VLOOKUP(G112,Orgs!B:I,7,0)</f>
        <v xml:space="preserve">Soda Vision is a young and energetic technology company focused strongly on Vision Technologies. We offer products and solutions in three technology domains: Machine Vision, Robotic Vision, and Computer Vision. </v>
      </c>
      <c r="M112" s="12" t="str">
        <f>VLOOKUP(G112,Orgs!B:I,8,0)</f>
        <v>Singapore</v>
      </c>
      <c r="N112" s="46"/>
      <c r="O112" s="12"/>
      <c r="P112" s="158" t="s">
        <v>6760</v>
      </c>
      <c r="Q112" s="12" t="s">
        <v>6761</v>
      </c>
      <c r="R112" s="12" t="s">
        <v>6837</v>
      </c>
      <c r="S112" s="12"/>
    </row>
    <row r="113" spans="1:19" ht="13">
      <c r="A113" s="12">
        <v>111</v>
      </c>
      <c r="B113" s="155" t="s">
        <v>6851</v>
      </c>
      <c r="C113" s="12" t="s">
        <v>6852</v>
      </c>
      <c r="D113" s="12" t="s">
        <v>6853</v>
      </c>
      <c r="E113" s="12" t="s">
        <v>6854</v>
      </c>
      <c r="F113" s="156" t="s">
        <v>6855</v>
      </c>
      <c r="G113" s="155" t="s">
        <v>2256</v>
      </c>
      <c r="H113" s="37" t="str">
        <f>VLOOKUP(G113,Orgs!B:I,2,0)</f>
        <v>https://bentley.com</v>
      </c>
      <c r="I113" s="12" t="str">
        <f>VLOOKUP(G113,Orgs!B:I,3,0)</f>
        <v>Startup / SME (SP)</v>
      </c>
      <c r="J113" s="12" t="str">
        <f>VLOOKUP(G113,Orgs!B:I,5,0)</f>
        <v>Built Environment</v>
      </c>
      <c r="K113" s="12" t="str">
        <f>VLOOKUP(G113,Orgs!B:I,6,0)</f>
        <v>Construction Tech</v>
      </c>
      <c r="L113" s="12" t="str">
        <f>VLOOKUP(G113,Orgs!B:I,7,0)</f>
        <v>Provider of cloud-based designing software for the construction industry</v>
      </c>
      <c r="M113" s="12" t="str">
        <f>VLOOKUP(G113,Orgs!B:I,8,0)</f>
        <v>USA</v>
      </c>
      <c r="N113" s="46"/>
      <c r="O113" s="12"/>
      <c r="P113" s="158" t="s">
        <v>6760</v>
      </c>
      <c r="Q113" s="12" t="s">
        <v>6761</v>
      </c>
      <c r="R113" s="12" t="s">
        <v>6856</v>
      </c>
      <c r="S113" s="12"/>
    </row>
    <row r="114" spans="1:19" ht="13">
      <c r="A114" s="12">
        <v>112</v>
      </c>
      <c r="B114" s="155"/>
      <c r="C114" s="12"/>
      <c r="D114" s="12"/>
      <c r="E114" s="12"/>
      <c r="F114" s="12"/>
      <c r="G114" s="155" t="s">
        <v>5661</v>
      </c>
      <c r="H114" s="37" t="str">
        <f>VLOOKUP(G114,Orgs!B:I,2,0)</f>
        <v>https://www.tritech.com.sg/</v>
      </c>
      <c r="I114" s="12" t="str">
        <f>VLOOKUP(G114,Orgs!B:I,3,0)</f>
        <v>Startup / SME (SP)</v>
      </c>
      <c r="J114" s="12" t="str">
        <f>VLOOKUP(G114,Orgs!B:I,5,0)</f>
        <v>Environment and Sustainability</v>
      </c>
      <c r="K114" s="12" t="str">
        <f>VLOOKUP(G114,Orgs!B:I,6,0)</f>
        <v>Climate Tech, Water and Wastewater Treatment</v>
      </c>
      <c r="L114" s="12" t="str">
        <f>VLOOKUP(G114,Orgs!B:I,7,0)</f>
        <v>One Stop Integrated Service Provider for Smart Urban Development and Water &amp; Environmental Protection.</v>
      </c>
      <c r="M114" s="12" t="str">
        <f>VLOOKUP(G114,Orgs!B:I,8,0)</f>
        <v>Singapore</v>
      </c>
      <c r="N114" s="46"/>
      <c r="O114" s="12"/>
      <c r="P114" s="158" t="s">
        <v>6760</v>
      </c>
      <c r="Q114" s="12" t="s">
        <v>6761</v>
      </c>
      <c r="R114" s="12" t="s">
        <v>6856</v>
      </c>
      <c r="S114" s="12"/>
    </row>
    <row r="115" spans="1:19" ht="13">
      <c r="A115" s="12">
        <v>113</v>
      </c>
      <c r="B115" s="155" t="s">
        <v>6857</v>
      </c>
      <c r="C115" s="12" t="s">
        <v>26</v>
      </c>
      <c r="D115" s="12" t="s">
        <v>6858</v>
      </c>
      <c r="E115" s="12" t="s">
        <v>6859</v>
      </c>
      <c r="F115" s="156" t="s">
        <v>6860</v>
      </c>
      <c r="G115" s="155" t="s">
        <v>5770</v>
      </c>
      <c r="H115" s="37" t="str">
        <f>VLOOKUP(G115,Orgs!B:I,2,0)</f>
        <v>https://www.zuehlke.com/</v>
      </c>
      <c r="I115" s="12" t="str">
        <f>VLOOKUP(G115,Orgs!B:I,3,0)</f>
        <v>Corporate / SME (DD)</v>
      </c>
      <c r="J115" s="12" t="str">
        <f>VLOOKUP(G115,Orgs!B:I,5,0)</f>
        <v>Professional Services</v>
      </c>
      <c r="K115" s="12">
        <f>VLOOKUP(G115,Orgs!B:I,6,0)</f>
        <v>0</v>
      </c>
      <c r="L115" s="12" t="str">
        <f>VLOOKUP(G115,Orgs!B:I,7,0)</f>
        <v>Zühlke is a global innovation service provider, specialise in strategy and business innovation, digital solutions and applications, and device and systems engineering.</v>
      </c>
      <c r="M115" s="12" t="str">
        <f>VLOOKUP(G115,Orgs!B:I,8,0)</f>
        <v>Singapore</v>
      </c>
      <c r="N115" s="46"/>
      <c r="O115" s="12"/>
      <c r="P115" s="158" t="s">
        <v>6760</v>
      </c>
      <c r="Q115" s="12" t="s">
        <v>6761</v>
      </c>
      <c r="R115" s="12" t="s">
        <v>6856</v>
      </c>
      <c r="S115" s="12"/>
    </row>
    <row r="116" spans="1:19" ht="14">
      <c r="A116" s="12">
        <v>114</v>
      </c>
      <c r="B116" s="8" t="s">
        <v>1592</v>
      </c>
      <c r="C116" s="7" t="s">
        <v>6861</v>
      </c>
      <c r="D116" s="7" t="s">
        <v>6862</v>
      </c>
      <c r="E116" s="12" t="s">
        <v>6409</v>
      </c>
      <c r="F116" s="156" t="s">
        <v>6863</v>
      </c>
      <c r="G116" s="8" t="s">
        <v>2334</v>
      </c>
      <c r="H116" s="37" t="str">
        <f>VLOOKUP(G116,Orgs!B:I,2,0)</f>
        <v>https://cropin.com</v>
      </c>
      <c r="I116" s="12" t="str">
        <f>VLOOKUP(G116,Orgs!B:I,3,0)</f>
        <v>Startup / SME (SP)</v>
      </c>
      <c r="J116" s="12" t="str">
        <f>VLOOKUP(G116,Orgs!B:I,5,0)</f>
        <v>Agriculture</v>
      </c>
      <c r="K116" s="12" t="str">
        <f>VLOOKUP(G116,Orgs!B:I,6,0)</f>
        <v>Digitalization, Data Analytics, IoT</v>
      </c>
      <c r="L116" s="12" t="str">
        <f>VLOOKUP(G116,Orgs!B:I,7,0)</f>
        <v>Agricultural production and farm management; Quality control; Crop Disease Management, Crop Identification</v>
      </c>
      <c r="M116" s="12" t="str">
        <f>VLOOKUP(G116,Orgs!B:I,8,0)</f>
        <v>India</v>
      </c>
      <c r="N116" s="182"/>
      <c r="O116" s="12" t="s">
        <v>6864</v>
      </c>
      <c r="P116" s="158" t="s">
        <v>6865</v>
      </c>
      <c r="Q116" s="12" t="s">
        <v>6866</v>
      </c>
      <c r="R116" s="7" t="s">
        <v>6867</v>
      </c>
      <c r="S116" s="12"/>
    </row>
    <row r="117" spans="1:19" ht="14">
      <c r="A117" s="12">
        <v>115</v>
      </c>
      <c r="B117" s="8" t="s">
        <v>6868</v>
      </c>
      <c r="C117" s="7" t="s">
        <v>6869</v>
      </c>
      <c r="D117" s="7" t="s">
        <v>6870</v>
      </c>
      <c r="E117" s="7" t="s">
        <v>1435</v>
      </c>
      <c r="F117" s="19" t="s">
        <v>6871</v>
      </c>
      <c r="G117" s="8" t="s">
        <v>5998</v>
      </c>
      <c r="H117" s="37" t="str">
        <f>VLOOKUP(G117,Orgs!B:I,2,0)</f>
        <v>https://stellapps.com/</v>
      </c>
      <c r="I117" s="12" t="str">
        <f>VLOOKUP(G117,Orgs!B:I,3,0)</f>
        <v>Startup / SME (SP)</v>
      </c>
      <c r="J117" s="12" t="str">
        <f>VLOOKUP(G117,Orgs!B:I,5,0)</f>
        <v>Food and Beverage</v>
      </c>
      <c r="K117" s="12" t="str">
        <f>VLOOKUP(G117,Orgs!B:I,6,0)</f>
        <v>IoT, Marketplace</v>
      </c>
      <c r="L117" s="12" t="str">
        <f>VLOOKUP(G117,Orgs!B:I,7,0)</f>
        <v>One-stop dairy supply chain digitisation by IoT</v>
      </c>
      <c r="M117" s="12" t="str">
        <f>VLOOKUP(G117,Orgs!B:I,8,0)</f>
        <v>India</v>
      </c>
      <c r="N117" s="182"/>
      <c r="O117" s="12" t="s">
        <v>6872</v>
      </c>
      <c r="P117" s="158" t="s">
        <v>6865</v>
      </c>
      <c r="Q117" s="12" t="s">
        <v>6866</v>
      </c>
      <c r="R117" s="7" t="s">
        <v>6873</v>
      </c>
      <c r="S117" s="12" t="s">
        <v>6360</v>
      </c>
    </row>
    <row r="118" spans="1:19" ht="13">
      <c r="A118" s="12">
        <v>116</v>
      </c>
      <c r="B118" s="155" t="s">
        <v>6874</v>
      </c>
      <c r="C118" s="12" t="s">
        <v>6875</v>
      </c>
      <c r="D118" s="12" t="s">
        <v>6876</v>
      </c>
      <c r="E118" s="12" t="s">
        <v>1970</v>
      </c>
      <c r="F118" s="160" t="s">
        <v>6877</v>
      </c>
      <c r="G118" s="155" t="s">
        <v>2413</v>
      </c>
      <c r="H118" s="37" t="str">
        <f>VLOOKUP(G118,Orgs!B:I,2,0)</f>
        <v>https://farmart.co</v>
      </c>
      <c r="I118" s="12" t="str">
        <f>VLOOKUP(G118,Orgs!B:I,3,0)</f>
        <v>Startup / SME (SP)</v>
      </c>
      <c r="J118" s="12" t="str">
        <f>VLOOKUP(G118,Orgs!B:I,5,0)</f>
        <v>Agriculture</v>
      </c>
      <c r="K118" s="12" t="str">
        <f>VLOOKUP(G118,Orgs!B:I,6,0)</f>
        <v>Fintech</v>
      </c>
      <c r="L118" s="12" t="str">
        <f>VLOOKUP(G118,Orgs!B:I,7,0)</f>
        <v>AgriFintech platform that helps farmers get access to low-cost digital credit by linking credit to purchase of inputs</v>
      </c>
      <c r="M118" s="12" t="str">
        <f>VLOOKUP(G118,Orgs!B:I,8,0)</f>
        <v>India</v>
      </c>
      <c r="N118" s="182"/>
      <c r="O118" s="12" t="s">
        <v>6878</v>
      </c>
      <c r="P118" s="158" t="s">
        <v>6865</v>
      </c>
      <c r="Q118" s="12" t="s">
        <v>6866</v>
      </c>
      <c r="R118" s="12" t="s">
        <v>6879</v>
      </c>
      <c r="S118" s="12"/>
    </row>
    <row r="119" spans="1:19" ht="14">
      <c r="A119" s="12">
        <v>117</v>
      </c>
      <c r="B119" s="8" t="s">
        <v>6880</v>
      </c>
      <c r="C119" s="7" t="s">
        <v>6881</v>
      </c>
      <c r="D119" s="7" t="s">
        <v>6882</v>
      </c>
      <c r="E119" s="12" t="s">
        <v>1380</v>
      </c>
      <c r="F119" s="160" t="s">
        <v>6883</v>
      </c>
      <c r="G119" s="8" t="s">
        <v>2210</v>
      </c>
      <c r="H119" s="37" t="str">
        <f>VLOOKUP(G119,Orgs!B:I,2,0)</f>
        <v>https://agnext.com</v>
      </c>
      <c r="I119" s="12" t="str">
        <f>VLOOKUP(G119,Orgs!B:I,3,0)</f>
        <v>Startup / SME (SP)</v>
      </c>
      <c r="J119" s="12" t="str">
        <f>VLOOKUP(G119,Orgs!B:I,5,0)</f>
        <v>Agriculture</v>
      </c>
      <c r="K119" s="12" t="str">
        <f>VLOOKUP(G119,Orgs!B:I,6,0)</f>
        <v>AI, Data Analytics, IoT</v>
      </c>
      <c r="L119" s="12" t="str">
        <f>VLOOKUP(G119,Orgs!B:I,7,0)</f>
        <v>SaaS platform for quality assessment and traceability</v>
      </c>
      <c r="M119" s="12" t="str">
        <f>VLOOKUP(G119,Orgs!B:I,8,0)</f>
        <v>India</v>
      </c>
      <c r="N119" s="46"/>
      <c r="O119" s="12" t="s">
        <v>6884</v>
      </c>
      <c r="P119" s="158" t="s">
        <v>6865</v>
      </c>
      <c r="Q119" s="12" t="s">
        <v>6866</v>
      </c>
      <c r="R119" s="7" t="s">
        <v>6885</v>
      </c>
      <c r="S119" s="12" t="s">
        <v>6360</v>
      </c>
    </row>
    <row r="120" spans="1:19" ht="14">
      <c r="A120" s="12">
        <v>118</v>
      </c>
      <c r="B120" s="8" t="s">
        <v>650</v>
      </c>
      <c r="C120" s="7" t="s">
        <v>536</v>
      </c>
      <c r="D120" s="7" t="s">
        <v>6886</v>
      </c>
      <c r="E120" s="7" t="s">
        <v>1646</v>
      </c>
      <c r="F120" s="7"/>
      <c r="G120" s="8" t="s">
        <v>6887</v>
      </c>
      <c r="H120" s="12" t="e">
        <f>VLOOKUP(G120,Orgs!B:I,2,0)</f>
        <v>#N/A</v>
      </c>
      <c r="I120" s="12" t="e">
        <f>VLOOKUP(G120,Orgs!B:I,3,0)</f>
        <v>#N/A</v>
      </c>
      <c r="J120" s="12" t="e">
        <f>VLOOKUP(G120,Orgs!B:I,5,0)</f>
        <v>#N/A</v>
      </c>
      <c r="K120" s="12" t="e">
        <f>VLOOKUP(G120,Orgs!B:I,6,0)</f>
        <v>#N/A</v>
      </c>
      <c r="L120" s="12" t="e">
        <f>VLOOKUP(G120,Orgs!B:I,7,0)</f>
        <v>#N/A</v>
      </c>
      <c r="M120" s="12" t="e">
        <f>VLOOKUP(G120,Orgs!B:I,8,0)</f>
        <v>#N/A</v>
      </c>
      <c r="N120" s="182"/>
      <c r="O120" s="12" t="s">
        <v>6888</v>
      </c>
      <c r="P120" s="158" t="s">
        <v>6865</v>
      </c>
      <c r="Q120" s="12" t="s">
        <v>6866</v>
      </c>
      <c r="R120" s="7" t="s">
        <v>6889</v>
      </c>
      <c r="S120" s="12"/>
    </row>
    <row r="121" spans="1:19" ht="13">
      <c r="A121" s="12">
        <v>119</v>
      </c>
      <c r="B121" s="155" t="s">
        <v>681</v>
      </c>
      <c r="C121" s="12" t="s">
        <v>6890</v>
      </c>
      <c r="D121" s="12" t="s">
        <v>6891</v>
      </c>
      <c r="E121" s="12" t="s">
        <v>413</v>
      </c>
      <c r="F121" s="156" t="s">
        <v>6892</v>
      </c>
      <c r="G121" s="155" t="s">
        <v>2429</v>
      </c>
      <c r="H121" s="37" t="str">
        <f>VLOOKUP(G121,Orgs!B:I,2,0)</f>
        <v>https://glife.com.sg</v>
      </c>
      <c r="I121" s="12" t="str">
        <f>VLOOKUP(G121,Orgs!B:I,3,0)</f>
        <v>Startup / SME (SP)</v>
      </c>
      <c r="J121" s="12" t="str">
        <f>VLOOKUP(G121,Orgs!B:I,5,0)</f>
        <v>Food and Beverage</v>
      </c>
      <c r="K121" s="12" t="str">
        <f>VLOOKUP(G121,Orgs!B:I,6,0)</f>
        <v>Marketplace</v>
      </c>
      <c r="L121" s="12" t="str">
        <f>VLOOKUP(G121,Orgs!B:I,7,0)</f>
        <v xml:space="preserve">B2B/B2C fresh produce direct procurement platform </v>
      </c>
      <c r="M121" s="12" t="str">
        <f>VLOOKUP(G121,Orgs!B:I,8,0)</f>
        <v>Singapore</v>
      </c>
      <c r="N121" s="46">
        <v>6591590555</v>
      </c>
      <c r="O121" s="12" t="s">
        <v>6893</v>
      </c>
      <c r="P121" s="158" t="s">
        <v>6865</v>
      </c>
      <c r="Q121" s="12" t="s">
        <v>6866</v>
      </c>
      <c r="R121" s="12" t="s">
        <v>6894</v>
      </c>
      <c r="S121" s="12"/>
    </row>
    <row r="122" spans="1:19" ht="13">
      <c r="A122" s="12">
        <v>120</v>
      </c>
      <c r="B122" s="155" t="s">
        <v>6895</v>
      </c>
      <c r="C122" s="12" t="s">
        <v>6896</v>
      </c>
      <c r="D122" s="12" t="s">
        <v>6897</v>
      </c>
      <c r="E122" s="12" t="s">
        <v>1970</v>
      </c>
      <c r="F122" s="160" t="s">
        <v>6898</v>
      </c>
      <c r="G122" s="155" t="s">
        <v>2215</v>
      </c>
      <c r="H122" s="37" t="str">
        <f>VLOOKUP(G122,Orgs!B:I,2,0)</f>
        <v>https://agrevolution.in</v>
      </c>
      <c r="I122" s="12" t="str">
        <f>VLOOKUP(G122,Orgs!B:I,3,0)</f>
        <v>Startup / SME (SP)</v>
      </c>
      <c r="J122" s="12" t="str">
        <f>VLOOKUP(G122,Orgs!B:I,5,0)</f>
        <v>Agriculture</v>
      </c>
      <c r="K122" s="12" t="str">
        <f>VLOOKUP(G122,Orgs!B:I,6,0)</f>
        <v>Marketplace</v>
      </c>
      <c r="L122" s="12" t="str">
        <f>VLOOKUP(G122,Orgs!B:I,7,0)</f>
        <v>Technology enabled farmers' platform to provide them complete end to end agricultural services</v>
      </c>
      <c r="M122" s="12" t="str">
        <f>VLOOKUP(G122,Orgs!B:I,8,0)</f>
        <v>India</v>
      </c>
      <c r="N122" s="46"/>
      <c r="O122" s="12"/>
      <c r="P122" s="158" t="s">
        <v>6865</v>
      </c>
      <c r="Q122" s="12" t="s">
        <v>6866</v>
      </c>
      <c r="R122" s="12" t="s">
        <v>2181</v>
      </c>
      <c r="S122" s="12" t="s">
        <v>6360</v>
      </c>
    </row>
    <row r="123" spans="1:19" ht="13">
      <c r="A123" s="12">
        <v>121</v>
      </c>
      <c r="B123" s="155" t="s">
        <v>6899</v>
      </c>
      <c r="C123" s="12" t="s">
        <v>6900</v>
      </c>
      <c r="D123" s="12" t="s">
        <v>6901</v>
      </c>
      <c r="E123" s="12" t="s">
        <v>1380</v>
      </c>
      <c r="F123" s="160" t="s">
        <v>6902</v>
      </c>
      <c r="G123" s="155" t="s">
        <v>5827</v>
      </c>
      <c r="H123" s="37" t="str">
        <f>VLOOKUP(G123,Orgs!B:I,2,0)</f>
        <v>https://jai-kisan.com</v>
      </c>
      <c r="I123" s="12" t="str">
        <f>VLOOKUP(G123,Orgs!B:I,3,0)</f>
        <v>Startup / SME (SP)</v>
      </c>
      <c r="J123" s="12" t="str">
        <f>VLOOKUP(G123,Orgs!B:I,5,0)</f>
        <v>Agriculture</v>
      </c>
      <c r="K123" s="12" t="str">
        <f>VLOOKUP(G123,Orgs!B:I,6,0)</f>
        <v>Fintech</v>
      </c>
      <c r="L123" s="12" t="str">
        <f>VLOOKUP(G123,Orgs!B:I,7,0)</f>
        <v>Alternative credit scoring and connecting agri stakeholders</v>
      </c>
      <c r="M123" s="12" t="str">
        <f>VLOOKUP(G123,Orgs!B:I,8,0)</f>
        <v>India</v>
      </c>
      <c r="N123" s="46"/>
      <c r="O123" s="12"/>
      <c r="P123" s="158" t="s">
        <v>6865</v>
      </c>
      <c r="Q123" s="12" t="s">
        <v>6866</v>
      </c>
      <c r="R123" s="12" t="s">
        <v>2181</v>
      </c>
      <c r="S123" s="12"/>
    </row>
    <row r="124" spans="1:19" ht="13">
      <c r="A124" s="12">
        <v>122</v>
      </c>
      <c r="B124" s="155" t="s">
        <v>6903</v>
      </c>
      <c r="C124" s="12" t="s">
        <v>487</v>
      </c>
      <c r="D124" s="12" t="s">
        <v>6904</v>
      </c>
      <c r="E124" s="12" t="s">
        <v>1661</v>
      </c>
      <c r="F124" s="160" t="s">
        <v>6905</v>
      </c>
      <c r="G124" s="155" t="s">
        <v>5860</v>
      </c>
      <c r="H124" s="37" t="str">
        <f>VLOOKUP(G124,Orgs!B:I,2,0)</f>
        <v>https://mcfly.com.cn</v>
      </c>
      <c r="I124" s="12" t="str">
        <f>VLOOKUP(G124,Orgs!B:I,3,0)</f>
        <v>Startup / SME (SP)</v>
      </c>
      <c r="J124" s="12" t="str">
        <f>VLOOKUP(G124,Orgs!B:I,5,0)</f>
        <v>Agriculture</v>
      </c>
      <c r="K124" s="12" t="str">
        <f>VLOOKUP(G124,Orgs!B:I,6,0)</f>
        <v>Drone</v>
      </c>
      <c r="L124" s="12" t="str">
        <f>VLOOKUP(G124,Orgs!B:I,7,0)</f>
        <v>Localized intelligent agricultural drone for real-time monitoring &amp; plant protection</v>
      </c>
      <c r="M124" s="12" t="str">
        <f>VLOOKUP(G124,Orgs!B:I,8,0)</f>
        <v>China</v>
      </c>
      <c r="N124" s="46"/>
      <c r="O124" s="12"/>
      <c r="P124" s="158" t="s">
        <v>6865</v>
      </c>
      <c r="Q124" s="12" t="s">
        <v>6866</v>
      </c>
      <c r="R124" s="12" t="s">
        <v>2181</v>
      </c>
      <c r="S124" s="12"/>
    </row>
    <row r="125" spans="1:19" ht="13">
      <c r="A125" s="12">
        <v>123</v>
      </c>
      <c r="B125" s="155" t="s">
        <v>6906</v>
      </c>
      <c r="C125" s="12" t="s">
        <v>6907</v>
      </c>
      <c r="D125" s="12" t="s">
        <v>6908</v>
      </c>
      <c r="E125" s="12" t="s">
        <v>1970</v>
      </c>
      <c r="F125" s="160" t="s">
        <v>6909</v>
      </c>
      <c r="G125" s="155" t="s">
        <v>2338</v>
      </c>
      <c r="H125" s="37" t="str">
        <f>VLOOKUP(G125,Orgs!B:I,2,0)</f>
        <v>https://crowde.co</v>
      </c>
      <c r="I125" s="12" t="str">
        <f>VLOOKUP(G125,Orgs!B:I,3,0)</f>
        <v>Startup / SME (SP)</v>
      </c>
      <c r="J125" s="12" t="str">
        <f>VLOOKUP(G125,Orgs!B:I,5,0)</f>
        <v>Agriculture</v>
      </c>
      <c r="K125" s="12" t="str">
        <f>VLOOKUP(G125,Orgs!B:I,6,0)</f>
        <v>P2P Lending, Marketplace</v>
      </c>
      <c r="L125" s="12" t="str">
        <f>VLOOKUP(G125,Orgs!B:I,7,0)</f>
        <v>Digital ecosystem that connect lenders, farmers, and agricultural supply stores to simplify the transaction.</v>
      </c>
      <c r="M125" s="12" t="str">
        <f>VLOOKUP(G125,Orgs!B:I,8,0)</f>
        <v>Indonesia</v>
      </c>
      <c r="N125" s="46"/>
      <c r="O125" s="12"/>
      <c r="P125" s="158" t="s">
        <v>6865</v>
      </c>
      <c r="Q125" s="12" t="s">
        <v>6866</v>
      </c>
      <c r="R125" s="12" t="s">
        <v>2181</v>
      </c>
      <c r="S125" s="12" t="s">
        <v>6360</v>
      </c>
    </row>
    <row r="126" spans="1:19" ht="13">
      <c r="A126" s="12">
        <v>124</v>
      </c>
      <c r="B126" s="155" t="s">
        <v>6910</v>
      </c>
      <c r="C126" s="12" t="s">
        <v>6911</v>
      </c>
      <c r="D126" s="12" t="s">
        <v>6912</v>
      </c>
      <c r="E126" s="12" t="s">
        <v>499</v>
      </c>
      <c r="F126" s="12"/>
      <c r="G126" s="155" t="s">
        <v>2190</v>
      </c>
      <c r="H126" s="37" t="str">
        <f>VLOOKUP(G126,Orgs!B:I,2,0)</f>
        <v>https://accfutures.com</v>
      </c>
      <c r="I126" s="12" t="str">
        <f>VLOOKUP(G126,Orgs!B:I,3,0)</f>
        <v>Startup / SME (SP)</v>
      </c>
      <c r="J126" s="12" t="str">
        <f>VLOOKUP(G126,Orgs!B:I,5,0)</f>
        <v>Agriculture</v>
      </c>
      <c r="K126" s="12" t="str">
        <f>VLOOKUP(G126,Orgs!B:I,6,0)</f>
        <v>Data Analytics</v>
      </c>
      <c r="L126" s="12" t="str">
        <f>VLOOKUP(G126,Orgs!B:I,7,0)</f>
        <v>Big data platforms for industrial planning and decision-making, market analysis, product sales, financial services, and so on.</v>
      </c>
      <c r="M126" s="12" t="str">
        <f>VLOOKUP(G126,Orgs!B:I,8,0)</f>
        <v>China</v>
      </c>
      <c r="N126" s="46"/>
      <c r="O126" s="12"/>
      <c r="P126" s="158" t="s">
        <v>6865</v>
      </c>
      <c r="Q126" s="12" t="s">
        <v>6866</v>
      </c>
      <c r="R126" s="12" t="s">
        <v>2181</v>
      </c>
      <c r="S126" s="12"/>
    </row>
    <row r="127" spans="1:19" ht="13">
      <c r="A127" s="12">
        <v>125</v>
      </c>
      <c r="B127" s="155" t="s">
        <v>6913</v>
      </c>
      <c r="C127" s="12" t="s">
        <v>497</v>
      </c>
      <c r="D127" s="12" t="s">
        <v>6914</v>
      </c>
      <c r="E127" s="12" t="s">
        <v>413</v>
      </c>
      <c r="F127" s="12"/>
      <c r="G127" s="155" t="s">
        <v>6027</v>
      </c>
      <c r="H127" s="37" t="str">
        <f>VLOOKUP(G127,Orgs!B:I,2,0)</f>
        <v>https://uml-tech.com/</v>
      </c>
      <c r="I127" s="12" t="str">
        <f>VLOOKUP(G127,Orgs!B:I,3,0)</f>
        <v>Startup / SME (SP)</v>
      </c>
      <c r="J127" s="12" t="str">
        <f>VLOOKUP(G127,Orgs!B:I,5,0)</f>
        <v>Agriculture</v>
      </c>
      <c r="K127" s="12" t="str">
        <f>VLOOKUP(G127,Orgs!B:I,6,0)</f>
        <v>IoT, Data Analytics</v>
      </c>
      <c r="L127" s="12" t="str">
        <f>VLOOKUP(G127,Orgs!B:I,7,0)</f>
        <v>Upgraded software and hardware solutions for traditional agricultural machinery</v>
      </c>
      <c r="M127" s="12" t="str">
        <f>VLOOKUP(G127,Orgs!B:I,8,0)</f>
        <v>China</v>
      </c>
      <c r="N127" s="46"/>
      <c r="O127" s="12"/>
      <c r="P127" s="158" t="s">
        <v>6865</v>
      </c>
      <c r="Q127" s="12" t="s">
        <v>6866</v>
      </c>
      <c r="R127" s="12" t="s">
        <v>2181</v>
      </c>
      <c r="S127" s="12"/>
    </row>
    <row r="128" spans="1:19" ht="13">
      <c r="A128" s="12">
        <v>126</v>
      </c>
      <c r="B128" s="155" t="s">
        <v>6915</v>
      </c>
      <c r="C128" s="12" t="s">
        <v>6916</v>
      </c>
      <c r="D128" s="12" t="s">
        <v>6917</v>
      </c>
      <c r="E128" s="12" t="s">
        <v>1393</v>
      </c>
      <c r="F128" s="156" t="s">
        <v>6918</v>
      </c>
      <c r="G128" s="155" t="s">
        <v>2374</v>
      </c>
      <c r="H128" s="37" t="str">
        <f>VLOOKUP(G128,Orgs!B:I,2,0)</f>
        <v>https://ecozensolutions.com</v>
      </c>
      <c r="I128" s="12" t="str">
        <f>VLOOKUP(G128,Orgs!B:I,3,0)</f>
        <v>Startup / SME (SP)</v>
      </c>
      <c r="J128" s="12" t="str">
        <f>VLOOKUP(G128,Orgs!B:I,5,0)</f>
        <v>Agriculture</v>
      </c>
      <c r="K128" s="12" t="str">
        <f>VLOOKUP(G128,Orgs!B:I,6,0)</f>
        <v>Supply chain, Sustainability, AgriTech</v>
      </c>
      <c r="L128" s="12" t="str">
        <f>VLOOKUP(G128,Orgs!B:I,7,0)</f>
        <v>Post harvest management</v>
      </c>
      <c r="M128" s="12" t="str">
        <f>VLOOKUP(G128,Orgs!B:I,8,0)</f>
        <v>India</v>
      </c>
      <c r="N128" s="46"/>
      <c r="O128" s="12"/>
      <c r="P128" s="158" t="s">
        <v>6919</v>
      </c>
      <c r="Q128" s="12" t="s">
        <v>6866</v>
      </c>
      <c r="R128" s="183" t="s">
        <v>6920</v>
      </c>
      <c r="S128" s="12" t="s">
        <v>6360</v>
      </c>
    </row>
    <row r="129" spans="1:19" ht="13">
      <c r="A129" s="12">
        <v>127</v>
      </c>
      <c r="B129" s="155" t="s">
        <v>6921</v>
      </c>
      <c r="C129" s="12" t="s">
        <v>6922</v>
      </c>
      <c r="D129" s="12" t="s">
        <v>6923</v>
      </c>
      <c r="E129" s="12" t="s">
        <v>1393</v>
      </c>
      <c r="F129" s="160" t="s">
        <v>6924</v>
      </c>
      <c r="G129" s="155" t="s">
        <v>5947</v>
      </c>
      <c r="H129" s="37" t="str">
        <f>VLOOKUP(G129,Orgs!B:I,2,0)</f>
        <v>http://promethean-power.com/</v>
      </c>
      <c r="I129" s="12" t="str">
        <f>VLOOKUP(G129,Orgs!B:I,3,0)</f>
        <v>Startup / SME (SP)</v>
      </c>
      <c r="J129" s="12" t="str">
        <f>VLOOKUP(G129,Orgs!B:I,5,0)</f>
        <v>Food and Beverage</v>
      </c>
      <c r="K129" s="12" t="str">
        <f>VLOOKUP(G129,Orgs!B:I,6,0)</f>
        <v>Storage, Energy</v>
      </c>
      <c r="L129" s="12" t="str">
        <f>VLOOKUP(G129,Orgs!B:I,7,0)</f>
        <v>Agricultural production and farm management; Market access; Packaging &amp; Preservation</v>
      </c>
      <c r="M129" s="12" t="str">
        <f>VLOOKUP(G129,Orgs!B:I,8,0)</f>
        <v>USA</v>
      </c>
      <c r="N129" s="46" t="s">
        <v>6925</v>
      </c>
      <c r="O129" s="12" t="s">
        <v>6926</v>
      </c>
      <c r="P129" s="158" t="s">
        <v>6919</v>
      </c>
      <c r="Q129" s="12" t="s">
        <v>6866</v>
      </c>
      <c r="R129" s="183" t="s">
        <v>6927</v>
      </c>
      <c r="S129" s="12" t="s">
        <v>6360</v>
      </c>
    </row>
    <row r="130" spans="1:19" ht="13">
      <c r="A130" s="12">
        <v>128</v>
      </c>
      <c r="B130" s="155" t="s">
        <v>6928</v>
      </c>
      <c r="C130" s="12" t="s">
        <v>6598</v>
      </c>
      <c r="D130" s="12" t="s">
        <v>6929</v>
      </c>
      <c r="E130" s="12" t="s">
        <v>1393</v>
      </c>
      <c r="F130" s="160" t="s">
        <v>6930</v>
      </c>
      <c r="G130" s="155" t="s">
        <v>2380</v>
      </c>
      <c r="H130" s="37" t="str">
        <f>VLOOKUP(G130,Orgs!B:I,2,0)</f>
        <v>https://elixiatech.com</v>
      </c>
      <c r="I130" s="12" t="str">
        <f>VLOOKUP(G130,Orgs!B:I,3,0)</f>
        <v>Startup / SME (SP)</v>
      </c>
      <c r="J130" s="12" t="str">
        <f>VLOOKUP(G130,Orgs!B:I,5,0)</f>
        <v>Supply Chain and Logistics</v>
      </c>
      <c r="K130" s="12" t="str">
        <f>VLOOKUP(G130,Orgs!B:I,6,0)</f>
        <v>Artificial Intelligence and Machine Learning (AI/ML), Bots</v>
      </c>
      <c r="L130" s="12" t="str">
        <f>VLOOKUP(G130,Orgs!B:I,7,0)</f>
        <v>Quality control, Logistics automation, Cold Chain Compliance</v>
      </c>
      <c r="M130" s="12" t="str">
        <f>VLOOKUP(G130,Orgs!B:I,8,0)</f>
        <v>India</v>
      </c>
      <c r="N130" s="46">
        <v>919619521206</v>
      </c>
      <c r="O130" s="12"/>
      <c r="P130" s="158" t="s">
        <v>6919</v>
      </c>
      <c r="Q130" s="12" t="s">
        <v>6866</v>
      </c>
      <c r="R130" s="183" t="s">
        <v>2367</v>
      </c>
      <c r="S130" s="12" t="s">
        <v>6360</v>
      </c>
    </row>
    <row r="131" spans="1:19" ht="13">
      <c r="A131" s="12">
        <v>129</v>
      </c>
      <c r="B131" s="155" t="s">
        <v>6931</v>
      </c>
      <c r="C131" s="12" t="s">
        <v>6932</v>
      </c>
      <c r="D131" s="12" t="s">
        <v>6933</v>
      </c>
      <c r="E131" s="12" t="s">
        <v>1393</v>
      </c>
      <c r="F131" s="156" t="s">
        <v>6934</v>
      </c>
      <c r="G131" s="155" t="s">
        <v>5953</v>
      </c>
      <c r="H131" s="37" t="str">
        <f>VLOOKUP(G131,Orgs!B:I,2,0)</f>
        <v>https://pula-advisors.com/</v>
      </c>
      <c r="I131" s="12" t="str">
        <f>VLOOKUP(G131,Orgs!B:I,3,0)</f>
        <v>Startup / SME (SP)</v>
      </c>
      <c r="J131" s="12" t="str">
        <f>VLOOKUP(G131,Orgs!B:I,5,0)</f>
        <v>Agriculture</v>
      </c>
      <c r="K131" s="12" t="str">
        <f>VLOOKUP(G131,Orgs!B:I,6,0)</f>
        <v>Insurance</v>
      </c>
      <c r="L131" s="12" t="str">
        <f>VLOOKUP(G131,Orgs!B:I,7,0)</f>
        <v>Insurance - We develop and distribute insurance products and tailored agronomy advice that protects farmers from risk of yield loss and grows their incomes.</v>
      </c>
      <c r="M131" s="12" t="str">
        <f>VLOOKUP(G131,Orgs!B:I,8,0)</f>
        <v>Switzerland</v>
      </c>
      <c r="N131" s="46">
        <v>254700390911</v>
      </c>
      <c r="O131" s="12" t="s">
        <v>6935</v>
      </c>
      <c r="P131" s="158" t="s">
        <v>6919</v>
      </c>
      <c r="Q131" s="12" t="s">
        <v>6866</v>
      </c>
      <c r="R131" s="183" t="s">
        <v>6936</v>
      </c>
      <c r="S131" s="12" t="s">
        <v>6360</v>
      </c>
    </row>
    <row r="132" spans="1:19" ht="13">
      <c r="A132" s="12">
        <v>130</v>
      </c>
      <c r="B132" s="155" t="s">
        <v>6937</v>
      </c>
      <c r="C132" s="12" t="s">
        <v>6896</v>
      </c>
      <c r="D132" s="12" t="s">
        <v>6938</v>
      </c>
      <c r="E132" s="12" t="s">
        <v>1380</v>
      </c>
      <c r="F132" s="156" t="s">
        <v>6939</v>
      </c>
      <c r="G132" s="155" t="s">
        <v>2334</v>
      </c>
      <c r="H132" s="37" t="str">
        <f>VLOOKUP(G132,Orgs!B:I,2,0)</f>
        <v>https://cropin.com</v>
      </c>
      <c r="I132" s="12" t="str">
        <f>VLOOKUP(G132,Orgs!B:I,3,0)</f>
        <v>Startup / SME (SP)</v>
      </c>
      <c r="J132" s="12" t="str">
        <f>VLOOKUP(G132,Orgs!B:I,5,0)</f>
        <v>Agriculture</v>
      </c>
      <c r="K132" s="12" t="str">
        <f>VLOOKUP(G132,Orgs!B:I,6,0)</f>
        <v>Digitalization, Data Analytics, IoT</v>
      </c>
      <c r="L132" s="12" t="str">
        <f>VLOOKUP(G132,Orgs!B:I,7,0)</f>
        <v>Agricultural production and farm management; Quality control; Crop Disease Management, Crop Identification</v>
      </c>
      <c r="M132" s="12" t="str">
        <f>VLOOKUP(G132,Orgs!B:I,8,0)</f>
        <v>India</v>
      </c>
      <c r="N132" s="46"/>
      <c r="O132" s="12" t="s">
        <v>6940</v>
      </c>
      <c r="P132" s="158" t="s">
        <v>6919</v>
      </c>
      <c r="Q132" s="12" t="s">
        <v>6866</v>
      </c>
      <c r="R132" s="183" t="s">
        <v>6941</v>
      </c>
      <c r="S132" s="12" t="s">
        <v>6360</v>
      </c>
    </row>
    <row r="133" spans="1:19" ht="13">
      <c r="A133" s="12">
        <v>131</v>
      </c>
      <c r="B133" s="155" t="s">
        <v>6942</v>
      </c>
      <c r="C133" s="12" t="s">
        <v>6943</v>
      </c>
      <c r="D133" s="12" t="s">
        <v>6944</v>
      </c>
      <c r="E133" s="12" t="s">
        <v>413</v>
      </c>
      <c r="F133" s="160" t="s">
        <v>6945</v>
      </c>
      <c r="G133" s="155" t="s">
        <v>5811</v>
      </c>
      <c r="H133" s="37" t="str">
        <f>VLOOKUP(G133,Orgs!B:I,2,0)</f>
        <v>https://intellolabs.com</v>
      </c>
      <c r="I133" s="12" t="str">
        <f>VLOOKUP(G133,Orgs!B:I,3,0)</f>
        <v>Startup / SME (SP)</v>
      </c>
      <c r="J133" s="12" t="str">
        <f>VLOOKUP(G133,Orgs!B:I,5,0)</f>
        <v>Agriculture</v>
      </c>
      <c r="K133" s="12" t="str">
        <f>VLOOKUP(G133,Orgs!B:I,6,0)</f>
        <v>Digitalization, AI, ML, Computer vision</v>
      </c>
      <c r="L133" s="12" t="str">
        <f>VLOOKUP(G133,Orgs!B:I,7,0)</f>
        <v>Quality control; Other(Grading and inspection)</v>
      </c>
      <c r="M133" s="12" t="str">
        <f>VLOOKUP(G133,Orgs!B:I,8,0)</f>
        <v>India</v>
      </c>
      <c r="N133" s="46">
        <v>919818792682</v>
      </c>
      <c r="O133" s="12" t="s">
        <v>6946</v>
      </c>
      <c r="P133" s="158" t="s">
        <v>6919</v>
      </c>
      <c r="Q133" s="12" t="s">
        <v>6866</v>
      </c>
      <c r="R133" s="183" t="s">
        <v>6947</v>
      </c>
      <c r="S133" s="12"/>
    </row>
    <row r="134" spans="1:19" ht="13">
      <c r="A134" s="12">
        <v>132</v>
      </c>
      <c r="B134" s="155" t="s">
        <v>6948</v>
      </c>
      <c r="C134" s="12" t="s">
        <v>6949</v>
      </c>
      <c r="D134" s="12" t="s">
        <v>6950</v>
      </c>
      <c r="E134" s="12" t="s">
        <v>1380</v>
      </c>
      <c r="F134" s="156" t="s">
        <v>6951</v>
      </c>
      <c r="G134" s="155" t="s">
        <v>2404</v>
      </c>
      <c r="H134" s="37" t="str">
        <f>VLOOKUP(G134,Orgs!B:I,2,0)</f>
        <v>https://ergos.in</v>
      </c>
      <c r="I134" s="12" t="str">
        <f>VLOOKUP(G134,Orgs!B:I,3,0)</f>
        <v>Startup / SME (SP)</v>
      </c>
      <c r="J134" s="12" t="str">
        <f>VLOOKUP(G134,Orgs!B:I,5,0)</f>
        <v>Agriculture</v>
      </c>
      <c r="K134" s="12" t="str">
        <f>VLOOKUP(G134,Orgs!B:I,6,0)</f>
        <v>FinTech, Trading Assets, Banking</v>
      </c>
      <c r="L134" s="12" t="str">
        <f>VLOOKUP(G134,Orgs!B:I,7,0)</f>
        <v>Market access; Packaging &amp; Preservation; Warehousing at farm gate for small farmer, allowing them to access institutional finance on warehoused commodity and access upcountry buyer even for 100kg through Ergos electronic platform</v>
      </c>
      <c r="M134" s="12" t="str">
        <f>VLOOKUP(G134,Orgs!B:I,8,0)</f>
        <v>India</v>
      </c>
      <c r="N134" s="46">
        <v>9916129045</v>
      </c>
      <c r="O134" s="12"/>
      <c r="P134" s="158" t="s">
        <v>6919</v>
      </c>
      <c r="Q134" s="12" t="s">
        <v>6866</v>
      </c>
      <c r="R134" s="183" t="s">
        <v>6927</v>
      </c>
      <c r="S134" s="12"/>
    </row>
    <row r="135" spans="1:19" ht="17.25" customHeight="1">
      <c r="A135" s="12">
        <v>133</v>
      </c>
      <c r="B135" s="155" t="s">
        <v>6952</v>
      </c>
      <c r="C135" s="12" t="s">
        <v>6953</v>
      </c>
      <c r="D135" s="12" t="s">
        <v>6954</v>
      </c>
      <c r="E135" s="12" t="s">
        <v>1393</v>
      </c>
      <c r="F135" s="156" t="s">
        <v>6955</v>
      </c>
      <c r="G135" s="155" t="s">
        <v>2365</v>
      </c>
      <c r="H135" s="37" t="str">
        <f>VLOOKUP(G135,Orgs!B:I,2,0)</f>
        <v>https://eachmile.co</v>
      </c>
      <c r="I135" s="12" t="str">
        <f>VLOOKUP(G135,Orgs!B:I,3,0)</f>
        <v>Startup / SME (SP)</v>
      </c>
      <c r="J135" s="12" t="str">
        <f>VLOOKUP(G135,Orgs!B:I,5,0)</f>
        <v>Agriculture</v>
      </c>
      <c r="K135" s="12" t="str">
        <f>VLOOKUP(G135,Orgs!B:I,6,0)</f>
        <v>Supply Chain</v>
      </c>
      <c r="L135" s="12" t="str">
        <f>VLOOKUP(G135,Orgs!B:I,7,0)</f>
        <v>Agricultural production and farm management; Market access; Logistics</v>
      </c>
      <c r="M135" s="12" t="str">
        <f>VLOOKUP(G135,Orgs!B:I,8,0)</f>
        <v>Singapore</v>
      </c>
      <c r="N135" s="46" t="s">
        <v>6956</v>
      </c>
      <c r="O135" s="12" t="s">
        <v>6957</v>
      </c>
      <c r="P135" s="158" t="s">
        <v>6919</v>
      </c>
      <c r="Q135" s="12" t="s">
        <v>6866</v>
      </c>
      <c r="R135" s="183" t="s">
        <v>6936</v>
      </c>
      <c r="S135" s="12"/>
    </row>
    <row r="136" spans="1:19" ht="13">
      <c r="A136" s="12">
        <v>134</v>
      </c>
      <c r="B136" s="155" t="s">
        <v>6958</v>
      </c>
      <c r="C136" s="12" t="s">
        <v>6959</v>
      </c>
      <c r="D136" s="12" t="s">
        <v>6960</v>
      </c>
      <c r="E136" s="12" t="s">
        <v>1970</v>
      </c>
      <c r="F136" s="156" t="s">
        <v>6961</v>
      </c>
      <c r="G136" s="155" t="s">
        <v>2260</v>
      </c>
      <c r="H136" s="37" t="str">
        <f>VLOOKUP(G136,Orgs!B:I,2,0)</f>
        <v>https://bharatrohan.in</v>
      </c>
      <c r="I136" s="12" t="str">
        <f>VLOOKUP(G136,Orgs!B:I,3,0)</f>
        <v>Startup / SME (SP)</v>
      </c>
      <c r="J136" s="12" t="str">
        <f>VLOOKUP(G136,Orgs!B:I,5,0)</f>
        <v>Agriculture</v>
      </c>
      <c r="K136" s="12" t="str">
        <f>VLOOKUP(G136,Orgs!B:I,6,0)</f>
        <v>Drone</v>
      </c>
      <c r="L136" s="12" t="str">
        <f>VLOOKUP(G136,Orgs!B:I,7,0)</f>
        <v>Agricultural production and farm management; Quality control; ICT platform for Decision Support System based on UAV/Drones, Advanced Remote Sensing and Machine Learning</v>
      </c>
      <c r="M136" s="12" t="str">
        <f>VLOOKUP(G136,Orgs!B:I,8,0)</f>
        <v>India</v>
      </c>
      <c r="N136" s="46">
        <v>9650588865</v>
      </c>
      <c r="O136" s="12"/>
      <c r="P136" s="158" t="s">
        <v>6919</v>
      </c>
      <c r="Q136" s="12" t="s">
        <v>6866</v>
      </c>
      <c r="R136" s="183" t="s">
        <v>6941</v>
      </c>
      <c r="S136" s="12"/>
    </row>
    <row r="137" spans="1:19" ht="13">
      <c r="A137" s="12">
        <v>135</v>
      </c>
      <c r="B137" s="155" t="s">
        <v>258</v>
      </c>
      <c r="C137" s="12" t="s">
        <v>6962</v>
      </c>
      <c r="D137" s="12" t="s">
        <v>6963</v>
      </c>
      <c r="E137" s="12" t="s">
        <v>1380</v>
      </c>
      <c r="F137" s="156" t="s">
        <v>6964</v>
      </c>
      <c r="G137" s="155" t="s">
        <v>5806</v>
      </c>
      <c r="H137" s="37" t="str">
        <f>VLOOKUP(G137,Orgs!B:I,2,0)</f>
        <v>https://impactterra.com</v>
      </c>
      <c r="I137" s="12" t="str">
        <f>VLOOKUP(G137,Orgs!B:I,3,0)</f>
        <v>Startup / SME (SP)</v>
      </c>
      <c r="J137" s="12" t="str">
        <f>VLOOKUP(G137,Orgs!B:I,5,0)</f>
        <v>Agriculture</v>
      </c>
      <c r="K137" s="12" t="str">
        <f>VLOOKUP(G137,Orgs!B:I,6,0)</f>
        <v>IoT, Data Analytics</v>
      </c>
      <c r="L137" s="12" t="str">
        <f>VLOOKUP(G137,Orgs!B:I,7,0)</f>
        <v>Agricultural production and farm management; Market access; Access to finance</v>
      </c>
      <c r="M137" s="12" t="str">
        <f>VLOOKUP(G137,Orgs!B:I,8,0)</f>
        <v>Myanmar</v>
      </c>
      <c r="N137" s="46">
        <v>959448015723</v>
      </c>
      <c r="O137" s="12"/>
      <c r="P137" s="158" t="s">
        <v>6919</v>
      </c>
      <c r="Q137" s="12" t="s">
        <v>6866</v>
      </c>
      <c r="R137" s="183" t="s">
        <v>6936</v>
      </c>
      <c r="S137" s="12"/>
    </row>
    <row r="138" spans="1:19" ht="13">
      <c r="A138" s="12">
        <v>136</v>
      </c>
      <c r="B138" s="155" t="s">
        <v>6965</v>
      </c>
      <c r="C138" s="12" t="s">
        <v>6966</v>
      </c>
      <c r="D138" s="12" t="s">
        <v>6967</v>
      </c>
      <c r="E138" s="12" t="s">
        <v>6968</v>
      </c>
      <c r="F138" s="160" t="s">
        <v>6969</v>
      </c>
      <c r="G138" s="155" t="s">
        <v>6018</v>
      </c>
      <c r="H138" s="37" t="str">
        <f>VLOOKUP(G138,Orgs!B:I,2,0)</f>
        <v>https://tsi.com.bd/</v>
      </c>
      <c r="I138" s="12" t="str">
        <f>VLOOKUP(G138,Orgs!B:I,3,0)</f>
        <v>Startup / SME (SP)</v>
      </c>
      <c r="J138" s="12" t="str">
        <f>VLOOKUP(G138,Orgs!B:I,5,0)</f>
        <v>Agriculture</v>
      </c>
      <c r="K138" s="12" t="str">
        <f>VLOOKUP(G138,Orgs!B:I,6,0)</f>
        <v>Social Impact, Solution</v>
      </c>
      <c r="L138" s="12" t="str">
        <f>VLOOKUP(G138,Orgs!B:I,7,0)</f>
        <v>Agricultural production and farm management; Market access; Farmer Income</v>
      </c>
      <c r="M138" s="12" t="str">
        <f>VLOOKUP(G138,Orgs!B:I,8,0)</f>
        <v>Bangladesh</v>
      </c>
      <c r="N138" s="46">
        <v>88029854924</v>
      </c>
      <c r="O138" s="12" t="s">
        <v>6970</v>
      </c>
      <c r="P138" s="158" t="s">
        <v>6919</v>
      </c>
      <c r="Q138" s="12" t="s">
        <v>6866</v>
      </c>
      <c r="R138" s="183" t="s">
        <v>6936</v>
      </c>
      <c r="S138" s="12"/>
    </row>
    <row r="139" spans="1:19" ht="13">
      <c r="A139" s="12">
        <v>137</v>
      </c>
      <c r="B139" s="155" t="s">
        <v>6971</v>
      </c>
      <c r="C139" s="12" t="s">
        <v>6972</v>
      </c>
      <c r="D139" s="12" t="s">
        <v>6973</v>
      </c>
      <c r="E139" s="12" t="s">
        <v>413</v>
      </c>
      <c r="F139" s="160" t="s">
        <v>6974</v>
      </c>
      <c r="G139" s="155" t="s">
        <v>6023</v>
      </c>
      <c r="H139" s="37" t="str">
        <f>VLOOKUP(G139,Orgs!B:I,2,0)</f>
        <v>https://tunyat.com/</v>
      </c>
      <c r="I139" s="12" t="str">
        <f>VLOOKUP(G139,Orgs!B:I,3,0)</f>
        <v>Startup / SME (SP)</v>
      </c>
      <c r="J139" s="12" t="str">
        <f>VLOOKUP(G139,Orgs!B:I,5,0)</f>
        <v>Agriculture</v>
      </c>
      <c r="K139" s="12" t="str">
        <f>VLOOKUP(G139,Orgs!B:I,6,0)</f>
        <v>Marketplace, Lending</v>
      </c>
      <c r="L139" s="12" t="str">
        <f>VLOOKUP(G139,Orgs!B:I,7,0)</f>
        <v>Agricultural production and farm management; Logistics; Agrifintech</v>
      </c>
      <c r="M139" s="12" t="str">
        <f>VLOOKUP(G139,Orgs!B:I,8,0)</f>
        <v>Myanmar</v>
      </c>
      <c r="N139" s="46">
        <v>959969117539</v>
      </c>
      <c r="O139" s="12"/>
      <c r="P139" s="158" t="s">
        <v>6919</v>
      </c>
      <c r="Q139" s="12" t="s">
        <v>6866</v>
      </c>
      <c r="R139" s="183" t="s">
        <v>6975</v>
      </c>
      <c r="S139" s="12"/>
    </row>
    <row r="140" spans="1:19" ht="13">
      <c r="A140" s="12">
        <v>138</v>
      </c>
      <c r="B140" s="155" t="s">
        <v>6976</v>
      </c>
      <c r="C140" s="12" t="s">
        <v>6977</v>
      </c>
      <c r="D140" s="12" t="s">
        <v>6978</v>
      </c>
      <c r="E140" s="12" t="s">
        <v>1970</v>
      </c>
      <c r="F140" s="160" t="s">
        <v>6979</v>
      </c>
      <c r="G140" s="155" t="s">
        <v>2359</v>
      </c>
      <c r="H140" s="37" t="str">
        <f>VLOOKUP(G140,Orgs!B:I,2,0)</f>
        <v>https://distincthorizon.net</v>
      </c>
      <c r="I140" s="12" t="str">
        <f>VLOOKUP(G140,Orgs!B:I,3,0)</f>
        <v>Startup / SME (SP)</v>
      </c>
      <c r="J140" s="12" t="str">
        <f>VLOOKUP(G140,Orgs!B:I,5,0)</f>
        <v>Agriculture</v>
      </c>
      <c r="K140" s="12" t="str">
        <f>VLOOKUP(G140,Orgs!B:I,6,0)</f>
        <v>Machinery, Manufacturing</v>
      </c>
      <c r="L140" s="12" t="str">
        <f>VLOOKUP(G140,Orgs!B:I,7,0)</f>
        <v>Agricultural production and farm management</v>
      </c>
      <c r="M140" s="12" t="str">
        <f>VLOOKUP(G140,Orgs!B:I,8,0)</f>
        <v>India</v>
      </c>
      <c r="N140" s="157" t="s">
        <v>6980</v>
      </c>
      <c r="O140" s="12" t="s">
        <v>6981</v>
      </c>
      <c r="P140" s="158" t="s">
        <v>6919</v>
      </c>
      <c r="Q140" s="12" t="s">
        <v>6866</v>
      </c>
      <c r="R140" s="183" t="s">
        <v>6982</v>
      </c>
      <c r="S140" s="12"/>
    </row>
    <row r="141" spans="1:19" ht="13">
      <c r="A141" s="173">
        <v>139</v>
      </c>
      <c r="B141" s="172" t="s">
        <v>1136</v>
      </c>
      <c r="C141" s="173" t="s">
        <v>6983</v>
      </c>
      <c r="D141" s="173" t="s">
        <v>6984</v>
      </c>
      <c r="E141" s="173" t="s">
        <v>1393</v>
      </c>
      <c r="F141" s="173"/>
      <c r="G141" s="172" t="s">
        <v>5833</v>
      </c>
      <c r="H141" s="184" t="str">
        <f>VLOOKUP(G141,Orgs!B:I,2,0)</f>
        <v>https://jayalaxmiagrotech.com</v>
      </c>
      <c r="I141" s="173" t="str">
        <f>VLOOKUP(G141,Orgs!B:I,3,0)</f>
        <v>Startup / SME (SP)</v>
      </c>
      <c r="J141" s="173" t="str">
        <f>VLOOKUP(G141,Orgs!B:I,5,0)</f>
        <v>Agriculture</v>
      </c>
      <c r="K141" s="173" t="str">
        <f>VLOOKUP(G141,Orgs!B:I,6,0)</f>
        <v>Crop management, Digitalization</v>
      </c>
      <c r="L141" s="173" t="str">
        <f>VLOOKUP(G141,Orgs!B:I,7,0)</f>
        <v>Jayalaxmi Agro Tech is rural based social entrepreneur startup provides smart farming solutions for farmers in regional language. Their crop specific mobile apps impacting one farmer every 6th minute in India.</v>
      </c>
      <c r="M141" s="173" t="str">
        <f>VLOOKUP(G141,Orgs!B:I,8,0)</f>
        <v>India</v>
      </c>
      <c r="N141" s="185" t="s">
        <v>6985</v>
      </c>
      <c r="O141" s="173"/>
      <c r="P141" s="186" t="s">
        <v>6919</v>
      </c>
      <c r="Q141" s="173" t="s">
        <v>6866</v>
      </c>
      <c r="R141" s="187" t="s">
        <v>6936</v>
      </c>
      <c r="S141" s="173" t="s">
        <v>1581</v>
      </c>
    </row>
    <row r="142" spans="1:19" ht="13">
      <c r="A142" s="12">
        <v>140</v>
      </c>
      <c r="B142" s="155" t="s">
        <v>753</v>
      </c>
      <c r="C142" s="12" t="s">
        <v>6986</v>
      </c>
      <c r="D142" s="12" t="s">
        <v>6987</v>
      </c>
      <c r="E142" s="12" t="s">
        <v>1380</v>
      </c>
      <c r="F142" s="156" t="s">
        <v>6988</v>
      </c>
      <c r="G142" s="155" t="s">
        <v>2219</v>
      </c>
      <c r="H142" s="37" t="str">
        <f>VLOOKUP(G142,Orgs!B:I,2,0)</f>
        <v>https://agunity.com</v>
      </c>
      <c r="I142" s="12" t="str">
        <f>VLOOKUP(G142,Orgs!B:I,3,0)</f>
        <v>Startup / SME (SP)</v>
      </c>
      <c r="J142" s="12" t="str">
        <f>VLOOKUP(G142,Orgs!B:I,5,0)</f>
        <v>Agriculture</v>
      </c>
      <c r="K142" s="12" t="str">
        <f>VLOOKUP(G142,Orgs!B:I,6,0)</f>
        <v>Fintech, Digital Tool</v>
      </c>
      <c r="L142" s="12" t="str">
        <f>VLOOKUP(G142,Orgs!B:I,7,0)</f>
        <v>Agricultural production and farm management; Market access; Processing</v>
      </c>
      <c r="M142" s="12" t="str">
        <f>VLOOKUP(G142,Orgs!B:I,8,0)</f>
        <v>Australia</v>
      </c>
      <c r="N142" s="46">
        <v>428286825</v>
      </c>
      <c r="O142" s="12" t="s">
        <v>6989</v>
      </c>
      <c r="P142" s="158" t="s">
        <v>6919</v>
      </c>
      <c r="Q142" s="12" t="s">
        <v>6866</v>
      </c>
      <c r="R142" s="183" t="s">
        <v>6936</v>
      </c>
      <c r="S142" s="12"/>
    </row>
    <row r="143" spans="1:19" ht="13">
      <c r="A143" s="12">
        <v>141</v>
      </c>
      <c r="B143" s="155" t="s">
        <v>6990</v>
      </c>
      <c r="C143" s="12" t="s">
        <v>6991</v>
      </c>
      <c r="D143" s="12" t="s">
        <v>6992</v>
      </c>
      <c r="E143" s="12" t="s">
        <v>1380</v>
      </c>
      <c r="F143" s="156" t="s">
        <v>6993</v>
      </c>
      <c r="G143" s="155" t="s">
        <v>2445</v>
      </c>
      <c r="H143" s="37" t="str">
        <f>VLOOKUP(G143,Orgs!B:I,2,0)</f>
        <v>https://haratoken.io</v>
      </c>
      <c r="I143" s="12" t="str">
        <f>VLOOKUP(G143,Orgs!B:I,3,0)</f>
        <v>Startup / SME (SP)</v>
      </c>
      <c r="J143" s="12" t="str">
        <f>VLOOKUP(G143,Orgs!B:I,5,0)</f>
        <v>Agriculture</v>
      </c>
      <c r="K143" s="12" t="str">
        <f>VLOOKUP(G143,Orgs!B:I,6,0)</f>
        <v>Blockchain</v>
      </c>
      <c r="L143" s="12" t="str">
        <f>VLOOKUP(G143,Orgs!B:I,7,0)</f>
        <v>Agricultural production and farm management; Market access</v>
      </c>
      <c r="M143" s="12" t="str">
        <f>VLOOKUP(G143,Orgs!B:I,8,0)</f>
        <v>Indonesia</v>
      </c>
      <c r="N143" s="46" t="s">
        <v>6994</v>
      </c>
      <c r="O143" s="12" t="s">
        <v>6995</v>
      </c>
      <c r="P143" s="158" t="s">
        <v>6919</v>
      </c>
      <c r="Q143" s="12" t="s">
        <v>6866</v>
      </c>
      <c r="R143" s="183" t="s">
        <v>6996</v>
      </c>
      <c r="S143" s="12"/>
    </row>
    <row r="144" spans="1:19" ht="13">
      <c r="A144" s="12">
        <v>142</v>
      </c>
      <c r="B144" s="155" t="s">
        <v>6997</v>
      </c>
      <c r="C144" s="12" t="s">
        <v>6998</v>
      </c>
      <c r="D144" s="12" t="s">
        <v>6999</v>
      </c>
      <c r="E144" s="12" t="s">
        <v>1380</v>
      </c>
      <c r="F144" s="156" t="s">
        <v>7000</v>
      </c>
      <c r="G144" s="155" t="s">
        <v>2330</v>
      </c>
      <c r="H144" s="37" t="str">
        <f>VLOOKUP(G144,Orgs!B:I,2,0)</f>
        <v>https://credolab.com</v>
      </c>
      <c r="I144" s="12" t="str">
        <f>VLOOKUP(G144,Orgs!B:I,3,0)</f>
        <v>Startup / SME (SP)</v>
      </c>
      <c r="J144" s="12" t="str">
        <f>VLOOKUP(G144,Orgs!B:I,5,0)</f>
        <v>Finance</v>
      </c>
      <c r="K144" s="12" t="str">
        <f>VLOOKUP(G144,Orgs!B:I,6,0)</f>
        <v>IoT, Data Analytics, Security</v>
      </c>
      <c r="L144" s="12" t="str">
        <f>VLOOKUP(G144,Orgs!B:I,7,0)</f>
        <v>Data &amp; AI-Enabled Analytics: Credit Scoring</v>
      </c>
      <c r="M144" s="12" t="str">
        <f>VLOOKUP(G144,Orgs!B:I,8,0)</f>
        <v>Singapore</v>
      </c>
      <c r="N144" s="188" t="s">
        <v>7001</v>
      </c>
      <c r="O144" s="12"/>
      <c r="P144" s="158" t="s">
        <v>7002</v>
      </c>
      <c r="Q144" s="12" t="s">
        <v>7003</v>
      </c>
      <c r="R144" s="12" t="s">
        <v>7004</v>
      </c>
      <c r="S144" s="12"/>
    </row>
    <row r="145" spans="1:19" ht="13">
      <c r="A145" s="12">
        <v>143</v>
      </c>
      <c r="B145" s="155" t="s">
        <v>352</v>
      </c>
      <c r="C145" s="12" t="s">
        <v>352</v>
      </c>
      <c r="D145" s="162" t="s">
        <v>7005</v>
      </c>
      <c r="E145" s="12" t="s">
        <v>1380</v>
      </c>
      <c r="F145" s="189" t="s">
        <v>7006</v>
      </c>
      <c r="G145" s="190" t="s">
        <v>6015</v>
      </c>
      <c r="H145" s="37" t="str">
        <f>VLOOKUP(G145,Orgs!B:I,2,0)</f>
        <v>https://trustingsocial.com/</v>
      </c>
      <c r="I145" s="12" t="str">
        <f>VLOOKUP(G145,Orgs!B:I,3,0)</f>
        <v>Startup / SME (SP)</v>
      </c>
      <c r="J145" s="12" t="str">
        <f>VLOOKUP(G145,Orgs!B:I,5,0)</f>
        <v>Finance</v>
      </c>
      <c r="K145" s="12" t="str">
        <f>VLOOKUP(G145,Orgs!B:I,6,0)</f>
        <v>Banking, Data Analytics</v>
      </c>
      <c r="L145" s="12" t="str">
        <f>VLOOKUP(G145,Orgs!B:I,7,0)</f>
        <v>Data &amp; AI-Enabled Analytics: Credit Scoring</v>
      </c>
      <c r="M145" s="12" t="str">
        <f>VLOOKUP(G145,Orgs!B:I,8,0)</f>
        <v>Vietnam</v>
      </c>
      <c r="N145" s="188" t="s">
        <v>7007</v>
      </c>
      <c r="O145" s="12"/>
      <c r="P145" s="158" t="s">
        <v>7002</v>
      </c>
      <c r="Q145" s="12" t="s">
        <v>7003</v>
      </c>
      <c r="R145" s="12" t="s">
        <v>7004</v>
      </c>
      <c r="S145" s="12" t="s">
        <v>6360</v>
      </c>
    </row>
    <row r="146" spans="1:19" ht="13">
      <c r="A146" s="12">
        <v>144</v>
      </c>
      <c r="B146" s="155" t="s">
        <v>7008</v>
      </c>
      <c r="C146" s="12" t="s">
        <v>7009</v>
      </c>
      <c r="D146" s="12" t="s">
        <v>7010</v>
      </c>
      <c r="E146" s="12" t="s">
        <v>7011</v>
      </c>
      <c r="F146" s="160" t="s">
        <v>7012</v>
      </c>
      <c r="G146" s="155" t="s">
        <v>4713</v>
      </c>
      <c r="H146" s="37" t="str">
        <f>VLOOKUP(G146,Orgs!B:I,2,0)</f>
        <v>https://www.gupshup.io/</v>
      </c>
      <c r="I146" s="12" t="str">
        <f>VLOOKUP(G146,Orgs!B:I,3,0)</f>
        <v>Startup / SME (SP)</v>
      </c>
      <c r="J146" s="12" t="str">
        <f>VLOOKUP(G146,Orgs!B:I,5,0)</f>
        <v>Digital Services</v>
      </c>
      <c r="K146" s="12" t="str">
        <f>VLOOKUP(G146,Orgs!B:I,6,0)</f>
        <v>Martech, Bots, Customer Relationship Management, Customer Support Tools</v>
      </c>
      <c r="L146" s="12" t="str">
        <f>VLOOKUP(G146,Orgs!B:I,7,0)</f>
        <v>A Conversational Engagement Platform empowering businesses to engage meaningfully with customers across commerce, marketing and support use-cases on 30+ channels</v>
      </c>
      <c r="M146" s="12" t="str">
        <f>VLOOKUP(G146,Orgs!B:I,8,0)</f>
        <v>Singapore</v>
      </c>
      <c r="N146" s="188" t="s">
        <v>7013</v>
      </c>
      <c r="O146" s="12"/>
      <c r="P146" s="158" t="s">
        <v>7002</v>
      </c>
      <c r="Q146" s="12" t="s">
        <v>7003</v>
      </c>
      <c r="R146" s="12" t="s">
        <v>7014</v>
      </c>
      <c r="S146" s="12"/>
    </row>
    <row r="147" spans="1:19" ht="13">
      <c r="A147" s="12">
        <v>145</v>
      </c>
      <c r="B147" s="155" t="s">
        <v>7015</v>
      </c>
      <c r="C147" s="12" t="s">
        <v>7016</v>
      </c>
      <c r="D147" s="12" t="s">
        <v>7017</v>
      </c>
      <c r="E147" s="12" t="s">
        <v>413</v>
      </c>
      <c r="F147" s="156" t="s">
        <v>7018</v>
      </c>
      <c r="G147" s="155" t="s">
        <v>2241</v>
      </c>
      <c r="H147" s="37" t="str">
        <f>VLOOKUP(G147,Orgs!B:I,2,0)</f>
        <v>https://aspireapp.com</v>
      </c>
      <c r="I147" s="12" t="str">
        <f>VLOOKUP(G147,Orgs!B:I,3,0)</f>
        <v>Startup / SME (SP)</v>
      </c>
      <c r="J147" s="12" t="str">
        <f>VLOOKUP(G147,Orgs!B:I,5,0)</f>
        <v>Finance</v>
      </c>
      <c r="K147" s="12" t="str">
        <f>VLOOKUP(G147,Orgs!B:I,6,0)</f>
        <v>Fintech</v>
      </c>
      <c r="L147" s="12" t="str">
        <f>VLOOKUP(G147,Orgs!B:I,7,0)</f>
        <v>Financial Services Outreach: Revolving Credit Line for SMEs</v>
      </c>
      <c r="M147" s="12" t="str">
        <f>VLOOKUP(G147,Orgs!B:I,8,0)</f>
        <v>Singapore</v>
      </c>
      <c r="N147" s="188" t="s">
        <v>7019</v>
      </c>
      <c r="O147" s="12"/>
      <c r="P147" s="158" t="s">
        <v>7002</v>
      </c>
      <c r="Q147" s="12" t="s">
        <v>7003</v>
      </c>
      <c r="R147" s="12" t="s">
        <v>7014</v>
      </c>
      <c r="S147" s="12"/>
    </row>
    <row r="148" spans="1:19" ht="13">
      <c r="A148" s="173">
        <v>146</v>
      </c>
      <c r="B148" s="172" t="s">
        <v>7020</v>
      </c>
      <c r="C148" s="173" t="s">
        <v>7021</v>
      </c>
      <c r="D148" s="173" t="s">
        <v>7022</v>
      </c>
      <c r="E148" s="173" t="s">
        <v>413</v>
      </c>
      <c r="F148" s="174" t="s">
        <v>7023</v>
      </c>
      <c r="G148" s="172" t="s">
        <v>5815</v>
      </c>
      <c r="H148" s="184" t="str">
        <f>VLOOKUP(G148,Orgs!B:I,2,0)</f>
        <v>https://interloan.vn</v>
      </c>
      <c r="I148" s="173" t="str">
        <f>VLOOKUP(G148,Orgs!B:I,3,0)</f>
        <v>Startup / SME (SP)</v>
      </c>
      <c r="J148" s="173" t="str">
        <f>VLOOKUP(G148,Orgs!B:I,5,0)</f>
        <v>Finance</v>
      </c>
      <c r="K148" s="173" t="str">
        <f>VLOOKUP(G148,Orgs!B:I,6,0)</f>
        <v>Fintech</v>
      </c>
      <c r="L148" s="173" t="str">
        <f>VLOOKUP(G148,Orgs!B:I,7,0)</f>
        <v>Financial Services Outreach: P2P Lending</v>
      </c>
      <c r="M148" s="173" t="str">
        <f>VLOOKUP(G148,Orgs!B:I,8,0)</f>
        <v>Vietnam</v>
      </c>
      <c r="N148" s="191" t="s">
        <v>7024</v>
      </c>
      <c r="O148" s="173"/>
      <c r="P148" s="186" t="s">
        <v>7002</v>
      </c>
      <c r="Q148" s="173" t="s">
        <v>7003</v>
      </c>
      <c r="R148" s="173" t="s">
        <v>7014</v>
      </c>
      <c r="S148" s="173" t="s">
        <v>7025</v>
      </c>
    </row>
    <row r="149" spans="1:19" ht="13">
      <c r="A149" s="12">
        <v>147</v>
      </c>
      <c r="B149" s="155" t="s">
        <v>7026</v>
      </c>
      <c r="C149" s="12" t="s">
        <v>7027</v>
      </c>
      <c r="D149" s="12" t="s">
        <v>7028</v>
      </c>
      <c r="E149" s="12" t="s">
        <v>1595</v>
      </c>
      <c r="F149" s="160" t="s">
        <v>7029</v>
      </c>
      <c r="G149" s="155" t="s">
        <v>5932</v>
      </c>
      <c r="H149" s="37" t="str">
        <f>VLOOKUP(G149,Orgs!B:I,2,0)</f>
        <v>https://payfazz.com</v>
      </c>
      <c r="I149" s="12" t="str">
        <f>VLOOKUP(G149,Orgs!B:I,3,0)</f>
        <v>Startup / SME (SP)</v>
      </c>
      <c r="J149" s="12" t="str">
        <f>VLOOKUP(G149,Orgs!B:I,5,0)</f>
        <v>Finance</v>
      </c>
      <c r="K149" s="12" t="str">
        <f>VLOOKUP(G149,Orgs!B:I,6,0)</f>
        <v>Fintech</v>
      </c>
      <c r="L149" s="12" t="str">
        <f>VLOOKUP(G149,Orgs!B:I,7,0)</f>
        <v>Financial Services Outreach: Agent-based Banking</v>
      </c>
      <c r="M149" s="12" t="str">
        <f>VLOOKUP(G149,Orgs!B:I,8,0)</f>
        <v>Indonesia</v>
      </c>
      <c r="N149" s="188" t="s">
        <v>7030</v>
      </c>
      <c r="O149" s="12"/>
      <c r="P149" s="158" t="s">
        <v>7002</v>
      </c>
      <c r="Q149" s="12" t="s">
        <v>7003</v>
      </c>
      <c r="R149" s="12" t="s">
        <v>7031</v>
      </c>
      <c r="S149" s="12"/>
    </row>
    <row r="150" spans="1:19" ht="13">
      <c r="A150" s="12">
        <v>148</v>
      </c>
      <c r="B150" s="155" t="s">
        <v>7032</v>
      </c>
      <c r="C150" s="12" t="s">
        <v>234</v>
      </c>
      <c r="D150" s="12" t="s">
        <v>7033</v>
      </c>
      <c r="E150" s="12" t="s">
        <v>1508</v>
      </c>
      <c r="F150" s="12"/>
      <c r="G150" s="155" t="s">
        <v>6054</v>
      </c>
      <c r="H150" s="37" t="str">
        <f>VLOOKUP(G150,Orgs!B:I,2,0)</f>
        <v>https://wannatalk.ai/</v>
      </c>
      <c r="I150" s="12" t="str">
        <f>VLOOKUP(G150,Orgs!B:I,3,0)</f>
        <v>Startup / SME (SP)</v>
      </c>
      <c r="J150" s="12" t="str">
        <f>VLOOKUP(G150,Orgs!B:I,5,0)</f>
        <v>Finance</v>
      </c>
      <c r="K150" s="12" t="str">
        <f>VLOOKUP(G150,Orgs!B:I,6,0)</f>
        <v>Fintech, Security</v>
      </c>
      <c r="L150" s="12" t="str">
        <f>VLOOKUP(G150,Orgs!B:I,7,0)</f>
        <v>Financial Services Outreach: Payment using Facial Recognition</v>
      </c>
      <c r="M150" s="12" t="str">
        <f>VLOOKUP(G150,Orgs!B:I,8,0)</f>
        <v>Singapore</v>
      </c>
      <c r="N150" s="188" t="s">
        <v>7034</v>
      </c>
      <c r="O150" s="12"/>
      <c r="P150" s="158" t="s">
        <v>7002</v>
      </c>
      <c r="Q150" s="12" t="s">
        <v>7003</v>
      </c>
      <c r="R150" s="12" t="s">
        <v>7031</v>
      </c>
      <c r="S150" s="12"/>
    </row>
    <row r="151" spans="1:19" ht="13">
      <c r="A151" s="12">
        <v>149</v>
      </c>
      <c r="B151" s="155" t="s">
        <v>6631</v>
      </c>
      <c r="C151" s="12" t="s">
        <v>7035</v>
      </c>
      <c r="D151" s="12" t="s">
        <v>7036</v>
      </c>
      <c r="E151" s="12" t="s">
        <v>1380</v>
      </c>
      <c r="F151" s="160" t="s">
        <v>7037</v>
      </c>
      <c r="G151" s="155" t="s">
        <v>6011</v>
      </c>
      <c r="H151" s="37" t="str">
        <f>VLOOKUP(G151,Orgs!B:I,2,0)</f>
        <v>https://tookitaki.ai/</v>
      </c>
      <c r="I151" s="12" t="str">
        <f>VLOOKUP(G151,Orgs!B:I,3,0)</f>
        <v>Startup / SME (SP)</v>
      </c>
      <c r="J151" s="12" t="str">
        <f>VLOOKUP(G151,Orgs!B:I,5,0)</f>
        <v>Finance</v>
      </c>
      <c r="K151" s="12" t="str">
        <f>VLOOKUP(G151,Orgs!B:I,6,0)</f>
        <v>Regtech, Artificial Intelligence and Machine Learning (AI/ML)</v>
      </c>
      <c r="L151" s="12" t="str">
        <f>VLOOKUP(G151,Orgs!B:I,7,0)</f>
        <v>Tookitaki offers financial crime detection and prevention to banks and fintech companies to help them transform their AML and compliance technology needs.</v>
      </c>
      <c r="M151" s="12" t="str">
        <f>VLOOKUP(G151,Orgs!B:I,8,0)</f>
        <v>Singapore</v>
      </c>
      <c r="N151" s="188" t="s">
        <v>7038</v>
      </c>
      <c r="O151" s="12"/>
      <c r="P151" s="158" t="s">
        <v>7002</v>
      </c>
      <c r="Q151" s="12" t="s">
        <v>7003</v>
      </c>
      <c r="R151" s="12" t="s">
        <v>7039</v>
      </c>
      <c r="S151" s="12" t="s">
        <v>6360</v>
      </c>
    </row>
    <row r="152" spans="1:19" ht="13">
      <c r="A152" s="12">
        <v>150</v>
      </c>
      <c r="B152" s="155" t="s">
        <v>7040</v>
      </c>
      <c r="C152" s="12" t="s">
        <v>6916</v>
      </c>
      <c r="D152" s="12" t="s">
        <v>7041</v>
      </c>
      <c r="E152" s="12" t="s">
        <v>1970</v>
      </c>
      <c r="F152" s="156" t="s">
        <v>7042</v>
      </c>
      <c r="G152" s="155" t="s">
        <v>6039</v>
      </c>
      <c r="H152" s="37" t="str">
        <f>VLOOKUP(G152,Orgs!B:I,2,0)</f>
        <v>https://verismart.ai/</v>
      </c>
      <c r="I152" s="12" t="str">
        <f>VLOOKUP(G152,Orgs!B:I,3,0)</f>
        <v>Startup / SME (SP)</v>
      </c>
      <c r="J152" s="12" t="str">
        <f>VLOOKUP(G152,Orgs!B:I,5,0)</f>
        <v>Security</v>
      </c>
      <c r="K152" s="12" t="str">
        <f>VLOOKUP(G152,Orgs!B:I,6,0)</f>
        <v>Data Analytics, Cybersecurity</v>
      </c>
      <c r="L152" s="12" t="str">
        <f>VLOOKUP(G152,Orgs!B:I,7,0)</f>
        <v>Cyber Security: Secure Data Transfer using Blockchain</v>
      </c>
      <c r="M152" s="12" t="str">
        <f>VLOOKUP(G152,Orgs!B:I,8,0)</f>
        <v>United States</v>
      </c>
      <c r="N152" s="188" t="s">
        <v>7043</v>
      </c>
      <c r="O152" s="12"/>
      <c r="P152" s="158" t="s">
        <v>7002</v>
      </c>
      <c r="Q152" s="12" t="s">
        <v>7003</v>
      </c>
      <c r="R152" s="12" t="s">
        <v>7044</v>
      </c>
      <c r="S152" s="12"/>
    </row>
    <row r="153" spans="1:19" ht="14">
      <c r="A153" s="12">
        <v>151</v>
      </c>
      <c r="B153" s="155" t="s">
        <v>7045</v>
      </c>
      <c r="C153" s="12"/>
      <c r="D153" s="12" t="s">
        <v>7046</v>
      </c>
      <c r="E153" s="7" t="s">
        <v>7047</v>
      </c>
      <c r="F153" s="19" t="s">
        <v>7048</v>
      </c>
      <c r="G153" s="155" t="s">
        <v>2315</v>
      </c>
      <c r="H153" s="37" t="str">
        <f>VLOOKUP(G153,Orgs!B:I,2,0)</f>
        <v>https://citics.vn</v>
      </c>
      <c r="I153" s="12" t="str">
        <f>VLOOKUP(G153,Orgs!B:I,3,0)</f>
        <v>Startup / SME (SP)</v>
      </c>
      <c r="J153" s="12" t="str">
        <f>VLOOKUP(G153,Orgs!B:I,5,0)</f>
        <v>Real Estate and Properties</v>
      </c>
      <c r="K153" s="12" t="str">
        <f>VLOOKUP(G153,Orgs!B:I,6,0)</f>
        <v xml:space="preserve"> IoT, PropTech</v>
      </c>
      <c r="L153" s="12" t="str">
        <f>VLOOKUP(G153,Orgs!B:I,7,0)</f>
        <v>Data &amp; Al-Enabled Analytics: Big Data, Real Estate Evaluation</v>
      </c>
      <c r="M153" s="12" t="str">
        <f>VLOOKUP(G153,Orgs!B:I,8,0)</f>
        <v>Vietnam</v>
      </c>
      <c r="N153" s="188" t="s">
        <v>7049</v>
      </c>
      <c r="O153" s="12"/>
      <c r="P153" s="158" t="s">
        <v>7002</v>
      </c>
      <c r="Q153" s="12" t="s">
        <v>7003</v>
      </c>
      <c r="R153" s="12"/>
      <c r="S153" s="12"/>
    </row>
    <row r="154" spans="1:19" ht="13">
      <c r="A154" s="12">
        <v>152</v>
      </c>
      <c r="B154" s="155" t="s">
        <v>1415</v>
      </c>
      <c r="C154" s="12" t="s">
        <v>7050</v>
      </c>
      <c r="D154" s="12" t="s">
        <v>7051</v>
      </c>
      <c r="E154" s="12" t="s">
        <v>413</v>
      </c>
      <c r="F154" s="156" t="s">
        <v>7052</v>
      </c>
      <c r="G154" s="155" t="s">
        <v>3940</v>
      </c>
      <c r="H154" s="37" t="str">
        <f>VLOOKUP(G154,Orgs!B:I,2,0)</f>
        <v>https://staple.io/</v>
      </c>
      <c r="I154" s="12" t="str">
        <f>VLOOKUP(G154,Orgs!B:I,3,0)</f>
        <v>Startup / SME (SP)</v>
      </c>
      <c r="J154" s="12" t="str">
        <f>VLOOKUP(G154,Orgs!B:I,5,0)</f>
        <v>Digital Services</v>
      </c>
      <c r="K154" s="12" t="str">
        <f>VLOOKUP(G154,Orgs!B:I,6,0)</f>
        <v>Document Management, Artificial Intelligence and Machine Learning (AI/ML)</v>
      </c>
      <c r="L154" s="97" t="str">
        <f>VLOOKUP(G154,Orgs!B:I,7,0)</f>
        <v xml:space="preserve">Staple develops cognitive AI to read, interpret and extract structured data from documents at scale, regardless of layout or language. </v>
      </c>
      <c r="M154" s="12" t="str">
        <f>VLOOKUP(G154,Orgs!B:I,8,0)</f>
        <v>Singapore</v>
      </c>
      <c r="N154" s="188" t="s">
        <v>7053</v>
      </c>
      <c r="O154" s="12"/>
      <c r="P154" s="158" t="s">
        <v>7002</v>
      </c>
      <c r="Q154" s="12" t="s">
        <v>7003</v>
      </c>
      <c r="R154" s="12"/>
      <c r="S154" s="12" t="s">
        <v>6360</v>
      </c>
    </row>
    <row r="155" spans="1:19" ht="13">
      <c r="A155" s="12">
        <v>153</v>
      </c>
      <c r="B155" s="155" t="s">
        <v>7054</v>
      </c>
      <c r="C155" s="12" t="s">
        <v>7055</v>
      </c>
      <c r="D155" s="12" t="s">
        <v>7056</v>
      </c>
      <c r="E155" s="12" t="s">
        <v>1405</v>
      </c>
      <c r="F155" s="160" t="s">
        <v>7057</v>
      </c>
      <c r="G155" s="155" t="s">
        <v>5802</v>
      </c>
      <c r="H155" s="37" t="str">
        <f>VLOOKUP(G155,Orgs!B:I,2,0)</f>
        <v>https://identy.io</v>
      </c>
      <c r="I155" s="12" t="str">
        <f>VLOOKUP(G155,Orgs!B:I,3,0)</f>
        <v>Startup / SME (SP)</v>
      </c>
      <c r="J155" s="12" t="str">
        <f>VLOOKUP(G155,Orgs!B:I,5,0)</f>
        <v>Security</v>
      </c>
      <c r="K155" s="12" t="str">
        <f>VLOOKUP(G155,Orgs!B:I,6,0)</f>
        <v>Cybersecurity, Surveillance technology</v>
      </c>
      <c r="L155" s="12" t="str">
        <f>VLOOKUP(G155,Orgs!B:I,7,0)</f>
        <v>Data &amp; Al-Enabled Analytics: Customer Identity through Biometrics</v>
      </c>
      <c r="M155" s="12" t="str">
        <f>VLOOKUP(G155,Orgs!B:I,8,0)</f>
        <v>India</v>
      </c>
      <c r="N155" s="188" t="s">
        <v>7058</v>
      </c>
      <c r="O155" s="12"/>
      <c r="P155" s="158" t="s">
        <v>7002</v>
      </c>
      <c r="Q155" s="12" t="s">
        <v>7003</v>
      </c>
      <c r="R155" s="12"/>
      <c r="S155" s="12" t="s">
        <v>6360</v>
      </c>
    </row>
    <row r="156" spans="1:19" ht="13">
      <c r="A156" s="12">
        <v>154</v>
      </c>
      <c r="B156" s="155" t="s">
        <v>7059</v>
      </c>
      <c r="C156" s="12" t="s">
        <v>6903</v>
      </c>
      <c r="D156" s="12" t="s">
        <v>7060</v>
      </c>
      <c r="E156" s="12" t="s">
        <v>413</v>
      </c>
      <c r="F156" s="160" t="s">
        <v>7061</v>
      </c>
      <c r="G156" s="155" t="s">
        <v>6048</v>
      </c>
      <c r="H156" s="37" t="str">
        <f>VLOOKUP(G156,Orgs!B:I,2,0)</f>
        <v>https://vietnamblockchain.asia/</v>
      </c>
      <c r="I156" s="12" t="str">
        <f>VLOOKUP(G156,Orgs!B:I,3,0)</f>
        <v>Startup / SME (SP)</v>
      </c>
      <c r="J156" s="12" t="str">
        <f>VLOOKUP(G156,Orgs!B:I,5,0)</f>
        <v>Finance</v>
      </c>
      <c r="K156" s="12" t="str">
        <f>VLOOKUP(G156,Orgs!B:I,6,0)</f>
        <v>Blockchain</v>
      </c>
      <c r="L156" s="12" t="str">
        <f>VLOOKUP(G156,Orgs!B:I,7,0)</f>
        <v>Cyber Security: Secure Data Exchange</v>
      </c>
      <c r="M156" s="12" t="str">
        <f>VLOOKUP(G156,Orgs!B:I,8,0)</f>
        <v>Vietnam</v>
      </c>
      <c r="N156" s="188" t="s">
        <v>7062</v>
      </c>
      <c r="O156" s="12"/>
      <c r="P156" s="158" t="s">
        <v>7002</v>
      </c>
      <c r="Q156" s="12" t="s">
        <v>7003</v>
      </c>
      <c r="R156" s="12"/>
      <c r="S156" s="12"/>
    </row>
    <row r="157" spans="1:19" ht="13">
      <c r="A157" s="166">
        <v>155</v>
      </c>
      <c r="B157" s="172"/>
      <c r="C157" s="173"/>
      <c r="D157" s="173" t="s">
        <v>6679</v>
      </c>
      <c r="E157" s="173"/>
      <c r="F157" s="173"/>
      <c r="G157" s="172" t="s">
        <v>7063</v>
      </c>
      <c r="H157" s="173" t="s">
        <v>7064</v>
      </c>
      <c r="I157" s="173" t="s">
        <v>1977</v>
      </c>
      <c r="J157" s="173" t="s">
        <v>7065</v>
      </c>
      <c r="K157" s="173" t="s">
        <v>7066</v>
      </c>
      <c r="L157" s="173"/>
      <c r="M157" s="173" t="s">
        <v>7067</v>
      </c>
      <c r="N157" s="192"/>
      <c r="O157" s="173"/>
      <c r="P157" s="186" t="s">
        <v>6760</v>
      </c>
      <c r="Q157" s="173" t="s">
        <v>6761</v>
      </c>
      <c r="R157" s="173" t="s">
        <v>6805</v>
      </c>
      <c r="S157" s="173" t="s">
        <v>1581</v>
      </c>
    </row>
    <row r="158" spans="1:19" ht="13">
      <c r="A158" s="166">
        <v>156</v>
      </c>
      <c r="B158" s="172" t="s">
        <v>6679</v>
      </c>
      <c r="C158" s="173" t="s">
        <v>6679</v>
      </c>
      <c r="D158" s="173" t="s">
        <v>6679</v>
      </c>
      <c r="E158" s="173" t="s">
        <v>6679</v>
      </c>
      <c r="F158" s="173"/>
      <c r="G158" s="172" t="s">
        <v>7068</v>
      </c>
      <c r="H158" s="173" t="s">
        <v>7069</v>
      </c>
      <c r="I158" s="173" t="s">
        <v>1977</v>
      </c>
      <c r="J158" s="173" t="s">
        <v>49</v>
      </c>
      <c r="K158" s="173" t="s">
        <v>7070</v>
      </c>
      <c r="L158" s="193"/>
      <c r="M158" s="173" t="s">
        <v>7071</v>
      </c>
      <c r="N158" s="192"/>
      <c r="O158" s="173"/>
      <c r="P158" s="186" t="s">
        <v>6865</v>
      </c>
      <c r="Q158" s="173" t="s">
        <v>6866</v>
      </c>
      <c r="R158" s="173" t="s">
        <v>2181</v>
      </c>
      <c r="S158" s="173" t="s">
        <v>1581</v>
      </c>
    </row>
    <row r="159" spans="1:19" ht="13">
      <c r="A159" s="166">
        <v>157</v>
      </c>
      <c r="B159" s="172" t="s">
        <v>6679</v>
      </c>
      <c r="C159" s="173" t="s">
        <v>6679</v>
      </c>
      <c r="D159" s="173" t="s">
        <v>6679</v>
      </c>
      <c r="E159" s="173" t="s">
        <v>6679</v>
      </c>
      <c r="F159" s="173"/>
      <c r="G159" s="172" t="s">
        <v>7072</v>
      </c>
      <c r="H159" s="173" t="s">
        <v>7073</v>
      </c>
      <c r="I159" s="173" t="s">
        <v>1977</v>
      </c>
      <c r="J159" s="173" t="s">
        <v>49</v>
      </c>
      <c r="K159" s="173" t="s">
        <v>2192</v>
      </c>
      <c r="L159" s="193"/>
      <c r="M159" s="173" t="s">
        <v>7074</v>
      </c>
      <c r="N159" s="192"/>
      <c r="O159" s="173"/>
      <c r="P159" s="186" t="s">
        <v>6865</v>
      </c>
      <c r="Q159" s="173" t="s">
        <v>6866</v>
      </c>
      <c r="R159" s="173" t="s">
        <v>2181</v>
      </c>
      <c r="S159" s="173" t="s">
        <v>1581</v>
      </c>
    </row>
    <row r="160" spans="1:19" ht="14">
      <c r="A160" s="166">
        <v>158</v>
      </c>
      <c r="B160" s="194" t="s">
        <v>7075</v>
      </c>
      <c r="C160" s="195" t="s">
        <v>7076</v>
      </c>
      <c r="D160" s="195" t="s">
        <v>7077</v>
      </c>
      <c r="E160" s="195" t="s">
        <v>7078</v>
      </c>
      <c r="F160" s="195"/>
      <c r="G160" s="194" t="s">
        <v>7079</v>
      </c>
      <c r="H160" s="195" t="s">
        <v>7080</v>
      </c>
      <c r="I160" s="173" t="s">
        <v>1977</v>
      </c>
      <c r="J160" s="173" t="s">
        <v>7081</v>
      </c>
      <c r="K160" s="173" t="s">
        <v>7082</v>
      </c>
      <c r="L160" s="166"/>
      <c r="M160" s="173" t="s">
        <v>7083</v>
      </c>
      <c r="N160" s="192"/>
      <c r="O160" s="173" t="s">
        <v>7084</v>
      </c>
      <c r="P160" s="186" t="s">
        <v>6865</v>
      </c>
      <c r="Q160" s="173" t="s">
        <v>6866</v>
      </c>
      <c r="R160" s="195" t="s">
        <v>7085</v>
      </c>
      <c r="S160" s="173" t="s">
        <v>7025</v>
      </c>
    </row>
    <row r="161" spans="1:19" ht="13">
      <c r="A161" s="166">
        <v>159</v>
      </c>
      <c r="B161" s="172" t="s">
        <v>217</v>
      </c>
      <c r="C161" s="173" t="s">
        <v>7086</v>
      </c>
      <c r="D161" s="173" t="s">
        <v>7087</v>
      </c>
      <c r="E161" s="173" t="s">
        <v>413</v>
      </c>
      <c r="F161" s="173"/>
      <c r="G161" s="172" t="s">
        <v>7088</v>
      </c>
      <c r="H161" s="173" t="s">
        <v>7089</v>
      </c>
      <c r="I161" s="173" t="s">
        <v>1977</v>
      </c>
      <c r="J161" s="173" t="s">
        <v>7090</v>
      </c>
      <c r="K161" s="173" t="s">
        <v>7091</v>
      </c>
      <c r="L161" s="166"/>
      <c r="M161" s="173" t="s">
        <v>7092</v>
      </c>
      <c r="N161" s="192" t="s">
        <v>7093</v>
      </c>
      <c r="O161" s="173" t="s">
        <v>7094</v>
      </c>
      <c r="P161" s="186" t="s">
        <v>6865</v>
      </c>
      <c r="Q161" s="173" t="s">
        <v>6866</v>
      </c>
      <c r="R161" s="173" t="s">
        <v>7095</v>
      </c>
      <c r="S161" s="173" t="s">
        <v>1581</v>
      </c>
    </row>
    <row r="162" spans="1:19" ht="13">
      <c r="A162" s="166">
        <v>160</v>
      </c>
      <c r="B162" s="172" t="s">
        <v>7040</v>
      </c>
      <c r="C162" s="173" t="s">
        <v>6896</v>
      </c>
      <c r="D162" s="173" t="s">
        <v>7096</v>
      </c>
      <c r="E162" s="173" t="s">
        <v>1393</v>
      </c>
      <c r="F162" s="173"/>
      <c r="G162" s="172" t="s">
        <v>7097</v>
      </c>
      <c r="H162" s="173" t="s">
        <v>7098</v>
      </c>
      <c r="I162" s="173" t="s">
        <v>1977</v>
      </c>
      <c r="J162" s="173" t="s">
        <v>1581</v>
      </c>
      <c r="K162" s="173" t="s">
        <v>7099</v>
      </c>
      <c r="L162" s="166"/>
      <c r="M162" s="173" t="s">
        <v>7100</v>
      </c>
      <c r="N162" s="196"/>
      <c r="O162" s="173" t="s">
        <v>7101</v>
      </c>
      <c r="P162" s="186" t="s">
        <v>6865</v>
      </c>
      <c r="Q162" s="173" t="s">
        <v>6866</v>
      </c>
      <c r="R162" s="173" t="s">
        <v>7102</v>
      </c>
      <c r="S162" s="173" t="s">
        <v>1581</v>
      </c>
    </row>
    <row r="163" spans="1:19" ht="13">
      <c r="A163" s="166">
        <v>161</v>
      </c>
      <c r="B163" s="172" t="s">
        <v>7103</v>
      </c>
      <c r="C163" s="173" t="s">
        <v>7104</v>
      </c>
      <c r="D163" s="173" t="s">
        <v>7105</v>
      </c>
      <c r="E163" s="173" t="s">
        <v>1435</v>
      </c>
      <c r="F163" s="173"/>
      <c r="G163" s="172" t="s">
        <v>7106</v>
      </c>
      <c r="H163" s="173" t="s">
        <v>7107</v>
      </c>
      <c r="I163" s="173" t="s">
        <v>1977</v>
      </c>
      <c r="J163" s="173" t="s">
        <v>7081</v>
      </c>
      <c r="K163" s="173" t="s">
        <v>5310</v>
      </c>
      <c r="L163" s="166"/>
      <c r="M163" s="173" t="s">
        <v>7108</v>
      </c>
      <c r="N163" s="192"/>
      <c r="O163" s="173" t="s">
        <v>7109</v>
      </c>
      <c r="P163" s="186" t="s">
        <v>6865</v>
      </c>
      <c r="Q163" s="173" t="s">
        <v>6866</v>
      </c>
      <c r="R163" s="173" t="s">
        <v>7110</v>
      </c>
      <c r="S163" s="173" t="s">
        <v>1581</v>
      </c>
    </row>
    <row r="164" spans="1:19" ht="13">
      <c r="A164" s="166">
        <v>162</v>
      </c>
      <c r="B164" s="172" t="s">
        <v>7111</v>
      </c>
      <c r="C164" s="173" t="s">
        <v>7112</v>
      </c>
      <c r="D164" s="173" t="s">
        <v>6679</v>
      </c>
      <c r="E164" s="173" t="s">
        <v>1393</v>
      </c>
      <c r="F164" s="173"/>
      <c r="G164" s="172" t="s">
        <v>7113</v>
      </c>
      <c r="H164" s="173" t="s">
        <v>7114</v>
      </c>
      <c r="I164" s="173" t="s">
        <v>1977</v>
      </c>
      <c r="J164" s="173" t="s">
        <v>1581</v>
      </c>
      <c r="K164" s="173" t="s">
        <v>2217</v>
      </c>
      <c r="L164" s="166"/>
      <c r="M164" s="173" t="s">
        <v>7115</v>
      </c>
      <c r="N164" s="196" t="s">
        <v>7116</v>
      </c>
      <c r="O164" s="173" t="s">
        <v>7117</v>
      </c>
      <c r="P164" s="186" t="s">
        <v>6865</v>
      </c>
      <c r="Q164" s="173" t="s">
        <v>6866</v>
      </c>
      <c r="R164" s="173" t="s">
        <v>7118</v>
      </c>
      <c r="S164" s="173" t="s">
        <v>1581</v>
      </c>
    </row>
    <row r="165" spans="1:19" ht="13">
      <c r="A165" s="166">
        <v>163</v>
      </c>
      <c r="B165" s="172" t="s">
        <v>7119</v>
      </c>
      <c r="C165" s="173" t="s">
        <v>7120</v>
      </c>
      <c r="D165" s="173" t="s">
        <v>7121</v>
      </c>
      <c r="E165" s="173" t="s">
        <v>1895</v>
      </c>
      <c r="F165" s="173"/>
      <c r="G165" s="172" t="s">
        <v>7122</v>
      </c>
      <c r="H165" s="173" t="s">
        <v>7123</v>
      </c>
      <c r="I165" s="173" t="s">
        <v>1977</v>
      </c>
      <c r="J165" s="187" t="s">
        <v>7124</v>
      </c>
      <c r="K165" s="173"/>
      <c r="L165" s="166"/>
      <c r="M165" s="173" t="s">
        <v>7125</v>
      </c>
      <c r="N165" s="185" t="s">
        <v>7126</v>
      </c>
      <c r="O165" s="173"/>
      <c r="P165" s="186" t="s">
        <v>6919</v>
      </c>
      <c r="Q165" s="173" t="s">
        <v>6866</v>
      </c>
      <c r="R165" s="187" t="s">
        <v>6941</v>
      </c>
      <c r="S165" s="173" t="s">
        <v>1581</v>
      </c>
    </row>
    <row r="166" spans="1:19" ht="13">
      <c r="A166" s="166">
        <v>164</v>
      </c>
      <c r="B166" s="172" t="s">
        <v>7127</v>
      </c>
      <c r="C166" s="173" t="s">
        <v>7128</v>
      </c>
      <c r="D166" s="173" t="s">
        <v>7129</v>
      </c>
      <c r="E166" s="173" t="s">
        <v>1970</v>
      </c>
      <c r="F166" s="173"/>
      <c r="G166" s="172" t="s">
        <v>7130</v>
      </c>
      <c r="H166" s="173" t="s">
        <v>7131</v>
      </c>
      <c r="I166" s="173" t="s">
        <v>1977</v>
      </c>
      <c r="J166" s="187" t="s">
        <v>7132</v>
      </c>
      <c r="K166" s="173"/>
      <c r="L166" s="166"/>
      <c r="M166" s="173" t="s">
        <v>7133</v>
      </c>
      <c r="N166" s="192" t="s">
        <v>7134</v>
      </c>
      <c r="O166" s="173"/>
      <c r="P166" s="186" t="s">
        <v>6919</v>
      </c>
      <c r="Q166" s="173" t="s">
        <v>6866</v>
      </c>
      <c r="R166" s="187" t="s">
        <v>6947</v>
      </c>
      <c r="S166" s="173" t="s">
        <v>1581</v>
      </c>
    </row>
    <row r="167" spans="1:19" ht="13">
      <c r="A167" s="166">
        <v>165</v>
      </c>
      <c r="B167" s="172" t="s">
        <v>7135</v>
      </c>
      <c r="C167" s="173" t="s">
        <v>7136</v>
      </c>
      <c r="D167" s="173" t="s">
        <v>7137</v>
      </c>
      <c r="E167" s="173" t="s">
        <v>7138</v>
      </c>
      <c r="F167" s="173"/>
      <c r="G167" s="172" t="s">
        <v>7139</v>
      </c>
      <c r="H167" s="173" t="s">
        <v>7140</v>
      </c>
      <c r="I167" s="173" t="s">
        <v>1977</v>
      </c>
      <c r="J167" s="187" t="s">
        <v>7124</v>
      </c>
      <c r="K167" s="173"/>
      <c r="L167" s="166"/>
      <c r="M167" s="173" t="s">
        <v>7141</v>
      </c>
      <c r="N167" s="192">
        <v>8867109730</v>
      </c>
      <c r="O167" s="173"/>
      <c r="P167" s="186" t="s">
        <v>6919</v>
      </c>
      <c r="Q167" s="173" t="s">
        <v>6866</v>
      </c>
      <c r="R167" s="187" t="s">
        <v>6936</v>
      </c>
      <c r="S167" s="173" t="s">
        <v>1581</v>
      </c>
    </row>
    <row r="168" spans="1:19" ht="13">
      <c r="A168" s="166">
        <v>166</v>
      </c>
      <c r="B168" s="172" t="s">
        <v>7103</v>
      </c>
      <c r="C168" s="173" t="s">
        <v>7104</v>
      </c>
      <c r="D168" s="173" t="s">
        <v>7142</v>
      </c>
      <c r="E168" s="173" t="s">
        <v>1970</v>
      </c>
      <c r="F168" s="173"/>
      <c r="G168" s="172" t="s">
        <v>7143</v>
      </c>
      <c r="H168" s="173" t="s">
        <v>7144</v>
      </c>
      <c r="I168" s="173" t="s">
        <v>1977</v>
      </c>
      <c r="J168" s="187" t="s">
        <v>7124</v>
      </c>
      <c r="K168" s="173"/>
      <c r="L168" s="166"/>
      <c r="M168" s="173" t="s">
        <v>2447</v>
      </c>
      <c r="N168" s="192" t="s">
        <v>7145</v>
      </c>
      <c r="O168" s="173"/>
      <c r="P168" s="186" t="s">
        <v>6919</v>
      </c>
      <c r="Q168" s="173" t="s">
        <v>6866</v>
      </c>
      <c r="R168" s="187" t="s">
        <v>6941</v>
      </c>
      <c r="S168" s="173" t="s">
        <v>1581</v>
      </c>
    </row>
    <row r="169" spans="1:19" ht="13">
      <c r="A169" s="166">
        <v>167</v>
      </c>
      <c r="B169" s="172" t="s">
        <v>556</v>
      </c>
      <c r="C169" s="173" t="s">
        <v>7146</v>
      </c>
      <c r="D169" s="173" t="s">
        <v>7147</v>
      </c>
      <c r="E169" s="173" t="s">
        <v>7148</v>
      </c>
      <c r="F169" s="173"/>
      <c r="G169" s="172" t="s">
        <v>7149</v>
      </c>
      <c r="H169" s="173" t="s">
        <v>7150</v>
      </c>
      <c r="I169" s="173" t="s">
        <v>1977</v>
      </c>
      <c r="J169" s="173"/>
      <c r="K169" s="173"/>
      <c r="L169" s="166"/>
      <c r="M169" s="173" t="s">
        <v>7151</v>
      </c>
      <c r="N169" s="191" t="s">
        <v>7152</v>
      </c>
      <c r="O169" s="173"/>
      <c r="P169" s="186" t="s">
        <v>7002</v>
      </c>
      <c r="Q169" s="173" t="s">
        <v>7003</v>
      </c>
      <c r="R169" s="173" t="s">
        <v>7044</v>
      </c>
      <c r="S169" s="173" t="s">
        <v>1581</v>
      </c>
    </row>
    <row r="170" spans="1:19" ht="14">
      <c r="A170" s="166">
        <v>168</v>
      </c>
      <c r="B170" s="172" t="s">
        <v>7153</v>
      </c>
      <c r="C170" s="173" t="s">
        <v>7154</v>
      </c>
      <c r="D170" s="173" t="s">
        <v>6679</v>
      </c>
      <c r="E170" s="173" t="s">
        <v>6610</v>
      </c>
      <c r="F170" s="173"/>
      <c r="G170" s="172" t="s">
        <v>7155</v>
      </c>
      <c r="H170" s="173" t="s">
        <v>7156</v>
      </c>
      <c r="I170" s="173" t="s">
        <v>1977</v>
      </c>
      <c r="J170" s="173"/>
      <c r="K170" s="173"/>
      <c r="L170" s="166"/>
      <c r="M170" s="197" t="s">
        <v>7157</v>
      </c>
      <c r="N170" s="191"/>
      <c r="O170" s="173"/>
      <c r="P170" s="186" t="s">
        <v>7002</v>
      </c>
      <c r="Q170" s="173" t="s">
        <v>7003</v>
      </c>
      <c r="R170" s="173"/>
      <c r="S170" s="173" t="s">
        <v>7025</v>
      </c>
    </row>
    <row r="171" spans="1:19" ht="14">
      <c r="A171" s="166">
        <v>169</v>
      </c>
      <c r="B171" s="172" t="s">
        <v>7158</v>
      </c>
      <c r="C171" s="173" t="s">
        <v>6903</v>
      </c>
      <c r="D171" s="173" t="s">
        <v>7159</v>
      </c>
      <c r="E171" s="173" t="s">
        <v>7160</v>
      </c>
      <c r="F171" s="173"/>
      <c r="G171" s="172" t="s">
        <v>7161</v>
      </c>
      <c r="H171" s="173" t="s">
        <v>7162</v>
      </c>
      <c r="I171" s="173" t="s">
        <v>1977</v>
      </c>
      <c r="J171" s="173"/>
      <c r="K171" s="173"/>
      <c r="L171" s="166"/>
      <c r="M171" s="195" t="s">
        <v>7163</v>
      </c>
      <c r="N171" s="192" t="s">
        <v>7164</v>
      </c>
      <c r="O171" s="173"/>
      <c r="P171" s="186" t="s">
        <v>7002</v>
      </c>
      <c r="Q171" s="173" t="s">
        <v>7003</v>
      </c>
      <c r="R171" s="173"/>
      <c r="S171" s="173" t="s">
        <v>1581</v>
      </c>
    </row>
    <row r="172" spans="1:19" ht="13">
      <c r="A172" s="12">
        <v>170</v>
      </c>
      <c r="B172" s="155" t="s">
        <v>7165</v>
      </c>
      <c r="C172" s="12" t="s">
        <v>7166</v>
      </c>
      <c r="D172" s="12" t="s">
        <v>7167</v>
      </c>
      <c r="E172" s="12" t="s">
        <v>1970</v>
      </c>
      <c r="F172" s="156" t="s">
        <v>7168</v>
      </c>
      <c r="G172" s="155" t="s">
        <v>6405</v>
      </c>
      <c r="H172" s="37" t="str">
        <f>VLOOKUP(G172,Orgs!B:I,2,0)</f>
        <v>https://acbiode.com</v>
      </c>
      <c r="I172" s="12" t="str">
        <f>VLOOKUP(G172,Orgs!B:I,3,0)</f>
        <v>Startup / SME (SP)</v>
      </c>
      <c r="J172" s="12" t="str">
        <f>VLOOKUP(G172,Orgs!B:I,5,0)</f>
        <v>Environment and Sustainability</v>
      </c>
      <c r="K172" s="12" t="str">
        <f>VLOOKUP(G172,Orgs!B:I,6,0)</f>
        <v>Material Science and Electronics</v>
      </c>
      <c r="L172" s="12" t="str">
        <f>VLOOKUP(G172,Orgs!B:I,7,0)</f>
        <v>Manufacturer of standalone alternating current batteries</v>
      </c>
      <c r="M172" s="12" t="str">
        <f>VLOOKUP(G172,Orgs!B:I,8,0)</f>
        <v>Luxembourg</v>
      </c>
      <c r="N172" s="46">
        <v>447510268629</v>
      </c>
      <c r="O172" s="12"/>
      <c r="P172" s="158" t="s">
        <v>6357</v>
      </c>
      <c r="Q172" s="12" t="s">
        <v>6399</v>
      </c>
      <c r="R172" s="12" t="s">
        <v>6400</v>
      </c>
      <c r="S172" s="12"/>
    </row>
    <row r="173" spans="1:19" ht="14">
      <c r="A173" s="12">
        <v>171</v>
      </c>
      <c r="B173" s="7" t="s">
        <v>6406</v>
      </c>
      <c r="C173" s="7" t="s">
        <v>7169</v>
      </c>
      <c r="D173" s="7" t="s">
        <v>7170</v>
      </c>
      <c r="E173" s="7" t="s">
        <v>7171</v>
      </c>
      <c r="F173" s="198" t="str">
        <f>VLOOKUP(D173,Startups!D:I,3,0)</f>
        <v>https://www.linkedin.com/in/olivierlebourhis/?locale=fr_FR</v>
      </c>
      <c r="G173" s="7" t="s">
        <v>4536</v>
      </c>
      <c r="H173" s="37" t="str">
        <f>VLOOKUP(G173,Orgs!B:I,2,0)</f>
        <v>https://www.enertime.com/</v>
      </c>
      <c r="I173" s="12" t="str">
        <f>VLOOKUP(G173,Orgs!B:I,3,0)</f>
        <v>Startup / SME (SP)</v>
      </c>
      <c r="J173" s="12" t="str">
        <f>VLOOKUP(G173,Orgs!B:I,5,0)</f>
        <v>Energy and Chemicals</v>
      </c>
      <c r="K173" s="12" t="str">
        <f>VLOOKUP(G173,Orgs!B:I,6,0)</f>
        <v>Cleantech, Climate Tech</v>
      </c>
      <c r="L173" s="12" t="str">
        <f>VLOOKUP(G173,Orgs!B:I,7,0)</f>
        <v>Provides innovative ORC (Organic Rankine Cycle) technology solutions for converting heat into electricity, optimizing energy recovery.</v>
      </c>
      <c r="M173" s="12" t="str">
        <f>VLOOKUP(G173,Orgs!B:I,8,0)</f>
        <v>France</v>
      </c>
      <c r="N173" s="46"/>
      <c r="O173" s="12"/>
      <c r="P173" s="158" t="s">
        <v>7172</v>
      </c>
      <c r="Q173" s="7" t="s">
        <v>7173</v>
      </c>
      <c r="R173" s="7" t="s">
        <v>7174</v>
      </c>
      <c r="S173" s="7" t="s">
        <v>7175</v>
      </c>
    </row>
    <row r="174" spans="1:19" ht="14">
      <c r="A174" s="12">
        <v>172</v>
      </c>
      <c r="B174" s="7" t="s">
        <v>7176</v>
      </c>
      <c r="C174" s="7" t="s">
        <v>7177</v>
      </c>
      <c r="D174" s="7" t="s">
        <v>7178</v>
      </c>
      <c r="E174" s="7" t="s">
        <v>7179</v>
      </c>
      <c r="F174" s="198" t="str">
        <f>VLOOKUP(D174,Startups!D:I,3,0)</f>
        <v>https://www.linkedin.com/in/muhammad-gamal-61a018118/?originalSubdomain=fi</v>
      </c>
      <c r="G174" s="7" t="s">
        <v>5747</v>
      </c>
      <c r="H174" s="37" t="str">
        <f>VLOOKUP(G174,Orgs!B:I,2,0)</f>
        <v>https://www.woamy.com/</v>
      </c>
      <c r="I174" s="12" t="str">
        <f>VLOOKUP(G174,Orgs!B:I,3,0)</f>
        <v>Startup / SME (SP)</v>
      </c>
      <c r="J174" s="12" t="str">
        <f>VLOOKUP(G174,Orgs!B:I,5,0)</f>
        <v>Consumer Goods</v>
      </c>
      <c r="K174" s="12" t="str">
        <f>VLOOKUP(G174,Orgs!B:I,6,0)</f>
        <v>Cleantech</v>
      </c>
      <c r="L174" s="12" t="str">
        <f>VLOOKUP(G174,Orgs!B:I,7,0)</f>
        <v>Develops sustainable foam materials for packaging and other applications, replacing traditional plastics.</v>
      </c>
      <c r="M174" s="12" t="str">
        <f>VLOOKUP(G174,Orgs!B:I,8,0)</f>
        <v>Finland</v>
      </c>
      <c r="N174" s="46"/>
      <c r="O174" s="12"/>
      <c r="P174" s="158" t="s">
        <v>7172</v>
      </c>
      <c r="Q174" s="7" t="s">
        <v>4455</v>
      </c>
      <c r="R174" s="7" t="s">
        <v>7180</v>
      </c>
      <c r="S174" s="7" t="s">
        <v>7181</v>
      </c>
    </row>
    <row r="175" spans="1:19" ht="14">
      <c r="A175" s="12">
        <v>173</v>
      </c>
      <c r="B175" s="7" t="s">
        <v>810</v>
      </c>
      <c r="C175" s="7" t="s">
        <v>6896</v>
      </c>
      <c r="D175" s="7" t="s">
        <v>7182</v>
      </c>
      <c r="E175" s="7" t="s">
        <v>28</v>
      </c>
      <c r="F175" s="198" t="str">
        <f>VLOOKUP(D175,Startups!D:I,3,0)</f>
        <v>https://www.linkedin.com/in/ankit-kumar-762309104/?originalSubdomain=in</v>
      </c>
      <c r="G175" s="7" t="s">
        <v>4321</v>
      </c>
      <c r="H175" s="37" t="str">
        <f>VLOOKUP(G175,Orgs!B:I,2,0)</f>
        <v>https://www.calicheglobal.com/</v>
      </c>
      <c r="I175" s="12" t="str">
        <f>VLOOKUP(G175,Orgs!B:I,3,0)</f>
        <v>Startup / SME (SP)</v>
      </c>
      <c r="J175" s="12" t="str">
        <f>VLOOKUP(G175,Orgs!B:I,5,0)</f>
        <v>Environment and Sustainability</v>
      </c>
      <c r="K175" s="12" t="str">
        <f>VLOOKUP(G175,Orgs!B:I,6,0)</f>
        <v>Cleantech, Water Tech</v>
      </c>
      <c r="L175" s="12" t="str">
        <f>VLOOKUP(G175,Orgs!B:I,7,0)</f>
        <v>Specializes in water purification technologies to address water scarcity and pollution.</v>
      </c>
      <c r="M175" s="12" t="str">
        <f>VLOOKUP(G175,Orgs!B:I,8,0)</f>
        <v>India</v>
      </c>
      <c r="N175" s="46"/>
      <c r="O175" s="12"/>
      <c r="P175" s="158" t="s">
        <v>7172</v>
      </c>
      <c r="Q175" s="7" t="s">
        <v>4331</v>
      </c>
      <c r="R175" s="7" t="s">
        <v>7183</v>
      </c>
      <c r="S175" s="7" t="s">
        <v>7181</v>
      </c>
    </row>
    <row r="176" spans="1:19" ht="14">
      <c r="A176" s="12">
        <v>174</v>
      </c>
      <c r="B176" s="86" t="s">
        <v>7184</v>
      </c>
      <c r="C176" s="86" t="s">
        <v>7185</v>
      </c>
      <c r="D176" s="86" t="s">
        <v>7186</v>
      </c>
      <c r="E176" s="7" t="s">
        <v>413</v>
      </c>
      <c r="F176" s="198" t="str">
        <f>VLOOKUP(D176,Startups!D:I,3,0)</f>
        <v>https://www.linkedin.com/in/tatsunori-suzuki-2a59a17/</v>
      </c>
      <c r="G176" s="86" t="s">
        <v>4164</v>
      </c>
      <c r="H176" s="37" t="str">
        <f>VLOOKUP(G176,Orgs!B:I,2,0)</f>
        <v>https://www.alchemist-material.com/</v>
      </c>
      <c r="I176" s="12" t="str">
        <f>VLOOKUP(G176,Orgs!B:I,3,0)</f>
        <v>Startup / SME (SP)</v>
      </c>
      <c r="J176" s="12" t="str">
        <f>VLOOKUP(G176,Orgs!B:I,5,0)</f>
        <v>Science, Research and Development</v>
      </c>
      <c r="K176" s="12" t="str">
        <f>VLOOKUP(G176,Orgs!B:I,6,0)</f>
        <v>Nanotechnology, Advanced Manufacturing</v>
      </c>
      <c r="L176" s="12" t="str">
        <f>VLOOKUP(G176,Orgs!B:I,7,0)</f>
        <v>Innovates in the field of advanced materials, focusing on nanotechnology for various industrial applications.</v>
      </c>
      <c r="M176" s="12" t="str">
        <f>VLOOKUP(G176,Orgs!B:I,8,0)</f>
        <v>Japan</v>
      </c>
      <c r="N176" s="46"/>
      <c r="O176" s="12"/>
      <c r="P176" s="158" t="s">
        <v>7172</v>
      </c>
      <c r="Q176" s="199" t="s">
        <v>7187</v>
      </c>
      <c r="R176" s="86" t="s">
        <v>7187</v>
      </c>
      <c r="S176" s="7" t="s">
        <v>7181</v>
      </c>
    </row>
    <row r="177" spans="1:19" ht="14">
      <c r="A177" s="12">
        <v>175</v>
      </c>
      <c r="B177" s="86" t="s">
        <v>7188</v>
      </c>
      <c r="C177" s="86" t="s">
        <v>7189</v>
      </c>
      <c r="D177" s="86" t="s">
        <v>7190</v>
      </c>
      <c r="E177" s="7" t="s">
        <v>7191</v>
      </c>
      <c r="F177" s="198" t="str">
        <f>VLOOKUP(D177,Startups!D:I,3,0)</f>
        <v>https://www.linkedin.com/in/maxx-echt-18335025/</v>
      </c>
      <c r="G177" s="86" t="s">
        <v>3666</v>
      </c>
      <c r="H177" s="37" t="str">
        <f>VLOOKUP(G177,Orgs!B:I,2,0)</f>
        <v>https://livingcarbon.com/</v>
      </c>
      <c r="I177" s="12" t="str">
        <f>VLOOKUP(G177,Orgs!B:I,3,0)</f>
        <v>Startup / SME (SP)</v>
      </c>
      <c r="J177" s="12" t="str">
        <f>VLOOKUP(G177,Orgs!B:I,5,0)</f>
        <v>Environment and Sustainability</v>
      </c>
      <c r="K177" s="12" t="str">
        <f>VLOOKUP(G177,Orgs!B:I,6,0)</f>
        <v>Biotechnology, Climate Tech</v>
      </c>
      <c r="L177" s="12" t="str">
        <f>VLOOKUP(G177,Orgs!B:I,7,0)</f>
        <v>Uses biotechnology to enhance the carbon absorption capacity of plants, aiming to mitigate climate change.</v>
      </c>
      <c r="M177" s="12" t="str">
        <f>VLOOKUP(G177,Orgs!B:I,8,0)</f>
        <v>United States</v>
      </c>
      <c r="N177" s="46"/>
      <c r="O177" s="12"/>
      <c r="P177" s="158" t="s">
        <v>7172</v>
      </c>
      <c r="Q177" s="199" t="s">
        <v>7187</v>
      </c>
      <c r="R177" s="86" t="s">
        <v>7187</v>
      </c>
      <c r="S177" s="7" t="s">
        <v>7181</v>
      </c>
    </row>
    <row r="178" spans="1:19" ht="14">
      <c r="A178" s="12">
        <v>176</v>
      </c>
      <c r="B178" s="86" t="s">
        <v>6401</v>
      </c>
      <c r="C178" s="86" t="s">
        <v>6402</v>
      </c>
      <c r="D178" s="86" t="s">
        <v>6403</v>
      </c>
      <c r="E178" s="7" t="s">
        <v>1646</v>
      </c>
      <c r="F178" s="198" t="str">
        <f>VLOOKUP(D178,Startups!D:I,3,0)</f>
        <v>https://www.linkedin.com/in/robertfirebreath/</v>
      </c>
      <c r="G178" s="86" t="s">
        <v>6405</v>
      </c>
      <c r="H178" s="37" t="str">
        <f>VLOOKUP(G178,Orgs!B:I,2,0)</f>
        <v>https://acbiode.com</v>
      </c>
      <c r="I178" s="12" t="str">
        <f>VLOOKUP(G178,Orgs!B:I,3,0)</f>
        <v>Startup / SME (SP)</v>
      </c>
      <c r="J178" s="12" t="str">
        <f>VLOOKUP(G178,Orgs!B:I,5,0)</f>
        <v>Environment and Sustainability</v>
      </c>
      <c r="K178" s="12" t="str">
        <f>VLOOKUP(G178,Orgs!B:I,6,0)</f>
        <v>Material Science and Electronics</v>
      </c>
      <c r="L178" s="12" t="str">
        <f>VLOOKUP(G178,Orgs!B:I,7,0)</f>
        <v>Manufacturer of standalone alternating current batteries</v>
      </c>
      <c r="M178" s="12" t="str">
        <f>VLOOKUP(G178,Orgs!B:I,8,0)</f>
        <v>Luxembourg</v>
      </c>
      <c r="N178" s="46"/>
      <c r="O178" s="12"/>
      <c r="P178" s="158" t="s">
        <v>7172</v>
      </c>
      <c r="Q178" s="199" t="s">
        <v>7187</v>
      </c>
      <c r="R178" s="86" t="s">
        <v>7187</v>
      </c>
      <c r="S178" s="7" t="s">
        <v>7181</v>
      </c>
    </row>
    <row r="179" spans="1:19" ht="14">
      <c r="A179" s="12">
        <v>177</v>
      </c>
      <c r="B179" s="7" t="s">
        <v>7192</v>
      </c>
      <c r="C179" s="7" t="s">
        <v>7193</v>
      </c>
      <c r="D179" s="7" t="s">
        <v>7194</v>
      </c>
      <c r="E179" s="7" t="s">
        <v>7195</v>
      </c>
      <c r="F179" s="198" t="str">
        <f>VLOOKUP(D179,Startups!D:I,3,0)</f>
        <v>https://www.linkedin.com/in/vishanravitejaas/?originalSubdomain=uk</v>
      </c>
      <c r="G179" s="7" t="s">
        <v>5647</v>
      </c>
      <c r="H179" s="37" t="str">
        <f>VLOOKUP(G179,Orgs!B:I,2,0)</f>
        <v>https://www.transitry.com/</v>
      </c>
      <c r="I179" s="12" t="str">
        <f>VLOOKUP(G179,Orgs!B:I,3,0)</f>
        <v>Startup / SME (SP)</v>
      </c>
      <c r="J179" s="12" t="str">
        <f>VLOOKUP(G179,Orgs!B:I,5,0)</f>
        <v>Transportation</v>
      </c>
      <c r="K179" s="12" t="str">
        <f>VLOOKUP(G179,Orgs!B:I,6,0)</f>
        <v>Mobility Tech, Logistics Tech</v>
      </c>
      <c r="L179" s="12" t="str">
        <f>VLOOKUP(G179,Orgs!B:I,7,0)</f>
        <v>Provides solutions for efficient and sustainable urban transportation systems.</v>
      </c>
      <c r="M179" s="12" t="str">
        <f>VLOOKUP(G179,Orgs!B:I,8,0)</f>
        <v>Singapore</v>
      </c>
      <c r="N179" s="46"/>
      <c r="O179" s="12"/>
      <c r="P179" s="158" t="s">
        <v>7172</v>
      </c>
      <c r="Q179" s="7" t="s">
        <v>7196</v>
      </c>
      <c r="R179" s="7" t="s">
        <v>7197</v>
      </c>
      <c r="S179" s="7" t="s">
        <v>7181</v>
      </c>
    </row>
    <row r="180" spans="1:19" ht="14">
      <c r="A180" s="12">
        <v>178</v>
      </c>
      <c r="B180" s="7" t="s">
        <v>262</v>
      </c>
      <c r="C180" s="7" t="s">
        <v>7198</v>
      </c>
      <c r="D180" s="7" t="s">
        <v>7199</v>
      </c>
      <c r="E180" s="7" t="s">
        <v>7200</v>
      </c>
      <c r="F180" s="198" t="str">
        <f>VLOOKUP(D180,Startups!D:I,3,0)</f>
        <v>https://www.linkedin.com/in/dr-thomas-reindl-4784504/</v>
      </c>
      <c r="G180" s="7" t="s">
        <v>6093</v>
      </c>
      <c r="H180" s="12">
        <f>VLOOKUP(G180,Orgs!B:I,2,0)</f>
        <v>0</v>
      </c>
      <c r="I180" s="12" t="str">
        <f>VLOOKUP(G180,Orgs!B:I,3,0)</f>
        <v>Startup / SME (SP)</v>
      </c>
      <c r="J180" s="12" t="str">
        <f>VLOOKUP(G180,Orgs!B:I,5,0)</f>
        <v>Energy and Chemicals</v>
      </c>
      <c r="K180" s="12" t="str">
        <f>VLOOKUP(G180,Orgs!B:I,6,0)</f>
        <v>Cleantech, Energy Tech</v>
      </c>
      <c r="L180" s="12" t="str">
        <f>VLOOKUP(G180,Orgs!B:I,7,0)</f>
        <v>Focuses on solar energy research and development to advance photovoltaic technologies.</v>
      </c>
      <c r="M180" s="12" t="str">
        <f>VLOOKUP(G180,Orgs!B:I,8,0)</f>
        <v>Singapore</v>
      </c>
      <c r="N180" s="46"/>
      <c r="O180" s="12"/>
      <c r="P180" s="158" t="s">
        <v>7172</v>
      </c>
      <c r="Q180" s="7" t="s">
        <v>3038</v>
      </c>
      <c r="R180" s="7" t="s">
        <v>7201</v>
      </c>
      <c r="S180" s="7" t="s">
        <v>7181</v>
      </c>
    </row>
    <row r="181" spans="1:19" ht="14">
      <c r="A181" s="12">
        <v>179</v>
      </c>
      <c r="B181" s="7" t="s">
        <v>7202</v>
      </c>
      <c r="C181" s="7" t="s">
        <v>405</v>
      </c>
      <c r="D181" s="7" t="s">
        <v>7203</v>
      </c>
      <c r="E181" s="7" t="s">
        <v>7204</v>
      </c>
      <c r="F181" s="198" t="str">
        <f>VLOOKUP(D181,Startups!D:I,3,0)</f>
        <v>https://www.linkedin.com/in/larry-yap/</v>
      </c>
      <c r="G181" s="7" t="s">
        <v>4697</v>
      </c>
      <c r="H181" s="37" t="str">
        <f>VLOOKUP(G181,Orgs!B:I,2,0)</f>
        <v>https://www.greenkoncepts.com/</v>
      </c>
      <c r="I181" s="12" t="str">
        <f>VLOOKUP(G181,Orgs!B:I,3,0)</f>
        <v>Startup / SME (SP)</v>
      </c>
      <c r="J181" s="12" t="str">
        <f>VLOOKUP(G181,Orgs!B:I,5,0)</f>
        <v>Environment and Sustainability</v>
      </c>
      <c r="K181" s="12" t="str">
        <f>VLOOKUP(G181,Orgs!B:I,6,0)</f>
        <v>Energy Tech, Internet of Things (IoT)</v>
      </c>
      <c r="L181" s="12" t="str">
        <f>VLOOKUP(G181,Orgs!B:I,7,0)</f>
        <v>Offers sustainable technology solutions for businesses.</v>
      </c>
      <c r="M181" s="12" t="str">
        <f>VLOOKUP(G181,Orgs!B:I,8,0)</f>
        <v>Singapore</v>
      </c>
      <c r="N181" s="46"/>
      <c r="O181" s="12"/>
      <c r="P181" s="158" t="s">
        <v>7172</v>
      </c>
      <c r="Q181" s="7" t="s">
        <v>7205</v>
      </c>
      <c r="R181" s="7" t="s">
        <v>7206</v>
      </c>
      <c r="S181" s="7" t="s">
        <v>7181</v>
      </c>
    </row>
    <row r="182" spans="1:19" ht="14">
      <c r="A182" s="12">
        <v>180</v>
      </c>
      <c r="B182" s="7" t="s">
        <v>400</v>
      </c>
      <c r="C182" s="7" t="s">
        <v>26</v>
      </c>
      <c r="D182" s="7" t="s">
        <v>7207</v>
      </c>
      <c r="E182" s="7" t="s">
        <v>413</v>
      </c>
      <c r="F182" s="198" t="str">
        <f>VLOOKUP(D182,Startups!D:I,3,0)</f>
        <v>https://www.linkedin.com/in/alan-lai-763965/?originalSubdomain=sg</v>
      </c>
      <c r="G182" s="7" t="s">
        <v>3834</v>
      </c>
      <c r="H182" s="37" t="str">
        <f>VLOOKUP(G182,Orgs!B:I,2,0)</f>
        <v>https://profileprint.ai/</v>
      </c>
      <c r="I182" s="12" t="str">
        <f>VLOOKUP(G182,Orgs!B:I,3,0)</f>
        <v>Startup / SME (SP)</v>
      </c>
      <c r="J182" s="12" t="str">
        <f>VLOOKUP(G182,Orgs!B:I,5,0)</f>
        <v>Food and Beverage</v>
      </c>
      <c r="K182" s="12" t="str">
        <f>VLOOKUP(G182,Orgs!B:I,6,0)</f>
        <v>Artificial Intelligence and Machine Learning (AI/ML), Foodtech</v>
      </c>
      <c r="L182" s="12" t="str">
        <f>VLOOKUP(G182,Orgs!B:I,7,0)</f>
        <v>Utilizes AI to provide rapid and accurate profiling of food products for quality and safety assurance.</v>
      </c>
      <c r="M182" s="12" t="str">
        <f>VLOOKUP(G182,Orgs!B:I,8,0)</f>
        <v>Singapore</v>
      </c>
      <c r="N182" s="46"/>
      <c r="O182" s="12"/>
      <c r="P182" s="158" t="s">
        <v>7172</v>
      </c>
      <c r="Q182" s="7" t="s">
        <v>4375</v>
      </c>
      <c r="R182" s="7" t="s">
        <v>7208</v>
      </c>
      <c r="S182" s="7" t="s">
        <v>7181</v>
      </c>
    </row>
    <row r="183" spans="1:19" ht="14">
      <c r="A183" s="12">
        <v>181</v>
      </c>
      <c r="B183" s="7" t="s">
        <v>7209</v>
      </c>
      <c r="C183" s="7" t="s">
        <v>7210</v>
      </c>
      <c r="D183" s="7" t="s">
        <v>7211</v>
      </c>
      <c r="E183" s="7" t="s">
        <v>7212</v>
      </c>
      <c r="F183" s="198" t="str">
        <f>VLOOKUP(D183,Startups!D:I,3,0)</f>
        <v>https://www.linkedin.com/in/amit-kumar-khan/?originalSubdomain=sg</v>
      </c>
      <c r="G183" s="7" t="s">
        <v>3493</v>
      </c>
      <c r="H183" s="37" t="str">
        <f>VLOOKUP(G183,Orgs!B:I,2,0)</f>
        <v>https://greenitio.com/</v>
      </c>
      <c r="I183" s="12" t="str">
        <f>VLOOKUP(G183,Orgs!B:I,3,0)</f>
        <v>Startup / SME (SP)</v>
      </c>
      <c r="J183" s="12" t="str">
        <f>VLOOKUP(G183,Orgs!B:I,5,0)</f>
        <v>Built Environment</v>
      </c>
      <c r="K183" s="12" t="str">
        <f>VLOOKUP(G183,Orgs!B:I,6,0)</f>
        <v>Cleantech, Construction Tech</v>
      </c>
      <c r="L183" s="12" t="str">
        <f>VLOOKUP(G183,Orgs!B:I,7,0)</f>
        <v>Develops eco-friendly construction materials and technologies to promote sustainable building practices.</v>
      </c>
      <c r="M183" s="12" t="str">
        <f>VLOOKUP(G183,Orgs!B:I,8,0)</f>
        <v>Singapore</v>
      </c>
      <c r="N183" s="46"/>
      <c r="O183" s="12"/>
      <c r="P183" s="158" t="s">
        <v>7172</v>
      </c>
      <c r="Q183" s="7" t="s">
        <v>5016</v>
      </c>
      <c r="R183" s="7" t="s">
        <v>7213</v>
      </c>
      <c r="S183" s="12"/>
    </row>
    <row r="184" spans="1:19" ht="14">
      <c r="A184" s="12">
        <v>182</v>
      </c>
      <c r="B184" s="7" t="s">
        <v>7214</v>
      </c>
      <c r="C184" s="7" t="s">
        <v>1468</v>
      </c>
      <c r="D184" s="7" t="s">
        <v>1469</v>
      </c>
      <c r="E184" s="7" t="s">
        <v>7215</v>
      </c>
      <c r="F184" s="198" t="str">
        <f>VLOOKUP(D184,Startups!D:I,3,0)</f>
        <v>https://www.linkedin.com/in/johannwah/?originalSubdomain=sg</v>
      </c>
      <c r="G184" s="7" t="s">
        <v>5174</v>
      </c>
      <c r="H184" s="37" t="str">
        <f>VLOOKUP(G184,Orgs!B:I,2,0)</f>
        <v>https://www.nika.eco/</v>
      </c>
      <c r="I184" s="12" t="str">
        <f>VLOOKUP(G184,Orgs!B:I,3,0)</f>
        <v>Startup / SME (SP)</v>
      </c>
      <c r="J184" s="12" t="str">
        <f>VLOOKUP(G184,Orgs!B:I,5,0)</f>
        <v>Professional Services</v>
      </c>
      <c r="K184" s="12" t="str">
        <f>VLOOKUP(G184,Orgs!B:I,6,0)</f>
        <v>Analytics and Business Intelligence, Climate Tech</v>
      </c>
      <c r="L184" s="12" t="str">
        <f>VLOOKUP(G184,Orgs!B:I,7,0)</f>
        <v>Provides tools for ESG (Environmental, Social, Governance) reporting and sustainability management.</v>
      </c>
      <c r="M184" s="12" t="str">
        <f>VLOOKUP(G184,Orgs!B:I,8,0)</f>
        <v>Singapore</v>
      </c>
      <c r="N184" s="46"/>
      <c r="O184" s="12"/>
      <c r="P184" s="158" t="s">
        <v>7172</v>
      </c>
      <c r="Q184" s="7" t="s">
        <v>7196</v>
      </c>
      <c r="R184" s="7" t="s">
        <v>7197</v>
      </c>
      <c r="S184" s="12"/>
    </row>
    <row r="185" spans="1:19" ht="14">
      <c r="A185" s="12">
        <v>183</v>
      </c>
      <c r="B185" s="7" t="s">
        <v>363</v>
      </c>
      <c r="C185" s="7" t="s">
        <v>7216</v>
      </c>
      <c r="D185" s="7" t="s">
        <v>7217</v>
      </c>
      <c r="E185" s="7" t="s">
        <v>7218</v>
      </c>
      <c r="F185" s="198" t="str">
        <f>VLOOKUP(D185,Startups!D:I,3,0)</f>
        <v>https://www.linkedin.com/in/ivan-popov-5844282a/?originalSubdomain=sg</v>
      </c>
      <c r="G185" s="7" t="s">
        <v>6099</v>
      </c>
      <c r="H185" s="12">
        <f>VLOOKUP(G185,Orgs!B:I,2,0)</f>
        <v>0</v>
      </c>
      <c r="I185" s="12" t="str">
        <f>VLOOKUP(G185,Orgs!B:I,3,0)</f>
        <v>Startup / SME (SP)</v>
      </c>
      <c r="J185" s="12" t="str">
        <f>VLOOKUP(G185,Orgs!B:I,5,0)</f>
        <v>Energy and Chemicals</v>
      </c>
      <c r="K185" s="12" t="str">
        <f>VLOOKUP(G185,Orgs!B:I,6,0)</f>
        <v>Cleantech, Energy Tech</v>
      </c>
      <c r="L185" s="12" t="str">
        <f>VLOOKUP(G185,Orgs!B:I,7,0)</f>
        <v>Specializes in solar energy solutions, focusing on residential and commercial solar installations.</v>
      </c>
      <c r="M185" s="12" t="str">
        <f>VLOOKUP(G185,Orgs!B:I,8,0)</f>
        <v>Singapore</v>
      </c>
      <c r="N185" s="46"/>
      <c r="O185" s="12"/>
      <c r="P185" s="158" t="s">
        <v>7172</v>
      </c>
      <c r="Q185" s="7" t="s">
        <v>3038</v>
      </c>
      <c r="R185" s="7" t="s">
        <v>7201</v>
      </c>
      <c r="S185" s="12"/>
    </row>
    <row r="186" spans="1:19" ht="14">
      <c r="A186" s="12">
        <v>184</v>
      </c>
      <c r="B186" s="7" t="s">
        <v>7219</v>
      </c>
      <c r="C186" s="7" t="s">
        <v>7220</v>
      </c>
      <c r="D186" s="7" t="s">
        <v>7221</v>
      </c>
      <c r="E186" s="7" t="s">
        <v>7222</v>
      </c>
      <c r="F186" s="12" t="str">
        <f>VLOOKUP(D186,Startups!D:I,3,0)</f>
        <v>\</v>
      </c>
      <c r="G186" s="7" t="s">
        <v>3790</v>
      </c>
      <c r="H186" s="37" t="str">
        <f>VLOOKUP(G186,Orgs!B:I,2,0)</f>
        <v>https://panunited.com.sg/</v>
      </c>
      <c r="I186" s="12" t="str">
        <f>VLOOKUP(G186,Orgs!B:I,3,0)</f>
        <v>Startup / SME (SP)</v>
      </c>
      <c r="J186" s="12" t="str">
        <f>VLOOKUP(G186,Orgs!B:I,5,0)</f>
        <v>Built Environment</v>
      </c>
      <c r="K186" s="12" t="str">
        <f>VLOOKUP(G186,Orgs!B:I,6,0)</f>
        <v>Construction Tech</v>
      </c>
      <c r="L186" s="12" t="str">
        <f>VLOOKUP(G186,Orgs!B:I,7,0)</f>
        <v>Produces innovative concrete solutions, enhancing sustainability and performance in construction projects.</v>
      </c>
      <c r="M186" s="12" t="str">
        <f>VLOOKUP(G186,Orgs!B:I,8,0)</f>
        <v>Singapore</v>
      </c>
      <c r="N186" s="46"/>
      <c r="O186" s="12"/>
      <c r="P186" s="158" t="s">
        <v>7172</v>
      </c>
      <c r="Q186" s="7" t="s">
        <v>7223</v>
      </c>
      <c r="R186" s="7" t="s">
        <v>7224</v>
      </c>
      <c r="S186" s="12"/>
    </row>
    <row r="187" spans="1:19" ht="14">
      <c r="A187" s="12">
        <v>185</v>
      </c>
      <c r="B187" s="7" t="s">
        <v>7225</v>
      </c>
      <c r="C187" s="7" t="s">
        <v>6839</v>
      </c>
      <c r="D187" s="7" t="s">
        <v>7226</v>
      </c>
      <c r="E187" s="18"/>
      <c r="F187" s="198" t="str">
        <f>VLOOKUP(D187,Startups!D:I,3,0)</f>
        <v>https://www.linkedin.com/in/hongjian-du-48b64453/?originalSubdomain=sg</v>
      </c>
      <c r="G187" s="7" t="s">
        <v>6096</v>
      </c>
      <c r="H187" s="12">
        <f>VLOOKUP(G187,Orgs!B:I,2,0)</f>
        <v>0</v>
      </c>
      <c r="I187" s="12" t="str">
        <f>VLOOKUP(G187,Orgs!B:I,3,0)</f>
        <v>Startup / SME (SP)</v>
      </c>
      <c r="J187" s="12" t="str">
        <f>VLOOKUP(G187,Orgs!B:I,5,0)</f>
        <v>Environment and Sustainability</v>
      </c>
      <c r="K187" s="12" t="str">
        <f>VLOOKUP(G187,Orgs!B:I,6,0)</f>
        <v>Cleantech, Construction Tech</v>
      </c>
      <c r="L187" s="12" t="str">
        <f>VLOOKUP(G187,Orgs!B:I,7,0)</f>
        <v>Provides circular economy solutions by recycling construction waste into new building materials.</v>
      </c>
      <c r="M187" s="12" t="str">
        <f>VLOOKUP(G187,Orgs!B:I,8,0)</f>
        <v>Singapore</v>
      </c>
      <c r="N187" s="46"/>
      <c r="O187" s="12"/>
      <c r="P187" s="158" t="s">
        <v>7172</v>
      </c>
      <c r="Q187" s="7" t="s">
        <v>7223</v>
      </c>
      <c r="R187" s="7" t="s">
        <v>7224</v>
      </c>
      <c r="S187" s="12"/>
    </row>
    <row r="188" spans="1:19" ht="14">
      <c r="A188" s="12">
        <v>186</v>
      </c>
      <c r="B188" s="7" t="s">
        <v>7227</v>
      </c>
      <c r="C188" s="7" t="s">
        <v>411</v>
      </c>
      <c r="D188" s="7" t="s">
        <v>7228</v>
      </c>
      <c r="E188" s="7" t="s">
        <v>7229</v>
      </c>
      <c r="F188" s="198" t="str">
        <f>VLOOKUP(D188,Startups!D:I,3,0)</f>
        <v>https://www.linkedin.com/in/suwirateo/?originalSubdomain=sg</v>
      </c>
      <c r="G188" s="7" t="s">
        <v>4172</v>
      </c>
      <c r="H188" s="37" t="str">
        <f>VLOOKUP(G188,Orgs!B:I,2,0)</f>
        <v>https://www.alephtech.ai/</v>
      </c>
      <c r="I188" s="12" t="str">
        <f>VLOOKUP(G188,Orgs!B:I,3,0)</f>
        <v>Startup / SME (SP)</v>
      </c>
      <c r="J188" s="12" t="str">
        <f>VLOOKUP(G188,Orgs!B:I,5,0)</f>
        <v>Finance</v>
      </c>
      <c r="K188" s="12" t="str">
        <f>VLOOKUP(G188,Orgs!B:I,6,0)</f>
        <v>Fintech</v>
      </c>
      <c r="L188" s="12" t="str">
        <f>VLOOKUP(G188,Orgs!B:I,7,0)</f>
        <v>Offers digital banking solutions and fintech services to enhance financial accessibility and efficiency.</v>
      </c>
      <c r="M188" s="12" t="str">
        <f>VLOOKUP(G188,Orgs!B:I,8,0)</f>
        <v>Singapore</v>
      </c>
      <c r="N188" s="46"/>
      <c r="O188" s="12"/>
      <c r="P188" s="158" t="s">
        <v>7172</v>
      </c>
      <c r="Q188" s="7" t="s">
        <v>5643</v>
      </c>
      <c r="R188" s="7" t="s">
        <v>7230</v>
      </c>
      <c r="S188" s="12"/>
    </row>
    <row r="189" spans="1:19" ht="14">
      <c r="A189" s="12">
        <v>187</v>
      </c>
      <c r="B189" s="7" t="s">
        <v>7231</v>
      </c>
      <c r="C189" s="7" t="s">
        <v>7232</v>
      </c>
      <c r="D189" s="7" t="s">
        <v>7233</v>
      </c>
      <c r="E189" s="7" t="s">
        <v>413</v>
      </c>
      <c r="F189" s="198" t="str">
        <f>VLOOKUP(D189,Startups!D:I,3,0)</f>
        <v>https://www.linkedin.com/in/adi-reza-nugroho/</v>
      </c>
      <c r="G189" s="7" t="s">
        <v>3720</v>
      </c>
      <c r="H189" s="37" t="str">
        <f>VLOOKUP(G189,Orgs!B:I,2,0)</f>
        <v>https://mycl.bio/</v>
      </c>
      <c r="I189" s="12" t="str">
        <f>VLOOKUP(G189,Orgs!B:I,3,0)</f>
        <v>Startup / SME (SP)</v>
      </c>
      <c r="J189" s="12" t="str">
        <f>VLOOKUP(G189,Orgs!B:I,5,0)</f>
        <v>Science, Research and Development</v>
      </c>
      <c r="K189" s="12" t="str">
        <f>VLOOKUP(G189,Orgs!B:I,6,0)</f>
        <v>Biotechnology, Cleantech</v>
      </c>
      <c r="L189" s="12" t="str">
        <f>VLOOKUP(G189,Orgs!B:I,7,0)</f>
        <v>Uses mycelium technology to create sustainable building materials and products.</v>
      </c>
      <c r="M189" s="12" t="str">
        <f>VLOOKUP(G189,Orgs!B:I,8,0)</f>
        <v>Singapore</v>
      </c>
      <c r="N189" s="46"/>
      <c r="O189" s="12"/>
      <c r="P189" s="158" t="s">
        <v>7172</v>
      </c>
      <c r="Q189" s="7" t="s">
        <v>4331</v>
      </c>
      <c r="R189" s="7" t="s">
        <v>7183</v>
      </c>
      <c r="S189" s="12"/>
    </row>
    <row r="190" spans="1:19" ht="14">
      <c r="A190" s="12">
        <v>188</v>
      </c>
      <c r="B190" s="7" t="s">
        <v>7234</v>
      </c>
      <c r="C190" s="7" t="s">
        <v>7235</v>
      </c>
      <c r="D190" s="7" t="s">
        <v>7236</v>
      </c>
      <c r="E190" s="7" t="s">
        <v>413</v>
      </c>
      <c r="F190" s="198" t="str">
        <f>VLOOKUP(D190,Startups!D:I,3,0)</f>
        <v>https://www.linkedin.com/in/sanjeevthyagarajan/</v>
      </c>
      <c r="G190" s="7" t="s">
        <v>3061</v>
      </c>
      <c r="H190" s="37" t="str">
        <f>VLOOKUP(G190,Orgs!B:I,2,0)</f>
        <v>https://agrikrew.com/</v>
      </c>
      <c r="I190" s="12" t="str">
        <f>VLOOKUP(G190,Orgs!B:I,3,0)</f>
        <v>Startup / SME (SP)</v>
      </c>
      <c r="J190" s="12" t="str">
        <f>VLOOKUP(G190,Orgs!B:I,5,0)</f>
        <v>Agriculture</v>
      </c>
      <c r="K190" s="12" t="str">
        <f>VLOOKUP(G190,Orgs!B:I,6,0)</f>
        <v>Agritech, Cleantech</v>
      </c>
      <c r="L190" s="12" t="str">
        <f>VLOOKUP(G190,Orgs!B:I,7,0)</f>
        <v>Develops technology solutions to promote sustainable and efficient farming practices.</v>
      </c>
      <c r="M190" s="12" t="str">
        <f>VLOOKUP(G190,Orgs!B:I,8,0)</f>
        <v>Singapore</v>
      </c>
      <c r="N190" s="46"/>
      <c r="O190" s="12"/>
      <c r="P190" s="158" t="s">
        <v>7172</v>
      </c>
      <c r="Q190" s="7" t="s">
        <v>4331</v>
      </c>
      <c r="R190" s="7" t="s">
        <v>7183</v>
      </c>
      <c r="S190" s="12"/>
    </row>
    <row r="191" spans="1:19" ht="14">
      <c r="A191" s="12">
        <v>189</v>
      </c>
      <c r="B191" s="7" t="s">
        <v>792</v>
      </c>
      <c r="C191" s="7" t="s">
        <v>234</v>
      </c>
      <c r="D191" s="7" t="s">
        <v>7237</v>
      </c>
      <c r="E191" s="7" t="s">
        <v>457</v>
      </c>
      <c r="F191" s="198" t="str">
        <f>VLOOKUP(D191,Startups!D:I,3,0)</f>
        <v>https://www.linkedin.com/in/nicholas-tan-260b10134/?originalSubdomain=sg</v>
      </c>
      <c r="G191" s="7" t="s">
        <v>3785</v>
      </c>
      <c r="H191" s="37" t="str">
        <f>VLOOKUP(G191,Orgs!B:I,2,0)</f>
        <v>https://pahlawan.com.sg/</v>
      </c>
      <c r="I191" s="12" t="str">
        <f>VLOOKUP(G191,Orgs!B:I,3,0)</f>
        <v>Corporate / SME (DD)</v>
      </c>
      <c r="J191" s="12" t="str">
        <f>VLOOKUP(G191,Orgs!B:I,5,0)</f>
        <v>Real Estate</v>
      </c>
      <c r="K191" s="12">
        <f>VLOOKUP(G191,Orgs!B:I,6,0)</f>
        <v>0</v>
      </c>
      <c r="L191" s="12" t="str">
        <f>VLOOKUP(G191,Orgs!B:I,7,0)</f>
        <v>Engages in real estate development and management.</v>
      </c>
      <c r="M191" s="12" t="str">
        <f>VLOOKUP(G191,Orgs!B:I,8,0)</f>
        <v>Singapore</v>
      </c>
      <c r="N191" s="46"/>
      <c r="O191" s="12"/>
      <c r="P191" s="158" t="s">
        <v>7172</v>
      </c>
      <c r="Q191" s="7" t="s">
        <v>7205</v>
      </c>
      <c r="R191" s="7" t="s">
        <v>7206</v>
      </c>
      <c r="S191" s="12"/>
    </row>
    <row r="192" spans="1:19" ht="14">
      <c r="A192" s="12">
        <v>190</v>
      </c>
      <c r="B192" s="7" t="s">
        <v>7238</v>
      </c>
      <c r="C192" s="7" t="s">
        <v>7239</v>
      </c>
      <c r="D192" s="7" t="s">
        <v>376</v>
      </c>
      <c r="E192" s="7" t="s">
        <v>7240</v>
      </c>
      <c r="F192" s="198" t="str">
        <f>VLOOKUP(D192,Startups!D:I,3,0)</f>
        <v>https://www.linkedin.com/in/pingquen-yong-67446a21b/</v>
      </c>
      <c r="G192" s="7" t="s">
        <v>3217</v>
      </c>
      <c r="H192" s="37" t="str">
        <f>VLOOKUP(G192,Orgs!B:I,2,0)</f>
        <v>https://bsd.com.sg/</v>
      </c>
      <c r="I192" s="12" t="str">
        <f>VLOOKUP(G192,Orgs!B:I,3,0)</f>
        <v>Startup / SME (SP)</v>
      </c>
      <c r="J192" s="12" t="str">
        <f>VLOOKUP(G192,Orgs!B:I,5,0)</f>
        <v>Built Environment</v>
      </c>
      <c r="K192" s="12" t="str">
        <f>VLOOKUP(G192,Orgs!B:I,6,0)</f>
        <v>Construction Tech, Cleantech</v>
      </c>
      <c r="L192" s="12" t="str">
        <f>VLOOKUP(G192,Orgs!B:I,7,0)</f>
        <v>Provides diagnostic and monitoring solutions for building systems to enhance sustainability and efficiency.</v>
      </c>
      <c r="M192" s="12" t="str">
        <f>VLOOKUP(G192,Orgs!B:I,8,0)</f>
        <v>Singapore</v>
      </c>
      <c r="N192" s="46"/>
      <c r="O192" s="12"/>
      <c r="P192" s="158" t="s">
        <v>7172</v>
      </c>
      <c r="Q192" s="7" t="s">
        <v>7205</v>
      </c>
      <c r="R192" s="7" t="s">
        <v>7206</v>
      </c>
      <c r="S192" s="12"/>
    </row>
    <row r="193" spans="1:19" ht="14">
      <c r="A193" s="12">
        <v>191</v>
      </c>
      <c r="B193" s="7" t="s">
        <v>7241</v>
      </c>
      <c r="C193" s="7" t="s">
        <v>151</v>
      </c>
      <c r="D193" s="7" t="s">
        <v>7242</v>
      </c>
      <c r="E193" s="7" t="s">
        <v>1895</v>
      </c>
      <c r="F193" s="198" t="str">
        <f>VLOOKUP(D193,Startups!D:I,3,0)</f>
        <v>https://www.linkedin.com/in/ang-boon-hao-415b764a/</v>
      </c>
      <c r="G193" s="7" t="s">
        <v>2671</v>
      </c>
      <c r="H193" s="37" t="str">
        <f>VLOOKUP(G193,Orgs!B:I,2,0)</f>
        <v>http://www.cougarpaint.com/</v>
      </c>
      <c r="I193" s="12" t="str">
        <f>VLOOKUP(G193,Orgs!B:I,3,0)</f>
        <v>Startup / SME (SP)</v>
      </c>
      <c r="J193" s="12" t="str">
        <f>VLOOKUP(G193,Orgs!B:I,5,0)</f>
        <v>Industry (Light)</v>
      </c>
      <c r="K193" s="12" t="str">
        <f>VLOOKUP(G193,Orgs!B:I,6,0)</f>
        <v>Advanced Manufacturing</v>
      </c>
      <c r="L193" s="12" t="str">
        <f>VLOOKUP(G193,Orgs!B:I,7,0)</f>
        <v>Manufactures high-quality paints and coatings for various industrial and commercial applications.</v>
      </c>
      <c r="M193" s="12" t="str">
        <f>VLOOKUP(G193,Orgs!B:I,8,0)</f>
        <v>Singapore</v>
      </c>
      <c r="N193" s="46"/>
      <c r="O193" s="12"/>
      <c r="P193" s="158" t="s">
        <v>7172</v>
      </c>
      <c r="Q193" s="7" t="s">
        <v>7223</v>
      </c>
      <c r="R193" s="7" t="s">
        <v>7243</v>
      </c>
      <c r="S193" s="12"/>
    </row>
    <row r="194" spans="1:19" ht="14">
      <c r="A194" s="12">
        <v>192</v>
      </c>
      <c r="B194" s="7" t="s">
        <v>7244</v>
      </c>
      <c r="C194" s="7" t="s">
        <v>7050</v>
      </c>
      <c r="D194" s="7" t="s">
        <v>7245</v>
      </c>
      <c r="E194" s="7" t="s">
        <v>413</v>
      </c>
      <c r="F194" s="198" t="str">
        <f>VLOOKUP(D194,Startups!D:I,3,0)</f>
        <v>https://www.linkedin.com/in/derek-stein-0945a23/</v>
      </c>
      <c r="G194" s="7" t="s">
        <v>4136</v>
      </c>
      <c r="H194" s="37" t="str">
        <f>VLOOKUP(G194,Orgs!B:I,2,0)</f>
        <v>https://www.adeptmaterials.com/</v>
      </c>
      <c r="I194" s="12" t="str">
        <f>VLOOKUP(G194,Orgs!B:I,3,0)</f>
        <v>Startup / SME (SP)</v>
      </c>
      <c r="J194" s="12" t="str">
        <f>VLOOKUP(G194,Orgs!B:I,5,0)</f>
        <v>Industry (Light)</v>
      </c>
      <c r="K194" s="12" t="str">
        <f>VLOOKUP(G194,Orgs!B:I,6,0)</f>
        <v>Advanced Manufacturing</v>
      </c>
      <c r="L194" s="12" t="str">
        <f>VLOOKUP(G194,Orgs!B:I,7,0)</f>
        <v>Innovates in advanced textile materials, focusing on sustainability and performance.</v>
      </c>
      <c r="M194" s="12" t="str">
        <f>VLOOKUP(G194,Orgs!B:I,8,0)</f>
        <v>Singapore</v>
      </c>
      <c r="N194" s="46"/>
      <c r="O194" s="12"/>
      <c r="P194" s="158" t="s">
        <v>7172</v>
      </c>
      <c r="Q194" s="7" t="s">
        <v>7223</v>
      </c>
      <c r="R194" s="7" t="s">
        <v>7243</v>
      </c>
      <c r="S194" s="12"/>
    </row>
    <row r="195" spans="1:19" ht="14">
      <c r="A195" s="12">
        <v>193</v>
      </c>
      <c r="B195" s="7" t="s">
        <v>7246</v>
      </c>
      <c r="C195" s="7" t="s">
        <v>7247</v>
      </c>
      <c r="D195" s="7" t="s">
        <v>7248</v>
      </c>
      <c r="E195" s="7" t="s">
        <v>413</v>
      </c>
      <c r="F195" s="198" t="str">
        <f>VLOOKUP(D195,Startups!D:I,3,0)</f>
        <v>https://www.linkedin.com/in/meldi-maldives-muswizar-3a5771131/</v>
      </c>
      <c r="G195" s="7" t="s">
        <v>5332</v>
      </c>
      <c r="H195" s="37" t="str">
        <f>VLOOKUP(G195,Orgs!B:I,2,0)</f>
        <v>https://www.ritzventurecapital.com/</v>
      </c>
      <c r="I195" s="12" t="str">
        <f>VLOOKUP(G195,Orgs!B:I,3,0)</f>
        <v>Startup / SME (SP)</v>
      </c>
      <c r="J195" s="12" t="str">
        <f>VLOOKUP(G195,Orgs!B:I,5,0)</f>
        <v>Professional Services</v>
      </c>
      <c r="K195" s="12" t="str">
        <f>VLOOKUP(G195,Orgs!B:I,6,0)</f>
        <v>Fintech</v>
      </c>
      <c r="L195" s="12" t="str">
        <f>VLOOKUP(G195,Orgs!B:I,7,0)</f>
        <v>Provides venture capital and professional services to startups and growing businesses.</v>
      </c>
      <c r="M195" s="12" t="str">
        <f>VLOOKUP(G195,Orgs!B:I,8,0)</f>
        <v>Singapore</v>
      </c>
      <c r="N195" s="46"/>
      <c r="O195" s="12"/>
      <c r="P195" s="158" t="s">
        <v>7172</v>
      </c>
      <c r="Q195" s="7" t="s">
        <v>4056</v>
      </c>
      <c r="R195" s="7" t="s">
        <v>7249</v>
      </c>
      <c r="S195" s="12"/>
    </row>
    <row r="196" spans="1:19" ht="14">
      <c r="A196" s="12">
        <v>194</v>
      </c>
      <c r="B196" s="7" t="s">
        <v>7250</v>
      </c>
      <c r="C196" s="7" t="s">
        <v>7251</v>
      </c>
      <c r="D196" s="7" t="s">
        <v>7252</v>
      </c>
      <c r="E196" s="7" t="s">
        <v>413</v>
      </c>
      <c r="F196" s="198" t="str">
        <f>VLOOKUP(D196,Startups!D:I,3,0)</f>
        <v>https://www.linkedin.com/in/emmanuelle-bucaille-2b4208b/</v>
      </c>
      <c r="G196" s="7" t="s">
        <v>3841</v>
      </c>
      <c r="H196" s="37" t="str">
        <f>VLOOKUP(G196,Orgs!B:I,2,0)</f>
        <v>https://pureactivewater.com/</v>
      </c>
      <c r="I196" s="12" t="str">
        <f>VLOOKUP(G196,Orgs!B:I,3,0)</f>
        <v>Startup / SME (SP)</v>
      </c>
      <c r="J196" s="12" t="str">
        <f>VLOOKUP(G196,Orgs!B:I,5,0)</f>
        <v>Environment and Sustainability</v>
      </c>
      <c r="K196" s="12" t="str">
        <f>VLOOKUP(G196,Orgs!B:I,6,0)</f>
        <v>Cleantech, Water Tech</v>
      </c>
      <c r="L196" s="12" t="str">
        <f>VLOOKUP(G196,Orgs!B:I,7,0)</f>
        <v>Specializes in advanced water purification technologies for safe and clean water.</v>
      </c>
      <c r="M196" s="12" t="str">
        <f>VLOOKUP(G196,Orgs!B:I,8,0)</f>
        <v>Singapore</v>
      </c>
      <c r="N196" s="46"/>
      <c r="O196" s="12"/>
      <c r="P196" s="158" t="s">
        <v>7172</v>
      </c>
      <c r="Q196" s="7" t="s">
        <v>4863</v>
      </c>
      <c r="R196" s="7" t="s">
        <v>7253</v>
      </c>
      <c r="S196" s="12"/>
    </row>
    <row r="197" spans="1:19" ht="14">
      <c r="A197" s="12">
        <v>195</v>
      </c>
      <c r="B197" s="86" t="s">
        <v>7254</v>
      </c>
      <c r="C197" s="86" t="s">
        <v>33</v>
      </c>
      <c r="D197" s="86" t="s">
        <v>7255</v>
      </c>
      <c r="E197" s="7" t="s">
        <v>28</v>
      </c>
      <c r="F197" s="12" t="str">
        <f>VLOOKUP(D197,Startups!D:I,3,0)</f>
        <v>\</v>
      </c>
      <c r="G197" s="86" t="s">
        <v>3747</v>
      </c>
      <c r="H197" s="37" t="str">
        <f>VLOOKUP(G197,Orgs!B:I,2,0)</f>
        <v>https://nubatt.com/</v>
      </c>
      <c r="I197" s="12" t="str">
        <f>VLOOKUP(G197,Orgs!B:I,3,0)</f>
        <v>Startup / SME (SP)</v>
      </c>
      <c r="J197" s="12" t="str">
        <f>VLOOKUP(G197,Orgs!B:I,5,0)</f>
        <v>Energy and Chemicals</v>
      </c>
      <c r="K197" s="12" t="str">
        <f>VLOOKUP(G197,Orgs!B:I,6,0)</f>
        <v>Energy Tech, Battery Technology</v>
      </c>
      <c r="L197" s="12" t="str">
        <f>VLOOKUP(G197,Orgs!B:I,7,0)</f>
        <v>Develops innovative energy storage solutions and battery technologies for various applications.</v>
      </c>
      <c r="M197" s="12" t="str">
        <f>VLOOKUP(G197,Orgs!B:I,8,0)</f>
        <v>Singapore</v>
      </c>
      <c r="N197" s="46"/>
      <c r="O197" s="12"/>
      <c r="P197" s="158" t="s">
        <v>7172</v>
      </c>
      <c r="Q197" s="199" t="s">
        <v>7187</v>
      </c>
      <c r="R197" s="86" t="s">
        <v>7187</v>
      </c>
      <c r="S197" s="12"/>
    </row>
    <row r="198" spans="1:19" ht="14">
      <c r="A198" s="12">
        <v>196</v>
      </c>
      <c r="B198" s="86" t="s">
        <v>1487</v>
      </c>
      <c r="C198" s="86" t="s">
        <v>185</v>
      </c>
      <c r="D198" s="86" t="s">
        <v>1488</v>
      </c>
      <c r="E198" s="7" t="s">
        <v>7256</v>
      </c>
      <c r="F198" s="198" t="str">
        <f>VLOOKUP(D198,Startups!D:I,3,0)</f>
        <v>https://www.linkedin.com/in/priteshpshah/?originalSubdomain=sg</v>
      </c>
      <c r="G198" s="86" t="s">
        <v>4309</v>
      </c>
      <c r="H198" s="37" t="str">
        <f>VLOOKUP(G198,Orgs!B:I,2,0)</f>
        <v>https://www.btrlyf.com/about-us</v>
      </c>
      <c r="I198" s="12" t="str">
        <f>VLOOKUP(G198,Orgs!B:I,3,0)</f>
        <v>Startup / SME (SP)</v>
      </c>
      <c r="J198" s="12" t="str">
        <f>VLOOKUP(G198,Orgs!B:I,5,0)</f>
        <v>Built Environment</v>
      </c>
      <c r="K198" s="12" t="str">
        <f>VLOOKUP(G198,Orgs!B:I,6,0)</f>
        <v>Cleantech, Energy Tech</v>
      </c>
      <c r="L198" s="12" t="str">
        <f>VLOOKUP(G198,Orgs!B:I,7,0)</f>
        <v>Provides solutions for enhancing energy efficiency in buildings through advanced technologies.</v>
      </c>
      <c r="M198" s="12" t="str">
        <f>VLOOKUP(G198,Orgs!B:I,8,0)</f>
        <v>Singapore</v>
      </c>
      <c r="N198" s="46"/>
      <c r="O198" s="12"/>
      <c r="P198" s="158" t="s">
        <v>7172</v>
      </c>
      <c r="Q198" s="199" t="s">
        <v>7187</v>
      </c>
      <c r="R198" s="86" t="s">
        <v>7187</v>
      </c>
      <c r="S198" s="12"/>
    </row>
    <row r="199" spans="1:19" ht="14">
      <c r="A199" s="12">
        <v>197</v>
      </c>
      <c r="B199" s="7" t="s">
        <v>7257</v>
      </c>
      <c r="C199" s="7" t="s">
        <v>7258</v>
      </c>
      <c r="D199" s="7" t="s">
        <v>7259</v>
      </c>
      <c r="E199" s="7" t="s">
        <v>7260</v>
      </c>
      <c r="F199" s="12" t="str">
        <f>VLOOKUP(D199,Startups!D:I,3,0)</f>
        <v>\</v>
      </c>
      <c r="G199" s="7" t="s">
        <v>5261</v>
      </c>
      <c r="H199" s="37" t="str">
        <f>VLOOKUP(G199,Orgs!B:I,2,0)</f>
        <v>https://www.parastruct.org/</v>
      </c>
      <c r="I199" s="12" t="str">
        <f>VLOOKUP(G199,Orgs!B:I,3,0)</f>
        <v>Startup / SME (SP)</v>
      </c>
      <c r="J199" s="12" t="str">
        <f>VLOOKUP(G199,Orgs!B:I,5,0)</f>
        <v>Built Environment</v>
      </c>
      <c r="K199" s="12" t="str">
        <f>VLOOKUP(G199,Orgs!B:I,6,0)</f>
        <v>Construction Tech, 3D Printing</v>
      </c>
      <c r="L199" s="12" t="str">
        <f>VLOOKUP(G199,Orgs!B:I,7,0)</f>
        <v>Specializes in construction technologies including 3D printing to enhance building efficiency and sustainability.</v>
      </c>
      <c r="M199" s="12" t="str">
        <f>VLOOKUP(G199,Orgs!B:I,8,0)</f>
        <v>Austria</v>
      </c>
      <c r="N199" s="46"/>
      <c r="O199" s="12"/>
      <c r="P199" s="158" t="s">
        <v>7172</v>
      </c>
      <c r="Q199" s="7" t="s">
        <v>7223</v>
      </c>
      <c r="R199" s="7" t="s">
        <v>7224</v>
      </c>
      <c r="S199" s="12"/>
    </row>
    <row r="200" spans="1:19" ht="14">
      <c r="A200" s="12">
        <v>198</v>
      </c>
      <c r="B200" s="7" t="s">
        <v>7261</v>
      </c>
      <c r="C200" s="7" t="s">
        <v>7262</v>
      </c>
      <c r="D200" s="7" t="s">
        <v>7263</v>
      </c>
      <c r="E200" s="7" t="s">
        <v>7264</v>
      </c>
      <c r="F200" s="198" t="str">
        <f>VLOOKUP(D200,Startups!D:I,3,0)</f>
        <v>https://www.linkedin.com/in/anael-baulard/?locale=en_US</v>
      </c>
      <c r="G200" s="7" t="s">
        <v>4540</v>
      </c>
      <c r="H200" s="37" t="str">
        <f>VLOOKUP(G200,Orgs!B:I,2,0)</f>
        <v>https://www.enertime.com/</v>
      </c>
      <c r="I200" s="12" t="str">
        <f>VLOOKUP(G200,Orgs!B:I,3,0)</f>
        <v>Startup / SME (SP)</v>
      </c>
      <c r="J200" s="12" t="str">
        <f>VLOOKUP(G200,Orgs!B:I,5,0)</f>
        <v>Energy and Chemicals</v>
      </c>
      <c r="K200" s="12" t="str">
        <f>VLOOKUP(G200,Orgs!B:I,6,0)</f>
        <v>Cleantech, Climate Tech</v>
      </c>
      <c r="L200" s="12" t="str">
        <f>VLOOKUP(G200,Orgs!B:I,7,0)</f>
        <v>Provides innovative ORC (Organic Rankine Cycle) technology solutions for converting heat into electricity, optimizing energy recovery.</v>
      </c>
      <c r="M200" s="12" t="str">
        <f>VLOOKUP(G200,Orgs!B:I,8,0)</f>
        <v>France</v>
      </c>
      <c r="N200" s="46"/>
      <c r="O200" s="12"/>
      <c r="P200" s="158" t="s">
        <v>7172</v>
      </c>
      <c r="Q200" s="7" t="s">
        <v>7265</v>
      </c>
      <c r="R200" s="7" t="s">
        <v>7266</v>
      </c>
      <c r="S200" s="12"/>
    </row>
    <row r="201" spans="1:19" ht="14">
      <c r="A201" s="12">
        <v>199</v>
      </c>
      <c r="B201" s="7" t="s">
        <v>1734</v>
      </c>
      <c r="C201" s="7" t="s">
        <v>7267</v>
      </c>
      <c r="D201" s="7" t="s">
        <v>7268</v>
      </c>
      <c r="E201" s="7" t="s">
        <v>7269</v>
      </c>
      <c r="F201" s="12">
        <f>VLOOKUP(D201,Startups!D:I,3,0)</f>
        <v>0</v>
      </c>
      <c r="G201" s="7" t="s">
        <v>4016</v>
      </c>
      <c r="H201" s="37" t="str">
        <f>VLOOKUP(G201,Orgs!B:I,2,0)</f>
        <v>https://theseusdev.com/</v>
      </c>
      <c r="I201" s="12" t="str">
        <f>VLOOKUP(G201,Orgs!B:I,3,0)</f>
        <v>Startup / SME (SP)</v>
      </c>
      <c r="J201" s="12" t="str">
        <f>VLOOKUP(G201,Orgs!B:I,5,0)</f>
        <v>Real Estate and Properties</v>
      </c>
      <c r="K201" s="12" t="str">
        <f>VLOOKUP(G201,Orgs!B:I,6,0)</f>
        <v>Proptech</v>
      </c>
      <c r="L201" s="12" t="str">
        <f>VLOOKUP(G201,Orgs!B:I,7,0)</f>
        <v>Focuses on sustainable and innovative real estate and property development projects.</v>
      </c>
      <c r="M201" s="12" t="str">
        <f>VLOOKUP(G201,Orgs!B:I,8,0)</f>
        <v>Ghana</v>
      </c>
      <c r="N201" s="46"/>
      <c r="O201" s="12"/>
      <c r="P201" s="158" t="s">
        <v>7172</v>
      </c>
      <c r="Q201" s="7" t="s">
        <v>7223</v>
      </c>
      <c r="R201" s="7" t="s">
        <v>7224</v>
      </c>
      <c r="S201" s="12"/>
    </row>
    <row r="202" spans="1:19" ht="14">
      <c r="A202" s="12">
        <v>200</v>
      </c>
      <c r="B202" s="7" t="s">
        <v>7270</v>
      </c>
      <c r="C202" s="7" t="s">
        <v>7271</v>
      </c>
      <c r="D202" s="7" t="s">
        <v>7272</v>
      </c>
      <c r="E202" s="7" t="s">
        <v>7273</v>
      </c>
      <c r="F202" s="198" t="str">
        <f>VLOOKUP(D202,Startups!D:I,3,0)</f>
        <v>https://www.linkedin.com/in/amritomnayak/</v>
      </c>
      <c r="G202" s="7" t="s">
        <v>7274</v>
      </c>
      <c r="H202" s="12" t="e">
        <f>VLOOKUP(G202,Orgs!B:I,2,0)</f>
        <v>#N/A</v>
      </c>
      <c r="I202" s="12" t="e">
        <f>VLOOKUP(G202,Orgs!B:I,3,0)</f>
        <v>#N/A</v>
      </c>
      <c r="J202" s="12" t="e">
        <f>VLOOKUP(G202,Orgs!B:I,5,0)</f>
        <v>#N/A</v>
      </c>
      <c r="K202" s="12" t="e">
        <f>VLOOKUP(G202,Orgs!B:I,6,0)</f>
        <v>#N/A</v>
      </c>
      <c r="L202" s="12" t="e">
        <f>VLOOKUP(G202,Orgs!B:I,7,0)</f>
        <v>#N/A</v>
      </c>
      <c r="M202" s="12" t="e">
        <f>VLOOKUP(G202,Orgs!B:I,8,0)</f>
        <v>#N/A</v>
      </c>
      <c r="N202" s="46"/>
      <c r="O202" s="12"/>
      <c r="P202" s="158" t="s">
        <v>7172</v>
      </c>
      <c r="Q202" s="7" t="s">
        <v>4863</v>
      </c>
      <c r="R202" s="7" t="s">
        <v>7253</v>
      </c>
      <c r="S202" s="12"/>
    </row>
    <row r="203" spans="1:19" ht="14">
      <c r="A203" s="12">
        <v>201</v>
      </c>
      <c r="B203" s="7" t="s">
        <v>7275</v>
      </c>
      <c r="C203" s="7" t="s">
        <v>7276</v>
      </c>
      <c r="D203" s="7" t="s">
        <v>7277</v>
      </c>
      <c r="E203" s="7" t="s">
        <v>7278</v>
      </c>
      <c r="F203" s="198" t="str">
        <f>VLOOKUP(D203,Startups!D:I,3,0)</f>
        <v>https://www.linkedin.com/in/bagaskj/</v>
      </c>
      <c r="G203" s="7" t="s">
        <v>4693</v>
      </c>
      <c r="H203" s="37" t="str">
        <f>VLOOKUP(G203,Orgs!B:I,2,0)</f>
        <v>https://www.greenhope.co/</v>
      </c>
      <c r="I203" s="12" t="str">
        <f>VLOOKUP(G203,Orgs!B:I,3,0)</f>
        <v>Startup / SME (SP)</v>
      </c>
      <c r="J203" s="12" t="str">
        <f>VLOOKUP(G203,Orgs!B:I,5,0)</f>
        <v>Environment and Sustainability</v>
      </c>
      <c r="K203" s="12" t="str">
        <f>VLOOKUP(G203,Orgs!B:I,6,0)</f>
        <v>Cleantech</v>
      </c>
      <c r="L203" s="12" t="str">
        <f>VLOOKUP(G203,Orgs!B:I,7,0)</f>
        <v>Provides environmental services and sustainability solutions in Indonesia.</v>
      </c>
      <c r="M203" s="12" t="str">
        <f>VLOOKUP(G203,Orgs!B:I,8,0)</f>
        <v>Indonesia</v>
      </c>
      <c r="N203" s="46"/>
      <c r="O203" s="12"/>
      <c r="P203" s="158" t="s">
        <v>7172</v>
      </c>
      <c r="Q203" s="7" t="s">
        <v>4582</v>
      </c>
      <c r="R203" s="7" t="s">
        <v>7279</v>
      </c>
      <c r="S203" s="12"/>
    </row>
    <row r="204" spans="1:19" ht="14">
      <c r="A204" s="12">
        <v>202</v>
      </c>
      <c r="B204" s="7" t="s">
        <v>7280</v>
      </c>
      <c r="C204" s="7" t="s">
        <v>7281</v>
      </c>
      <c r="D204" s="7" t="s">
        <v>7282</v>
      </c>
      <c r="E204" s="7" t="s">
        <v>7283</v>
      </c>
      <c r="F204" s="12" t="str">
        <f>VLOOKUP(D204,Startups!D:I,3,0)</f>
        <v>\</v>
      </c>
      <c r="G204" s="7" t="s">
        <v>3594</v>
      </c>
      <c r="H204" s="37" t="str">
        <f>VLOOKUP(G204,Orgs!B:I,2,0)</f>
        <v>https://ittelkom-pwt.ac.id/</v>
      </c>
      <c r="I204" s="12" t="str">
        <f>VLOOKUP(G204,Orgs!B:I,3,0)</f>
        <v>Startup / SME (SP)</v>
      </c>
      <c r="J204" s="12" t="str">
        <f>VLOOKUP(G204,Orgs!B:I,5,0)</f>
        <v>Education</v>
      </c>
      <c r="K204" s="12" t="str">
        <f>VLOOKUP(G204,Orgs!B:I,6,0)</f>
        <v>Edutech</v>
      </c>
      <c r="L204" s="12" t="str">
        <f>VLOOKUP(G204,Orgs!B:I,7,0)</f>
        <v>Offers technology-focused education programs and research in various engineering and IT fields.</v>
      </c>
      <c r="M204" s="12" t="str">
        <f>VLOOKUP(G204,Orgs!B:I,8,0)</f>
        <v>Indonesia</v>
      </c>
      <c r="N204" s="46"/>
      <c r="O204" s="12"/>
      <c r="P204" s="158" t="s">
        <v>7172</v>
      </c>
      <c r="Q204" s="7" t="s">
        <v>4331</v>
      </c>
      <c r="R204" s="7" t="s">
        <v>7183</v>
      </c>
      <c r="S204" s="12"/>
    </row>
    <row r="205" spans="1:19" ht="14">
      <c r="A205" s="12">
        <v>203</v>
      </c>
      <c r="B205" s="7" t="s">
        <v>7284</v>
      </c>
      <c r="C205" s="7" t="s">
        <v>7285</v>
      </c>
      <c r="D205" s="7" t="s">
        <v>7286</v>
      </c>
      <c r="E205" s="7" t="s">
        <v>7287</v>
      </c>
      <c r="F205" s="198" t="str">
        <f>VLOOKUP(D205,Startups!D:I,3,0)</f>
        <v>https://www.linkedin.com/in/sasasfs/</v>
      </c>
      <c r="G205" s="7" t="s">
        <v>4914</v>
      </c>
      <c r="H205" s="37" t="str">
        <f>VLOOKUP(G205,Orgs!B:I,2,0)</f>
        <v>https://www.konservasi-id.org/</v>
      </c>
      <c r="I205" s="12" t="str">
        <f>VLOOKUP(G205,Orgs!B:I,3,0)</f>
        <v>Startup / SME (SP)</v>
      </c>
      <c r="J205" s="12" t="str">
        <f>VLOOKUP(G205,Orgs!B:I,5,0)</f>
        <v>Environment and Sustainability</v>
      </c>
      <c r="K205" s="12" t="str">
        <f>VLOOKUP(G205,Orgs!B:I,6,0)</f>
        <v>Cleantech, Water Tech</v>
      </c>
      <c r="L205" s="12" t="str">
        <f>VLOOKUP(G205,Orgs!B:I,7,0)</f>
        <v>Focuses on water conservation and environmental technologies to promote sustainable water use.</v>
      </c>
      <c r="M205" s="12" t="str">
        <f>VLOOKUP(G205,Orgs!B:I,8,0)</f>
        <v>Indonesia</v>
      </c>
      <c r="N205" s="46"/>
      <c r="O205" s="12"/>
      <c r="P205" s="158" t="s">
        <v>7172</v>
      </c>
      <c r="Q205" s="7" t="s">
        <v>7223</v>
      </c>
      <c r="R205" s="7" t="s">
        <v>7288</v>
      </c>
      <c r="S205" s="12"/>
    </row>
    <row r="206" spans="1:19" ht="14">
      <c r="A206" s="12">
        <v>204</v>
      </c>
      <c r="B206" s="7" t="s">
        <v>7231</v>
      </c>
      <c r="C206" s="7" t="s">
        <v>7232</v>
      </c>
      <c r="D206" s="7" t="s">
        <v>7233</v>
      </c>
      <c r="E206" s="7" t="s">
        <v>413</v>
      </c>
      <c r="F206" s="198" t="str">
        <f>VLOOKUP(D206,Startups!D:I,3,0)</f>
        <v>https://www.linkedin.com/in/adi-reza-nugroho/</v>
      </c>
      <c r="G206" s="7" t="s">
        <v>3715</v>
      </c>
      <c r="H206" s="37" t="str">
        <f>VLOOKUP(G206,Orgs!B:I,2,0)</f>
        <v>https://mycl.bio/</v>
      </c>
      <c r="I206" s="12" t="str">
        <f>VLOOKUP(G206,Orgs!B:I,3,0)</f>
        <v>Startup / SME (SP)</v>
      </c>
      <c r="J206" s="12" t="str">
        <f>VLOOKUP(G206,Orgs!B:I,5,0)</f>
        <v>Science, Research and Development</v>
      </c>
      <c r="K206" s="12" t="str">
        <f>VLOOKUP(G206,Orgs!B:I,6,0)</f>
        <v>Biotechnology, Cleantech</v>
      </c>
      <c r="L206" s="12" t="str">
        <f>VLOOKUP(G206,Orgs!B:I,7,0)</f>
        <v>Uses mycelium technology to create sustainable building materials and products.</v>
      </c>
      <c r="M206" s="12" t="str">
        <f>VLOOKUP(G206,Orgs!B:I,8,0)</f>
        <v>Indonesia</v>
      </c>
      <c r="N206" s="46"/>
      <c r="O206" s="12"/>
      <c r="P206" s="158" t="s">
        <v>7172</v>
      </c>
      <c r="Q206" s="7" t="s">
        <v>4923</v>
      </c>
      <c r="R206" s="7" t="s">
        <v>7289</v>
      </c>
      <c r="S206" s="12"/>
    </row>
    <row r="207" spans="1:19" ht="14">
      <c r="A207" s="12">
        <v>205</v>
      </c>
      <c r="B207" s="7" t="s">
        <v>7290</v>
      </c>
      <c r="C207" s="7" t="s">
        <v>7291</v>
      </c>
      <c r="D207" s="7" t="s">
        <v>7292</v>
      </c>
      <c r="E207" s="7" t="s">
        <v>7293</v>
      </c>
      <c r="F207" s="198" t="str">
        <f>VLOOKUP(D207,Startups!D:I,3,0)</f>
        <v>https://www.linkedin.com/in/arin-khurota/</v>
      </c>
      <c r="G207" s="7" t="s">
        <v>3114</v>
      </c>
      <c r="H207" s="37" t="str">
        <f>VLOOKUP(G207,Orgs!B:I,2,0)</f>
        <v>https://angphotorion.com/</v>
      </c>
      <c r="I207" s="12" t="str">
        <f>VLOOKUP(G207,Orgs!B:I,3,0)</f>
        <v>Startup / SME (SP)</v>
      </c>
      <c r="J207" s="12" t="str">
        <f>VLOOKUP(G207,Orgs!B:I,5,0)</f>
        <v>Science, Research and Development</v>
      </c>
      <c r="K207" s="12" t="str">
        <f>VLOOKUP(G207,Orgs!B:I,6,0)</f>
        <v>Advanced Manufacturing, Nanotechnology</v>
      </c>
      <c r="L207" s="12" t="str">
        <f>VLOOKUP(G207,Orgs!B:I,7,0)</f>
        <v>Develops advanced photonics and materials technologies for various high-tech applications.</v>
      </c>
      <c r="M207" s="12" t="str">
        <f>VLOOKUP(G207,Orgs!B:I,8,0)</f>
        <v>Indonesia</v>
      </c>
      <c r="N207" s="46"/>
      <c r="O207" s="12"/>
      <c r="P207" s="158" t="s">
        <v>7172</v>
      </c>
      <c r="Q207" s="7" t="s">
        <v>4056</v>
      </c>
      <c r="R207" s="7" t="s">
        <v>7249</v>
      </c>
      <c r="S207" s="12"/>
    </row>
    <row r="208" spans="1:19" ht="14">
      <c r="A208" s="12">
        <v>206</v>
      </c>
      <c r="B208" s="7" t="s">
        <v>229</v>
      </c>
      <c r="C208" s="7" t="s">
        <v>7294</v>
      </c>
      <c r="D208" s="7" t="s">
        <v>7295</v>
      </c>
      <c r="E208" s="7" t="s">
        <v>413</v>
      </c>
      <c r="F208" s="198" t="str">
        <f>VLOOKUP(D208,Startups!D:I,3,0)</f>
        <v>https://www.linkedin.com/in/alexharel/</v>
      </c>
      <c r="G208" s="7" t="s">
        <v>3408</v>
      </c>
      <c r="H208" s="37" t="str">
        <f>VLOOKUP(G208,Orgs!B:I,2,0)</f>
        <v>https://ezpackwater.com/</v>
      </c>
      <c r="I208" s="12" t="str">
        <f>VLOOKUP(G208,Orgs!B:I,3,0)</f>
        <v>Startup / SME (SP)</v>
      </c>
      <c r="J208" s="12" t="str">
        <f>VLOOKUP(G208,Orgs!B:I,5,0)</f>
        <v>Environment and Sustainability</v>
      </c>
      <c r="K208" s="12" t="str">
        <f>VLOOKUP(G208,Orgs!B:I,6,0)</f>
        <v>Water Tech</v>
      </c>
      <c r="L208" s="12" t="str">
        <f>VLOOKUP(G208,Orgs!B:I,7,0)</f>
        <v>Provides innovative water storage and emergency water supply solutions for various applications.</v>
      </c>
      <c r="M208" s="12" t="str">
        <f>VLOOKUP(G208,Orgs!B:I,8,0)</f>
        <v>Israel</v>
      </c>
      <c r="N208" s="46"/>
      <c r="O208" s="12"/>
      <c r="P208" s="158" t="s">
        <v>7172</v>
      </c>
      <c r="Q208" s="7" t="s">
        <v>7223</v>
      </c>
      <c r="R208" s="7" t="s">
        <v>7288</v>
      </c>
      <c r="S208" s="12"/>
    </row>
    <row r="209" spans="1:19" ht="14">
      <c r="A209" s="12">
        <v>207</v>
      </c>
      <c r="B209" s="7" t="s">
        <v>7296</v>
      </c>
      <c r="C209" s="7" t="s">
        <v>7297</v>
      </c>
      <c r="D209" s="7" t="s">
        <v>7298</v>
      </c>
      <c r="E209" s="7" t="s">
        <v>7299</v>
      </c>
      <c r="F209" s="198" t="str">
        <f>VLOOKUP(D209,Startups!D:I,3,0)</f>
        <v>https://www.linkedin.com/in/ayaka-mochizuki-695634266/</v>
      </c>
      <c r="G209" s="7" t="s">
        <v>3982</v>
      </c>
      <c r="H209" s="37" t="str">
        <f>VLOOKUP(G209,Orgs!B:I,2,0)</f>
        <v>https://tb-m.com/</v>
      </c>
      <c r="I209" s="12" t="str">
        <f>VLOOKUP(G209,Orgs!B:I,3,0)</f>
        <v>Startup / SME (SP)</v>
      </c>
      <c r="J209" s="12" t="str">
        <f>VLOOKUP(G209,Orgs!B:I,5,0)</f>
        <v>Industry (Light)</v>
      </c>
      <c r="K209" s="12" t="str">
        <f>VLOOKUP(G209,Orgs!B:I,6,0)</f>
        <v>Advanced Manufacturing, Cleantech</v>
      </c>
      <c r="L209" s="12" t="str">
        <f>VLOOKUP(G209,Orgs!B:I,7,0)</f>
        <v>Develops LIMEX, an eco-friendly alternative to plastic and paper, and CirculeX for material recycling to address environmental challenges.</v>
      </c>
      <c r="M209" s="12" t="str">
        <f>VLOOKUP(G209,Orgs!B:I,8,0)</f>
        <v>Japan</v>
      </c>
      <c r="N209" s="46"/>
      <c r="O209" s="12"/>
      <c r="P209" s="158" t="s">
        <v>7172</v>
      </c>
      <c r="Q209" s="7" t="s">
        <v>4582</v>
      </c>
      <c r="R209" s="7" t="s">
        <v>7279</v>
      </c>
      <c r="S209" s="12"/>
    </row>
    <row r="210" spans="1:19" ht="14">
      <c r="A210" s="12">
        <v>208</v>
      </c>
      <c r="B210" s="7" t="s">
        <v>7300</v>
      </c>
      <c r="C210" s="7" t="s">
        <v>7301</v>
      </c>
      <c r="D210" s="7" t="s">
        <v>7302</v>
      </c>
      <c r="E210" s="7" t="s">
        <v>7303</v>
      </c>
      <c r="F210" s="198" t="str">
        <f>VLOOKUP(D210,Startups!D:I,3,0)</f>
        <v>https://www.linkedin.com/in/minori-kitagawa-%E5%8C%97%E5%B7%9D%E7%BE%8E%E4%B9%83%E9%87%8C-81772630a/</v>
      </c>
      <c r="G210" s="7" t="s">
        <v>3982</v>
      </c>
      <c r="H210" s="37" t="str">
        <f>VLOOKUP(G210,Orgs!B:I,2,0)</f>
        <v>https://tb-m.com/</v>
      </c>
      <c r="I210" s="12" t="str">
        <f>VLOOKUP(G210,Orgs!B:I,3,0)</f>
        <v>Startup / SME (SP)</v>
      </c>
      <c r="J210" s="12" t="str">
        <f>VLOOKUP(G210,Orgs!B:I,5,0)</f>
        <v>Industry (Light)</v>
      </c>
      <c r="K210" s="12" t="str">
        <f>VLOOKUP(G210,Orgs!B:I,6,0)</f>
        <v>Advanced Manufacturing, Cleantech</v>
      </c>
      <c r="L210" s="12" t="str">
        <f>VLOOKUP(G210,Orgs!B:I,7,0)</f>
        <v>Develops LIMEX, an eco-friendly alternative to plastic and paper, and CirculeX for material recycling to address environmental challenges.</v>
      </c>
      <c r="M210" s="12" t="str">
        <f>VLOOKUP(G210,Orgs!B:I,8,0)</f>
        <v>Japan</v>
      </c>
      <c r="N210" s="46"/>
      <c r="O210" s="12"/>
      <c r="P210" s="158" t="s">
        <v>7172</v>
      </c>
      <c r="Q210" s="7" t="s">
        <v>4455</v>
      </c>
      <c r="R210" s="7" t="s">
        <v>7180</v>
      </c>
      <c r="S210" s="12"/>
    </row>
    <row r="211" spans="1:19" ht="14">
      <c r="A211" s="12">
        <v>209</v>
      </c>
      <c r="B211" s="7" t="s">
        <v>7304</v>
      </c>
      <c r="C211" s="7" t="s">
        <v>7305</v>
      </c>
      <c r="D211" s="7" t="s">
        <v>7306</v>
      </c>
      <c r="E211" s="7" t="s">
        <v>413</v>
      </c>
      <c r="F211" s="198" t="str">
        <f>VLOOKUP(D211,Startups!D:I,3,0)</f>
        <v>https://www.linkedin.com/in/wimvandewall/</v>
      </c>
      <c r="G211" s="7" t="s">
        <v>5766</v>
      </c>
      <c r="H211" s="37" t="str">
        <f>VLOOKUP(G211,Orgs!B:I,2,0)</f>
        <v>https://www.zigzagsolar.nl/</v>
      </c>
      <c r="I211" s="12" t="str">
        <f>VLOOKUP(G211,Orgs!B:I,3,0)</f>
        <v>Startup / SME (SP)</v>
      </c>
      <c r="J211" s="12" t="str">
        <f>VLOOKUP(G211,Orgs!B:I,5,0)</f>
        <v>Built Environment</v>
      </c>
      <c r="K211" s="12" t="str">
        <f>VLOOKUP(G211,Orgs!B:I,6,0)</f>
        <v>Construction Tech</v>
      </c>
      <c r="L211" s="12" t="str">
        <f>VLOOKUP(G211,Orgs!B:I,7,0)</f>
        <v>Specializes in creating smart, interactive wall surfaces for modern buildings and environments.</v>
      </c>
      <c r="M211" s="12" t="str">
        <f>VLOOKUP(G211,Orgs!B:I,8,0)</f>
        <v>Netherlands</v>
      </c>
      <c r="N211" s="46"/>
      <c r="O211" s="12"/>
      <c r="P211" s="158" t="s">
        <v>7172</v>
      </c>
      <c r="Q211" s="7" t="s">
        <v>7223</v>
      </c>
      <c r="R211" s="7" t="s">
        <v>7243</v>
      </c>
      <c r="S211" s="12"/>
    </row>
    <row r="212" spans="1:19" ht="14">
      <c r="A212" s="12">
        <v>210</v>
      </c>
      <c r="B212" s="7" t="s">
        <v>7307</v>
      </c>
      <c r="C212" s="7" t="s">
        <v>7308</v>
      </c>
      <c r="D212" s="7" t="s">
        <v>7309</v>
      </c>
      <c r="E212" s="7" t="s">
        <v>28</v>
      </c>
      <c r="F212" s="198" t="str">
        <f>VLOOKUP(D212,Startups!D:I,3,0)</f>
        <v>https://www.linkedin.com/in/are-gloersen-69165b1b/</v>
      </c>
      <c r="G212" s="7" t="s">
        <v>3762</v>
      </c>
      <c r="H212" s="37" t="str">
        <f>VLOOKUP(G212,Orgs!B:I,2,0)</f>
        <v>https://oceansun.no/</v>
      </c>
      <c r="I212" s="12" t="str">
        <f>VLOOKUP(G212,Orgs!B:I,3,0)</f>
        <v>Startup / SME (SP)</v>
      </c>
      <c r="J212" s="12" t="str">
        <f>VLOOKUP(G212,Orgs!B:I,5,0)</f>
        <v>Energy and Chemicals</v>
      </c>
      <c r="K212" s="12" t="str">
        <f>VLOOKUP(G212,Orgs!B:I,6,0)</f>
        <v>Cleantech, Energy Tech</v>
      </c>
      <c r="L212" s="12" t="str">
        <f>VLOOKUP(G212,Orgs!B:I,7,0)</f>
        <v>Provides innovative floating solar solutions to optimize solar energy production on water bodies.</v>
      </c>
      <c r="M212" s="12" t="str">
        <f>VLOOKUP(G212,Orgs!B:I,8,0)</f>
        <v>Norway</v>
      </c>
      <c r="N212" s="46"/>
      <c r="O212" s="12"/>
      <c r="P212" s="158" t="s">
        <v>7172</v>
      </c>
      <c r="Q212" s="7" t="s">
        <v>3038</v>
      </c>
      <c r="R212" s="7" t="s">
        <v>7201</v>
      </c>
      <c r="S212" s="12"/>
    </row>
    <row r="213" spans="1:19" ht="14">
      <c r="A213" s="12">
        <v>211</v>
      </c>
      <c r="B213" s="7" t="s">
        <v>7310</v>
      </c>
      <c r="C213" s="7" t="s">
        <v>6667</v>
      </c>
      <c r="D213" s="7" t="s">
        <v>7311</v>
      </c>
      <c r="E213" s="7" t="s">
        <v>7312</v>
      </c>
      <c r="F213" s="198" t="str">
        <f>VLOOKUP(D213,Startups!D:I,3,0)</f>
        <v>https://www.linkedin.com/in/allyson-mina-5b7904191/</v>
      </c>
      <c r="G213" s="7" t="s">
        <v>3587</v>
      </c>
      <c r="H213" s="37" t="str">
        <f>VLOOKUP(G213,Orgs!B:I,2,0)</f>
        <v>https://ispsc.edu.ph/</v>
      </c>
      <c r="I213" s="12" t="str">
        <f>VLOOKUP(G213,Orgs!B:I,3,0)</f>
        <v>Startup / SME (SP)</v>
      </c>
      <c r="J213" s="12" t="str">
        <f>VLOOKUP(G213,Orgs!B:I,5,0)</f>
        <v>Education</v>
      </c>
      <c r="K213" s="12" t="str">
        <f>VLOOKUP(G213,Orgs!B:I,6,0)</f>
        <v>Edutech</v>
      </c>
      <c r="L213" s="12" t="str">
        <f>VLOOKUP(G213,Orgs!B:I,7,0)</f>
        <v>Offers a variety of technology-focused educational programs and engages in research across multiple disciplines.</v>
      </c>
      <c r="M213" s="12" t="str">
        <f>VLOOKUP(G213,Orgs!B:I,8,0)</f>
        <v>Philippines</v>
      </c>
      <c r="N213" s="46"/>
      <c r="O213" s="12"/>
      <c r="P213" s="158" t="s">
        <v>7172</v>
      </c>
      <c r="Q213" s="7" t="s">
        <v>7313</v>
      </c>
      <c r="R213" s="7" t="s">
        <v>7314</v>
      </c>
      <c r="S213" s="12"/>
    </row>
    <row r="214" spans="1:19" ht="14">
      <c r="A214" s="12">
        <v>212</v>
      </c>
      <c r="B214" s="7" t="s">
        <v>7315</v>
      </c>
      <c r="C214" s="7" t="s">
        <v>7316</v>
      </c>
      <c r="D214" s="7" t="s">
        <v>7317</v>
      </c>
      <c r="E214" s="7" t="s">
        <v>7318</v>
      </c>
      <c r="F214" s="198" t="str">
        <f>VLOOKUP(D214,Startups!D:I,3,0)</f>
        <v>https://www.linkedin.com/in/praveksoni/</v>
      </c>
      <c r="G214" s="7" t="s">
        <v>4278</v>
      </c>
      <c r="H214" s="37" t="str">
        <f>VLOOKUP(G214,Orgs!B:I,2,0)</f>
        <v>https://www.bioatx.com/</v>
      </c>
      <c r="I214" s="12" t="str">
        <f>VLOOKUP(G214,Orgs!B:I,3,0)</f>
        <v>Startup / SME (SP)</v>
      </c>
      <c r="J214" s="12" t="str">
        <f>VLOOKUP(G214,Orgs!B:I,5,0)</f>
        <v>Healthcare</v>
      </c>
      <c r="K214" s="12" t="str">
        <f>VLOOKUP(G214,Orgs!B:I,6,0)</f>
        <v>Biotechnology, Healthtech</v>
      </c>
      <c r="L214" s="12" t="str">
        <f>VLOOKUP(G214,Orgs!B:I,7,0)</f>
        <v>Develops biotechnological solutions aimed at improving health and wellness.</v>
      </c>
      <c r="M214" s="12" t="str">
        <f>VLOOKUP(G214,Orgs!B:I,8,0)</f>
        <v>United Kingdom</v>
      </c>
      <c r="N214" s="46"/>
      <c r="O214" s="12"/>
      <c r="P214" s="158" t="s">
        <v>7172</v>
      </c>
      <c r="Q214" s="7" t="s">
        <v>5016</v>
      </c>
      <c r="R214" s="7" t="s">
        <v>7213</v>
      </c>
      <c r="S214" s="12"/>
    </row>
    <row r="215" spans="1:19" ht="14">
      <c r="A215" s="12">
        <v>213</v>
      </c>
      <c r="B215" s="7" t="s">
        <v>7319</v>
      </c>
      <c r="C215" s="7" t="s">
        <v>7320</v>
      </c>
      <c r="D215" s="7" t="s">
        <v>7321</v>
      </c>
      <c r="E215" s="7" t="s">
        <v>1709</v>
      </c>
      <c r="F215" s="198" t="str">
        <f>VLOOKUP(D215,Startups!D:I,3,0)</f>
        <v>https://www.linkedin.com/in/pawel-kisielewski-3ab10710/</v>
      </c>
      <c r="G215" s="7" t="s">
        <v>4340</v>
      </c>
      <c r="H215" s="37" t="str">
        <f>VLOOKUP(G215,Orgs!B:I,2,0)</f>
        <v>https://www.ccmtechnologies.co.uk/</v>
      </c>
      <c r="I215" s="12" t="str">
        <f>VLOOKUP(G215,Orgs!B:I,3,0)</f>
        <v>Startup / SME (SP)</v>
      </c>
      <c r="J215" s="12" t="str">
        <f>VLOOKUP(G215,Orgs!B:I,5,0)</f>
        <v>Environment and Sustainability</v>
      </c>
      <c r="K215" s="12" t="str">
        <f>VLOOKUP(G215,Orgs!B:I,6,0)</f>
        <v>Climate Tech, Cleantech</v>
      </c>
      <c r="L215" s="12" t="str">
        <f>VLOOKUP(G215,Orgs!B:I,7,0)</f>
        <v>Focuses on carbon capture and utilization technologies to reduce environmental impact.</v>
      </c>
      <c r="M215" s="12" t="str">
        <f>VLOOKUP(G215,Orgs!B:I,8,0)</f>
        <v>United Kingdom</v>
      </c>
      <c r="N215" s="46"/>
      <c r="O215" s="12"/>
      <c r="P215" s="158" t="s">
        <v>7172</v>
      </c>
      <c r="Q215" s="7" t="s">
        <v>4331</v>
      </c>
      <c r="R215" s="7" t="s">
        <v>7183</v>
      </c>
      <c r="S215" s="12"/>
    </row>
    <row r="216" spans="1:19" ht="14">
      <c r="A216" s="12">
        <v>214</v>
      </c>
      <c r="B216" s="7" t="s">
        <v>753</v>
      </c>
      <c r="C216" s="7" t="s">
        <v>7322</v>
      </c>
      <c r="D216" s="7" t="s">
        <v>7323</v>
      </c>
      <c r="E216" s="7" t="s">
        <v>7324</v>
      </c>
      <c r="F216" s="198" t="str">
        <f>VLOOKUP(D216,Startups!D:I,3,0)</f>
        <v>https://www.linkedin.com/in/david-sarphie-95a574310/</v>
      </c>
      <c r="G216" s="7" t="s">
        <v>3135</v>
      </c>
      <c r="H216" s="37" t="str">
        <f>VLOOKUP(G216,Orgs!B:I,2,0)</f>
        <v>https://aquaffirm.com/</v>
      </c>
      <c r="I216" s="12" t="str">
        <f>VLOOKUP(G216,Orgs!B:I,3,0)</f>
        <v>Startup / SME (SP)</v>
      </c>
      <c r="J216" s="12" t="str">
        <f>VLOOKUP(G216,Orgs!B:I,5,0)</f>
        <v>Environment and Sustainability</v>
      </c>
      <c r="K216" s="12" t="str">
        <f>VLOOKUP(G216,Orgs!B:I,6,0)</f>
        <v>Water Tech, Cleantech</v>
      </c>
      <c r="L216" s="12" t="str">
        <f>VLOOKUP(G216,Orgs!B:I,7,0)</f>
        <v>Develops portable water quality testing solutions for ensuring safe drinking water.</v>
      </c>
      <c r="M216" s="12" t="str">
        <f>VLOOKUP(G216,Orgs!B:I,8,0)</f>
        <v>United Kingdom</v>
      </c>
      <c r="N216" s="46"/>
      <c r="O216" s="12"/>
      <c r="P216" s="158" t="s">
        <v>7172</v>
      </c>
      <c r="Q216" s="7" t="s">
        <v>7223</v>
      </c>
      <c r="R216" s="7" t="s">
        <v>7288</v>
      </c>
      <c r="S216" s="12"/>
    </row>
    <row r="217" spans="1:19" ht="14">
      <c r="A217" s="12">
        <v>215</v>
      </c>
      <c r="B217" s="7" t="s">
        <v>1531</v>
      </c>
      <c r="C217" s="7" t="s">
        <v>7325</v>
      </c>
      <c r="D217" s="7" t="s">
        <v>7326</v>
      </c>
      <c r="E217" s="7" t="s">
        <v>7327</v>
      </c>
      <c r="F217" s="198" t="str">
        <f>VLOOKUP(D217,Startups!D:I,3,0)</f>
        <v>https://www.linkedin.com/in/nickywyman/</v>
      </c>
      <c r="G217" s="7" t="s">
        <v>3775</v>
      </c>
      <c r="H217" s="37" t="str">
        <f>VLOOKUP(G217,Orgs!B:I,2,0)</f>
        <v>https://okeanosgroup.com/</v>
      </c>
      <c r="I217" s="12" t="str">
        <f>VLOOKUP(G217,Orgs!B:I,3,0)</f>
        <v>Startup / SME (SP)</v>
      </c>
      <c r="J217" s="12" t="str">
        <f>VLOOKUP(G217,Orgs!B:I,5,0)</f>
        <v>Consumer Goods</v>
      </c>
      <c r="K217" s="12" t="str">
        <f>VLOOKUP(G217,Orgs!B:I,6,0)</f>
        <v>Cleantech</v>
      </c>
      <c r="L217" s="12" t="str">
        <f>VLOOKUP(G217,Orgs!B:I,7,0)</f>
        <v>Innovates in creating sustainable packaging materials to replace single-use plastics.</v>
      </c>
      <c r="M217" s="12" t="str">
        <f>VLOOKUP(G217,Orgs!B:I,8,0)</f>
        <v>United States</v>
      </c>
      <c r="N217" s="46"/>
      <c r="O217" s="12"/>
      <c r="P217" s="158" t="s">
        <v>7172</v>
      </c>
      <c r="Q217" s="7" t="s">
        <v>4582</v>
      </c>
      <c r="R217" s="7" t="s">
        <v>7279</v>
      </c>
      <c r="S217" s="12"/>
    </row>
    <row r="218" spans="1:19" ht="13">
      <c r="A218" s="12">
        <v>216</v>
      </c>
      <c r="B218" s="12" t="s">
        <v>7328</v>
      </c>
      <c r="C218" s="12" t="s">
        <v>7329</v>
      </c>
      <c r="D218" s="12" t="s">
        <v>7330</v>
      </c>
      <c r="E218" s="12" t="s">
        <v>413</v>
      </c>
      <c r="F218" s="198" t="str">
        <f>VLOOKUP(D218,Startups!D:I,3,0)</f>
        <v>https://www.linkedin.com/in/alexei-b-baa6672/</v>
      </c>
      <c r="G218" s="12" t="s">
        <v>4063</v>
      </c>
      <c r="H218" s="37" t="str">
        <f>VLOOKUP(G218,Orgs!B:I,2,0)</f>
        <v>https://unifuel.tech/</v>
      </c>
      <c r="I218" s="12" t="str">
        <f>VLOOKUP(G218,Orgs!B:I,3,0)</f>
        <v>Startup / SME (SP)</v>
      </c>
      <c r="J218" s="12" t="str">
        <f>VLOOKUP(G218,Orgs!B:I,5,0)</f>
        <v>Energy and Chemicals</v>
      </c>
      <c r="K218" s="12" t="str">
        <f>VLOOKUP(G218,Orgs!B:I,6,0)</f>
        <v>Cleantech, Energy Tech</v>
      </c>
      <c r="L218" s="12" t="str">
        <f>VLOOKUP(G218,Orgs!B:I,7,0)</f>
        <v>Develops alternative fuel technologies to support renewable energy adoption and reduce dependency on fossil fuels.</v>
      </c>
      <c r="M218" s="12" t="str">
        <f>VLOOKUP(G218,Orgs!B:I,8,0)</f>
        <v>United States</v>
      </c>
      <c r="N218" s="46"/>
      <c r="O218" s="12"/>
      <c r="P218" s="158" t="s">
        <v>7172</v>
      </c>
      <c r="Q218" s="12" t="s">
        <v>7331</v>
      </c>
      <c r="R218" s="12" t="s">
        <v>7332</v>
      </c>
      <c r="S218" s="12"/>
    </row>
    <row r="219" spans="1:19" ht="13">
      <c r="A219" s="12"/>
      <c r="B219" s="155"/>
      <c r="C219" s="12"/>
      <c r="D219" s="12"/>
      <c r="E219" s="12"/>
      <c r="F219" s="12"/>
      <c r="G219" s="155"/>
      <c r="H219" s="12"/>
      <c r="I219" s="12"/>
      <c r="J219" s="12"/>
      <c r="K219" s="12"/>
      <c r="L219" s="12"/>
      <c r="M219" s="12"/>
      <c r="N219" s="46"/>
      <c r="O219" s="12"/>
      <c r="P219" s="158"/>
      <c r="Q219" s="12"/>
      <c r="R219" s="12"/>
      <c r="S219" s="12"/>
    </row>
    <row r="220" spans="1:19" ht="13">
      <c r="A220" s="12"/>
      <c r="B220" s="155"/>
      <c r="C220" s="12"/>
      <c r="D220" s="12"/>
      <c r="E220" s="12"/>
      <c r="F220" s="12"/>
      <c r="G220" s="155"/>
      <c r="H220" s="12"/>
      <c r="I220" s="12"/>
      <c r="J220" s="12"/>
      <c r="K220" s="12"/>
      <c r="L220" s="12"/>
      <c r="M220" s="12"/>
      <c r="N220" s="46"/>
      <c r="O220" s="12"/>
      <c r="P220" s="158"/>
      <c r="Q220" s="12"/>
      <c r="R220" s="12"/>
      <c r="S220" s="12"/>
    </row>
    <row r="221" spans="1:19" ht="13">
      <c r="A221" s="12"/>
      <c r="B221" s="155"/>
      <c r="C221" s="12"/>
      <c r="D221" s="12"/>
      <c r="E221" s="12"/>
      <c r="F221" s="12"/>
      <c r="G221" s="155"/>
      <c r="H221" s="12"/>
      <c r="I221" s="12"/>
      <c r="J221" s="12"/>
      <c r="K221" s="12"/>
      <c r="L221" s="12"/>
      <c r="M221" s="12"/>
      <c r="N221" s="46"/>
      <c r="O221" s="12"/>
      <c r="P221" s="158"/>
      <c r="Q221" s="12"/>
      <c r="R221" s="12"/>
      <c r="S221" s="12"/>
    </row>
    <row r="222" spans="1:19" ht="13">
      <c r="A222" s="12"/>
      <c r="B222" s="155"/>
      <c r="C222" s="12"/>
      <c r="D222" s="12"/>
      <c r="E222" s="12"/>
      <c r="F222" s="12"/>
      <c r="G222" s="155"/>
      <c r="H222" s="12"/>
      <c r="I222" s="12"/>
      <c r="J222" s="12"/>
      <c r="K222" s="12"/>
      <c r="L222" s="12"/>
      <c r="M222" s="12"/>
      <c r="N222" s="46"/>
      <c r="O222" s="12"/>
      <c r="P222" s="158"/>
      <c r="Q222" s="12"/>
      <c r="R222" s="12"/>
      <c r="S222" s="12"/>
    </row>
    <row r="223" spans="1:19" ht="13">
      <c r="A223" s="12"/>
      <c r="B223" s="155"/>
      <c r="C223" s="12"/>
      <c r="D223" s="12"/>
      <c r="E223" s="12"/>
      <c r="F223" s="12"/>
      <c r="G223" s="155"/>
      <c r="H223" s="12"/>
      <c r="I223" s="12"/>
      <c r="J223" s="12"/>
      <c r="K223" s="12"/>
      <c r="L223" s="12"/>
      <c r="M223" s="12"/>
      <c r="N223" s="46"/>
      <c r="O223" s="12"/>
      <c r="P223" s="158"/>
      <c r="Q223" s="12"/>
      <c r="R223" s="12"/>
      <c r="S223" s="12"/>
    </row>
    <row r="224" spans="1:19" ht="13">
      <c r="A224" s="12"/>
      <c r="B224" s="155"/>
      <c r="C224" s="12"/>
      <c r="D224" s="12"/>
      <c r="E224" s="12"/>
      <c r="F224" s="12"/>
      <c r="G224" s="155"/>
      <c r="H224" s="12"/>
      <c r="I224" s="12"/>
      <c r="J224" s="12"/>
      <c r="K224" s="12"/>
      <c r="L224" s="12"/>
      <c r="M224" s="12"/>
      <c r="N224" s="46"/>
      <c r="O224" s="12"/>
      <c r="P224" s="158"/>
      <c r="Q224" s="12"/>
      <c r="R224" s="12"/>
      <c r="S224" s="12"/>
    </row>
    <row r="225" spans="1:19" ht="13">
      <c r="A225" s="12"/>
      <c r="B225" s="155"/>
      <c r="C225" s="12"/>
      <c r="D225" s="12"/>
      <c r="E225" s="12"/>
      <c r="F225" s="12"/>
      <c r="G225" s="155"/>
      <c r="H225" s="12"/>
      <c r="I225" s="12"/>
      <c r="J225" s="12"/>
      <c r="K225" s="12"/>
      <c r="L225" s="12"/>
      <c r="M225" s="12"/>
      <c r="N225" s="46"/>
      <c r="O225" s="12"/>
      <c r="P225" s="158"/>
      <c r="Q225" s="12"/>
      <c r="R225" s="12"/>
      <c r="S225" s="12"/>
    </row>
    <row r="226" spans="1:19" ht="13">
      <c r="A226" s="12"/>
      <c r="B226" s="155"/>
      <c r="C226" s="12"/>
      <c r="D226" s="12"/>
      <c r="E226" s="12"/>
      <c r="F226" s="12"/>
      <c r="G226" s="155"/>
      <c r="H226" s="12"/>
      <c r="I226" s="12"/>
      <c r="J226" s="12"/>
      <c r="K226" s="12"/>
      <c r="L226" s="12"/>
      <c r="M226" s="12"/>
      <c r="N226" s="46"/>
      <c r="O226" s="12"/>
      <c r="P226" s="158"/>
      <c r="Q226" s="12"/>
      <c r="R226" s="12"/>
      <c r="S226" s="12"/>
    </row>
    <row r="227" spans="1:19" ht="13">
      <c r="A227" s="12"/>
      <c r="B227" s="155"/>
      <c r="C227" s="12"/>
      <c r="D227" s="12"/>
      <c r="E227" s="12"/>
      <c r="F227" s="12"/>
      <c r="G227" s="155"/>
      <c r="H227" s="12"/>
      <c r="I227" s="12"/>
      <c r="J227" s="12"/>
      <c r="K227" s="12"/>
      <c r="L227" s="12"/>
      <c r="M227" s="12"/>
      <c r="N227" s="46"/>
      <c r="O227" s="12"/>
      <c r="P227" s="158"/>
      <c r="Q227" s="12"/>
      <c r="R227" s="12"/>
      <c r="S227" s="12"/>
    </row>
    <row r="228" spans="1:19" ht="13">
      <c r="A228" s="12"/>
      <c r="B228" s="155"/>
      <c r="C228" s="12"/>
      <c r="D228" s="12"/>
      <c r="E228" s="12"/>
      <c r="F228" s="12"/>
      <c r="G228" s="155"/>
      <c r="H228" s="12"/>
      <c r="I228" s="12"/>
      <c r="J228" s="12"/>
      <c r="K228" s="12"/>
      <c r="L228" s="12"/>
      <c r="M228" s="12"/>
      <c r="N228" s="46"/>
      <c r="O228" s="12"/>
      <c r="P228" s="158"/>
      <c r="Q228" s="12"/>
      <c r="R228" s="12"/>
      <c r="S228" s="12"/>
    </row>
    <row r="229" spans="1:19" ht="13">
      <c r="A229" s="12"/>
      <c r="B229" s="155"/>
      <c r="C229" s="12"/>
      <c r="E229" s="12"/>
      <c r="F229" s="12"/>
      <c r="G229" s="155"/>
      <c r="H229" s="12"/>
      <c r="I229" s="12"/>
      <c r="J229" s="12"/>
      <c r="K229" s="12"/>
      <c r="L229" s="12"/>
      <c r="M229" s="12"/>
      <c r="N229" s="46"/>
      <c r="O229" s="12"/>
      <c r="P229" s="158"/>
      <c r="Q229" s="12"/>
      <c r="R229" s="12"/>
      <c r="S229" s="12"/>
    </row>
    <row r="230" spans="1:19" ht="13">
      <c r="A230" s="12"/>
      <c r="B230" s="155"/>
      <c r="C230" s="12"/>
      <c r="E230" s="12"/>
      <c r="F230" s="12"/>
      <c r="G230" s="155"/>
      <c r="H230" s="12"/>
      <c r="I230" s="12"/>
      <c r="J230" s="12"/>
      <c r="K230" s="12"/>
      <c r="L230" s="12"/>
      <c r="M230" s="12"/>
      <c r="N230" s="46"/>
      <c r="O230" s="12"/>
      <c r="P230" s="158"/>
      <c r="Q230" s="12"/>
      <c r="R230" s="12"/>
      <c r="S230" s="12"/>
    </row>
    <row r="231" spans="1:19" ht="13">
      <c r="A231" s="12"/>
      <c r="B231" s="155"/>
      <c r="C231" s="12"/>
      <c r="E231" s="12"/>
      <c r="F231" s="12"/>
      <c r="G231" s="155"/>
      <c r="H231" s="12"/>
      <c r="I231" s="12"/>
      <c r="J231" s="12"/>
      <c r="K231" s="12"/>
      <c r="L231" s="12"/>
      <c r="M231" s="12"/>
      <c r="N231" s="46"/>
      <c r="O231" s="12"/>
      <c r="P231" s="158"/>
      <c r="Q231" s="12"/>
      <c r="R231" s="12"/>
      <c r="S231" s="12"/>
    </row>
    <row r="232" spans="1:19" ht="13">
      <c r="A232" s="12"/>
      <c r="B232" s="155"/>
      <c r="C232" s="12"/>
      <c r="E232" s="12"/>
      <c r="F232" s="12"/>
      <c r="G232" s="155"/>
      <c r="H232" s="12"/>
      <c r="I232" s="12"/>
      <c r="J232" s="12"/>
      <c r="K232" s="12"/>
      <c r="L232" s="12"/>
      <c r="M232" s="12"/>
      <c r="N232" s="46"/>
      <c r="O232" s="12"/>
      <c r="P232" s="158"/>
      <c r="Q232" s="12"/>
      <c r="R232" s="12"/>
      <c r="S232" s="12"/>
    </row>
    <row r="233" spans="1:19" ht="13">
      <c r="A233" s="12"/>
      <c r="B233" s="155"/>
      <c r="C233" s="12"/>
      <c r="E233" s="12"/>
      <c r="F233" s="12"/>
      <c r="G233" s="155"/>
      <c r="H233" s="12"/>
      <c r="I233" s="12"/>
      <c r="J233" s="12"/>
      <c r="K233" s="12"/>
      <c r="L233" s="12"/>
      <c r="M233" s="12"/>
      <c r="N233" s="46"/>
      <c r="O233" s="12"/>
      <c r="P233" s="158"/>
      <c r="Q233" s="12"/>
      <c r="R233" s="12"/>
      <c r="S233" s="12"/>
    </row>
    <row r="234" spans="1:19" ht="13">
      <c r="A234" s="12"/>
      <c r="B234" s="155"/>
      <c r="C234" s="12"/>
      <c r="E234" s="12"/>
      <c r="F234" s="12"/>
      <c r="G234" s="155"/>
      <c r="H234" s="12"/>
      <c r="I234" s="12"/>
      <c r="J234" s="12"/>
      <c r="K234" s="12"/>
      <c r="L234" s="12"/>
      <c r="M234" s="12"/>
      <c r="N234" s="46"/>
      <c r="O234" s="12"/>
      <c r="P234" s="158"/>
      <c r="Q234" s="12"/>
      <c r="R234" s="12"/>
      <c r="S234" s="12"/>
    </row>
    <row r="235" spans="1:19" ht="13">
      <c r="A235" s="12"/>
      <c r="B235" s="155"/>
      <c r="C235" s="12"/>
      <c r="E235" s="12"/>
      <c r="F235" s="12"/>
      <c r="G235" s="155"/>
      <c r="H235" s="12"/>
      <c r="I235" s="12"/>
      <c r="J235" s="12"/>
      <c r="K235" s="12"/>
      <c r="L235" s="12"/>
      <c r="M235" s="12"/>
      <c r="N235" s="46"/>
      <c r="O235" s="12"/>
      <c r="P235" s="158"/>
      <c r="Q235" s="12"/>
      <c r="R235" s="12"/>
      <c r="S235" s="12"/>
    </row>
    <row r="236" spans="1:19" ht="13">
      <c r="A236" s="12"/>
      <c r="B236" s="155"/>
      <c r="C236" s="12"/>
      <c r="E236" s="12"/>
      <c r="F236" s="12"/>
      <c r="G236" s="155"/>
      <c r="H236" s="12"/>
      <c r="I236" s="12"/>
      <c r="J236" s="12"/>
      <c r="K236" s="12"/>
      <c r="L236" s="12"/>
      <c r="M236" s="12"/>
      <c r="N236" s="46"/>
      <c r="O236" s="12"/>
      <c r="P236" s="158"/>
      <c r="Q236" s="12"/>
      <c r="R236" s="12"/>
      <c r="S236" s="12"/>
    </row>
    <row r="237" spans="1:19" ht="13">
      <c r="A237" s="12"/>
      <c r="B237" s="155"/>
      <c r="C237" s="12"/>
      <c r="E237" s="12"/>
      <c r="F237" s="12"/>
      <c r="G237" s="155"/>
      <c r="H237" s="12"/>
      <c r="I237" s="12"/>
      <c r="J237" s="12"/>
      <c r="K237" s="12"/>
      <c r="L237" s="12"/>
      <c r="M237" s="12"/>
      <c r="N237" s="46"/>
      <c r="O237" s="12"/>
      <c r="P237" s="158"/>
      <c r="Q237" s="12"/>
      <c r="R237" s="12"/>
      <c r="S237" s="12"/>
    </row>
    <row r="238" spans="1:19" ht="13">
      <c r="A238" s="12"/>
      <c r="B238" s="155"/>
      <c r="C238" s="12"/>
      <c r="E238" s="12"/>
      <c r="F238" s="12"/>
      <c r="G238" s="155"/>
      <c r="H238" s="12"/>
      <c r="I238" s="12"/>
      <c r="J238" s="12"/>
      <c r="K238" s="12"/>
      <c r="L238" s="12"/>
      <c r="M238" s="12"/>
      <c r="N238" s="46"/>
      <c r="O238" s="12"/>
      <c r="P238" s="158"/>
      <c r="Q238" s="12"/>
      <c r="R238" s="12"/>
      <c r="S238" s="12"/>
    </row>
    <row r="239" spans="1:19" ht="13">
      <c r="A239" s="12"/>
      <c r="B239" s="155"/>
      <c r="C239" s="12"/>
      <c r="E239" s="12"/>
      <c r="F239" s="12"/>
      <c r="G239" s="155"/>
      <c r="H239" s="12"/>
      <c r="I239" s="12"/>
      <c r="J239" s="12"/>
      <c r="K239" s="12"/>
      <c r="L239" s="12"/>
      <c r="M239" s="12"/>
      <c r="N239" s="46"/>
      <c r="O239" s="12"/>
      <c r="P239" s="158"/>
      <c r="Q239" s="12"/>
      <c r="R239" s="12"/>
      <c r="S239" s="12"/>
    </row>
    <row r="240" spans="1:19" ht="13">
      <c r="A240" s="12"/>
      <c r="B240" s="155"/>
      <c r="C240" s="12"/>
      <c r="E240" s="12"/>
      <c r="F240" s="12"/>
      <c r="G240" s="155"/>
      <c r="H240" s="12"/>
      <c r="I240" s="12"/>
      <c r="J240" s="12"/>
      <c r="K240" s="12"/>
      <c r="L240" s="12"/>
      <c r="M240" s="12"/>
      <c r="N240" s="46"/>
      <c r="O240" s="12"/>
      <c r="P240" s="158"/>
      <c r="Q240" s="12"/>
      <c r="R240" s="12"/>
      <c r="S240" s="12"/>
    </row>
    <row r="241" spans="1:19" ht="13">
      <c r="A241" s="12"/>
      <c r="B241" s="155"/>
      <c r="C241" s="12"/>
      <c r="E241" s="12"/>
      <c r="F241" s="12"/>
      <c r="G241" s="155"/>
      <c r="H241" s="12"/>
      <c r="I241" s="12"/>
      <c r="J241" s="12"/>
      <c r="K241" s="12"/>
      <c r="L241" s="12"/>
      <c r="M241" s="12"/>
      <c r="N241" s="46"/>
      <c r="O241" s="12"/>
      <c r="P241" s="158"/>
      <c r="Q241" s="12"/>
      <c r="R241" s="12"/>
      <c r="S241" s="12"/>
    </row>
    <row r="242" spans="1:19" ht="13">
      <c r="A242" s="12"/>
      <c r="B242" s="155"/>
      <c r="C242" s="12"/>
      <c r="E242" s="12"/>
      <c r="F242" s="12"/>
      <c r="G242" s="155"/>
      <c r="H242" s="12"/>
      <c r="I242" s="12"/>
      <c r="J242" s="12"/>
      <c r="K242" s="12"/>
      <c r="L242" s="12"/>
      <c r="M242" s="12"/>
      <c r="N242" s="46"/>
      <c r="O242" s="12"/>
      <c r="P242" s="158"/>
      <c r="Q242" s="12"/>
      <c r="R242" s="12"/>
      <c r="S242" s="12"/>
    </row>
    <row r="243" spans="1:19" ht="13">
      <c r="A243" s="12"/>
      <c r="B243" s="155"/>
      <c r="C243" s="12"/>
      <c r="E243" s="12"/>
      <c r="F243" s="12"/>
      <c r="G243" s="155"/>
      <c r="H243" s="12"/>
      <c r="I243" s="12"/>
      <c r="J243" s="12"/>
      <c r="K243" s="12"/>
      <c r="L243" s="12"/>
      <c r="M243" s="12"/>
      <c r="N243" s="46"/>
      <c r="O243" s="12"/>
      <c r="P243" s="158"/>
      <c r="Q243" s="12"/>
      <c r="R243" s="12"/>
      <c r="S243" s="12"/>
    </row>
    <row r="244" spans="1:19" ht="13">
      <c r="A244" s="12"/>
      <c r="B244" s="155"/>
      <c r="C244" s="12"/>
      <c r="E244" s="12"/>
      <c r="F244" s="12"/>
      <c r="G244" s="155"/>
      <c r="H244" s="12"/>
      <c r="I244" s="12"/>
      <c r="J244" s="12"/>
      <c r="K244" s="12"/>
      <c r="L244" s="12"/>
      <c r="M244" s="12"/>
      <c r="N244" s="46"/>
      <c r="O244" s="12"/>
      <c r="P244" s="158"/>
      <c r="Q244" s="12"/>
      <c r="R244" s="12"/>
      <c r="S244" s="12"/>
    </row>
    <row r="245" spans="1:19" ht="13">
      <c r="A245" s="12"/>
      <c r="B245" s="155"/>
      <c r="C245" s="12"/>
      <c r="E245" s="12"/>
      <c r="F245" s="12"/>
      <c r="G245" s="155"/>
      <c r="H245" s="12"/>
      <c r="I245" s="12"/>
      <c r="J245" s="12"/>
      <c r="K245" s="12"/>
      <c r="L245" s="12"/>
      <c r="M245" s="12"/>
      <c r="N245" s="46"/>
      <c r="O245" s="12"/>
      <c r="P245" s="158"/>
      <c r="Q245" s="12"/>
      <c r="R245" s="12"/>
      <c r="S245" s="12"/>
    </row>
    <row r="246" spans="1:19" ht="13">
      <c r="A246" s="12"/>
      <c r="B246" s="155"/>
      <c r="C246" s="12"/>
      <c r="E246" s="12"/>
      <c r="F246" s="12"/>
      <c r="G246" s="155"/>
      <c r="H246" s="12"/>
      <c r="I246" s="12"/>
      <c r="J246" s="12"/>
      <c r="K246" s="12"/>
      <c r="L246" s="12"/>
      <c r="M246" s="12"/>
      <c r="N246" s="46"/>
      <c r="O246" s="12"/>
      <c r="P246" s="158"/>
      <c r="Q246" s="12"/>
      <c r="R246" s="12"/>
      <c r="S246" s="12"/>
    </row>
    <row r="247" spans="1:19" ht="13">
      <c r="A247" s="12"/>
      <c r="B247" s="155"/>
      <c r="C247" s="12"/>
      <c r="E247" s="12"/>
      <c r="F247" s="12"/>
      <c r="G247" s="155"/>
      <c r="H247" s="12"/>
      <c r="I247" s="12"/>
      <c r="J247" s="12"/>
      <c r="K247" s="12"/>
      <c r="L247" s="12"/>
      <c r="M247" s="12"/>
      <c r="N247" s="46"/>
      <c r="O247" s="12"/>
      <c r="P247" s="158"/>
      <c r="Q247" s="12"/>
      <c r="R247" s="12"/>
      <c r="S247" s="12"/>
    </row>
    <row r="248" spans="1:19" ht="13">
      <c r="A248" s="12"/>
      <c r="B248" s="155"/>
      <c r="C248" s="12"/>
      <c r="E248" s="12"/>
      <c r="F248" s="12"/>
      <c r="G248" s="155"/>
      <c r="H248" s="12"/>
      <c r="I248" s="12"/>
      <c r="J248" s="12"/>
      <c r="K248" s="12"/>
      <c r="L248" s="12"/>
      <c r="M248" s="12"/>
      <c r="N248" s="46"/>
      <c r="O248" s="12"/>
      <c r="P248" s="158"/>
      <c r="Q248" s="12"/>
      <c r="R248" s="12"/>
      <c r="S248" s="12"/>
    </row>
    <row r="249" spans="1:19" ht="13">
      <c r="A249" s="12"/>
      <c r="B249" s="155"/>
      <c r="C249" s="12"/>
      <c r="E249" s="12"/>
      <c r="F249" s="12"/>
      <c r="G249" s="155"/>
      <c r="H249" s="12"/>
      <c r="I249" s="12"/>
      <c r="J249" s="12"/>
      <c r="K249" s="12"/>
      <c r="L249" s="12"/>
      <c r="M249" s="12"/>
      <c r="N249" s="46"/>
      <c r="O249" s="12"/>
      <c r="P249" s="158"/>
      <c r="Q249" s="12"/>
      <c r="R249" s="12"/>
      <c r="S249" s="12"/>
    </row>
    <row r="250" spans="1:19" ht="13">
      <c r="A250" s="12"/>
      <c r="B250" s="155"/>
      <c r="C250" s="12"/>
      <c r="E250" s="12"/>
      <c r="F250" s="12"/>
      <c r="G250" s="155"/>
      <c r="H250" s="12"/>
      <c r="I250" s="12"/>
      <c r="J250" s="12"/>
      <c r="K250" s="12"/>
      <c r="L250" s="12"/>
      <c r="M250" s="12"/>
      <c r="N250" s="46"/>
      <c r="O250" s="12"/>
      <c r="P250" s="158"/>
      <c r="Q250" s="12"/>
      <c r="R250" s="12"/>
      <c r="S250" s="12"/>
    </row>
    <row r="251" spans="1:19" ht="13">
      <c r="A251" s="12"/>
      <c r="B251" s="155"/>
      <c r="C251" s="12"/>
      <c r="E251" s="12"/>
      <c r="F251" s="12"/>
      <c r="G251" s="155"/>
      <c r="H251" s="12"/>
      <c r="I251" s="12"/>
      <c r="J251" s="12"/>
      <c r="K251" s="12"/>
      <c r="L251" s="12"/>
      <c r="M251" s="12"/>
      <c r="N251" s="46"/>
      <c r="O251" s="12"/>
      <c r="P251" s="158"/>
      <c r="Q251" s="12"/>
      <c r="R251" s="12"/>
      <c r="S251" s="12"/>
    </row>
    <row r="252" spans="1:19" ht="13">
      <c r="A252" s="12"/>
      <c r="B252" s="155"/>
      <c r="C252" s="12"/>
      <c r="E252" s="12"/>
      <c r="F252" s="12"/>
      <c r="G252" s="155"/>
      <c r="H252" s="12"/>
      <c r="I252" s="12"/>
      <c r="J252" s="12"/>
      <c r="K252" s="12"/>
      <c r="L252" s="12"/>
      <c r="M252" s="12"/>
      <c r="N252" s="46"/>
      <c r="O252" s="12"/>
      <c r="P252" s="158"/>
      <c r="Q252" s="12"/>
      <c r="R252" s="12"/>
      <c r="S252" s="12"/>
    </row>
    <row r="253" spans="1:19" ht="13">
      <c r="A253" s="12"/>
      <c r="B253" s="155"/>
      <c r="C253" s="12"/>
      <c r="E253" s="12"/>
      <c r="F253" s="12"/>
      <c r="G253" s="155"/>
      <c r="H253" s="12"/>
      <c r="I253" s="12"/>
      <c r="J253" s="12"/>
      <c r="K253" s="12"/>
      <c r="L253" s="12"/>
      <c r="M253" s="12"/>
      <c r="N253" s="46"/>
      <c r="O253" s="12"/>
      <c r="P253" s="158"/>
      <c r="Q253" s="12"/>
      <c r="R253" s="12"/>
      <c r="S253" s="12"/>
    </row>
    <row r="254" spans="1:19" ht="13">
      <c r="A254" s="12"/>
      <c r="B254" s="155"/>
      <c r="C254" s="12"/>
      <c r="E254" s="12"/>
      <c r="F254" s="12"/>
      <c r="G254" s="155"/>
      <c r="H254" s="12"/>
      <c r="I254" s="12"/>
      <c r="J254" s="12"/>
      <c r="K254" s="12"/>
      <c r="L254" s="12"/>
      <c r="M254" s="12"/>
      <c r="N254" s="46"/>
      <c r="O254" s="12"/>
      <c r="P254" s="158"/>
      <c r="Q254" s="12"/>
      <c r="R254" s="12"/>
      <c r="S254" s="12"/>
    </row>
    <row r="255" spans="1:19" ht="13">
      <c r="A255" s="12"/>
      <c r="B255" s="155"/>
      <c r="C255" s="12"/>
      <c r="E255" s="12"/>
      <c r="F255" s="12"/>
      <c r="G255" s="155"/>
      <c r="H255" s="12"/>
      <c r="I255" s="12"/>
      <c r="J255" s="12"/>
      <c r="K255" s="12"/>
      <c r="L255" s="12"/>
      <c r="M255" s="12"/>
      <c r="N255" s="46"/>
      <c r="O255" s="12"/>
      <c r="P255" s="158"/>
      <c r="Q255" s="12"/>
      <c r="R255" s="12"/>
      <c r="S255" s="12"/>
    </row>
    <row r="256" spans="1:19" ht="13">
      <c r="A256" s="12"/>
      <c r="B256" s="155"/>
      <c r="C256" s="12"/>
      <c r="E256" s="12"/>
      <c r="F256" s="12"/>
      <c r="G256" s="155"/>
      <c r="H256" s="12"/>
      <c r="I256" s="12"/>
      <c r="J256" s="12"/>
      <c r="K256" s="12"/>
      <c r="L256" s="12"/>
      <c r="M256" s="12"/>
      <c r="N256" s="46"/>
      <c r="O256" s="12"/>
      <c r="P256" s="158"/>
      <c r="Q256" s="12"/>
      <c r="R256" s="12"/>
      <c r="S256" s="12"/>
    </row>
    <row r="257" spans="1:19" ht="13">
      <c r="A257" s="12"/>
      <c r="B257" s="155"/>
      <c r="C257" s="12"/>
      <c r="E257" s="12"/>
      <c r="F257" s="12"/>
      <c r="G257" s="155"/>
      <c r="H257" s="12"/>
      <c r="I257" s="12"/>
      <c r="J257" s="12"/>
      <c r="K257" s="12"/>
      <c r="L257" s="12"/>
      <c r="M257" s="12"/>
      <c r="N257" s="46"/>
      <c r="O257" s="12"/>
      <c r="P257" s="158"/>
      <c r="Q257" s="12"/>
      <c r="R257" s="12"/>
      <c r="S257" s="12"/>
    </row>
    <row r="258" spans="1:19" ht="13">
      <c r="A258" s="12"/>
      <c r="B258" s="155"/>
      <c r="C258" s="12"/>
      <c r="E258" s="12"/>
      <c r="F258" s="12"/>
      <c r="G258" s="155"/>
      <c r="H258" s="12"/>
      <c r="I258" s="12"/>
      <c r="J258" s="12"/>
      <c r="K258" s="12"/>
      <c r="L258" s="12"/>
      <c r="M258" s="12"/>
      <c r="N258" s="46"/>
      <c r="O258" s="12"/>
      <c r="P258" s="158"/>
      <c r="Q258" s="12"/>
      <c r="R258" s="12"/>
      <c r="S258" s="12"/>
    </row>
    <row r="259" spans="1:19" ht="13">
      <c r="A259" s="12"/>
      <c r="B259" s="155"/>
      <c r="C259" s="12"/>
      <c r="E259" s="12"/>
      <c r="F259" s="12"/>
      <c r="G259" s="155"/>
      <c r="H259" s="12"/>
      <c r="I259" s="12"/>
      <c r="J259" s="12"/>
      <c r="K259" s="12"/>
      <c r="L259" s="12"/>
      <c r="M259" s="12"/>
      <c r="N259" s="46"/>
      <c r="O259" s="12"/>
      <c r="P259" s="158"/>
      <c r="Q259" s="12"/>
      <c r="R259" s="12"/>
      <c r="S259" s="12"/>
    </row>
    <row r="260" spans="1:19" ht="13">
      <c r="A260" s="12"/>
      <c r="B260" s="155"/>
      <c r="C260" s="12"/>
      <c r="E260" s="12"/>
      <c r="F260" s="12"/>
      <c r="G260" s="155"/>
      <c r="H260" s="12"/>
      <c r="I260" s="12"/>
      <c r="J260" s="12"/>
      <c r="K260" s="12"/>
      <c r="L260" s="12"/>
      <c r="M260" s="12"/>
      <c r="N260" s="46"/>
      <c r="O260" s="12"/>
      <c r="P260" s="158"/>
      <c r="Q260" s="12"/>
      <c r="R260" s="12"/>
      <c r="S260" s="12"/>
    </row>
    <row r="261" spans="1:19" ht="13">
      <c r="A261" s="12"/>
      <c r="B261" s="155"/>
      <c r="C261" s="12"/>
      <c r="E261" s="12"/>
      <c r="F261" s="12"/>
      <c r="G261" s="155"/>
      <c r="H261" s="12"/>
      <c r="I261" s="12"/>
      <c r="J261" s="12"/>
      <c r="K261" s="12"/>
      <c r="L261" s="12"/>
      <c r="M261" s="12"/>
      <c r="N261" s="46"/>
      <c r="O261" s="12"/>
      <c r="P261" s="158"/>
      <c r="Q261" s="12"/>
      <c r="R261" s="12"/>
      <c r="S261" s="12"/>
    </row>
    <row r="262" spans="1:19" ht="13">
      <c r="A262" s="12"/>
      <c r="B262" s="155"/>
      <c r="C262" s="12"/>
      <c r="E262" s="12"/>
      <c r="F262" s="12"/>
      <c r="G262" s="155"/>
      <c r="H262" s="12"/>
      <c r="I262" s="12"/>
      <c r="J262" s="12"/>
      <c r="K262" s="12"/>
      <c r="L262" s="12"/>
      <c r="M262" s="12"/>
      <c r="N262" s="46"/>
      <c r="O262" s="12"/>
      <c r="P262" s="158"/>
      <c r="Q262" s="12"/>
      <c r="R262" s="12"/>
      <c r="S262" s="12"/>
    </row>
    <row r="263" spans="1:19" ht="13">
      <c r="A263" s="12"/>
      <c r="B263" s="155"/>
      <c r="C263" s="12"/>
      <c r="E263" s="12"/>
      <c r="F263" s="12"/>
      <c r="G263" s="155"/>
      <c r="H263" s="12"/>
      <c r="I263" s="12"/>
      <c r="J263" s="12"/>
      <c r="K263" s="12"/>
      <c r="L263" s="12"/>
      <c r="M263" s="12"/>
      <c r="N263" s="46"/>
      <c r="O263" s="12"/>
      <c r="P263" s="158"/>
      <c r="Q263" s="12"/>
      <c r="R263" s="12"/>
      <c r="S263" s="12"/>
    </row>
    <row r="264" spans="1:19" ht="13">
      <c r="A264" s="12"/>
      <c r="B264" s="155"/>
      <c r="C264" s="12"/>
      <c r="E264" s="12"/>
      <c r="F264" s="12"/>
      <c r="G264" s="155"/>
      <c r="H264" s="12"/>
      <c r="I264" s="12"/>
      <c r="J264" s="12"/>
      <c r="K264" s="12"/>
      <c r="L264" s="12"/>
      <c r="M264" s="12"/>
      <c r="N264" s="46"/>
      <c r="O264" s="12"/>
      <c r="P264" s="158"/>
      <c r="Q264" s="12"/>
      <c r="R264" s="12"/>
      <c r="S264" s="12"/>
    </row>
    <row r="265" spans="1:19" ht="13">
      <c r="A265" s="12"/>
      <c r="B265" s="155"/>
      <c r="C265" s="12"/>
      <c r="E265" s="12"/>
      <c r="F265" s="12"/>
      <c r="G265" s="155"/>
      <c r="H265" s="12"/>
      <c r="I265" s="12"/>
      <c r="J265" s="12"/>
      <c r="K265" s="12"/>
      <c r="L265" s="12"/>
      <c r="M265" s="12"/>
      <c r="N265" s="46"/>
      <c r="O265" s="12"/>
      <c r="P265" s="158"/>
      <c r="Q265" s="12"/>
      <c r="R265" s="12"/>
      <c r="S265" s="12"/>
    </row>
    <row r="266" spans="1:19" ht="13">
      <c r="A266" s="12"/>
      <c r="B266" s="155"/>
      <c r="C266" s="12"/>
      <c r="E266" s="12"/>
      <c r="F266" s="12"/>
      <c r="G266" s="155"/>
      <c r="H266" s="12"/>
      <c r="I266" s="12"/>
      <c r="J266" s="12"/>
      <c r="K266" s="12"/>
      <c r="L266" s="12"/>
      <c r="M266" s="12"/>
      <c r="N266" s="46"/>
      <c r="O266" s="12"/>
      <c r="P266" s="158"/>
      <c r="Q266" s="12"/>
      <c r="R266" s="12"/>
      <c r="S266" s="12"/>
    </row>
    <row r="267" spans="1:19" ht="13">
      <c r="A267" s="12"/>
      <c r="B267" s="155"/>
      <c r="C267" s="12"/>
      <c r="E267" s="12"/>
      <c r="F267" s="12"/>
      <c r="G267" s="155"/>
      <c r="H267" s="12"/>
      <c r="I267" s="12"/>
      <c r="J267" s="12"/>
      <c r="K267" s="12"/>
      <c r="L267" s="12"/>
      <c r="M267" s="12"/>
      <c r="N267" s="46"/>
      <c r="O267" s="12"/>
      <c r="P267" s="158"/>
      <c r="Q267" s="12"/>
      <c r="R267" s="12"/>
      <c r="S267" s="12"/>
    </row>
    <row r="268" spans="1:19" ht="13">
      <c r="A268" s="12"/>
      <c r="B268" s="155"/>
      <c r="C268" s="12"/>
      <c r="E268" s="12"/>
      <c r="F268" s="12"/>
      <c r="G268" s="155"/>
      <c r="H268" s="12"/>
      <c r="I268" s="12"/>
      <c r="J268" s="12"/>
      <c r="K268" s="12"/>
      <c r="L268" s="12"/>
      <c r="M268" s="12"/>
      <c r="N268" s="46"/>
      <c r="O268" s="12"/>
      <c r="P268" s="158"/>
      <c r="Q268" s="12"/>
      <c r="R268" s="12"/>
      <c r="S268" s="12"/>
    </row>
    <row r="269" spans="1:19" ht="13">
      <c r="A269" s="12"/>
      <c r="B269" s="155"/>
      <c r="C269" s="12"/>
      <c r="E269" s="12"/>
      <c r="F269" s="12"/>
      <c r="G269" s="155"/>
      <c r="H269" s="12"/>
      <c r="I269" s="12"/>
      <c r="J269" s="12"/>
      <c r="K269" s="12"/>
      <c r="L269" s="12"/>
      <c r="M269" s="12"/>
      <c r="N269" s="46"/>
      <c r="O269" s="12"/>
      <c r="P269" s="158"/>
      <c r="Q269" s="12"/>
      <c r="R269" s="12"/>
      <c r="S269" s="12"/>
    </row>
    <row r="270" spans="1:19" ht="13">
      <c r="A270" s="12"/>
      <c r="B270" s="155"/>
      <c r="C270" s="12"/>
      <c r="E270" s="12"/>
      <c r="F270" s="12"/>
      <c r="G270" s="155"/>
      <c r="H270" s="12"/>
      <c r="I270" s="12"/>
      <c r="J270" s="12"/>
      <c r="K270" s="12"/>
      <c r="L270" s="12"/>
      <c r="M270" s="12"/>
      <c r="N270" s="46"/>
      <c r="O270" s="12"/>
      <c r="P270" s="158"/>
      <c r="Q270" s="12"/>
      <c r="R270" s="12"/>
      <c r="S270" s="12"/>
    </row>
    <row r="271" spans="1:19" ht="13">
      <c r="A271" s="12"/>
      <c r="B271" s="155"/>
      <c r="C271" s="12"/>
      <c r="E271" s="12"/>
      <c r="F271" s="12"/>
      <c r="G271" s="155"/>
      <c r="H271" s="12"/>
      <c r="I271" s="12"/>
      <c r="J271" s="12"/>
      <c r="K271" s="12"/>
      <c r="L271" s="12"/>
      <c r="M271" s="12"/>
      <c r="N271" s="46"/>
      <c r="O271" s="12"/>
      <c r="P271" s="158"/>
      <c r="Q271" s="12"/>
      <c r="R271" s="12"/>
      <c r="S271" s="12"/>
    </row>
    <row r="272" spans="1:19" ht="13">
      <c r="A272" s="12"/>
      <c r="B272" s="155"/>
      <c r="C272" s="12"/>
      <c r="E272" s="12"/>
      <c r="F272" s="12"/>
      <c r="G272" s="155"/>
      <c r="H272" s="12"/>
      <c r="I272" s="12"/>
      <c r="J272" s="12"/>
      <c r="K272" s="12"/>
      <c r="L272" s="12"/>
      <c r="M272" s="12"/>
      <c r="N272" s="46"/>
      <c r="O272" s="12"/>
      <c r="P272" s="158"/>
      <c r="Q272" s="12"/>
      <c r="R272" s="12"/>
      <c r="S272" s="12"/>
    </row>
    <row r="273" spans="1:19" ht="13">
      <c r="A273" s="12"/>
      <c r="B273" s="155"/>
      <c r="C273" s="12"/>
      <c r="E273" s="12"/>
      <c r="F273" s="12"/>
      <c r="G273" s="155"/>
      <c r="H273" s="12"/>
      <c r="I273" s="12"/>
      <c r="J273" s="12"/>
      <c r="K273" s="12"/>
      <c r="L273" s="12"/>
      <c r="M273" s="12"/>
      <c r="N273" s="46"/>
      <c r="O273" s="12"/>
      <c r="P273" s="158"/>
      <c r="Q273" s="12"/>
      <c r="R273" s="12"/>
      <c r="S273" s="12"/>
    </row>
    <row r="274" spans="1:19" ht="13">
      <c r="A274" s="12"/>
      <c r="B274" s="155"/>
      <c r="C274" s="12"/>
      <c r="E274" s="12"/>
      <c r="F274" s="12"/>
      <c r="G274" s="155"/>
      <c r="H274" s="12"/>
      <c r="I274" s="12"/>
      <c r="J274" s="12"/>
      <c r="K274" s="12"/>
      <c r="L274" s="12"/>
      <c r="M274" s="12"/>
      <c r="N274" s="46"/>
      <c r="O274" s="12"/>
      <c r="P274" s="158"/>
      <c r="Q274" s="12"/>
      <c r="R274" s="12"/>
      <c r="S274" s="12"/>
    </row>
    <row r="275" spans="1:19" ht="13">
      <c r="A275" s="12"/>
      <c r="B275" s="155"/>
      <c r="C275" s="12"/>
      <c r="D275" s="12"/>
      <c r="E275" s="12"/>
      <c r="F275" s="12"/>
      <c r="G275" s="155"/>
      <c r="H275" s="12"/>
      <c r="I275" s="12"/>
      <c r="J275" s="12"/>
      <c r="K275" s="12"/>
      <c r="L275" s="12"/>
      <c r="M275" s="12"/>
      <c r="N275" s="46"/>
      <c r="O275" s="12"/>
      <c r="P275" s="158"/>
      <c r="Q275" s="12"/>
      <c r="R275" s="12"/>
      <c r="S275" s="12"/>
    </row>
    <row r="276" spans="1:19" ht="13">
      <c r="A276" s="12"/>
      <c r="B276" s="155"/>
      <c r="C276" s="12"/>
      <c r="D276" s="12"/>
      <c r="E276" s="12"/>
      <c r="F276" s="12"/>
      <c r="G276" s="155"/>
      <c r="H276" s="12"/>
      <c r="I276" s="12"/>
      <c r="J276" s="12"/>
      <c r="K276" s="12"/>
      <c r="L276" s="12"/>
      <c r="M276" s="12"/>
      <c r="N276" s="46"/>
      <c r="O276" s="12"/>
      <c r="P276" s="158"/>
      <c r="Q276" s="12"/>
      <c r="R276" s="12"/>
      <c r="S276" s="12"/>
    </row>
    <row r="277" spans="1:19" ht="13">
      <c r="A277" s="12"/>
      <c r="B277" s="155"/>
      <c r="C277" s="12"/>
      <c r="D277" s="12"/>
      <c r="E277" s="12"/>
      <c r="F277" s="12"/>
      <c r="G277" s="155"/>
      <c r="H277" s="12"/>
      <c r="I277" s="12"/>
      <c r="J277" s="12"/>
      <c r="K277" s="12"/>
      <c r="L277" s="12"/>
      <c r="M277" s="12"/>
      <c r="N277" s="46"/>
      <c r="O277" s="12"/>
      <c r="P277" s="158"/>
      <c r="Q277" s="12"/>
      <c r="R277" s="12"/>
      <c r="S277" s="12"/>
    </row>
    <row r="278" spans="1:19" ht="13">
      <c r="A278" s="12"/>
      <c r="B278" s="155"/>
      <c r="C278" s="12"/>
      <c r="D278" s="12"/>
      <c r="E278" s="12"/>
      <c r="F278" s="12"/>
      <c r="G278" s="155"/>
      <c r="H278" s="12"/>
      <c r="I278" s="12"/>
      <c r="J278" s="12"/>
      <c r="K278" s="12"/>
      <c r="L278" s="12"/>
      <c r="M278" s="12"/>
      <c r="N278" s="46"/>
      <c r="O278" s="12"/>
      <c r="P278" s="158"/>
      <c r="Q278" s="12"/>
      <c r="R278" s="12"/>
      <c r="S278" s="12"/>
    </row>
    <row r="279" spans="1:19" ht="13">
      <c r="A279" s="12"/>
      <c r="B279" s="155"/>
      <c r="C279" s="12"/>
      <c r="D279" s="12"/>
      <c r="E279" s="12"/>
      <c r="F279" s="12"/>
      <c r="G279" s="155"/>
      <c r="H279" s="12"/>
      <c r="I279" s="12"/>
      <c r="J279" s="12"/>
      <c r="K279" s="12"/>
      <c r="L279" s="12"/>
      <c r="M279" s="12"/>
      <c r="N279" s="46"/>
      <c r="O279" s="12"/>
      <c r="P279" s="158"/>
      <c r="Q279" s="12"/>
      <c r="R279" s="12"/>
      <c r="S279" s="12"/>
    </row>
    <row r="280" spans="1:19" ht="13">
      <c r="A280" s="12"/>
      <c r="B280" s="155"/>
      <c r="C280" s="12"/>
      <c r="D280" s="12"/>
      <c r="E280" s="12"/>
      <c r="F280" s="12"/>
      <c r="G280" s="155"/>
      <c r="H280" s="12"/>
      <c r="I280" s="12"/>
      <c r="J280" s="12"/>
      <c r="K280" s="12"/>
      <c r="L280" s="12"/>
      <c r="M280" s="12"/>
      <c r="N280" s="46"/>
      <c r="O280" s="12"/>
      <c r="P280" s="158"/>
      <c r="Q280" s="12"/>
      <c r="R280" s="12"/>
      <c r="S280" s="12"/>
    </row>
    <row r="281" spans="1:19" ht="13">
      <c r="A281" s="12"/>
      <c r="B281" s="155"/>
      <c r="C281" s="12"/>
      <c r="D281" s="12"/>
      <c r="E281" s="12"/>
      <c r="F281" s="12"/>
      <c r="G281" s="155"/>
      <c r="H281" s="12"/>
      <c r="I281" s="12"/>
      <c r="J281" s="12"/>
      <c r="K281" s="12"/>
      <c r="L281" s="12"/>
      <c r="M281" s="12"/>
      <c r="N281" s="46"/>
      <c r="O281" s="12"/>
      <c r="P281" s="158"/>
      <c r="Q281" s="12"/>
      <c r="R281" s="12"/>
      <c r="S281" s="12"/>
    </row>
    <row r="282" spans="1:19" ht="13">
      <c r="A282" s="12"/>
      <c r="B282" s="155"/>
      <c r="C282" s="12"/>
      <c r="D282" s="12"/>
      <c r="E282" s="12"/>
      <c r="F282" s="12"/>
      <c r="G282" s="155"/>
      <c r="H282" s="12"/>
      <c r="I282" s="12"/>
      <c r="J282" s="12"/>
      <c r="K282" s="12"/>
      <c r="L282" s="12"/>
      <c r="M282" s="12"/>
      <c r="N282" s="46"/>
      <c r="O282" s="12"/>
      <c r="P282" s="158"/>
      <c r="Q282" s="12"/>
      <c r="R282" s="12"/>
      <c r="S282" s="12"/>
    </row>
    <row r="283" spans="1:19" ht="13">
      <c r="A283" s="12"/>
      <c r="B283" s="155"/>
      <c r="C283" s="12"/>
      <c r="D283" s="12"/>
      <c r="E283" s="12"/>
      <c r="F283" s="12"/>
      <c r="G283" s="155"/>
      <c r="H283" s="12"/>
      <c r="I283" s="12"/>
      <c r="J283" s="12"/>
      <c r="K283" s="12"/>
      <c r="L283" s="12"/>
      <c r="M283" s="12"/>
      <c r="N283" s="46"/>
      <c r="O283" s="12"/>
      <c r="P283" s="158"/>
      <c r="Q283" s="12"/>
      <c r="R283" s="12"/>
      <c r="S283" s="12"/>
    </row>
    <row r="284" spans="1:19" ht="13">
      <c r="A284" s="12"/>
      <c r="B284" s="155"/>
      <c r="C284" s="12"/>
      <c r="D284" s="12"/>
      <c r="E284" s="12"/>
      <c r="F284" s="12"/>
      <c r="G284" s="155"/>
      <c r="H284" s="12"/>
      <c r="I284" s="12"/>
      <c r="J284" s="12"/>
      <c r="K284" s="12"/>
      <c r="L284" s="12"/>
      <c r="M284" s="12"/>
      <c r="N284" s="46"/>
      <c r="O284" s="12"/>
      <c r="P284" s="158"/>
      <c r="Q284" s="12"/>
      <c r="R284" s="12"/>
      <c r="S284" s="12"/>
    </row>
    <row r="285" spans="1:19" ht="13">
      <c r="A285" s="12"/>
      <c r="B285" s="155"/>
      <c r="C285" s="12"/>
      <c r="D285" s="12"/>
      <c r="E285" s="12"/>
      <c r="F285" s="12"/>
      <c r="G285" s="155"/>
      <c r="H285" s="12"/>
      <c r="I285" s="12"/>
      <c r="J285" s="12"/>
      <c r="K285" s="12"/>
      <c r="L285" s="12"/>
      <c r="M285" s="12"/>
      <c r="N285" s="46"/>
      <c r="O285" s="12"/>
      <c r="P285" s="158"/>
      <c r="Q285" s="12"/>
      <c r="R285" s="12"/>
      <c r="S285" s="12"/>
    </row>
    <row r="286" spans="1:19" ht="13">
      <c r="A286" s="12"/>
      <c r="B286" s="155"/>
      <c r="C286" s="12"/>
      <c r="D286" s="12"/>
      <c r="E286" s="12"/>
      <c r="F286" s="12"/>
      <c r="G286" s="155"/>
      <c r="H286" s="12"/>
      <c r="I286" s="12"/>
      <c r="J286" s="12"/>
      <c r="K286" s="12"/>
      <c r="L286" s="12"/>
      <c r="M286" s="12"/>
      <c r="N286" s="46"/>
      <c r="O286" s="12"/>
      <c r="P286" s="158"/>
      <c r="Q286" s="12"/>
      <c r="R286" s="12"/>
      <c r="S286" s="12"/>
    </row>
    <row r="287" spans="1:19" ht="13">
      <c r="A287" s="12"/>
      <c r="B287" s="155"/>
      <c r="C287" s="12"/>
      <c r="D287" s="12"/>
      <c r="E287" s="12"/>
      <c r="F287" s="12"/>
      <c r="G287" s="155"/>
      <c r="H287" s="12"/>
      <c r="I287" s="12"/>
      <c r="J287" s="12"/>
      <c r="K287" s="12"/>
      <c r="L287" s="12"/>
      <c r="M287" s="12"/>
      <c r="N287" s="46"/>
      <c r="O287" s="12"/>
      <c r="P287" s="158"/>
      <c r="Q287" s="12"/>
      <c r="R287" s="12"/>
      <c r="S287" s="12"/>
    </row>
    <row r="288" spans="1:19" ht="13">
      <c r="A288" s="12"/>
      <c r="B288" s="155"/>
      <c r="C288" s="12"/>
      <c r="D288" s="12"/>
      <c r="E288" s="12"/>
      <c r="F288" s="12"/>
      <c r="G288" s="155"/>
      <c r="H288" s="12"/>
      <c r="I288" s="12"/>
      <c r="J288" s="12"/>
      <c r="K288" s="12"/>
      <c r="L288" s="12"/>
      <c r="M288" s="12"/>
      <c r="N288" s="46"/>
      <c r="O288" s="12"/>
      <c r="P288" s="158"/>
      <c r="Q288" s="12"/>
      <c r="R288" s="12"/>
      <c r="S288" s="12"/>
    </row>
    <row r="289" spans="1:19" ht="13">
      <c r="A289" s="12"/>
      <c r="B289" s="155"/>
      <c r="C289" s="12"/>
      <c r="D289" s="12"/>
      <c r="E289" s="12"/>
      <c r="F289" s="12"/>
      <c r="G289" s="155"/>
      <c r="H289" s="12"/>
      <c r="I289" s="12"/>
      <c r="J289" s="12"/>
      <c r="K289" s="12"/>
      <c r="L289" s="12"/>
      <c r="M289" s="12"/>
      <c r="N289" s="46"/>
      <c r="O289" s="12"/>
      <c r="P289" s="158"/>
      <c r="Q289" s="12"/>
      <c r="R289" s="12"/>
      <c r="S289" s="12"/>
    </row>
    <row r="290" spans="1:19" ht="13">
      <c r="A290" s="12"/>
      <c r="B290" s="155"/>
      <c r="C290" s="12"/>
      <c r="D290" s="12"/>
      <c r="E290" s="12"/>
      <c r="F290" s="12"/>
      <c r="G290" s="155"/>
      <c r="H290" s="12"/>
      <c r="I290" s="12"/>
      <c r="J290" s="12"/>
      <c r="K290" s="12"/>
      <c r="L290" s="12"/>
      <c r="M290" s="12"/>
      <c r="N290" s="46"/>
      <c r="O290" s="12"/>
      <c r="P290" s="158"/>
      <c r="Q290" s="12"/>
      <c r="R290" s="12"/>
      <c r="S290" s="12"/>
    </row>
    <row r="291" spans="1:19" ht="13">
      <c r="A291" s="12"/>
      <c r="B291" s="155"/>
      <c r="C291" s="12"/>
      <c r="D291" s="12"/>
      <c r="E291" s="12"/>
      <c r="F291" s="12"/>
      <c r="G291" s="155"/>
      <c r="H291" s="12"/>
      <c r="I291" s="12"/>
      <c r="J291" s="12"/>
      <c r="K291" s="12"/>
      <c r="L291" s="12"/>
      <c r="M291" s="12"/>
      <c r="N291" s="46"/>
      <c r="O291" s="12"/>
      <c r="P291" s="158"/>
      <c r="Q291" s="12"/>
      <c r="R291" s="12"/>
      <c r="S291" s="12"/>
    </row>
    <row r="292" spans="1:19" ht="13">
      <c r="A292" s="12"/>
      <c r="B292" s="155"/>
      <c r="C292" s="12"/>
      <c r="D292" s="12"/>
      <c r="E292" s="12"/>
      <c r="F292" s="12"/>
      <c r="G292" s="155"/>
      <c r="H292" s="12"/>
      <c r="I292" s="12"/>
      <c r="J292" s="12"/>
      <c r="K292" s="12"/>
      <c r="L292" s="12"/>
      <c r="M292" s="12"/>
      <c r="N292" s="46"/>
      <c r="O292" s="12"/>
      <c r="P292" s="158"/>
      <c r="Q292" s="12"/>
      <c r="R292" s="12"/>
      <c r="S292" s="12"/>
    </row>
    <row r="293" spans="1:19" ht="13">
      <c r="A293" s="12"/>
      <c r="B293" s="155"/>
      <c r="C293" s="12"/>
      <c r="D293" s="12"/>
      <c r="E293" s="12"/>
      <c r="F293" s="12"/>
      <c r="G293" s="155"/>
      <c r="H293" s="12"/>
      <c r="I293" s="12"/>
      <c r="J293" s="12"/>
      <c r="K293" s="12"/>
      <c r="L293" s="12"/>
      <c r="M293" s="12"/>
      <c r="N293" s="46"/>
      <c r="O293" s="12"/>
      <c r="P293" s="158"/>
      <c r="Q293" s="12"/>
      <c r="R293" s="12"/>
      <c r="S293" s="12"/>
    </row>
    <row r="294" spans="1:19" ht="13">
      <c r="A294" s="12"/>
      <c r="B294" s="155"/>
      <c r="C294" s="12"/>
      <c r="D294" s="12"/>
      <c r="E294" s="12"/>
      <c r="F294" s="12"/>
      <c r="G294" s="155"/>
      <c r="H294" s="12"/>
      <c r="I294" s="12"/>
      <c r="J294" s="12"/>
      <c r="K294" s="12"/>
      <c r="L294" s="12"/>
      <c r="M294" s="12"/>
      <c r="N294" s="46"/>
      <c r="O294" s="12"/>
      <c r="P294" s="158"/>
      <c r="Q294" s="12"/>
      <c r="R294" s="12"/>
      <c r="S294" s="12"/>
    </row>
    <row r="295" spans="1:19" ht="13">
      <c r="A295" s="12"/>
      <c r="B295" s="155"/>
      <c r="C295" s="12"/>
      <c r="D295" s="12"/>
      <c r="E295" s="12"/>
      <c r="F295" s="12"/>
      <c r="G295" s="155"/>
      <c r="H295" s="12"/>
      <c r="I295" s="12"/>
      <c r="J295" s="12"/>
      <c r="K295" s="12"/>
      <c r="L295" s="12"/>
      <c r="M295" s="12"/>
      <c r="N295" s="46"/>
      <c r="O295" s="12"/>
      <c r="P295" s="158"/>
      <c r="Q295" s="12"/>
      <c r="R295" s="12"/>
      <c r="S295" s="12"/>
    </row>
    <row r="296" spans="1:19" ht="13">
      <c r="A296" s="12"/>
      <c r="B296" s="155"/>
      <c r="C296" s="12"/>
      <c r="D296" s="12"/>
      <c r="E296" s="12"/>
      <c r="F296" s="12"/>
      <c r="G296" s="155"/>
      <c r="H296" s="12"/>
      <c r="I296" s="12"/>
      <c r="J296" s="12"/>
      <c r="K296" s="12"/>
      <c r="L296" s="12"/>
      <c r="M296" s="12"/>
      <c r="N296" s="46"/>
      <c r="O296" s="12"/>
      <c r="P296" s="158"/>
      <c r="Q296" s="12"/>
      <c r="R296" s="12"/>
      <c r="S296" s="12"/>
    </row>
    <row r="297" spans="1:19" ht="13">
      <c r="A297" s="12"/>
      <c r="B297" s="155"/>
      <c r="C297" s="12"/>
      <c r="D297" s="12"/>
      <c r="E297" s="12"/>
      <c r="F297" s="12"/>
      <c r="G297" s="155"/>
      <c r="H297" s="12"/>
      <c r="I297" s="12"/>
      <c r="J297" s="12"/>
      <c r="K297" s="12"/>
      <c r="L297" s="12"/>
      <c r="M297" s="12"/>
      <c r="N297" s="46"/>
      <c r="O297" s="12"/>
      <c r="P297" s="158"/>
      <c r="Q297" s="12"/>
      <c r="R297" s="12"/>
      <c r="S297" s="12"/>
    </row>
    <row r="298" spans="1:19" ht="13">
      <c r="A298" s="12"/>
      <c r="B298" s="155"/>
      <c r="C298" s="12"/>
      <c r="D298" s="12"/>
      <c r="E298" s="12"/>
      <c r="F298" s="12"/>
      <c r="G298" s="155"/>
      <c r="H298" s="12"/>
      <c r="I298" s="12"/>
      <c r="J298" s="12"/>
      <c r="K298" s="12"/>
      <c r="L298" s="12"/>
      <c r="M298" s="12"/>
      <c r="N298" s="46"/>
      <c r="O298" s="12"/>
      <c r="P298" s="158"/>
      <c r="Q298" s="12"/>
      <c r="R298" s="12"/>
      <c r="S298" s="12"/>
    </row>
    <row r="299" spans="1:19" ht="13">
      <c r="A299" s="12"/>
      <c r="B299" s="155"/>
      <c r="C299" s="12"/>
      <c r="D299" s="12"/>
      <c r="E299" s="12"/>
      <c r="F299" s="12"/>
      <c r="G299" s="155"/>
      <c r="H299" s="12"/>
      <c r="I299" s="12"/>
      <c r="J299" s="12"/>
      <c r="K299" s="12"/>
      <c r="L299" s="12"/>
      <c r="M299" s="12"/>
      <c r="N299" s="46"/>
      <c r="O299" s="12"/>
      <c r="P299" s="158"/>
      <c r="Q299" s="12"/>
      <c r="R299" s="12"/>
      <c r="S299" s="12"/>
    </row>
    <row r="300" spans="1:19" ht="13">
      <c r="A300" s="12"/>
      <c r="B300" s="155"/>
      <c r="C300" s="12"/>
      <c r="D300" s="12"/>
      <c r="E300" s="12"/>
      <c r="F300" s="12"/>
      <c r="G300" s="155"/>
      <c r="H300" s="12"/>
      <c r="I300" s="12"/>
      <c r="J300" s="12"/>
      <c r="K300" s="12"/>
      <c r="L300" s="12"/>
      <c r="M300" s="12"/>
      <c r="N300" s="46"/>
      <c r="O300" s="12"/>
      <c r="P300" s="158"/>
      <c r="Q300" s="12"/>
      <c r="R300" s="12"/>
      <c r="S300" s="12"/>
    </row>
    <row r="301" spans="1:19" ht="13">
      <c r="A301" s="12"/>
      <c r="B301" s="155"/>
      <c r="C301" s="12"/>
      <c r="D301" s="12"/>
      <c r="E301" s="12"/>
      <c r="F301" s="12"/>
      <c r="G301" s="155"/>
      <c r="H301" s="12"/>
      <c r="I301" s="12"/>
      <c r="J301" s="12"/>
      <c r="K301" s="12"/>
      <c r="L301" s="12"/>
      <c r="M301" s="12"/>
      <c r="N301" s="46"/>
      <c r="O301" s="12"/>
      <c r="P301" s="158"/>
      <c r="Q301" s="12"/>
      <c r="R301" s="12"/>
      <c r="S301" s="12"/>
    </row>
    <row r="302" spans="1:19" ht="13">
      <c r="A302" s="12"/>
      <c r="B302" s="155"/>
      <c r="C302" s="12"/>
      <c r="D302" s="12"/>
      <c r="E302" s="12"/>
      <c r="F302" s="12"/>
      <c r="G302" s="155"/>
      <c r="H302" s="12"/>
      <c r="I302" s="12"/>
      <c r="J302" s="12"/>
      <c r="K302" s="12"/>
      <c r="L302" s="12"/>
      <c r="M302" s="12"/>
      <c r="N302" s="46"/>
      <c r="O302" s="12"/>
      <c r="P302" s="158"/>
      <c r="Q302" s="12"/>
      <c r="R302" s="12"/>
      <c r="S302" s="12"/>
    </row>
    <row r="303" spans="1:19" ht="13">
      <c r="A303" s="12"/>
      <c r="B303" s="155"/>
      <c r="C303" s="12"/>
      <c r="D303" s="12"/>
      <c r="E303" s="12"/>
      <c r="F303" s="12"/>
      <c r="G303" s="155"/>
      <c r="H303" s="12"/>
      <c r="I303" s="12"/>
      <c r="J303" s="12"/>
      <c r="K303" s="12"/>
      <c r="L303" s="12"/>
      <c r="M303" s="12"/>
      <c r="N303" s="46"/>
      <c r="O303" s="12"/>
      <c r="P303" s="158"/>
      <c r="Q303" s="12"/>
      <c r="R303" s="12"/>
      <c r="S303" s="12"/>
    </row>
    <row r="304" spans="1:19" ht="13">
      <c r="A304" s="12"/>
      <c r="B304" s="155"/>
      <c r="C304" s="12"/>
      <c r="D304" s="12"/>
      <c r="E304" s="12"/>
      <c r="F304" s="12"/>
      <c r="G304" s="155"/>
      <c r="H304" s="12"/>
      <c r="I304" s="12"/>
      <c r="J304" s="12"/>
      <c r="K304" s="12"/>
      <c r="L304" s="12"/>
      <c r="M304" s="12"/>
      <c r="N304" s="46"/>
      <c r="O304" s="12"/>
      <c r="P304" s="158"/>
      <c r="Q304" s="12"/>
      <c r="R304" s="12"/>
      <c r="S304" s="12"/>
    </row>
    <row r="305" spans="1:19" ht="13">
      <c r="A305" s="12"/>
      <c r="B305" s="155"/>
      <c r="C305" s="12"/>
      <c r="D305" s="12"/>
      <c r="E305" s="12"/>
      <c r="F305" s="12"/>
      <c r="G305" s="155"/>
      <c r="H305" s="12"/>
      <c r="I305" s="12"/>
      <c r="J305" s="12"/>
      <c r="K305" s="12"/>
      <c r="L305" s="12"/>
      <c r="M305" s="12"/>
      <c r="N305" s="46"/>
      <c r="O305" s="12"/>
      <c r="P305" s="158"/>
      <c r="Q305" s="12"/>
      <c r="R305" s="12"/>
      <c r="S305" s="12"/>
    </row>
    <row r="306" spans="1:19" ht="13">
      <c r="A306" s="12"/>
      <c r="B306" s="155"/>
      <c r="C306" s="12"/>
      <c r="D306" s="12"/>
      <c r="E306" s="12"/>
      <c r="F306" s="12"/>
      <c r="G306" s="155"/>
      <c r="H306" s="12"/>
      <c r="I306" s="12"/>
      <c r="J306" s="12"/>
      <c r="K306" s="12"/>
      <c r="L306" s="12"/>
      <c r="M306" s="12"/>
      <c r="N306" s="46"/>
      <c r="O306" s="12"/>
      <c r="P306" s="158"/>
      <c r="Q306" s="12"/>
      <c r="R306" s="12"/>
      <c r="S306" s="12"/>
    </row>
    <row r="307" spans="1:19" ht="13">
      <c r="A307" s="12"/>
      <c r="B307" s="155"/>
      <c r="C307" s="12"/>
      <c r="D307" s="12"/>
      <c r="E307" s="12"/>
      <c r="F307" s="12"/>
      <c r="G307" s="155"/>
      <c r="H307" s="12"/>
      <c r="I307" s="12"/>
      <c r="J307" s="12"/>
      <c r="K307" s="12"/>
      <c r="L307" s="12"/>
      <c r="M307" s="12"/>
      <c r="N307" s="46"/>
      <c r="O307" s="12"/>
      <c r="P307" s="158"/>
      <c r="Q307" s="12"/>
      <c r="R307" s="12"/>
      <c r="S307" s="12"/>
    </row>
    <row r="308" spans="1:19" ht="13">
      <c r="A308" s="12"/>
      <c r="B308" s="155"/>
      <c r="C308" s="12"/>
      <c r="D308" s="12"/>
      <c r="E308" s="12"/>
      <c r="F308" s="12"/>
      <c r="G308" s="155"/>
      <c r="H308" s="12"/>
      <c r="I308" s="12"/>
      <c r="J308" s="12"/>
      <c r="K308" s="12"/>
      <c r="L308" s="12"/>
      <c r="M308" s="12"/>
      <c r="N308" s="46"/>
      <c r="O308" s="12"/>
      <c r="P308" s="158"/>
      <c r="Q308" s="12"/>
      <c r="R308" s="12"/>
      <c r="S308" s="12"/>
    </row>
    <row r="309" spans="1:19" ht="13">
      <c r="A309" s="12"/>
      <c r="B309" s="155"/>
      <c r="C309" s="12"/>
      <c r="D309" s="12"/>
      <c r="E309" s="12"/>
      <c r="F309" s="12"/>
      <c r="G309" s="155"/>
      <c r="H309" s="12"/>
      <c r="I309" s="12"/>
      <c r="J309" s="12"/>
      <c r="K309" s="12"/>
      <c r="L309" s="12"/>
      <c r="M309" s="12"/>
      <c r="N309" s="46"/>
      <c r="O309" s="12"/>
      <c r="P309" s="158"/>
      <c r="Q309" s="12"/>
      <c r="R309" s="12"/>
      <c r="S309" s="12"/>
    </row>
    <row r="310" spans="1:19" ht="13">
      <c r="A310" s="12"/>
      <c r="B310" s="155"/>
      <c r="C310" s="12"/>
      <c r="D310" s="12"/>
      <c r="E310" s="12"/>
      <c r="F310" s="12"/>
      <c r="G310" s="155"/>
      <c r="H310" s="12"/>
      <c r="I310" s="12"/>
      <c r="J310" s="12"/>
      <c r="K310" s="12"/>
      <c r="L310" s="12"/>
      <c r="M310" s="12"/>
      <c r="N310" s="46"/>
      <c r="O310" s="12"/>
      <c r="P310" s="158"/>
      <c r="Q310" s="12"/>
      <c r="R310" s="12"/>
      <c r="S310" s="12"/>
    </row>
    <row r="311" spans="1:19" ht="13">
      <c r="A311" s="12"/>
      <c r="B311" s="155"/>
      <c r="C311" s="12"/>
      <c r="D311" s="12"/>
      <c r="E311" s="12"/>
      <c r="F311" s="12"/>
      <c r="G311" s="155"/>
      <c r="H311" s="12"/>
      <c r="I311" s="12"/>
      <c r="J311" s="12"/>
      <c r="K311" s="12"/>
      <c r="L311" s="12"/>
      <c r="M311" s="12"/>
      <c r="N311" s="46"/>
      <c r="O311" s="12"/>
      <c r="P311" s="158"/>
      <c r="Q311" s="12"/>
      <c r="R311" s="12"/>
      <c r="S311" s="12"/>
    </row>
    <row r="312" spans="1:19" ht="13">
      <c r="A312" s="12"/>
      <c r="B312" s="155"/>
      <c r="C312" s="12"/>
      <c r="D312" s="12"/>
      <c r="E312" s="12"/>
      <c r="F312" s="12"/>
      <c r="G312" s="155"/>
      <c r="H312" s="12"/>
      <c r="I312" s="12"/>
      <c r="J312" s="12"/>
      <c r="K312" s="12"/>
      <c r="L312" s="12"/>
      <c r="M312" s="12"/>
      <c r="N312" s="46"/>
      <c r="O312" s="12"/>
      <c r="P312" s="158"/>
      <c r="Q312" s="12"/>
      <c r="R312" s="12"/>
      <c r="S312" s="12"/>
    </row>
    <row r="313" spans="1:19" ht="13">
      <c r="A313" s="12"/>
      <c r="B313" s="155"/>
      <c r="C313" s="12"/>
      <c r="D313" s="12"/>
      <c r="E313" s="12"/>
      <c r="F313" s="12"/>
      <c r="G313" s="155"/>
      <c r="H313" s="12"/>
      <c r="I313" s="12"/>
      <c r="J313" s="12"/>
      <c r="K313" s="12"/>
      <c r="L313" s="12"/>
      <c r="M313" s="12"/>
      <c r="N313" s="46"/>
      <c r="O313" s="12"/>
      <c r="P313" s="158"/>
      <c r="Q313" s="12"/>
      <c r="R313" s="12"/>
      <c r="S313" s="12"/>
    </row>
    <row r="314" spans="1:19" ht="13">
      <c r="A314" s="12"/>
      <c r="B314" s="155"/>
      <c r="C314" s="12"/>
      <c r="D314" s="12"/>
      <c r="E314" s="12"/>
      <c r="F314" s="12"/>
      <c r="G314" s="155"/>
      <c r="H314" s="12"/>
      <c r="I314" s="12"/>
      <c r="J314" s="12"/>
      <c r="K314" s="12"/>
      <c r="L314" s="12"/>
      <c r="M314" s="12"/>
      <c r="N314" s="46"/>
      <c r="O314" s="12"/>
      <c r="P314" s="158"/>
      <c r="Q314" s="12"/>
      <c r="R314" s="12"/>
      <c r="S314" s="12"/>
    </row>
    <row r="315" spans="1:19" ht="13">
      <c r="A315" s="12"/>
      <c r="B315" s="155"/>
      <c r="C315" s="12"/>
      <c r="D315" s="12"/>
      <c r="E315" s="12"/>
      <c r="F315" s="12"/>
      <c r="G315" s="155"/>
      <c r="H315" s="12"/>
      <c r="I315" s="12"/>
      <c r="J315" s="12"/>
      <c r="K315" s="12"/>
      <c r="L315" s="12"/>
      <c r="M315" s="12"/>
      <c r="N315" s="46"/>
      <c r="O315" s="12"/>
      <c r="P315" s="158"/>
      <c r="Q315" s="12"/>
      <c r="R315" s="12"/>
      <c r="S315" s="12"/>
    </row>
    <row r="316" spans="1:19" ht="13">
      <c r="A316" s="12"/>
      <c r="B316" s="155"/>
      <c r="C316" s="12"/>
      <c r="D316" s="12"/>
      <c r="E316" s="12"/>
      <c r="F316" s="12"/>
      <c r="G316" s="155"/>
      <c r="H316" s="12"/>
      <c r="I316" s="12"/>
      <c r="J316" s="12"/>
      <c r="K316" s="12"/>
      <c r="L316" s="12"/>
      <c r="M316" s="12"/>
      <c r="N316" s="46"/>
      <c r="O316" s="12"/>
      <c r="P316" s="158"/>
      <c r="Q316" s="12"/>
      <c r="R316" s="12"/>
      <c r="S316" s="12"/>
    </row>
    <row r="317" spans="1:19" ht="13">
      <c r="A317" s="12"/>
      <c r="B317" s="155"/>
      <c r="C317" s="12"/>
      <c r="D317" s="12"/>
      <c r="E317" s="12"/>
      <c r="F317" s="12"/>
      <c r="G317" s="155"/>
      <c r="H317" s="12"/>
      <c r="I317" s="12"/>
      <c r="J317" s="12"/>
      <c r="K317" s="12"/>
      <c r="L317" s="12"/>
      <c r="M317" s="12"/>
      <c r="N317" s="46"/>
      <c r="O317" s="12"/>
      <c r="P317" s="158"/>
      <c r="Q317" s="12"/>
      <c r="R317" s="12"/>
      <c r="S317" s="12"/>
    </row>
    <row r="318" spans="1:19" ht="13">
      <c r="A318" s="12"/>
      <c r="B318" s="155"/>
      <c r="C318" s="12"/>
      <c r="D318" s="12"/>
      <c r="E318" s="12"/>
      <c r="F318" s="12"/>
      <c r="G318" s="155"/>
      <c r="H318" s="12"/>
      <c r="I318" s="12"/>
      <c r="J318" s="12"/>
      <c r="K318" s="12"/>
      <c r="L318" s="12"/>
      <c r="M318" s="12"/>
      <c r="N318" s="46"/>
      <c r="O318" s="12"/>
      <c r="P318" s="158"/>
      <c r="Q318" s="12"/>
      <c r="R318" s="12"/>
      <c r="S318" s="12"/>
    </row>
    <row r="319" spans="1:19" ht="13">
      <c r="A319" s="12"/>
      <c r="B319" s="155"/>
      <c r="C319" s="12"/>
      <c r="D319" s="12"/>
      <c r="E319" s="12"/>
      <c r="F319" s="12"/>
      <c r="G319" s="155"/>
      <c r="H319" s="12"/>
      <c r="I319" s="12"/>
      <c r="J319" s="12"/>
      <c r="K319" s="12"/>
      <c r="L319" s="12"/>
      <c r="M319" s="12"/>
      <c r="N319" s="46"/>
      <c r="O319" s="12"/>
      <c r="P319" s="158"/>
      <c r="Q319" s="12"/>
      <c r="R319" s="12"/>
      <c r="S319" s="12"/>
    </row>
    <row r="320" spans="1:19" ht="13">
      <c r="A320" s="12"/>
      <c r="B320" s="155"/>
      <c r="C320" s="12"/>
      <c r="D320" s="12"/>
      <c r="E320" s="12"/>
      <c r="F320" s="12"/>
      <c r="G320" s="155"/>
      <c r="H320" s="12"/>
      <c r="I320" s="12"/>
      <c r="J320" s="12"/>
      <c r="K320" s="12"/>
      <c r="L320" s="12"/>
      <c r="M320" s="12"/>
      <c r="N320" s="46"/>
      <c r="O320" s="12"/>
      <c r="P320" s="158"/>
      <c r="Q320" s="12"/>
      <c r="R320" s="12"/>
      <c r="S320" s="12"/>
    </row>
    <row r="321" spans="1:19" ht="13">
      <c r="A321" s="12"/>
      <c r="B321" s="155"/>
      <c r="C321" s="12"/>
      <c r="D321" s="12"/>
      <c r="E321" s="12"/>
      <c r="F321" s="12"/>
      <c r="G321" s="155"/>
      <c r="H321" s="12"/>
      <c r="I321" s="12"/>
      <c r="J321" s="12"/>
      <c r="K321" s="12"/>
      <c r="L321" s="12"/>
      <c r="M321" s="12"/>
      <c r="N321" s="46"/>
      <c r="O321" s="12"/>
      <c r="P321" s="158"/>
      <c r="Q321" s="12"/>
      <c r="R321" s="12"/>
      <c r="S321" s="12"/>
    </row>
    <row r="322" spans="1:19" ht="13">
      <c r="A322" s="12"/>
      <c r="B322" s="155"/>
      <c r="C322" s="12"/>
      <c r="D322" s="12"/>
      <c r="E322" s="12"/>
      <c r="F322" s="12"/>
      <c r="G322" s="155"/>
      <c r="H322" s="12"/>
      <c r="I322" s="12"/>
      <c r="J322" s="12"/>
      <c r="K322" s="12"/>
      <c r="L322" s="12"/>
      <c r="M322" s="12"/>
      <c r="N322" s="46"/>
      <c r="O322" s="12"/>
      <c r="P322" s="158"/>
      <c r="Q322" s="12"/>
      <c r="R322" s="12"/>
      <c r="S322" s="12"/>
    </row>
    <row r="323" spans="1:19" ht="13">
      <c r="A323" s="12"/>
      <c r="B323" s="155"/>
      <c r="C323" s="12"/>
      <c r="D323" s="12"/>
      <c r="E323" s="12"/>
      <c r="F323" s="12"/>
      <c r="G323" s="155"/>
      <c r="H323" s="12"/>
      <c r="I323" s="12"/>
      <c r="J323" s="12"/>
      <c r="K323" s="12"/>
      <c r="L323" s="12"/>
      <c r="M323" s="12"/>
      <c r="N323" s="46"/>
      <c r="O323" s="12"/>
      <c r="P323" s="158"/>
      <c r="Q323" s="12"/>
      <c r="R323" s="12"/>
      <c r="S323" s="12"/>
    </row>
    <row r="324" spans="1:19" ht="13">
      <c r="A324" s="12"/>
      <c r="B324" s="155"/>
      <c r="C324" s="12"/>
      <c r="D324" s="12"/>
      <c r="E324" s="12"/>
      <c r="F324" s="12"/>
      <c r="G324" s="155"/>
      <c r="H324" s="12"/>
      <c r="I324" s="12"/>
      <c r="J324" s="12"/>
      <c r="K324" s="12"/>
      <c r="L324" s="12"/>
      <c r="M324" s="12"/>
      <c r="N324" s="46"/>
      <c r="O324" s="12"/>
      <c r="P324" s="158"/>
      <c r="Q324" s="12"/>
      <c r="R324" s="12"/>
      <c r="S324" s="12"/>
    </row>
    <row r="325" spans="1:19" ht="13">
      <c r="A325" s="12"/>
      <c r="B325" s="155"/>
      <c r="C325" s="12"/>
      <c r="D325" s="12"/>
      <c r="E325" s="12"/>
      <c r="F325" s="12"/>
      <c r="G325" s="155"/>
      <c r="H325" s="12"/>
      <c r="I325" s="12"/>
      <c r="J325" s="12"/>
      <c r="K325" s="12"/>
      <c r="L325" s="12"/>
      <c r="M325" s="12"/>
      <c r="N325" s="46"/>
      <c r="O325" s="12"/>
      <c r="P325" s="158"/>
      <c r="Q325" s="12"/>
      <c r="R325" s="12"/>
      <c r="S325" s="12"/>
    </row>
    <row r="326" spans="1:19" ht="13">
      <c r="A326" s="12"/>
      <c r="B326" s="155"/>
      <c r="C326" s="12"/>
      <c r="D326" s="12"/>
      <c r="E326" s="12"/>
      <c r="F326" s="12"/>
      <c r="G326" s="155"/>
      <c r="H326" s="12"/>
      <c r="I326" s="12"/>
      <c r="J326" s="12"/>
      <c r="K326" s="12"/>
      <c r="L326" s="12"/>
      <c r="M326" s="12"/>
      <c r="N326" s="46"/>
      <c r="O326" s="12"/>
      <c r="P326" s="158"/>
      <c r="Q326" s="12"/>
      <c r="R326" s="12"/>
      <c r="S326" s="12"/>
    </row>
    <row r="327" spans="1:19" ht="13">
      <c r="A327" s="12"/>
      <c r="B327" s="155"/>
      <c r="C327" s="12"/>
      <c r="D327" s="12"/>
      <c r="E327" s="12"/>
      <c r="F327" s="12"/>
      <c r="G327" s="155"/>
      <c r="H327" s="12"/>
      <c r="I327" s="12"/>
      <c r="J327" s="12"/>
      <c r="K327" s="12"/>
      <c r="L327" s="12"/>
      <c r="M327" s="12"/>
      <c r="N327" s="46"/>
      <c r="O327" s="12"/>
      <c r="P327" s="158"/>
      <c r="Q327" s="12"/>
      <c r="R327" s="12"/>
      <c r="S327" s="12"/>
    </row>
    <row r="328" spans="1:19" ht="13">
      <c r="A328" s="12"/>
      <c r="B328" s="155"/>
      <c r="C328" s="12"/>
      <c r="D328" s="12"/>
      <c r="E328" s="12"/>
      <c r="F328" s="12"/>
      <c r="G328" s="155"/>
      <c r="H328" s="12"/>
      <c r="I328" s="12"/>
      <c r="J328" s="12"/>
      <c r="K328" s="12"/>
      <c r="L328" s="12"/>
      <c r="M328" s="12"/>
      <c r="N328" s="46"/>
      <c r="O328" s="12"/>
      <c r="P328" s="158"/>
      <c r="Q328" s="12"/>
      <c r="R328" s="12"/>
      <c r="S328" s="12"/>
    </row>
    <row r="329" spans="1:19" ht="13">
      <c r="A329" s="12"/>
      <c r="B329" s="155"/>
      <c r="C329" s="12"/>
      <c r="D329" s="12"/>
      <c r="E329" s="12"/>
      <c r="F329" s="12"/>
      <c r="G329" s="155"/>
      <c r="H329" s="12"/>
      <c r="I329" s="12"/>
      <c r="J329" s="12"/>
      <c r="K329" s="12"/>
      <c r="L329" s="12"/>
      <c r="M329" s="12"/>
      <c r="N329" s="46"/>
      <c r="O329" s="12"/>
      <c r="P329" s="158"/>
      <c r="Q329" s="12"/>
      <c r="R329" s="12"/>
      <c r="S329" s="12"/>
    </row>
    <row r="330" spans="1:19" ht="13">
      <c r="A330" s="12"/>
      <c r="B330" s="155"/>
      <c r="C330" s="12"/>
      <c r="D330" s="12"/>
      <c r="E330" s="12"/>
      <c r="F330" s="12"/>
      <c r="G330" s="155"/>
      <c r="H330" s="12"/>
      <c r="I330" s="12"/>
      <c r="J330" s="12"/>
      <c r="K330" s="12"/>
      <c r="L330" s="12"/>
      <c r="M330" s="12"/>
      <c r="N330" s="46"/>
      <c r="O330" s="12"/>
      <c r="P330" s="158"/>
      <c r="Q330" s="12"/>
      <c r="R330" s="12"/>
      <c r="S330" s="12"/>
    </row>
    <row r="331" spans="1:19" ht="13">
      <c r="A331" s="12"/>
      <c r="B331" s="155"/>
      <c r="C331" s="12"/>
      <c r="D331" s="12"/>
      <c r="E331" s="12"/>
      <c r="F331" s="12"/>
      <c r="G331" s="155"/>
      <c r="H331" s="12"/>
      <c r="I331" s="12"/>
      <c r="J331" s="12"/>
      <c r="K331" s="12"/>
      <c r="L331" s="12"/>
      <c r="M331" s="12"/>
      <c r="N331" s="46"/>
      <c r="O331" s="12"/>
      <c r="P331" s="158"/>
      <c r="Q331" s="12"/>
      <c r="R331" s="12"/>
      <c r="S331" s="12"/>
    </row>
    <row r="332" spans="1:19" ht="13">
      <c r="A332" s="12"/>
      <c r="B332" s="155"/>
      <c r="C332" s="12"/>
      <c r="D332" s="12"/>
      <c r="E332" s="12"/>
      <c r="F332" s="12"/>
      <c r="G332" s="155"/>
      <c r="H332" s="12"/>
      <c r="I332" s="12"/>
      <c r="J332" s="12"/>
      <c r="K332" s="12"/>
      <c r="L332" s="12"/>
      <c r="M332" s="12"/>
      <c r="N332" s="46"/>
      <c r="O332" s="12"/>
      <c r="P332" s="158"/>
      <c r="Q332" s="12"/>
      <c r="R332" s="12"/>
      <c r="S332" s="12"/>
    </row>
    <row r="333" spans="1:19" ht="13">
      <c r="A333" s="12"/>
      <c r="B333" s="155"/>
      <c r="C333" s="12"/>
      <c r="D333" s="12"/>
      <c r="E333" s="12"/>
      <c r="F333" s="12"/>
      <c r="G333" s="155"/>
      <c r="H333" s="12"/>
      <c r="I333" s="12"/>
      <c r="J333" s="12"/>
      <c r="K333" s="12"/>
      <c r="L333" s="12"/>
      <c r="M333" s="12"/>
      <c r="N333" s="46"/>
      <c r="O333" s="12"/>
      <c r="P333" s="158"/>
      <c r="Q333" s="12"/>
      <c r="R333" s="12"/>
      <c r="S333" s="12"/>
    </row>
    <row r="334" spans="1:19" ht="13">
      <c r="A334" s="12"/>
      <c r="B334" s="155"/>
      <c r="C334" s="12"/>
      <c r="D334" s="12"/>
      <c r="E334" s="12"/>
      <c r="F334" s="12"/>
      <c r="G334" s="155"/>
      <c r="H334" s="12"/>
      <c r="I334" s="12"/>
      <c r="J334" s="12"/>
      <c r="K334" s="12"/>
      <c r="L334" s="12"/>
      <c r="M334" s="12"/>
      <c r="N334" s="46"/>
      <c r="O334" s="12"/>
      <c r="P334" s="158"/>
      <c r="Q334" s="12"/>
      <c r="R334" s="12"/>
      <c r="S334" s="12"/>
    </row>
    <row r="335" spans="1:19" ht="13">
      <c r="A335" s="12"/>
      <c r="B335" s="155"/>
      <c r="C335" s="12"/>
      <c r="D335" s="12"/>
      <c r="E335" s="12"/>
      <c r="F335" s="12"/>
      <c r="G335" s="155"/>
      <c r="H335" s="12"/>
      <c r="I335" s="12"/>
      <c r="J335" s="12"/>
      <c r="K335" s="12"/>
      <c r="L335" s="12"/>
      <c r="M335" s="12"/>
      <c r="N335" s="46"/>
      <c r="O335" s="12"/>
      <c r="P335" s="158"/>
      <c r="Q335" s="12"/>
      <c r="R335" s="12"/>
      <c r="S335" s="12"/>
    </row>
    <row r="336" spans="1:19" ht="13">
      <c r="A336" s="12"/>
      <c r="B336" s="155"/>
      <c r="C336" s="12"/>
      <c r="D336" s="12"/>
      <c r="E336" s="12"/>
      <c r="F336" s="12"/>
      <c r="G336" s="155"/>
      <c r="H336" s="12"/>
      <c r="I336" s="12"/>
      <c r="J336" s="12"/>
      <c r="K336" s="12"/>
      <c r="L336" s="12"/>
      <c r="M336" s="12"/>
      <c r="N336" s="46"/>
      <c r="O336" s="12"/>
      <c r="P336" s="158"/>
      <c r="Q336" s="12"/>
      <c r="R336" s="12"/>
      <c r="S336" s="12"/>
    </row>
    <row r="337" spans="1:19" ht="13">
      <c r="A337" s="12"/>
      <c r="B337" s="155"/>
      <c r="C337" s="12"/>
      <c r="D337" s="12"/>
      <c r="E337" s="12"/>
      <c r="F337" s="12"/>
      <c r="G337" s="155"/>
      <c r="H337" s="12"/>
      <c r="I337" s="12"/>
      <c r="J337" s="12"/>
      <c r="K337" s="12"/>
      <c r="L337" s="12"/>
      <c r="M337" s="12"/>
      <c r="N337" s="46"/>
      <c r="O337" s="12"/>
      <c r="P337" s="158"/>
      <c r="Q337" s="12"/>
      <c r="R337" s="12"/>
      <c r="S337" s="12"/>
    </row>
    <row r="338" spans="1:19" ht="13">
      <c r="A338" s="12"/>
      <c r="B338" s="155"/>
      <c r="C338" s="12"/>
      <c r="D338" s="12"/>
      <c r="E338" s="12"/>
      <c r="F338" s="12"/>
      <c r="G338" s="155"/>
      <c r="H338" s="12"/>
      <c r="I338" s="12"/>
      <c r="J338" s="12"/>
      <c r="K338" s="12"/>
      <c r="L338" s="12"/>
      <c r="M338" s="12"/>
      <c r="N338" s="46"/>
      <c r="O338" s="12"/>
      <c r="P338" s="158"/>
      <c r="Q338" s="12"/>
      <c r="R338" s="12"/>
      <c r="S338" s="12"/>
    </row>
    <row r="339" spans="1:19" ht="13">
      <c r="A339" s="12"/>
      <c r="B339" s="155"/>
      <c r="C339" s="12"/>
      <c r="D339" s="12"/>
      <c r="E339" s="12"/>
      <c r="F339" s="12"/>
      <c r="G339" s="155"/>
      <c r="H339" s="12"/>
      <c r="I339" s="12"/>
      <c r="J339" s="12"/>
      <c r="K339" s="12"/>
      <c r="L339" s="12"/>
      <c r="M339" s="12"/>
      <c r="N339" s="46"/>
      <c r="O339" s="12"/>
      <c r="P339" s="158"/>
      <c r="Q339" s="12"/>
      <c r="R339" s="12"/>
      <c r="S339" s="12"/>
    </row>
    <row r="340" spans="1:19" ht="13">
      <c r="A340" s="12"/>
      <c r="B340" s="155"/>
      <c r="C340" s="12"/>
      <c r="D340" s="12"/>
      <c r="E340" s="12"/>
      <c r="F340" s="12"/>
      <c r="G340" s="155"/>
      <c r="H340" s="12"/>
      <c r="I340" s="12"/>
      <c r="J340" s="12"/>
      <c r="K340" s="12"/>
      <c r="L340" s="12"/>
      <c r="M340" s="12"/>
      <c r="N340" s="46"/>
      <c r="O340" s="12"/>
      <c r="P340" s="158"/>
      <c r="Q340" s="12"/>
      <c r="R340" s="12"/>
      <c r="S340" s="12"/>
    </row>
    <row r="341" spans="1:19" ht="13">
      <c r="A341" s="12"/>
      <c r="B341" s="155"/>
      <c r="C341" s="12"/>
      <c r="D341" s="12"/>
      <c r="E341" s="12"/>
      <c r="F341" s="12"/>
      <c r="G341" s="155"/>
      <c r="H341" s="12"/>
      <c r="I341" s="12"/>
      <c r="J341" s="12"/>
      <c r="K341" s="12"/>
      <c r="L341" s="12"/>
      <c r="M341" s="12"/>
      <c r="N341" s="46"/>
      <c r="O341" s="12"/>
      <c r="P341" s="158"/>
      <c r="Q341" s="12"/>
      <c r="R341" s="12"/>
      <c r="S341" s="12"/>
    </row>
    <row r="342" spans="1:19" ht="13">
      <c r="A342" s="12"/>
      <c r="B342" s="155"/>
      <c r="C342" s="12"/>
      <c r="D342" s="12"/>
      <c r="E342" s="12"/>
      <c r="F342" s="12"/>
      <c r="G342" s="155"/>
      <c r="H342" s="12"/>
      <c r="I342" s="12"/>
      <c r="J342" s="12"/>
      <c r="K342" s="12"/>
      <c r="L342" s="12"/>
      <c r="M342" s="12"/>
      <c r="N342" s="46"/>
      <c r="O342" s="12"/>
      <c r="P342" s="158"/>
      <c r="Q342" s="12"/>
      <c r="R342" s="12"/>
      <c r="S342" s="12"/>
    </row>
    <row r="343" spans="1:19" ht="13">
      <c r="A343" s="12"/>
      <c r="B343" s="155"/>
      <c r="C343" s="12"/>
      <c r="D343" s="12"/>
      <c r="E343" s="12"/>
      <c r="F343" s="12"/>
      <c r="G343" s="155"/>
      <c r="H343" s="12"/>
      <c r="I343" s="12"/>
      <c r="J343" s="12"/>
      <c r="K343" s="12"/>
      <c r="L343" s="12"/>
      <c r="M343" s="12"/>
      <c r="N343" s="46"/>
      <c r="O343" s="12"/>
      <c r="P343" s="158"/>
      <c r="Q343" s="12"/>
      <c r="R343" s="12"/>
      <c r="S343" s="12"/>
    </row>
    <row r="344" spans="1:19" ht="13">
      <c r="A344" s="12"/>
      <c r="B344" s="155"/>
      <c r="C344" s="12"/>
      <c r="D344" s="12"/>
      <c r="E344" s="12"/>
      <c r="F344" s="12"/>
      <c r="G344" s="155"/>
      <c r="H344" s="12"/>
      <c r="I344" s="12"/>
      <c r="J344" s="12"/>
      <c r="K344" s="12"/>
      <c r="L344" s="12"/>
      <c r="M344" s="12"/>
      <c r="N344" s="46"/>
      <c r="O344" s="12"/>
      <c r="P344" s="158"/>
      <c r="Q344" s="12"/>
      <c r="R344" s="12"/>
      <c r="S344" s="12"/>
    </row>
    <row r="345" spans="1:19" ht="13">
      <c r="A345" s="12"/>
      <c r="B345" s="155"/>
      <c r="C345" s="12"/>
      <c r="D345" s="12"/>
      <c r="E345" s="12"/>
      <c r="F345" s="12"/>
      <c r="G345" s="155"/>
      <c r="H345" s="12"/>
      <c r="I345" s="12"/>
      <c r="J345" s="12"/>
      <c r="K345" s="12"/>
      <c r="L345" s="12"/>
      <c r="M345" s="12"/>
      <c r="N345" s="46"/>
      <c r="O345" s="12"/>
      <c r="P345" s="158"/>
      <c r="Q345" s="12"/>
      <c r="R345" s="12"/>
      <c r="S345" s="12"/>
    </row>
    <row r="346" spans="1:19" ht="13">
      <c r="A346" s="12"/>
      <c r="B346" s="155"/>
      <c r="C346" s="12"/>
      <c r="D346" s="12"/>
      <c r="E346" s="12"/>
      <c r="F346" s="12"/>
      <c r="G346" s="155"/>
      <c r="H346" s="12"/>
      <c r="I346" s="12"/>
      <c r="J346" s="12"/>
      <c r="K346" s="12"/>
      <c r="L346" s="12"/>
      <c r="M346" s="12"/>
      <c r="N346" s="46"/>
      <c r="O346" s="12"/>
      <c r="P346" s="158"/>
      <c r="Q346" s="12"/>
      <c r="R346" s="12"/>
      <c r="S346" s="12"/>
    </row>
    <row r="347" spans="1:19" ht="13">
      <c r="A347" s="12"/>
      <c r="B347" s="155"/>
      <c r="C347" s="12"/>
      <c r="D347" s="12"/>
      <c r="E347" s="12"/>
      <c r="F347" s="12"/>
      <c r="G347" s="155"/>
      <c r="H347" s="12"/>
      <c r="I347" s="12"/>
      <c r="J347" s="12"/>
      <c r="K347" s="12"/>
      <c r="L347" s="12"/>
      <c r="M347" s="12"/>
      <c r="N347" s="46"/>
      <c r="O347" s="12"/>
      <c r="P347" s="158"/>
      <c r="Q347" s="12"/>
      <c r="R347" s="12"/>
      <c r="S347" s="12"/>
    </row>
    <row r="348" spans="1:19" ht="13">
      <c r="A348" s="12"/>
      <c r="B348" s="155"/>
      <c r="C348" s="12"/>
      <c r="D348" s="12"/>
      <c r="E348" s="12"/>
      <c r="F348" s="12"/>
      <c r="G348" s="155"/>
      <c r="H348" s="12"/>
      <c r="I348" s="12"/>
      <c r="J348" s="12"/>
      <c r="K348" s="12"/>
      <c r="L348" s="12"/>
      <c r="M348" s="12"/>
      <c r="N348" s="46"/>
      <c r="O348" s="12"/>
      <c r="P348" s="158"/>
      <c r="Q348" s="12"/>
      <c r="R348" s="12"/>
      <c r="S348" s="12"/>
    </row>
    <row r="349" spans="1:19" ht="13">
      <c r="A349" s="12"/>
      <c r="B349" s="155"/>
      <c r="C349" s="12"/>
      <c r="D349" s="12"/>
      <c r="E349" s="12"/>
      <c r="F349" s="12"/>
      <c r="G349" s="155"/>
      <c r="H349" s="12"/>
      <c r="I349" s="12"/>
      <c r="J349" s="12"/>
      <c r="K349" s="12"/>
      <c r="L349" s="12"/>
      <c r="M349" s="12"/>
      <c r="N349" s="46"/>
      <c r="O349" s="12"/>
      <c r="P349" s="158"/>
      <c r="Q349" s="12"/>
      <c r="R349" s="12"/>
      <c r="S349" s="12"/>
    </row>
    <row r="350" spans="1:19" ht="13">
      <c r="A350" s="12"/>
      <c r="B350" s="155"/>
      <c r="C350" s="12"/>
      <c r="D350" s="12"/>
      <c r="E350" s="12"/>
      <c r="F350" s="12"/>
      <c r="G350" s="155"/>
      <c r="H350" s="12"/>
      <c r="I350" s="12"/>
      <c r="J350" s="12"/>
      <c r="K350" s="12"/>
      <c r="L350" s="12"/>
      <c r="M350" s="12"/>
      <c r="N350" s="46"/>
      <c r="O350" s="12"/>
      <c r="P350" s="158"/>
      <c r="Q350" s="12"/>
      <c r="R350" s="12"/>
      <c r="S350" s="12"/>
    </row>
    <row r="351" spans="1:19" ht="13">
      <c r="A351" s="12"/>
      <c r="B351" s="155"/>
      <c r="C351" s="12"/>
      <c r="D351" s="12"/>
      <c r="E351" s="12"/>
      <c r="F351" s="12"/>
      <c r="G351" s="155"/>
      <c r="H351" s="12"/>
      <c r="I351" s="12"/>
      <c r="J351" s="12"/>
      <c r="K351" s="12"/>
      <c r="L351" s="12"/>
      <c r="M351" s="12"/>
      <c r="N351" s="46"/>
      <c r="O351" s="12"/>
      <c r="P351" s="158"/>
      <c r="Q351" s="12"/>
      <c r="R351" s="12"/>
      <c r="S351" s="12"/>
    </row>
    <row r="352" spans="1:19" ht="13">
      <c r="A352" s="12"/>
      <c r="B352" s="155"/>
      <c r="C352" s="12"/>
      <c r="D352" s="12"/>
      <c r="E352" s="12"/>
      <c r="F352" s="12"/>
      <c r="G352" s="155"/>
      <c r="H352" s="12"/>
      <c r="I352" s="12"/>
      <c r="J352" s="12"/>
      <c r="K352" s="12"/>
      <c r="L352" s="12"/>
      <c r="M352" s="12"/>
      <c r="N352" s="46"/>
      <c r="O352" s="12"/>
      <c r="P352" s="158"/>
      <c r="Q352" s="12"/>
      <c r="R352" s="12"/>
      <c r="S352" s="12"/>
    </row>
    <row r="353" spans="1:19" ht="13">
      <c r="A353" s="12"/>
      <c r="B353" s="155"/>
      <c r="C353" s="12"/>
      <c r="D353" s="12"/>
      <c r="E353" s="12"/>
      <c r="F353" s="12"/>
      <c r="G353" s="155"/>
      <c r="H353" s="12"/>
      <c r="I353" s="12"/>
      <c r="J353" s="12"/>
      <c r="K353" s="12"/>
      <c r="L353" s="12"/>
      <c r="M353" s="12"/>
      <c r="N353" s="46"/>
      <c r="O353" s="12"/>
      <c r="P353" s="158"/>
      <c r="Q353" s="12"/>
      <c r="R353" s="12"/>
      <c r="S353" s="12"/>
    </row>
    <row r="354" spans="1:19" ht="13">
      <c r="A354" s="12"/>
      <c r="B354" s="155"/>
      <c r="C354" s="12"/>
      <c r="D354" s="12"/>
      <c r="E354" s="12"/>
      <c r="F354" s="12"/>
      <c r="G354" s="155"/>
      <c r="H354" s="12"/>
      <c r="I354" s="12"/>
      <c r="J354" s="12"/>
      <c r="K354" s="12"/>
      <c r="L354" s="12"/>
      <c r="M354" s="12"/>
      <c r="N354" s="46"/>
      <c r="O354" s="12"/>
      <c r="P354" s="158"/>
      <c r="Q354" s="12"/>
      <c r="R354" s="12"/>
      <c r="S354" s="12"/>
    </row>
    <row r="355" spans="1:19" ht="13">
      <c r="A355" s="12"/>
      <c r="B355" s="155"/>
      <c r="C355" s="12"/>
      <c r="D355" s="12"/>
      <c r="E355" s="12"/>
      <c r="F355" s="12"/>
      <c r="G355" s="155"/>
      <c r="H355" s="12"/>
      <c r="I355" s="12"/>
      <c r="J355" s="12"/>
      <c r="K355" s="12"/>
      <c r="L355" s="12"/>
      <c r="M355" s="12"/>
      <c r="N355" s="46"/>
      <c r="O355" s="12"/>
      <c r="P355" s="158"/>
      <c r="Q355" s="12"/>
      <c r="R355" s="12"/>
      <c r="S355" s="12"/>
    </row>
    <row r="356" spans="1:19" ht="13">
      <c r="A356" s="12"/>
      <c r="B356" s="155"/>
      <c r="C356" s="12"/>
      <c r="D356" s="12"/>
      <c r="E356" s="12"/>
      <c r="F356" s="12"/>
      <c r="G356" s="155"/>
      <c r="H356" s="12"/>
      <c r="I356" s="12"/>
      <c r="J356" s="12"/>
      <c r="K356" s="12"/>
      <c r="L356" s="12"/>
      <c r="M356" s="12"/>
      <c r="N356" s="46"/>
      <c r="O356" s="12"/>
      <c r="P356" s="158"/>
      <c r="Q356" s="12"/>
      <c r="R356" s="12"/>
      <c r="S356" s="12"/>
    </row>
    <row r="357" spans="1:19" ht="13">
      <c r="A357" s="12"/>
      <c r="B357" s="155"/>
      <c r="C357" s="12"/>
      <c r="D357" s="12"/>
      <c r="E357" s="12"/>
      <c r="F357" s="12"/>
      <c r="G357" s="155"/>
      <c r="H357" s="12"/>
      <c r="I357" s="12"/>
      <c r="J357" s="12"/>
      <c r="K357" s="12"/>
      <c r="L357" s="12"/>
      <c r="M357" s="12"/>
      <c r="N357" s="46"/>
      <c r="O357" s="12"/>
      <c r="P357" s="158"/>
      <c r="Q357" s="12"/>
      <c r="R357" s="12"/>
      <c r="S357" s="12"/>
    </row>
    <row r="358" spans="1:19" ht="13">
      <c r="A358" s="12"/>
      <c r="B358" s="155"/>
      <c r="C358" s="12"/>
      <c r="D358" s="12"/>
      <c r="E358" s="12"/>
      <c r="F358" s="12"/>
      <c r="G358" s="155"/>
      <c r="H358" s="12"/>
      <c r="I358" s="12"/>
      <c r="J358" s="12"/>
      <c r="K358" s="12"/>
      <c r="L358" s="12"/>
      <c r="M358" s="12"/>
      <c r="N358" s="46"/>
      <c r="O358" s="12"/>
      <c r="P358" s="158"/>
      <c r="Q358" s="12"/>
      <c r="R358" s="12"/>
      <c r="S358" s="12"/>
    </row>
    <row r="359" spans="1:19" ht="13">
      <c r="A359" s="12"/>
      <c r="B359" s="155"/>
      <c r="C359" s="12"/>
      <c r="D359" s="12"/>
      <c r="E359" s="12"/>
      <c r="F359" s="12"/>
      <c r="G359" s="155"/>
      <c r="H359" s="12"/>
      <c r="I359" s="12"/>
      <c r="J359" s="12"/>
      <c r="K359" s="12"/>
      <c r="L359" s="12"/>
      <c r="M359" s="12"/>
      <c r="N359" s="46"/>
      <c r="O359" s="12"/>
      <c r="P359" s="158"/>
      <c r="Q359" s="12"/>
      <c r="R359" s="12"/>
      <c r="S359" s="12"/>
    </row>
    <row r="360" spans="1:19" ht="13">
      <c r="A360" s="12"/>
      <c r="B360" s="155"/>
      <c r="C360" s="12"/>
      <c r="D360" s="12"/>
      <c r="E360" s="12"/>
      <c r="F360" s="12"/>
      <c r="G360" s="155"/>
      <c r="H360" s="12"/>
      <c r="I360" s="12"/>
      <c r="J360" s="12"/>
      <c r="K360" s="12"/>
      <c r="L360" s="12"/>
      <c r="M360" s="12"/>
      <c r="N360" s="46"/>
      <c r="O360" s="12"/>
      <c r="P360" s="158"/>
      <c r="Q360" s="12"/>
      <c r="R360" s="12"/>
      <c r="S360" s="12"/>
    </row>
    <row r="361" spans="1:19" ht="13">
      <c r="A361" s="12"/>
      <c r="B361" s="155"/>
      <c r="C361" s="12"/>
      <c r="D361" s="12"/>
      <c r="E361" s="12"/>
      <c r="F361" s="12"/>
      <c r="G361" s="155"/>
      <c r="H361" s="12"/>
      <c r="I361" s="12"/>
      <c r="J361" s="12"/>
      <c r="K361" s="12"/>
      <c r="L361" s="12"/>
      <c r="M361" s="12"/>
      <c r="N361" s="46"/>
      <c r="O361" s="12"/>
      <c r="P361" s="158"/>
      <c r="Q361" s="12"/>
      <c r="R361" s="12"/>
      <c r="S361" s="12"/>
    </row>
    <row r="362" spans="1:19" ht="13">
      <c r="A362" s="12"/>
      <c r="B362" s="155"/>
      <c r="C362" s="12"/>
      <c r="D362" s="12"/>
      <c r="E362" s="12"/>
      <c r="F362" s="12"/>
      <c r="G362" s="155"/>
      <c r="H362" s="12"/>
      <c r="I362" s="12"/>
      <c r="J362" s="12"/>
      <c r="K362" s="12"/>
      <c r="L362" s="12"/>
      <c r="M362" s="12"/>
      <c r="N362" s="46"/>
      <c r="O362" s="12"/>
      <c r="P362" s="158"/>
      <c r="Q362" s="12"/>
      <c r="R362" s="12"/>
      <c r="S362" s="12"/>
    </row>
    <row r="363" spans="1:19" ht="13">
      <c r="A363" s="12"/>
      <c r="B363" s="155"/>
      <c r="C363" s="12"/>
      <c r="D363" s="12"/>
      <c r="E363" s="12"/>
      <c r="F363" s="12"/>
      <c r="G363" s="155"/>
      <c r="H363" s="12"/>
      <c r="I363" s="12"/>
      <c r="J363" s="12"/>
      <c r="K363" s="12"/>
      <c r="L363" s="12"/>
      <c r="M363" s="12"/>
      <c r="N363" s="46"/>
      <c r="O363" s="12"/>
      <c r="P363" s="158"/>
      <c r="Q363" s="12"/>
      <c r="R363" s="12"/>
      <c r="S363" s="12"/>
    </row>
    <row r="364" spans="1:19" ht="13">
      <c r="A364" s="12"/>
      <c r="B364" s="155"/>
      <c r="C364" s="12"/>
      <c r="D364" s="12"/>
      <c r="E364" s="12"/>
      <c r="F364" s="12"/>
      <c r="G364" s="155"/>
      <c r="H364" s="12"/>
      <c r="I364" s="12"/>
      <c r="J364" s="12"/>
      <c r="K364" s="12"/>
      <c r="L364" s="12"/>
      <c r="M364" s="12"/>
      <c r="N364" s="46"/>
      <c r="O364" s="12"/>
      <c r="P364" s="158"/>
      <c r="Q364" s="12"/>
      <c r="R364" s="12"/>
      <c r="S364" s="12"/>
    </row>
    <row r="365" spans="1:19" ht="13">
      <c r="A365" s="12"/>
      <c r="B365" s="155"/>
      <c r="C365" s="12"/>
      <c r="D365" s="12"/>
      <c r="E365" s="12"/>
      <c r="F365" s="12"/>
      <c r="G365" s="155"/>
      <c r="H365" s="12"/>
      <c r="I365" s="12"/>
      <c r="J365" s="12"/>
      <c r="K365" s="12"/>
      <c r="L365" s="12"/>
      <c r="M365" s="12"/>
      <c r="N365" s="46"/>
      <c r="O365" s="12"/>
      <c r="P365" s="158"/>
      <c r="Q365" s="12"/>
      <c r="R365" s="12"/>
      <c r="S365" s="12"/>
    </row>
    <row r="366" spans="1:19" ht="13">
      <c r="A366" s="12"/>
      <c r="B366" s="155"/>
      <c r="C366" s="12"/>
      <c r="D366" s="12"/>
      <c r="E366" s="12"/>
      <c r="F366" s="12"/>
      <c r="G366" s="155"/>
      <c r="H366" s="12"/>
      <c r="I366" s="12"/>
      <c r="J366" s="12"/>
      <c r="K366" s="12"/>
      <c r="L366" s="12"/>
      <c r="M366" s="12"/>
      <c r="N366" s="46"/>
      <c r="O366" s="12"/>
      <c r="P366" s="158"/>
      <c r="Q366" s="12"/>
      <c r="R366" s="12"/>
      <c r="S366" s="12"/>
    </row>
    <row r="367" spans="1:19" ht="13">
      <c r="A367" s="12"/>
      <c r="B367" s="155"/>
      <c r="C367" s="12"/>
      <c r="D367" s="12"/>
      <c r="E367" s="12"/>
      <c r="F367" s="12"/>
      <c r="G367" s="155"/>
      <c r="H367" s="12"/>
      <c r="I367" s="12"/>
      <c r="J367" s="12"/>
      <c r="K367" s="12"/>
      <c r="L367" s="12"/>
      <c r="M367" s="12"/>
      <c r="N367" s="46"/>
      <c r="O367" s="12"/>
      <c r="P367" s="158"/>
      <c r="Q367" s="12"/>
      <c r="R367" s="12"/>
      <c r="S367" s="12"/>
    </row>
    <row r="368" spans="1:19" ht="13">
      <c r="A368" s="12"/>
      <c r="B368" s="155"/>
      <c r="C368" s="12"/>
      <c r="D368" s="12"/>
      <c r="E368" s="12"/>
      <c r="F368" s="12"/>
      <c r="G368" s="155"/>
      <c r="H368" s="12"/>
      <c r="I368" s="12"/>
      <c r="J368" s="12"/>
      <c r="K368" s="12"/>
      <c r="L368" s="12"/>
      <c r="M368" s="12"/>
      <c r="N368" s="46"/>
      <c r="O368" s="12"/>
      <c r="P368" s="158"/>
      <c r="Q368" s="12"/>
      <c r="R368" s="12"/>
      <c r="S368" s="12"/>
    </row>
    <row r="369" spans="1:19" ht="13">
      <c r="A369" s="12"/>
      <c r="B369" s="155"/>
      <c r="C369" s="12"/>
      <c r="D369" s="12"/>
      <c r="E369" s="12"/>
      <c r="F369" s="12"/>
      <c r="G369" s="155"/>
      <c r="H369" s="12"/>
      <c r="I369" s="12"/>
      <c r="J369" s="12"/>
      <c r="K369" s="12"/>
      <c r="L369" s="12"/>
      <c r="M369" s="12"/>
      <c r="N369" s="46"/>
      <c r="O369" s="12"/>
      <c r="P369" s="158"/>
      <c r="Q369" s="12"/>
      <c r="R369" s="12"/>
      <c r="S369" s="12"/>
    </row>
    <row r="370" spans="1:19" ht="13">
      <c r="A370" s="12"/>
      <c r="B370" s="155"/>
      <c r="C370" s="12"/>
      <c r="D370" s="12"/>
      <c r="E370" s="12"/>
      <c r="F370" s="12"/>
      <c r="G370" s="155"/>
      <c r="H370" s="12"/>
      <c r="I370" s="12"/>
      <c r="J370" s="12"/>
      <c r="K370" s="12"/>
      <c r="L370" s="12"/>
      <c r="M370" s="12"/>
      <c r="N370" s="46"/>
      <c r="O370" s="12"/>
      <c r="P370" s="158"/>
      <c r="Q370" s="12"/>
      <c r="R370" s="12"/>
      <c r="S370" s="12"/>
    </row>
    <row r="371" spans="1:19" ht="13">
      <c r="A371" s="12"/>
      <c r="B371" s="155"/>
      <c r="C371" s="12"/>
      <c r="D371" s="12"/>
      <c r="E371" s="12"/>
      <c r="F371" s="12"/>
      <c r="G371" s="155"/>
      <c r="H371" s="12"/>
      <c r="I371" s="12"/>
      <c r="J371" s="12"/>
      <c r="K371" s="12"/>
      <c r="L371" s="12"/>
      <c r="M371" s="12"/>
      <c r="N371" s="46"/>
      <c r="O371" s="12"/>
      <c r="P371" s="158"/>
      <c r="Q371" s="12"/>
      <c r="R371" s="12"/>
      <c r="S371" s="12"/>
    </row>
    <row r="372" spans="1:19" ht="13">
      <c r="A372" s="12"/>
      <c r="B372" s="155"/>
      <c r="C372" s="12"/>
      <c r="D372" s="12"/>
      <c r="E372" s="12"/>
      <c r="F372" s="12"/>
      <c r="G372" s="155"/>
      <c r="H372" s="12"/>
      <c r="I372" s="12"/>
      <c r="J372" s="12"/>
      <c r="K372" s="12"/>
      <c r="L372" s="12"/>
      <c r="M372" s="12"/>
      <c r="N372" s="46"/>
      <c r="O372" s="12"/>
      <c r="P372" s="158"/>
      <c r="Q372" s="12"/>
      <c r="R372" s="12"/>
      <c r="S372" s="12"/>
    </row>
    <row r="373" spans="1:19" ht="13">
      <c r="A373" s="12"/>
      <c r="B373" s="155"/>
      <c r="C373" s="12"/>
      <c r="D373" s="12"/>
      <c r="E373" s="12"/>
      <c r="F373" s="12"/>
      <c r="G373" s="155"/>
      <c r="H373" s="12"/>
      <c r="I373" s="12"/>
      <c r="J373" s="12"/>
      <c r="K373" s="12"/>
      <c r="L373" s="12"/>
      <c r="M373" s="12"/>
      <c r="N373" s="46"/>
      <c r="O373" s="12"/>
      <c r="P373" s="158"/>
      <c r="Q373" s="12"/>
      <c r="R373" s="12"/>
      <c r="S373" s="12"/>
    </row>
    <row r="374" spans="1:19" ht="13">
      <c r="A374" s="12"/>
      <c r="B374" s="155"/>
      <c r="C374" s="12"/>
      <c r="D374" s="12"/>
      <c r="E374" s="12"/>
      <c r="F374" s="12"/>
      <c r="G374" s="155"/>
      <c r="H374" s="12"/>
      <c r="I374" s="12"/>
      <c r="J374" s="12"/>
      <c r="K374" s="12"/>
      <c r="L374" s="12"/>
      <c r="M374" s="12"/>
      <c r="N374" s="46"/>
      <c r="O374" s="12"/>
      <c r="P374" s="158"/>
      <c r="Q374" s="12"/>
      <c r="R374" s="12"/>
      <c r="S374" s="12"/>
    </row>
    <row r="375" spans="1:19" ht="13">
      <c r="A375" s="12"/>
      <c r="B375" s="155"/>
      <c r="C375" s="12"/>
      <c r="D375" s="12"/>
      <c r="E375" s="12"/>
      <c r="F375" s="12"/>
      <c r="G375" s="155"/>
      <c r="H375" s="12"/>
      <c r="I375" s="12"/>
      <c r="J375" s="12"/>
      <c r="K375" s="12"/>
      <c r="L375" s="12"/>
      <c r="M375" s="12"/>
      <c r="N375" s="46"/>
      <c r="O375" s="12"/>
      <c r="P375" s="158"/>
      <c r="Q375" s="12"/>
      <c r="R375" s="12"/>
      <c r="S375" s="12"/>
    </row>
    <row r="376" spans="1:19" ht="13">
      <c r="A376" s="12"/>
      <c r="B376" s="155"/>
      <c r="C376" s="12"/>
      <c r="D376" s="12"/>
      <c r="E376" s="12"/>
      <c r="F376" s="12"/>
      <c r="G376" s="155"/>
      <c r="H376" s="12"/>
      <c r="I376" s="12"/>
      <c r="J376" s="12"/>
      <c r="K376" s="12"/>
      <c r="L376" s="12"/>
      <c r="M376" s="12"/>
      <c r="N376" s="46"/>
      <c r="O376" s="12"/>
      <c r="P376" s="158"/>
      <c r="Q376" s="12"/>
      <c r="R376" s="12"/>
      <c r="S376" s="12"/>
    </row>
    <row r="377" spans="1:19" ht="13">
      <c r="A377" s="12"/>
      <c r="B377" s="155"/>
      <c r="C377" s="12"/>
      <c r="D377" s="12"/>
      <c r="E377" s="12"/>
      <c r="F377" s="12"/>
      <c r="G377" s="155"/>
      <c r="H377" s="12"/>
      <c r="I377" s="12"/>
      <c r="J377" s="12"/>
      <c r="K377" s="12"/>
      <c r="L377" s="12"/>
      <c r="M377" s="12"/>
      <c r="N377" s="46"/>
      <c r="O377" s="12"/>
      <c r="P377" s="158"/>
      <c r="Q377" s="12"/>
      <c r="R377" s="12"/>
      <c r="S377" s="12"/>
    </row>
    <row r="378" spans="1:19" ht="13">
      <c r="A378" s="12"/>
      <c r="B378" s="155"/>
      <c r="C378" s="12"/>
      <c r="D378" s="12"/>
      <c r="E378" s="12"/>
      <c r="F378" s="12"/>
      <c r="G378" s="155"/>
      <c r="H378" s="12"/>
      <c r="I378" s="12"/>
      <c r="J378" s="12"/>
      <c r="K378" s="12"/>
      <c r="L378" s="12"/>
      <c r="M378" s="12"/>
      <c r="N378" s="46"/>
      <c r="O378" s="12"/>
      <c r="P378" s="158"/>
      <c r="Q378" s="12"/>
      <c r="R378" s="12"/>
      <c r="S378" s="12"/>
    </row>
    <row r="379" spans="1:19" ht="13">
      <c r="A379" s="12"/>
      <c r="B379" s="155"/>
      <c r="C379" s="12"/>
      <c r="D379" s="12"/>
      <c r="E379" s="12"/>
      <c r="F379" s="12"/>
      <c r="G379" s="155"/>
      <c r="H379" s="12"/>
      <c r="I379" s="12"/>
      <c r="J379" s="12"/>
      <c r="K379" s="12"/>
      <c r="L379" s="12"/>
      <c r="M379" s="12"/>
      <c r="N379" s="46"/>
      <c r="O379" s="12"/>
      <c r="P379" s="158"/>
      <c r="Q379" s="12"/>
      <c r="R379" s="12"/>
      <c r="S379" s="12"/>
    </row>
    <row r="380" spans="1:19" ht="13">
      <c r="A380" s="12"/>
      <c r="B380" s="155"/>
      <c r="C380" s="12"/>
      <c r="D380" s="12"/>
      <c r="E380" s="12"/>
      <c r="F380" s="12"/>
      <c r="G380" s="155"/>
      <c r="H380" s="12"/>
      <c r="I380" s="12"/>
      <c r="J380" s="12"/>
      <c r="K380" s="12"/>
      <c r="L380" s="12"/>
      <c r="M380" s="12"/>
      <c r="N380" s="46"/>
      <c r="O380" s="12"/>
      <c r="P380" s="158"/>
      <c r="Q380" s="12"/>
      <c r="R380" s="12"/>
      <c r="S380" s="12"/>
    </row>
    <row r="381" spans="1:19" ht="13">
      <c r="A381" s="12"/>
      <c r="B381" s="155"/>
      <c r="C381" s="12"/>
      <c r="D381" s="12"/>
      <c r="E381" s="12"/>
      <c r="F381" s="12"/>
      <c r="G381" s="155"/>
      <c r="H381" s="12"/>
      <c r="I381" s="12"/>
      <c r="J381" s="12"/>
      <c r="K381" s="12"/>
      <c r="L381" s="12"/>
      <c r="M381" s="12"/>
      <c r="N381" s="46"/>
      <c r="O381" s="12"/>
      <c r="P381" s="158"/>
      <c r="Q381" s="12"/>
      <c r="R381" s="12"/>
      <c r="S381" s="12"/>
    </row>
    <row r="382" spans="1:19" ht="13">
      <c r="A382" s="12"/>
      <c r="B382" s="155"/>
      <c r="C382" s="12"/>
      <c r="D382" s="12"/>
      <c r="E382" s="12"/>
      <c r="F382" s="12"/>
      <c r="G382" s="155"/>
      <c r="H382" s="12"/>
      <c r="I382" s="12"/>
      <c r="J382" s="12"/>
      <c r="K382" s="12"/>
      <c r="L382" s="12"/>
      <c r="M382" s="12"/>
      <c r="N382" s="46"/>
      <c r="O382" s="12"/>
      <c r="P382" s="158"/>
      <c r="Q382" s="12"/>
      <c r="R382" s="12"/>
      <c r="S382" s="12"/>
    </row>
    <row r="383" spans="1:19" ht="13">
      <c r="A383" s="12"/>
      <c r="B383" s="155"/>
      <c r="C383" s="12"/>
      <c r="D383" s="12"/>
      <c r="E383" s="12"/>
      <c r="F383" s="12"/>
      <c r="G383" s="155"/>
      <c r="H383" s="12"/>
      <c r="I383" s="12"/>
      <c r="J383" s="12"/>
      <c r="K383" s="12"/>
      <c r="L383" s="12"/>
      <c r="M383" s="12"/>
      <c r="N383" s="46"/>
      <c r="O383" s="12"/>
      <c r="P383" s="158"/>
      <c r="Q383" s="12"/>
      <c r="R383" s="12"/>
      <c r="S383" s="12"/>
    </row>
    <row r="384" spans="1:19" ht="13">
      <c r="A384" s="12"/>
      <c r="B384" s="155"/>
      <c r="C384" s="12"/>
      <c r="D384" s="12"/>
      <c r="E384" s="12"/>
      <c r="F384" s="12"/>
      <c r="G384" s="155"/>
      <c r="H384" s="12"/>
      <c r="I384" s="12"/>
      <c r="J384" s="12"/>
      <c r="K384" s="12"/>
      <c r="L384" s="12"/>
      <c r="M384" s="12"/>
      <c r="N384" s="46"/>
      <c r="O384" s="12"/>
      <c r="P384" s="158"/>
      <c r="Q384" s="12"/>
      <c r="R384" s="12"/>
      <c r="S384" s="12"/>
    </row>
    <row r="385" spans="1:19" ht="13">
      <c r="A385" s="12"/>
      <c r="B385" s="155"/>
      <c r="C385" s="12"/>
      <c r="D385" s="12"/>
      <c r="E385" s="12"/>
      <c r="F385" s="12"/>
      <c r="G385" s="155"/>
      <c r="H385" s="12"/>
      <c r="I385" s="12"/>
      <c r="J385" s="12"/>
      <c r="K385" s="12"/>
      <c r="L385" s="12"/>
      <c r="M385" s="12"/>
      <c r="N385" s="46"/>
      <c r="O385" s="12"/>
      <c r="P385" s="158"/>
      <c r="Q385" s="12"/>
      <c r="R385" s="12"/>
      <c r="S385" s="12"/>
    </row>
    <row r="386" spans="1:19" ht="13">
      <c r="A386" s="12"/>
      <c r="B386" s="155"/>
      <c r="C386" s="12"/>
      <c r="D386" s="12"/>
      <c r="E386" s="12"/>
      <c r="F386" s="12"/>
      <c r="G386" s="155"/>
      <c r="H386" s="12"/>
      <c r="I386" s="12"/>
      <c r="J386" s="12"/>
      <c r="K386" s="12"/>
      <c r="L386" s="12"/>
      <c r="M386" s="12"/>
      <c r="N386" s="46"/>
      <c r="O386" s="12"/>
      <c r="P386" s="158"/>
      <c r="Q386" s="12"/>
      <c r="R386" s="12"/>
      <c r="S386" s="12"/>
    </row>
    <row r="387" spans="1:19" ht="13">
      <c r="A387" s="12"/>
      <c r="B387" s="155"/>
      <c r="C387" s="12"/>
      <c r="D387" s="12"/>
      <c r="E387" s="12"/>
      <c r="F387" s="12"/>
      <c r="G387" s="155"/>
      <c r="H387" s="12"/>
      <c r="I387" s="12"/>
      <c r="J387" s="12"/>
      <c r="K387" s="12"/>
      <c r="L387" s="12"/>
      <c r="M387" s="12"/>
      <c r="N387" s="46"/>
      <c r="O387" s="12"/>
      <c r="P387" s="158"/>
      <c r="Q387" s="12"/>
      <c r="R387" s="12"/>
      <c r="S387" s="12"/>
    </row>
    <row r="388" spans="1:19" ht="13">
      <c r="A388" s="12"/>
      <c r="B388" s="155"/>
      <c r="C388" s="12"/>
      <c r="D388" s="12"/>
      <c r="E388" s="12"/>
      <c r="F388" s="12"/>
      <c r="G388" s="155"/>
      <c r="H388" s="12"/>
      <c r="I388" s="12"/>
      <c r="J388" s="12"/>
      <c r="K388" s="12"/>
      <c r="L388" s="12"/>
      <c r="M388" s="12"/>
      <c r="N388" s="46"/>
      <c r="O388" s="12"/>
      <c r="P388" s="158"/>
      <c r="Q388" s="12"/>
      <c r="R388" s="12"/>
      <c r="S388" s="12"/>
    </row>
    <row r="389" spans="1:19" ht="13">
      <c r="A389" s="12"/>
      <c r="B389" s="155"/>
      <c r="C389" s="12"/>
      <c r="D389" s="12"/>
      <c r="E389" s="12"/>
      <c r="F389" s="12"/>
      <c r="G389" s="155"/>
      <c r="H389" s="12"/>
      <c r="I389" s="12"/>
      <c r="J389" s="12"/>
      <c r="K389" s="12"/>
      <c r="L389" s="12"/>
      <c r="M389" s="12"/>
      <c r="N389" s="46"/>
      <c r="O389" s="12"/>
      <c r="P389" s="158"/>
      <c r="Q389" s="12"/>
      <c r="R389" s="12"/>
      <c r="S389" s="12"/>
    </row>
    <row r="390" spans="1:19" ht="13">
      <c r="A390" s="12"/>
      <c r="B390" s="155"/>
      <c r="C390" s="12"/>
      <c r="D390" s="12"/>
      <c r="E390" s="12"/>
      <c r="F390" s="12"/>
      <c r="G390" s="155"/>
      <c r="H390" s="12"/>
      <c r="I390" s="12"/>
      <c r="J390" s="12"/>
      <c r="K390" s="12"/>
      <c r="L390" s="12"/>
      <c r="M390" s="12"/>
      <c r="N390" s="46"/>
      <c r="O390" s="12"/>
      <c r="P390" s="158"/>
      <c r="Q390" s="12"/>
      <c r="R390" s="12"/>
      <c r="S390" s="12"/>
    </row>
    <row r="391" spans="1:19" ht="13">
      <c r="A391" s="12"/>
      <c r="B391" s="155"/>
      <c r="C391" s="12"/>
      <c r="D391" s="12"/>
      <c r="E391" s="12"/>
      <c r="F391" s="12"/>
      <c r="G391" s="155"/>
      <c r="H391" s="12"/>
      <c r="I391" s="12"/>
      <c r="J391" s="12"/>
      <c r="K391" s="12"/>
      <c r="L391" s="12"/>
      <c r="M391" s="12"/>
      <c r="N391" s="46"/>
      <c r="O391" s="12"/>
      <c r="P391" s="158"/>
      <c r="Q391" s="12"/>
      <c r="R391" s="12"/>
      <c r="S391" s="12"/>
    </row>
    <row r="392" spans="1:19" ht="13">
      <c r="A392" s="12"/>
      <c r="B392" s="155"/>
      <c r="C392" s="12"/>
      <c r="D392" s="12"/>
      <c r="E392" s="12"/>
      <c r="F392" s="12"/>
      <c r="G392" s="155"/>
      <c r="H392" s="12"/>
      <c r="I392" s="12"/>
      <c r="J392" s="12"/>
      <c r="K392" s="12"/>
      <c r="L392" s="12"/>
      <c r="M392" s="12"/>
      <c r="N392" s="46"/>
      <c r="O392" s="12"/>
      <c r="P392" s="158"/>
      <c r="Q392" s="12"/>
      <c r="R392" s="12"/>
      <c r="S392" s="12"/>
    </row>
    <row r="393" spans="1:19" ht="13">
      <c r="A393" s="12"/>
      <c r="B393" s="155"/>
      <c r="C393" s="12"/>
      <c r="D393" s="12"/>
      <c r="E393" s="12"/>
      <c r="F393" s="12"/>
      <c r="G393" s="155"/>
      <c r="H393" s="12"/>
      <c r="I393" s="12"/>
      <c r="J393" s="12"/>
      <c r="K393" s="12"/>
      <c r="L393" s="12"/>
      <c r="M393" s="12"/>
      <c r="N393" s="46"/>
      <c r="O393" s="12"/>
      <c r="P393" s="158"/>
      <c r="Q393" s="12"/>
      <c r="R393" s="12"/>
      <c r="S393" s="12"/>
    </row>
    <row r="394" spans="1:19" ht="13">
      <c r="A394" s="12"/>
      <c r="B394" s="155"/>
      <c r="C394" s="12"/>
      <c r="D394" s="12"/>
      <c r="E394" s="12"/>
      <c r="F394" s="12"/>
      <c r="G394" s="155"/>
      <c r="H394" s="12"/>
      <c r="I394" s="12"/>
      <c r="J394" s="12"/>
      <c r="K394" s="12"/>
      <c r="L394" s="12"/>
      <c r="M394" s="12"/>
      <c r="N394" s="46"/>
      <c r="O394" s="12"/>
      <c r="P394" s="158"/>
      <c r="Q394" s="12"/>
      <c r="R394" s="12"/>
      <c r="S394" s="12"/>
    </row>
    <row r="395" spans="1:19" ht="13">
      <c r="A395" s="12"/>
      <c r="B395" s="155"/>
      <c r="C395" s="12"/>
      <c r="D395" s="12"/>
      <c r="E395" s="12"/>
      <c r="F395" s="12"/>
      <c r="G395" s="155"/>
      <c r="H395" s="12"/>
      <c r="I395" s="12"/>
      <c r="J395" s="12"/>
      <c r="K395" s="12"/>
      <c r="L395" s="12"/>
      <c r="M395" s="12"/>
      <c r="N395" s="46"/>
      <c r="O395" s="12"/>
      <c r="P395" s="158"/>
      <c r="Q395" s="12"/>
      <c r="R395" s="12"/>
      <c r="S395" s="12"/>
    </row>
    <row r="396" spans="1:19" ht="13">
      <c r="A396" s="12"/>
      <c r="B396" s="155"/>
      <c r="C396" s="12"/>
      <c r="D396" s="12"/>
      <c r="E396" s="12"/>
      <c r="F396" s="12"/>
      <c r="G396" s="155"/>
      <c r="H396" s="12"/>
      <c r="I396" s="12"/>
      <c r="J396" s="12"/>
      <c r="K396" s="12"/>
      <c r="L396" s="12"/>
      <c r="M396" s="12"/>
      <c r="N396" s="46"/>
      <c r="O396" s="12"/>
      <c r="P396" s="158"/>
      <c r="Q396" s="12"/>
      <c r="R396" s="12"/>
      <c r="S396" s="12"/>
    </row>
    <row r="397" spans="1:19" ht="13">
      <c r="A397" s="12"/>
      <c r="B397" s="155"/>
      <c r="C397" s="12"/>
      <c r="D397" s="12"/>
      <c r="E397" s="12"/>
      <c r="F397" s="12"/>
      <c r="G397" s="155"/>
      <c r="H397" s="12"/>
      <c r="I397" s="12"/>
      <c r="J397" s="12"/>
      <c r="K397" s="12"/>
      <c r="L397" s="12"/>
      <c r="M397" s="12"/>
      <c r="N397" s="46"/>
      <c r="O397" s="12"/>
      <c r="P397" s="158"/>
      <c r="Q397" s="12"/>
      <c r="R397" s="12"/>
      <c r="S397" s="12"/>
    </row>
    <row r="398" spans="1:19" ht="13">
      <c r="A398" s="12"/>
      <c r="B398" s="155"/>
      <c r="C398" s="12"/>
      <c r="D398" s="12"/>
      <c r="E398" s="12"/>
      <c r="F398" s="12"/>
      <c r="G398" s="155"/>
      <c r="H398" s="12"/>
      <c r="I398" s="12"/>
      <c r="J398" s="12"/>
      <c r="K398" s="12"/>
      <c r="L398" s="12"/>
      <c r="M398" s="12"/>
      <c r="N398" s="46"/>
      <c r="O398" s="12"/>
      <c r="P398" s="158"/>
      <c r="Q398" s="12"/>
      <c r="R398" s="12"/>
      <c r="S398" s="12"/>
    </row>
    <row r="399" spans="1:19" ht="13">
      <c r="A399" s="12"/>
      <c r="B399" s="155"/>
      <c r="C399" s="12"/>
      <c r="D399" s="12"/>
      <c r="E399" s="12"/>
      <c r="F399" s="12"/>
      <c r="G399" s="155"/>
      <c r="H399" s="12"/>
      <c r="I399" s="12"/>
      <c r="J399" s="12"/>
      <c r="K399" s="12"/>
      <c r="L399" s="12"/>
      <c r="M399" s="12"/>
      <c r="N399" s="46"/>
      <c r="O399" s="12"/>
      <c r="P399" s="158"/>
      <c r="Q399" s="12"/>
      <c r="R399" s="12"/>
      <c r="S399" s="12"/>
    </row>
    <row r="400" spans="1:19" ht="13">
      <c r="A400" s="12"/>
      <c r="B400" s="155"/>
      <c r="C400" s="12"/>
      <c r="D400" s="12"/>
      <c r="E400" s="12"/>
      <c r="F400" s="12"/>
      <c r="G400" s="155"/>
      <c r="H400" s="12"/>
      <c r="I400" s="12"/>
      <c r="J400" s="12"/>
      <c r="K400" s="12"/>
      <c r="L400" s="12"/>
      <c r="M400" s="12"/>
      <c r="N400" s="46"/>
      <c r="O400" s="12"/>
      <c r="P400" s="158"/>
      <c r="Q400" s="12"/>
      <c r="R400" s="12"/>
      <c r="S400" s="12"/>
    </row>
    <row r="401" spans="1:19" ht="13">
      <c r="A401" s="12"/>
      <c r="B401" s="155"/>
      <c r="C401" s="12"/>
      <c r="D401" s="12"/>
      <c r="E401" s="12"/>
      <c r="F401" s="12"/>
      <c r="G401" s="155"/>
      <c r="H401" s="12"/>
      <c r="I401" s="12"/>
      <c r="J401" s="12"/>
      <c r="K401" s="12"/>
      <c r="L401" s="12"/>
      <c r="M401" s="12"/>
      <c r="N401" s="46"/>
      <c r="O401" s="12"/>
      <c r="P401" s="158"/>
      <c r="Q401" s="12"/>
      <c r="R401" s="12"/>
      <c r="S401" s="12"/>
    </row>
    <row r="402" spans="1:19" ht="13">
      <c r="A402" s="12"/>
      <c r="B402" s="155"/>
      <c r="C402" s="12"/>
      <c r="D402" s="12"/>
      <c r="E402" s="12"/>
      <c r="F402" s="12"/>
      <c r="G402" s="155"/>
      <c r="H402" s="12"/>
      <c r="I402" s="12"/>
      <c r="J402" s="12"/>
      <c r="K402" s="12"/>
      <c r="L402" s="12"/>
      <c r="M402" s="12"/>
      <c r="N402" s="46"/>
      <c r="O402" s="12"/>
      <c r="P402" s="158"/>
      <c r="Q402" s="12"/>
      <c r="R402" s="12"/>
      <c r="S402" s="12"/>
    </row>
    <row r="403" spans="1:19" ht="13">
      <c r="A403" s="12"/>
      <c r="B403" s="155"/>
      <c r="C403" s="12"/>
      <c r="D403" s="12"/>
      <c r="E403" s="12"/>
      <c r="F403" s="12"/>
      <c r="G403" s="155"/>
      <c r="H403" s="12"/>
      <c r="I403" s="12"/>
      <c r="J403" s="12"/>
      <c r="K403" s="12"/>
      <c r="L403" s="12"/>
      <c r="M403" s="12"/>
      <c r="N403" s="46"/>
      <c r="O403" s="12"/>
      <c r="P403" s="158"/>
      <c r="Q403" s="12"/>
      <c r="R403" s="12"/>
      <c r="S403" s="12"/>
    </row>
    <row r="404" spans="1:19" ht="13">
      <c r="A404" s="12"/>
      <c r="B404" s="155"/>
      <c r="C404" s="12"/>
      <c r="D404" s="12"/>
      <c r="E404" s="12"/>
      <c r="F404" s="12"/>
      <c r="G404" s="155"/>
      <c r="H404" s="12"/>
      <c r="I404" s="12"/>
      <c r="J404" s="12"/>
      <c r="K404" s="12"/>
      <c r="L404" s="12"/>
      <c r="M404" s="12"/>
      <c r="N404" s="46"/>
      <c r="O404" s="12"/>
      <c r="P404" s="158"/>
      <c r="Q404" s="12"/>
      <c r="R404" s="12"/>
      <c r="S404" s="12"/>
    </row>
    <row r="405" spans="1:19" ht="13">
      <c r="A405" s="12"/>
      <c r="B405" s="155"/>
      <c r="C405" s="12"/>
      <c r="D405" s="12"/>
      <c r="E405" s="12"/>
      <c r="F405" s="12"/>
      <c r="G405" s="155"/>
      <c r="H405" s="12"/>
      <c r="I405" s="12"/>
      <c r="J405" s="12"/>
      <c r="K405" s="12"/>
      <c r="L405" s="12"/>
      <c r="M405" s="12"/>
      <c r="N405" s="46"/>
      <c r="O405" s="12"/>
      <c r="P405" s="158"/>
      <c r="Q405" s="12"/>
      <c r="R405" s="12"/>
      <c r="S405" s="12"/>
    </row>
    <row r="406" spans="1:19" ht="13">
      <c r="A406" s="12"/>
      <c r="B406" s="155"/>
      <c r="C406" s="12"/>
      <c r="D406" s="12"/>
      <c r="E406" s="12"/>
      <c r="F406" s="12"/>
      <c r="G406" s="155"/>
      <c r="H406" s="12"/>
      <c r="I406" s="12"/>
      <c r="J406" s="12"/>
      <c r="K406" s="12"/>
      <c r="L406" s="12"/>
      <c r="M406" s="12"/>
      <c r="N406" s="46"/>
      <c r="O406" s="12"/>
      <c r="P406" s="158"/>
      <c r="Q406" s="12"/>
      <c r="R406" s="12"/>
      <c r="S406" s="12"/>
    </row>
    <row r="407" spans="1:19" ht="13">
      <c r="A407" s="12"/>
      <c r="B407" s="155"/>
      <c r="C407" s="12"/>
      <c r="D407" s="12"/>
      <c r="E407" s="12"/>
      <c r="F407" s="12"/>
      <c r="G407" s="155"/>
      <c r="H407" s="12"/>
      <c r="I407" s="12"/>
      <c r="J407" s="12"/>
      <c r="K407" s="12"/>
      <c r="L407" s="12"/>
      <c r="M407" s="12"/>
      <c r="N407" s="46"/>
      <c r="O407" s="12"/>
      <c r="P407" s="158"/>
      <c r="Q407" s="12"/>
      <c r="R407" s="12"/>
      <c r="S407" s="12"/>
    </row>
    <row r="408" spans="1:19" ht="13">
      <c r="A408" s="12"/>
      <c r="B408" s="155"/>
      <c r="C408" s="12"/>
      <c r="D408" s="12"/>
      <c r="E408" s="12"/>
      <c r="F408" s="12"/>
      <c r="G408" s="155"/>
      <c r="H408" s="12"/>
      <c r="I408" s="12"/>
      <c r="J408" s="12"/>
      <c r="K408" s="12"/>
      <c r="L408" s="12"/>
      <c r="M408" s="12"/>
      <c r="N408" s="46"/>
      <c r="O408" s="12"/>
      <c r="P408" s="158"/>
      <c r="Q408" s="12"/>
      <c r="R408" s="12"/>
      <c r="S408" s="12"/>
    </row>
    <row r="409" spans="1:19" ht="13">
      <c r="A409" s="12"/>
      <c r="B409" s="155"/>
      <c r="C409" s="12"/>
      <c r="D409" s="12"/>
      <c r="E409" s="12"/>
      <c r="F409" s="12"/>
      <c r="G409" s="155"/>
      <c r="H409" s="12"/>
      <c r="I409" s="12"/>
      <c r="J409" s="12"/>
      <c r="K409" s="12"/>
      <c r="L409" s="12"/>
      <c r="M409" s="12"/>
      <c r="N409" s="46"/>
      <c r="O409" s="12"/>
      <c r="P409" s="158"/>
      <c r="Q409" s="12"/>
      <c r="R409" s="12"/>
      <c r="S409" s="12"/>
    </row>
    <row r="410" spans="1:19" ht="13">
      <c r="A410" s="12"/>
      <c r="B410" s="155"/>
      <c r="C410" s="12"/>
      <c r="D410" s="12"/>
      <c r="E410" s="12"/>
      <c r="F410" s="12"/>
      <c r="G410" s="155"/>
      <c r="H410" s="12"/>
      <c r="I410" s="12"/>
      <c r="J410" s="12"/>
      <c r="K410" s="12"/>
      <c r="L410" s="12"/>
      <c r="M410" s="12"/>
      <c r="N410" s="46"/>
      <c r="O410" s="12"/>
      <c r="P410" s="158"/>
      <c r="Q410" s="12"/>
      <c r="R410" s="12"/>
      <c r="S410" s="12"/>
    </row>
    <row r="411" spans="1:19" ht="13">
      <c r="A411" s="12"/>
      <c r="B411" s="155"/>
      <c r="C411" s="12"/>
      <c r="D411" s="12"/>
      <c r="E411" s="12"/>
      <c r="F411" s="12"/>
      <c r="G411" s="155"/>
      <c r="H411" s="12"/>
      <c r="I411" s="12"/>
      <c r="J411" s="12"/>
      <c r="K411" s="12"/>
      <c r="L411" s="12"/>
      <c r="M411" s="12"/>
      <c r="N411" s="46"/>
      <c r="O411" s="12"/>
      <c r="P411" s="158"/>
      <c r="Q411" s="12"/>
      <c r="R411" s="12"/>
      <c r="S411" s="12"/>
    </row>
    <row r="412" spans="1:19" ht="13">
      <c r="A412" s="12"/>
      <c r="B412" s="155"/>
      <c r="C412" s="12"/>
      <c r="D412" s="12"/>
      <c r="E412" s="12"/>
      <c r="F412" s="12"/>
      <c r="G412" s="155"/>
      <c r="H412" s="12"/>
      <c r="I412" s="12"/>
      <c r="J412" s="12"/>
      <c r="K412" s="12"/>
      <c r="L412" s="12"/>
      <c r="M412" s="12"/>
      <c r="N412" s="46"/>
      <c r="O412" s="12"/>
      <c r="P412" s="158"/>
      <c r="Q412" s="12"/>
      <c r="R412" s="12"/>
      <c r="S412" s="12"/>
    </row>
    <row r="413" spans="1:19" ht="13">
      <c r="A413" s="12"/>
      <c r="B413" s="155"/>
      <c r="C413" s="12"/>
      <c r="D413" s="12"/>
      <c r="E413" s="12"/>
      <c r="F413" s="12"/>
      <c r="G413" s="155"/>
      <c r="H413" s="12"/>
      <c r="I413" s="12"/>
      <c r="J413" s="12"/>
      <c r="K413" s="12"/>
      <c r="L413" s="12"/>
      <c r="M413" s="12"/>
      <c r="N413" s="46"/>
      <c r="O413" s="12"/>
      <c r="P413" s="158"/>
      <c r="Q413" s="12"/>
      <c r="R413" s="12"/>
      <c r="S413" s="12"/>
    </row>
    <row r="414" spans="1:19" ht="13">
      <c r="A414" s="12"/>
      <c r="B414" s="155"/>
      <c r="C414" s="12"/>
      <c r="D414" s="12"/>
      <c r="E414" s="12"/>
      <c r="F414" s="12"/>
      <c r="G414" s="155"/>
      <c r="H414" s="12"/>
      <c r="I414" s="12"/>
      <c r="J414" s="12"/>
      <c r="K414" s="12"/>
      <c r="L414" s="12"/>
      <c r="M414" s="12"/>
      <c r="N414" s="46"/>
      <c r="O414" s="12"/>
      <c r="P414" s="158"/>
      <c r="Q414" s="12"/>
      <c r="R414" s="12"/>
      <c r="S414" s="12"/>
    </row>
    <row r="415" spans="1:19" ht="13">
      <c r="A415" s="12"/>
      <c r="B415" s="155"/>
      <c r="C415" s="12"/>
      <c r="D415" s="12"/>
      <c r="E415" s="12"/>
      <c r="F415" s="12"/>
      <c r="G415" s="155"/>
      <c r="H415" s="12"/>
      <c r="I415" s="12"/>
      <c r="J415" s="12"/>
      <c r="K415" s="12"/>
      <c r="L415" s="12"/>
      <c r="M415" s="12"/>
      <c r="N415" s="46"/>
      <c r="O415" s="12"/>
      <c r="P415" s="158"/>
      <c r="Q415" s="12"/>
      <c r="R415" s="12"/>
      <c r="S415" s="12"/>
    </row>
    <row r="416" spans="1:19" ht="13">
      <c r="A416" s="12"/>
      <c r="B416" s="155"/>
      <c r="C416" s="12"/>
      <c r="D416" s="12"/>
      <c r="E416" s="12"/>
      <c r="F416" s="12"/>
      <c r="G416" s="155"/>
      <c r="H416" s="12"/>
      <c r="I416" s="12"/>
      <c r="J416" s="12"/>
      <c r="K416" s="12"/>
      <c r="L416" s="12"/>
      <c r="M416" s="12"/>
      <c r="N416" s="46"/>
      <c r="O416" s="12"/>
      <c r="P416" s="158"/>
      <c r="Q416" s="12"/>
      <c r="R416" s="12"/>
      <c r="S416" s="12"/>
    </row>
    <row r="417" spans="1:19" ht="13">
      <c r="A417" s="12"/>
      <c r="B417" s="155"/>
      <c r="C417" s="12"/>
      <c r="D417" s="12"/>
      <c r="E417" s="12"/>
      <c r="F417" s="12"/>
      <c r="G417" s="155"/>
      <c r="H417" s="12"/>
      <c r="I417" s="12"/>
      <c r="J417" s="12"/>
      <c r="K417" s="12"/>
      <c r="L417" s="12"/>
      <c r="M417" s="12"/>
      <c r="N417" s="46"/>
      <c r="O417" s="12"/>
      <c r="P417" s="158"/>
      <c r="Q417" s="12"/>
      <c r="R417" s="12"/>
      <c r="S417" s="12"/>
    </row>
    <row r="418" spans="1:19" ht="13">
      <c r="A418" s="12"/>
      <c r="B418" s="155"/>
      <c r="C418" s="12"/>
      <c r="D418" s="12"/>
      <c r="E418" s="12"/>
      <c r="F418" s="12"/>
      <c r="G418" s="155"/>
      <c r="H418" s="12"/>
      <c r="I418" s="12"/>
      <c r="J418" s="12"/>
      <c r="K418" s="12"/>
      <c r="L418" s="12"/>
      <c r="M418" s="12"/>
      <c r="N418" s="46"/>
      <c r="O418" s="12"/>
      <c r="P418" s="158"/>
      <c r="Q418" s="12"/>
      <c r="R418" s="12"/>
      <c r="S418" s="12"/>
    </row>
    <row r="419" spans="1:19" ht="13">
      <c r="A419" s="12"/>
      <c r="B419" s="155"/>
      <c r="C419" s="12"/>
      <c r="D419" s="12"/>
      <c r="E419" s="12"/>
      <c r="F419" s="12"/>
      <c r="G419" s="155"/>
      <c r="H419" s="12"/>
      <c r="I419" s="12"/>
      <c r="J419" s="12"/>
      <c r="K419" s="12"/>
      <c r="L419" s="12"/>
      <c r="M419" s="12"/>
      <c r="N419" s="46"/>
      <c r="O419" s="12"/>
      <c r="P419" s="158"/>
      <c r="Q419" s="12"/>
      <c r="R419" s="12"/>
      <c r="S419" s="12"/>
    </row>
    <row r="420" spans="1:19" ht="13">
      <c r="A420" s="12"/>
      <c r="B420" s="155"/>
      <c r="C420" s="12"/>
      <c r="D420" s="12"/>
      <c r="E420" s="12"/>
      <c r="F420" s="12"/>
      <c r="G420" s="155"/>
      <c r="H420" s="12"/>
      <c r="I420" s="12"/>
      <c r="J420" s="12"/>
      <c r="K420" s="12"/>
      <c r="L420" s="12"/>
      <c r="M420" s="12"/>
      <c r="N420" s="46"/>
      <c r="O420" s="12"/>
      <c r="P420" s="158"/>
      <c r="Q420" s="12"/>
      <c r="R420" s="12"/>
      <c r="S420" s="12"/>
    </row>
    <row r="421" spans="1:19" ht="13">
      <c r="A421" s="12"/>
      <c r="B421" s="155"/>
      <c r="C421" s="12"/>
      <c r="D421" s="12"/>
      <c r="E421" s="12"/>
      <c r="F421" s="12"/>
      <c r="G421" s="155"/>
      <c r="H421" s="12"/>
      <c r="I421" s="12"/>
      <c r="J421" s="12"/>
      <c r="K421" s="12"/>
      <c r="L421" s="12"/>
      <c r="M421" s="12"/>
      <c r="N421" s="46"/>
      <c r="O421" s="12"/>
      <c r="P421" s="158"/>
      <c r="Q421" s="12"/>
      <c r="R421" s="12"/>
      <c r="S421" s="12"/>
    </row>
    <row r="422" spans="1:19" ht="13">
      <c r="A422" s="12"/>
      <c r="B422" s="155"/>
      <c r="C422" s="12"/>
      <c r="D422" s="12"/>
      <c r="E422" s="12"/>
      <c r="F422" s="12"/>
      <c r="G422" s="155"/>
      <c r="H422" s="12"/>
      <c r="I422" s="12"/>
      <c r="J422" s="12"/>
      <c r="K422" s="12"/>
      <c r="L422" s="12"/>
      <c r="M422" s="12"/>
      <c r="N422" s="46"/>
      <c r="O422" s="12"/>
      <c r="P422" s="158"/>
      <c r="Q422" s="12"/>
      <c r="R422" s="12"/>
      <c r="S422" s="12"/>
    </row>
    <row r="423" spans="1:19" ht="13">
      <c r="A423" s="12"/>
      <c r="B423" s="155"/>
      <c r="C423" s="12"/>
      <c r="D423" s="12"/>
      <c r="E423" s="12"/>
      <c r="F423" s="12"/>
      <c r="G423" s="155"/>
      <c r="H423" s="12"/>
      <c r="I423" s="12"/>
      <c r="J423" s="12"/>
      <c r="K423" s="12"/>
      <c r="L423" s="12"/>
      <c r="M423" s="12"/>
      <c r="N423" s="46"/>
      <c r="O423" s="12"/>
      <c r="P423" s="158"/>
      <c r="Q423" s="12"/>
      <c r="R423" s="12"/>
      <c r="S423" s="12"/>
    </row>
    <row r="424" spans="1:19" ht="13">
      <c r="A424" s="12"/>
      <c r="B424" s="155"/>
      <c r="C424" s="12"/>
      <c r="D424" s="12"/>
      <c r="E424" s="12"/>
      <c r="F424" s="12"/>
      <c r="G424" s="155"/>
      <c r="H424" s="12"/>
      <c r="I424" s="12"/>
      <c r="J424" s="12"/>
      <c r="K424" s="12"/>
      <c r="L424" s="12"/>
      <c r="M424" s="12"/>
      <c r="N424" s="46"/>
      <c r="O424" s="12"/>
      <c r="P424" s="158"/>
      <c r="Q424" s="12"/>
      <c r="R424" s="12"/>
      <c r="S424" s="12"/>
    </row>
    <row r="425" spans="1:19" ht="13">
      <c r="A425" s="12"/>
      <c r="B425" s="155"/>
      <c r="C425" s="12"/>
      <c r="D425" s="12"/>
      <c r="E425" s="12"/>
      <c r="F425" s="12"/>
      <c r="G425" s="155"/>
      <c r="H425" s="12"/>
      <c r="I425" s="12"/>
      <c r="J425" s="12"/>
      <c r="K425" s="12"/>
      <c r="L425" s="12"/>
      <c r="M425" s="12"/>
      <c r="N425" s="46"/>
      <c r="O425" s="12"/>
      <c r="P425" s="158"/>
      <c r="Q425" s="12"/>
      <c r="R425" s="12"/>
      <c r="S425" s="12"/>
    </row>
    <row r="426" spans="1:19" ht="13">
      <c r="A426" s="12"/>
      <c r="B426" s="155"/>
      <c r="C426" s="12"/>
      <c r="D426" s="12"/>
      <c r="E426" s="12"/>
      <c r="F426" s="12"/>
      <c r="G426" s="155"/>
      <c r="H426" s="12"/>
      <c r="I426" s="12"/>
      <c r="J426" s="12"/>
      <c r="K426" s="12"/>
      <c r="L426" s="12"/>
      <c r="M426" s="12"/>
      <c r="N426" s="46"/>
      <c r="O426" s="12"/>
      <c r="P426" s="158"/>
      <c r="Q426" s="12"/>
      <c r="R426" s="12"/>
      <c r="S426" s="12"/>
    </row>
    <row r="427" spans="1:19" ht="13">
      <c r="A427" s="12"/>
      <c r="B427" s="155"/>
      <c r="C427" s="12"/>
      <c r="D427" s="12"/>
      <c r="E427" s="12"/>
      <c r="F427" s="12"/>
      <c r="G427" s="155"/>
      <c r="H427" s="12"/>
      <c r="I427" s="12"/>
      <c r="J427" s="12"/>
      <c r="K427" s="12"/>
      <c r="L427" s="12"/>
      <c r="M427" s="12"/>
      <c r="N427" s="46"/>
      <c r="O427" s="12"/>
      <c r="P427" s="158"/>
      <c r="Q427" s="12"/>
      <c r="R427" s="12"/>
      <c r="S427" s="12"/>
    </row>
    <row r="428" spans="1:19" ht="13">
      <c r="A428" s="12"/>
      <c r="B428" s="155"/>
      <c r="C428" s="12"/>
      <c r="D428" s="12"/>
      <c r="E428" s="12"/>
      <c r="F428" s="12"/>
      <c r="G428" s="155"/>
      <c r="H428" s="12"/>
      <c r="I428" s="12"/>
      <c r="J428" s="12"/>
      <c r="K428" s="12"/>
      <c r="L428" s="12"/>
      <c r="M428" s="12"/>
      <c r="N428" s="46"/>
      <c r="O428" s="12"/>
      <c r="P428" s="158"/>
      <c r="Q428" s="12"/>
      <c r="R428" s="12"/>
      <c r="S428" s="12"/>
    </row>
    <row r="429" spans="1:19" ht="13">
      <c r="A429" s="12"/>
      <c r="B429" s="155"/>
      <c r="C429" s="12"/>
      <c r="D429" s="12"/>
      <c r="E429" s="12"/>
      <c r="F429" s="12"/>
      <c r="G429" s="155"/>
      <c r="H429" s="12"/>
      <c r="I429" s="12"/>
      <c r="J429" s="12"/>
      <c r="K429" s="12"/>
      <c r="L429" s="12"/>
      <c r="M429" s="12"/>
      <c r="N429" s="46"/>
      <c r="O429" s="12"/>
      <c r="P429" s="158"/>
      <c r="Q429" s="12"/>
      <c r="R429" s="12"/>
      <c r="S429" s="12"/>
    </row>
    <row r="430" spans="1:19" ht="13">
      <c r="A430" s="12"/>
      <c r="B430" s="155"/>
      <c r="C430" s="12"/>
      <c r="D430" s="12"/>
      <c r="E430" s="12"/>
      <c r="F430" s="12"/>
      <c r="G430" s="155"/>
      <c r="H430" s="12"/>
      <c r="I430" s="12"/>
      <c r="J430" s="12"/>
      <c r="K430" s="12"/>
      <c r="L430" s="12"/>
      <c r="M430" s="12"/>
      <c r="N430" s="46"/>
      <c r="O430" s="12"/>
      <c r="P430" s="158"/>
      <c r="Q430" s="12"/>
      <c r="R430" s="12"/>
      <c r="S430" s="12"/>
    </row>
    <row r="431" spans="1:19" ht="13">
      <c r="A431" s="12"/>
      <c r="B431" s="155"/>
      <c r="C431" s="12"/>
      <c r="D431" s="12"/>
      <c r="E431" s="12"/>
      <c r="F431" s="12"/>
      <c r="G431" s="155"/>
      <c r="H431" s="12"/>
      <c r="I431" s="12"/>
      <c r="J431" s="12"/>
      <c r="K431" s="12"/>
      <c r="L431" s="12"/>
      <c r="M431" s="12"/>
      <c r="N431" s="46"/>
      <c r="O431" s="12"/>
      <c r="P431" s="158"/>
      <c r="Q431" s="12"/>
      <c r="R431" s="12"/>
      <c r="S431" s="12"/>
    </row>
    <row r="432" spans="1:19" ht="13">
      <c r="A432" s="12"/>
      <c r="B432" s="155"/>
      <c r="C432" s="12"/>
      <c r="D432" s="12"/>
      <c r="E432" s="12"/>
      <c r="F432" s="12"/>
      <c r="G432" s="155"/>
      <c r="H432" s="12"/>
      <c r="I432" s="12"/>
      <c r="J432" s="12"/>
      <c r="K432" s="12"/>
      <c r="L432" s="12"/>
      <c r="M432" s="12"/>
      <c r="N432" s="46"/>
      <c r="O432" s="12"/>
      <c r="P432" s="158"/>
      <c r="Q432" s="12"/>
      <c r="R432" s="12"/>
      <c r="S432" s="12"/>
    </row>
    <row r="433" spans="1:19" ht="13">
      <c r="A433" s="12"/>
      <c r="B433" s="155"/>
      <c r="C433" s="12"/>
      <c r="D433" s="12"/>
      <c r="E433" s="12"/>
      <c r="F433" s="12"/>
      <c r="G433" s="155"/>
      <c r="H433" s="12"/>
      <c r="I433" s="12"/>
      <c r="J433" s="12"/>
      <c r="K433" s="12"/>
      <c r="L433" s="12"/>
      <c r="M433" s="12"/>
      <c r="N433" s="46"/>
      <c r="O433" s="12"/>
      <c r="P433" s="158"/>
      <c r="Q433" s="12"/>
      <c r="R433" s="12"/>
      <c r="S433" s="12"/>
    </row>
    <row r="434" spans="1:19" ht="13">
      <c r="A434" s="12"/>
      <c r="B434" s="155"/>
      <c r="C434" s="12"/>
      <c r="D434" s="12"/>
      <c r="E434" s="12"/>
      <c r="F434" s="12"/>
      <c r="G434" s="155"/>
      <c r="H434" s="12"/>
      <c r="I434" s="12"/>
      <c r="J434" s="12"/>
      <c r="K434" s="12"/>
      <c r="L434" s="12"/>
      <c r="M434" s="12"/>
      <c r="N434" s="46"/>
      <c r="O434" s="12"/>
      <c r="P434" s="158"/>
      <c r="Q434" s="12"/>
      <c r="R434" s="12"/>
      <c r="S434" s="12"/>
    </row>
    <row r="435" spans="1:19" ht="13">
      <c r="A435" s="12"/>
      <c r="B435" s="155"/>
      <c r="C435" s="12"/>
      <c r="D435" s="12"/>
      <c r="E435" s="12"/>
      <c r="F435" s="12"/>
      <c r="G435" s="155"/>
      <c r="H435" s="12"/>
      <c r="I435" s="12"/>
      <c r="J435" s="12"/>
      <c r="K435" s="12"/>
      <c r="L435" s="12"/>
      <c r="M435" s="12"/>
      <c r="N435" s="46"/>
      <c r="O435" s="12"/>
      <c r="P435" s="158"/>
      <c r="Q435" s="12"/>
      <c r="R435" s="12"/>
      <c r="S435" s="12"/>
    </row>
    <row r="436" spans="1:19" ht="13">
      <c r="A436" s="12"/>
      <c r="B436" s="155"/>
      <c r="C436" s="12"/>
      <c r="D436" s="12"/>
      <c r="E436" s="12"/>
      <c r="F436" s="12"/>
      <c r="G436" s="155"/>
      <c r="H436" s="12"/>
      <c r="I436" s="12"/>
      <c r="J436" s="12"/>
      <c r="K436" s="12"/>
      <c r="L436" s="12"/>
      <c r="M436" s="12"/>
      <c r="N436" s="46"/>
      <c r="O436" s="12"/>
      <c r="P436" s="158"/>
      <c r="Q436" s="12"/>
      <c r="R436" s="12"/>
      <c r="S436" s="12"/>
    </row>
    <row r="437" spans="1:19" ht="13">
      <c r="A437" s="12"/>
      <c r="B437" s="155"/>
      <c r="C437" s="12"/>
      <c r="D437" s="12"/>
      <c r="E437" s="12"/>
      <c r="F437" s="12"/>
      <c r="G437" s="155"/>
      <c r="H437" s="12"/>
      <c r="I437" s="12"/>
      <c r="J437" s="12"/>
      <c r="K437" s="12"/>
      <c r="L437" s="12"/>
      <c r="M437" s="12"/>
      <c r="N437" s="46"/>
      <c r="O437" s="12"/>
      <c r="P437" s="158"/>
      <c r="Q437" s="12"/>
      <c r="R437" s="12"/>
      <c r="S437" s="12"/>
    </row>
    <row r="438" spans="1:19" ht="13">
      <c r="A438" s="12"/>
      <c r="B438" s="155"/>
      <c r="C438" s="12"/>
      <c r="D438" s="12"/>
      <c r="E438" s="12"/>
      <c r="F438" s="12"/>
      <c r="G438" s="155"/>
      <c r="H438" s="12"/>
      <c r="I438" s="12"/>
      <c r="J438" s="12"/>
      <c r="K438" s="12"/>
      <c r="L438" s="12"/>
      <c r="M438" s="12"/>
      <c r="N438" s="46"/>
      <c r="O438" s="12"/>
      <c r="P438" s="158"/>
      <c r="Q438" s="12"/>
      <c r="R438" s="12"/>
      <c r="S438" s="12"/>
    </row>
    <row r="439" spans="1:19" ht="13">
      <c r="A439" s="12"/>
      <c r="B439" s="155"/>
      <c r="C439" s="12"/>
      <c r="D439" s="12"/>
      <c r="E439" s="12"/>
      <c r="F439" s="12"/>
      <c r="G439" s="155"/>
      <c r="H439" s="12"/>
      <c r="I439" s="12"/>
      <c r="J439" s="12"/>
      <c r="K439" s="12"/>
      <c r="L439" s="12"/>
      <c r="M439" s="12"/>
      <c r="N439" s="46"/>
      <c r="O439" s="12"/>
      <c r="P439" s="158"/>
      <c r="Q439" s="12"/>
      <c r="R439" s="12"/>
      <c r="S439" s="12"/>
    </row>
    <row r="440" spans="1:19" ht="13">
      <c r="A440" s="12"/>
      <c r="B440" s="155"/>
      <c r="C440" s="12"/>
      <c r="D440" s="12"/>
      <c r="E440" s="12"/>
      <c r="F440" s="12"/>
      <c r="G440" s="155"/>
      <c r="H440" s="12"/>
      <c r="I440" s="12"/>
      <c r="J440" s="12"/>
      <c r="K440" s="12"/>
      <c r="L440" s="12"/>
      <c r="M440" s="12"/>
      <c r="N440" s="46"/>
      <c r="O440" s="12"/>
      <c r="P440" s="158"/>
      <c r="Q440" s="12"/>
      <c r="R440" s="12"/>
      <c r="S440" s="12"/>
    </row>
    <row r="441" spans="1:19" ht="13">
      <c r="A441" s="12"/>
      <c r="B441" s="155"/>
      <c r="C441" s="12"/>
      <c r="D441" s="12"/>
      <c r="E441" s="12"/>
      <c r="F441" s="12"/>
      <c r="G441" s="155"/>
      <c r="H441" s="12"/>
      <c r="I441" s="12"/>
      <c r="J441" s="12"/>
      <c r="K441" s="12"/>
      <c r="L441" s="12"/>
      <c r="M441" s="12"/>
      <c r="N441" s="46"/>
      <c r="O441" s="12"/>
      <c r="P441" s="158"/>
      <c r="Q441" s="12"/>
      <c r="R441" s="12"/>
      <c r="S441" s="12"/>
    </row>
    <row r="442" spans="1:19" ht="13">
      <c r="A442" s="12"/>
      <c r="B442" s="155"/>
      <c r="C442" s="12"/>
      <c r="D442" s="12"/>
      <c r="E442" s="12"/>
      <c r="F442" s="12"/>
      <c r="G442" s="155"/>
      <c r="H442" s="12"/>
      <c r="I442" s="12"/>
      <c r="J442" s="12"/>
      <c r="K442" s="12"/>
      <c r="L442" s="12"/>
      <c r="M442" s="12"/>
      <c r="N442" s="46"/>
      <c r="O442" s="12"/>
      <c r="P442" s="158"/>
      <c r="Q442" s="12"/>
      <c r="R442" s="12"/>
      <c r="S442" s="12"/>
    </row>
    <row r="443" spans="1:19" ht="13">
      <c r="A443" s="12"/>
      <c r="B443" s="155"/>
      <c r="C443" s="12"/>
      <c r="D443" s="12"/>
      <c r="E443" s="12"/>
      <c r="F443" s="12"/>
      <c r="G443" s="155"/>
      <c r="H443" s="12"/>
      <c r="I443" s="12"/>
      <c r="J443" s="12"/>
      <c r="K443" s="12"/>
      <c r="L443" s="12"/>
      <c r="M443" s="12"/>
      <c r="N443" s="46"/>
      <c r="O443" s="12"/>
      <c r="P443" s="158"/>
      <c r="Q443" s="12"/>
      <c r="R443" s="12"/>
      <c r="S443" s="12"/>
    </row>
    <row r="444" spans="1:19" ht="13">
      <c r="A444" s="12"/>
      <c r="B444" s="155"/>
      <c r="C444" s="12"/>
      <c r="D444" s="12"/>
      <c r="E444" s="12"/>
      <c r="F444" s="12"/>
      <c r="G444" s="155"/>
      <c r="H444" s="12"/>
      <c r="I444" s="12"/>
      <c r="J444" s="12"/>
      <c r="K444" s="12"/>
      <c r="L444" s="12"/>
      <c r="M444" s="12"/>
      <c r="N444" s="46"/>
      <c r="O444" s="12"/>
      <c r="P444" s="158"/>
      <c r="Q444" s="12"/>
      <c r="R444" s="12"/>
      <c r="S444" s="12"/>
    </row>
    <row r="445" spans="1:19" ht="13">
      <c r="A445" s="12"/>
      <c r="B445" s="155"/>
      <c r="C445" s="12"/>
      <c r="D445" s="12"/>
      <c r="E445" s="12"/>
      <c r="F445" s="12"/>
      <c r="G445" s="155"/>
      <c r="H445" s="12"/>
      <c r="I445" s="12"/>
      <c r="J445" s="12"/>
      <c r="K445" s="12"/>
      <c r="L445" s="12"/>
      <c r="M445" s="12"/>
      <c r="N445" s="46"/>
      <c r="O445" s="12"/>
      <c r="P445" s="158"/>
      <c r="Q445" s="12"/>
      <c r="R445" s="12"/>
      <c r="S445" s="12"/>
    </row>
    <row r="446" spans="1:19" ht="13">
      <c r="A446" s="12"/>
      <c r="B446" s="155"/>
      <c r="C446" s="12"/>
      <c r="D446" s="12"/>
      <c r="E446" s="12"/>
      <c r="F446" s="12"/>
      <c r="G446" s="155"/>
      <c r="H446" s="12"/>
      <c r="I446" s="12"/>
      <c r="J446" s="12"/>
      <c r="K446" s="12"/>
      <c r="L446" s="12"/>
      <c r="M446" s="12"/>
      <c r="N446" s="46"/>
      <c r="O446" s="12"/>
      <c r="P446" s="158"/>
      <c r="Q446" s="12"/>
      <c r="R446" s="12"/>
      <c r="S446" s="12"/>
    </row>
    <row r="447" spans="1:19" ht="13">
      <c r="A447" s="12"/>
      <c r="B447" s="155"/>
      <c r="C447" s="12"/>
      <c r="D447" s="12"/>
      <c r="E447" s="12"/>
      <c r="F447" s="12"/>
      <c r="G447" s="155"/>
      <c r="H447" s="12"/>
      <c r="I447" s="12"/>
      <c r="J447" s="12"/>
      <c r="K447" s="12"/>
      <c r="L447" s="12"/>
      <c r="M447" s="12"/>
      <c r="N447" s="46"/>
      <c r="O447" s="12"/>
      <c r="P447" s="158"/>
      <c r="Q447" s="12"/>
      <c r="R447" s="12"/>
      <c r="S447" s="12"/>
    </row>
    <row r="448" spans="1:19" ht="13">
      <c r="A448" s="12"/>
      <c r="B448" s="155"/>
      <c r="C448" s="12"/>
      <c r="D448" s="12"/>
      <c r="E448" s="12"/>
      <c r="F448" s="12"/>
      <c r="G448" s="155"/>
      <c r="H448" s="12"/>
      <c r="I448" s="12"/>
      <c r="J448" s="12"/>
      <c r="K448" s="12"/>
      <c r="L448" s="12"/>
      <c r="M448" s="12"/>
      <c r="N448" s="46"/>
      <c r="O448" s="12"/>
      <c r="P448" s="158"/>
      <c r="Q448" s="12"/>
      <c r="R448" s="12"/>
      <c r="S448" s="12"/>
    </row>
    <row r="449" spans="1:19" ht="13">
      <c r="A449" s="12"/>
      <c r="B449" s="155"/>
      <c r="C449" s="12"/>
      <c r="D449" s="12"/>
      <c r="E449" s="12"/>
      <c r="F449" s="12"/>
      <c r="G449" s="155"/>
      <c r="H449" s="12"/>
      <c r="I449" s="12"/>
      <c r="J449" s="12"/>
      <c r="K449" s="12"/>
      <c r="L449" s="12"/>
      <c r="M449" s="12"/>
      <c r="N449" s="46"/>
      <c r="O449" s="12"/>
      <c r="P449" s="158"/>
      <c r="Q449" s="12"/>
      <c r="R449" s="12"/>
      <c r="S449" s="12"/>
    </row>
    <row r="450" spans="1:19" ht="13">
      <c r="A450" s="12"/>
      <c r="B450" s="155"/>
      <c r="C450" s="12"/>
      <c r="D450" s="12"/>
      <c r="E450" s="12"/>
      <c r="F450" s="12"/>
      <c r="G450" s="155"/>
      <c r="H450" s="12"/>
      <c r="I450" s="12"/>
      <c r="J450" s="12"/>
      <c r="K450" s="12"/>
      <c r="L450" s="12"/>
      <c r="M450" s="12"/>
      <c r="N450" s="46"/>
      <c r="O450" s="12"/>
      <c r="P450" s="158"/>
      <c r="Q450" s="12"/>
      <c r="R450" s="12"/>
      <c r="S450" s="12"/>
    </row>
    <row r="451" spans="1:19" ht="13">
      <c r="A451" s="12"/>
      <c r="B451" s="155"/>
      <c r="C451" s="12"/>
      <c r="D451" s="12"/>
      <c r="E451" s="12"/>
      <c r="F451" s="12"/>
      <c r="G451" s="155"/>
      <c r="H451" s="12"/>
      <c r="I451" s="12"/>
      <c r="J451" s="12"/>
      <c r="K451" s="12"/>
      <c r="L451" s="12"/>
      <c r="M451" s="12"/>
      <c r="N451" s="46"/>
      <c r="O451" s="12"/>
      <c r="P451" s="158"/>
      <c r="Q451" s="12"/>
      <c r="R451" s="12"/>
      <c r="S451" s="12"/>
    </row>
    <row r="452" spans="1:19" ht="13">
      <c r="A452" s="12"/>
      <c r="B452" s="155"/>
      <c r="C452" s="12"/>
      <c r="D452" s="12"/>
      <c r="E452" s="12"/>
      <c r="F452" s="12"/>
      <c r="G452" s="155"/>
      <c r="H452" s="12"/>
      <c r="I452" s="12"/>
      <c r="J452" s="12"/>
      <c r="K452" s="12"/>
      <c r="L452" s="12"/>
      <c r="M452" s="12"/>
      <c r="N452" s="46"/>
      <c r="O452" s="12"/>
      <c r="P452" s="158"/>
      <c r="Q452" s="12"/>
      <c r="R452" s="12"/>
      <c r="S452" s="12"/>
    </row>
    <row r="453" spans="1:19" ht="13">
      <c r="A453" s="12"/>
      <c r="B453" s="155"/>
      <c r="C453" s="12"/>
      <c r="D453" s="12"/>
      <c r="E453" s="12"/>
      <c r="F453" s="12"/>
      <c r="G453" s="155"/>
      <c r="H453" s="12"/>
      <c r="I453" s="12"/>
      <c r="J453" s="12"/>
      <c r="K453" s="12"/>
      <c r="L453" s="12"/>
      <c r="M453" s="12"/>
      <c r="N453" s="46"/>
      <c r="O453" s="12"/>
      <c r="P453" s="158"/>
      <c r="Q453" s="12"/>
      <c r="R453" s="12"/>
      <c r="S453" s="12"/>
    </row>
    <row r="454" spans="1:19" ht="13">
      <c r="A454" s="12"/>
      <c r="B454" s="155"/>
      <c r="C454" s="12"/>
      <c r="D454" s="12"/>
      <c r="E454" s="12"/>
      <c r="F454" s="12"/>
      <c r="G454" s="155"/>
      <c r="H454" s="12"/>
      <c r="I454" s="12"/>
      <c r="J454" s="12"/>
      <c r="K454" s="12"/>
      <c r="L454" s="12"/>
      <c r="M454" s="12"/>
      <c r="N454" s="46"/>
      <c r="O454" s="12"/>
      <c r="P454" s="158"/>
      <c r="Q454" s="12"/>
      <c r="R454" s="12"/>
      <c r="S454" s="12"/>
    </row>
    <row r="455" spans="1:19" ht="13">
      <c r="A455" s="12"/>
      <c r="B455" s="155"/>
      <c r="C455" s="12"/>
      <c r="D455" s="12"/>
      <c r="E455" s="12"/>
      <c r="F455" s="12"/>
      <c r="G455" s="155"/>
      <c r="H455" s="12"/>
      <c r="I455" s="12"/>
      <c r="J455" s="12"/>
      <c r="K455" s="12"/>
      <c r="L455" s="12"/>
      <c r="M455" s="12"/>
      <c r="N455" s="46"/>
      <c r="O455" s="12"/>
      <c r="P455" s="158"/>
      <c r="Q455" s="12"/>
      <c r="R455" s="12"/>
      <c r="S455" s="12"/>
    </row>
    <row r="456" spans="1:19" ht="13">
      <c r="A456" s="12"/>
      <c r="B456" s="155"/>
      <c r="C456" s="12"/>
      <c r="D456" s="12"/>
      <c r="E456" s="12"/>
      <c r="F456" s="12"/>
      <c r="G456" s="155"/>
      <c r="H456" s="12"/>
      <c r="I456" s="12"/>
      <c r="J456" s="12"/>
      <c r="K456" s="12"/>
      <c r="L456" s="12"/>
      <c r="M456" s="12"/>
      <c r="N456" s="46"/>
      <c r="O456" s="12"/>
      <c r="P456" s="158"/>
      <c r="Q456" s="12"/>
      <c r="R456" s="12"/>
      <c r="S456" s="12"/>
    </row>
    <row r="457" spans="1:19" ht="13">
      <c r="A457" s="12"/>
      <c r="B457" s="155"/>
      <c r="C457" s="12"/>
      <c r="D457" s="12"/>
      <c r="E457" s="12"/>
      <c r="F457" s="12"/>
      <c r="G457" s="155"/>
      <c r="H457" s="12"/>
      <c r="I457" s="12"/>
      <c r="J457" s="12"/>
      <c r="K457" s="12"/>
      <c r="L457" s="12"/>
      <c r="M457" s="12"/>
      <c r="N457" s="46"/>
      <c r="O457" s="12"/>
      <c r="P457" s="158"/>
      <c r="Q457" s="12"/>
      <c r="R457" s="12"/>
      <c r="S457" s="12"/>
    </row>
    <row r="458" spans="1:19" ht="13">
      <c r="A458" s="12"/>
      <c r="B458" s="155"/>
      <c r="C458" s="12"/>
      <c r="D458" s="12"/>
      <c r="E458" s="12"/>
      <c r="F458" s="12"/>
      <c r="G458" s="155"/>
      <c r="H458" s="12"/>
      <c r="I458" s="12"/>
      <c r="J458" s="12"/>
      <c r="K458" s="12"/>
      <c r="L458" s="12"/>
      <c r="M458" s="12"/>
      <c r="N458" s="46"/>
      <c r="O458" s="12"/>
      <c r="P458" s="158"/>
      <c r="Q458" s="12"/>
      <c r="R458" s="12"/>
      <c r="S458" s="12"/>
    </row>
    <row r="459" spans="1:19" ht="13">
      <c r="A459" s="12"/>
      <c r="B459" s="155"/>
      <c r="C459" s="12"/>
      <c r="D459" s="12"/>
      <c r="E459" s="12"/>
      <c r="F459" s="12"/>
      <c r="G459" s="155"/>
      <c r="H459" s="12"/>
      <c r="I459" s="12"/>
      <c r="J459" s="12"/>
      <c r="K459" s="12"/>
      <c r="L459" s="12"/>
      <c r="M459" s="12"/>
      <c r="N459" s="46"/>
      <c r="O459" s="12"/>
      <c r="P459" s="158"/>
      <c r="Q459" s="12"/>
      <c r="R459" s="12"/>
      <c r="S459" s="12"/>
    </row>
    <row r="460" spans="1:19" ht="13">
      <c r="A460" s="12"/>
      <c r="B460" s="155"/>
      <c r="C460" s="12"/>
      <c r="D460" s="12"/>
      <c r="E460" s="12"/>
      <c r="F460" s="12"/>
      <c r="G460" s="155"/>
      <c r="H460" s="12"/>
      <c r="I460" s="12"/>
      <c r="J460" s="12"/>
      <c r="K460" s="12"/>
      <c r="L460" s="12"/>
      <c r="M460" s="12"/>
      <c r="N460" s="46"/>
      <c r="O460" s="12"/>
      <c r="P460" s="158"/>
      <c r="Q460" s="12"/>
      <c r="R460" s="12"/>
      <c r="S460" s="12"/>
    </row>
    <row r="461" spans="1:19" ht="13">
      <c r="A461" s="12"/>
      <c r="B461" s="155"/>
      <c r="C461" s="12"/>
      <c r="D461" s="12"/>
      <c r="E461" s="12"/>
      <c r="F461" s="12"/>
      <c r="G461" s="155"/>
      <c r="H461" s="12"/>
      <c r="I461" s="12"/>
      <c r="J461" s="12"/>
      <c r="K461" s="12"/>
      <c r="L461" s="12"/>
      <c r="M461" s="12"/>
      <c r="N461" s="46"/>
      <c r="O461" s="12"/>
      <c r="P461" s="158"/>
      <c r="Q461" s="12"/>
      <c r="R461" s="12"/>
      <c r="S461" s="12"/>
    </row>
    <row r="462" spans="1:19" ht="13">
      <c r="A462" s="12"/>
      <c r="B462" s="155"/>
      <c r="C462" s="12"/>
      <c r="D462" s="12"/>
      <c r="E462" s="12"/>
      <c r="F462" s="12"/>
      <c r="G462" s="155"/>
      <c r="H462" s="12"/>
      <c r="I462" s="12"/>
      <c r="J462" s="12"/>
      <c r="K462" s="12"/>
      <c r="L462" s="12"/>
      <c r="M462" s="12"/>
      <c r="N462" s="46"/>
      <c r="O462" s="12"/>
      <c r="P462" s="158"/>
      <c r="Q462" s="12"/>
      <c r="R462" s="12"/>
      <c r="S462" s="12"/>
    </row>
    <row r="463" spans="1:19" ht="13">
      <c r="A463" s="12"/>
      <c r="B463" s="155"/>
      <c r="C463" s="12"/>
      <c r="D463" s="12"/>
      <c r="E463" s="12"/>
      <c r="F463" s="12"/>
      <c r="G463" s="155"/>
      <c r="H463" s="12"/>
      <c r="I463" s="12"/>
      <c r="J463" s="12"/>
      <c r="K463" s="12"/>
      <c r="L463" s="12"/>
      <c r="M463" s="12"/>
      <c r="N463" s="46"/>
      <c r="O463" s="12"/>
      <c r="P463" s="158"/>
      <c r="Q463" s="12"/>
      <c r="R463" s="12"/>
      <c r="S463" s="12"/>
    </row>
    <row r="464" spans="1:19" ht="13">
      <c r="A464" s="12"/>
      <c r="B464" s="155"/>
      <c r="C464" s="12"/>
      <c r="D464" s="12"/>
      <c r="E464" s="12"/>
      <c r="F464" s="12"/>
      <c r="G464" s="155"/>
      <c r="H464" s="12"/>
      <c r="I464" s="12"/>
      <c r="J464" s="12"/>
      <c r="K464" s="12"/>
      <c r="L464" s="12"/>
      <c r="M464" s="12"/>
      <c r="N464" s="46"/>
      <c r="O464" s="12"/>
      <c r="P464" s="158"/>
      <c r="Q464" s="12"/>
      <c r="R464" s="12"/>
      <c r="S464" s="12"/>
    </row>
    <row r="465" spans="1:19" ht="13">
      <c r="A465" s="12"/>
      <c r="B465" s="155"/>
      <c r="C465" s="12"/>
      <c r="D465" s="12"/>
      <c r="E465" s="12"/>
      <c r="F465" s="12"/>
      <c r="G465" s="155"/>
      <c r="H465" s="12"/>
      <c r="I465" s="12"/>
      <c r="J465" s="12"/>
      <c r="K465" s="12"/>
      <c r="L465" s="12"/>
      <c r="M465" s="12"/>
      <c r="N465" s="46"/>
      <c r="O465" s="12"/>
      <c r="P465" s="158"/>
      <c r="Q465" s="12"/>
      <c r="R465" s="12"/>
      <c r="S465" s="12"/>
    </row>
    <row r="466" spans="1:19" ht="13">
      <c r="A466" s="12"/>
      <c r="B466" s="155"/>
      <c r="C466" s="12"/>
      <c r="D466" s="12"/>
      <c r="E466" s="12"/>
      <c r="F466" s="12"/>
      <c r="G466" s="155"/>
      <c r="H466" s="12"/>
      <c r="I466" s="12"/>
      <c r="J466" s="12"/>
      <c r="K466" s="12"/>
      <c r="L466" s="12"/>
      <c r="M466" s="12"/>
      <c r="N466" s="46"/>
      <c r="O466" s="12"/>
      <c r="P466" s="158"/>
      <c r="Q466" s="12"/>
      <c r="R466" s="12"/>
      <c r="S466" s="12"/>
    </row>
    <row r="467" spans="1:19" ht="13">
      <c r="A467" s="12"/>
      <c r="B467" s="155"/>
      <c r="C467" s="12"/>
      <c r="D467" s="12"/>
      <c r="E467" s="12"/>
      <c r="F467" s="12"/>
      <c r="G467" s="155"/>
      <c r="H467" s="12"/>
      <c r="I467" s="12"/>
      <c r="J467" s="12"/>
      <c r="K467" s="12"/>
      <c r="L467" s="12"/>
      <c r="M467" s="12"/>
      <c r="N467" s="46"/>
      <c r="O467" s="12"/>
      <c r="P467" s="158"/>
      <c r="Q467" s="12"/>
      <c r="R467" s="12"/>
      <c r="S467" s="12"/>
    </row>
    <row r="468" spans="1:19" ht="13">
      <c r="A468" s="12"/>
      <c r="B468" s="155"/>
      <c r="C468" s="12"/>
      <c r="D468" s="12"/>
      <c r="E468" s="12"/>
      <c r="F468" s="12"/>
      <c r="G468" s="155"/>
      <c r="H468" s="12"/>
      <c r="I468" s="12"/>
      <c r="J468" s="12"/>
      <c r="K468" s="12"/>
      <c r="L468" s="12"/>
      <c r="M468" s="12"/>
      <c r="N468" s="46"/>
      <c r="O468" s="12"/>
      <c r="P468" s="158"/>
      <c r="Q468" s="12"/>
      <c r="R468" s="12"/>
      <c r="S468" s="12"/>
    </row>
    <row r="469" spans="1:19" ht="13">
      <c r="A469" s="12"/>
      <c r="B469" s="155"/>
      <c r="C469" s="12"/>
      <c r="D469" s="12"/>
      <c r="E469" s="12"/>
      <c r="F469" s="12"/>
      <c r="G469" s="155"/>
      <c r="H469" s="12"/>
      <c r="I469" s="12"/>
      <c r="J469" s="12"/>
      <c r="K469" s="12"/>
      <c r="L469" s="12"/>
      <c r="M469" s="12"/>
      <c r="N469" s="46"/>
      <c r="O469" s="12"/>
      <c r="P469" s="158"/>
      <c r="Q469" s="12"/>
      <c r="R469" s="12"/>
      <c r="S469" s="12"/>
    </row>
    <row r="470" spans="1:19" ht="13">
      <c r="A470" s="12"/>
      <c r="B470" s="155"/>
      <c r="C470" s="12"/>
      <c r="D470" s="12"/>
      <c r="E470" s="12"/>
      <c r="F470" s="12"/>
      <c r="G470" s="155"/>
      <c r="H470" s="12"/>
      <c r="I470" s="12"/>
      <c r="J470" s="12"/>
      <c r="K470" s="12"/>
      <c r="L470" s="12"/>
      <c r="M470" s="12"/>
      <c r="N470" s="46"/>
      <c r="O470" s="12"/>
      <c r="P470" s="158"/>
      <c r="Q470" s="12"/>
      <c r="R470" s="12"/>
      <c r="S470" s="12"/>
    </row>
    <row r="471" spans="1:19" ht="13">
      <c r="A471" s="12"/>
      <c r="B471" s="155"/>
      <c r="C471" s="12"/>
      <c r="D471" s="12"/>
      <c r="E471" s="12"/>
      <c r="F471" s="12"/>
      <c r="G471" s="155"/>
      <c r="H471" s="12"/>
      <c r="I471" s="12"/>
      <c r="J471" s="12"/>
      <c r="K471" s="12"/>
      <c r="L471" s="12"/>
      <c r="M471" s="12"/>
      <c r="N471" s="46"/>
      <c r="O471" s="12"/>
      <c r="P471" s="158"/>
      <c r="Q471" s="12"/>
      <c r="R471" s="12"/>
      <c r="S471" s="12"/>
    </row>
    <row r="472" spans="1:19" ht="13">
      <c r="A472" s="12"/>
      <c r="B472" s="155"/>
      <c r="C472" s="12"/>
      <c r="D472" s="12"/>
      <c r="E472" s="12"/>
      <c r="F472" s="12"/>
      <c r="G472" s="155"/>
      <c r="H472" s="12"/>
      <c r="I472" s="12"/>
      <c r="J472" s="12"/>
      <c r="K472" s="12"/>
      <c r="L472" s="12"/>
      <c r="M472" s="12"/>
      <c r="N472" s="46"/>
      <c r="O472" s="12"/>
      <c r="P472" s="158"/>
      <c r="Q472" s="12"/>
      <c r="R472" s="12"/>
      <c r="S472" s="12"/>
    </row>
    <row r="473" spans="1:19" ht="13">
      <c r="A473" s="12"/>
      <c r="B473" s="155"/>
      <c r="C473" s="12"/>
      <c r="D473" s="12"/>
      <c r="E473" s="12"/>
      <c r="F473" s="12"/>
      <c r="G473" s="155"/>
      <c r="H473" s="12"/>
      <c r="I473" s="12"/>
      <c r="J473" s="12"/>
      <c r="K473" s="12"/>
      <c r="L473" s="12"/>
      <c r="M473" s="12"/>
      <c r="N473" s="46"/>
      <c r="O473" s="12"/>
      <c r="P473" s="158"/>
      <c r="Q473" s="12"/>
      <c r="R473" s="12"/>
      <c r="S473" s="12"/>
    </row>
    <row r="474" spans="1:19" ht="13">
      <c r="A474" s="12"/>
      <c r="B474" s="155"/>
      <c r="C474" s="12"/>
      <c r="D474" s="12"/>
      <c r="E474" s="12"/>
      <c r="F474" s="12"/>
      <c r="G474" s="155"/>
      <c r="H474" s="12"/>
      <c r="I474" s="12"/>
      <c r="J474" s="12"/>
      <c r="K474" s="12"/>
      <c r="L474" s="12"/>
      <c r="M474" s="12"/>
      <c r="N474" s="46"/>
      <c r="O474" s="12"/>
      <c r="P474" s="158"/>
      <c r="Q474" s="12"/>
      <c r="R474" s="12"/>
      <c r="S474" s="12"/>
    </row>
    <row r="475" spans="1:19" ht="13">
      <c r="A475" s="12"/>
      <c r="B475" s="155"/>
      <c r="C475" s="12"/>
      <c r="D475" s="12"/>
      <c r="E475" s="12"/>
      <c r="F475" s="12"/>
      <c r="G475" s="155"/>
      <c r="H475" s="12"/>
      <c r="I475" s="12"/>
      <c r="J475" s="12"/>
      <c r="K475" s="12"/>
      <c r="L475" s="12"/>
      <c r="M475" s="12"/>
      <c r="N475" s="46"/>
      <c r="O475" s="12"/>
      <c r="P475" s="158"/>
      <c r="Q475" s="12"/>
      <c r="R475" s="12"/>
      <c r="S475" s="12"/>
    </row>
    <row r="476" spans="1:19" ht="13">
      <c r="A476" s="12"/>
      <c r="B476" s="155"/>
      <c r="C476" s="12"/>
      <c r="D476" s="12"/>
      <c r="E476" s="12"/>
      <c r="F476" s="12"/>
      <c r="G476" s="155"/>
      <c r="H476" s="12"/>
      <c r="I476" s="12"/>
      <c r="J476" s="12"/>
      <c r="K476" s="12"/>
      <c r="L476" s="12"/>
      <c r="M476" s="12"/>
      <c r="N476" s="46"/>
      <c r="O476" s="12"/>
      <c r="P476" s="158"/>
      <c r="Q476" s="12"/>
      <c r="R476" s="12"/>
      <c r="S476" s="12"/>
    </row>
    <row r="477" spans="1:19" ht="13">
      <c r="A477" s="12"/>
      <c r="B477" s="155"/>
      <c r="C477" s="12"/>
      <c r="D477" s="12"/>
      <c r="E477" s="12"/>
      <c r="F477" s="12"/>
      <c r="G477" s="155"/>
      <c r="H477" s="12"/>
      <c r="I477" s="12"/>
      <c r="J477" s="12"/>
      <c r="K477" s="12"/>
      <c r="L477" s="12"/>
      <c r="M477" s="12"/>
      <c r="N477" s="46"/>
      <c r="O477" s="12"/>
      <c r="P477" s="158"/>
      <c r="Q477" s="12"/>
      <c r="R477" s="12"/>
      <c r="S477" s="12"/>
    </row>
    <row r="478" spans="1:19" ht="13">
      <c r="A478" s="12"/>
      <c r="B478" s="155"/>
      <c r="C478" s="12"/>
      <c r="D478" s="12"/>
      <c r="E478" s="12"/>
      <c r="F478" s="12"/>
      <c r="G478" s="155"/>
      <c r="H478" s="12"/>
      <c r="I478" s="12"/>
      <c r="J478" s="12"/>
      <c r="K478" s="12"/>
      <c r="L478" s="12"/>
      <c r="M478" s="12"/>
      <c r="N478" s="46"/>
      <c r="O478" s="12"/>
      <c r="P478" s="158"/>
      <c r="Q478" s="12"/>
      <c r="R478" s="12"/>
      <c r="S478" s="12"/>
    </row>
    <row r="479" spans="1:19" ht="13">
      <c r="A479" s="12"/>
      <c r="B479" s="155"/>
      <c r="C479" s="12"/>
      <c r="D479" s="12"/>
      <c r="E479" s="12"/>
      <c r="F479" s="12"/>
      <c r="G479" s="155"/>
      <c r="H479" s="12"/>
      <c r="I479" s="12"/>
      <c r="J479" s="12"/>
      <c r="K479" s="12"/>
      <c r="L479" s="12"/>
      <c r="M479" s="12"/>
      <c r="N479" s="46"/>
      <c r="O479" s="12"/>
      <c r="P479" s="158"/>
      <c r="Q479" s="12"/>
      <c r="R479" s="12"/>
      <c r="S479" s="12"/>
    </row>
    <row r="480" spans="1:19" ht="13">
      <c r="A480" s="12"/>
      <c r="B480" s="155"/>
      <c r="C480" s="12"/>
      <c r="D480" s="12"/>
      <c r="E480" s="12"/>
      <c r="F480" s="12"/>
      <c r="G480" s="155"/>
      <c r="H480" s="12"/>
      <c r="I480" s="12"/>
      <c r="J480" s="12"/>
      <c r="K480" s="12"/>
      <c r="L480" s="12"/>
      <c r="M480" s="12"/>
      <c r="N480" s="46"/>
      <c r="O480" s="12"/>
      <c r="P480" s="158"/>
      <c r="Q480" s="12"/>
      <c r="R480" s="12"/>
      <c r="S480" s="12"/>
    </row>
    <row r="481" spans="1:19" ht="13">
      <c r="A481" s="12"/>
      <c r="B481" s="155"/>
      <c r="C481" s="12"/>
      <c r="D481" s="12"/>
      <c r="E481" s="12"/>
      <c r="F481" s="12"/>
      <c r="G481" s="155"/>
      <c r="H481" s="12"/>
      <c r="I481" s="12"/>
      <c r="J481" s="12"/>
      <c r="K481" s="12"/>
      <c r="L481" s="12"/>
      <c r="M481" s="12"/>
      <c r="N481" s="46"/>
      <c r="O481" s="12"/>
      <c r="P481" s="158"/>
      <c r="Q481" s="12"/>
      <c r="R481" s="12"/>
      <c r="S481" s="12"/>
    </row>
    <row r="482" spans="1:19" ht="13">
      <c r="A482" s="12"/>
      <c r="B482" s="155"/>
      <c r="C482" s="12"/>
      <c r="D482" s="12"/>
      <c r="E482" s="12"/>
      <c r="F482" s="12"/>
      <c r="G482" s="155"/>
      <c r="H482" s="12"/>
      <c r="I482" s="12"/>
      <c r="J482" s="12"/>
      <c r="K482" s="12"/>
      <c r="L482" s="12"/>
      <c r="M482" s="12"/>
      <c r="N482" s="46"/>
      <c r="O482" s="12"/>
      <c r="P482" s="158"/>
      <c r="Q482" s="12"/>
      <c r="R482" s="12"/>
      <c r="S482" s="12"/>
    </row>
    <row r="483" spans="1:19" ht="13">
      <c r="A483" s="12"/>
      <c r="B483" s="155"/>
      <c r="C483" s="12"/>
      <c r="D483" s="12"/>
      <c r="E483" s="12"/>
      <c r="F483" s="12"/>
      <c r="G483" s="155"/>
      <c r="H483" s="12"/>
      <c r="I483" s="12"/>
      <c r="J483" s="12"/>
      <c r="K483" s="12"/>
      <c r="L483" s="12"/>
      <c r="M483" s="12"/>
      <c r="N483" s="46"/>
      <c r="O483" s="12"/>
      <c r="P483" s="158"/>
      <c r="Q483" s="12"/>
      <c r="R483" s="12"/>
      <c r="S483" s="12"/>
    </row>
    <row r="484" spans="1:19" ht="13">
      <c r="A484" s="12"/>
      <c r="B484" s="155"/>
      <c r="C484" s="12"/>
      <c r="D484" s="12"/>
      <c r="E484" s="12"/>
      <c r="F484" s="12"/>
      <c r="G484" s="155"/>
      <c r="H484" s="12"/>
      <c r="I484" s="12"/>
      <c r="J484" s="12"/>
      <c r="K484" s="12"/>
      <c r="L484" s="12"/>
      <c r="M484" s="12"/>
      <c r="N484" s="46"/>
      <c r="O484" s="12"/>
      <c r="P484" s="158"/>
      <c r="Q484" s="12"/>
      <c r="R484" s="12"/>
      <c r="S484" s="12"/>
    </row>
    <row r="485" spans="1:19" ht="13">
      <c r="A485" s="12"/>
      <c r="B485" s="155"/>
      <c r="C485" s="12"/>
      <c r="D485" s="12"/>
      <c r="E485" s="12"/>
      <c r="F485" s="12"/>
      <c r="G485" s="155"/>
      <c r="H485" s="12"/>
      <c r="I485" s="12"/>
      <c r="J485" s="12"/>
      <c r="K485" s="12"/>
      <c r="L485" s="12"/>
      <c r="M485" s="12"/>
      <c r="N485" s="46"/>
      <c r="O485" s="12"/>
      <c r="P485" s="158"/>
      <c r="Q485" s="12"/>
      <c r="R485" s="12"/>
      <c r="S485" s="12"/>
    </row>
    <row r="486" spans="1:19" ht="13">
      <c r="A486" s="12"/>
      <c r="B486" s="155"/>
      <c r="C486" s="12"/>
      <c r="D486" s="12"/>
      <c r="E486" s="12"/>
      <c r="F486" s="12"/>
      <c r="G486" s="155"/>
      <c r="H486" s="12"/>
      <c r="I486" s="12"/>
      <c r="J486" s="12"/>
      <c r="K486" s="12"/>
      <c r="L486" s="12"/>
      <c r="M486" s="12"/>
      <c r="N486" s="46"/>
      <c r="O486" s="12"/>
      <c r="P486" s="158"/>
      <c r="Q486" s="12"/>
      <c r="R486" s="12"/>
      <c r="S486" s="12"/>
    </row>
    <row r="487" spans="1:19" ht="13">
      <c r="A487" s="12"/>
      <c r="B487" s="155"/>
      <c r="C487" s="12"/>
      <c r="D487" s="12"/>
      <c r="E487" s="12"/>
      <c r="F487" s="12"/>
      <c r="G487" s="155"/>
      <c r="H487" s="12"/>
      <c r="I487" s="12"/>
      <c r="J487" s="12"/>
      <c r="K487" s="12"/>
      <c r="L487" s="12"/>
      <c r="M487" s="12"/>
      <c r="N487" s="46"/>
      <c r="O487" s="12"/>
      <c r="P487" s="158"/>
      <c r="Q487" s="12"/>
      <c r="R487" s="12"/>
      <c r="S487" s="12"/>
    </row>
    <row r="488" spans="1:19" ht="13">
      <c r="A488" s="12"/>
      <c r="B488" s="155"/>
      <c r="C488" s="12"/>
      <c r="D488" s="12"/>
      <c r="E488" s="12"/>
      <c r="F488" s="12"/>
      <c r="G488" s="155"/>
      <c r="H488" s="12"/>
      <c r="I488" s="12"/>
      <c r="J488" s="12"/>
      <c r="K488" s="12"/>
      <c r="L488" s="12"/>
      <c r="M488" s="12"/>
      <c r="N488" s="46"/>
      <c r="O488" s="12"/>
      <c r="P488" s="158"/>
      <c r="Q488" s="12"/>
      <c r="R488" s="12"/>
      <c r="S488" s="12"/>
    </row>
    <row r="489" spans="1:19" ht="13">
      <c r="A489" s="12"/>
      <c r="B489" s="155"/>
      <c r="C489" s="12"/>
      <c r="D489" s="12"/>
      <c r="E489" s="12"/>
      <c r="F489" s="12"/>
      <c r="G489" s="155"/>
      <c r="H489" s="12"/>
      <c r="I489" s="12"/>
      <c r="J489" s="12"/>
      <c r="K489" s="12"/>
      <c r="L489" s="12"/>
      <c r="M489" s="12"/>
      <c r="N489" s="46"/>
      <c r="O489" s="12"/>
      <c r="P489" s="158"/>
      <c r="Q489" s="12"/>
      <c r="R489" s="12"/>
      <c r="S489" s="12"/>
    </row>
    <row r="490" spans="1:19" ht="13">
      <c r="A490" s="12"/>
      <c r="B490" s="155"/>
      <c r="C490" s="12"/>
      <c r="D490" s="12"/>
      <c r="E490" s="12"/>
      <c r="F490" s="12"/>
      <c r="G490" s="155"/>
      <c r="H490" s="12"/>
      <c r="I490" s="12"/>
      <c r="J490" s="12"/>
      <c r="K490" s="12"/>
      <c r="L490" s="12"/>
      <c r="M490" s="12"/>
      <c r="N490" s="46"/>
      <c r="O490" s="12"/>
      <c r="P490" s="158"/>
      <c r="Q490" s="12"/>
      <c r="R490" s="12"/>
      <c r="S490" s="12"/>
    </row>
    <row r="491" spans="1:19" ht="13">
      <c r="A491" s="12"/>
      <c r="B491" s="155"/>
      <c r="C491" s="12"/>
      <c r="D491" s="12"/>
      <c r="E491" s="12"/>
      <c r="F491" s="12"/>
      <c r="G491" s="155"/>
      <c r="H491" s="12"/>
      <c r="I491" s="12"/>
      <c r="J491" s="12"/>
      <c r="K491" s="12"/>
      <c r="L491" s="12"/>
      <c r="M491" s="12"/>
      <c r="N491" s="46"/>
      <c r="O491" s="12"/>
      <c r="P491" s="158"/>
      <c r="Q491" s="12"/>
      <c r="R491" s="12"/>
      <c r="S491" s="12"/>
    </row>
    <row r="492" spans="1:19" ht="13">
      <c r="A492" s="12"/>
      <c r="B492" s="155"/>
      <c r="C492" s="12"/>
      <c r="D492" s="12"/>
      <c r="E492" s="12"/>
      <c r="F492" s="12"/>
      <c r="G492" s="155"/>
      <c r="H492" s="12"/>
      <c r="I492" s="12"/>
      <c r="J492" s="12"/>
      <c r="K492" s="12"/>
      <c r="L492" s="12"/>
      <c r="M492" s="12"/>
      <c r="N492" s="46"/>
      <c r="O492" s="12"/>
      <c r="P492" s="158"/>
      <c r="Q492" s="12"/>
      <c r="R492" s="12"/>
      <c r="S492" s="12"/>
    </row>
    <row r="493" spans="1:19" ht="13">
      <c r="A493" s="12"/>
      <c r="B493" s="155"/>
      <c r="C493" s="12"/>
      <c r="D493" s="12"/>
      <c r="E493" s="12"/>
      <c r="F493" s="12"/>
      <c r="G493" s="155"/>
      <c r="H493" s="12"/>
      <c r="I493" s="12"/>
      <c r="J493" s="12"/>
      <c r="K493" s="12"/>
      <c r="L493" s="12"/>
      <c r="M493" s="12"/>
      <c r="N493" s="46"/>
      <c r="O493" s="12"/>
      <c r="P493" s="158"/>
      <c r="Q493" s="12"/>
      <c r="R493" s="12"/>
      <c r="S493" s="12"/>
    </row>
    <row r="494" spans="1:19" ht="13">
      <c r="A494" s="12"/>
      <c r="B494" s="155"/>
      <c r="C494" s="12"/>
      <c r="D494" s="12"/>
      <c r="E494" s="12"/>
      <c r="F494" s="12"/>
      <c r="G494" s="155"/>
      <c r="H494" s="12"/>
      <c r="I494" s="12"/>
      <c r="J494" s="12"/>
      <c r="K494" s="12"/>
      <c r="L494" s="12"/>
      <c r="M494" s="12"/>
      <c r="N494" s="46"/>
      <c r="O494" s="12"/>
      <c r="P494" s="158"/>
      <c r="Q494" s="12"/>
      <c r="R494" s="12"/>
      <c r="S494" s="12"/>
    </row>
    <row r="495" spans="1:19" ht="13">
      <c r="A495" s="12"/>
      <c r="B495" s="155"/>
      <c r="C495" s="12"/>
      <c r="D495" s="12"/>
      <c r="E495" s="12"/>
      <c r="F495" s="12"/>
      <c r="G495" s="155"/>
      <c r="H495" s="12"/>
      <c r="I495" s="12"/>
      <c r="J495" s="12"/>
      <c r="K495" s="12"/>
      <c r="L495" s="12"/>
      <c r="M495" s="12"/>
      <c r="N495" s="46"/>
      <c r="O495" s="12"/>
      <c r="P495" s="158"/>
      <c r="Q495" s="12"/>
      <c r="R495" s="12"/>
      <c r="S495" s="12"/>
    </row>
    <row r="496" spans="1:19" ht="13">
      <c r="A496" s="12"/>
      <c r="B496" s="155"/>
      <c r="C496" s="12"/>
      <c r="D496" s="12"/>
      <c r="E496" s="12"/>
      <c r="F496" s="12"/>
      <c r="G496" s="155"/>
      <c r="H496" s="12"/>
      <c r="I496" s="12"/>
      <c r="J496" s="12"/>
      <c r="K496" s="12"/>
      <c r="L496" s="12"/>
      <c r="M496" s="12"/>
      <c r="N496" s="46"/>
      <c r="O496" s="12"/>
      <c r="P496" s="158"/>
      <c r="Q496" s="12"/>
      <c r="R496" s="12"/>
      <c r="S496" s="12"/>
    </row>
    <row r="497" spans="1:19" ht="13">
      <c r="A497" s="12"/>
      <c r="B497" s="155"/>
      <c r="C497" s="12"/>
      <c r="D497" s="12"/>
      <c r="E497" s="12"/>
      <c r="F497" s="12"/>
      <c r="G497" s="155"/>
      <c r="H497" s="12"/>
      <c r="I497" s="12"/>
      <c r="J497" s="12"/>
      <c r="K497" s="12"/>
      <c r="L497" s="12"/>
      <c r="M497" s="12"/>
      <c r="N497" s="46"/>
      <c r="O497" s="12"/>
      <c r="P497" s="158"/>
      <c r="Q497" s="12"/>
      <c r="R497" s="12"/>
      <c r="S497" s="12"/>
    </row>
    <row r="498" spans="1:19" ht="13">
      <c r="A498" s="12"/>
      <c r="B498" s="155"/>
      <c r="C498" s="12"/>
      <c r="D498" s="12"/>
      <c r="E498" s="12"/>
      <c r="F498" s="12"/>
      <c r="G498" s="155"/>
      <c r="H498" s="12"/>
      <c r="I498" s="12"/>
      <c r="J498" s="12"/>
      <c r="K498" s="12"/>
      <c r="L498" s="12"/>
      <c r="M498" s="12"/>
      <c r="N498" s="46"/>
      <c r="O498" s="12"/>
      <c r="P498" s="158"/>
      <c r="Q498" s="12"/>
      <c r="R498" s="12"/>
      <c r="S498" s="12"/>
    </row>
    <row r="499" spans="1:19" ht="13">
      <c r="A499" s="12"/>
      <c r="B499" s="155"/>
      <c r="C499" s="12"/>
      <c r="D499" s="12"/>
      <c r="E499" s="12"/>
      <c r="F499" s="12"/>
      <c r="G499" s="155"/>
      <c r="H499" s="12"/>
      <c r="I499" s="12"/>
      <c r="J499" s="12"/>
      <c r="K499" s="12"/>
      <c r="L499" s="12"/>
      <c r="M499" s="12"/>
      <c r="N499" s="46"/>
      <c r="O499" s="12"/>
      <c r="P499" s="158"/>
      <c r="Q499" s="12"/>
      <c r="R499" s="12"/>
      <c r="S499" s="12"/>
    </row>
    <row r="500" spans="1:19" ht="13">
      <c r="A500" s="12"/>
      <c r="B500" s="155"/>
      <c r="C500" s="12"/>
      <c r="D500" s="12"/>
      <c r="E500" s="12"/>
      <c r="F500" s="12"/>
      <c r="G500" s="155"/>
      <c r="H500" s="12"/>
      <c r="I500" s="12"/>
      <c r="J500" s="12"/>
      <c r="K500" s="12"/>
      <c r="L500" s="12"/>
      <c r="M500" s="12"/>
      <c r="N500" s="46"/>
      <c r="O500" s="12"/>
      <c r="P500" s="158"/>
      <c r="Q500" s="12"/>
      <c r="R500" s="12"/>
      <c r="S500" s="12"/>
    </row>
    <row r="501" spans="1:19" ht="13">
      <c r="A501" s="12"/>
      <c r="B501" s="155"/>
      <c r="C501" s="12"/>
      <c r="D501" s="12"/>
      <c r="E501" s="12"/>
      <c r="F501" s="12"/>
      <c r="G501" s="155"/>
      <c r="H501" s="12"/>
      <c r="I501" s="12"/>
      <c r="J501" s="12"/>
      <c r="K501" s="12"/>
      <c r="L501" s="12"/>
      <c r="M501" s="12"/>
      <c r="N501" s="46"/>
      <c r="O501" s="12"/>
      <c r="P501" s="158"/>
      <c r="Q501" s="12"/>
      <c r="R501" s="12"/>
      <c r="S501" s="12"/>
    </row>
    <row r="502" spans="1:19" ht="13">
      <c r="A502" s="12"/>
      <c r="B502" s="155"/>
      <c r="C502" s="12"/>
      <c r="D502" s="12"/>
      <c r="E502" s="12"/>
      <c r="F502" s="12"/>
      <c r="G502" s="155"/>
      <c r="H502" s="12"/>
      <c r="I502" s="12"/>
      <c r="J502" s="12"/>
      <c r="K502" s="12"/>
      <c r="L502" s="12"/>
      <c r="M502" s="12"/>
      <c r="N502" s="46"/>
      <c r="O502" s="12"/>
      <c r="P502" s="158"/>
      <c r="Q502" s="12"/>
      <c r="R502" s="12"/>
      <c r="S502" s="12"/>
    </row>
    <row r="503" spans="1:19" ht="13">
      <c r="A503" s="12"/>
      <c r="B503" s="155"/>
      <c r="C503" s="12"/>
      <c r="D503" s="12"/>
      <c r="E503" s="12"/>
      <c r="F503" s="12"/>
      <c r="G503" s="155"/>
      <c r="H503" s="12"/>
      <c r="I503" s="12"/>
      <c r="J503" s="12"/>
      <c r="K503" s="12"/>
      <c r="L503" s="12"/>
      <c r="M503" s="12"/>
      <c r="N503" s="46"/>
      <c r="O503" s="12"/>
      <c r="P503" s="158"/>
      <c r="Q503" s="12"/>
      <c r="R503" s="12"/>
      <c r="S503" s="12"/>
    </row>
    <row r="504" spans="1:19" ht="13">
      <c r="A504" s="12"/>
      <c r="B504" s="155"/>
      <c r="C504" s="12"/>
      <c r="D504" s="12"/>
      <c r="E504" s="12"/>
      <c r="F504" s="12"/>
      <c r="G504" s="155"/>
      <c r="H504" s="12"/>
      <c r="I504" s="12"/>
      <c r="J504" s="12"/>
      <c r="K504" s="12"/>
      <c r="L504" s="12"/>
      <c r="M504" s="12"/>
      <c r="N504" s="46"/>
      <c r="O504" s="12"/>
      <c r="P504" s="158"/>
      <c r="Q504" s="12"/>
      <c r="R504" s="12"/>
      <c r="S504" s="12"/>
    </row>
    <row r="505" spans="1:19" ht="13">
      <c r="A505" s="12"/>
      <c r="B505" s="155"/>
      <c r="C505" s="12"/>
      <c r="D505" s="12"/>
      <c r="E505" s="12"/>
      <c r="F505" s="12"/>
      <c r="G505" s="155"/>
      <c r="H505" s="12"/>
      <c r="I505" s="12"/>
      <c r="J505" s="12"/>
      <c r="K505" s="12"/>
      <c r="L505" s="12"/>
      <c r="M505" s="12"/>
      <c r="N505" s="46"/>
      <c r="O505" s="12"/>
      <c r="P505" s="158"/>
      <c r="Q505" s="12"/>
      <c r="R505" s="12"/>
      <c r="S505" s="12"/>
    </row>
    <row r="506" spans="1:19" ht="13">
      <c r="A506" s="12"/>
      <c r="B506" s="155"/>
      <c r="C506" s="12"/>
      <c r="D506" s="12"/>
      <c r="E506" s="12"/>
      <c r="F506" s="12"/>
      <c r="G506" s="155"/>
      <c r="H506" s="12"/>
      <c r="I506" s="12"/>
      <c r="J506" s="12"/>
      <c r="K506" s="12"/>
      <c r="L506" s="12"/>
      <c r="M506" s="12"/>
      <c r="N506" s="46"/>
      <c r="O506" s="12"/>
      <c r="P506" s="158"/>
      <c r="Q506" s="12"/>
      <c r="R506" s="12"/>
      <c r="S506" s="12"/>
    </row>
    <row r="507" spans="1:19" ht="13">
      <c r="A507" s="12"/>
      <c r="B507" s="155"/>
      <c r="C507" s="12"/>
      <c r="D507" s="12"/>
      <c r="E507" s="12"/>
      <c r="F507" s="12"/>
      <c r="G507" s="155"/>
      <c r="H507" s="12"/>
      <c r="I507" s="12"/>
      <c r="J507" s="12"/>
      <c r="K507" s="12"/>
      <c r="L507" s="12"/>
      <c r="M507" s="12"/>
      <c r="N507" s="46"/>
      <c r="O507" s="12"/>
      <c r="P507" s="158"/>
      <c r="Q507" s="12"/>
      <c r="R507" s="12"/>
      <c r="S507" s="12"/>
    </row>
    <row r="508" spans="1:19" ht="13">
      <c r="A508" s="12"/>
      <c r="B508" s="155"/>
      <c r="C508" s="12"/>
      <c r="D508" s="12"/>
      <c r="E508" s="12"/>
      <c r="F508" s="12"/>
      <c r="G508" s="155"/>
      <c r="H508" s="12"/>
      <c r="I508" s="12"/>
      <c r="J508" s="12"/>
      <c r="K508" s="12"/>
      <c r="L508" s="12"/>
      <c r="M508" s="12"/>
      <c r="N508" s="46"/>
      <c r="O508" s="12"/>
      <c r="P508" s="158"/>
      <c r="Q508" s="12"/>
      <c r="R508" s="12"/>
      <c r="S508" s="12"/>
    </row>
    <row r="509" spans="1:19" ht="13">
      <c r="A509" s="12"/>
      <c r="B509" s="155"/>
      <c r="C509" s="12"/>
      <c r="D509" s="12"/>
      <c r="E509" s="12"/>
      <c r="F509" s="12"/>
      <c r="G509" s="155"/>
      <c r="H509" s="12"/>
      <c r="I509" s="12"/>
      <c r="J509" s="12"/>
      <c r="K509" s="12"/>
      <c r="L509" s="12"/>
      <c r="M509" s="12"/>
      <c r="N509" s="46"/>
      <c r="O509" s="12"/>
      <c r="P509" s="158"/>
      <c r="Q509" s="12"/>
      <c r="R509" s="12"/>
      <c r="S509" s="12"/>
    </row>
    <row r="510" spans="1:19" ht="13">
      <c r="A510" s="12"/>
      <c r="B510" s="155"/>
      <c r="C510" s="12"/>
      <c r="D510" s="12"/>
      <c r="E510" s="12"/>
      <c r="F510" s="12"/>
      <c r="G510" s="155"/>
      <c r="H510" s="12"/>
      <c r="I510" s="12"/>
      <c r="J510" s="12"/>
      <c r="K510" s="12"/>
      <c r="L510" s="12"/>
      <c r="M510" s="12"/>
      <c r="N510" s="46"/>
      <c r="O510" s="12"/>
      <c r="P510" s="158"/>
      <c r="Q510" s="12"/>
      <c r="R510" s="12"/>
      <c r="S510" s="12"/>
    </row>
    <row r="511" spans="1:19" ht="13">
      <c r="A511" s="12"/>
      <c r="B511" s="155"/>
      <c r="C511" s="12"/>
      <c r="D511" s="12"/>
      <c r="E511" s="12"/>
      <c r="F511" s="12"/>
      <c r="G511" s="155"/>
      <c r="H511" s="12"/>
      <c r="I511" s="12"/>
      <c r="J511" s="12"/>
      <c r="K511" s="12"/>
      <c r="L511" s="12"/>
      <c r="M511" s="12"/>
      <c r="N511" s="46"/>
      <c r="O511" s="12"/>
      <c r="P511" s="158"/>
      <c r="Q511" s="12"/>
      <c r="R511" s="12"/>
      <c r="S511" s="12"/>
    </row>
    <row r="512" spans="1:19" ht="13">
      <c r="A512" s="12"/>
      <c r="B512" s="155"/>
      <c r="C512" s="12"/>
      <c r="D512" s="12"/>
      <c r="E512" s="12"/>
      <c r="F512" s="12"/>
      <c r="G512" s="155"/>
      <c r="H512" s="12"/>
      <c r="I512" s="12"/>
      <c r="J512" s="12"/>
      <c r="K512" s="12"/>
      <c r="L512" s="12"/>
      <c r="M512" s="12"/>
      <c r="N512" s="46"/>
      <c r="O512" s="12"/>
      <c r="P512" s="158"/>
      <c r="Q512" s="12"/>
      <c r="R512" s="12"/>
      <c r="S512" s="12"/>
    </row>
    <row r="513" spans="1:19" ht="13">
      <c r="A513" s="12"/>
      <c r="B513" s="155"/>
      <c r="C513" s="12"/>
      <c r="D513" s="12"/>
      <c r="E513" s="12"/>
      <c r="F513" s="12"/>
      <c r="G513" s="155"/>
      <c r="H513" s="12"/>
      <c r="I513" s="12"/>
      <c r="J513" s="12"/>
      <c r="K513" s="12"/>
      <c r="L513" s="12"/>
      <c r="M513" s="12"/>
      <c r="N513" s="46"/>
      <c r="O513" s="12"/>
      <c r="P513" s="158"/>
      <c r="Q513" s="12"/>
      <c r="R513" s="12"/>
      <c r="S513" s="12"/>
    </row>
    <row r="514" spans="1:19" ht="13">
      <c r="A514" s="12"/>
      <c r="B514" s="155"/>
      <c r="C514" s="12"/>
      <c r="D514" s="12"/>
      <c r="E514" s="12"/>
      <c r="F514" s="12"/>
      <c r="G514" s="155"/>
      <c r="H514" s="12"/>
      <c r="I514" s="12"/>
      <c r="J514" s="12"/>
      <c r="K514" s="12"/>
      <c r="L514" s="12"/>
      <c r="M514" s="12"/>
      <c r="N514" s="46"/>
      <c r="O514" s="12"/>
      <c r="P514" s="158"/>
      <c r="Q514" s="12"/>
      <c r="R514" s="12"/>
      <c r="S514" s="12"/>
    </row>
    <row r="515" spans="1:19" ht="13">
      <c r="A515" s="12"/>
      <c r="B515" s="155"/>
      <c r="C515" s="12"/>
      <c r="D515" s="12"/>
      <c r="E515" s="12"/>
      <c r="F515" s="12"/>
      <c r="G515" s="155"/>
      <c r="H515" s="12"/>
      <c r="I515" s="12"/>
      <c r="J515" s="12"/>
      <c r="K515" s="12"/>
      <c r="L515" s="12"/>
      <c r="M515" s="12"/>
      <c r="N515" s="46"/>
      <c r="O515" s="12"/>
      <c r="P515" s="158"/>
      <c r="Q515" s="12"/>
      <c r="R515" s="12"/>
      <c r="S515" s="12"/>
    </row>
    <row r="516" spans="1:19" ht="13">
      <c r="A516" s="12"/>
      <c r="B516" s="155"/>
      <c r="C516" s="12"/>
      <c r="D516" s="12"/>
      <c r="E516" s="12"/>
      <c r="F516" s="12"/>
      <c r="G516" s="155"/>
      <c r="H516" s="12"/>
      <c r="I516" s="12"/>
      <c r="J516" s="12"/>
      <c r="K516" s="12"/>
      <c r="L516" s="12"/>
      <c r="M516" s="12"/>
      <c r="N516" s="46"/>
      <c r="O516" s="12"/>
      <c r="P516" s="158"/>
      <c r="Q516" s="12"/>
      <c r="R516" s="12"/>
      <c r="S516" s="12"/>
    </row>
    <row r="517" spans="1:19" ht="13">
      <c r="A517" s="12"/>
      <c r="B517" s="155"/>
      <c r="C517" s="12"/>
      <c r="D517" s="12"/>
      <c r="E517" s="12"/>
      <c r="F517" s="12"/>
      <c r="G517" s="155"/>
      <c r="H517" s="12"/>
      <c r="I517" s="12"/>
      <c r="J517" s="12"/>
      <c r="K517" s="12"/>
      <c r="L517" s="12"/>
      <c r="M517" s="12"/>
      <c r="N517" s="46"/>
      <c r="O517" s="12"/>
      <c r="P517" s="158"/>
      <c r="Q517" s="12"/>
      <c r="R517" s="12"/>
      <c r="S517" s="12"/>
    </row>
    <row r="518" spans="1:19" ht="13">
      <c r="A518" s="12"/>
      <c r="B518" s="155"/>
      <c r="C518" s="12"/>
      <c r="D518" s="12"/>
      <c r="E518" s="12"/>
      <c r="F518" s="12"/>
      <c r="G518" s="155"/>
      <c r="H518" s="12"/>
      <c r="I518" s="12"/>
      <c r="J518" s="12"/>
      <c r="K518" s="12"/>
      <c r="L518" s="12"/>
      <c r="M518" s="12"/>
      <c r="N518" s="46"/>
      <c r="O518" s="12"/>
      <c r="P518" s="158"/>
      <c r="Q518" s="12"/>
      <c r="R518" s="12"/>
      <c r="S518" s="12"/>
    </row>
    <row r="519" spans="1:19" ht="13">
      <c r="A519" s="12"/>
      <c r="B519" s="155"/>
      <c r="C519" s="12"/>
      <c r="D519" s="12"/>
      <c r="E519" s="12"/>
      <c r="F519" s="12"/>
      <c r="G519" s="155"/>
      <c r="H519" s="12"/>
      <c r="I519" s="12"/>
      <c r="J519" s="12"/>
      <c r="K519" s="12"/>
      <c r="L519" s="12"/>
      <c r="M519" s="12"/>
      <c r="N519" s="46"/>
      <c r="O519" s="12"/>
      <c r="P519" s="158"/>
      <c r="Q519" s="12"/>
      <c r="R519" s="12"/>
      <c r="S519" s="12"/>
    </row>
    <row r="520" spans="1:19" ht="13">
      <c r="A520" s="12"/>
      <c r="B520" s="155"/>
      <c r="C520" s="12"/>
      <c r="D520" s="12"/>
      <c r="E520" s="12"/>
      <c r="F520" s="12"/>
      <c r="G520" s="155"/>
      <c r="H520" s="12"/>
      <c r="I520" s="12"/>
      <c r="J520" s="12"/>
      <c r="K520" s="12"/>
      <c r="L520" s="12"/>
      <c r="M520" s="12"/>
      <c r="N520" s="46"/>
      <c r="O520" s="12"/>
      <c r="P520" s="158"/>
      <c r="Q520" s="12"/>
      <c r="R520" s="12"/>
      <c r="S520" s="12"/>
    </row>
    <row r="521" spans="1:19" ht="13">
      <c r="A521" s="12"/>
      <c r="B521" s="155"/>
      <c r="C521" s="12"/>
      <c r="D521" s="12"/>
      <c r="E521" s="12"/>
      <c r="F521" s="12"/>
      <c r="G521" s="155"/>
      <c r="H521" s="12"/>
      <c r="I521" s="12"/>
      <c r="J521" s="12"/>
      <c r="K521" s="12"/>
      <c r="L521" s="12"/>
      <c r="M521" s="12"/>
      <c r="N521" s="46"/>
      <c r="O521" s="12"/>
      <c r="P521" s="158"/>
      <c r="Q521" s="12"/>
      <c r="R521" s="12"/>
      <c r="S521" s="12"/>
    </row>
    <row r="522" spans="1:19" ht="13">
      <c r="A522" s="12"/>
      <c r="B522" s="155"/>
      <c r="C522" s="12"/>
      <c r="D522" s="12"/>
      <c r="E522" s="12"/>
      <c r="F522" s="12"/>
      <c r="G522" s="155"/>
      <c r="H522" s="12"/>
      <c r="I522" s="12"/>
      <c r="J522" s="12"/>
      <c r="K522" s="12"/>
      <c r="L522" s="12"/>
      <c r="M522" s="12"/>
      <c r="N522" s="46"/>
      <c r="O522" s="12"/>
      <c r="P522" s="158"/>
      <c r="Q522" s="12"/>
      <c r="R522" s="12"/>
      <c r="S522" s="12"/>
    </row>
    <row r="523" spans="1:19" ht="13">
      <c r="A523" s="12"/>
      <c r="B523" s="155"/>
      <c r="C523" s="12"/>
      <c r="D523" s="12"/>
      <c r="E523" s="12"/>
      <c r="F523" s="12"/>
      <c r="G523" s="155"/>
      <c r="H523" s="12"/>
      <c r="I523" s="12"/>
      <c r="J523" s="12"/>
      <c r="K523" s="12"/>
      <c r="L523" s="12"/>
      <c r="M523" s="12"/>
      <c r="N523" s="46"/>
      <c r="O523" s="12"/>
      <c r="P523" s="158"/>
      <c r="Q523" s="12"/>
      <c r="R523" s="12"/>
      <c r="S523" s="12"/>
    </row>
    <row r="524" spans="1:19" ht="13">
      <c r="A524" s="12"/>
      <c r="B524" s="155"/>
      <c r="C524" s="12"/>
      <c r="D524" s="12"/>
      <c r="E524" s="12"/>
      <c r="F524" s="12"/>
      <c r="G524" s="155"/>
      <c r="H524" s="12"/>
      <c r="I524" s="12"/>
      <c r="J524" s="12"/>
      <c r="K524" s="12"/>
      <c r="L524" s="12"/>
      <c r="M524" s="12"/>
      <c r="N524" s="46"/>
      <c r="O524" s="12"/>
      <c r="P524" s="158"/>
      <c r="Q524" s="12"/>
      <c r="R524" s="12"/>
      <c r="S524" s="12"/>
    </row>
    <row r="525" spans="1:19" ht="13">
      <c r="A525" s="12"/>
      <c r="B525" s="155"/>
      <c r="C525" s="12"/>
      <c r="D525" s="12"/>
      <c r="E525" s="12"/>
      <c r="F525" s="12"/>
      <c r="G525" s="155"/>
      <c r="H525" s="12"/>
      <c r="I525" s="12"/>
      <c r="J525" s="12"/>
      <c r="K525" s="12"/>
      <c r="L525" s="12"/>
      <c r="M525" s="12"/>
      <c r="N525" s="46"/>
      <c r="O525" s="12"/>
      <c r="P525" s="158"/>
      <c r="Q525" s="12"/>
      <c r="R525" s="12"/>
      <c r="S525" s="12"/>
    </row>
    <row r="526" spans="1:19" ht="13">
      <c r="A526" s="12"/>
      <c r="B526" s="155"/>
      <c r="C526" s="12"/>
      <c r="D526" s="12"/>
      <c r="E526" s="12"/>
      <c r="F526" s="12"/>
      <c r="G526" s="155"/>
      <c r="H526" s="12"/>
      <c r="I526" s="12"/>
      <c r="J526" s="12"/>
      <c r="K526" s="12"/>
      <c r="L526" s="12"/>
      <c r="M526" s="12"/>
      <c r="N526" s="46"/>
      <c r="O526" s="12"/>
      <c r="P526" s="158"/>
      <c r="Q526" s="12"/>
      <c r="R526" s="12"/>
      <c r="S526" s="12"/>
    </row>
    <row r="527" spans="1:19" ht="13">
      <c r="A527" s="12"/>
      <c r="B527" s="155"/>
      <c r="C527" s="12"/>
      <c r="D527" s="12"/>
      <c r="E527" s="12"/>
      <c r="F527" s="12"/>
      <c r="G527" s="155"/>
      <c r="H527" s="12"/>
      <c r="I527" s="12"/>
      <c r="J527" s="12"/>
      <c r="K527" s="12"/>
      <c r="L527" s="12"/>
      <c r="M527" s="12"/>
      <c r="N527" s="46"/>
      <c r="O527" s="12"/>
      <c r="P527" s="158"/>
      <c r="Q527" s="12"/>
      <c r="R527" s="12"/>
      <c r="S527" s="12"/>
    </row>
    <row r="528" spans="1:19" ht="13">
      <c r="A528" s="12"/>
      <c r="B528" s="155"/>
      <c r="C528" s="12"/>
      <c r="D528" s="12"/>
      <c r="E528" s="12"/>
      <c r="F528" s="12"/>
      <c r="G528" s="155"/>
      <c r="H528" s="12"/>
      <c r="I528" s="12"/>
      <c r="J528" s="12"/>
      <c r="K528" s="12"/>
      <c r="L528" s="12"/>
      <c r="M528" s="12"/>
      <c r="N528" s="46"/>
      <c r="O528" s="12"/>
      <c r="P528" s="158"/>
      <c r="Q528" s="12"/>
      <c r="R528" s="12"/>
      <c r="S528" s="12"/>
    </row>
    <row r="529" spans="1:19" ht="13">
      <c r="A529" s="12"/>
      <c r="B529" s="155"/>
      <c r="C529" s="12"/>
      <c r="D529" s="12"/>
      <c r="E529" s="12"/>
      <c r="F529" s="12"/>
      <c r="G529" s="155"/>
      <c r="H529" s="12"/>
      <c r="I529" s="12"/>
      <c r="J529" s="12"/>
      <c r="K529" s="12"/>
      <c r="L529" s="12"/>
      <c r="M529" s="12"/>
      <c r="N529" s="46"/>
      <c r="O529" s="12"/>
      <c r="P529" s="158"/>
      <c r="Q529" s="12"/>
      <c r="R529" s="12"/>
      <c r="S529" s="12"/>
    </row>
    <row r="530" spans="1:19" ht="13">
      <c r="A530" s="12"/>
      <c r="B530" s="155"/>
      <c r="C530" s="12"/>
      <c r="D530" s="12"/>
      <c r="E530" s="12"/>
      <c r="F530" s="12"/>
      <c r="G530" s="155"/>
      <c r="H530" s="12"/>
      <c r="I530" s="12"/>
      <c r="J530" s="12"/>
      <c r="K530" s="12"/>
      <c r="L530" s="12"/>
      <c r="M530" s="12"/>
      <c r="N530" s="46"/>
      <c r="O530" s="12"/>
      <c r="P530" s="158"/>
      <c r="Q530" s="12"/>
      <c r="R530" s="12"/>
      <c r="S530" s="12"/>
    </row>
    <row r="531" spans="1:19" ht="13">
      <c r="A531" s="12"/>
      <c r="B531" s="155"/>
      <c r="C531" s="12"/>
      <c r="D531" s="12"/>
      <c r="E531" s="12"/>
      <c r="F531" s="12"/>
      <c r="G531" s="155"/>
      <c r="H531" s="12"/>
      <c r="I531" s="12"/>
      <c r="J531" s="12"/>
      <c r="K531" s="12"/>
      <c r="L531" s="12"/>
      <c r="M531" s="12"/>
      <c r="N531" s="46"/>
      <c r="O531" s="12"/>
      <c r="P531" s="158"/>
      <c r="Q531" s="12"/>
      <c r="R531" s="12"/>
      <c r="S531" s="12"/>
    </row>
    <row r="532" spans="1:19" ht="13">
      <c r="A532" s="12"/>
      <c r="B532" s="155"/>
      <c r="C532" s="12"/>
      <c r="D532" s="12"/>
      <c r="E532" s="12"/>
      <c r="F532" s="12"/>
      <c r="G532" s="155"/>
      <c r="H532" s="12"/>
      <c r="I532" s="12"/>
      <c r="J532" s="12"/>
      <c r="K532" s="12"/>
      <c r="L532" s="12"/>
      <c r="M532" s="12"/>
      <c r="N532" s="46"/>
      <c r="O532" s="12"/>
      <c r="P532" s="158"/>
      <c r="Q532" s="12"/>
      <c r="R532" s="12"/>
      <c r="S532" s="12"/>
    </row>
    <row r="533" spans="1:19" ht="13">
      <c r="A533" s="12"/>
      <c r="B533" s="155"/>
      <c r="C533" s="12"/>
      <c r="D533" s="12"/>
      <c r="E533" s="12"/>
      <c r="F533" s="12"/>
      <c r="G533" s="155"/>
      <c r="H533" s="12"/>
      <c r="I533" s="12"/>
      <c r="J533" s="12"/>
      <c r="K533" s="12"/>
      <c r="L533" s="12"/>
      <c r="M533" s="12"/>
      <c r="N533" s="46"/>
      <c r="O533" s="12"/>
      <c r="P533" s="158"/>
      <c r="Q533" s="12"/>
      <c r="R533" s="12"/>
      <c r="S533" s="12"/>
    </row>
    <row r="534" spans="1:19" ht="13">
      <c r="A534" s="12"/>
      <c r="B534" s="155"/>
      <c r="C534" s="12"/>
      <c r="D534" s="12"/>
      <c r="E534" s="12"/>
      <c r="F534" s="12"/>
      <c r="G534" s="155"/>
      <c r="H534" s="12"/>
      <c r="I534" s="12"/>
      <c r="J534" s="12"/>
      <c r="K534" s="12"/>
      <c r="L534" s="12"/>
      <c r="M534" s="12"/>
      <c r="N534" s="46"/>
      <c r="O534" s="12"/>
      <c r="P534" s="158"/>
      <c r="Q534" s="12"/>
      <c r="R534" s="12"/>
      <c r="S534" s="12"/>
    </row>
    <row r="535" spans="1:19" ht="13">
      <c r="A535" s="12"/>
      <c r="B535" s="155"/>
      <c r="C535" s="12"/>
      <c r="D535" s="12"/>
      <c r="E535" s="12"/>
      <c r="F535" s="12"/>
      <c r="G535" s="155"/>
      <c r="H535" s="12"/>
      <c r="I535" s="12"/>
      <c r="J535" s="12"/>
      <c r="K535" s="12"/>
      <c r="L535" s="12"/>
      <c r="M535" s="12"/>
      <c r="N535" s="46"/>
      <c r="O535" s="12"/>
      <c r="P535" s="158"/>
      <c r="Q535" s="12"/>
      <c r="R535" s="12"/>
      <c r="S535" s="12"/>
    </row>
    <row r="536" spans="1:19" ht="13">
      <c r="A536" s="12"/>
      <c r="B536" s="155"/>
      <c r="C536" s="12"/>
      <c r="D536" s="12"/>
      <c r="E536" s="12"/>
      <c r="F536" s="12"/>
      <c r="G536" s="155"/>
      <c r="H536" s="12"/>
      <c r="I536" s="12"/>
      <c r="J536" s="12"/>
      <c r="K536" s="12"/>
      <c r="L536" s="12"/>
      <c r="M536" s="12"/>
      <c r="N536" s="46"/>
      <c r="O536" s="12"/>
      <c r="P536" s="158"/>
      <c r="Q536" s="12"/>
      <c r="R536" s="12"/>
      <c r="S536" s="12"/>
    </row>
    <row r="537" spans="1:19" ht="13">
      <c r="A537" s="12"/>
      <c r="B537" s="155"/>
      <c r="C537" s="12"/>
      <c r="D537" s="12"/>
      <c r="E537" s="12"/>
      <c r="F537" s="12"/>
      <c r="G537" s="155"/>
      <c r="H537" s="12"/>
      <c r="I537" s="12"/>
      <c r="J537" s="12"/>
      <c r="K537" s="12"/>
      <c r="L537" s="12"/>
      <c r="M537" s="12"/>
      <c r="N537" s="46"/>
      <c r="O537" s="12"/>
      <c r="P537" s="158"/>
      <c r="Q537" s="12"/>
      <c r="R537" s="12"/>
      <c r="S537" s="12"/>
    </row>
    <row r="538" spans="1:19" ht="13">
      <c r="A538" s="12"/>
      <c r="B538" s="155"/>
      <c r="C538" s="12"/>
      <c r="D538" s="12"/>
      <c r="E538" s="12"/>
      <c r="F538" s="12"/>
      <c r="G538" s="155"/>
      <c r="H538" s="12"/>
      <c r="I538" s="12"/>
      <c r="J538" s="12"/>
      <c r="K538" s="12"/>
      <c r="L538" s="12"/>
      <c r="M538" s="12"/>
      <c r="N538" s="46"/>
      <c r="O538" s="12"/>
      <c r="P538" s="158"/>
      <c r="Q538" s="12"/>
      <c r="R538" s="12"/>
      <c r="S538" s="12"/>
    </row>
    <row r="539" spans="1:19" ht="13">
      <c r="A539" s="12"/>
      <c r="B539" s="155"/>
      <c r="C539" s="12"/>
      <c r="D539" s="12"/>
      <c r="E539" s="12"/>
      <c r="F539" s="12"/>
      <c r="G539" s="155"/>
      <c r="H539" s="12"/>
      <c r="I539" s="12"/>
      <c r="J539" s="12"/>
      <c r="K539" s="12"/>
      <c r="L539" s="12"/>
      <c r="M539" s="12"/>
      <c r="N539" s="46"/>
      <c r="O539" s="12"/>
      <c r="P539" s="158"/>
      <c r="Q539" s="12"/>
      <c r="R539" s="12"/>
      <c r="S539" s="12"/>
    </row>
    <row r="540" spans="1:19" ht="13">
      <c r="A540" s="12"/>
      <c r="B540" s="155"/>
      <c r="C540" s="12"/>
      <c r="D540" s="12"/>
      <c r="E540" s="12"/>
      <c r="F540" s="12"/>
      <c r="G540" s="155"/>
      <c r="H540" s="12"/>
      <c r="I540" s="12"/>
      <c r="J540" s="12"/>
      <c r="K540" s="12"/>
      <c r="L540" s="12"/>
      <c r="M540" s="12"/>
      <c r="N540" s="46"/>
      <c r="O540" s="12"/>
      <c r="P540" s="158"/>
      <c r="Q540" s="12"/>
      <c r="R540" s="12"/>
      <c r="S540" s="12"/>
    </row>
    <row r="541" spans="1:19" ht="13">
      <c r="A541" s="12"/>
      <c r="B541" s="155"/>
      <c r="C541" s="12"/>
      <c r="D541" s="12"/>
      <c r="E541" s="12"/>
      <c r="F541" s="12"/>
      <c r="G541" s="155"/>
      <c r="H541" s="12"/>
      <c r="I541" s="12"/>
      <c r="J541" s="12"/>
      <c r="K541" s="12"/>
      <c r="L541" s="12"/>
      <c r="M541" s="12"/>
      <c r="N541" s="46"/>
      <c r="O541" s="12"/>
      <c r="P541" s="158"/>
      <c r="Q541" s="12"/>
      <c r="R541" s="12"/>
      <c r="S541" s="12"/>
    </row>
    <row r="542" spans="1:19" ht="13">
      <c r="A542" s="12"/>
      <c r="B542" s="155"/>
      <c r="C542" s="12"/>
      <c r="D542" s="12"/>
      <c r="E542" s="12"/>
      <c r="F542" s="12"/>
      <c r="G542" s="155"/>
      <c r="H542" s="12"/>
      <c r="I542" s="12"/>
      <c r="J542" s="12"/>
      <c r="K542" s="12"/>
      <c r="L542" s="12"/>
      <c r="M542" s="12"/>
      <c r="N542" s="46"/>
      <c r="O542" s="12"/>
      <c r="P542" s="158"/>
      <c r="Q542" s="12"/>
      <c r="R542" s="12"/>
      <c r="S542" s="12"/>
    </row>
    <row r="543" spans="1:19" ht="13">
      <c r="A543" s="12"/>
      <c r="B543" s="155"/>
      <c r="C543" s="12"/>
      <c r="D543" s="12"/>
      <c r="E543" s="12"/>
      <c r="F543" s="12"/>
      <c r="G543" s="155"/>
      <c r="H543" s="12"/>
      <c r="I543" s="12"/>
      <c r="J543" s="12"/>
      <c r="K543" s="12"/>
      <c r="L543" s="12"/>
      <c r="M543" s="12"/>
      <c r="N543" s="46"/>
      <c r="O543" s="12"/>
      <c r="P543" s="158"/>
      <c r="Q543" s="12"/>
      <c r="R543" s="12"/>
      <c r="S543" s="12"/>
    </row>
    <row r="544" spans="1:19" ht="13">
      <c r="A544" s="12"/>
      <c r="B544" s="155"/>
      <c r="C544" s="12"/>
      <c r="D544" s="12"/>
      <c r="E544" s="12"/>
      <c r="F544" s="12"/>
      <c r="G544" s="155"/>
      <c r="H544" s="12"/>
      <c r="I544" s="12"/>
      <c r="J544" s="12"/>
      <c r="K544" s="12"/>
      <c r="L544" s="12"/>
      <c r="M544" s="12"/>
      <c r="N544" s="46"/>
      <c r="O544" s="12"/>
      <c r="P544" s="158"/>
      <c r="Q544" s="12"/>
      <c r="R544" s="12"/>
      <c r="S544" s="12"/>
    </row>
    <row r="545" spans="1:19" ht="13">
      <c r="A545" s="12"/>
      <c r="B545" s="155"/>
      <c r="C545" s="12"/>
      <c r="D545" s="12"/>
      <c r="E545" s="12"/>
      <c r="F545" s="12"/>
      <c r="G545" s="155"/>
      <c r="H545" s="12"/>
      <c r="I545" s="12"/>
      <c r="J545" s="12"/>
      <c r="K545" s="12"/>
      <c r="L545" s="12"/>
      <c r="M545" s="12"/>
      <c r="N545" s="46"/>
      <c r="O545" s="12"/>
      <c r="P545" s="158"/>
      <c r="Q545" s="12"/>
      <c r="R545" s="12"/>
      <c r="S545" s="12"/>
    </row>
    <row r="546" spans="1:19" ht="13">
      <c r="A546" s="12"/>
      <c r="B546" s="155"/>
      <c r="C546" s="12"/>
      <c r="D546" s="12"/>
      <c r="E546" s="12"/>
      <c r="F546" s="12"/>
      <c r="G546" s="155"/>
      <c r="H546" s="12"/>
      <c r="I546" s="12"/>
      <c r="J546" s="12"/>
      <c r="K546" s="12"/>
      <c r="L546" s="12"/>
      <c r="M546" s="12"/>
      <c r="N546" s="46"/>
      <c r="O546" s="12"/>
      <c r="P546" s="158"/>
      <c r="Q546" s="12"/>
      <c r="R546" s="12"/>
      <c r="S546" s="12"/>
    </row>
    <row r="547" spans="1:19" ht="13">
      <c r="A547" s="12"/>
      <c r="B547" s="155"/>
      <c r="C547" s="12"/>
      <c r="D547" s="12"/>
      <c r="E547" s="12"/>
      <c r="F547" s="12"/>
      <c r="G547" s="155"/>
      <c r="H547" s="12"/>
      <c r="I547" s="12"/>
      <c r="J547" s="12"/>
      <c r="K547" s="12"/>
      <c r="L547" s="12"/>
      <c r="M547" s="12"/>
      <c r="N547" s="46"/>
      <c r="O547" s="12"/>
      <c r="P547" s="158"/>
      <c r="Q547" s="12"/>
      <c r="R547" s="12"/>
      <c r="S547" s="12"/>
    </row>
    <row r="548" spans="1:19" ht="13">
      <c r="A548" s="12"/>
      <c r="B548" s="155"/>
      <c r="C548" s="12"/>
      <c r="D548" s="12"/>
      <c r="E548" s="12"/>
      <c r="F548" s="12"/>
      <c r="G548" s="155"/>
      <c r="H548" s="12"/>
      <c r="I548" s="12"/>
      <c r="J548" s="12"/>
      <c r="K548" s="12"/>
      <c r="L548" s="12"/>
      <c r="M548" s="12"/>
      <c r="N548" s="46"/>
      <c r="O548" s="12"/>
      <c r="P548" s="158"/>
      <c r="Q548" s="12"/>
      <c r="R548" s="12"/>
      <c r="S548" s="12"/>
    </row>
    <row r="549" spans="1:19" ht="13">
      <c r="A549" s="12"/>
      <c r="B549" s="155"/>
      <c r="C549" s="12"/>
      <c r="D549" s="12"/>
      <c r="E549" s="12"/>
      <c r="F549" s="12"/>
      <c r="G549" s="155"/>
      <c r="H549" s="12"/>
      <c r="I549" s="12"/>
      <c r="J549" s="12"/>
      <c r="K549" s="12"/>
      <c r="L549" s="12"/>
      <c r="M549" s="12"/>
      <c r="N549" s="46"/>
      <c r="O549" s="12"/>
      <c r="P549" s="158"/>
      <c r="Q549" s="12"/>
      <c r="R549" s="12"/>
      <c r="S549" s="12"/>
    </row>
    <row r="550" spans="1:19" ht="13">
      <c r="A550" s="12"/>
      <c r="B550" s="155"/>
      <c r="C550" s="12"/>
      <c r="D550" s="12"/>
      <c r="E550" s="12"/>
      <c r="F550" s="12"/>
      <c r="G550" s="155"/>
      <c r="H550" s="12"/>
      <c r="I550" s="12"/>
      <c r="J550" s="12"/>
      <c r="K550" s="12"/>
      <c r="L550" s="12"/>
      <c r="M550" s="12"/>
      <c r="N550" s="46"/>
      <c r="O550" s="12"/>
      <c r="P550" s="158"/>
      <c r="Q550" s="12"/>
      <c r="R550" s="12"/>
      <c r="S550" s="12"/>
    </row>
    <row r="551" spans="1:19" ht="13">
      <c r="A551" s="12"/>
      <c r="B551" s="155"/>
      <c r="C551" s="12"/>
      <c r="D551" s="12"/>
      <c r="E551" s="12"/>
      <c r="F551" s="12"/>
      <c r="G551" s="155"/>
      <c r="H551" s="12"/>
      <c r="I551" s="12"/>
      <c r="J551" s="12"/>
      <c r="K551" s="12"/>
      <c r="L551" s="12"/>
      <c r="M551" s="12"/>
      <c r="N551" s="46"/>
      <c r="O551" s="12"/>
      <c r="P551" s="158"/>
      <c r="Q551" s="12"/>
      <c r="R551" s="12"/>
      <c r="S551" s="12"/>
    </row>
    <row r="552" spans="1:19" ht="13">
      <c r="A552" s="12"/>
      <c r="B552" s="155"/>
      <c r="C552" s="12"/>
      <c r="D552" s="12"/>
      <c r="E552" s="12"/>
      <c r="F552" s="12"/>
      <c r="G552" s="155"/>
      <c r="H552" s="12"/>
      <c r="I552" s="12"/>
      <c r="J552" s="12"/>
      <c r="K552" s="12"/>
      <c r="L552" s="12"/>
      <c r="M552" s="12"/>
      <c r="N552" s="46"/>
      <c r="O552" s="12"/>
      <c r="P552" s="158"/>
      <c r="Q552" s="12"/>
      <c r="R552" s="12"/>
      <c r="S552" s="12"/>
    </row>
    <row r="553" spans="1:19" ht="13">
      <c r="A553" s="12"/>
      <c r="B553" s="155"/>
      <c r="C553" s="12"/>
      <c r="D553" s="12"/>
      <c r="E553" s="12"/>
      <c r="F553" s="12"/>
      <c r="G553" s="155"/>
      <c r="H553" s="12"/>
      <c r="I553" s="12"/>
      <c r="J553" s="12"/>
      <c r="K553" s="12"/>
      <c r="L553" s="12"/>
      <c r="M553" s="12"/>
      <c r="N553" s="46"/>
      <c r="O553" s="12"/>
      <c r="P553" s="158"/>
      <c r="Q553" s="12"/>
      <c r="R553" s="12"/>
      <c r="S553" s="12"/>
    </row>
    <row r="554" spans="1:19" ht="13">
      <c r="A554" s="12"/>
      <c r="B554" s="155"/>
      <c r="C554" s="12"/>
      <c r="D554" s="12"/>
      <c r="E554" s="12"/>
      <c r="F554" s="12"/>
      <c r="G554" s="155"/>
      <c r="H554" s="12"/>
      <c r="I554" s="12"/>
      <c r="J554" s="12"/>
      <c r="K554" s="12"/>
      <c r="L554" s="12"/>
      <c r="M554" s="12"/>
      <c r="N554" s="46"/>
      <c r="O554" s="12"/>
      <c r="P554" s="158"/>
      <c r="Q554" s="12"/>
      <c r="R554" s="12"/>
      <c r="S554" s="12"/>
    </row>
    <row r="555" spans="1:19" ht="13">
      <c r="A555" s="12"/>
      <c r="B555" s="155"/>
      <c r="C555" s="12"/>
      <c r="D555" s="12"/>
      <c r="E555" s="12"/>
      <c r="F555" s="12"/>
      <c r="G555" s="155"/>
      <c r="H555" s="12"/>
      <c r="I555" s="12"/>
      <c r="J555" s="12"/>
      <c r="K555" s="12"/>
      <c r="L555" s="12"/>
      <c r="M555" s="12"/>
      <c r="N555" s="46"/>
      <c r="O555" s="12"/>
      <c r="P555" s="158"/>
      <c r="Q555" s="12"/>
      <c r="R555" s="12"/>
      <c r="S555" s="12"/>
    </row>
    <row r="556" spans="1:19" ht="13">
      <c r="A556" s="12"/>
      <c r="B556" s="155"/>
      <c r="C556" s="12"/>
      <c r="D556" s="12"/>
      <c r="E556" s="12"/>
      <c r="F556" s="12"/>
      <c r="G556" s="155"/>
      <c r="H556" s="12"/>
      <c r="I556" s="12"/>
      <c r="J556" s="12"/>
      <c r="K556" s="12"/>
      <c r="L556" s="12"/>
      <c r="M556" s="12"/>
      <c r="N556" s="46"/>
      <c r="O556" s="12"/>
      <c r="P556" s="158"/>
      <c r="Q556" s="12"/>
      <c r="R556" s="12"/>
      <c r="S556" s="12"/>
    </row>
    <row r="557" spans="1:19" ht="13">
      <c r="A557" s="12"/>
      <c r="B557" s="155"/>
      <c r="C557" s="12"/>
      <c r="D557" s="12"/>
      <c r="E557" s="12"/>
      <c r="F557" s="12"/>
      <c r="G557" s="155"/>
      <c r="H557" s="12"/>
      <c r="I557" s="12"/>
      <c r="J557" s="12"/>
      <c r="K557" s="12"/>
      <c r="L557" s="12"/>
      <c r="M557" s="12"/>
      <c r="N557" s="46"/>
      <c r="O557" s="12"/>
      <c r="P557" s="158"/>
      <c r="Q557" s="12"/>
      <c r="R557" s="12"/>
      <c r="S557" s="12"/>
    </row>
    <row r="558" spans="1:19" ht="13">
      <c r="A558" s="12"/>
      <c r="B558" s="155"/>
      <c r="C558" s="12"/>
      <c r="D558" s="12"/>
      <c r="E558" s="12"/>
      <c r="F558" s="12"/>
      <c r="G558" s="155"/>
      <c r="H558" s="12"/>
      <c r="I558" s="12"/>
      <c r="J558" s="12"/>
      <c r="K558" s="12"/>
      <c r="L558" s="12"/>
      <c r="M558" s="12"/>
      <c r="N558" s="46"/>
      <c r="O558" s="12"/>
      <c r="P558" s="158"/>
      <c r="Q558" s="12"/>
      <c r="R558" s="12"/>
      <c r="S558" s="12"/>
    </row>
    <row r="559" spans="1:19" ht="13">
      <c r="A559" s="12"/>
      <c r="B559" s="155"/>
      <c r="C559" s="12"/>
      <c r="D559" s="12"/>
      <c r="E559" s="12"/>
      <c r="F559" s="12"/>
      <c r="G559" s="155"/>
      <c r="H559" s="12"/>
      <c r="I559" s="12"/>
      <c r="J559" s="12"/>
      <c r="K559" s="12"/>
      <c r="L559" s="12"/>
      <c r="M559" s="12"/>
      <c r="N559" s="46"/>
      <c r="O559" s="12"/>
      <c r="P559" s="158"/>
      <c r="Q559" s="12"/>
      <c r="R559" s="12"/>
      <c r="S559" s="12"/>
    </row>
    <row r="560" spans="1:19" ht="13">
      <c r="A560" s="12"/>
      <c r="B560" s="155"/>
      <c r="C560" s="12"/>
      <c r="D560" s="12"/>
      <c r="E560" s="12"/>
      <c r="F560" s="12"/>
      <c r="G560" s="155"/>
      <c r="H560" s="12"/>
      <c r="I560" s="12"/>
      <c r="J560" s="12"/>
      <c r="K560" s="12"/>
      <c r="L560" s="12"/>
      <c r="M560" s="12"/>
      <c r="N560" s="46"/>
      <c r="O560" s="12"/>
      <c r="P560" s="158"/>
      <c r="Q560" s="12"/>
      <c r="R560" s="12"/>
      <c r="S560" s="12"/>
    </row>
    <row r="561" spans="1:19" ht="13">
      <c r="A561" s="12"/>
      <c r="B561" s="155"/>
      <c r="C561" s="12"/>
      <c r="D561" s="12"/>
      <c r="E561" s="12"/>
      <c r="F561" s="12"/>
      <c r="G561" s="155"/>
      <c r="H561" s="12"/>
      <c r="I561" s="12"/>
      <c r="J561" s="12"/>
      <c r="K561" s="12"/>
      <c r="L561" s="12"/>
      <c r="M561" s="12"/>
      <c r="N561" s="46"/>
      <c r="O561" s="12"/>
      <c r="P561" s="158"/>
      <c r="Q561" s="12"/>
      <c r="R561" s="12"/>
      <c r="S561" s="12"/>
    </row>
    <row r="562" spans="1:19" ht="13">
      <c r="A562" s="12"/>
      <c r="B562" s="155"/>
      <c r="C562" s="12"/>
      <c r="D562" s="12"/>
      <c r="E562" s="12"/>
      <c r="F562" s="12"/>
      <c r="G562" s="155"/>
      <c r="H562" s="12"/>
      <c r="I562" s="12"/>
      <c r="J562" s="12"/>
      <c r="K562" s="12"/>
      <c r="L562" s="12"/>
      <c r="M562" s="12"/>
      <c r="N562" s="46"/>
      <c r="O562" s="12"/>
      <c r="P562" s="158"/>
      <c r="Q562" s="12"/>
      <c r="R562" s="12"/>
      <c r="S562" s="12"/>
    </row>
    <row r="563" spans="1:19" ht="13">
      <c r="A563" s="12"/>
      <c r="B563" s="155"/>
      <c r="C563" s="12"/>
      <c r="D563" s="12"/>
      <c r="E563" s="12"/>
      <c r="F563" s="12"/>
      <c r="G563" s="155"/>
      <c r="H563" s="12"/>
      <c r="I563" s="12"/>
      <c r="J563" s="12"/>
      <c r="K563" s="12"/>
      <c r="L563" s="12"/>
      <c r="M563" s="12"/>
      <c r="N563" s="46"/>
      <c r="O563" s="12"/>
      <c r="P563" s="158"/>
      <c r="Q563" s="12"/>
      <c r="R563" s="12"/>
      <c r="S563" s="12"/>
    </row>
    <row r="564" spans="1:19" ht="13">
      <c r="A564" s="12"/>
      <c r="B564" s="155"/>
      <c r="C564" s="12"/>
      <c r="D564" s="12"/>
      <c r="E564" s="12"/>
      <c r="F564" s="12"/>
      <c r="G564" s="155"/>
      <c r="H564" s="12"/>
      <c r="I564" s="12"/>
      <c r="J564" s="12"/>
      <c r="K564" s="12"/>
      <c r="L564" s="12"/>
      <c r="M564" s="12"/>
      <c r="N564" s="46"/>
      <c r="O564" s="12"/>
      <c r="P564" s="158"/>
      <c r="Q564" s="12"/>
      <c r="R564" s="12"/>
      <c r="S564" s="12"/>
    </row>
    <row r="565" spans="1:19" ht="13">
      <c r="A565" s="12"/>
      <c r="B565" s="155"/>
      <c r="C565" s="12"/>
      <c r="D565" s="12"/>
      <c r="E565" s="12"/>
      <c r="F565" s="12"/>
      <c r="G565" s="155"/>
      <c r="H565" s="12"/>
      <c r="I565" s="12"/>
      <c r="J565" s="12"/>
      <c r="K565" s="12"/>
      <c r="L565" s="12"/>
      <c r="M565" s="12"/>
      <c r="N565" s="46"/>
      <c r="O565" s="12"/>
      <c r="P565" s="158"/>
      <c r="Q565" s="12"/>
      <c r="R565" s="12"/>
      <c r="S565" s="12"/>
    </row>
    <row r="566" spans="1:19" ht="13">
      <c r="A566" s="12"/>
      <c r="B566" s="155"/>
      <c r="C566" s="12"/>
      <c r="D566" s="12"/>
      <c r="E566" s="12"/>
      <c r="F566" s="12"/>
      <c r="G566" s="155"/>
      <c r="H566" s="12"/>
      <c r="I566" s="12"/>
      <c r="J566" s="12"/>
      <c r="K566" s="12"/>
      <c r="L566" s="12"/>
      <c r="M566" s="12"/>
      <c r="N566" s="46"/>
      <c r="O566" s="12"/>
      <c r="P566" s="158"/>
      <c r="Q566" s="12"/>
      <c r="R566" s="12"/>
      <c r="S566" s="12"/>
    </row>
    <row r="567" spans="1:19" ht="13">
      <c r="A567" s="12"/>
      <c r="B567" s="155"/>
      <c r="C567" s="12"/>
      <c r="D567" s="12"/>
      <c r="E567" s="12"/>
      <c r="F567" s="12"/>
      <c r="G567" s="155"/>
      <c r="H567" s="12"/>
      <c r="I567" s="12"/>
      <c r="J567" s="12"/>
      <c r="K567" s="12"/>
      <c r="L567" s="12"/>
      <c r="M567" s="12"/>
      <c r="N567" s="46"/>
      <c r="O567" s="12"/>
      <c r="P567" s="158"/>
      <c r="Q567" s="12"/>
      <c r="R567" s="12"/>
      <c r="S567" s="12"/>
    </row>
    <row r="568" spans="1:19" ht="13">
      <c r="A568" s="12"/>
      <c r="B568" s="155"/>
      <c r="C568" s="12"/>
      <c r="D568" s="12"/>
      <c r="E568" s="12"/>
      <c r="F568" s="12"/>
      <c r="G568" s="155"/>
      <c r="H568" s="12"/>
      <c r="I568" s="12"/>
      <c r="J568" s="12"/>
      <c r="K568" s="12"/>
      <c r="L568" s="12"/>
      <c r="M568" s="12"/>
      <c r="N568" s="46"/>
      <c r="O568" s="12"/>
      <c r="P568" s="158"/>
      <c r="Q568" s="12"/>
      <c r="R568" s="12"/>
      <c r="S568" s="12"/>
    </row>
    <row r="569" spans="1:19" ht="13">
      <c r="A569" s="12"/>
      <c r="B569" s="155"/>
      <c r="C569" s="12"/>
      <c r="D569" s="12"/>
      <c r="E569" s="12"/>
      <c r="F569" s="12"/>
      <c r="G569" s="155"/>
      <c r="H569" s="12"/>
      <c r="I569" s="12"/>
      <c r="J569" s="12"/>
      <c r="K569" s="12"/>
      <c r="L569" s="12"/>
      <c r="M569" s="12"/>
      <c r="N569" s="46"/>
      <c r="O569" s="12"/>
      <c r="P569" s="158"/>
      <c r="Q569" s="12"/>
      <c r="R569" s="12"/>
      <c r="S569" s="12"/>
    </row>
    <row r="570" spans="1:19" ht="13">
      <c r="A570" s="12"/>
      <c r="B570" s="155"/>
      <c r="C570" s="12"/>
      <c r="D570" s="12"/>
      <c r="E570" s="12"/>
      <c r="F570" s="12"/>
      <c r="G570" s="155"/>
      <c r="H570" s="12"/>
      <c r="I570" s="12"/>
      <c r="J570" s="12"/>
      <c r="K570" s="12"/>
      <c r="L570" s="12"/>
      <c r="M570" s="12"/>
      <c r="N570" s="46"/>
      <c r="O570" s="12"/>
      <c r="P570" s="158"/>
      <c r="Q570" s="12"/>
      <c r="R570" s="12"/>
      <c r="S570" s="12"/>
    </row>
    <row r="571" spans="1:19" ht="13">
      <c r="A571" s="12"/>
      <c r="B571" s="155"/>
      <c r="C571" s="12"/>
      <c r="D571" s="12"/>
      <c r="E571" s="12"/>
      <c r="F571" s="12"/>
      <c r="G571" s="155"/>
      <c r="H571" s="12"/>
      <c r="I571" s="12"/>
      <c r="J571" s="12"/>
      <c r="K571" s="12"/>
      <c r="L571" s="12"/>
      <c r="M571" s="12"/>
      <c r="N571" s="46"/>
      <c r="O571" s="12"/>
      <c r="P571" s="158"/>
      <c r="Q571" s="12"/>
      <c r="R571" s="12"/>
      <c r="S571" s="12"/>
    </row>
    <row r="572" spans="1:19" ht="13">
      <c r="A572" s="12"/>
      <c r="B572" s="155"/>
      <c r="C572" s="12"/>
      <c r="D572" s="12"/>
      <c r="E572" s="12"/>
      <c r="F572" s="12"/>
      <c r="G572" s="155"/>
      <c r="H572" s="12"/>
      <c r="I572" s="12"/>
      <c r="J572" s="12"/>
      <c r="K572" s="12"/>
      <c r="L572" s="12"/>
      <c r="M572" s="12"/>
      <c r="N572" s="46"/>
      <c r="O572" s="12"/>
      <c r="P572" s="158"/>
      <c r="Q572" s="12"/>
      <c r="R572" s="12"/>
      <c r="S572" s="12"/>
    </row>
    <row r="573" spans="1:19" ht="13">
      <c r="A573" s="12"/>
      <c r="B573" s="155"/>
      <c r="C573" s="12"/>
      <c r="D573" s="12"/>
      <c r="E573" s="12"/>
      <c r="F573" s="12"/>
      <c r="G573" s="155"/>
      <c r="H573" s="12"/>
      <c r="I573" s="12"/>
      <c r="J573" s="12"/>
      <c r="K573" s="12"/>
      <c r="L573" s="12"/>
      <c r="M573" s="12"/>
      <c r="N573" s="46"/>
      <c r="O573" s="12"/>
      <c r="P573" s="158"/>
      <c r="Q573" s="12"/>
      <c r="R573" s="12"/>
      <c r="S573" s="12"/>
    </row>
    <row r="574" spans="1:19" ht="13">
      <c r="A574" s="12"/>
      <c r="B574" s="155"/>
      <c r="C574" s="12"/>
      <c r="D574" s="12"/>
      <c r="E574" s="12"/>
      <c r="F574" s="12"/>
      <c r="G574" s="155"/>
      <c r="H574" s="12"/>
      <c r="I574" s="12"/>
      <c r="J574" s="12"/>
      <c r="K574" s="12"/>
      <c r="L574" s="12"/>
      <c r="M574" s="12"/>
      <c r="N574" s="46"/>
      <c r="O574" s="12"/>
      <c r="P574" s="158"/>
      <c r="Q574" s="12"/>
      <c r="R574" s="12"/>
      <c r="S574" s="12"/>
    </row>
    <row r="575" spans="1:19" ht="13">
      <c r="A575" s="12"/>
      <c r="B575" s="155"/>
      <c r="C575" s="12"/>
      <c r="D575" s="12"/>
      <c r="E575" s="12"/>
      <c r="F575" s="12"/>
      <c r="G575" s="155"/>
      <c r="H575" s="12"/>
      <c r="I575" s="12"/>
      <c r="J575" s="12"/>
      <c r="K575" s="12"/>
      <c r="L575" s="12"/>
      <c r="M575" s="12"/>
      <c r="N575" s="46"/>
      <c r="O575" s="12"/>
      <c r="P575" s="158"/>
      <c r="Q575" s="12"/>
      <c r="R575" s="12"/>
      <c r="S575" s="12"/>
    </row>
    <row r="576" spans="1:19" ht="13">
      <c r="A576" s="12"/>
      <c r="B576" s="155"/>
      <c r="C576" s="12"/>
      <c r="D576" s="12"/>
      <c r="E576" s="12"/>
      <c r="F576" s="12"/>
      <c r="G576" s="155"/>
      <c r="H576" s="12"/>
      <c r="I576" s="12"/>
      <c r="J576" s="12"/>
      <c r="K576" s="12"/>
      <c r="L576" s="12"/>
      <c r="M576" s="12"/>
      <c r="N576" s="46"/>
      <c r="O576" s="12"/>
      <c r="P576" s="158"/>
      <c r="Q576" s="12"/>
      <c r="R576" s="12"/>
      <c r="S576" s="12"/>
    </row>
    <row r="577" spans="1:19" ht="13">
      <c r="A577" s="12"/>
      <c r="B577" s="155"/>
      <c r="C577" s="12"/>
      <c r="D577" s="12"/>
      <c r="E577" s="12"/>
      <c r="F577" s="12"/>
      <c r="G577" s="155"/>
      <c r="H577" s="12"/>
      <c r="I577" s="12"/>
      <c r="J577" s="12"/>
      <c r="K577" s="12"/>
      <c r="L577" s="12"/>
      <c r="M577" s="12"/>
      <c r="N577" s="46"/>
      <c r="O577" s="12"/>
      <c r="P577" s="158"/>
      <c r="Q577" s="12"/>
      <c r="R577" s="12"/>
      <c r="S577" s="12"/>
    </row>
    <row r="578" spans="1:19" ht="13">
      <c r="A578" s="12"/>
      <c r="B578" s="155"/>
      <c r="C578" s="12"/>
      <c r="D578" s="12"/>
      <c r="E578" s="12"/>
      <c r="F578" s="12"/>
      <c r="G578" s="155"/>
      <c r="H578" s="12"/>
      <c r="I578" s="12"/>
      <c r="J578" s="12"/>
      <c r="K578" s="12"/>
      <c r="L578" s="12"/>
      <c r="M578" s="12"/>
      <c r="N578" s="46"/>
      <c r="O578" s="12"/>
      <c r="P578" s="158"/>
      <c r="Q578" s="12"/>
      <c r="R578" s="12"/>
      <c r="S578" s="12"/>
    </row>
    <row r="579" spans="1:19" ht="13">
      <c r="A579" s="12"/>
      <c r="B579" s="155"/>
      <c r="C579" s="12"/>
      <c r="D579" s="12"/>
      <c r="E579" s="12"/>
      <c r="F579" s="12"/>
      <c r="G579" s="155"/>
      <c r="H579" s="12"/>
      <c r="I579" s="12"/>
      <c r="J579" s="12"/>
      <c r="K579" s="12"/>
      <c r="L579" s="12"/>
      <c r="M579" s="12"/>
      <c r="N579" s="46"/>
      <c r="O579" s="12"/>
      <c r="P579" s="158"/>
      <c r="Q579" s="12"/>
      <c r="R579" s="12"/>
      <c r="S579" s="12"/>
    </row>
    <row r="580" spans="1:19" ht="13">
      <c r="A580" s="12"/>
      <c r="B580" s="155"/>
      <c r="C580" s="12"/>
      <c r="D580" s="12"/>
      <c r="E580" s="12"/>
      <c r="F580" s="12"/>
      <c r="G580" s="155"/>
      <c r="H580" s="12"/>
      <c r="I580" s="12"/>
      <c r="J580" s="12"/>
      <c r="K580" s="12"/>
      <c r="L580" s="12"/>
      <c r="M580" s="12"/>
      <c r="N580" s="46"/>
      <c r="O580" s="12"/>
      <c r="P580" s="158"/>
      <c r="Q580" s="12"/>
      <c r="R580" s="12"/>
      <c r="S580" s="12"/>
    </row>
    <row r="581" spans="1:19" ht="13">
      <c r="A581" s="12"/>
      <c r="B581" s="155"/>
      <c r="C581" s="12"/>
      <c r="D581" s="12"/>
      <c r="E581" s="12"/>
      <c r="F581" s="12"/>
      <c r="G581" s="155"/>
      <c r="H581" s="12"/>
      <c r="I581" s="12"/>
      <c r="J581" s="12"/>
      <c r="K581" s="12"/>
      <c r="L581" s="12"/>
      <c r="M581" s="12"/>
      <c r="N581" s="46"/>
      <c r="O581" s="12"/>
      <c r="P581" s="158"/>
      <c r="Q581" s="12"/>
      <c r="R581" s="12"/>
      <c r="S581" s="12"/>
    </row>
    <row r="582" spans="1:19" ht="13">
      <c r="A582" s="12"/>
      <c r="B582" s="155"/>
      <c r="C582" s="12"/>
      <c r="D582" s="12"/>
      <c r="E582" s="12"/>
      <c r="F582" s="12"/>
      <c r="G582" s="155"/>
      <c r="H582" s="12"/>
      <c r="I582" s="12"/>
      <c r="J582" s="12"/>
      <c r="K582" s="12"/>
      <c r="L582" s="12"/>
      <c r="M582" s="12"/>
      <c r="N582" s="46"/>
      <c r="O582" s="12"/>
      <c r="P582" s="158"/>
      <c r="Q582" s="12"/>
      <c r="R582" s="12"/>
      <c r="S582" s="12"/>
    </row>
    <row r="583" spans="1:19" ht="13">
      <c r="A583" s="12"/>
      <c r="B583" s="155"/>
      <c r="C583" s="12"/>
      <c r="D583" s="12"/>
      <c r="E583" s="12"/>
      <c r="F583" s="12"/>
      <c r="G583" s="155"/>
      <c r="H583" s="12"/>
      <c r="I583" s="12"/>
      <c r="J583" s="12"/>
      <c r="K583" s="12"/>
      <c r="L583" s="12"/>
      <c r="M583" s="12"/>
      <c r="N583" s="46"/>
      <c r="O583" s="12"/>
      <c r="P583" s="158"/>
      <c r="Q583" s="12"/>
      <c r="R583" s="12"/>
      <c r="S583" s="12"/>
    </row>
    <row r="584" spans="1:19" ht="13">
      <c r="A584" s="12"/>
      <c r="B584" s="155"/>
      <c r="C584" s="12"/>
      <c r="D584" s="12"/>
      <c r="E584" s="12"/>
      <c r="F584" s="12"/>
      <c r="G584" s="155"/>
      <c r="H584" s="12"/>
      <c r="I584" s="12"/>
      <c r="J584" s="12"/>
      <c r="K584" s="12"/>
      <c r="L584" s="12"/>
      <c r="M584" s="12"/>
      <c r="N584" s="46"/>
      <c r="O584" s="12"/>
      <c r="P584" s="158"/>
      <c r="Q584" s="12"/>
      <c r="R584" s="12"/>
      <c r="S584" s="12"/>
    </row>
    <row r="585" spans="1:19" ht="13">
      <c r="A585" s="12"/>
      <c r="B585" s="155"/>
      <c r="C585" s="12"/>
      <c r="D585" s="12"/>
      <c r="E585" s="12"/>
      <c r="F585" s="12"/>
      <c r="G585" s="155"/>
      <c r="H585" s="12"/>
      <c r="I585" s="12"/>
      <c r="J585" s="12"/>
      <c r="K585" s="12"/>
      <c r="L585" s="12"/>
      <c r="M585" s="12"/>
      <c r="N585" s="46"/>
      <c r="O585" s="12"/>
      <c r="P585" s="158"/>
      <c r="Q585" s="12"/>
      <c r="R585" s="12"/>
      <c r="S585" s="12"/>
    </row>
    <row r="586" spans="1:19" ht="13">
      <c r="A586" s="12"/>
      <c r="B586" s="155"/>
      <c r="C586" s="12"/>
      <c r="D586" s="12"/>
      <c r="E586" s="12"/>
      <c r="F586" s="12"/>
      <c r="G586" s="155"/>
      <c r="H586" s="12"/>
      <c r="I586" s="12"/>
      <c r="J586" s="12"/>
      <c r="K586" s="12"/>
      <c r="L586" s="12"/>
      <c r="M586" s="12"/>
      <c r="N586" s="46"/>
      <c r="O586" s="12"/>
      <c r="P586" s="158"/>
      <c r="Q586" s="12"/>
      <c r="R586" s="12"/>
      <c r="S586" s="12"/>
    </row>
    <row r="587" spans="1:19" ht="13">
      <c r="A587" s="12"/>
      <c r="B587" s="155"/>
      <c r="C587" s="12"/>
      <c r="D587" s="12"/>
      <c r="E587" s="12"/>
      <c r="F587" s="12"/>
      <c r="G587" s="155"/>
      <c r="H587" s="12"/>
      <c r="I587" s="12"/>
      <c r="J587" s="12"/>
      <c r="K587" s="12"/>
      <c r="L587" s="12"/>
      <c r="M587" s="12"/>
      <c r="N587" s="46"/>
      <c r="O587" s="12"/>
      <c r="P587" s="158"/>
      <c r="Q587" s="12"/>
      <c r="R587" s="12"/>
      <c r="S587" s="12"/>
    </row>
    <row r="588" spans="1:19" ht="13">
      <c r="A588" s="12"/>
      <c r="B588" s="155"/>
      <c r="C588" s="12"/>
      <c r="D588" s="12"/>
      <c r="E588" s="12"/>
      <c r="F588" s="12"/>
      <c r="G588" s="155"/>
      <c r="H588" s="12"/>
      <c r="I588" s="12"/>
      <c r="J588" s="12"/>
      <c r="K588" s="12"/>
      <c r="L588" s="12"/>
      <c r="M588" s="12"/>
      <c r="N588" s="46"/>
      <c r="O588" s="12"/>
      <c r="P588" s="158"/>
      <c r="Q588" s="12"/>
      <c r="R588" s="12"/>
      <c r="S588" s="12"/>
    </row>
    <row r="589" spans="1:19" ht="13">
      <c r="A589" s="12"/>
      <c r="B589" s="155"/>
      <c r="C589" s="12"/>
      <c r="D589" s="12"/>
      <c r="E589" s="12"/>
      <c r="F589" s="12"/>
      <c r="G589" s="155"/>
      <c r="H589" s="12"/>
      <c r="I589" s="12"/>
      <c r="J589" s="12"/>
      <c r="K589" s="12"/>
      <c r="L589" s="12"/>
      <c r="M589" s="12"/>
      <c r="N589" s="46"/>
      <c r="O589" s="12"/>
      <c r="P589" s="158"/>
      <c r="Q589" s="12"/>
      <c r="R589" s="12"/>
      <c r="S589" s="12"/>
    </row>
    <row r="590" spans="1:19" ht="13">
      <c r="A590" s="12"/>
      <c r="B590" s="155"/>
      <c r="C590" s="12"/>
      <c r="D590" s="12"/>
      <c r="E590" s="12"/>
      <c r="F590" s="12"/>
      <c r="G590" s="155"/>
      <c r="H590" s="12"/>
      <c r="I590" s="12"/>
      <c r="J590" s="12"/>
      <c r="K590" s="12"/>
      <c r="L590" s="12"/>
      <c r="M590" s="12"/>
      <c r="N590" s="46"/>
      <c r="O590" s="12"/>
      <c r="P590" s="158"/>
      <c r="Q590" s="12"/>
      <c r="R590" s="12"/>
      <c r="S590" s="12"/>
    </row>
    <row r="591" spans="1:19" ht="13">
      <c r="A591" s="12"/>
      <c r="B591" s="155"/>
      <c r="C591" s="12"/>
      <c r="D591" s="12"/>
      <c r="E591" s="12"/>
      <c r="F591" s="12"/>
      <c r="G591" s="155"/>
      <c r="H591" s="12"/>
      <c r="I591" s="12"/>
      <c r="J591" s="12"/>
      <c r="K591" s="12"/>
      <c r="L591" s="12"/>
      <c r="M591" s="12"/>
      <c r="N591" s="46"/>
      <c r="O591" s="12"/>
      <c r="P591" s="158"/>
      <c r="Q591" s="12"/>
      <c r="R591" s="12"/>
      <c r="S591" s="12"/>
    </row>
    <row r="592" spans="1:19" ht="13">
      <c r="A592" s="12"/>
      <c r="B592" s="155"/>
      <c r="C592" s="12"/>
      <c r="D592" s="12"/>
      <c r="E592" s="12"/>
      <c r="F592" s="12"/>
      <c r="G592" s="155"/>
      <c r="H592" s="12"/>
      <c r="I592" s="12"/>
      <c r="J592" s="12"/>
      <c r="K592" s="12"/>
      <c r="L592" s="12"/>
      <c r="M592" s="12"/>
      <c r="N592" s="46"/>
      <c r="O592" s="12"/>
      <c r="P592" s="158"/>
      <c r="Q592" s="12"/>
      <c r="R592" s="12"/>
      <c r="S592" s="12"/>
    </row>
    <row r="593" spans="1:19" ht="13">
      <c r="A593" s="12"/>
      <c r="B593" s="155"/>
      <c r="C593" s="12"/>
      <c r="D593" s="12"/>
      <c r="E593" s="12"/>
      <c r="F593" s="12"/>
      <c r="G593" s="155"/>
      <c r="H593" s="12"/>
      <c r="I593" s="12"/>
      <c r="J593" s="12"/>
      <c r="K593" s="12"/>
      <c r="L593" s="12"/>
      <c r="M593" s="12"/>
      <c r="N593" s="46"/>
      <c r="O593" s="12"/>
      <c r="P593" s="158"/>
      <c r="Q593" s="12"/>
      <c r="R593" s="12"/>
      <c r="S593" s="12"/>
    </row>
    <row r="594" spans="1:19" ht="13">
      <c r="A594" s="12"/>
      <c r="B594" s="155"/>
      <c r="C594" s="12"/>
      <c r="D594" s="12"/>
      <c r="E594" s="12"/>
      <c r="F594" s="12"/>
      <c r="G594" s="155"/>
      <c r="H594" s="12"/>
      <c r="I594" s="12"/>
      <c r="J594" s="12"/>
      <c r="K594" s="12"/>
      <c r="L594" s="12"/>
      <c r="M594" s="12"/>
      <c r="N594" s="46"/>
      <c r="O594" s="12"/>
      <c r="P594" s="158"/>
      <c r="Q594" s="12"/>
      <c r="R594" s="12"/>
      <c r="S594" s="12"/>
    </row>
    <row r="595" spans="1:19" ht="13">
      <c r="A595" s="12"/>
      <c r="B595" s="155"/>
      <c r="C595" s="12"/>
      <c r="D595" s="12"/>
      <c r="E595" s="12"/>
      <c r="F595" s="12"/>
      <c r="G595" s="155"/>
      <c r="H595" s="12"/>
      <c r="I595" s="12"/>
      <c r="J595" s="12"/>
      <c r="K595" s="12"/>
      <c r="L595" s="12"/>
      <c r="M595" s="12"/>
      <c r="N595" s="46"/>
      <c r="O595" s="12"/>
      <c r="P595" s="158"/>
      <c r="Q595" s="12"/>
      <c r="R595" s="12"/>
      <c r="S595" s="12"/>
    </row>
    <row r="596" spans="1:19" ht="13">
      <c r="A596" s="12"/>
      <c r="B596" s="155"/>
      <c r="C596" s="12"/>
      <c r="D596" s="12"/>
      <c r="E596" s="12"/>
      <c r="F596" s="12"/>
      <c r="G596" s="155"/>
      <c r="H596" s="12"/>
      <c r="I596" s="12"/>
      <c r="J596" s="12"/>
      <c r="K596" s="12"/>
      <c r="L596" s="12"/>
      <c r="M596" s="12"/>
      <c r="N596" s="46"/>
      <c r="O596" s="12"/>
      <c r="P596" s="158"/>
      <c r="Q596" s="12"/>
      <c r="R596" s="12"/>
      <c r="S596" s="12"/>
    </row>
    <row r="597" spans="1:19" ht="13">
      <c r="A597" s="12"/>
      <c r="B597" s="155"/>
      <c r="C597" s="12"/>
      <c r="D597" s="12"/>
      <c r="E597" s="12"/>
      <c r="F597" s="12"/>
      <c r="G597" s="155"/>
      <c r="H597" s="12"/>
      <c r="I597" s="12"/>
      <c r="J597" s="12"/>
      <c r="K597" s="12"/>
      <c r="L597" s="12"/>
      <c r="M597" s="12"/>
      <c r="N597" s="46"/>
      <c r="O597" s="12"/>
      <c r="P597" s="158"/>
      <c r="Q597" s="12"/>
      <c r="R597" s="12"/>
      <c r="S597" s="12"/>
    </row>
    <row r="598" spans="1:19" ht="13">
      <c r="A598" s="12"/>
      <c r="B598" s="155"/>
      <c r="C598" s="12"/>
      <c r="D598" s="12"/>
      <c r="E598" s="12"/>
      <c r="F598" s="12"/>
      <c r="G598" s="155"/>
      <c r="H598" s="12"/>
      <c r="I598" s="12"/>
      <c r="J598" s="12"/>
      <c r="K598" s="12"/>
      <c r="L598" s="12"/>
      <c r="M598" s="12"/>
      <c r="N598" s="46"/>
      <c r="O598" s="12"/>
      <c r="P598" s="158"/>
      <c r="Q598" s="12"/>
      <c r="R598" s="12"/>
      <c r="S598" s="12"/>
    </row>
    <row r="599" spans="1:19" ht="13">
      <c r="A599" s="12"/>
      <c r="B599" s="155"/>
      <c r="C599" s="12"/>
      <c r="D599" s="12"/>
      <c r="E599" s="12"/>
      <c r="F599" s="12"/>
      <c r="G599" s="155"/>
      <c r="H599" s="12"/>
      <c r="I599" s="12"/>
      <c r="J599" s="12"/>
      <c r="K599" s="12"/>
      <c r="L599" s="12"/>
      <c r="M599" s="12"/>
      <c r="N599" s="46"/>
      <c r="O599" s="12"/>
      <c r="P599" s="158"/>
      <c r="Q599" s="12"/>
      <c r="R599" s="12"/>
      <c r="S599" s="12"/>
    </row>
    <row r="600" spans="1:19" ht="13">
      <c r="A600" s="12"/>
      <c r="B600" s="155"/>
      <c r="C600" s="12"/>
      <c r="D600" s="12"/>
      <c r="E600" s="12"/>
      <c r="F600" s="12"/>
      <c r="G600" s="155"/>
      <c r="H600" s="12"/>
      <c r="I600" s="12"/>
      <c r="J600" s="12"/>
      <c r="K600" s="12"/>
      <c r="L600" s="12"/>
      <c r="M600" s="12"/>
      <c r="N600" s="46"/>
      <c r="O600" s="12"/>
      <c r="P600" s="158"/>
      <c r="Q600" s="12"/>
      <c r="R600" s="12"/>
      <c r="S600" s="12"/>
    </row>
    <row r="601" spans="1:19" ht="13">
      <c r="A601" s="12"/>
      <c r="B601" s="155"/>
      <c r="C601" s="12"/>
      <c r="D601" s="12"/>
      <c r="E601" s="12"/>
      <c r="F601" s="12"/>
      <c r="G601" s="155"/>
      <c r="H601" s="12"/>
      <c r="I601" s="12"/>
      <c r="J601" s="12"/>
      <c r="K601" s="12"/>
      <c r="L601" s="12"/>
      <c r="M601" s="12"/>
      <c r="N601" s="46"/>
      <c r="O601" s="12"/>
      <c r="P601" s="158"/>
      <c r="Q601" s="12"/>
      <c r="R601" s="12"/>
      <c r="S601" s="12"/>
    </row>
    <row r="602" spans="1:19" ht="13">
      <c r="A602" s="12"/>
      <c r="B602" s="155"/>
      <c r="C602" s="12"/>
      <c r="D602" s="12"/>
      <c r="E602" s="12"/>
      <c r="F602" s="12"/>
      <c r="G602" s="155"/>
      <c r="H602" s="12"/>
      <c r="I602" s="12"/>
      <c r="J602" s="12"/>
      <c r="K602" s="12"/>
      <c r="L602" s="12"/>
      <c r="M602" s="12"/>
      <c r="N602" s="46"/>
      <c r="O602" s="12"/>
      <c r="P602" s="158"/>
      <c r="Q602" s="12"/>
      <c r="R602" s="12"/>
      <c r="S602" s="12"/>
    </row>
    <row r="603" spans="1:19" ht="13">
      <c r="A603" s="12"/>
      <c r="B603" s="155"/>
      <c r="C603" s="12"/>
      <c r="D603" s="12"/>
      <c r="E603" s="12"/>
      <c r="F603" s="12"/>
      <c r="G603" s="155"/>
      <c r="H603" s="12"/>
      <c r="I603" s="12"/>
      <c r="J603" s="12"/>
      <c r="K603" s="12"/>
      <c r="L603" s="12"/>
      <c r="M603" s="12"/>
      <c r="N603" s="46"/>
      <c r="O603" s="12"/>
      <c r="P603" s="158"/>
      <c r="Q603" s="12"/>
      <c r="R603" s="12"/>
      <c r="S603" s="12"/>
    </row>
    <row r="604" spans="1:19" ht="13">
      <c r="A604" s="12"/>
      <c r="B604" s="155"/>
      <c r="C604" s="12"/>
      <c r="D604" s="12"/>
      <c r="E604" s="12"/>
      <c r="F604" s="12"/>
      <c r="G604" s="155"/>
      <c r="H604" s="12"/>
      <c r="I604" s="12"/>
      <c r="J604" s="12"/>
      <c r="K604" s="12"/>
      <c r="L604" s="12"/>
      <c r="M604" s="12"/>
      <c r="N604" s="46"/>
      <c r="O604" s="12"/>
      <c r="P604" s="158"/>
      <c r="Q604" s="12"/>
      <c r="R604" s="12"/>
      <c r="S604" s="12"/>
    </row>
    <row r="605" spans="1:19" ht="13">
      <c r="A605" s="12"/>
      <c r="B605" s="155"/>
      <c r="C605" s="12"/>
      <c r="D605" s="12"/>
      <c r="E605" s="12"/>
      <c r="F605" s="12"/>
      <c r="G605" s="155"/>
      <c r="H605" s="12"/>
      <c r="I605" s="12"/>
      <c r="J605" s="12"/>
      <c r="K605" s="12"/>
      <c r="L605" s="12"/>
      <c r="M605" s="12"/>
      <c r="N605" s="46"/>
      <c r="O605" s="12"/>
      <c r="P605" s="158"/>
      <c r="Q605" s="12"/>
      <c r="R605" s="12"/>
      <c r="S605" s="12"/>
    </row>
    <row r="606" spans="1:19" ht="13">
      <c r="A606" s="12"/>
      <c r="B606" s="155"/>
      <c r="C606" s="12"/>
      <c r="D606" s="12"/>
      <c r="E606" s="12"/>
      <c r="F606" s="12"/>
      <c r="G606" s="155"/>
      <c r="H606" s="12"/>
      <c r="I606" s="12"/>
      <c r="J606" s="12"/>
      <c r="K606" s="12"/>
      <c r="L606" s="12"/>
      <c r="M606" s="12"/>
      <c r="N606" s="46"/>
      <c r="O606" s="12"/>
      <c r="P606" s="158"/>
      <c r="Q606" s="12"/>
      <c r="R606" s="12"/>
      <c r="S606" s="12"/>
    </row>
    <row r="607" spans="1:19" ht="13">
      <c r="A607" s="12"/>
      <c r="B607" s="155"/>
      <c r="C607" s="12"/>
      <c r="D607" s="12"/>
      <c r="E607" s="12"/>
      <c r="F607" s="12"/>
      <c r="G607" s="155"/>
      <c r="H607" s="12"/>
      <c r="I607" s="12"/>
      <c r="J607" s="12"/>
      <c r="K607" s="12"/>
      <c r="L607" s="12"/>
      <c r="M607" s="12"/>
      <c r="N607" s="46"/>
      <c r="O607" s="12"/>
      <c r="P607" s="158"/>
      <c r="Q607" s="12"/>
      <c r="R607" s="12"/>
      <c r="S607" s="12"/>
    </row>
    <row r="608" spans="1:19" ht="13">
      <c r="A608" s="12"/>
      <c r="B608" s="155"/>
      <c r="C608" s="12"/>
      <c r="D608" s="12"/>
      <c r="E608" s="12"/>
      <c r="F608" s="12"/>
      <c r="G608" s="155"/>
      <c r="H608" s="12"/>
      <c r="I608" s="12"/>
      <c r="J608" s="12"/>
      <c r="K608" s="12"/>
      <c r="L608" s="12"/>
      <c r="M608" s="12"/>
      <c r="N608" s="46"/>
      <c r="O608" s="12"/>
      <c r="P608" s="158"/>
      <c r="Q608" s="12"/>
      <c r="R608" s="12"/>
      <c r="S608" s="12"/>
    </row>
    <row r="609" spans="1:19" ht="13">
      <c r="A609" s="12"/>
      <c r="B609" s="155"/>
      <c r="C609" s="12"/>
      <c r="D609" s="12"/>
      <c r="E609" s="12"/>
      <c r="F609" s="12"/>
      <c r="G609" s="155"/>
      <c r="H609" s="12"/>
      <c r="I609" s="12"/>
      <c r="J609" s="12"/>
      <c r="K609" s="12"/>
      <c r="L609" s="12"/>
      <c r="M609" s="12"/>
      <c r="N609" s="46"/>
      <c r="O609" s="12"/>
      <c r="P609" s="158"/>
      <c r="Q609" s="12"/>
      <c r="R609" s="12"/>
      <c r="S609" s="12"/>
    </row>
    <row r="610" spans="1:19" ht="13">
      <c r="A610" s="12"/>
      <c r="B610" s="155"/>
      <c r="C610" s="12"/>
      <c r="D610" s="12"/>
      <c r="E610" s="12"/>
      <c r="F610" s="12"/>
      <c r="G610" s="155"/>
      <c r="H610" s="12"/>
      <c r="I610" s="12"/>
      <c r="J610" s="12"/>
      <c r="K610" s="12"/>
      <c r="L610" s="12"/>
      <c r="M610" s="12"/>
      <c r="N610" s="46"/>
      <c r="O610" s="12"/>
      <c r="P610" s="158"/>
      <c r="Q610" s="12"/>
      <c r="R610" s="12"/>
      <c r="S610" s="12"/>
    </row>
    <row r="611" spans="1:19" ht="13">
      <c r="A611" s="12"/>
      <c r="B611" s="155"/>
      <c r="C611" s="12"/>
      <c r="D611" s="12"/>
      <c r="E611" s="12"/>
      <c r="F611" s="12"/>
      <c r="G611" s="155"/>
      <c r="H611" s="12"/>
      <c r="I611" s="12"/>
      <c r="J611" s="12"/>
      <c r="K611" s="12"/>
      <c r="L611" s="12"/>
      <c r="M611" s="12"/>
      <c r="N611" s="46"/>
      <c r="O611" s="12"/>
      <c r="P611" s="158"/>
      <c r="Q611" s="12"/>
      <c r="R611" s="12"/>
      <c r="S611" s="12"/>
    </row>
    <row r="612" spans="1:19" ht="13">
      <c r="A612" s="12"/>
      <c r="B612" s="155"/>
      <c r="C612" s="12"/>
      <c r="D612" s="12"/>
      <c r="E612" s="12"/>
      <c r="F612" s="12"/>
      <c r="G612" s="155"/>
      <c r="H612" s="12"/>
      <c r="I612" s="12"/>
      <c r="J612" s="12"/>
      <c r="K612" s="12"/>
      <c r="L612" s="12"/>
      <c r="M612" s="12"/>
      <c r="N612" s="46"/>
      <c r="O612" s="12"/>
      <c r="P612" s="158"/>
      <c r="Q612" s="12"/>
      <c r="R612" s="12"/>
      <c r="S612" s="12"/>
    </row>
    <row r="613" spans="1:19" ht="13">
      <c r="A613" s="12"/>
      <c r="B613" s="155"/>
      <c r="C613" s="12"/>
      <c r="D613" s="12"/>
      <c r="E613" s="12"/>
      <c r="F613" s="12"/>
      <c r="G613" s="155"/>
      <c r="H613" s="12"/>
      <c r="I613" s="12"/>
      <c r="J613" s="12"/>
      <c r="K613" s="12"/>
      <c r="L613" s="12"/>
      <c r="M613" s="12"/>
      <c r="N613" s="46"/>
      <c r="O613" s="12"/>
      <c r="P613" s="158"/>
      <c r="Q613" s="12"/>
      <c r="R613" s="12"/>
      <c r="S613" s="12"/>
    </row>
    <row r="614" spans="1:19" ht="13">
      <c r="A614" s="12"/>
      <c r="B614" s="155"/>
      <c r="C614" s="12"/>
      <c r="D614" s="12"/>
      <c r="E614" s="12"/>
      <c r="F614" s="12"/>
      <c r="G614" s="155"/>
      <c r="H614" s="12"/>
      <c r="I614" s="12"/>
      <c r="J614" s="12"/>
      <c r="K614" s="12"/>
      <c r="L614" s="12"/>
      <c r="M614" s="12"/>
      <c r="N614" s="46"/>
      <c r="O614" s="12"/>
      <c r="P614" s="158"/>
      <c r="Q614" s="12"/>
      <c r="R614" s="12"/>
      <c r="S614" s="12"/>
    </row>
    <row r="615" spans="1:19" ht="13">
      <c r="A615" s="12"/>
      <c r="B615" s="155"/>
      <c r="C615" s="12"/>
      <c r="D615" s="12"/>
      <c r="E615" s="12"/>
      <c r="F615" s="12"/>
      <c r="G615" s="155"/>
      <c r="H615" s="12"/>
      <c r="I615" s="12"/>
      <c r="J615" s="12"/>
      <c r="K615" s="12"/>
      <c r="L615" s="12"/>
      <c r="M615" s="12"/>
      <c r="N615" s="46"/>
      <c r="O615" s="12"/>
      <c r="P615" s="158"/>
      <c r="Q615" s="12"/>
      <c r="R615" s="12"/>
      <c r="S615" s="12"/>
    </row>
    <row r="616" spans="1:19" ht="13">
      <c r="A616" s="12"/>
      <c r="B616" s="155"/>
      <c r="C616" s="12"/>
      <c r="D616" s="12"/>
      <c r="E616" s="12"/>
      <c r="F616" s="12"/>
      <c r="G616" s="155"/>
      <c r="H616" s="12"/>
      <c r="I616" s="12"/>
      <c r="J616" s="12"/>
      <c r="K616" s="12"/>
      <c r="L616" s="12"/>
      <c r="M616" s="12"/>
      <c r="N616" s="46"/>
      <c r="O616" s="12"/>
      <c r="P616" s="158"/>
      <c r="Q616" s="12"/>
      <c r="R616" s="12"/>
      <c r="S616" s="12"/>
    </row>
    <row r="617" spans="1:19" ht="13">
      <c r="A617" s="12"/>
      <c r="B617" s="155"/>
      <c r="C617" s="12"/>
      <c r="D617" s="12"/>
      <c r="E617" s="12"/>
      <c r="F617" s="12"/>
      <c r="G617" s="155"/>
      <c r="H617" s="12"/>
      <c r="I617" s="12"/>
      <c r="J617" s="12"/>
      <c r="K617" s="12"/>
      <c r="L617" s="12"/>
      <c r="M617" s="12"/>
      <c r="N617" s="46"/>
      <c r="O617" s="12"/>
      <c r="P617" s="158"/>
      <c r="Q617" s="12"/>
      <c r="R617" s="12"/>
      <c r="S617" s="12"/>
    </row>
    <row r="618" spans="1:19" ht="13">
      <c r="A618" s="12"/>
      <c r="B618" s="155"/>
      <c r="C618" s="12"/>
      <c r="D618" s="12"/>
      <c r="E618" s="12"/>
      <c r="F618" s="12"/>
      <c r="G618" s="155"/>
      <c r="H618" s="12"/>
      <c r="I618" s="12"/>
      <c r="J618" s="12"/>
      <c r="K618" s="12"/>
      <c r="L618" s="12"/>
      <c r="M618" s="12"/>
      <c r="N618" s="46"/>
      <c r="O618" s="12"/>
      <c r="P618" s="158"/>
      <c r="Q618" s="12"/>
      <c r="R618" s="12"/>
      <c r="S618" s="12"/>
    </row>
    <row r="619" spans="1:19" ht="13">
      <c r="A619" s="12"/>
      <c r="B619" s="155"/>
      <c r="C619" s="12"/>
      <c r="D619" s="12"/>
      <c r="E619" s="12"/>
      <c r="F619" s="12"/>
      <c r="G619" s="155"/>
      <c r="H619" s="12"/>
      <c r="I619" s="12"/>
      <c r="J619" s="12"/>
      <c r="K619" s="12"/>
      <c r="L619" s="12"/>
      <c r="M619" s="12"/>
      <c r="N619" s="46"/>
      <c r="O619" s="12"/>
      <c r="P619" s="158"/>
      <c r="Q619" s="12"/>
      <c r="R619" s="12"/>
      <c r="S619" s="12"/>
    </row>
    <row r="620" spans="1:19" ht="13">
      <c r="A620" s="12"/>
      <c r="B620" s="155"/>
      <c r="C620" s="12"/>
      <c r="D620" s="12"/>
      <c r="E620" s="12"/>
      <c r="F620" s="12"/>
      <c r="G620" s="155"/>
      <c r="H620" s="12"/>
      <c r="I620" s="12"/>
      <c r="J620" s="12"/>
      <c r="K620" s="12"/>
      <c r="L620" s="12"/>
      <c r="M620" s="12"/>
      <c r="N620" s="46"/>
      <c r="O620" s="12"/>
      <c r="P620" s="158"/>
      <c r="Q620" s="12"/>
      <c r="R620" s="12"/>
      <c r="S620" s="12"/>
    </row>
    <row r="621" spans="1:19" ht="13">
      <c r="A621" s="12"/>
      <c r="B621" s="155"/>
      <c r="C621" s="12"/>
      <c r="D621" s="12"/>
      <c r="E621" s="12"/>
      <c r="F621" s="12"/>
      <c r="G621" s="155"/>
      <c r="H621" s="12"/>
      <c r="I621" s="12"/>
      <c r="J621" s="12"/>
      <c r="K621" s="12"/>
      <c r="L621" s="12"/>
      <c r="M621" s="12"/>
      <c r="N621" s="46"/>
      <c r="O621" s="12"/>
      <c r="P621" s="158"/>
      <c r="Q621" s="12"/>
      <c r="R621" s="12"/>
      <c r="S621" s="12"/>
    </row>
    <row r="622" spans="1:19" ht="13">
      <c r="A622" s="12"/>
      <c r="B622" s="155"/>
      <c r="C622" s="12"/>
      <c r="D622" s="12"/>
      <c r="E622" s="12"/>
      <c r="F622" s="12"/>
      <c r="G622" s="155"/>
      <c r="H622" s="12"/>
      <c r="I622" s="12"/>
      <c r="J622" s="12"/>
      <c r="K622" s="12"/>
      <c r="L622" s="12"/>
      <c r="M622" s="12"/>
      <c r="N622" s="46"/>
      <c r="O622" s="12"/>
      <c r="P622" s="158"/>
      <c r="Q622" s="12"/>
      <c r="R622" s="12"/>
      <c r="S622" s="12"/>
    </row>
    <row r="623" spans="1:19" ht="13">
      <c r="A623" s="12"/>
      <c r="B623" s="155"/>
      <c r="C623" s="12"/>
      <c r="D623" s="12"/>
      <c r="E623" s="12"/>
      <c r="F623" s="12"/>
      <c r="G623" s="155"/>
      <c r="H623" s="12"/>
      <c r="I623" s="12"/>
      <c r="J623" s="12"/>
      <c r="K623" s="12"/>
      <c r="L623" s="12"/>
      <c r="M623" s="12"/>
      <c r="N623" s="46"/>
      <c r="O623" s="12"/>
      <c r="P623" s="158"/>
      <c r="Q623" s="12"/>
      <c r="R623" s="12"/>
      <c r="S623" s="12"/>
    </row>
    <row r="624" spans="1:19" ht="13">
      <c r="A624" s="12"/>
      <c r="B624" s="155"/>
      <c r="C624" s="12"/>
      <c r="D624" s="12"/>
      <c r="E624" s="12"/>
      <c r="F624" s="12"/>
      <c r="G624" s="155"/>
      <c r="H624" s="12"/>
      <c r="I624" s="12"/>
      <c r="J624" s="12"/>
      <c r="K624" s="12"/>
      <c r="L624" s="12"/>
      <c r="M624" s="12"/>
      <c r="N624" s="46"/>
      <c r="O624" s="12"/>
      <c r="P624" s="158"/>
      <c r="Q624" s="12"/>
      <c r="R624" s="12"/>
      <c r="S624" s="12"/>
    </row>
    <row r="625" spans="1:19" ht="13">
      <c r="A625" s="12"/>
      <c r="B625" s="155"/>
      <c r="C625" s="12"/>
      <c r="D625" s="12"/>
      <c r="E625" s="12"/>
      <c r="F625" s="12"/>
      <c r="G625" s="155"/>
      <c r="H625" s="12"/>
      <c r="I625" s="12"/>
      <c r="J625" s="12"/>
      <c r="K625" s="12"/>
      <c r="L625" s="12"/>
      <c r="M625" s="12"/>
      <c r="N625" s="46"/>
      <c r="O625" s="12"/>
      <c r="P625" s="158"/>
      <c r="Q625" s="12"/>
      <c r="R625" s="12"/>
      <c r="S625" s="12"/>
    </row>
    <row r="626" spans="1:19" ht="13">
      <c r="A626" s="12"/>
      <c r="B626" s="155"/>
      <c r="C626" s="12"/>
      <c r="D626" s="12"/>
      <c r="E626" s="12"/>
      <c r="F626" s="12"/>
      <c r="G626" s="155"/>
      <c r="H626" s="12"/>
      <c r="I626" s="12"/>
      <c r="J626" s="12"/>
      <c r="K626" s="12"/>
      <c r="L626" s="12"/>
      <c r="M626" s="12"/>
      <c r="N626" s="46"/>
      <c r="O626" s="12"/>
      <c r="P626" s="158"/>
      <c r="Q626" s="12"/>
      <c r="R626" s="12"/>
      <c r="S626" s="12"/>
    </row>
    <row r="627" spans="1:19" ht="13">
      <c r="A627" s="12"/>
      <c r="B627" s="155"/>
      <c r="C627" s="12"/>
      <c r="D627" s="12"/>
      <c r="E627" s="12"/>
      <c r="F627" s="12"/>
      <c r="G627" s="155"/>
      <c r="H627" s="12"/>
      <c r="I627" s="12"/>
      <c r="J627" s="12"/>
      <c r="K627" s="12"/>
      <c r="L627" s="12"/>
      <c r="M627" s="12"/>
      <c r="N627" s="46"/>
      <c r="O627" s="12"/>
      <c r="P627" s="158"/>
      <c r="Q627" s="12"/>
      <c r="R627" s="12"/>
      <c r="S627" s="12"/>
    </row>
    <row r="628" spans="1:19" ht="13">
      <c r="A628" s="12"/>
      <c r="B628" s="155"/>
      <c r="C628" s="12"/>
      <c r="D628" s="12"/>
      <c r="E628" s="12"/>
      <c r="F628" s="12"/>
      <c r="G628" s="155"/>
      <c r="H628" s="12"/>
      <c r="I628" s="12"/>
      <c r="J628" s="12"/>
      <c r="K628" s="12"/>
      <c r="L628" s="12"/>
      <c r="M628" s="12"/>
      <c r="N628" s="46"/>
      <c r="O628" s="12"/>
      <c r="P628" s="158"/>
      <c r="Q628" s="12"/>
      <c r="R628" s="12"/>
      <c r="S628" s="12"/>
    </row>
    <row r="629" spans="1:19" ht="13">
      <c r="A629" s="12"/>
      <c r="B629" s="155"/>
      <c r="C629" s="12"/>
      <c r="D629" s="12"/>
      <c r="E629" s="12"/>
      <c r="F629" s="12"/>
      <c r="G629" s="155"/>
      <c r="H629" s="12"/>
      <c r="I629" s="12"/>
      <c r="J629" s="12"/>
      <c r="K629" s="12"/>
      <c r="L629" s="12"/>
      <c r="M629" s="12"/>
      <c r="N629" s="46"/>
      <c r="O629" s="12"/>
      <c r="P629" s="158"/>
      <c r="Q629" s="12"/>
      <c r="R629" s="12"/>
      <c r="S629" s="12"/>
    </row>
    <row r="630" spans="1:19" ht="13">
      <c r="A630" s="12"/>
      <c r="B630" s="155"/>
      <c r="C630" s="12"/>
      <c r="D630" s="12"/>
      <c r="E630" s="12"/>
      <c r="F630" s="12"/>
      <c r="G630" s="155"/>
      <c r="H630" s="12"/>
      <c r="I630" s="12"/>
      <c r="J630" s="12"/>
      <c r="K630" s="12"/>
      <c r="L630" s="12"/>
      <c r="M630" s="12"/>
      <c r="N630" s="46"/>
      <c r="O630" s="12"/>
      <c r="P630" s="158"/>
      <c r="Q630" s="12"/>
      <c r="R630" s="12"/>
      <c r="S630" s="12"/>
    </row>
    <row r="631" spans="1:19" ht="13">
      <c r="A631" s="12"/>
      <c r="B631" s="155"/>
      <c r="C631" s="12"/>
      <c r="D631" s="12"/>
      <c r="E631" s="12"/>
      <c r="F631" s="12"/>
      <c r="G631" s="155"/>
      <c r="H631" s="12"/>
      <c r="I631" s="12"/>
      <c r="J631" s="12"/>
      <c r="K631" s="12"/>
      <c r="L631" s="12"/>
      <c r="M631" s="12"/>
      <c r="N631" s="46"/>
      <c r="O631" s="12"/>
      <c r="P631" s="158"/>
      <c r="Q631" s="12"/>
      <c r="R631" s="12"/>
      <c r="S631" s="12"/>
    </row>
    <row r="632" spans="1:19" ht="13">
      <c r="A632" s="12"/>
      <c r="B632" s="155"/>
      <c r="C632" s="12"/>
      <c r="D632" s="12"/>
      <c r="E632" s="12"/>
      <c r="F632" s="12"/>
      <c r="G632" s="155"/>
      <c r="H632" s="12"/>
      <c r="I632" s="12"/>
      <c r="J632" s="12"/>
      <c r="K632" s="12"/>
      <c r="L632" s="12"/>
      <c r="M632" s="12"/>
      <c r="N632" s="46"/>
      <c r="O632" s="12"/>
      <c r="P632" s="158"/>
      <c r="Q632" s="12"/>
      <c r="R632" s="12"/>
      <c r="S632" s="12"/>
    </row>
    <row r="633" spans="1:19" ht="13">
      <c r="A633" s="12"/>
      <c r="B633" s="155"/>
      <c r="C633" s="12"/>
      <c r="D633" s="12"/>
      <c r="E633" s="12"/>
      <c r="F633" s="12"/>
      <c r="G633" s="155"/>
      <c r="H633" s="12"/>
      <c r="I633" s="12"/>
      <c r="J633" s="12"/>
      <c r="K633" s="12"/>
      <c r="L633" s="12"/>
      <c r="M633" s="12"/>
      <c r="N633" s="46"/>
      <c r="O633" s="12"/>
      <c r="P633" s="158"/>
      <c r="Q633" s="12"/>
      <c r="R633" s="12"/>
      <c r="S633" s="12"/>
    </row>
    <row r="634" spans="1:19" ht="13">
      <c r="A634" s="12"/>
      <c r="B634" s="155"/>
      <c r="C634" s="12"/>
      <c r="D634" s="12"/>
      <c r="E634" s="12"/>
      <c r="F634" s="12"/>
      <c r="G634" s="155"/>
      <c r="H634" s="12"/>
      <c r="I634" s="12"/>
      <c r="J634" s="12"/>
      <c r="K634" s="12"/>
      <c r="L634" s="12"/>
      <c r="M634" s="12"/>
      <c r="N634" s="46"/>
      <c r="O634" s="12"/>
      <c r="P634" s="158"/>
      <c r="Q634" s="12"/>
      <c r="R634" s="12"/>
      <c r="S634" s="12"/>
    </row>
    <row r="635" spans="1:19" ht="13">
      <c r="A635" s="12"/>
      <c r="B635" s="155"/>
      <c r="C635" s="12"/>
      <c r="D635" s="12"/>
      <c r="E635" s="12"/>
      <c r="F635" s="12"/>
      <c r="G635" s="155"/>
      <c r="H635" s="12"/>
      <c r="I635" s="12"/>
      <c r="J635" s="12"/>
      <c r="K635" s="12"/>
      <c r="L635" s="12"/>
      <c r="M635" s="12"/>
      <c r="N635" s="46"/>
      <c r="O635" s="12"/>
      <c r="P635" s="158"/>
      <c r="Q635" s="12"/>
      <c r="R635" s="12"/>
      <c r="S635" s="12"/>
    </row>
    <row r="636" spans="1:19" ht="13">
      <c r="A636" s="12"/>
      <c r="B636" s="155"/>
      <c r="C636" s="12"/>
      <c r="D636" s="12"/>
      <c r="E636" s="12"/>
      <c r="F636" s="12"/>
      <c r="G636" s="155"/>
      <c r="H636" s="12"/>
      <c r="I636" s="12"/>
      <c r="J636" s="12"/>
      <c r="K636" s="12"/>
      <c r="L636" s="12"/>
      <c r="M636" s="12"/>
      <c r="N636" s="46"/>
      <c r="O636" s="12"/>
      <c r="P636" s="158"/>
      <c r="Q636" s="12"/>
      <c r="R636" s="12"/>
      <c r="S636" s="12"/>
    </row>
    <row r="637" spans="1:19" ht="13">
      <c r="A637" s="12"/>
      <c r="B637" s="155"/>
      <c r="C637" s="12"/>
      <c r="D637" s="12"/>
      <c r="E637" s="12"/>
      <c r="F637" s="12"/>
      <c r="G637" s="155"/>
      <c r="H637" s="12"/>
      <c r="I637" s="12"/>
      <c r="J637" s="12"/>
      <c r="K637" s="12"/>
      <c r="L637" s="12"/>
      <c r="M637" s="12"/>
      <c r="N637" s="46"/>
      <c r="O637" s="12"/>
      <c r="P637" s="158"/>
      <c r="Q637" s="12"/>
      <c r="R637" s="12"/>
      <c r="S637" s="12"/>
    </row>
    <row r="638" spans="1:19" ht="13">
      <c r="A638" s="12"/>
      <c r="B638" s="155"/>
      <c r="C638" s="12"/>
      <c r="D638" s="12"/>
      <c r="E638" s="12"/>
      <c r="F638" s="12"/>
      <c r="G638" s="155"/>
      <c r="H638" s="12"/>
      <c r="I638" s="12"/>
      <c r="J638" s="12"/>
      <c r="K638" s="12"/>
      <c r="L638" s="12"/>
      <c r="M638" s="12"/>
      <c r="N638" s="46"/>
      <c r="O638" s="12"/>
      <c r="P638" s="158"/>
      <c r="Q638" s="12"/>
      <c r="R638" s="12"/>
      <c r="S638" s="12"/>
    </row>
    <row r="639" spans="1:19" ht="13">
      <c r="A639" s="12"/>
      <c r="B639" s="155"/>
      <c r="C639" s="12"/>
      <c r="D639" s="12"/>
      <c r="E639" s="12"/>
      <c r="F639" s="12"/>
      <c r="G639" s="155"/>
      <c r="H639" s="12"/>
      <c r="I639" s="12"/>
      <c r="J639" s="12"/>
      <c r="K639" s="12"/>
      <c r="L639" s="12"/>
      <c r="M639" s="12"/>
      <c r="N639" s="46"/>
      <c r="O639" s="12"/>
      <c r="P639" s="158"/>
      <c r="Q639" s="12"/>
      <c r="R639" s="12"/>
      <c r="S639" s="12"/>
    </row>
    <row r="640" spans="1:19" ht="13">
      <c r="A640" s="12"/>
      <c r="B640" s="155"/>
      <c r="C640" s="12"/>
      <c r="D640" s="12"/>
      <c r="E640" s="12"/>
      <c r="F640" s="12"/>
      <c r="G640" s="155"/>
      <c r="H640" s="12"/>
      <c r="I640" s="12"/>
      <c r="J640" s="12"/>
      <c r="K640" s="12"/>
      <c r="L640" s="12"/>
      <c r="M640" s="12"/>
      <c r="N640" s="46"/>
      <c r="O640" s="12"/>
      <c r="P640" s="158"/>
      <c r="Q640" s="12"/>
      <c r="R640" s="12"/>
      <c r="S640" s="12"/>
    </row>
    <row r="641" spans="1:19" ht="13">
      <c r="A641" s="12"/>
      <c r="B641" s="155"/>
      <c r="C641" s="12"/>
      <c r="D641" s="12"/>
      <c r="E641" s="12"/>
      <c r="F641" s="12"/>
      <c r="G641" s="155"/>
      <c r="H641" s="12"/>
      <c r="I641" s="12"/>
      <c r="J641" s="12"/>
      <c r="K641" s="12"/>
      <c r="L641" s="12"/>
      <c r="M641" s="12"/>
      <c r="N641" s="46"/>
      <c r="O641" s="12"/>
      <c r="P641" s="158"/>
      <c r="Q641" s="12"/>
      <c r="R641" s="12"/>
      <c r="S641" s="12"/>
    </row>
    <row r="642" spans="1:19" ht="13">
      <c r="A642" s="12"/>
      <c r="B642" s="155"/>
      <c r="C642" s="12"/>
      <c r="D642" s="12"/>
      <c r="E642" s="12"/>
      <c r="F642" s="12"/>
      <c r="G642" s="155"/>
      <c r="H642" s="12"/>
      <c r="I642" s="12"/>
      <c r="J642" s="12"/>
      <c r="K642" s="12"/>
      <c r="L642" s="12"/>
      <c r="M642" s="12"/>
      <c r="N642" s="46"/>
      <c r="O642" s="12"/>
      <c r="P642" s="158"/>
      <c r="Q642" s="12"/>
      <c r="R642" s="12"/>
      <c r="S642" s="12"/>
    </row>
    <row r="643" spans="1:19" ht="13">
      <c r="A643" s="12"/>
      <c r="B643" s="155"/>
      <c r="C643" s="12"/>
      <c r="D643" s="12"/>
      <c r="E643" s="12"/>
      <c r="F643" s="12"/>
      <c r="G643" s="155"/>
      <c r="H643" s="12"/>
      <c r="I643" s="12"/>
      <c r="J643" s="12"/>
      <c r="K643" s="12"/>
      <c r="L643" s="12"/>
      <c r="M643" s="12"/>
      <c r="N643" s="46"/>
      <c r="O643" s="12"/>
      <c r="P643" s="158"/>
      <c r="Q643" s="12"/>
      <c r="R643" s="12"/>
      <c r="S643" s="12"/>
    </row>
    <row r="644" spans="1:19" ht="13">
      <c r="A644" s="12"/>
      <c r="B644" s="155"/>
      <c r="C644" s="12"/>
      <c r="D644" s="12"/>
      <c r="E644" s="12"/>
      <c r="F644" s="12"/>
      <c r="G644" s="155"/>
      <c r="H644" s="12"/>
      <c r="I644" s="12"/>
      <c r="J644" s="12"/>
      <c r="K644" s="12"/>
      <c r="L644" s="12"/>
      <c r="M644" s="12"/>
      <c r="N644" s="46"/>
      <c r="O644" s="12"/>
      <c r="P644" s="158"/>
      <c r="Q644" s="12"/>
      <c r="R644" s="12"/>
      <c r="S644" s="12"/>
    </row>
    <row r="645" spans="1:19" ht="13">
      <c r="A645" s="12"/>
      <c r="B645" s="155"/>
      <c r="C645" s="12"/>
      <c r="D645" s="12"/>
      <c r="E645" s="12"/>
      <c r="F645" s="12"/>
      <c r="G645" s="155"/>
      <c r="H645" s="12"/>
      <c r="I645" s="12"/>
      <c r="J645" s="12"/>
      <c r="K645" s="12"/>
      <c r="L645" s="12"/>
      <c r="M645" s="12"/>
      <c r="N645" s="46"/>
      <c r="O645" s="12"/>
      <c r="P645" s="158"/>
      <c r="Q645" s="12"/>
      <c r="R645" s="12"/>
      <c r="S645" s="12"/>
    </row>
    <row r="646" spans="1:19" ht="13">
      <c r="A646" s="12"/>
      <c r="B646" s="155"/>
      <c r="C646" s="12"/>
      <c r="D646" s="12"/>
      <c r="E646" s="12"/>
      <c r="F646" s="12"/>
      <c r="G646" s="155"/>
      <c r="H646" s="12"/>
      <c r="I646" s="12"/>
      <c r="J646" s="12"/>
      <c r="K646" s="12"/>
      <c r="L646" s="12"/>
      <c r="M646" s="12"/>
      <c r="N646" s="46"/>
      <c r="O646" s="12"/>
      <c r="P646" s="158"/>
      <c r="Q646" s="12"/>
      <c r="R646" s="12"/>
      <c r="S646" s="12"/>
    </row>
    <row r="647" spans="1:19" ht="13">
      <c r="A647" s="12"/>
      <c r="B647" s="155"/>
      <c r="C647" s="12"/>
      <c r="D647" s="12"/>
      <c r="E647" s="12"/>
      <c r="F647" s="12"/>
      <c r="G647" s="155"/>
      <c r="H647" s="12"/>
      <c r="I647" s="12"/>
      <c r="J647" s="12"/>
      <c r="K647" s="12"/>
      <c r="L647" s="12"/>
      <c r="M647" s="12"/>
      <c r="N647" s="46"/>
      <c r="O647" s="12"/>
      <c r="P647" s="158"/>
      <c r="Q647" s="12"/>
      <c r="R647" s="12"/>
      <c r="S647" s="12"/>
    </row>
    <row r="648" spans="1:19" ht="13">
      <c r="A648" s="12"/>
      <c r="B648" s="155"/>
      <c r="C648" s="12"/>
      <c r="D648" s="12"/>
      <c r="E648" s="12"/>
      <c r="F648" s="12"/>
      <c r="G648" s="155"/>
      <c r="H648" s="12"/>
      <c r="I648" s="12"/>
      <c r="J648" s="12"/>
      <c r="K648" s="12"/>
      <c r="L648" s="12"/>
      <c r="M648" s="12"/>
      <c r="N648" s="46"/>
      <c r="O648" s="12"/>
      <c r="P648" s="158"/>
      <c r="Q648" s="12"/>
      <c r="R648" s="12"/>
      <c r="S648" s="12"/>
    </row>
    <row r="649" spans="1:19" ht="13">
      <c r="A649" s="12"/>
      <c r="B649" s="155"/>
      <c r="C649" s="12"/>
      <c r="D649" s="12"/>
      <c r="E649" s="12"/>
      <c r="F649" s="12"/>
      <c r="G649" s="155"/>
      <c r="H649" s="12"/>
      <c r="I649" s="12"/>
      <c r="J649" s="12"/>
      <c r="K649" s="12"/>
      <c r="L649" s="12"/>
      <c r="M649" s="12"/>
      <c r="N649" s="46"/>
      <c r="O649" s="12"/>
      <c r="P649" s="158"/>
      <c r="Q649" s="12"/>
      <c r="R649" s="12"/>
      <c r="S649" s="12"/>
    </row>
    <row r="650" spans="1:19" ht="13">
      <c r="A650" s="12"/>
      <c r="B650" s="155"/>
      <c r="C650" s="12"/>
      <c r="D650" s="12"/>
      <c r="E650" s="12"/>
      <c r="F650" s="12"/>
      <c r="G650" s="155"/>
      <c r="H650" s="12"/>
      <c r="I650" s="12"/>
      <c r="J650" s="12"/>
      <c r="K650" s="12"/>
      <c r="L650" s="12"/>
      <c r="M650" s="12"/>
      <c r="N650" s="46"/>
      <c r="O650" s="12"/>
      <c r="P650" s="158"/>
      <c r="Q650" s="12"/>
      <c r="R650" s="12"/>
      <c r="S650" s="12"/>
    </row>
    <row r="651" spans="1:19" ht="13">
      <c r="A651" s="12"/>
      <c r="B651" s="155"/>
      <c r="C651" s="12"/>
      <c r="D651" s="12"/>
      <c r="E651" s="12"/>
      <c r="F651" s="12"/>
      <c r="G651" s="155"/>
      <c r="H651" s="12"/>
      <c r="I651" s="12"/>
      <c r="J651" s="12"/>
      <c r="K651" s="12"/>
      <c r="L651" s="12"/>
      <c r="M651" s="12"/>
      <c r="N651" s="46"/>
      <c r="O651" s="12"/>
      <c r="P651" s="158"/>
      <c r="Q651" s="12"/>
      <c r="R651" s="12"/>
      <c r="S651" s="12"/>
    </row>
    <row r="652" spans="1:19" ht="13">
      <c r="A652" s="12"/>
      <c r="B652" s="155"/>
      <c r="C652" s="12"/>
      <c r="D652" s="12"/>
      <c r="E652" s="12"/>
      <c r="F652" s="12"/>
      <c r="G652" s="155"/>
      <c r="H652" s="12"/>
      <c r="I652" s="12"/>
      <c r="J652" s="12"/>
      <c r="K652" s="12"/>
      <c r="L652" s="12"/>
      <c r="M652" s="12"/>
      <c r="N652" s="46"/>
      <c r="O652" s="12"/>
      <c r="P652" s="158"/>
      <c r="Q652" s="12"/>
      <c r="R652" s="12"/>
      <c r="S652" s="12"/>
    </row>
    <row r="653" spans="1:19" ht="13">
      <c r="A653" s="12"/>
      <c r="B653" s="155"/>
      <c r="C653" s="12"/>
      <c r="D653" s="12"/>
      <c r="E653" s="12"/>
      <c r="F653" s="12"/>
      <c r="G653" s="155"/>
      <c r="H653" s="12"/>
      <c r="I653" s="12"/>
      <c r="J653" s="12"/>
      <c r="K653" s="12"/>
      <c r="L653" s="12"/>
      <c r="M653" s="12"/>
      <c r="N653" s="46"/>
      <c r="O653" s="12"/>
      <c r="P653" s="158"/>
      <c r="Q653" s="12"/>
      <c r="R653" s="12"/>
      <c r="S653" s="12"/>
    </row>
    <row r="654" spans="1:19" ht="13">
      <c r="A654" s="12"/>
      <c r="B654" s="155"/>
      <c r="C654" s="12"/>
      <c r="D654" s="12"/>
      <c r="E654" s="12"/>
      <c r="F654" s="12"/>
      <c r="G654" s="155"/>
      <c r="H654" s="12"/>
      <c r="I654" s="12"/>
      <c r="J654" s="12"/>
      <c r="K654" s="12"/>
      <c r="L654" s="12"/>
      <c r="M654" s="12"/>
      <c r="N654" s="46"/>
      <c r="O654" s="12"/>
      <c r="P654" s="158"/>
      <c r="Q654" s="12"/>
      <c r="R654" s="12"/>
      <c r="S654" s="12"/>
    </row>
    <row r="655" spans="1:19" ht="13">
      <c r="A655" s="12"/>
      <c r="B655" s="155"/>
      <c r="C655" s="12"/>
      <c r="D655" s="12"/>
      <c r="E655" s="12"/>
      <c r="F655" s="12"/>
      <c r="G655" s="155"/>
      <c r="H655" s="12"/>
      <c r="I655" s="12"/>
      <c r="J655" s="12"/>
      <c r="K655" s="12"/>
      <c r="L655" s="12"/>
      <c r="M655" s="12"/>
      <c r="N655" s="46"/>
      <c r="O655" s="12"/>
      <c r="P655" s="158"/>
      <c r="Q655" s="12"/>
      <c r="R655" s="12"/>
      <c r="S655" s="12"/>
    </row>
    <row r="656" spans="1:19" ht="13">
      <c r="A656" s="12"/>
      <c r="B656" s="155"/>
      <c r="C656" s="12"/>
      <c r="D656" s="12"/>
      <c r="E656" s="12"/>
      <c r="F656" s="12"/>
      <c r="G656" s="155"/>
      <c r="H656" s="12"/>
      <c r="I656" s="12"/>
      <c r="J656" s="12"/>
      <c r="K656" s="12"/>
      <c r="L656" s="12"/>
      <c r="M656" s="12"/>
      <c r="N656" s="46"/>
      <c r="O656" s="12"/>
      <c r="P656" s="158"/>
      <c r="Q656" s="12"/>
      <c r="R656" s="12"/>
      <c r="S656" s="12"/>
    </row>
    <row r="657" spans="1:19" ht="13">
      <c r="A657" s="12"/>
      <c r="B657" s="155"/>
      <c r="C657" s="12"/>
      <c r="D657" s="12"/>
      <c r="E657" s="12"/>
      <c r="F657" s="12"/>
      <c r="G657" s="155"/>
      <c r="H657" s="12"/>
      <c r="I657" s="12"/>
      <c r="J657" s="12"/>
      <c r="K657" s="12"/>
      <c r="L657" s="12"/>
      <c r="M657" s="12"/>
      <c r="N657" s="46"/>
      <c r="O657" s="12"/>
      <c r="P657" s="158"/>
      <c r="Q657" s="12"/>
      <c r="R657" s="12"/>
      <c r="S657" s="12"/>
    </row>
    <row r="658" spans="1:19" ht="13">
      <c r="A658" s="12"/>
      <c r="B658" s="155"/>
      <c r="C658" s="12"/>
      <c r="D658" s="12"/>
      <c r="E658" s="12"/>
      <c r="F658" s="12"/>
      <c r="G658" s="155"/>
      <c r="H658" s="12"/>
      <c r="I658" s="12"/>
      <c r="J658" s="12"/>
      <c r="K658" s="12"/>
      <c r="L658" s="12"/>
      <c r="M658" s="12"/>
      <c r="N658" s="46"/>
      <c r="O658" s="12"/>
      <c r="P658" s="158"/>
      <c r="Q658" s="12"/>
      <c r="R658" s="12"/>
      <c r="S658" s="12"/>
    </row>
    <row r="659" spans="1:19" ht="13">
      <c r="A659" s="12"/>
      <c r="B659" s="155"/>
      <c r="C659" s="12"/>
      <c r="D659" s="12"/>
      <c r="E659" s="12"/>
      <c r="F659" s="12"/>
      <c r="G659" s="155"/>
      <c r="H659" s="12"/>
      <c r="I659" s="12"/>
      <c r="J659" s="12"/>
      <c r="K659" s="12"/>
      <c r="L659" s="12"/>
      <c r="M659" s="12"/>
      <c r="N659" s="46"/>
      <c r="O659" s="12"/>
      <c r="P659" s="158"/>
      <c r="Q659" s="12"/>
      <c r="R659" s="12"/>
      <c r="S659" s="12"/>
    </row>
    <row r="660" spans="1:19" ht="13">
      <c r="A660" s="12"/>
      <c r="B660" s="155"/>
      <c r="C660" s="12"/>
      <c r="D660" s="12"/>
      <c r="E660" s="12"/>
      <c r="F660" s="12"/>
      <c r="G660" s="155"/>
      <c r="H660" s="12"/>
      <c r="I660" s="12"/>
      <c r="J660" s="12"/>
      <c r="K660" s="12"/>
      <c r="L660" s="12"/>
      <c r="M660" s="12"/>
      <c r="N660" s="46"/>
      <c r="O660" s="12"/>
      <c r="P660" s="158"/>
      <c r="Q660" s="12"/>
      <c r="R660" s="12"/>
      <c r="S660" s="12"/>
    </row>
    <row r="661" spans="1:19" ht="13">
      <c r="A661" s="12"/>
      <c r="B661" s="155"/>
      <c r="C661" s="12"/>
      <c r="D661" s="12"/>
      <c r="E661" s="12"/>
      <c r="F661" s="12"/>
      <c r="G661" s="155"/>
      <c r="H661" s="12"/>
      <c r="I661" s="12"/>
      <c r="J661" s="12"/>
      <c r="K661" s="12"/>
      <c r="L661" s="12"/>
      <c r="M661" s="12"/>
      <c r="N661" s="46"/>
      <c r="O661" s="12"/>
      <c r="P661" s="158"/>
      <c r="Q661" s="12"/>
      <c r="R661" s="12"/>
      <c r="S661" s="12"/>
    </row>
    <row r="662" spans="1:19" ht="13">
      <c r="A662" s="12"/>
      <c r="B662" s="155"/>
      <c r="C662" s="12"/>
      <c r="D662" s="12"/>
      <c r="E662" s="12"/>
      <c r="F662" s="12"/>
      <c r="G662" s="155"/>
      <c r="H662" s="12"/>
      <c r="I662" s="12"/>
      <c r="J662" s="12"/>
      <c r="K662" s="12"/>
      <c r="L662" s="12"/>
      <c r="M662" s="12"/>
      <c r="N662" s="46"/>
      <c r="O662" s="12"/>
      <c r="P662" s="158"/>
      <c r="Q662" s="12"/>
      <c r="R662" s="12"/>
      <c r="S662" s="12"/>
    </row>
    <row r="663" spans="1:19" ht="13">
      <c r="A663" s="12"/>
      <c r="B663" s="155"/>
      <c r="C663" s="12"/>
      <c r="D663" s="12"/>
      <c r="E663" s="12"/>
      <c r="F663" s="12"/>
      <c r="G663" s="155"/>
      <c r="H663" s="12"/>
      <c r="I663" s="12"/>
      <c r="J663" s="12"/>
      <c r="K663" s="12"/>
      <c r="L663" s="12"/>
      <c r="M663" s="12"/>
      <c r="N663" s="46"/>
      <c r="O663" s="12"/>
      <c r="P663" s="158"/>
      <c r="Q663" s="12"/>
      <c r="R663" s="12"/>
      <c r="S663" s="12"/>
    </row>
    <row r="664" spans="1:19" ht="13">
      <c r="A664" s="12"/>
      <c r="B664" s="155"/>
      <c r="C664" s="12"/>
      <c r="D664" s="12"/>
      <c r="E664" s="12"/>
      <c r="F664" s="12"/>
      <c r="G664" s="155"/>
      <c r="H664" s="12"/>
      <c r="I664" s="12"/>
      <c r="J664" s="12"/>
      <c r="K664" s="12"/>
      <c r="L664" s="12"/>
      <c r="M664" s="12"/>
      <c r="N664" s="46"/>
      <c r="O664" s="12"/>
      <c r="P664" s="158"/>
      <c r="Q664" s="12"/>
      <c r="R664" s="12"/>
      <c r="S664" s="12"/>
    </row>
    <row r="665" spans="1:19" ht="13">
      <c r="A665" s="12"/>
      <c r="B665" s="155"/>
      <c r="C665" s="12"/>
      <c r="D665" s="12"/>
      <c r="E665" s="12"/>
      <c r="F665" s="12"/>
      <c r="G665" s="155"/>
      <c r="H665" s="12"/>
      <c r="I665" s="12"/>
      <c r="J665" s="12"/>
      <c r="K665" s="12"/>
      <c r="L665" s="12"/>
      <c r="M665" s="12"/>
      <c r="N665" s="46"/>
      <c r="O665" s="12"/>
      <c r="P665" s="158"/>
      <c r="Q665" s="12"/>
      <c r="R665" s="12"/>
      <c r="S665" s="12"/>
    </row>
    <row r="666" spans="1:19" ht="13">
      <c r="A666" s="12"/>
      <c r="B666" s="155"/>
      <c r="C666" s="12"/>
      <c r="D666" s="12"/>
      <c r="E666" s="12"/>
      <c r="F666" s="12"/>
      <c r="G666" s="155"/>
      <c r="H666" s="12"/>
      <c r="I666" s="12"/>
      <c r="J666" s="12"/>
      <c r="K666" s="12"/>
      <c r="L666" s="12"/>
      <c r="M666" s="12"/>
      <c r="N666" s="46"/>
      <c r="O666" s="12"/>
      <c r="P666" s="158"/>
      <c r="Q666" s="12"/>
      <c r="R666" s="12"/>
      <c r="S666" s="12"/>
    </row>
    <row r="667" spans="1:19" ht="13">
      <c r="A667" s="12"/>
      <c r="B667" s="155"/>
      <c r="C667" s="12"/>
      <c r="D667" s="12"/>
      <c r="E667" s="12"/>
      <c r="F667" s="12"/>
      <c r="G667" s="155"/>
      <c r="H667" s="12"/>
      <c r="I667" s="12"/>
      <c r="J667" s="12"/>
      <c r="K667" s="12"/>
      <c r="L667" s="12"/>
      <c r="M667" s="12"/>
      <c r="N667" s="46"/>
      <c r="O667" s="12"/>
      <c r="P667" s="158"/>
      <c r="Q667" s="12"/>
      <c r="R667" s="12"/>
      <c r="S667" s="12"/>
    </row>
    <row r="668" spans="1:19" ht="13">
      <c r="A668" s="12"/>
      <c r="B668" s="155"/>
      <c r="C668" s="12"/>
      <c r="D668" s="12"/>
      <c r="E668" s="12"/>
      <c r="F668" s="12"/>
      <c r="G668" s="155"/>
      <c r="H668" s="12"/>
      <c r="I668" s="12"/>
      <c r="J668" s="12"/>
      <c r="K668" s="12"/>
      <c r="L668" s="12"/>
      <c r="M668" s="12"/>
      <c r="N668" s="46"/>
      <c r="O668" s="12"/>
      <c r="P668" s="158"/>
      <c r="Q668" s="12"/>
      <c r="R668" s="12"/>
      <c r="S668" s="12"/>
    </row>
    <row r="669" spans="1:19" ht="13">
      <c r="A669" s="12"/>
      <c r="B669" s="155"/>
      <c r="C669" s="12"/>
      <c r="D669" s="12"/>
      <c r="E669" s="12"/>
      <c r="F669" s="12"/>
      <c r="G669" s="155"/>
      <c r="H669" s="12"/>
      <c r="I669" s="12"/>
      <c r="J669" s="12"/>
      <c r="K669" s="12"/>
      <c r="L669" s="12"/>
      <c r="M669" s="12"/>
      <c r="N669" s="46"/>
      <c r="O669" s="12"/>
      <c r="P669" s="158"/>
      <c r="Q669" s="12"/>
      <c r="R669" s="12"/>
      <c r="S669" s="12"/>
    </row>
    <row r="670" spans="1:19" ht="13">
      <c r="A670" s="12"/>
      <c r="B670" s="155"/>
      <c r="C670" s="12"/>
      <c r="D670" s="12"/>
      <c r="E670" s="12"/>
      <c r="F670" s="12"/>
      <c r="G670" s="155"/>
      <c r="H670" s="12"/>
      <c r="I670" s="12"/>
      <c r="J670" s="12"/>
      <c r="K670" s="12"/>
      <c r="L670" s="12"/>
      <c r="M670" s="12"/>
      <c r="N670" s="46"/>
      <c r="O670" s="12"/>
      <c r="P670" s="158"/>
      <c r="Q670" s="12"/>
      <c r="R670" s="12"/>
      <c r="S670" s="12"/>
    </row>
    <row r="671" spans="1:19" ht="13">
      <c r="A671" s="12"/>
      <c r="B671" s="155"/>
      <c r="C671" s="12"/>
      <c r="D671" s="12"/>
      <c r="E671" s="12"/>
      <c r="F671" s="12"/>
      <c r="G671" s="155"/>
      <c r="H671" s="12"/>
      <c r="I671" s="12"/>
      <c r="J671" s="12"/>
      <c r="K671" s="12"/>
      <c r="L671" s="12"/>
      <c r="M671" s="12"/>
      <c r="N671" s="46"/>
      <c r="O671" s="12"/>
      <c r="P671" s="158"/>
      <c r="Q671" s="12"/>
      <c r="R671" s="12"/>
      <c r="S671" s="12"/>
    </row>
    <row r="672" spans="1:19" ht="13">
      <c r="A672" s="12"/>
      <c r="B672" s="155"/>
      <c r="C672" s="12"/>
      <c r="D672" s="12"/>
      <c r="E672" s="12"/>
      <c r="F672" s="12"/>
      <c r="G672" s="155"/>
      <c r="H672" s="12"/>
      <c r="I672" s="12"/>
      <c r="J672" s="12"/>
      <c r="K672" s="12"/>
      <c r="L672" s="12"/>
      <c r="M672" s="12"/>
      <c r="N672" s="46"/>
      <c r="O672" s="12"/>
      <c r="P672" s="158"/>
      <c r="Q672" s="12"/>
      <c r="R672" s="12"/>
      <c r="S672" s="12"/>
    </row>
    <row r="673" spans="1:19" ht="13">
      <c r="A673" s="12"/>
      <c r="B673" s="155"/>
      <c r="C673" s="12"/>
      <c r="D673" s="12"/>
      <c r="E673" s="12"/>
      <c r="F673" s="12"/>
      <c r="G673" s="155"/>
      <c r="H673" s="12"/>
      <c r="I673" s="12"/>
      <c r="J673" s="12"/>
      <c r="K673" s="12"/>
      <c r="L673" s="12"/>
      <c r="M673" s="12"/>
      <c r="N673" s="46"/>
      <c r="O673" s="12"/>
      <c r="P673" s="158"/>
      <c r="Q673" s="12"/>
      <c r="R673" s="12"/>
      <c r="S673" s="12"/>
    </row>
    <row r="674" spans="1:19" ht="13">
      <c r="A674" s="12"/>
      <c r="B674" s="155"/>
      <c r="C674" s="12"/>
      <c r="D674" s="12"/>
      <c r="E674" s="12"/>
      <c r="F674" s="12"/>
      <c r="G674" s="155"/>
      <c r="H674" s="12"/>
      <c r="I674" s="12"/>
      <c r="J674" s="12"/>
      <c r="K674" s="12"/>
      <c r="L674" s="12"/>
      <c r="M674" s="12"/>
      <c r="N674" s="46"/>
      <c r="O674" s="12"/>
      <c r="P674" s="158"/>
      <c r="Q674" s="12"/>
      <c r="R674" s="12"/>
      <c r="S674" s="12"/>
    </row>
    <row r="675" spans="1:19" ht="13">
      <c r="A675" s="12"/>
      <c r="B675" s="155"/>
      <c r="C675" s="12"/>
      <c r="D675" s="12"/>
      <c r="E675" s="12"/>
      <c r="F675" s="12"/>
      <c r="G675" s="155"/>
      <c r="H675" s="12"/>
      <c r="I675" s="12"/>
      <c r="J675" s="12"/>
      <c r="K675" s="12"/>
      <c r="L675" s="12"/>
      <c r="M675" s="12"/>
      <c r="N675" s="46"/>
      <c r="O675" s="12"/>
      <c r="P675" s="158"/>
      <c r="Q675" s="12"/>
      <c r="R675" s="12"/>
      <c r="S675" s="12"/>
    </row>
    <row r="676" spans="1:19" ht="13">
      <c r="A676" s="12"/>
      <c r="B676" s="155"/>
      <c r="C676" s="12"/>
      <c r="D676" s="12"/>
      <c r="E676" s="12"/>
      <c r="F676" s="12"/>
      <c r="G676" s="155"/>
      <c r="H676" s="12"/>
      <c r="I676" s="12"/>
      <c r="J676" s="12"/>
      <c r="K676" s="12"/>
      <c r="L676" s="12"/>
      <c r="M676" s="12"/>
      <c r="N676" s="46"/>
      <c r="O676" s="12"/>
      <c r="P676" s="158"/>
      <c r="Q676" s="12"/>
      <c r="R676" s="12"/>
      <c r="S676" s="12"/>
    </row>
    <row r="677" spans="1:19" ht="13">
      <c r="A677" s="12"/>
      <c r="B677" s="155"/>
      <c r="C677" s="12"/>
      <c r="D677" s="12"/>
      <c r="E677" s="12"/>
      <c r="F677" s="12"/>
      <c r="G677" s="155"/>
      <c r="H677" s="12"/>
      <c r="I677" s="12"/>
      <c r="J677" s="12"/>
      <c r="K677" s="12"/>
      <c r="L677" s="12"/>
      <c r="M677" s="12"/>
      <c r="N677" s="46"/>
      <c r="O677" s="12"/>
      <c r="P677" s="158"/>
      <c r="Q677" s="12"/>
      <c r="R677" s="12"/>
      <c r="S677" s="12"/>
    </row>
    <row r="678" spans="1:19" ht="13">
      <c r="A678" s="12"/>
      <c r="B678" s="155"/>
      <c r="C678" s="12"/>
      <c r="D678" s="12"/>
      <c r="E678" s="12"/>
      <c r="F678" s="12"/>
      <c r="G678" s="155"/>
      <c r="H678" s="12"/>
      <c r="I678" s="12"/>
      <c r="J678" s="12"/>
      <c r="K678" s="12"/>
      <c r="L678" s="12"/>
      <c r="M678" s="12"/>
      <c r="N678" s="46"/>
      <c r="O678" s="12"/>
      <c r="P678" s="158"/>
      <c r="Q678" s="12"/>
      <c r="R678" s="12"/>
      <c r="S678" s="12"/>
    </row>
    <row r="679" spans="1:19" ht="13">
      <c r="A679" s="12"/>
      <c r="B679" s="155"/>
      <c r="C679" s="12"/>
      <c r="D679" s="12"/>
      <c r="E679" s="12"/>
      <c r="F679" s="12"/>
      <c r="G679" s="155"/>
      <c r="H679" s="12"/>
      <c r="I679" s="12"/>
      <c r="J679" s="12"/>
      <c r="K679" s="12"/>
      <c r="L679" s="12"/>
      <c r="M679" s="12"/>
      <c r="N679" s="46"/>
      <c r="O679" s="12"/>
      <c r="P679" s="158"/>
      <c r="Q679" s="12"/>
      <c r="R679" s="12"/>
      <c r="S679" s="12"/>
    </row>
    <row r="680" spans="1:19" ht="13">
      <c r="A680" s="12"/>
      <c r="B680" s="155"/>
      <c r="C680" s="12"/>
      <c r="D680" s="12"/>
      <c r="E680" s="12"/>
      <c r="F680" s="12"/>
      <c r="G680" s="155"/>
      <c r="H680" s="12"/>
      <c r="I680" s="12"/>
      <c r="J680" s="12"/>
      <c r="K680" s="12"/>
      <c r="L680" s="12"/>
      <c r="M680" s="12"/>
      <c r="N680" s="46"/>
      <c r="O680" s="12"/>
      <c r="P680" s="158"/>
      <c r="Q680" s="12"/>
      <c r="R680" s="12"/>
      <c r="S680" s="12"/>
    </row>
    <row r="681" spans="1:19" ht="13">
      <c r="A681" s="12"/>
      <c r="B681" s="155"/>
      <c r="C681" s="12"/>
      <c r="D681" s="12"/>
      <c r="E681" s="12"/>
      <c r="F681" s="12"/>
      <c r="G681" s="155"/>
      <c r="H681" s="12"/>
      <c r="I681" s="12"/>
      <c r="J681" s="12"/>
      <c r="K681" s="12"/>
      <c r="L681" s="12"/>
      <c r="M681" s="12"/>
      <c r="N681" s="46"/>
      <c r="O681" s="12"/>
      <c r="P681" s="158"/>
      <c r="Q681" s="12"/>
      <c r="R681" s="12"/>
      <c r="S681" s="12"/>
    </row>
    <row r="682" spans="1:19" ht="13">
      <c r="A682" s="12"/>
      <c r="B682" s="155"/>
      <c r="C682" s="12"/>
      <c r="D682" s="12"/>
      <c r="E682" s="12"/>
      <c r="F682" s="12"/>
      <c r="G682" s="155"/>
      <c r="H682" s="12"/>
      <c r="I682" s="12"/>
      <c r="J682" s="12"/>
      <c r="K682" s="12"/>
      <c r="L682" s="12"/>
      <c r="M682" s="12"/>
      <c r="N682" s="46"/>
      <c r="O682" s="12"/>
      <c r="P682" s="158"/>
      <c r="Q682" s="12"/>
      <c r="R682" s="12"/>
      <c r="S682" s="12"/>
    </row>
    <row r="683" spans="1:19" ht="13">
      <c r="A683" s="12"/>
      <c r="B683" s="155"/>
      <c r="C683" s="12"/>
      <c r="D683" s="12"/>
      <c r="E683" s="12"/>
      <c r="F683" s="12"/>
      <c r="G683" s="155"/>
      <c r="H683" s="12"/>
      <c r="I683" s="12"/>
      <c r="J683" s="12"/>
      <c r="K683" s="12"/>
      <c r="L683" s="12"/>
      <c r="M683" s="12"/>
      <c r="N683" s="46"/>
      <c r="O683" s="12"/>
      <c r="P683" s="158"/>
      <c r="Q683" s="12"/>
      <c r="R683" s="12"/>
      <c r="S683" s="12"/>
    </row>
    <row r="684" spans="1:19" ht="13">
      <c r="A684" s="12"/>
      <c r="B684" s="155"/>
      <c r="C684" s="12"/>
      <c r="D684" s="12"/>
      <c r="E684" s="12"/>
      <c r="F684" s="12"/>
      <c r="G684" s="155"/>
      <c r="H684" s="12"/>
      <c r="I684" s="12"/>
      <c r="J684" s="12"/>
      <c r="K684" s="12"/>
      <c r="L684" s="12"/>
      <c r="M684" s="12"/>
      <c r="N684" s="46"/>
      <c r="O684" s="12"/>
      <c r="P684" s="158"/>
      <c r="Q684" s="12"/>
      <c r="R684" s="12"/>
      <c r="S684" s="12"/>
    </row>
    <row r="685" spans="1:19" ht="13">
      <c r="A685" s="12"/>
      <c r="B685" s="155"/>
      <c r="C685" s="12"/>
      <c r="D685" s="12"/>
      <c r="E685" s="12"/>
      <c r="F685" s="12"/>
      <c r="G685" s="155"/>
      <c r="H685" s="12"/>
      <c r="I685" s="12"/>
      <c r="J685" s="12"/>
      <c r="K685" s="12"/>
      <c r="L685" s="12"/>
      <c r="M685" s="12"/>
      <c r="N685" s="46"/>
      <c r="O685" s="12"/>
      <c r="P685" s="158"/>
      <c r="Q685" s="12"/>
      <c r="R685" s="12"/>
      <c r="S685" s="12"/>
    </row>
    <row r="686" spans="1:19" ht="13">
      <c r="A686" s="12"/>
      <c r="B686" s="155"/>
      <c r="C686" s="12"/>
      <c r="D686" s="12"/>
      <c r="E686" s="12"/>
      <c r="F686" s="12"/>
      <c r="G686" s="155"/>
      <c r="H686" s="12"/>
      <c r="I686" s="12"/>
      <c r="J686" s="12"/>
      <c r="K686" s="12"/>
      <c r="L686" s="12"/>
      <c r="M686" s="12"/>
      <c r="N686" s="46"/>
      <c r="O686" s="12"/>
      <c r="P686" s="158"/>
      <c r="Q686" s="12"/>
      <c r="R686" s="12"/>
      <c r="S686" s="12"/>
    </row>
    <row r="687" spans="1:19" ht="13">
      <c r="A687" s="12"/>
      <c r="B687" s="155"/>
      <c r="C687" s="12"/>
      <c r="D687" s="12"/>
      <c r="E687" s="12"/>
      <c r="F687" s="12"/>
      <c r="G687" s="155"/>
      <c r="H687" s="12"/>
      <c r="I687" s="12"/>
      <c r="J687" s="12"/>
      <c r="K687" s="12"/>
      <c r="L687" s="12"/>
      <c r="M687" s="12"/>
      <c r="N687" s="46"/>
      <c r="O687" s="12"/>
      <c r="P687" s="158"/>
      <c r="Q687" s="12"/>
      <c r="R687" s="12"/>
      <c r="S687" s="12"/>
    </row>
    <row r="688" spans="1:19" ht="13">
      <c r="A688" s="12"/>
      <c r="B688" s="155"/>
      <c r="C688" s="12"/>
      <c r="D688" s="12"/>
      <c r="E688" s="12"/>
      <c r="F688" s="12"/>
      <c r="G688" s="155"/>
      <c r="H688" s="12"/>
      <c r="I688" s="12"/>
      <c r="J688" s="12"/>
      <c r="K688" s="12"/>
      <c r="L688" s="12"/>
      <c r="M688" s="12"/>
      <c r="N688" s="46"/>
      <c r="O688" s="12"/>
      <c r="P688" s="158"/>
      <c r="Q688" s="12"/>
      <c r="R688" s="12"/>
      <c r="S688" s="12"/>
    </row>
    <row r="689" spans="1:19" ht="13">
      <c r="A689" s="12"/>
      <c r="B689" s="155"/>
      <c r="C689" s="12"/>
      <c r="D689" s="12"/>
      <c r="E689" s="12"/>
      <c r="F689" s="12"/>
      <c r="G689" s="155"/>
      <c r="H689" s="12"/>
      <c r="I689" s="12"/>
      <c r="J689" s="12"/>
      <c r="K689" s="12"/>
      <c r="L689" s="12"/>
      <c r="M689" s="12"/>
      <c r="N689" s="46"/>
      <c r="O689" s="12"/>
      <c r="P689" s="158"/>
      <c r="Q689" s="12"/>
      <c r="R689" s="12"/>
      <c r="S689" s="12"/>
    </row>
    <row r="690" spans="1:19" ht="13">
      <c r="A690" s="12"/>
      <c r="B690" s="155"/>
      <c r="C690" s="12"/>
      <c r="D690" s="12"/>
      <c r="E690" s="12"/>
      <c r="F690" s="12"/>
      <c r="G690" s="155"/>
      <c r="H690" s="12"/>
      <c r="I690" s="12"/>
      <c r="J690" s="12"/>
      <c r="K690" s="12"/>
      <c r="L690" s="12"/>
      <c r="M690" s="12"/>
      <c r="N690" s="46"/>
      <c r="O690" s="12"/>
      <c r="P690" s="158"/>
      <c r="Q690" s="12"/>
      <c r="R690" s="12"/>
      <c r="S690" s="12"/>
    </row>
    <row r="691" spans="1:19" ht="13">
      <c r="A691" s="12"/>
      <c r="B691" s="155"/>
      <c r="C691" s="12"/>
      <c r="D691" s="12"/>
      <c r="E691" s="12"/>
      <c r="F691" s="12"/>
      <c r="G691" s="155"/>
      <c r="H691" s="12"/>
      <c r="I691" s="12"/>
      <c r="J691" s="12"/>
      <c r="K691" s="12"/>
      <c r="L691" s="12"/>
      <c r="M691" s="12"/>
      <c r="N691" s="46"/>
      <c r="O691" s="12"/>
      <c r="P691" s="158"/>
      <c r="Q691" s="12"/>
      <c r="R691" s="12"/>
      <c r="S691" s="12"/>
    </row>
    <row r="692" spans="1:19" ht="13">
      <c r="A692" s="12"/>
      <c r="B692" s="155"/>
      <c r="C692" s="12"/>
      <c r="D692" s="12"/>
      <c r="E692" s="12"/>
      <c r="F692" s="12"/>
      <c r="G692" s="155"/>
      <c r="H692" s="12"/>
      <c r="I692" s="12"/>
      <c r="J692" s="12"/>
      <c r="K692" s="12"/>
      <c r="L692" s="12"/>
      <c r="M692" s="12"/>
      <c r="N692" s="46"/>
      <c r="O692" s="12"/>
      <c r="P692" s="158"/>
      <c r="Q692" s="12"/>
      <c r="R692" s="12"/>
      <c r="S692" s="12"/>
    </row>
    <row r="693" spans="1:19" ht="13">
      <c r="A693" s="12"/>
      <c r="B693" s="155"/>
      <c r="C693" s="12"/>
      <c r="D693" s="12"/>
      <c r="E693" s="12"/>
      <c r="F693" s="12"/>
      <c r="G693" s="155"/>
      <c r="H693" s="12"/>
      <c r="I693" s="12"/>
      <c r="J693" s="12"/>
      <c r="K693" s="12"/>
      <c r="L693" s="12"/>
      <c r="M693" s="12"/>
      <c r="N693" s="46"/>
      <c r="O693" s="12"/>
      <c r="P693" s="158"/>
      <c r="Q693" s="12"/>
      <c r="R693" s="12"/>
      <c r="S693" s="12"/>
    </row>
    <row r="694" spans="1:19" ht="13">
      <c r="A694" s="12"/>
      <c r="B694" s="155"/>
      <c r="C694" s="12"/>
      <c r="D694" s="12"/>
      <c r="E694" s="12"/>
      <c r="F694" s="12"/>
      <c r="G694" s="155"/>
      <c r="H694" s="12"/>
      <c r="I694" s="12"/>
      <c r="J694" s="12"/>
      <c r="K694" s="12"/>
      <c r="L694" s="12"/>
      <c r="M694" s="12"/>
      <c r="N694" s="46"/>
      <c r="O694" s="12"/>
      <c r="P694" s="158"/>
      <c r="Q694" s="12"/>
      <c r="R694" s="12"/>
      <c r="S694" s="12"/>
    </row>
    <row r="695" spans="1:19" ht="13">
      <c r="A695" s="12"/>
      <c r="B695" s="155"/>
      <c r="C695" s="12"/>
      <c r="D695" s="12"/>
      <c r="E695" s="12"/>
      <c r="F695" s="12"/>
      <c r="G695" s="155"/>
      <c r="H695" s="12"/>
      <c r="I695" s="12"/>
      <c r="J695" s="12"/>
      <c r="K695" s="12"/>
      <c r="L695" s="12"/>
      <c r="M695" s="12"/>
      <c r="N695" s="46"/>
      <c r="O695" s="12"/>
      <c r="P695" s="158"/>
      <c r="Q695" s="12"/>
      <c r="R695" s="12"/>
      <c r="S695" s="12"/>
    </row>
    <row r="696" spans="1:19" ht="13">
      <c r="A696" s="12"/>
      <c r="B696" s="155"/>
      <c r="C696" s="12"/>
      <c r="D696" s="12"/>
      <c r="E696" s="12"/>
      <c r="F696" s="12"/>
      <c r="G696" s="155"/>
      <c r="H696" s="12"/>
      <c r="I696" s="12"/>
      <c r="J696" s="12"/>
      <c r="K696" s="12"/>
      <c r="L696" s="12"/>
      <c r="M696" s="12"/>
      <c r="N696" s="46"/>
      <c r="O696" s="12"/>
      <c r="P696" s="158"/>
      <c r="Q696" s="12"/>
      <c r="R696" s="12"/>
      <c r="S696" s="12"/>
    </row>
    <row r="697" spans="1:19" ht="13">
      <c r="A697" s="12"/>
      <c r="B697" s="155"/>
      <c r="C697" s="12"/>
      <c r="D697" s="12"/>
      <c r="E697" s="12"/>
      <c r="F697" s="12"/>
      <c r="G697" s="155"/>
      <c r="H697" s="12"/>
      <c r="I697" s="12"/>
      <c r="J697" s="12"/>
      <c r="K697" s="12"/>
      <c r="L697" s="12"/>
      <c r="M697" s="12"/>
      <c r="N697" s="46"/>
      <c r="O697" s="12"/>
      <c r="P697" s="158"/>
      <c r="Q697" s="12"/>
      <c r="R697" s="12"/>
      <c r="S697" s="12"/>
    </row>
    <row r="698" spans="1:19" ht="13">
      <c r="A698" s="12"/>
      <c r="B698" s="155"/>
      <c r="C698" s="12"/>
      <c r="D698" s="12"/>
      <c r="E698" s="12"/>
      <c r="F698" s="12"/>
      <c r="G698" s="155"/>
      <c r="H698" s="12"/>
      <c r="I698" s="12"/>
      <c r="J698" s="12"/>
      <c r="K698" s="12"/>
      <c r="L698" s="12"/>
      <c r="M698" s="12"/>
      <c r="N698" s="46"/>
      <c r="O698" s="12"/>
      <c r="P698" s="158"/>
      <c r="Q698" s="12"/>
      <c r="R698" s="12"/>
      <c r="S698" s="12"/>
    </row>
    <row r="699" spans="1:19" ht="13">
      <c r="A699" s="12"/>
      <c r="B699" s="155"/>
      <c r="C699" s="12"/>
      <c r="D699" s="12"/>
      <c r="E699" s="12"/>
      <c r="F699" s="12"/>
      <c r="G699" s="155"/>
      <c r="H699" s="12"/>
      <c r="I699" s="12"/>
      <c r="J699" s="12"/>
      <c r="K699" s="12"/>
      <c r="L699" s="12"/>
      <c r="M699" s="12"/>
      <c r="N699" s="46"/>
      <c r="O699" s="12"/>
      <c r="P699" s="158"/>
      <c r="Q699" s="12"/>
      <c r="R699" s="12"/>
      <c r="S699" s="12"/>
    </row>
    <row r="700" spans="1:19" ht="13">
      <c r="A700" s="12"/>
      <c r="B700" s="155"/>
      <c r="C700" s="12"/>
      <c r="D700" s="12"/>
      <c r="E700" s="12"/>
      <c r="F700" s="12"/>
      <c r="G700" s="155"/>
      <c r="H700" s="12"/>
      <c r="I700" s="12"/>
      <c r="J700" s="12"/>
      <c r="K700" s="12"/>
      <c r="L700" s="12"/>
      <c r="M700" s="12"/>
      <c r="N700" s="46"/>
      <c r="O700" s="12"/>
      <c r="P700" s="158"/>
      <c r="Q700" s="12"/>
      <c r="R700" s="12"/>
      <c r="S700" s="12"/>
    </row>
    <row r="701" spans="1:19" ht="13">
      <c r="A701" s="12"/>
      <c r="B701" s="155"/>
      <c r="C701" s="12"/>
      <c r="D701" s="12"/>
      <c r="E701" s="12"/>
      <c r="F701" s="12"/>
      <c r="G701" s="155"/>
      <c r="H701" s="12"/>
      <c r="I701" s="12"/>
      <c r="J701" s="12"/>
      <c r="K701" s="12"/>
      <c r="L701" s="12"/>
      <c r="M701" s="12"/>
      <c r="N701" s="46"/>
      <c r="O701" s="12"/>
      <c r="P701" s="158"/>
      <c r="Q701" s="12"/>
      <c r="R701" s="12"/>
      <c r="S701" s="12"/>
    </row>
    <row r="702" spans="1:19" ht="13">
      <c r="A702" s="12"/>
      <c r="B702" s="155"/>
      <c r="C702" s="12"/>
      <c r="D702" s="12"/>
      <c r="E702" s="12"/>
      <c r="F702" s="12"/>
      <c r="G702" s="155"/>
      <c r="H702" s="12"/>
      <c r="I702" s="12"/>
      <c r="J702" s="12"/>
      <c r="K702" s="12"/>
      <c r="L702" s="12"/>
      <c r="M702" s="12"/>
      <c r="N702" s="46"/>
      <c r="O702" s="12"/>
      <c r="P702" s="158"/>
      <c r="Q702" s="12"/>
      <c r="R702" s="12"/>
      <c r="S702" s="12"/>
    </row>
    <row r="703" spans="1:19" ht="13">
      <c r="A703" s="12"/>
      <c r="B703" s="155"/>
      <c r="C703" s="12"/>
      <c r="D703" s="12"/>
      <c r="E703" s="12"/>
      <c r="F703" s="12"/>
      <c r="G703" s="155"/>
      <c r="H703" s="12"/>
      <c r="I703" s="12"/>
      <c r="J703" s="12"/>
      <c r="K703" s="12"/>
      <c r="L703" s="12"/>
      <c r="M703" s="12"/>
      <c r="N703" s="46"/>
      <c r="O703" s="12"/>
      <c r="P703" s="158"/>
      <c r="Q703" s="12"/>
      <c r="R703" s="12"/>
      <c r="S703" s="12"/>
    </row>
    <row r="704" spans="1:19" ht="13">
      <c r="A704" s="12"/>
      <c r="B704" s="155"/>
      <c r="C704" s="12"/>
      <c r="D704" s="12"/>
      <c r="E704" s="12"/>
      <c r="F704" s="12"/>
      <c r="G704" s="155"/>
      <c r="H704" s="12"/>
      <c r="I704" s="12"/>
      <c r="J704" s="12"/>
      <c r="K704" s="12"/>
      <c r="L704" s="12"/>
      <c r="M704" s="12"/>
      <c r="N704" s="46"/>
      <c r="O704" s="12"/>
      <c r="P704" s="158"/>
      <c r="Q704" s="12"/>
      <c r="R704" s="12"/>
      <c r="S704" s="12"/>
    </row>
    <row r="705" spans="1:19" ht="13">
      <c r="A705" s="12"/>
      <c r="B705" s="155"/>
      <c r="C705" s="12"/>
      <c r="D705" s="12"/>
      <c r="E705" s="12"/>
      <c r="F705" s="12"/>
      <c r="G705" s="155"/>
      <c r="H705" s="12"/>
      <c r="I705" s="12"/>
      <c r="J705" s="12"/>
      <c r="K705" s="12"/>
      <c r="L705" s="12"/>
      <c r="M705" s="12"/>
      <c r="N705" s="46"/>
      <c r="O705" s="12"/>
      <c r="P705" s="158"/>
      <c r="Q705" s="12"/>
      <c r="R705" s="12"/>
      <c r="S705" s="12"/>
    </row>
    <row r="706" spans="1:19" ht="13">
      <c r="A706" s="12"/>
      <c r="B706" s="155"/>
      <c r="C706" s="12"/>
      <c r="D706" s="12"/>
      <c r="E706" s="12"/>
      <c r="F706" s="12"/>
      <c r="G706" s="155"/>
      <c r="H706" s="12"/>
      <c r="I706" s="12"/>
      <c r="J706" s="12"/>
      <c r="K706" s="12"/>
      <c r="L706" s="12"/>
      <c r="M706" s="12"/>
      <c r="N706" s="46"/>
      <c r="O706" s="12"/>
      <c r="P706" s="158"/>
      <c r="Q706" s="12"/>
      <c r="R706" s="12"/>
      <c r="S706" s="12"/>
    </row>
    <row r="707" spans="1:19" ht="13">
      <c r="A707" s="12"/>
      <c r="B707" s="155"/>
      <c r="C707" s="12"/>
      <c r="D707" s="12"/>
      <c r="E707" s="12"/>
      <c r="F707" s="12"/>
      <c r="G707" s="155"/>
      <c r="H707" s="12"/>
      <c r="I707" s="12"/>
      <c r="J707" s="12"/>
      <c r="K707" s="12"/>
      <c r="L707" s="12"/>
      <c r="M707" s="12"/>
      <c r="N707" s="46"/>
      <c r="O707" s="12"/>
      <c r="P707" s="158"/>
      <c r="Q707" s="12"/>
      <c r="R707" s="12"/>
      <c r="S707" s="12"/>
    </row>
    <row r="708" spans="1:19" ht="13">
      <c r="A708" s="12"/>
      <c r="B708" s="155"/>
      <c r="C708" s="12"/>
      <c r="D708" s="12"/>
      <c r="E708" s="12"/>
      <c r="F708" s="12"/>
      <c r="G708" s="155"/>
      <c r="H708" s="12"/>
      <c r="I708" s="12"/>
      <c r="J708" s="12"/>
      <c r="K708" s="12"/>
      <c r="L708" s="12"/>
      <c r="M708" s="12"/>
      <c r="N708" s="46"/>
      <c r="O708" s="12"/>
      <c r="P708" s="158"/>
      <c r="Q708" s="12"/>
      <c r="R708" s="12"/>
      <c r="S708" s="12"/>
    </row>
    <row r="709" spans="1:19" ht="13">
      <c r="A709" s="12"/>
      <c r="B709" s="155"/>
      <c r="C709" s="12"/>
      <c r="D709" s="12"/>
      <c r="E709" s="12"/>
      <c r="F709" s="12"/>
      <c r="G709" s="155"/>
      <c r="H709" s="12"/>
      <c r="I709" s="12"/>
      <c r="J709" s="12"/>
      <c r="K709" s="12"/>
      <c r="L709" s="12"/>
      <c r="M709" s="12"/>
      <c r="N709" s="46"/>
      <c r="O709" s="12"/>
      <c r="P709" s="158"/>
      <c r="Q709" s="12"/>
      <c r="R709" s="12"/>
      <c r="S709" s="12"/>
    </row>
    <row r="710" spans="1:19" ht="13">
      <c r="A710" s="12"/>
      <c r="B710" s="155"/>
      <c r="C710" s="12"/>
      <c r="D710" s="12"/>
      <c r="E710" s="12"/>
      <c r="F710" s="12"/>
      <c r="G710" s="155"/>
      <c r="H710" s="12"/>
      <c r="I710" s="12"/>
      <c r="J710" s="12"/>
      <c r="K710" s="12"/>
      <c r="L710" s="12"/>
      <c r="M710" s="12"/>
      <c r="N710" s="46"/>
      <c r="O710" s="12"/>
      <c r="P710" s="158"/>
      <c r="Q710" s="12"/>
      <c r="R710" s="12"/>
      <c r="S710" s="12"/>
    </row>
    <row r="711" spans="1:19" ht="13">
      <c r="A711" s="12"/>
      <c r="B711" s="155"/>
      <c r="C711" s="12"/>
      <c r="D711" s="12"/>
      <c r="E711" s="12"/>
      <c r="F711" s="12"/>
      <c r="G711" s="155"/>
      <c r="H711" s="12"/>
      <c r="I711" s="12"/>
      <c r="J711" s="12"/>
      <c r="K711" s="12"/>
      <c r="L711" s="12"/>
      <c r="M711" s="12"/>
      <c r="N711" s="46"/>
      <c r="O711" s="12"/>
      <c r="P711" s="158"/>
      <c r="Q711" s="12"/>
      <c r="R711" s="12"/>
      <c r="S711" s="12"/>
    </row>
    <row r="712" spans="1:19" ht="13">
      <c r="A712" s="12"/>
      <c r="B712" s="155"/>
      <c r="C712" s="12"/>
      <c r="D712" s="12"/>
      <c r="E712" s="12"/>
      <c r="F712" s="12"/>
      <c r="G712" s="155"/>
      <c r="H712" s="12"/>
      <c r="I712" s="12"/>
      <c r="J712" s="12"/>
      <c r="K712" s="12"/>
      <c r="L712" s="12"/>
      <c r="M712" s="12"/>
      <c r="N712" s="46"/>
      <c r="O712" s="12"/>
      <c r="P712" s="158"/>
      <c r="Q712" s="12"/>
      <c r="R712" s="12"/>
      <c r="S712" s="12"/>
    </row>
    <row r="713" spans="1:19" ht="13">
      <c r="A713" s="12"/>
      <c r="B713" s="155"/>
      <c r="C713" s="12"/>
      <c r="D713" s="12"/>
      <c r="E713" s="12"/>
      <c r="F713" s="12"/>
      <c r="G713" s="155"/>
      <c r="H713" s="12"/>
      <c r="I713" s="12"/>
      <c r="J713" s="12"/>
      <c r="K713" s="12"/>
      <c r="L713" s="12"/>
      <c r="M713" s="12"/>
      <c r="N713" s="46"/>
      <c r="O713" s="12"/>
      <c r="P713" s="158"/>
      <c r="Q713" s="12"/>
      <c r="R713" s="12"/>
      <c r="S713" s="12"/>
    </row>
    <row r="714" spans="1:19" ht="13">
      <c r="A714" s="12"/>
      <c r="B714" s="155"/>
      <c r="C714" s="12"/>
      <c r="D714" s="12"/>
      <c r="E714" s="12"/>
      <c r="F714" s="12"/>
      <c r="G714" s="155"/>
      <c r="H714" s="12"/>
      <c r="I714" s="12"/>
      <c r="J714" s="12"/>
      <c r="K714" s="12"/>
      <c r="L714" s="12"/>
      <c r="M714" s="12"/>
      <c r="N714" s="46"/>
      <c r="O714" s="12"/>
      <c r="P714" s="158"/>
      <c r="Q714" s="12"/>
      <c r="R714" s="12"/>
      <c r="S714" s="12"/>
    </row>
    <row r="715" spans="1:19" ht="13">
      <c r="A715" s="12"/>
      <c r="B715" s="155"/>
      <c r="C715" s="12"/>
      <c r="D715" s="12"/>
      <c r="E715" s="12"/>
      <c r="F715" s="12"/>
      <c r="G715" s="155"/>
      <c r="H715" s="12"/>
      <c r="I715" s="12"/>
      <c r="J715" s="12"/>
      <c r="K715" s="12"/>
      <c r="L715" s="12"/>
      <c r="M715" s="12"/>
      <c r="N715" s="46"/>
      <c r="O715" s="12"/>
      <c r="P715" s="158"/>
      <c r="Q715" s="12"/>
      <c r="R715" s="12"/>
      <c r="S715" s="12"/>
    </row>
    <row r="716" spans="1:19" ht="13">
      <c r="A716" s="12"/>
      <c r="B716" s="155"/>
      <c r="C716" s="12"/>
      <c r="D716" s="12"/>
      <c r="E716" s="12"/>
      <c r="F716" s="12"/>
      <c r="G716" s="155"/>
      <c r="H716" s="12"/>
      <c r="I716" s="12"/>
      <c r="J716" s="12"/>
      <c r="K716" s="12"/>
      <c r="L716" s="12"/>
      <c r="M716" s="12"/>
      <c r="N716" s="46"/>
      <c r="O716" s="12"/>
      <c r="P716" s="158"/>
      <c r="Q716" s="12"/>
      <c r="R716" s="12"/>
      <c r="S716" s="12"/>
    </row>
    <row r="717" spans="1:19" ht="13">
      <c r="A717" s="12"/>
      <c r="B717" s="155"/>
      <c r="C717" s="12"/>
      <c r="D717" s="12"/>
      <c r="E717" s="12"/>
      <c r="F717" s="12"/>
      <c r="G717" s="155"/>
      <c r="H717" s="12"/>
      <c r="I717" s="12"/>
      <c r="J717" s="12"/>
      <c r="K717" s="12"/>
      <c r="L717" s="12"/>
      <c r="M717" s="12"/>
      <c r="N717" s="46"/>
      <c r="O717" s="12"/>
      <c r="P717" s="158"/>
      <c r="Q717" s="12"/>
      <c r="R717" s="12"/>
      <c r="S717" s="12"/>
    </row>
    <row r="718" spans="1:19" ht="13">
      <c r="A718" s="12"/>
      <c r="B718" s="155"/>
      <c r="C718" s="12"/>
      <c r="D718" s="12"/>
      <c r="E718" s="12"/>
      <c r="F718" s="12"/>
      <c r="G718" s="155"/>
      <c r="H718" s="12"/>
      <c r="I718" s="12"/>
      <c r="J718" s="12"/>
      <c r="K718" s="12"/>
      <c r="L718" s="12"/>
      <c r="M718" s="12"/>
      <c r="N718" s="46"/>
      <c r="O718" s="12"/>
      <c r="P718" s="158"/>
      <c r="Q718" s="12"/>
      <c r="R718" s="12"/>
      <c r="S718" s="12"/>
    </row>
    <row r="719" spans="1:19" ht="13">
      <c r="A719" s="12"/>
      <c r="B719" s="155"/>
      <c r="C719" s="12"/>
      <c r="D719" s="12"/>
      <c r="E719" s="12"/>
      <c r="F719" s="12"/>
      <c r="G719" s="155"/>
      <c r="H719" s="12"/>
      <c r="I719" s="12"/>
      <c r="J719" s="12"/>
      <c r="K719" s="12"/>
      <c r="L719" s="12"/>
      <c r="M719" s="12"/>
      <c r="N719" s="46"/>
      <c r="O719" s="12"/>
      <c r="P719" s="158"/>
      <c r="Q719" s="12"/>
      <c r="R719" s="12"/>
      <c r="S719" s="12"/>
    </row>
    <row r="720" spans="1:19" ht="13">
      <c r="A720" s="12"/>
      <c r="B720" s="155"/>
      <c r="C720" s="12"/>
      <c r="D720" s="12"/>
      <c r="E720" s="12"/>
      <c r="F720" s="12"/>
      <c r="G720" s="155"/>
      <c r="H720" s="12"/>
      <c r="I720" s="12"/>
      <c r="J720" s="12"/>
      <c r="K720" s="12"/>
      <c r="L720" s="12"/>
      <c r="M720" s="12"/>
      <c r="N720" s="46"/>
      <c r="O720" s="12"/>
      <c r="P720" s="158"/>
      <c r="Q720" s="12"/>
      <c r="R720" s="12"/>
      <c r="S720" s="12"/>
    </row>
    <row r="721" spans="1:19" ht="13">
      <c r="A721" s="12"/>
      <c r="B721" s="155"/>
      <c r="C721" s="12"/>
      <c r="D721" s="12"/>
      <c r="E721" s="12"/>
      <c r="F721" s="12"/>
      <c r="G721" s="155"/>
      <c r="H721" s="12"/>
      <c r="I721" s="12"/>
      <c r="J721" s="12"/>
      <c r="K721" s="12"/>
      <c r="L721" s="12"/>
      <c r="M721" s="12"/>
      <c r="N721" s="46"/>
      <c r="O721" s="12"/>
      <c r="P721" s="158"/>
      <c r="Q721" s="12"/>
      <c r="R721" s="12"/>
      <c r="S721" s="12"/>
    </row>
    <row r="722" spans="1:19" ht="13">
      <c r="A722" s="12"/>
      <c r="B722" s="155"/>
      <c r="C722" s="12"/>
      <c r="D722" s="12"/>
      <c r="E722" s="12"/>
      <c r="F722" s="12"/>
      <c r="G722" s="155"/>
      <c r="H722" s="12"/>
      <c r="I722" s="12"/>
      <c r="J722" s="12"/>
      <c r="K722" s="12"/>
      <c r="L722" s="12"/>
      <c r="M722" s="12"/>
      <c r="N722" s="46"/>
      <c r="O722" s="12"/>
      <c r="P722" s="158"/>
      <c r="Q722" s="12"/>
      <c r="R722" s="12"/>
      <c r="S722" s="12"/>
    </row>
    <row r="723" spans="1:19" ht="13">
      <c r="A723" s="12"/>
      <c r="B723" s="155"/>
      <c r="C723" s="12"/>
      <c r="D723" s="12"/>
      <c r="E723" s="12"/>
      <c r="F723" s="12"/>
      <c r="G723" s="155"/>
      <c r="H723" s="12"/>
      <c r="I723" s="12"/>
      <c r="J723" s="12"/>
      <c r="K723" s="12"/>
      <c r="L723" s="12"/>
      <c r="M723" s="12"/>
      <c r="N723" s="46"/>
      <c r="O723" s="12"/>
      <c r="P723" s="158"/>
      <c r="Q723" s="12"/>
      <c r="R723" s="12"/>
      <c r="S723" s="12"/>
    </row>
    <row r="724" spans="1:19" ht="13">
      <c r="A724" s="12"/>
      <c r="B724" s="155"/>
      <c r="C724" s="12"/>
      <c r="D724" s="12"/>
      <c r="E724" s="12"/>
      <c r="F724" s="12"/>
      <c r="G724" s="155"/>
      <c r="H724" s="12"/>
      <c r="I724" s="12"/>
      <c r="J724" s="12"/>
      <c r="K724" s="12"/>
      <c r="L724" s="12"/>
      <c r="M724" s="12"/>
      <c r="N724" s="46"/>
      <c r="O724" s="12"/>
      <c r="P724" s="158"/>
      <c r="Q724" s="12"/>
      <c r="R724" s="12"/>
      <c r="S724" s="12"/>
    </row>
    <row r="725" spans="1:19" ht="13">
      <c r="A725" s="12"/>
      <c r="B725" s="155"/>
      <c r="C725" s="12"/>
      <c r="D725" s="12"/>
      <c r="E725" s="12"/>
      <c r="F725" s="12"/>
      <c r="G725" s="155"/>
      <c r="H725" s="12"/>
      <c r="I725" s="12"/>
      <c r="J725" s="12"/>
      <c r="K725" s="12"/>
      <c r="L725" s="12"/>
      <c r="M725" s="12"/>
      <c r="N725" s="46"/>
      <c r="O725" s="12"/>
      <c r="P725" s="158"/>
      <c r="Q725" s="12"/>
      <c r="R725" s="12"/>
      <c r="S725" s="12"/>
    </row>
    <row r="726" spans="1:19" ht="13">
      <c r="A726" s="12"/>
      <c r="B726" s="155"/>
      <c r="C726" s="12"/>
      <c r="D726" s="12"/>
      <c r="E726" s="12"/>
      <c r="F726" s="12"/>
      <c r="G726" s="155"/>
      <c r="H726" s="12"/>
      <c r="I726" s="12"/>
      <c r="J726" s="12"/>
      <c r="K726" s="12"/>
      <c r="L726" s="12"/>
      <c r="M726" s="12"/>
      <c r="N726" s="46"/>
      <c r="O726" s="12"/>
      <c r="P726" s="158"/>
      <c r="Q726" s="12"/>
      <c r="R726" s="12"/>
      <c r="S726" s="12"/>
    </row>
    <row r="727" spans="1:19" ht="13">
      <c r="A727" s="12"/>
      <c r="B727" s="155"/>
      <c r="C727" s="12"/>
      <c r="D727" s="12"/>
      <c r="E727" s="12"/>
      <c r="F727" s="12"/>
      <c r="G727" s="155"/>
      <c r="H727" s="12"/>
      <c r="I727" s="12"/>
      <c r="J727" s="12"/>
      <c r="K727" s="12"/>
      <c r="L727" s="12"/>
      <c r="M727" s="12"/>
      <c r="N727" s="46"/>
      <c r="O727" s="12"/>
      <c r="P727" s="158"/>
      <c r="Q727" s="12"/>
      <c r="R727" s="12"/>
      <c r="S727" s="12"/>
    </row>
    <row r="728" spans="1:19" ht="13">
      <c r="A728" s="12"/>
      <c r="B728" s="155"/>
      <c r="C728" s="12"/>
      <c r="D728" s="12"/>
      <c r="E728" s="12"/>
      <c r="F728" s="12"/>
      <c r="G728" s="155"/>
      <c r="H728" s="12"/>
      <c r="I728" s="12"/>
      <c r="J728" s="12"/>
      <c r="K728" s="12"/>
      <c r="L728" s="12"/>
      <c r="M728" s="12"/>
      <c r="N728" s="46"/>
      <c r="O728" s="12"/>
      <c r="P728" s="158"/>
      <c r="Q728" s="12"/>
      <c r="R728" s="12"/>
      <c r="S728" s="12"/>
    </row>
    <row r="729" spans="1:19" ht="13">
      <c r="A729" s="12"/>
      <c r="B729" s="155"/>
      <c r="C729" s="12"/>
      <c r="D729" s="12"/>
      <c r="E729" s="12"/>
      <c r="F729" s="12"/>
      <c r="G729" s="155"/>
      <c r="H729" s="12"/>
      <c r="I729" s="12"/>
      <c r="J729" s="12"/>
      <c r="K729" s="12"/>
      <c r="L729" s="12"/>
      <c r="M729" s="12"/>
      <c r="N729" s="46"/>
      <c r="O729" s="12"/>
      <c r="P729" s="158"/>
      <c r="Q729" s="12"/>
      <c r="R729" s="12"/>
      <c r="S729" s="12"/>
    </row>
    <row r="730" spans="1:19" ht="13">
      <c r="A730" s="12"/>
      <c r="B730" s="155"/>
      <c r="C730" s="12"/>
      <c r="D730" s="12"/>
      <c r="E730" s="12"/>
      <c r="F730" s="12"/>
      <c r="G730" s="155"/>
      <c r="H730" s="12"/>
      <c r="I730" s="12"/>
      <c r="J730" s="12"/>
      <c r="K730" s="12"/>
      <c r="L730" s="12"/>
      <c r="M730" s="12"/>
      <c r="N730" s="46"/>
      <c r="O730" s="12"/>
      <c r="P730" s="158"/>
      <c r="Q730" s="12"/>
      <c r="R730" s="12"/>
      <c r="S730" s="12"/>
    </row>
    <row r="731" spans="1:19" ht="13">
      <c r="A731" s="12"/>
      <c r="B731" s="155"/>
      <c r="C731" s="12"/>
      <c r="D731" s="12"/>
      <c r="E731" s="12"/>
      <c r="F731" s="12"/>
      <c r="G731" s="155"/>
      <c r="H731" s="12"/>
      <c r="I731" s="12"/>
      <c r="J731" s="12"/>
      <c r="K731" s="12"/>
      <c r="L731" s="12"/>
      <c r="M731" s="12"/>
      <c r="N731" s="46"/>
      <c r="O731" s="12"/>
      <c r="P731" s="158"/>
      <c r="Q731" s="12"/>
      <c r="R731" s="12"/>
      <c r="S731" s="12"/>
    </row>
    <row r="732" spans="1:19" ht="13">
      <c r="A732" s="12"/>
      <c r="B732" s="155"/>
      <c r="C732" s="12"/>
      <c r="D732" s="12"/>
      <c r="E732" s="12"/>
      <c r="F732" s="12"/>
      <c r="G732" s="155"/>
      <c r="H732" s="12"/>
      <c r="I732" s="12"/>
      <c r="J732" s="12"/>
      <c r="K732" s="12"/>
      <c r="L732" s="12"/>
      <c r="M732" s="12"/>
      <c r="N732" s="46"/>
      <c r="O732" s="12"/>
      <c r="P732" s="158"/>
      <c r="Q732" s="12"/>
      <c r="R732" s="12"/>
      <c r="S732" s="12"/>
    </row>
    <row r="733" spans="1:19" ht="13">
      <c r="A733" s="12"/>
      <c r="B733" s="155"/>
      <c r="C733" s="12"/>
      <c r="D733" s="12"/>
      <c r="E733" s="12"/>
      <c r="F733" s="12"/>
      <c r="G733" s="155"/>
      <c r="H733" s="12"/>
      <c r="I733" s="12"/>
      <c r="J733" s="12"/>
      <c r="K733" s="12"/>
      <c r="L733" s="12"/>
      <c r="M733" s="12"/>
      <c r="N733" s="46"/>
      <c r="O733" s="12"/>
      <c r="P733" s="158"/>
      <c r="Q733" s="12"/>
      <c r="R733" s="12"/>
      <c r="S733" s="12"/>
    </row>
    <row r="734" spans="1:19" ht="13">
      <c r="A734" s="12"/>
      <c r="B734" s="155"/>
      <c r="C734" s="12"/>
      <c r="D734" s="12"/>
      <c r="E734" s="12"/>
      <c r="F734" s="12"/>
      <c r="G734" s="155"/>
      <c r="H734" s="12"/>
      <c r="I734" s="12"/>
      <c r="J734" s="12"/>
      <c r="K734" s="12"/>
      <c r="L734" s="12"/>
      <c r="M734" s="12"/>
      <c r="N734" s="46"/>
      <c r="O734" s="12"/>
      <c r="P734" s="158"/>
      <c r="Q734" s="12"/>
      <c r="R734" s="12"/>
      <c r="S734" s="12"/>
    </row>
    <row r="735" spans="1:19" ht="13">
      <c r="A735" s="12"/>
      <c r="B735" s="155"/>
      <c r="C735" s="12"/>
      <c r="D735" s="12"/>
      <c r="E735" s="12"/>
      <c r="F735" s="12"/>
      <c r="G735" s="155"/>
      <c r="H735" s="12"/>
      <c r="I735" s="12"/>
      <c r="J735" s="12"/>
      <c r="K735" s="12"/>
      <c r="L735" s="12"/>
      <c r="M735" s="12"/>
      <c r="N735" s="46"/>
      <c r="O735" s="12"/>
      <c r="P735" s="158"/>
      <c r="Q735" s="12"/>
      <c r="R735" s="12"/>
      <c r="S735" s="12"/>
    </row>
    <row r="736" spans="1:19" ht="13">
      <c r="A736" s="12"/>
      <c r="B736" s="155"/>
      <c r="C736" s="12"/>
      <c r="D736" s="12"/>
      <c r="E736" s="12"/>
      <c r="F736" s="12"/>
      <c r="G736" s="155"/>
      <c r="H736" s="12"/>
      <c r="I736" s="12"/>
      <c r="J736" s="12"/>
      <c r="K736" s="12"/>
      <c r="L736" s="12"/>
      <c r="M736" s="12"/>
      <c r="N736" s="46"/>
      <c r="O736" s="12"/>
      <c r="P736" s="158"/>
      <c r="Q736" s="12"/>
      <c r="R736" s="12"/>
      <c r="S736" s="12"/>
    </row>
    <row r="737" spans="1:19" ht="13">
      <c r="A737" s="12"/>
      <c r="B737" s="155"/>
      <c r="C737" s="12"/>
      <c r="D737" s="12"/>
      <c r="E737" s="12"/>
      <c r="F737" s="12"/>
      <c r="G737" s="155"/>
      <c r="H737" s="12"/>
      <c r="I737" s="12"/>
      <c r="J737" s="12"/>
      <c r="K737" s="12"/>
      <c r="L737" s="12"/>
      <c r="M737" s="12"/>
      <c r="N737" s="46"/>
      <c r="O737" s="12"/>
      <c r="P737" s="158"/>
      <c r="Q737" s="12"/>
      <c r="R737" s="12"/>
      <c r="S737" s="12"/>
    </row>
    <row r="738" spans="1:19" ht="13">
      <c r="A738" s="12"/>
      <c r="B738" s="155"/>
      <c r="C738" s="12"/>
      <c r="D738" s="12"/>
      <c r="E738" s="12"/>
      <c r="F738" s="12"/>
      <c r="G738" s="155"/>
      <c r="H738" s="12"/>
      <c r="I738" s="12"/>
      <c r="J738" s="12"/>
      <c r="K738" s="12"/>
      <c r="L738" s="12"/>
      <c r="M738" s="12"/>
      <c r="N738" s="46"/>
      <c r="O738" s="12"/>
      <c r="P738" s="158"/>
      <c r="Q738" s="12"/>
      <c r="R738" s="12"/>
      <c r="S738" s="12"/>
    </row>
    <row r="739" spans="1:19" ht="13">
      <c r="A739" s="12"/>
      <c r="B739" s="155"/>
      <c r="C739" s="12"/>
      <c r="D739" s="12"/>
      <c r="E739" s="12"/>
      <c r="F739" s="12"/>
      <c r="G739" s="155"/>
      <c r="H739" s="12"/>
      <c r="I739" s="12"/>
      <c r="J739" s="12"/>
      <c r="K739" s="12"/>
      <c r="L739" s="12"/>
      <c r="M739" s="12"/>
      <c r="N739" s="46"/>
      <c r="O739" s="12"/>
      <c r="P739" s="158"/>
      <c r="Q739" s="12"/>
      <c r="R739" s="12"/>
      <c r="S739" s="12"/>
    </row>
    <row r="740" spans="1:19" ht="13">
      <c r="A740" s="12"/>
      <c r="B740" s="155"/>
      <c r="C740" s="12"/>
      <c r="D740" s="12"/>
      <c r="E740" s="12"/>
      <c r="F740" s="12"/>
      <c r="G740" s="155"/>
      <c r="H740" s="12"/>
      <c r="I740" s="12"/>
      <c r="J740" s="12"/>
      <c r="K740" s="12"/>
      <c r="L740" s="12"/>
      <c r="M740" s="12"/>
      <c r="N740" s="46"/>
      <c r="O740" s="12"/>
      <c r="P740" s="158"/>
      <c r="Q740" s="12"/>
      <c r="R740" s="12"/>
      <c r="S740" s="12"/>
    </row>
    <row r="741" spans="1:19" ht="13">
      <c r="A741" s="12"/>
      <c r="B741" s="155"/>
      <c r="C741" s="12"/>
      <c r="D741" s="12"/>
      <c r="E741" s="12"/>
      <c r="F741" s="12"/>
      <c r="G741" s="155"/>
      <c r="H741" s="12"/>
      <c r="I741" s="12"/>
      <c r="J741" s="12"/>
      <c r="K741" s="12"/>
      <c r="L741" s="12"/>
      <c r="M741" s="12"/>
      <c r="N741" s="46"/>
      <c r="O741" s="12"/>
      <c r="P741" s="158"/>
      <c r="Q741" s="12"/>
      <c r="R741" s="12"/>
      <c r="S741" s="12"/>
    </row>
    <row r="742" spans="1:19" ht="13">
      <c r="A742" s="12"/>
      <c r="B742" s="155"/>
      <c r="C742" s="12"/>
      <c r="D742" s="12"/>
      <c r="E742" s="12"/>
      <c r="F742" s="12"/>
      <c r="G742" s="155"/>
      <c r="H742" s="12"/>
      <c r="I742" s="12"/>
      <c r="J742" s="12"/>
      <c r="K742" s="12"/>
      <c r="L742" s="12"/>
      <c r="M742" s="12"/>
      <c r="N742" s="46"/>
      <c r="O742" s="12"/>
      <c r="P742" s="158"/>
      <c r="Q742" s="12"/>
      <c r="R742" s="12"/>
      <c r="S742" s="12"/>
    </row>
    <row r="743" spans="1:19" ht="13">
      <c r="A743" s="12"/>
      <c r="B743" s="155"/>
      <c r="C743" s="12"/>
      <c r="D743" s="12"/>
      <c r="E743" s="12"/>
      <c r="F743" s="12"/>
      <c r="G743" s="155"/>
      <c r="H743" s="12"/>
      <c r="I743" s="12"/>
      <c r="J743" s="12"/>
      <c r="K743" s="12"/>
      <c r="L743" s="12"/>
      <c r="M743" s="12"/>
      <c r="N743" s="46"/>
      <c r="O743" s="12"/>
      <c r="P743" s="158"/>
      <c r="Q743" s="12"/>
      <c r="R743" s="12"/>
      <c r="S743" s="12"/>
    </row>
    <row r="744" spans="1:19" ht="13">
      <c r="A744" s="12"/>
      <c r="B744" s="155"/>
      <c r="C744" s="12"/>
      <c r="D744" s="12"/>
      <c r="E744" s="12"/>
      <c r="F744" s="12"/>
      <c r="G744" s="155"/>
      <c r="H744" s="12"/>
      <c r="I744" s="12"/>
      <c r="J744" s="12"/>
      <c r="K744" s="12"/>
      <c r="L744" s="12"/>
      <c r="M744" s="12"/>
      <c r="N744" s="46"/>
      <c r="O744" s="12"/>
      <c r="P744" s="158"/>
      <c r="Q744" s="12"/>
      <c r="R744" s="12"/>
      <c r="S744" s="12"/>
    </row>
    <row r="745" spans="1:19" ht="13">
      <c r="A745" s="12"/>
      <c r="B745" s="155"/>
      <c r="C745" s="12"/>
      <c r="D745" s="12"/>
      <c r="E745" s="12"/>
      <c r="F745" s="12"/>
      <c r="G745" s="155"/>
      <c r="H745" s="12"/>
      <c r="I745" s="12"/>
      <c r="J745" s="12"/>
      <c r="K745" s="12"/>
      <c r="L745" s="12"/>
      <c r="M745" s="12"/>
      <c r="N745" s="46"/>
      <c r="O745" s="12"/>
      <c r="P745" s="158"/>
      <c r="Q745" s="12"/>
      <c r="R745" s="12"/>
      <c r="S745" s="12"/>
    </row>
    <row r="746" spans="1:19" ht="13">
      <c r="A746" s="12"/>
      <c r="B746" s="155"/>
      <c r="C746" s="12"/>
      <c r="D746" s="12"/>
      <c r="E746" s="12"/>
      <c r="F746" s="12"/>
      <c r="G746" s="155"/>
      <c r="H746" s="12"/>
      <c r="I746" s="12"/>
      <c r="J746" s="12"/>
      <c r="K746" s="12"/>
      <c r="L746" s="12"/>
      <c r="M746" s="12"/>
      <c r="N746" s="46"/>
      <c r="O746" s="12"/>
      <c r="P746" s="158"/>
      <c r="Q746" s="12"/>
      <c r="R746" s="12"/>
      <c r="S746" s="12"/>
    </row>
    <row r="747" spans="1:19" ht="13">
      <c r="A747" s="12"/>
      <c r="B747" s="155"/>
      <c r="C747" s="12"/>
      <c r="D747" s="12"/>
      <c r="E747" s="12"/>
      <c r="F747" s="12"/>
      <c r="G747" s="155"/>
      <c r="H747" s="12"/>
      <c r="I747" s="12"/>
      <c r="J747" s="12"/>
      <c r="K747" s="12"/>
      <c r="L747" s="12"/>
      <c r="M747" s="12"/>
      <c r="N747" s="46"/>
      <c r="O747" s="12"/>
      <c r="P747" s="158"/>
      <c r="Q747" s="12"/>
      <c r="R747" s="12"/>
      <c r="S747" s="12"/>
    </row>
    <row r="748" spans="1:19" ht="13">
      <c r="A748" s="12"/>
      <c r="B748" s="155"/>
      <c r="C748" s="12"/>
      <c r="D748" s="12"/>
      <c r="E748" s="12"/>
      <c r="F748" s="12"/>
      <c r="G748" s="155"/>
      <c r="H748" s="12"/>
      <c r="I748" s="12"/>
      <c r="J748" s="12"/>
      <c r="K748" s="12"/>
      <c r="L748" s="12"/>
      <c r="M748" s="12"/>
      <c r="N748" s="46"/>
      <c r="O748" s="12"/>
      <c r="P748" s="158"/>
      <c r="Q748" s="12"/>
      <c r="R748" s="12"/>
      <c r="S748" s="12"/>
    </row>
    <row r="749" spans="1:19" ht="13">
      <c r="A749" s="12"/>
      <c r="B749" s="155"/>
      <c r="C749" s="12"/>
      <c r="D749" s="12"/>
      <c r="E749" s="12"/>
      <c r="F749" s="12"/>
      <c r="G749" s="155"/>
      <c r="H749" s="12"/>
      <c r="I749" s="12"/>
      <c r="J749" s="12"/>
      <c r="K749" s="12"/>
      <c r="L749" s="12"/>
      <c r="M749" s="12"/>
      <c r="N749" s="46"/>
      <c r="O749" s="12"/>
      <c r="P749" s="158"/>
      <c r="Q749" s="12"/>
      <c r="R749" s="12"/>
      <c r="S749" s="12"/>
    </row>
    <row r="750" spans="1:19" ht="13">
      <c r="A750" s="12"/>
      <c r="B750" s="155"/>
      <c r="C750" s="12"/>
      <c r="D750" s="12"/>
      <c r="E750" s="12"/>
      <c r="F750" s="12"/>
      <c r="G750" s="155"/>
      <c r="H750" s="12"/>
      <c r="I750" s="12"/>
      <c r="J750" s="12"/>
      <c r="K750" s="12"/>
      <c r="L750" s="12"/>
      <c r="M750" s="12"/>
      <c r="N750" s="46"/>
      <c r="O750" s="12"/>
      <c r="P750" s="158"/>
      <c r="Q750" s="12"/>
      <c r="R750" s="12"/>
      <c r="S750" s="12"/>
    </row>
    <row r="751" spans="1:19" ht="13">
      <c r="A751" s="12"/>
      <c r="B751" s="155"/>
      <c r="C751" s="12"/>
      <c r="D751" s="12"/>
      <c r="E751" s="12"/>
      <c r="F751" s="12"/>
      <c r="G751" s="155"/>
      <c r="H751" s="12"/>
      <c r="I751" s="12"/>
      <c r="J751" s="12"/>
      <c r="K751" s="12"/>
      <c r="L751" s="12"/>
      <c r="M751" s="12"/>
      <c r="N751" s="46"/>
      <c r="O751" s="12"/>
      <c r="P751" s="158"/>
      <c r="Q751" s="12"/>
      <c r="R751" s="12"/>
      <c r="S751" s="12"/>
    </row>
    <row r="752" spans="1:19" ht="13">
      <c r="A752" s="12"/>
      <c r="B752" s="155"/>
      <c r="C752" s="12"/>
      <c r="D752" s="12"/>
      <c r="E752" s="12"/>
      <c r="F752" s="12"/>
      <c r="G752" s="155"/>
      <c r="H752" s="12"/>
      <c r="I752" s="12"/>
      <c r="J752" s="12"/>
      <c r="K752" s="12"/>
      <c r="L752" s="12"/>
      <c r="M752" s="12"/>
      <c r="N752" s="46"/>
      <c r="O752" s="12"/>
      <c r="P752" s="158"/>
      <c r="Q752" s="12"/>
      <c r="R752" s="12"/>
      <c r="S752" s="12"/>
    </row>
    <row r="753" spans="1:19" ht="13">
      <c r="A753" s="12"/>
      <c r="B753" s="155"/>
      <c r="C753" s="12"/>
      <c r="D753" s="12"/>
      <c r="E753" s="12"/>
      <c r="F753" s="12"/>
      <c r="G753" s="155"/>
      <c r="H753" s="12"/>
      <c r="I753" s="12"/>
      <c r="J753" s="12"/>
      <c r="K753" s="12"/>
      <c r="L753" s="12"/>
      <c r="M753" s="12"/>
      <c r="N753" s="46"/>
      <c r="O753" s="12"/>
      <c r="P753" s="158"/>
      <c r="Q753" s="12"/>
      <c r="R753" s="12"/>
      <c r="S753" s="12"/>
    </row>
    <row r="754" spans="1:19" ht="13">
      <c r="A754" s="12"/>
      <c r="B754" s="155"/>
      <c r="C754" s="12"/>
      <c r="D754" s="12"/>
      <c r="E754" s="12"/>
      <c r="F754" s="12"/>
      <c r="G754" s="155"/>
      <c r="H754" s="12"/>
      <c r="I754" s="12"/>
      <c r="J754" s="12"/>
      <c r="K754" s="12"/>
      <c r="L754" s="12"/>
      <c r="M754" s="12"/>
      <c r="N754" s="46"/>
      <c r="O754" s="12"/>
      <c r="P754" s="158"/>
      <c r="Q754" s="12"/>
      <c r="R754" s="12"/>
      <c r="S754" s="12"/>
    </row>
    <row r="755" spans="1:19" ht="13">
      <c r="A755" s="12"/>
      <c r="B755" s="155"/>
      <c r="C755" s="12"/>
      <c r="D755" s="12"/>
      <c r="E755" s="12"/>
      <c r="F755" s="12"/>
      <c r="G755" s="155"/>
      <c r="H755" s="12"/>
      <c r="I755" s="12"/>
      <c r="J755" s="12"/>
      <c r="K755" s="12"/>
      <c r="L755" s="12"/>
      <c r="M755" s="12"/>
      <c r="N755" s="46"/>
      <c r="O755" s="12"/>
      <c r="P755" s="158"/>
      <c r="Q755" s="12"/>
      <c r="R755" s="12"/>
      <c r="S755" s="12"/>
    </row>
    <row r="756" spans="1:19" ht="13">
      <c r="A756" s="12"/>
      <c r="B756" s="155"/>
      <c r="C756" s="12"/>
      <c r="D756" s="12"/>
      <c r="E756" s="12"/>
      <c r="F756" s="12"/>
      <c r="G756" s="155"/>
      <c r="H756" s="12"/>
      <c r="I756" s="12"/>
      <c r="J756" s="12"/>
      <c r="K756" s="12"/>
      <c r="L756" s="12"/>
      <c r="M756" s="12"/>
      <c r="N756" s="46"/>
      <c r="O756" s="12"/>
      <c r="P756" s="158"/>
      <c r="Q756" s="12"/>
      <c r="R756" s="12"/>
      <c r="S756" s="12"/>
    </row>
    <row r="757" spans="1:19" ht="13">
      <c r="A757" s="12"/>
      <c r="B757" s="155"/>
      <c r="C757" s="12"/>
      <c r="D757" s="12"/>
      <c r="E757" s="12"/>
      <c r="F757" s="12"/>
      <c r="G757" s="155"/>
      <c r="H757" s="12"/>
      <c r="I757" s="12"/>
      <c r="J757" s="12"/>
      <c r="K757" s="12"/>
      <c r="L757" s="12"/>
      <c r="M757" s="12"/>
      <c r="N757" s="46"/>
      <c r="O757" s="12"/>
      <c r="P757" s="158"/>
      <c r="Q757" s="12"/>
      <c r="R757" s="12"/>
      <c r="S757" s="12"/>
    </row>
    <row r="758" spans="1:19" ht="13">
      <c r="A758" s="12"/>
      <c r="B758" s="155"/>
      <c r="C758" s="12"/>
      <c r="D758" s="12"/>
      <c r="E758" s="12"/>
      <c r="F758" s="12"/>
      <c r="G758" s="155"/>
      <c r="H758" s="12"/>
      <c r="I758" s="12"/>
      <c r="J758" s="12"/>
      <c r="K758" s="12"/>
      <c r="L758" s="12"/>
      <c r="M758" s="12"/>
      <c r="N758" s="46"/>
      <c r="O758" s="12"/>
      <c r="P758" s="158"/>
      <c r="Q758" s="12"/>
      <c r="R758" s="12"/>
      <c r="S758" s="12"/>
    </row>
    <row r="759" spans="1:19" ht="13">
      <c r="A759" s="12"/>
      <c r="B759" s="155"/>
      <c r="C759" s="12"/>
      <c r="D759" s="12"/>
      <c r="E759" s="12"/>
      <c r="F759" s="12"/>
      <c r="G759" s="155"/>
      <c r="H759" s="12"/>
      <c r="I759" s="12"/>
      <c r="J759" s="12"/>
      <c r="K759" s="12"/>
      <c r="L759" s="12"/>
      <c r="M759" s="12"/>
      <c r="N759" s="46"/>
      <c r="O759" s="12"/>
      <c r="P759" s="158"/>
      <c r="Q759" s="12"/>
      <c r="R759" s="12"/>
      <c r="S759" s="12"/>
    </row>
    <row r="760" spans="1:19" ht="13">
      <c r="A760" s="12"/>
      <c r="B760" s="155"/>
      <c r="C760" s="12"/>
      <c r="D760" s="12"/>
      <c r="E760" s="12"/>
      <c r="F760" s="12"/>
      <c r="G760" s="155"/>
      <c r="H760" s="12"/>
      <c r="I760" s="12"/>
      <c r="J760" s="12"/>
      <c r="K760" s="12"/>
      <c r="L760" s="12"/>
      <c r="M760" s="12"/>
      <c r="N760" s="46"/>
      <c r="O760" s="12"/>
      <c r="P760" s="158"/>
      <c r="Q760" s="12"/>
      <c r="R760" s="12"/>
      <c r="S760" s="12"/>
    </row>
    <row r="761" spans="1:19" ht="13">
      <c r="A761" s="12"/>
      <c r="B761" s="155"/>
      <c r="C761" s="12"/>
      <c r="D761" s="12"/>
      <c r="E761" s="12"/>
      <c r="F761" s="12"/>
      <c r="G761" s="155"/>
      <c r="H761" s="12"/>
      <c r="I761" s="12"/>
      <c r="J761" s="12"/>
      <c r="K761" s="12"/>
      <c r="L761" s="12"/>
      <c r="M761" s="12"/>
      <c r="N761" s="46"/>
      <c r="O761" s="12"/>
      <c r="P761" s="158"/>
      <c r="Q761" s="12"/>
      <c r="R761" s="12"/>
      <c r="S761" s="12"/>
    </row>
    <row r="762" spans="1:19" ht="13">
      <c r="A762" s="12"/>
      <c r="B762" s="155"/>
      <c r="C762" s="12"/>
      <c r="D762" s="12"/>
      <c r="E762" s="12"/>
      <c r="F762" s="12"/>
      <c r="G762" s="155"/>
      <c r="H762" s="12"/>
      <c r="I762" s="12"/>
      <c r="J762" s="12"/>
      <c r="K762" s="12"/>
      <c r="L762" s="12"/>
      <c r="M762" s="12"/>
      <c r="N762" s="46"/>
      <c r="O762" s="12"/>
      <c r="P762" s="158"/>
      <c r="Q762" s="12"/>
      <c r="R762" s="12"/>
      <c r="S762" s="12"/>
    </row>
    <row r="763" spans="1:19" ht="13">
      <c r="A763" s="12"/>
      <c r="B763" s="155"/>
      <c r="C763" s="12"/>
      <c r="D763" s="12"/>
      <c r="E763" s="12"/>
      <c r="F763" s="12"/>
      <c r="G763" s="155"/>
      <c r="H763" s="12"/>
      <c r="I763" s="12"/>
      <c r="J763" s="12"/>
      <c r="K763" s="12"/>
      <c r="L763" s="12"/>
      <c r="M763" s="12"/>
      <c r="N763" s="46"/>
      <c r="O763" s="12"/>
      <c r="P763" s="158"/>
      <c r="Q763" s="12"/>
      <c r="R763" s="12"/>
      <c r="S763" s="12"/>
    </row>
    <row r="764" spans="1:19" ht="13">
      <c r="A764" s="12"/>
      <c r="B764" s="155"/>
      <c r="C764" s="12"/>
      <c r="D764" s="12"/>
      <c r="E764" s="12"/>
      <c r="F764" s="12"/>
      <c r="G764" s="155"/>
      <c r="H764" s="12"/>
      <c r="I764" s="12"/>
      <c r="J764" s="12"/>
      <c r="K764" s="12"/>
      <c r="L764" s="12"/>
      <c r="M764" s="12"/>
      <c r="N764" s="46"/>
      <c r="O764" s="12"/>
      <c r="P764" s="158"/>
      <c r="Q764" s="12"/>
      <c r="R764" s="12"/>
      <c r="S764" s="12"/>
    </row>
    <row r="765" spans="1:19" ht="13">
      <c r="A765" s="12"/>
      <c r="B765" s="155"/>
      <c r="C765" s="12"/>
      <c r="D765" s="12"/>
      <c r="E765" s="12"/>
      <c r="F765" s="12"/>
      <c r="G765" s="155"/>
      <c r="H765" s="12"/>
      <c r="I765" s="12"/>
      <c r="J765" s="12"/>
      <c r="K765" s="12"/>
      <c r="L765" s="12"/>
      <c r="M765" s="12"/>
      <c r="N765" s="46"/>
      <c r="O765" s="12"/>
      <c r="P765" s="158"/>
      <c r="Q765" s="12"/>
      <c r="R765" s="12"/>
      <c r="S765" s="12"/>
    </row>
    <row r="766" spans="1:19" ht="13">
      <c r="A766" s="12"/>
      <c r="B766" s="155"/>
      <c r="C766" s="12"/>
      <c r="D766" s="12"/>
      <c r="E766" s="12"/>
      <c r="F766" s="12"/>
      <c r="G766" s="155"/>
      <c r="H766" s="12"/>
      <c r="I766" s="12"/>
      <c r="J766" s="12"/>
      <c r="K766" s="12"/>
      <c r="L766" s="12"/>
      <c r="M766" s="12"/>
      <c r="N766" s="46"/>
      <c r="O766" s="12"/>
      <c r="P766" s="158"/>
      <c r="Q766" s="12"/>
      <c r="R766" s="12"/>
      <c r="S766" s="12"/>
    </row>
    <row r="767" spans="1:19" ht="13">
      <c r="A767" s="12"/>
      <c r="B767" s="155"/>
      <c r="C767" s="12"/>
      <c r="D767" s="12"/>
      <c r="E767" s="12"/>
      <c r="F767" s="12"/>
      <c r="G767" s="155"/>
      <c r="H767" s="12"/>
      <c r="I767" s="12"/>
      <c r="J767" s="12"/>
      <c r="K767" s="12"/>
      <c r="L767" s="12"/>
      <c r="M767" s="12"/>
      <c r="N767" s="46"/>
      <c r="O767" s="12"/>
      <c r="P767" s="158"/>
      <c r="Q767" s="12"/>
      <c r="R767" s="12"/>
      <c r="S767" s="12"/>
    </row>
    <row r="768" spans="1:19" ht="13">
      <c r="A768" s="12"/>
      <c r="B768" s="155"/>
      <c r="C768" s="12"/>
      <c r="D768" s="12"/>
      <c r="E768" s="12"/>
      <c r="F768" s="12"/>
      <c r="G768" s="155"/>
      <c r="H768" s="12"/>
      <c r="I768" s="12"/>
      <c r="J768" s="12"/>
      <c r="K768" s="12"/>
      <c r="L768" s="12"/>
      <c r="M768" s="12"/>
      <c r="N768" s="46"/>
      <c r="O768" s="12"/>
      <c r="P768" s="158"/>
      <c r="Q768" s="12"/>
      <c r="R768" s="12"/>
      <c r="S768" s="12"/>
    </row>
    <row r="769" spans="1:19" ht="13">
      <c r="A769" s="12"/>
      <c r="B769" s="155"/>
      <c r="C769" s="12"/>
      <c r="D769" s="12"/>
      <c r="E769" s="12"/>
      <c r="F769" s="12"/>
      <c r="G769" s="155"/>
      <c r="H769" s="12"/>
      <c r="I769" s="12"/>
      <c r="J769" s="12"/>
      <c r="K769" s="12"/>
      <c r="L769" s="12"/>
      <c r="M769" s="12"/>
      <c r="N769" s="46"/>
      <c r="O769" s="12"/>
      <c r="P769" s="158"/>
      <c r="Q769" s="12"/>
      <c r="R769" s="12"/>
      <c r="S769" s="12"/>
    </row>
    <row r="770" spans="1:19" ht="13">
      <c r="A770" s="12"/>
      <c r="B770" s="155"/>
      <c r="C770" s="12"/>
      <c r="D770" s="12"/>
      <c r="E770" s="12"/>
      <c r="F770" s="12"/>
      <c r="G770" s="155"/>
      <c r="H770" s="12"/>
      <c r="I770" s="12"/>
      <c r="J770" s="12"/>
      <c r="K770" s="12"/>
      <c r="L770" s="12"/>
      <c r="M770" s="12"/>
      <c r="N770" s="46"/>
      <c r="O770" s="12"/>
      <c r="P770" s="158"/>
      <c r="Q770" s="12"/>
      <c r="R770" s="12"/>
      <c r="S770" s="12"/>
    </row>
    <row r="771" spans="1:19" ht="13">
      <c r="A771" s="12"/>
      <c r="B771" s="155"/>
      <c r="C771" s="12"/>
      <c r="D771" s="12"/>
      <c r="E771" s="12"/>
      <c r="F771" s="12"/>
      <c r="G771" s="155"/>
      <c r="H771" s="12"/>
      <c r="I771" s="12"/>
      <c r="J771" s="12"/>
      <c r="K771" s="12"/>
      <c r="L771" s="12"/>
      <c r="M771" s="12"/>
      <c r="N771" s="46"/>
      <c r="O771" s="12"/>
      <c r="P771" s="158"/>
      <c r="Q771" s="12"/>
      <c r="R771" s="12"/>
      <c r="S771" s="12"/>
    </row>
    <row r="772" spans="1:19" ht="13">
      <c r="A772" s="12"/>
      <c r="B772" s="155"/>
      <c r="C772" s="12"/>
      <c r="D772" s="12"/>
      <c r="E772" s="12"/>
      <c r="F772" s="12"/>
      <c r="G772" s="155"/>
      <c r="H772" s="12"/>
      <c r="I772" s="12"/>
      <c r="J772" s="12"/>
      <c r="K772" s="12"/>
      <c r="L772" s="12"/>
      <c r="M772" s="12"/>
      <c r="N772" s="46"/>
      <c r="O772" s="12"/>
      <c r="P772" s="158"/>
      <c r="Q772" s="12"/>
      <c r="R772" s="12"/>
      <c r="S772" s="12"/>
    </row>
    <row r="773" spans="1:19" ht="13">
      <c r="A773" s="12"/>
      <c r="B773" s="155"/>
      <c r="C773" s="12"/>
      <c r="D773" s="12"/>
      <c r="E773" s="12"/>
      <c r="F773" s="12"/>
      <c r="G773" s="155"/>
      <c r="H773" s="12"/>
      <c r="I773" s="12"/>
      <c r="J773" s="12"/>
      <c r="K773" s="12"/>
      <c r="L773" s="12"/>
      <c r="M773" s="12"/>
      <c r="N773" s="46"/>
      <c r="O773" s="12"/>
      <c r="P773" s="158"/>
      <c r="Q773" s="12"/>
      <c r="R773" s="12"/>
      <c r="S773" s="12"/>
    </row>
    <row r="774" spans="1:19" ht="13">
      <c r="A774" s="12"/>
      <c r="B774" s="155"/>
      <c r="C774" s="12"/>
      <c r="D774" s="12"/>
      <c r="E774" s="12"/>
      <c r="F774" s="12"/>
      <c r="G774" s="155"/>
      <c r="H774" s="12"/>
      <c r="I774" s="12"/>
      <c r="J774" s="12"/>
      <c r="K774" s="12"/>
      <c r="L774" s="12"/>
      <c r="M774" s="12"/>
      <c r="N774" s="46"/>
      <c r="O774" s="12"/>
      <c r="P774" s="158"/>
      <c r="Q774" s="12"/>
      <c r="R774" s="12"/>
      <c r="S774" s="12"/>
    </row>
    <row r="775" spans="1:19" ht="13">
      <c r="A775" s="12"/>
      <c r="B775" s="155"/>
      <c r="C775" s="12"/>
      <c r="D775" s="12"/>
      <c r="E775" s="12"/>
      <c r="F775" s="12"/>
      <c r="G775" s="155"/>
      <c r="H775" s="12"/>
      <c r="I775" s="12"/>
      <c r="J775" s="12"/>
      <c r="K775" s="12"/>
      <c r="L775" s="12"/>
      <c r="M775" s="12"/>
      <c r="N775" s="46"/>
      <c r="O775" s="12"/>
      <c r="P775" s="158"/>
      <c r="Q775" s="12"/>
      <c r="R775" s="12"/>
      <c r="S775" s="12"/>
    </row>
    <row r="776" spans="1:19" ht="13">
      <c r="A776" s="12"/>
      <c r="B776" s="155"/>
      <c r="C776" s="12"/>
      <c r="D776" s="12"/>
      <c r="E776" s="12"/>
      <c r="F776" s="12"/>
      <c r="G776" s="155"/>
      <c r="H776" s="12"/>
      <c r="I776" s="12"/>
      <c r="J776" s="12"/>
      <c r="K776" s="12"/>
      <c r="L776" s="12"/>
      <c r="M776" s="12"/>
      <c r="N776" s="46"/>
      <c r="O776" s="12"/>
      <c r="P776" s="158"/>
      <c r="Q776" s="12"/>
      <c r="R776" s="12"/>
      <c r="S776" s="12"/>
    </row>
    <row r="777" spans="1:19" ht="13">
      <c r="A777" s="12"/>
      <c r="B777" s="155"/>
      <c r="C777" s="12"/>
      <c r="D777" s="12"/>
      <c r="E777" s="12"/>
      <c r="F777" s="12"/>
      <c r="G777" s="155"/>
      <c r="H777" s="12"/>
      <c r="I777" s="12"/>
      <c r="J777" s="12"/>
      <c r="K777" s="12"/>
      <c r="L777" s="12"/>
      <c r="M777" s="12"/>
      <c r="N777" s="46"/>
      <c r="O777" s="12"/>
      <c r="P777" s="158"/>
      <c r="Q777" s="12"/>
      <c r="R777" s="12"/>
      <c r="S777" s="12"/>
    </row>
    <row r="778" spans="1:19" ht="13">
      <c r="A778" s="12"/>
      <c r="B778" s="155"/>
      <c r="C778" s="12"/>
      <c r="D778" s="12"/>
      <c r="E778" s="12"/>
      <c r="F778" s="12"/>
      <c r="G778" s="155"/>
      <c r="H778" s="12"/>
      <c r="I778" s="12"/>
      <c r="J778" s="12"/>
      <c r="K778" s="12"/>
      <c r="L778" s="12"/>
      <c r="M778" s="12"/>
      <c r="N778" s="46"/>
      <c r="O778" s="12"/>
      <c r="P778" s="158"/>
      <c r="Q778" s="12"/>
      <c r="R778" s="12"/>
      <c r="S778" s="12"/>
    </row>
    <row r="779" spans="1:19" ht="13">
      <c r="A779" s="12"/>
      <c r="B779" s="155"/>
      <c r="C779" s="12"/>
      <c r="D779" s="12"/>
      <c r="E779" s="12"/>
      <c r="F779" s="12"/>
      <c r="G779" s="155"/>
      <c r="H779" s="12"/>
      <c r="I779" s="12"/>
      <c r="J779" s="12"/>
      <c r="K779" s="12"/>
      <c r="L779" s="12"/>
      <c r="M779" s="12"/>
      <c r="N779" s="46"/>
      <c r="O779" s="12"/>
      <c r="P779" s="158"/>
      <c r="Q779" s="12"/>
      <c r="R779" s="12"/>
      <c r="S779" s="12"/>
    </row>
    <row r="780" spans="1:19" ht="13">
      <c r="A780" s="12"/>
      <c r="B780" s="155"/>
      <c r="C780" s="12"/>
      <c r="D780" s="12"/>
      <c r="E780" s="12"/>
      <c r="F780" s="12"/>
      <c r="G780" s="155"/>
      <c r="H780" s="12"/>
      <c r="I780" s="12"/>
      <c r="J780" s="12"/>
      <c r="K780" s="12"/>
      <c r="L780" s="12"/>
      <c r="M780" s="12"/>
      <c r="N780" s="46"/>
      <c r="O780" s="12"/>
      <c r="P780" s="158"/>
      <c r="Q780" s="12"/>
      <c r="R780" s="12"/>
      <c r="S780" s="12"/>
    </row>
    <row r="781" spans="1:19" ht="13">
      <c r="A781" s="12"/>
      <c r="B781" s="155"/>
      <c r="C781" s="12"/>
      <c r="D781" s="12"/>
      <c r="E781" s="12"/>
      <c r="F781" s="12"/>
      <c r="G781" s="155"/>
      <c r="H781" s="12"/>
      <c r="I781" s="12"/>
      <c r="J781" s="12"/>
      <c r="K781" s="12"/>
      <c r="L781" s="12"/>
      <c r="M781" s="12"/>
      <c r="N781" s="46"/>
      <c r="O781" s="12"/>
      <c r="P781" s="158"/>
      <c r="Q781" s="12"/>
      <c r="R781" s="12"/>
      <c r="S781" s="12"/>
    </row>
    <row r="782" spans="1:19" ht="13">
      <c r="A782" s="12"/>
      <c r="B782" s="155"/>
      <c r="C782" s="12"/>
      <c r="D782" s="12"/>
      <c r="E782" s="12"/>
      <c r="F782" s="12"/>
      <c r="G782" s="155"/>
      <c r="H782" s="12"/>
      <c r="I782" s="12"/>
      <c r="J782" s="12"/>
      <c r="K782" s="12"/>
      <c r="L782" s="12"/>
      <c r="M782" s="12"/>
      <c r="N782" s="46"/>
      <c r="O782" s="12"/>
      <c r="P782" s="158"/>
      <c r="Q782" s="12"/>
      <c r="R782" s="12"/>
      <c r="S782" s="12"/>
    </row>
    <row r="783" spans="1:19" ht="13">
      <c r="A783" s="12"/>
      <c r="B783" s="155"/>
      <c r="C783" s="12"/>
      <c r="D783" s="12"/>
      <c r="E783" s="12"/>
      <c r="F783" s="12"/>
      <c r="G783" s="155"/>
      <c r="H783" s="12"/>
      <c r="I783" s="12"/>
      <c r="J783" s="12"/>
      <c r="K783" s="12"/>
      <c r="L783" s="12"/>
      <c r="M783" s="12"/>
      <c r="N783" s="46"/>
      <c r="O783" s="12"/>
      <c r="P783" s="158"/>
      <c r="Q783" s="12"/>
      <c r="R783" s="12"/>
      <c r="S783" s="12"/>
    </row>
    <row r="784" spans="1:19" ht="13">
      <c r="A784" s="12"/>
      <c r="B784" s="155"/>
      <c r="C784" s="12"/>
      <c r="D784" s="12"/>
      <c r="E784" s="12"/>
      <c r="F784" s="12"/>
      <c r="G784" s="155"/>
      <c r="H784" s="12"/>
      <c r="I784" s="12"/>
      <c r="J784" s="12"/>
      <c r="K784" s="12"/>
      <c r="L784" s="12"/>
      <c r="M784" s="12"/>
      <c r="N784" s="46"/>
      <c r="O784" s="12"/>
      <c r="P784" s="158"/>
      <c r="Q784" s="12"/>
      <c r="R784" s="12"/>
      <c r="S784" s="12"/>
    </row>
    <row r="785" spans="1:19" ht="13">
      <c r="A785" s="12"/>
      <c r="B785" s="155"/>
      <c r="C785" s="12"/>
      <c r="D785" s="12"/>
      <c r="E785" s="12"/>
      <c r="F785" s="12"/>
      <c r="G785" s="155"/>
      <c r="H785" s="12"/>
      <c r="I785" s="12"/>
      <c r="J785" s="12"/>
      <c r="K785" s="12"/>
      <c r="L785" s="12"/>
      <c r="M785" s="12"/>
      <c r="N785" s="46"/>
      <c r="O785" s="12"/>
      <c r="P785" s="158"/>
      <c r="Q785" s="12"/>
      <c r="R785" s="12"/>
      <c r="S785" s="12"/>
    </row>
    <row r="786" spans="1:19" ht="13">
      <c r="A786" s="12"/>
      <c r="B786" s="155"/>
      <c r="C786" s="12"/>
      <c r="D786" s="12"/>
      <c r="E786" s="12"/>
      <c r="F786" s="12"/>
      <c r="G786" s="155"/>
      <c r="H786" s="12"/>
      <c r="I786" s="12"/>
      <c r="J786" s="12"/>
      <c r="K786" s="12"/>
      <c r="L786" s="12"/>
      <c r="M786" s="12"/>
      <c r="N786" s="46"/>
      <c r="O786" s="12"/>
      <c r="P786" s="158"/>
      <c r="Q786" s="12"/>
      <c r="R786" s="12"/>
      <c r="S786" s="12"/>
    </row>
    <row r="787" spans="1:19" ht="13">
      <c r="A787" s="12"/>
      <c r="B787" s="155"/>
      <c r="C787" s="12"/>
      <c r="D787" s="12"/>
      <c r="E787" s="12"/>
      <c r="F787" s="12"/>
      <c r="G787" s="155"/>
      <c r="H787" s="12"/>
      <c r="I787" s="12"/>
      <c r="J787" s="12"/>
      <c r="K787" s="12"/>
      <c r="L787" s="12"/>
      <c r="M787" s="12"/>
      <c r="N787" s="46"/>
      <c r="O787" s="12"/>
      <c r="P787" s="158"/>
      <c r="Q787" s="12"/>
      <c r="R787" s="12"/>
      <c r="S787" s="12"/>
    </row>
    <row r="788" spans="1:19" ht="13">
      <c r="A788" s="12"/>
      <c r="B788" s="155"/>
      <c r="C788" s="12"/>
      <c r="D788" s="12"/>
      <c r="E788" s="12"/>
      <c r="F788" s="12"/>
      <c r="G788" s="155"/>
      <c r="H788" s="12"/>
      <c r="I788" s="12"/>
      <c r="J788" s="12"/>
      <c r="K788" s="12"/>
      <c r="L788" s="12"/>
      <c r="M788" s="12"/>
      <c r="N788" s="46"/>
      <c r="O788" s="12"/>
      <c r="P788" s="158"/>
      <c r="Q788" s="12"/>
      <c r="R788" s="12"/>
      <c r="S788" s="12"/>
    </row>
    <row r="789" spans="1:19" ht="13">
      <c r="A789" s="12"/>
      <c r="B789" s="155"/>
      <c r="C789" s="12"/>
      <c r="D789" s="12"/>
      <c r="E789" s="12"/>
      <c r="F789" s="12"/>
      <c r="G789" s="155"/>
      <c r="H789" s="12"/>
      <c r="I789" s="12"/>
      <c r="J789" s="12"/>
      <c r="K789" s="12"/>
      <c r="L789" s="12"/>
      <c r="M789" s="12"/>
      <c r="N789" s="46"/>
      <c r="O789" s="12"/>
      <c r="P789" s="158"/>
      <c r="Q789" s="12"/>
      <c r="R789" s="12"/>
      <c r="S789" s="12"/>
    </row>
    <row r="790" spans="1:19" ht="13">
      <c r="A790" s="12"/>
      <c r="B790" s="155"/>
      <c r="C790" s="12"/>
      <c r="D790" s="12"/>
      <c r="E790" s="12"/>
      <c r="F790" s="12"/>
      <c r="G790" s="155"/>
      <c r="H790" s="12"/>
      <c r="I790" s="12"/>
      <c r="J790" s="12"/>
      <c r="K790" s="12"/>
      <c r="L790" s="12"/>
      <c r="M790" s="12"/>
      <c r="N790" s="46"/>
      <c r="O790" s="12"/>
      <c r="P790" s="158"/>
      <c r="Q790" s="12"/>
      <c r="R790" s="12"/>
      <c r="S790" s="12"/>
    </row>
    <row r="791" spans="1:19" ht="13">
      <c r="A791" s="12"/>
      <c r="B791" s="155"/>
      <c r="C791" s="12"/>
      <c r="D791" s="12"/>
      <c r="E791" s="12"/>
      <c r="F791" s="12"/>
      <c r="G791" s="155"/>
      <c r="H791" s="12"/>
      <c r="I791" s="12"/>
      <c r="J791" s="12"/>
      <c r="K791" s="12"/>
      <c r="L791" s="12"/>
      <c r="M791" s="12"/>
      <c r="N791" s="46"/>
      <c r="O791" s="12"/>
      <c r="P791" s="158"/>
      <c r="Q791" s="12"/>
      <c r="R791" s="12"/>
      <c r="S791" s="12"/>
    </row>
    <row r="792" spans="1:19" ht="13">
      <c r="A792" s="12"/>
      <c r="B792" s="155"/>
      <c r="C792" s="12"/>
      <c r="D792" s="12"/>
      <c r="E792" s="12"/>
      <c r="F792" s="12"/>
      <c r="G792" s="155"/>
      <c r="H792" s="12"/>
      <c r="I792" s="12"/>
      <c r="J792" s="12"/>
      <c r="K792" s="12"/>
      <c r="L792" s="12"/>
      <c r="M792" s="12"/>
      <c r="N792" s="46"/>
      <c r="O792" s="12"/>
      <c r="P792" s="158"/>
      <c r="Q792" s="12"/>
      <c r="R792" s="12"/>
      <c r="S792" s="12"/>
    </row>
    <row r="793" spans="1:19" ht="13">
      <c r="A793" s="12"/>
      <c r="B793" s="155"/>
      <c r="C793" s="12"/>
      <c r="D793" s="12"/>
      <c r="E793" s="12"/>
      <c r="F793" s="12"/>
      <c r="G793" s="155"/>
      <c r="H793" s="12"/>
      <c r="I793" s="12"/>
      <c r="J793" s="12"/>
      <c r="K793" s="12"/>
      <c r="L793" s="12"/>
      <c r="M793" s="12"/>
      <c r="N793" s="46"/>
      <c r="O793" s="12"/>
      <c r="P793" s="158"/>
      <c r="Q793" s="12"/>
      <c r="R793" s="12"/>
      <c r="S793" s="12"/>
    </row>
    <row r="794" spans="1:19" ht="13">
      <c r="A794" s="12"/>
      <c r="B794" s="155"/>
      <c r="C794" s="12"/>
      <c r="D794" s="12"/>
      <c r="E794" s="12"/>
      <c r="F794" s="12"/>
      <c r="G794" s="155"/>
      <c r="H794" s="12"/>
      <c r="I794" s="12"/>
      <c r="J794" s="12"/>
      <c r="K794" s="12"/>
      <c r="L794" s="12"/>
      <c r="M794" s="12"/>
      <c r="N794" s="46"/>
      <c r="O794" s="12"/>
      <c r="P794" s="158"/>
      <c r="Q794" s="12"/>
      <c r="R794" s="12"/>
      <c r="S794" s="12"/>
    </row>
    <row r="795" spans="1:19" ht="13">
      <c r="A795" s="12"/>
      <c r="B795" s="155"/>
      <c r="C795" s="12"/>
      <c r="D795" s="12"/>
      <c r="E795" s="12"/>
      <c r="F795" s="12"/>
      <c r="G795" s="155"/>
      <c r="H795" s="12"/>
      <c r="I795" s="12"/>
      <c r="J795" s="12"/>
      <c r="K795" s="12"/>
      <c r="L795" s="12"/>
      <c r="M795" s="12"/>
      <c r="N795" s="46"/>
      <c r="O795" s="12"/>
      <c r="P795" s="158"/>
      <c r="Q795" s="12"/>
      <c r="R795" s="12"/>
      <c r="S795" s="12"/>
    </row>
    <row r="796" spans="1:19" ht="13">
      <c r="A796" s="12"/>
      <c r="B796" s="155"/>
      <c r="C796" s="12"/>
      <c r="D796" s="12"/>
      <c r="E796" s="12"/>
      <c r="F796" s="12"/>
      <c r="G796" s="155"/>
      <c r="H796" s="12"/>
      <c r="I796" s="12"/>
      <c r="J796" s="12"/>
      <c r="K796" s="12"/>
      <c r="L796" s="12"/>
      <c r="M796" s="12"/>
      <c r="N796" s="46"/>
      <c r="O796" s="12"/>
      <c r="P796" s="158"/>
      <c r="Q796" s="12"/>
      <c r="R796" s="12"/>
      <c r="S796" s="12"/>
    </row>
    <row r="797" spans="1:19" ht="13">
      <c r="A797" s="12"/>
      <c r="B797" s="155"/>
      <c r="C797" s="12"/>
      <c r="D797" s="12"/>
      <c r="E797" s="12"/>
      <c r="F797" s="12"/>
      <c r="G797" s="155"/>
      <c r="H797" s="12"/>
      <c r="I797" s="12"/>
      <c r="J797" s="12"/>
      <c r="K797" s="12"/>
      <c r="L797" s="12"/>
      <c r="M797" s="12"/>
      <c r="N797" s="46"/>
      <c r="O797" s="12"/>
      <c r="P797" s="158"/>
      <c r="Q797" s="12"/>
      <c r="R797" s="12"/>
      <c r="S797" s="12"/>
    </row>
    <row r="798" spans="1:19" ht="13">
      <c r="A798" s="12"/>
      <c r="B798" s="155"/>
      <c r="C798" s="12"/>
      <c r="D798" s="12"/>
      <c r="E798" s="12"/>
      <c r="F798" s="12"/>
      <c r="G798" s="155"/>
      <c r="H798" s="12"/>
      <c r="I798" s="12"/>
      <c r="J798" s="12"/>
      <c r="K798" s="12"/>
      <c r="L798" s="12"/>
      <c r="M798" s="12"/>
      <c r="N798" s="46"/>
      <c r="O798" s="12"/>
      <c r="P798" s="158"/>
      <c r="Q798" s="12"/>
      <c r="R798" s="12"/>
      <c r="S798" s="12"/>
    </row>
    <row r="799" spans="1:19" ht="13">
      <c r="A799" s="12"/>
      <c r="B799" s="155"/>
      <c r="C799" s="12"/>
      <c r="D799" s="12"/>
      <c r="E799" s="12"/>
      <c r="F799" s="12"/>
      <c r="G799" s="155"/>
      <c r="H799" s="12"/>
      <c r="I799" s="12"/>
      <c r="J799" s="12"/>
      <c r="K799" s="12"/>
      <c r="L799" s="12"/>
      <c r="M799" s="12"/>
      <c r="N799" s="46"/>
      <c r="O799" s="12"/>
      <c r="P799" s="158"/>
      <c r="Q799" s="12"/>
      <c r="R799" s="12"/>
      <c r="S799" s="12"/>
    </row>
    <row r="800" spans="1:19" ht="13">
      <c r="A800" s="12"/>
      <c r="B800" s="155"/>
      <c r="C800" s="12"/>
      <c r="D800" s="12"/>
      <c r="E800" s="12"/>
      <c r="F800" s="12"/>
      <c r="G800" s="155"/>
      <c r="H800" s="12"/>
      <c r="I800" s="12"/>
      <c r="J800" s="12"/>
      <c r="K800" s="12"/>
      <c r="L800" s="12"/>
      <c r="M800" s="12"/>
      <c r="N800" s="46"/>
      <c r="O800" s="12"/>
      <c r="P800" s="158"/>
      <c r="Q800" s="12"/>
      <c r="R800" s="12"/>
      <c r="S800" s="12"/>
    </row>
    <row r="801" spans="1:19" ht="13">
      <c r="A801" s="12"/>
      <c r="B801" s="155"/>
      <c r="C801" s="12"/>
      <c r="D801" s="12"/>
      <c r="E801" s="12"/>
      <c r="F801" s="12"/>
      <c r="G801" s="155"/>
      <c r="H801" s="12"/>
      <c r="I801" s="12"/>
      <c r="J801" s="12"/>
      <c r="K801" s="12"/>
      <c r="L801" s="12"/>
      <c r="M801" s="12"/>
      <c r="N801" s="46"/>
      <c r="O801" s="12"/>
      <c r="P801" s="158"/>
      <c r="Q801" s="12"/>
      <c r="R801" s="12"/>
      <c r="S801" s="12"/>
    </row>
    <row r="802" spans="1:19" ht="13">
      <c r="A802" s="12"/>
      <c r="B802" s="155"/>
      <c r="C802" s="12"/>
      <c r="D802" s="12"/>
      <c r="E802" s="12"/>
      <c r="F802" s="12"/>
      <c r="G802" s="155"/>
      <c r="H802" s="12"/>
      <c r="I802" s="12"/>
      <c r="J802" s="12"/>
      <c r="K802" s="12"/>
      <c r="L802" s="12"/>
      <c r="M802" s="12"/>
      <c r="N802" s="46"/>
      <c r="O802" s="12"/>
      <c r="P802" s="158"/>
      <c r="Q802" s="12"/>
      <c r="R802" s="12"/>
      <c r="S802" s="12"/>
    </row>
    <row r="803" spans="1:19" ht="13">
      <c r="A803" s="12"/>
      <c r="B803" s="155"/>
      <c r="C803" s="12"/>
      <c r="D803" s="12"/>
      <c r="E803" s="12"/>
      <c r="F803" s="12"/>
      <c r="G803" s="155"/>
      <c r="H803" s="12"/>
      <c r="I803" s="12"/>
      <c r="J803" s="12"/>
      <c r="K803" s="12"/>
      <c r="L803" s="12"/>
      <c r="M803" s="12"/>
      <c r="N803" s="46"/>
      <c r="O803" s="12"/>
      <c r="P803" s="158"/>
      <c r="Q803" s="12"/>
      <c r="R803" s="12"/>
      <c r="S803" s="12"/>
    </row>
    <row r="804" spans="1:19" ht="13">
      <c r="A804" s="12"/>
      <c r="B804" s="155"/>
      <c r="C804" s="12"/>
      <c r="D804" s="12"/>
      <c r="E804" s="12"/>
      <c r="F804" s="12"/>
      <c r="G804" s="155"/>
      <c r="H804" s="12"/>
      <c r="I804" s="12"/>
      <c r="J804" s="12"/>
      <c r="K804" s="12"/>
      <c r="L804" s="12"/>
      <c r="M804" s="12"/>
      <c r="N804" s="46"/>
      <c r="O804" s="12"/>
      <c r="P804" s="158"/>
      <c r="Q804" s="12"/>
      <c r="R804" s="12"/>
      <c r="S804" s="12"/>
    </row>
    <row r="805" spans="1:19" ht="13">
      <c r="A805" s="12"/>
      <c r="B805" s="155"/>
      <c r="C805" s="12"/>
      <c r="D805" s="12"/>
      <c r="E805" s="12"/>
      <c r="F805" s="12"/>
      <c r="G805" s="155"/>
      <c r="H805" s="12"/>
      <c r="I805" s="12"/>
      <c r="J805" s="12"/>
      <c r="K805" s="12"/>
      <c r="L805" s="12"/>
      <c r="M805" s="12"/>
      <c r="N805" s="46"/>
      <c r="O805" s="12"/>
      <c r="P805" s="158"/>
      <c r="Q805" s="12"/>
      <c r="R805" s="12"/>
      <c r="S805" s="12"/>
    </row>
    <row r="806" spans="1:19" ht="13">
      <c r="A806" s="12"/>
      <c r="B806" s="155"/>
      <c r="C806" s="12"/>
      <c r="D806" s="12"/>
      <c r="E806" s="12"/>
      <c r="F806" s="12"/>
      <c r="G806" s="155"/>
      <c r="H806" s="12"/>
      <c r="I806" s="12"/>
      <c r="J806" s="12"/>
      <c r="K806" s="12"/>
      <c r="L806" s="12"/>
      <c r="M806" s="12"/>
      <c r="N806" s="46"/>
      <c r="O806" s="12"/>
      <c r="P806" s="158"/>
      <c r="Q806" s="12"/>
      <c r="R806" s="12"/>
      <c r="S806" s="12"/>
    </row>
    <row r="807" spans="1:19" ht="13">
      <c r="A807" s="12"/>
      <c r="B807" s="155"/>
      <c r="C807" s="12"/>
      <c r="D807" s="12"/>
      <c r="E807" s="12"/>
      <c r="F807" s="12"/>
      <c r="G807" s="155"/>
      <c r="H807" s="12"/>
      <c r="I807" s="12"/>
      <c r="J807" s="12"/>
      <c r="K807" s="12"/>
      <c r="L807" s="12"/>
      <c r="M807" s="12"/>
      <c r="N807" s="46"/>
      <c r="O807" s="12"/>
      <c r="P807" s="158"/>
      <c r="Q807" s="12"/>
      <c r="R807" s="12"/>
      <c r="S807" s="12"/>
    </row>
    <row r="808" spans="1:19" ht="13">
      <c r="A808" s="12"/>
      <c r="B808" s="155"/>
      <c r="C808" s="12"/>
      <c r="D808" s="12"/>
      <c r="E808" s="12"/>
      <c r="F808" s="12"/>
      <c r="G808" s="155"/>
      <c r="H808" s="12"/>
      <c r="I808" s="12"/>
      <c r="J808" s="12"/>
      <c r="K808" s="12"/>
      <c r="L808" s="12"/>
      <c r="M808" s="12"/>
      <c r="N808" s="46"/>
      <c r="O808" s="12"/>
      <c r="P808" s="158"/>
      <c r="Q808" s="12"/>
      <c r="R808" s="12"/>
      <c r="S808" s="12"/>
    </row>
    <row r="809" spans="1:19" ht="13">
      <c r="A809" s="12"/>
      <c r="B809" s="155"/>
      <c r="C809" s="12"/>
      <c r="D809" s="12"/>
      <c r="E809" s="12"/>
      <c r="F809" s="12"/>
      <c r="G809" s="155"/>
      <c r="H809" s="12"/>
      <c r="I809" s="12"/>
      <c r="J809" s="12"/>
      <c r="K809" s="12"/>
      <c r="L809" s="12"/>
      <c r="M809" s="12"/>
      <c r="N809" s="46"/>
      <c r="O809" s="12"/>
      <c r="P809" s="158"/>
      <c r="Q809" s="12"/>
      <c r="R809" s="12"/>
      <c r="S809" s="12"/>
    </row>
    <row r="810" spans="1:19" ht="13">
      <c r="A810" s="12"/>
      <c r="B810" s="155"/>
      <c r="C810" s="12"/>
      <c r="D810" s="12"/>
      <c r="E810" s="12"/>
      <c r="F810" s="12"/>
      <c r="G810" s="155"/>
      <c r="H810" s="12"/>
      <c r="I810" s="12"/>
      <c r="J810" s="12"/>
      <c r="K810" s="12"/>
      <c r="L810" s="12"/>
      <c r="M810" s="12"/>
      <c r="N810" s="46"/>
      <c r="O810" s="12"/>
      <c r="P810" s="158"/>
      <c r="Q810" s="12"/>
      <c r="R810" s="12"/>
      <c r="S810" s="12"/>
    </row>
    <row r="811" spans="1:19" ht="13">
      <c r="A811" s="12"/>
      <c r="B811" s="155"/>
      <c r="C811" s="12"/>
      <c r="D811" s="12"/>
      <c r="E811" s="12"/>
      <c r="F811" s="12"/>
      <c r="G811" s="155"/>
      <c r="H811" s="12"/>
      <c r="I811" s="12"/>
      <c r="J811" s="12"/>
      <c r="K811" s="12"/>
      <c r="L811" s="12"/>
      <c r="M811" s="12"/>
      <c r="N811" s="46"/>
      <c r="O811" s="12"/>
      <c r="P811" s="158"/>
      <c r="Q811" s="12"/>
      <c r="R811" s="12"/>
      <c r="S811" s="12"/>
    </row>
    <row r="812" spans="1:19" ht="13">
      <c r="A812" s="12"/>
      <c r="B812" s="155"/>
      <c r="C812" s="12"/>
      <c r="D812" s="12"/>
      <c r="E812" s="12"/>
      <c r="F812" s="12"/>
      <c r="G812" s="155"/>
      <c r="H812" s="12"/>
      <c r="I812" s="12"/>
      <c r="J812" s="12"/>
      <c r="K812" s="12"/>
      <c r="L812" s="12"/>
      <c r="M812" s="12"/>
      <c r="N812" s="46"/>
      <c r="O812" s="12"/>
      <c r="P812" s="158"/>
      <c r="Q812" s="12"/>
      <c r="R812" s="12"/>
      <c r="S812" s="12"/>
    </row>
    <row r="813" spans="1:19" ht="13">
      <c r="A813" s="12"/>
      <c r="B813" s="155"/>
      <c r="C813" s="12"/>
      <c r="D813" s="12"/>
      <c r="E813" s="12"/>
      <c r="F813" s="12"/>
      <c r="G813" s="155"/>
      <c r="H813" s="12"/>
      <c r="I813" s="12"/>
      <c r="J813" s="12"/>
      <c r="K813" s="12"/>
      <c r="L813" s="12"/>
      <c r="M813" s="12"/>
      <c r="N813" s="46"/>
      <c r="O813" s="12"/>
      <c r="P813" s="158"/>
      <c r="Q813" s="12"/>
      <c r="R813" s="12"/>
      <c r="S813" s="12"/>
    </row>
    <row r="814" spans="1:19" ht="13">
      <c r="A814" s="12"/>
      <c r="B814" s="155"/>
      <c r="C814" s="12"/>
      <c r="D814" s="12"/>
      <c r="E814" s="12"/>
      <c r="F814" s="12"/>
      <c r="G814" s="155"/>
      <c r="H814" s="12"/>
      <c r="I814" s="12"/>
      <c r="J814" s="12"/>
      <c r="K814" s="12"/>
      <c r="L814" s="12"/>
      <c r="M814" s="12"/>
      <c r="N814" s="46"/>
      <c r="O814" s="12"/>
      <c r="P814" s="158"/>
      <c r="Q814" s="12"/>
      <c r="R814" s="12"/>
      <c r="S814" s="12"/>
    </row>
    <row r="815" spans="1:19" ht="13">
      <c r="A815" s="12"/>
      <c r="B815" s="155"/>
      <c r="C815" s="12"/>
      <c r="D815" s="12"/>
      <c r="E815" s="12"/>
      <c r="F815" s="12"/>
      <c r="G815" s="155"/>
      <c r="H815" s="12"/>
      <c r="I815" s="12"/>
      <c r="J815" s="12"/>
      <c r="K815" s="12"/>
      <c r="L815" s="12"/>
      <c r="M815" s="12"/>
      <c r="N815" s="46"/>
      <c r="O815" s="12"/>
      <c r="P815" s="158"/>
      <c r="Q815" s="12"/>
      <c r="R815" s="12"/>
      <c r="S815" s="12"/>
    </row>
    <row r="816" spans="1:19" ht="13">
      <c r="A816" s="12"/>
      <c r="B816" s="155"/>
      <c r="C816" s="12"/>
      <c r="D816" s="12"/>
      <c r="E816" s="12"/>
      <c r="F816" s="12"/>
      <c r="G816" s="155"/>
      <c r="H816" s="12"/>
      <c r="I816" s="12"/>
      <c r="J816" s="12"/>
      <c r="K816" s="12"/>
      <c r="L816" s="12"/>
      <c r="M816" s="12"/>
      <c r="N816" s="46"/>
      <c r="O816" s="12"/>
      <c r="P816" s="158"/>
      <c r="Q816" s="12"/>
      <c r="R816" s="12"/>
      <c r="S816" s="12"/>
    </row>
    <row r="817" spans="1:19" ht="13">
      <c r="A817" s="12"/>
      <c r="B817" s="155"/>
      <c r="C817" s="12"/>
      <c r="D817" s="12"/>
      <c r="E817" s="12"/>
      <c r="F817" s="12"/>
      <c r="G817" s="155"/>
      <c r="H817" s="12"/>
      <c r="I817" s="12"/>
      <c r="J817" s="12"/>
      <c r="K817" s="12"/>
      <c r="L817" s="12"/>
      <c r="M817" s="12"/>
      <c r="N817" s="46"/>
      <c r="O817" s="12"/>
      <c r="P817" s="158"/>
      <c r="Q817" s="12"/>
      <c r="R817" s="12"/>
      <c r="S817" s="12"/>
    </row>
    <row r="818" spans="1:19" ht="13">
      <c r="A818" s="12"/>
      <c r="B818" s="155"/>
      <c r="C818" s="12"/>
      <c r="D818" s="12"/>
      <c r="E818" s="12"/>
      <c r="F818" s="12"/>
      <c r="G818" s="155"/>
      <c r="H818" s="12"/>
      <c r="I818" s="12"/>
      <c r="J818" s="12"/>
      <c r="K818" s="12"/>
      <c r="L818" s="12"/>
      <c r="M818" s="12"/>
      <c r="N818" s="46"/>
      <c r="O818" s="12"/>
      <c r="P818" s="158"/>
      <c r="Q818" s="12"/>
      <c r="R818" s="12"/>
      <c r="S818" s="12"/>
    </row>
    <row r="819" spans="1:19" ht="13">
      <c r="A819" s="12"/>
      <c r="B819" s="155"/>
      <c r="C819" s="12"/>
      <c r="D819" s="12"/>
      <c r="E819" s="12"/>
      <c r="F819" s="12"/>
      <c r="G819" s="155"/>
      <c r="H819" s="12"/>
      <c r="I819" s="12"/>
      <c r="J819" s="12"/>
      <c r="K819" s="12"/>
      <c r="L819" s="12"/>
      <c r="M819" s="12"/>
      <c r="N819" s="46"/>
      <c r="O819" s="12"/>
      <c r="P819" s="158"/>
      <c r="Q819" s="12"/>
      <c r="R819" s="12"/>
      <c r="S819" s="12"/>
    </row>
    <row r="820" spans="1:19" ht="13">
      <c r="A820" s="12"/>
      <c r="B820" s="155"/>
      <c r="C820" s="12"/>
      <c r="D820" s="12"/>
      <c r="E820" s="12"/>
      <c r="F820" s="12"/>
      <c r="G820" s="155"/>
      <c r="H820" s="12"/>
      <c r="I820" s="12"/>
      <c r="J820" s="12"/>
      <c r="K820" s="12"/>
      <c r="L820" s="12"/>
      <c r="M820" s="12"/>
      <c r="N820" s="46"/>
      <c r="O820" s="12"/>
      <c r="P820" s="158"/>
      <c r="Q820" s="12"/>
      <c r="R820" s="12"/>
      <c r="S820" s="12"/>
    </row>
    <row r="821" spans="1:19" ht="13">
      <c r="A821" s="12"/>
      <c r="B821" s="155"/>
      <c r="C821" s="12"/>
      <c r="D821" s="12"/>
      <c r="E821" s="12"/>
      <c r="F821" s="12"/>
      <c r="G821" s="155"/>
      <c r="H821" s="12"/>
      <c r="I821" s="12"/>
      <c r="J821" s="12"/>
      <c r="K821" s="12"/>
      <c r="L821" s="12"/>
      <c r="M821" s="12"/>
      <c r="N821" s="46"/>
      <c r="O821" s="12"/>
      <c r="P821" s="158"/>
      <c r="Q821" s="12"/>
      <c r="R821" s="12"/>
      <c r="S821" s="12"/>
    </row>
    <row r="822" spans="1:19" ht="13">
      <c r="A822" s="12"/>
      <c r="B822" s="155"/>
      <c r="C822" s="12"/>
      <c r="D822" s="12"/>
      <c r="E822" s="12"/>
      <c r="F822" s="12"/>
      <c r="G822" s="155"/>
      <c r="H822" s="12"/>
      <c r="I822" s="12"/>
      <c r="J822" s="12"/>
      <c r="K822" s="12"/>
      <c r="L822" s="12"/>
      <c r="M822" s="12"/>
      <c r="N822" s="46"/>
      <c r="O822" s="12"/>
      <c r="P822" s="158"/>
      <c r="Q822" s="12"/>
      <c r="R822" s="12"/>
      <c r="S822" s="12"/>
    </row>
    <row r="823" spans="1:19" ht="13">
      <c r="A823" s="12"/>
      <c r="B823" s="155"/>
      <c r="C823" s="12"/>
      <c r="D823" s="12"/>
      <c r="E823" s="12"/>
      <c r="F823" s="12"/>
      <c r="G823" s="155"/>
      <c r="H823" s="12"/>
      <c r="I823" s="12"/>
      <c r="J823" s="12"/>
      <c r="K823" s="12"/>
      <c r="L823" s="12"/>
      <c r="M823" s="12"/>
      <c r="N823" s="46"/>
      <c r="O823" s="12"/>
      <c r="P823" s="158"/>
      <c r="Q823" s="12"/>
      <c r="R823" s="12"/>
      <c r="S823" s="12"/>
    </row>
    <row r="824" spans="1:19" ht="13">
      <c r="A824" s="12"/>
      <c r="B824" s="155"/>
      <c r="C824" s="12"/>
      <c r="D824" s="12"/>
      <c r="E824" s="12"/>
      <c r="F824" s="12"/>
      <c r="G824" s="155"/>
      <c r="H824" s="12"/>
      <c r="I824" s="12"/>
      <c r="J824" s="12"/>
      <c r="K824" s="12"/>
      <c r="L824" s="12"/>
      <c r="M824" s="12"/>
      <c r="N824" s="46"/>
      <c r="O824" s="12"/>
      <c r="P824" s="158"/>
      <c r="Q824" s="12"/>
      <c r="R824" s="12"/>
      <c r="S824" s="12"/>
    </row>
    <row r="825" spans="1:19" ht="13">
      <c r="A825" s="12"/>
      <c r="B825" s="155"/>
      <c r="C825" s="12"/>
      <c r="D825" s="12"/>
      <c r="E825" s="12"/>
      <c r="F825" s="12"/>
      <c r="G825" s="155"/>
      <c r="H825" s="12"/>
      <c r="I825" s="12"/>
      <c r="J825" s="12"/>
      <c r="K825" s="12"/>
      <c r="L825" s="12"/>
      <c r="M825" s="12"/>
      <c r="N825" s="46"/>
      <c r="O825" s="12"/>
      <c r="P825" s="158"/>
      <c r="Q825" s="12"/>
      <c r="R825" s="12"/>
      <c r="S825" s="12"/>
    </row>
    <row r="826" spans="1:19" ht="13">
      <c r="A826" s="12"/>
      <c r="B826" s="155"/>
      <c r="C826" s="12"/>
      <c r="D826" s="12"/>
      <c r="E826" s="12"/>
      <c r="F826" s="12"/>
      <c r="G826" s="155"/>
      <c r="H826" s="12"/>
      <c r="I826" s="12"/>
      <c r="J826" s="12"/>
      <c r="K826" s="12"/>
      <c r="L826" s="12"/>
      <c r="M826" s="12"/>
      <c r="N826" s="46"/>
      <c r="O826" s="12"/>
      <c r="P826" s="158"/>
      <c r="Q826" s="12"/>
      <c r="R826" s="12"/>
      <c r="S826" s="12"/>
    </row>
    <row r="827" spans="1:19" ht="13">
      <c r="A827" s="12"/>
      <c r="B827" s="155"/>
      <c r="C827" s="12"/>
      <c r="D827" s="12"/>
      <c r="E827" s="12"/>
      <c r="F827" s="12"/>
      <c r="G827" s="155"/>
      <c r="H827" s="12"/>
      <c r="I827" s="12"/>
      <c r="J827" s="12"/>
      <c r="K827" s="12"/>
      <c r="L827" s="12"/>
      <c r="M827" s="12"/>
      <c r="N827" s="46"/>
      <c r="O827" s="12"/>
      <c r="P827" s="158"/>
      <c r="Q827" s="12"/>
      <c r="R827" s="12"/>
      <c r="S827" s="12"/>
    </row>
    <row r="828" spans="1:19" ht="13">
      <c r="A828" s="12"/>
      <c r="B828" s="155"/>
      <c r="C828" s="12"/>
      <c r="D828" s="12"/>
      <c r="E828" s="12"/>
      <c r="F828" s="12"/>
      <c r="G828" s="155"/>
      <c r="H828" s="12"/>
      <c r="I828" s="12"/>
      <c r="J828" s="12"/>
      <c r="K828" s="12"/>
      <c r="L828" s="12"/>
      <c r="M828" s="12"/>
      <c r="N828" s="46"/>
      <c r="O828" s="12"/>
      <c r="P828" s="158"/>
      <c r="Q828" s="12"/>
      <c r="R828" s="12"/>
      <c r="S828" s="12"/>
    </row>
    <row r="829" spans="1:19" ht="13">
      <c r="A829" s="12"/>
      <c r="B829" s="155"/>
      <c r="C829" s="12"/>
      <c r="D829" s="12"/>
      <c r="E829" s="12"/>
      <c r="F829" s="12"/>
      <c r="G829" s="155"/>
      <c r="H829" s="12"/>
      <c r="I829" s="12"/>
      <c r="J829" s="12"/>
      <c r="K829" s="12"/>
      <c r="L829" s="12"/>
      <c r="M829" s="12"/>
      <c r="N829" s="46"/>
      <c r="O829" s="12"/>
      <c r="P829" s="158"/>
      <c r="Q829" s="12"/>
      <c r="R829" s="12"/>
      <c r="S829" s="12"/>
    </row>
    <row r="830" spans="1:19" ht="13">
      <c r="A830" s="12"/>
      <c r="B830" s="155"/>
      <c r="C830" s="12"/>
      <c r="D830" s="12"/>
      <c r="E830" s="12"/>
      <c r="F830" s="12"/>
      <c r="G830" s="155"/>
      <c r="H830" s="12"/>
      <c r="I830" s="12"/>
      <c r="J830" s="12"/>
      <c r="K830" s="12"/>
      <c r="L830" s="12"/>
      <c r="M830" s="12"/>
      <c r="N830" s="46"/>
      <c r="O830" s="12"/>
      <c r="P830" s="158"/>
      <c r="Q830" s="12"/>
      <c r="R830" s="12"/>
      <c r="S830" s="12"/>
    </row>
    <row r="831" spans="1:19" ht="13">
      <c r="A831" s="12"/>
      <c r="B831" s="155"/>
      <c r="C831" s="12"/>
      <c r="D831" s="12"/>
      <c r="E831" s="12"/>
      <c r="F831" s="12"/>
      <c r="G831" s="155"/>
      <c r="H831" s="12"/>
      <c r="I831" s="12"/>
      <c r="J831" s="12"/>
      <c r="K831" s="12"/>
      <c r="L831" s="12"/>
      <c r="M831" s="12"/>
      <c r="N831" s="46"/>
      <c r="O831" s="12"/>
      <c r="P831" s="158"/>
      <c r="Q831" s="12"/>
      <c r="R831" s="12"/>
      <c r="S831" s="12"/>
    </row>
    <row r="832" spans="1:19" ht="13">
      <c r="A832" s="12"/>
      <c r="B832" s="155"/>
      <c r="C832" s="12"/>
      <c r="D832" s="12"/>
      <c r="E832" s="12"/>
      <c r="F832" s="12"/>
      <c r="G832" s="155"/>
      <c r="H832" s="12"/>
      <c r="I832" s="12"/>
      <c r="J832" s="12"/>
      <c r="K832" s="12"/>
      <c r="L832" s="12"/>
      <c r="M832" s="12"/>
      <c r="N832" s="46"/>
      <c r="O832" s="12"/>
      <c r="P832" s="158"/>
      <c r="Q832" s="12"/>
      <c r="R832" s="12"/>
      <c r="S832" s="12"/>
    </row>
    <row r="833" spans="1:19" ht="13">
      <c r="A833" s="12"/>
      <c r="B833" s="155"/>
      <c r="C833" s="12"/>
      <c r="D833" s="12"/>
      <c r="E833" s="12"/>
      <c r="F833" s="12"/>
      <c r="G833" s="155"/>
      <c r="H833" s="12"/>
      <c r="I833" s="12"/>
      <c r="J833" s="12"/>
      <c r="K833" s="12"/>
      <c r="L833" s="12"/>
      <c r="M833" s="12"/>
      <c r="N833" s="46"/>
      <c r="O833" s="12"/>
      <c r="P833" s="158"/>
      <c r="Q833" s="12"/>
      <c r="R833" s="12"/>
      <c r="S833" s="12"/>
    </row>
    <row r="834" spans="1:19" ht="13">
      <c r="A834" s="12"/>
      <c r="B834" s="155"/>
      <c r="C834" s="12"/>
      <c r="D834" s="12"/>
      <c r="E834" s="12"/>
      <c r="F834" s="12"/>
      <c r="G834" s="155"/>
      <c r="H834" s="12"/>
      <c r="I834" s="12"/>
      <c r="J834" s="12"/>
      <c r="K834" s="12"/>
      <c r="L834" s="12"/>
      <c r="M834" s="12"/>
      <c r="N834" s="46"/>
      <c r="O834" s="12"/>
      <c r="P834" s="158"/>
      <c r="Q834" s="12"/>
      <c r="R834" s="12"/>
      <c r="S834" s="12"/>
    </row>
    <row r="835" spans="1:19" ht="13">
      <c r="A835" s="12"/>
      <c r="B835" s="155"/>
      <c r="C835" s="12"/>
      <c r="D835" s="12"/>
      <c r="E835" s="12"/>
      <c r="F835" s="12"/>
      <c r="G835" s="155"/>
      <c r="H835" s="12"/>
      <c r="I835" s="12"/>
      <c r="J835" s="12"/>
      <c r="K835" s="12"/>
      <c r="L835" s="12"/>
      <c r="M835" s="12"/>
      <c r="N835" s="46"/>
      <c r="O835" s="12"/>
      <c r="P835" s="158"/>
      <c r="Q835" s="12"/>
      <c r="R835" s="12"/>
      <c r="S835" s="12"/>
    </row>
    <row r="836" spans="1:19" ht="13">
      <c r="A836" s="12"/>
      <c r="B836" s="155"/>
      <c r="C836" s="12"/>
      <c r="D836" s="12"/>
      <c r="E836" s="12"/>
      <c r="F836" s="12"/>
      <c r="G836" s="155"/>
      <c r="H836" s="12"/>
      <c r="I836" s="12"/>
      <c r="J836" s="12"/>
      <c r="K836" s="12"/>
      <c r="L836" s="12"/>
      <c r="M836" s="12"/>
      <c r="N836" s="46"/>
      <c r="O836" s="12"/>
      <c r="P836" s="158"/>
      <c r="Q836" s="12"/>
      <c r="R836" s="12"/>
      <c r="S836" s="12"/>
    </row>
    <row r="837" spans="1:19" ht="13">
      <c r="A837" s="12"/>
      <c r="B837" s="155"/>
      <c r="C837" s="12"/>
      <c r="D837" s="12"/>
      <c r="E837" s="12"/>
      <c r="F837" s="12"/>
      <c r="G837" s="155"/>
      <c r="H837" s="12"/>
      <c r="I837" s="12"/>
      <c r="J837" s="12"/>
      <c r="K837" s="12"/>
      <c r="L837" s="12"/>
      <c r="M837" s="12"/>
      <c r="N837" s="46"/>
      <c r="O837" s="12"/>
      <c r="P837" s="158"/>
      <c r="Q837" s="12"/>
      <c r="R837" s="12"/>
      <c r="S837" s="12"/>
    </row>
    <row r="838" spans="1:19" ht="13">
      <c r="A838" s="12"/>
      <c r="B838" s="155"/>
      <c r="C838" s="12"/>
      <c r="D838" s="12"/>
      <c r="E838" s="12"/>
      <c r="F838" s="12"/>
      <c r="G838" s="155"/>
      <c r="H838" s="12"/>
      <c r="I838" s="12"/>
      <c r="J838" s="12"/>
      <c r="K838" s="12"/>
      <c r="L838" s="12"/>
      <c r="M838" s="12"/>
      <c r="N838" s="46"/>
      <c r="O838" s="12"/>
      <c r="P838" s="158"/>
      <c r="Q838" s="12"/>
      <c r="R838" s="12"/>
      <c r="S838" s="12"/>
    </row>
    <row r="839" spans="1:19" ht="13">
      <c r="A839" s="12"/>
      <c r="B839" s="155"/>
      <c r="C839" s="12"/>
      <c r="D839" s="12"/>
      <c r="E839" s="12"/>
      <c r="F839" s="12"/>
      <c r="G839" s="155"/>
      <c r="H839" s="12"/>
      <c r="I839" s="12"/>
      <c r="J839" s="12"/>
      <c r="K839" s="12"/>
      <c r="L839" s="12"/>
      <c r="M839" s="12"/>
      <c r="N839" s="46"/>
      <c r="O839" s="12"/>
      <c r="P839" s="158"/>
      <c r="Q839" s="12"/>
      <c r="R839" s="12"/>
      <c r="S839" s="12"/>
    </row>
    <row r="840" spans="1:19" ht="13">
      <c r="A840" s="12"/>
      <c r="B840" s="155"/>
      <c r="C840" s="12"/>
      <c r="D840" s="12"/>
      <c r="E840" s="12"/>
      <c r="F840" s="12"/>
      <c r="G840" s="155"/>
      <c r="H840" s="12"/>
      <c r="I840" s="12"/>
      <c r="J840" s="12"/>
      <c r="K840" s="12"/>
      <c r="L840" s="12"/>
      <c r="M840" s="12"/>
      <c r="N840" s="46"/>
      <c r="O840" s="12"/>
      <c r="P840" s="158"/>
      <c r="Q840" s="12"/>
      <c r="R840" s="12"/>
      <c r="S840" s="12"/>
    </row>
    <row r="841" spans="1:19" ht="13">
      <c r="A841" s="12"/>
      <c r="B841" s="155"/>
      <c r="C841" s="12"/>
      <c r="D841" s="12"/>
      <c r="E841" s="12"/>
      <c r="F841" s="12"/>
      <c r="G841" s="155"/>
      <c r="H841" s="12"/>
      <c r="I841" s="12"/>
      <c r="J841" s="12"/>
      <c r="K841" s="12"/>
      <c r="L841" s="12"/>
      <c r="M841" s="12"/>
      <c r="N841" s="46"/>
      <c r="O841" s="12"/>
      <c r="P841" s="158"/>
      <c r="Q841" s="12"/>
      <c r="R841" s="12"/>
      <c r="S841" s="12"/>
    </row>
    <row r="842" spans="1:19" ht="13">
      <c r="A842" s="12"/>
      <c r="B842" s="155"/>
      <c r="C842" s="12"/>
      <c r="D842" s="12"/>
      <c r="E842" s="12"/>
      <c r="F842" s="12"/>
      <c r="G842" s="155"/>
      <c r="H842" s="12"/>
      <c r="I842" s="12"/>
      <c r="J842" s="12"/>
      <c r="K842" s="12"/>
      <c r="L842" s="12"/>
      <c r="M842" s="12"/>
      <c r="N842" s="46"/>
      <c r="O842" s="12"/>
      <c r="P842" s="158"/>
      <c r="Q842" s="12"/>
      <c r="R842" s="12"/>
      <c r="S842" s="12"/>
    </row>
    <row r="843" spans="1:19" ht="13">
      <c r="A843" s="12"/>
      <c r="B843" s="155"/>
      <c r="C843" s="12"/>
      <c r="D843" s="12"/>
      <c r="E843" s="12"/>
      <c r="F843" s="12"/>
      <c r="G843" s="155"/>
      <c r="H843" s="12"/>
      <c r="I843" s="12"/>
      <c r="J843" s="12"/>
      <c r="K843" s="12"/>
      <c r="L843" s="12"/>
      <c r="M843" s="12"/>
      <c r="N843" s="46"/>
      <c r="O843" s="12"/>
      <c r="P843" s="158"/>
      <c r="Q843" s="12"/>
      <c r="R843" s="12"/>
      <c r="S843" s="12"/>
    </row>
    <row r="844" spans="1:19" ht="13">
      <c r="A844" s="12"/>
      <c r="B844" s="155"/>
      <c r="C844" s="12"/>
      <c r="D844" s="12"/>
      <c r="E844" s="12"/>
      <c r="F844" s="12"/>
      <c r="G844" s="155"/>
      <c r="H844" s="12"/>
      <c r="I844" s="12"/>
      <c r="J844" s="12"/>
      <c r="K844" s="12"/>
      <c r="L844" s="12"/>
      <c r="M844" s="12"/>
      <c r="N844" s="46"/>
      <c r="O844" s="12"/>
      <c r="P844" s="158"/>
      <c r="Q844" s="12"/>
      <c r="R844" s="12"/>
      <c r="S844" s="12"/>
    </row>
    <row r="845" spans="1:19" ht="13">
      <c r="A845" s="12"/>
      <c r="B845" s="155"/>
      <c r="C845" s="12"/>
      <c r="D845" s="12"/>
      <c r="E845" s="12"/>
      <c r="F845" s="12"/>
      <c r="G845" s="155"/>
      <c r="H845" s="12"/>
      <c r="I845" s="12"/>
      <c r="J845" s="12"/>
      <c r="K845" s="12"/>
      <c r="L845" s="12"/>
      <c r="M845" s="12"/>
      <c r="N845" s="46"/>
      <c r="O845" s="12"/>
      <c r="P845" s="158"/>
      <c r="Q845" s="12"/>
      <c r="R845" s="12"/>
      <c r="S845" s="12"/>
    </row>
    <row r="846" spans="1:19" ht="13">
      <c r="A846" s="12"/>
      <c r="B846" s="155"/>
      <c r="C846" s="12"/>
      <c r="D846" s="12"/>
      <c r="E846" s="12"/>
      <c r="F846" s="12"/>
      <c r="G846" s="155"/>
      <c r="H846" s="12"/>
      <c r="I846" s="12"/>
      <c r="J846" s="12"/>
      <c r="K846" s="12"/>
      <c r="L846" s="12"/>
      <c r="M846" s="12"/>
      <c r="N846" s="46"/>
      <c r="O846" s="12"/>
      <c r="P846" s="158"/>
      <c r="Q846" s="12"/>
      <c r="R846" s="12"/>
      <c r="S846" s="12"/>
    </row>
    <row r="847" spans="1:19" ht="13">
      <c r="A847" s="12"/>
      <c r="B847" s="155"/>
      <c r="C847" s="12"/>
      <c r="D847" s="12"/>
      <c r="E847" s="12"/>
      <c r="F847" s="12"/>
      <c r="G847" s="155"/>
      <c r="H847" s="12"/>
      <c r="I847" s="12"/>
      <c r="J847" s="12"/>
      <c r="K847" s="12"/>
      <c r="L847" s="12"/>
      <c r="M847" s="12"/>
      <c r="N847" s="46"/>
      <c r="O847" s="12"/>
      <c r="P847" s="158"/>
      <c r="Q847" s="12"/>
      <c r="R847" s="12"/>
      <c r="S847" s="12"/>
    </row>
    <row r="848" spans="1:19" ht="13">
      <c r="A848" s="12"/>
      <c r="B848" s="155"/>
      <c r="C848" s="12"/>
      <c r="D848" s="12"/>
      <c r="E848" s="12"/>
      <c r="F848" s="12"/>
      <c r="G848" s="155"/>
      <c r="H848" s="12"/>
      <c r="I848" s="12"/>
      <c r="J848" s="12"/>
      <c r="K848" s="12"/>
      <c r="L848" s="12"/>
      <c r="M848" s="12"/>
      <c r="N848" s="46"/>
      <c r="O848" s="12"/>
      <c r="P848" s="158"/>
      <c r="Q848" s="12"/>
      <c r="R848" s="12"/>
      <c r="S848" s="12"/>
    </row>
    <row r="849" spans="1:19" ht="13">
      <c r="A849" s="12"/>
      <c r="B849" s="155"/>
      <c r="C849" s="12"/>
      <c r="D849" s="12"/>
      <c r="E849" s="12"/>
      <c r="F849" s="12"/>
      <c r="G849" s="155"/>
      <c r="H849" s="12"/>
      <c r="I849" s="12"/>
      <c r="J849" s="12"/>
      <c r="K849" s="12"/>
      <c r="L849" s="12"/>
      <c r="M849" s="12"/>
      <c r="N849" s="46"/>
      <c r="O849" s="12"/>
      <c r="P849" s="158"/>
      <c r="Q849" s="12"/>
      <c r="R849" s="12"/>
      <c r="S849" s="12"/>
    </row>
    <row r="850" spans="1:19" ht="13">
      <c r="A850" s="12"/>
      <c r="B850" s="155"/>
      <c r="C850" s="12"/>
      <c r="D850" s="12"/>
      <c r="E850" s="12"/>
      <c r="F850" s="12"/>
      <c r="G850" s="155"/>
      <c r="H850" s="12"/>
      <c r="I850" s="12"/>
      <c r="J850" s="12"/>
      <c r="K850" s="12"/>
      <c r="L850" s="12"/>
      <c r="M850" s="12"/>
      <c r="N850" s="46"/>
      <c r="O850" s="12"/>
      <c r="P850" s="158"/>
      <c r="Q850" s="12"/>
      <c r="R850" s="12"/>
      <c r="S850" s="12"/>
    </row>
    <row r="851" spans="1:19" ht="13">
      <c r="A851" s="12"/>
      <c r="B851" s="155"/>
      <c r="C851" s="12"/>
      <c r="D851" s="12"/>
      <c r="E851" s="12"/>
      <c r="F851" s="12"/>
      <c r="G851" s="155"/>
      <c r="H851" s="12"/>
      <c r="I851" s="12"/>
      <c r="J851" s="12"/>
      <c r="K851" s="12"/>
      <c r="L851" s="12"/>
      <c r="M851" s="12"/>
      <c r="N851" s="46"/>
      <c r="O851" s="12"/>
      <c r="P851" s="158"/>
      <c r="Q851" s="12"/>
      <c r="R851" s="12"/>
      <c r="S851" s="12"/>
    </row>
    <row r="852" spans="1:19" ht="13">
      <c r="A852" s="12"/>
      <c r="B852" s="155"/>
      <c r="C852" s="12"/>
      <c r="D852" s="12"/>
      <c r="E852" s="12"/>
      <c r="F852" s="12"/>
      <c r="G852" s="155"/>
      <c r="H852" s="12"/>
      <c r="I852" s="12"/>
      <c r="J852" s="12"/>
      <c r="K852" s="12"/>
      <c r="L852" s="12"/>
      <c r="M852" s="12"/>
      <c r="N852" s="46"/>
      <c r="O852" s="12"/>
      <c r="P852" s="158"/>
      <c r="Q852" s="12"/>
      <c r="R852" s="12"/>
      <c r="S852" s="12"/>
    </row>
    <row r="853" spans="1:19" ht="13">
      <c r="A853" s="12"/>
      <c r="B853" s="155"/>
      <c r="C853" s="12"/>
      <c r="D853" s="12"/>
      <c r="E853" s="12"/>
      <c r="F853" s="12"/>
      <c r="G853" s="155"/>
      <c r="H853" s="12"/>
      <c r="I853" s="12"/>
      <c r="J853" s="12"/>
      <c r="K853" s="12"/>
      <c r="L853" s="12"/>
      <c r="M853" s="12"/>
      <c r="N853" s="46"/>
      <c r="O853" s="12"/>
      <c r="P853" s="158"/>
      <c r="Q853" s="12"/>
      <c r="R853" s="12"/>
      <c r="S853" s="12"/>
    </row>
    <row r="854" spans="1:19" ht="13">
      <c r="A854" s="12"/>
      <c r="B854" s="155"/>
      <c r="C854" s="12"/>
      <c r="D854" s="12"/>
      <c r="E854" s="12"/>
      <c r="F854" s="12"/>
      <c r="G854" s="155"/>
      <c r="H854" s="12"/>
      <c r="I854" s="12"/>
      <c r="J854" s="12"/>
      <c r="K854" s="12"/>
      <c r="L854" s="12"/>
      <c r="M854" s="12"/>
      <c r="N854" s="46"/>
      <c r="O854" s="12"/>
      <c r="P854" s="158"/>
      <c r="Q854" s="12"/>
      <c r="R854" s="12"/>
      <c r="S854" s="12"/>
    </row>
    <row r="855" spans="1:19" ht="13">
      <c r="A855" s="12"/>
      <c r="B855" s="155"/>
      <c r="C855" s="12"/>
      <c r="D855" s="12"/>
      <c r="E855" s="12"/>
      <c r="F855" s="12"/>
      <c r="G855" s="155"/>
      <c r="H855" s="12"/>
      <c r="I855" s="12"/>
      <c r="J855" s="12"/>
      <c r="K855" s="12"/>
      <c r="L855" s="12"/>
      <c r="M855" s="12"/>
      <c r="N855" s="46"/>
      <c r="O855" s="12"/>
      <c r="P855" s="158"/>
      <c r="Q855" s="12"/>
      <c r="R855" s="12"/>
      <c r="S855" s="12"/>
    </row>
    <row r="856" spans="1:19" ht="13">
      <c r="A856" s="12"/>
      <c r="B856" s="155"/>
      <c r="C856" s="12"/>
      <c r="D856" s="12"/>
      <c r="E856" s="12"/>
      <c r="F856" s="12"/>
      <c r="G856" s="155"/>
      <c r="H856" s="12"/>
      <c r="I856" s="12"/>
      <c r="J856" s="12"/>
      <c r="K856" s="12"/>
      <c r="L856" s="12"/>
      <c r="M856" s="12"/>
      <c r="N856" s="46"/>
      <c r="O856" s="12"/>
      <c r="P856" s="158"/>
      <c r="Q856" s="12"/>
      <c r="R856" s="12"/>
      <c r="S856" s="12"/>
    </row>
    <row r="857" spans="1:19" ht="13">
      <c r="A857" s="12"/>
      <c r="B857" s="155"/>
      <c r="C857" s="12"/>
      <c r="D857" s="12"/>
      <c r="E857" s="12"/>
      <c r="F857" s="12"/>
      <c r="G857" s="155"/>
      <c r="H857" s="12"/>
      <c r="I857" s="12"/>
      <c r="J857" s="12"/>
      <c r="K857" s="12"/>
      <c r="L857" s="12"/>
      <c r="M857" s="12"/>
      <c r="N857" s="46"/>
      <c r="O857" s="12"/>
      <c r="P857" s="158"/>
      <c r="Q857" s="12"/>
      <c r="R857" s="12"/>
      <c r="S857" s="12"/>
    </row>
    <row r="858" spans="1:19" ht="13">
      <c r="A858" s="12"/>
      <c r="B858" s="155"/>
      <c r="C858" s="12"/>
      <c r="D858" s="12"/>
      <c r="E858" s="12"/>
      <c r="F858" s="12"/>
      <c r="G858" s="155"/>
      <c r="H858" s="12"/>
      <c r="I858" s="12"/>
      <c r="J858" s="12"/>
      <c r="K858" s="12"/>
      <c r="L858" s="12"/>
      <c r="M858" s="12"/>
      <c r="N858" s="46"/>
      <c r="O858" s="12"/>
      <c r="P858" s="158"/>
      <c r="Q858" s="12"/>
      <c r="R858" s="12"/>
      <c r="S858" s="12"/>
    </row>
    <row r="859" spans="1:19" ht="13">
      <c r="A859" s="12"/>
      <c r="B859" s="155"/>
      <c r="C859" s="12"/>
      <c r="D859" s="12"/>
      <c r="E859" s="12"/>
      <c r="F859" s="12"/>
      <c r="G859" s="155"/>
      <c r="H859" s="12"/>
      <c r="I859" s="12"/>
      <c r="J859" s="12"/>
      <c r="K859" s="12"/>
      <c r="L859" s="12"/>
      <c r="M859" s="12"/>
      <c r="N859" s="46"/>
      <c r="O859" s="12"/>
      <c r="P859" s="158"/>
      <c r="Q859" s="12"/>
      <c r="R859" s="12"/>
      <c r="S859" s="12"/>
    </row>
    <row r="860" spans="1:19" ht="13">
      <c r="A860" s="12"/>
      <c r="B860" s="155"/>
      <c r="C860" s="12"/>
      <c r="D860" s="12"/>
      <c r="E860" s="12"/>
      <c r="F860" s="12"/>
      <c r="G860" s="155"/>
      <c r="H860" s="12"/>
      <c r="I860" s="12"/>
      <c r="J860" s="12"/>
      <c r="K860" s="12"/>
      <c r="L860" s="12"/>
      <c r="M860" s="12"/>
      <c r="N860" s="46"/>
      <c r="O860" s="12"/>
      <c r="P860" s="158"/>
      <c r="Q860" s="12"/>
      <c r="R860" s="12"/>
      <c r="S860" s="12"/>
    </row>
    <row r="861" spans="1:19" ht="13">
      <c r="A861" s="12"/>
      <c r="B861" s="155"/>
      <c r="C861" s="12"/>
      <c r="D861" s="12"/>
      <c r="E861" s="12"/>
      <c r="F861" s="12"/>
      <c r="G861" s="155"/>
      <c r="H861" s="12"/>
      <c r="I861" s="12"/>
      <c r="J861" s="12"/>
      <c r="K861" s="12"/>
      <c r="L861" s="12"/>
      <c r="M861" s="12"/>
      <c r="N861" s="46"/>
      <c r="O861" s="12"/>
      <c r="P861" s="158"/>
      <c r="Q861" s="12"/>
      <c r="R861" s="12"/>
      <c r="S861" s="12"/>
    </row>
    <row r="862" spans="1:19" ht="13">
      <c r="A862" s="12"/>
      <c r="B862" s="155"/>
      <c r="C862" s="12"/>
      <c r="D862" s="12"/>
      <c r="E862" s="12"/>
      <c r="F862" s="12"/>
      <c r="G862" s="155"/>
      <c r="H862" s="12"/>
      <c r="I862" s="12"/>
      <c r="J862" s="12"/>
      <c r="K862" s="12"/>
      <c r="L862" s="12"/>
      <c r="M862" s="12"/>
      <c r="N862" s="46"/>
      <c r="O862" s="12"/>
      <c r="P862" s="158"/>
      <c r="Q862" s="12"/>
      <c r="R862" s="12"/>
      <c r="S862" s="12"/>
    </row>
    <row r="863" spans="1:19" ht="13">
      <c r="A863" s="12"/>
      <c r="B863" s="155"/>
      <c r="C863" s="12"/>
      <c r="D863" s="12"/>
      <c r="E863" s="12"/>
      <c r="F863" s="12"/>
      <c r="G863" s="155"/>
      <c r="H863" s="12"/>
      <c r="I863" s="12"/>
      <c r="J863" s="12"/>
      <c r="K863" s="12"/>
      <c r="L863" s="12"/>
      <c r="M863" s="12"/>
      <c r="N863" s="46"/>
      <c r="O863" s="12"/>
      <c r="P863" s="158"/>
      <c r="Q863" s="12"/>
      <c r="R863" s="12"/>
      <c r="S863" s="12"/>
    </row>
    <row r="864" spans="1:19" ht="13">
      <c r="A864" s="12"/>
      <c r="B864" s="155"/>
      <c r="C864" s="12"/>
      <c r="D864" s="12"/>
      <c r="E864" s="12"/>
      <c r="F864" s="12"/>
      <c r="G864" s="155"/>
      <c r="H864" s="12"/>
      <c r="I864" s="12"/>
      <c r="J864" s="12"/>
      <c r="K864" s="12"/>
      <c r="L864" s="12"/>
      <c r="M864" s="12"/>
      <c r="N864" s="46"/>
      <c r="O864" s="12"/>
      <c r="P864" s="158"/>
      <c r="Q864" s="12"/>
      <c r="R864" s="12"/>
      <c r="S864" s="12"/>
    </row>
    <row r="865" spans="1:19" ht="13">
      <c r="A865" s="12"/>
      <c r="B865" s="155"/>
      <c r="C865" s="12"/>
      <c r="D865" s="12"/>
      <c r="E865" s="12"/>
      <c r="F865" s="12"/>
      <c r="G865" s="155"/>
      <c r="H865" s="12"/>
      <c r="I865" s="12"/>
      <c r="J865" s="12"/>
      <c r="K865" s="12"/>
      <c r="L865" s="12"/>
      <c r="M865" s="12"/>
      <c r="N865" s="46"/>
      <c r="O865" s="12"/>
      <c r="P865" s="158"/>
      <c r="Q865" s="12"/>
      <c r="R865" s="12"/>
      <c r="S865" s="12"/>
    </row>
    <row r="866" spans="1:19" ht="13">
      <c r="A866" s="12"/>
      <c r="B866" s="155"/>
      <c r="C866" s="12"/>
      <c r="D866" s="12"/>
      <c r="E866" s="12"/>
      <c r="F866" s="12"/>
      <c r="G866" s="155"/>
      <c r="H866" s="12"/>
      <c r="I866" s="12"/>
      <c r="J866" s="12"/>
      <c r="K866" s="12"/>
      <c r="L866" s="12"/>
      <c r="M866" s="12"/>
      <c r="N866" s="46"/>
      <c r="O866" s="12"/>
      <c r="P866" s="158"/>
      <c r="Q866" s="12"/>
      <c r="R866" s="12"/>
      <c r="S866" s="12"/>
    </row>
    <row r="867" spans="1:19" ht="13">
      <c r="A867" s="12"/>
      <c r="B867" s="155"/>
      <c r="C867" s="12"/>
      <c r="D867" s="12"/>
      <c r="E867" s="12"/>
      <c r="F867" s="12"/>
      <c r="G867" s="155"/>
      <c r="H867" s="12"/>
      <c r="I867" s="12"/>
      <c r="J867" s="12"/>
      <c r="K867" s="12"/>
      <c r="L867" s="12"/>
      <c r="M867" s="12"/>
      <c r="N867" s="46"/>
      <c r="O867" s="12"/>
      <c r="P867" s="158"/>
      <c r="Q867" s="12"/>
      <c r="R867" s="12"/>
      <c r="S867" s="12"/>
    </row>
    <row r="868" spans="1:19" ht="13">
      <c r="A868" s="12"/>
      <c r="B868" s="155"/>
      <c r="C868" s="12"/>
      <c r="D868" s="12"/>
      <c r="E868" s="12"/>
      <c r="F868" s="12"/>
      <c r="G868" s="155"/>
      <c r="H868" s="12"/>
      <c r="I868" s="12"/>
      <c r="J868" s="12"/>
      <c r="K868" s="12"/>
      <c r="L868" s="12"/>
      <c r="M868" s="12"/>
      <c r="N868" s="46"/>
      <c r="O868" s="12"/>
      <c r="P868" s="158"/>
      <c r="Q868" s="12"/>
      <c r="R868" s="12"/>
      <c r="S868" s="12"/>
    </row>
    <row r="869" spans="1:19" ht="13">
      <c r="A869" s="12"/>
      <c r="B869" s="155"/>
      <c r="C869" s="12"/>
      <c r="D869" s="12"/>
      <c r="E869" s="12"/>
      <c r="F869" s="12"/>
      <c r="G869" s="155"/>
      <c r="H869" s="12"/>
      <c r="I869" s="12"/>
      <c r="J869" s="12"/>
      <c r="K869" s="12"/>
      <c r="L869" s="12"/>
      <c r="M869" s="12"/>
      <c r="N869" s="46"/>
      <c r="O869" s="12"/>
      <c r="P869" s="158"/>
      <c r="Q869" s="12"/>
      <c r="R869" s="12"/>
      <c r="S869" s="12"/>
    </row>
    <row r="870" spans="1:19" ht="13">
      <c r="A870" s="12"/>
      <c r="B870" s="155"/>
      <c r="C870" s="12"/>
      <c r="D870" s="12"/>
      <c r="E870" s="12"/>
      <c r="F870" s="12"/>
      <c r="G870" s="155"/>
      <c r="H870" s="12"/>
      <c r="I870" s="12"/>
      <c r="J870" s="12"/>
      <c r="K870" s="12"/>
      <c r="L870" s="12"/>
      <c r="M870" s="12"/>
      <c r="N870" s="46"/>
      <c r="O870" s="12"/>
      <c r="P870" s="158"/>
      <c r="Q870" s="12"/>
      <c r="R870" s="12"/>
      <c r="S870" s="12"/>
    </row>
    <row r="871" spans="1:19" ht="13">
      <c r="A871" s="12"/>
      <c r="B871" s="155"/>
      <c r="C871" s="12"/>
      <c r="D871" s="12"/>
      <c r="E871" s="12"/>
      <c r="F871" s="12"/>
      <c r="G871" s="155"/>
      <c r="H871" s="12"/>
      <c r="I871" s="12"/>
      <c r="J871" s="12"/>
      <c r="K871" s="12"/>
      <c r="L871" s="12"/>
      <c r="M871" s="12"/>
      <c r="N871" s="46"/>
      <c r="O871" s="12"/>
      <c r="P871" s="158"/>
      <c r="Q871" s="12"/>
      <c r="R871" s="12"/>
      <c r="S871" s="12"/>
    </row>
    <row r="872" spans="1:19" ht="13">
      <c r="A872" s="12"/>
      <c r="B872" s="155"/>
      <c r="C872" s="12"/>
      <c r="D872" s="12"/>
      <c r="E872" s="12"/>
      <c r="F872" s="12"/>
      <c r="G872" s="155"/>
      <c r="H872" s="12"/>
      <c r="I872" s="12"/>
      <c r="J872" s="12"/>
      <c r="K872" s="12"/>
      <c r="L872" s="12"/>
      <c r="M872" s="12"/>
      <c r="N872" s="46"/>
      <c r="O872" s="12"/>
      <c r="P872" s="158"/>
      <c r="Q872" s="12"/>
      <c r="R872" s="12"/>
      <c r="S872" s="12"/>
    </row>
    <row r="873" spans="1:19" ht="13">
      <c r="A873" s="12"/>
      <c r="B873" s="155"/>
      <c r="C873" s="12"/>
      <c r="D873" s="12"/>
      <c r="E873" s="12"/>
      <c r="F873" s="12"/>
      <c r="G873" s="155"/>
      <c r="H873" s="12"/>
      <c r="I873" s="12"/>
      <c r="J873" s="12"/>
      <c r="K873" s="12"/>
      <c r="L873" s="12"/>
      <c r="M873" s="12"/>
      <c r="N873" s="46"/>
      <c r="O873" s="12"/>
      <c r="P873" s="158"/>
      <c r="Q873" s="12"/>
      <c r="R873" s="12"/>
      <c r="S873" s="12"/>
    </row>
    <row r="874" spans="1:19" ht="13">
      <c r="A874" s="12"/>
      <c r="B874" s="155"/>
      <c r="C874" s="12"/>
      <c r="D874" s="12"/>
      <c r="E874" s="12"/>
      <c r="F874" s="12"/>
      <c r="G874" s="155"/>
      <c r="H874" s="12"/>
      <c r="I874" s="12"/>
      <c r="J874" s="12"/>
      <c r="K874" s="12"/>
      <c r="L874" s="12"/>
      <c r="M874" s="12"/>
      <c r="N874" s="46"/>
      <c r="O874" s="12"/>
      <c r="P874" s="158"/>
      <c r="Q874" s="12"/>
      <c r="R874" s="12"/>
      <c r="S874" s="12"/>
    </row>
    <row r="875" spans="1:19" ht="13">
      <c r="A875" s="12"/>
      <c r="B875" s="155"/>
      <c r="C875" s="12"/>
      <c r="D875" s="12"/>
      <c r="E875" s="12"/>
      <c r="F875" s="12"/>
      <c r="G875" s="155"/>
      <c r="H875" s="12"/>
      <c r="I875" s="12"/>
      <c r="J875" s="12"/>
      <c r="K875" s="12"/>
      <c r="L875" s="12"/>
      <c r="M875" s="12"/>
      <c r="N875" s="46"/>
      <c r="O875" s="12"/>
      <c r="P875" s="158"/>
      <c r="Q875" s="12"/>
      <c r="R875" s="12"/>
      <c r="S875" s="12"/>
    </row>
    <row r="876" spans="1:19" ht="13">
      <c r="A876" s="12"/>
      <c r="B876" s="155"/>
      <c r="C876" s="12"/>
      <c r="D876" s="12"/>
      <c r="E876" s="12"/>
      <c r="F876" s="12"/>
      <c r="G876" s="155"/>
      <c r="H876" s="12"/>
      <c r="I876" s="12"/>
      <c r="J876" s="12"/>
      <c r="K876" s="12"/>
      <c r="L876" s="12"/>
      <c r="M876" s="12"/>
      <c r="N876" s="46"/>
      <c r="O876" s="12"/>
      <c r="P876" s="158"/>
      <c r="Q876" s="12"/>
      <c r="R876" s="12"/>
      <c r="S876" s="12"/>
    </row>
    <row r="877" spans="1:19" ht="13">
      <c r="A877" s="12"/>
      <c r="B877" s="155"/>
      <c r="C877" s="12"/>
      <c r="D877" s="12"/>
      <c r="E877" s="12"/>
      <c r="F877" s="12"/>
      <c r="G877" s="155"/>
      <c r="H877" s="12"/>
      <c r="I877" s="12"/>
      <c r="J877" s="12"/>
      <c r="K877" s="12"/>
      <c r="L877" s="12"/>
      <c r="M877" s="12"/>
      <c r="N877" s="46"/>
      <c r="O877" s="12"/>
      <c r="P877" s="158"/>
      <c r="Q877" s="12"/>
      <c r="R877" s="12"/>
      <c r="S877" s="12"/>
    </row>
    <row r="878" spans="1:19" ht="13">
      <c r="A878" s="12"/>
      <c r="B878" s="155"/>
      <c r="C878" s="12"/>
      <c r="D878" s="12"/>
      <c r="E878" s="12"/>
      <c r="F878" s="12"/>
      <c r="G878" s="155"/>
      <c r="H878" s="12"/>
      <c r="I878" s="12"/>
      <c r="J878" s="12"/>
      <c r="K878" s="12"/>
      <c r="L878" s="12"/>
      <c r="M878" s="12"/>
      <c r="N878" s="46"/>
      <c r="O878" s="12"/>
      <c r="P878" s="158"/>
      <c r="Q878" s="12"/>
      <c r="R878" s="12"/>
      <c r="S878" s="12"/>
    </row>
    <row r="879" spans="1:19" ht="13">
      <c r="A879" s="12"/>
      <c r="B879" s="155"/>
      <c r="C879" s="12"/>
      <c r="D879" s="12"/>
      <c r="E879" s="12"/>
      <c r="F879" s="12"/>
      <c r="G879" s="155"/>
      <c r="H879" s="12"/>
      <c r="I879" s="12"/>
      <c r="J879" s="12"/>
      <c r="K879" s="12"/>
      <c r="L879" s="12"/>
      <c r="M879" s="12"/>
      <c r="N879" s="46"/>
      <c r="O879" s="12"/>
      <c r="P879" s="158"/>
      <c r="Q879" s="12"/>
      <c r="R879" s="12"/>
      <c r="S879" s="12"/>
    </row>
    <row r="880" spans="1:19" ht="13">
      <c r="A880" s="12"/>
      <c r="B880" s="155"/>
      <c r="C880" s="12"/>
      <c r="D880" s="12"/>
      <c r="E880" s="12"/>
      <c r="F880" s="12"/>
      <c r="G880" s="155"/>
      <c r="H880" s="12"/>
      <c r="I880" s="12"/>
      <c r="J880" s="12"/>
      <c r="K880" s="12"/>
      <c r="L880" s="12"/>
      <c r="M880" s="12"/>
      <c r="N880" s="46"/>
      <c r="O880" s="12"/>
      <c r="P880" s="158"/>
      <c r="Q880" s="12"/>
      <c r="R880" s="12"/>
      <c r="S880" s="12"/>
    </row>
    <row r="881" spans="1:19" ht="13">
      <c r="A881" s="12"/>
      <c r="B881" s="155"/>
      <c r="C881" s="12"/>
      <c r="D881" s="12"/>
      <c r="E881" s="12"/>
      <c r="F881" s="12"/>
      <c r="G881" s="155"/>
      <c r="H881" s="12"/>
      <c r="I881" s="12"/>
      <c r="J881" s="12"/>
      <c r="K881" s="12"/>
      <c r="L881" s="12"/>
      <c r="M881" s="12"/>
      <c r="N881" s="46"/>
      <c r="O881" s="12"/>
      <c r="P881" s="158"/>
      <c r="Q881" s="12"/>
      <c r="R881" s="12"/>
      <c r="S881" s="12"/>
    </row>
    <row r="882" spans="1:19" ht="13">
      <c r="A882" s="12"/>
      <c r="B882" s="155"/>
      <c r="C882" s="12"/>
      <c r="D882" s="12"/>
      <c r="E882" s="12"/>
      <c r="F882" s="12"/>
      <c r="G882" s="155"/>
      <c r="H882" s="12"/>
      <c r="I882" s="12"/>
      <c r="J882" s="12"/>
      <c r="K882" s="12"/>
      <c r="L882" s="12"/>
      <c r="M882" s="12"/>
      <c r="N882" s="46"/>
      <c r="O882" s="12"/>
      <c r="P882" s="158"/>
      <c r="Q882" s="12"/>
      <c r="R882" s="12"/>
      <c r="S882" s="12"/>
    </row>
    <row r="883" spans="1:19" ht="13">
      <c r="A883" s="12"/>
      <c r="B883" s="155"/>
      <c r="C883" s="12"/>
      <c r="D883" s="12"/>
      <c r="E883" s="12"/>
      <c r="F883" s="12"/>
      <c r="G883" s="155"/>
      <c r="H883" s="12"/>
      <c r="I883" s="12"/>
      <c r="J883" s="12"/>
      <c r="K883" s="12"/>
      <c r="L883" s="12"/>
      <c r="M883" s="12"/>
      <c r="N883" s="46"/>
      <c r="O883" s="12"/>
      <c r="P883" s="158"/>
      <c r="Q883" s="12"/>
      <c r="R883" s="12"/>
      <c r="S883" s="12"/>
    </row>
    <row r="884" spans="1:19" ht="13">
      <c r="A884" s="12"/>
      <c r="B884" s="155"/>
      <c r="C884" s="12"/>
      <c r="D884" s="12"/>
      <c r="E884" s="12"/>
      <c r="F884" s="12"/>
      <c r="G884" s="155"/>
      <c r="H884" s="12"/>
      <c r="I884" s="12"/>
      <c r="J884" s="12"/>
      <c r="K884" s="12"/>
      <c r="L884" s="12"/>
      <c r="M884" s="12"/>
      <c r="N884" s="46"/>
      <c r="O884" s="12"/>
      <c r="P884" s="158"/>
      <c r="Q884" s="12"/>
      <c r="R884" s="12"/>
      <c r="S884" s="12"/>
    </row>
    <row r="885" spans="1:19" ht="13">
      <c r="A885" s="12"/>
      <c r="B885" s="155"/>
      <c r="C885" s="12"/>
      <c r="D885" s="12"/>
      <c r="E885" s="12"/>
      <c r="F885" s="12"/>
      <c r="G885" s="155"/>
      <c r="H885" s="12"/>
      <c r="I885" s="12"/>
      <c r="J885" s="12"/>
      <c r="K885" s="12"/>
      <c r="L885" s="12"/>
      <c r="M885" s="12"/>
      <c r="N885" s="46"/>
      <c r="O885" s="12"/>
      <c r="P885" s="158"/>
      <c r="Q885" s="12"/>
      <c r="R885" s="12"/>
      <c r="S885" s="12"/>
    </row>
    <row r="886" spans="1:19" ht="13">
      <c r="A886" s="12"/>
      <c r="B886" s="155"/>
      <c r="C886" s="12"/>
      <c r="D886" s="12"/>
      <c r="E886" s="12"/>
      <c r="F886" s="12"/>
      <c r="G886" s="155"/>
      <c r="H886" s="12"/>
      <c r="I886" s="12"/>
      <c r="J886" s="12"/>
      <c r="K886" s="12"/>
      <c r="L886" s="12"/>
      <c r="M886" s="12"/>
      <c r="N886" s="46"/>
      <c r="O886" s="12"/>
      <c r="P886" s="158"/>
      <c r="Q886" s="12"/>
      <c r="R886" s="12"/>
      <c r="S886" s="12"/>
    </row>
    <row r="887" spans="1:19" ht="13">
      <c r="A887" s="12"/>
      <c r="B887" s="155"/>
      <c r="C887" s="12"/>
      <c r="D887" s="12"/>
      <c r="E887" s="12"/>
      <c r="F887" s="12"/>
      <c r="G887" s="155"/>
      <c r="H887" s="12"/>
      <c r="I887" s="12"/>
      <c r="J887" s="12"/>
      <c r="K887" s="12"/>
      <c r="L887" s="12"/>
      <c r="M887" s="12"/>
      <c r="N887" s="46"/>
      <c r="O887" s="12"/>
      <c r="P887" s="158"/>
      <c r="Q887" s="12"/>
      <c r="R887" s="12"/>
      <c r="S887" s="12"/>
    </row>
    <row r="888" spans="1:19" ht="13">
      <c r="A888" s="12"/>
      <c r="B888" s="155"/>
      <c r="C888" s="12"/>
      <c r="D888" s="12"/>
      <c r="E888" s="12"/>
      <c r="F888" s="12"/>
      <c r="G888" s="155"/>
      <c r="H888" s="12"/>
      <c r="I888" s="12"/>
      <c r="J888" s="12"/>
      <c r="K888" s="12"/>
      <c r="L888" s="12"/>
      <c r="M888" s="12"/>
      <c r="N888" s="46"/>
      <c r="O888" s="12"/>
      <c r="P888" s="158"/>
      <c r="Q888" s="12"/>
      <c r="R888" s="12"/>
      <c r="S888" s="12"/>
    </row>
    <row r="889" spans="1:19" ht="13">
      <c r="A889" s="12"/>
      <c r="B889" s="155"/>
      <c r="C889" s="12"/>
      <c r="D889" s="12"/>
      <c r="E889" s="12"/>
      <c r="F889" s="12"/>
      <c r="G889" s="155"/>
      <c r="H889" s="12"/>
      <c r="I889" s="12"/>
      <c r="J889" s="12"/>
      <c r="K889" s="12"/>
      <c r="L889" s="12"/>
      <c r="M889" s="12"/>
      <c r="N889" s="46"/>
      <c r="O889" s="12"/>
      <c r="P889" s="158"/>
      <c r="Q889" s="12"/>
      <c r="R889" s="12"/>
      <c r="S889" s="12"/>
    </row>
    <row r="890" spans="1:19" ht="13">
      <c r="A890" s="12"/>
      <c r="B890" s="155"/>
      <c r="C890" s="12"/>
      <c r="D890" s="12"/>
      <c r="E890" s="12"/>
      <c r="F890" s="12"/>
      <c r="G890" s="155"/>
      <c r="H890" s="12"/>
      <c r="I890" s="12"/>
      <c r="J890" s="12"/>
      <c r="K890" s="12"/>
      <c r="L890" s="12"/>
      <c r="M890" s="12"/>
      <c r="N890" s="46"/>
      <c r="O890" s="12"/>
      <c r="P890" s="158"/>
      <c r="Q890" s="12"/>
      <c r="R890" s="12"/>
      <c r="S890" s="12"/>
    </row>
    <row r="891" spans="1:19" ht="13">
      <c r="A891" s="12"/>
      <c r="B891" s="155"/>
      <c r="C891" s="12"/>
      <c r="D891" s="12"/>
      <c r="E891" s="12"/>
      <c r="F891" s="12"/>
      <c r="G891" s="155"/>
      <c r="H891" s="12"/>
      <c r="I891" s="12"/>
      <c r="J891" s="12"/>
      <c r="K891" s="12"/>
      <c r="L891" s="12"/>
      <c r="M891" s="12"/>
      <c r="N891" s="46"/>
      <c r="O891" s="12"/>
      <c r="P891" s="158"/>
      <c r="Q891" s="12"/>
      <c r="R891" s="12"/>
      <c r="S891" s="12"/>
    </row>
    <row r="892" spans="1:19" ht="13">
      <c r="A892" s="12"/>
      <c r="B892" s="155"/>
      <c r="C892" s="12"/>
      <c r="D892" s="12"/>
      <c r="E892" s="12"/>
      <c r="F892" s="12"/>
      <c r="G892" s="155"/>
      <c r="H892" s="12"/>
      <c r="I892" s="12"/>
      <c r="J892" s="12"/>
      <c r="K892" s="12"/>
      <c r="L892" s="12"/>
      <c r="M892" s="12"/>
      <c r="N892" s="46"/>
      <c r="O892" s="12"/>
      <c r="P892" s="158"/>
      <c r="Q892" s="12"/>
      <c r="R892" s="12"/>
      <c r="S892" s="12"/>
    </row>
    <row r="893" spans="1:19" ht="13">
      <c r="A893" s="12"/>
      <c r="B893" s="155"/>
      <c r="C893" s="12"/>
      <c r="D893" s="12"/>
      <c r="E893" s="12"/>
      <c r="F893" s="12"/>
      <c r="G893" s="155"/>
      <c r="H893" s="12"/>
      <c r="I893" s="12"/>
      <c r="J893" s="12"/>
      <c r="K893" s="12"/>
      <c r="L893" s="12"/>
      <c r="M893" s="12"/>
      <c r="N893" s="46"/>
      <c r="O893" s="12"/>
      <c r="P893" s="158"/>
      <c r="Q893" s="12"/>
      <c r="R893" s="12"/>
      <c r="S893" s="12"/>
    </row>
    <row r="894" spans="1:19" ht="13">
      <c r="A894" s="12"/>
      <c r="B894" s="155"/>
      <c r="C894" s="12"/>
      <c r="D894" s="12"/>
      <c r="E894" s="12"/>
      <c r="F894" s="12"/>
      <c r="G894" s="155"/>
      <c r="H894" s="12"/>
      <c r="I894" s="12"/>
      <c r="J894" s="12"/>
      <c r="K894" s="12"/>
      <c r="L894" s="12"/>
      <c r="M894" s="12"/>
      <c r="N894" s="46"/>
      <c r="O894" s="12"/>
      <c r="P894" s="158"/>
      <c r="Q894" s="12"/>
      <c r="R894" s="12"/>
      <c r="S894" s="12"/>
    </row>
    <row r="895" spans="1:19" ht="13">
      <c r="A895" s="12"/>
      <c r="B895" s="155"/>
      <c r="C895" s="12"/>
      <c r="D895" s="12"/>
      <c r="E895" s="12"/>
      <c r="F895" s="12"/>
      <c r="G895" s="155"/>
      <c r="H895" s="12"/>
      <c r="I895" s="12"/>
      <c r="J895" s="12"/>
      <c r="K895" s="12"/>
      <c r="L895" s="12"/>
      <c r="M895" s="12"/>
      <c r="N895" s="46"/>
      <c r="O895" s="12"/>
      <c r="P895" s="158"/>
      <c r="Q895" s="12"/>
      <c r="R895" s="12"/>
      <c r="S895" s="12"/>
    </row>
    <row r="896" spans="1:19" ht="13">
      <c r="A896" s="12"/>
      <c r="B896" s="155"/>
      <c r="C896" s="12"/>
      <c r="D896" s="12"/>
      <c r="E896" s="12"/>
      <c r="F896" s="12"/>
      <c r="G896" s="155"/>
      <c r="H896" s="12"/>
      <c r="I896" s="12"/>
      <c r="J896" s="12"/>
      <c r="K896" s="12"/>
      <c r="L896" s="12"/>
      <c r="M896" s="12"/>
      <c r="N896" s="46"/>
      <c r="O896" s="12"/>
      <c r="P896" s="158"/>
      <c r="Q896" s="12"/>
      <c r="R896" s="12"/>
      <c r="S896" s="12"/>
    </row>
    <row r="897" spans="1:19" ht="13">
      <c r="A897" s="12"/>
      <c r="B897" s="155"/>
      <c r="C897" s="12"/>
      <c r="D897" s="12"/>
      <c r="E897" s="12"/>
      <c r="F897" s="12"/>
      <c r="G897" s="155"/>
      <c r="H897" s="12"/>
      <c r="I897" s="12"/>
      <c r="J897" s="12"/>
      <c r="K897" s="12"/>
      <c r="L897" s="12"/>
      <c r="M897" s="12"/>
      <c r="N897" s="46"/>
      <c r="O897" s="12"/>
      <c r="P897" s="158"/>
      <c r="Q897" s="12"/>
      <c r="R897" s="12"/>
      <c r="S897" s="12"/>
    </row>
    <row r="898" spans="1:19" ht="13">
      <c r="A898" s="12"/>
      <c r="B898" s="155"/>
      <c r="C898" s="12"/>
      <c r="D898" s="12"/>
      <c r="E898" s="12"/>
      <c r="F898" s="12"/>
      <c r="G898" s="155"/>
      <c r="H898" s="12"/>
      <c r="I898" s="12"/>
      <c r="J898" s="12"/>
      <c r="K898" s="12"/>
      <c r="L898" s="12"/>
      <c r="M898" s="12"/>
      <c r="N898" s="46"/>
      <c r="O898" s="12"/>
      <c r="P898" s="158"/>
      <c r="Q898" s="12"/>
      <c r="R898" s="12"/>
      <c r="S898" s="12"/>
    </row>
    <row r="899" spans="1:19" ht="13">
      <c r="A899" s="12"/>
      <c r="B899" s="155"/>
      <c r="C899" s="12"/>
      <c r="D899" s="12"/>
      <c r="E899" s="12"/>
      <c r="F899" s="12"/>
      <c r="G899" s="155"/>
      <c r="H899" s="12"/>
      <c r="I899" s="12"/>
      <c r="J899" s="12"/>
      <c r="K899" s="12"/>
      <c r="L899" s="12"/>
      <c r="M899" s="12"/>
      <c r="N899" s="46"/>
      <c r="O899" s="12"/>
      <c r="P899" s="158"/>
      <c r="Q899" s="12"/>
      <c r="R899" s="12"/>
      <c r="S899" s="12"/>
    </row>
    <row r="900" spans="1:19" ht="13">
      <c r="A900" s="12"/>
      <c r="B900" s="155"/>
      <c r="C900" s="12"/>
      <c r="D900" s="12"/>
      <c r="E900" s="12"/>
      <c r="F900" s="12"/>
      <c r="G900" s="155"/>
      <c r="H900" s="12"/>
      <c r="I900" s="12"/>
      <c r="J900" s="12"/>
      <c r="K900" s="12"/>
      <c r="L900" s="12"/>
      <c r="M900" s="12"/>
      <c r="N900" s="46"/>
      <c r="O900" s="12"/>
      <c r="P900" s="158"/>
      <c r="Q900" s="12"/>
      <c r="R900" s="12"/>
      <c r="S900" s="12"/>
    </row>
    <row r="901" spans="1:19" ht="13">
      <c r="A901" s="12"/>
      <c r="B901" s="155"/>
      <c r="C901" s="12"/>
      <c r="D901" s="12"/>
      <c r="E901" s="12"/>
      <c r="F901" s="12"/>
      <c r="G901" s="155"/>
      <c r="H901" s="12"/>
      <c r="I901" s="12"/>
      <c r="J901" s="12"/>
      <c r="K901" s="12"/>
      <c r="L901" s="12"/>
      <c r="M901" s="12"/>
      <c r="N901" s="46"/>
      <c r="O901" s="12"/>
      <c r="P901" s="158"/>
      <c r="Q901" s="12"/>
      <c r="R901" s="12"/>
      <c r="S901" s="12"/>
    </row>
    <row r="902" spans="1:19" ht="13">
      <c r="A902" s="12"/>
      <c r="B902" s="155"/>
      <c r="C902" s="12"/>
      <c r="D902" s="12"/>
      <c r="E902" s="12"/>
      <c r="F902" s="12"/>
      <c r="G902" s="155"/>
      <c r="H902" s="12"/>
      <c r="I902" s="12"/>
      <c r="J902" s="12"/>
      <c r="K902" s="12"/>
      <c r="L902" s="12"/>
      <c r="M902" s="12"/>
      <c r="N902" s="46"/>
      <c r="O902" s="12"/>
      <c r="P902" s="158"/>
      <c r="Q902" s="12"/>
      <c r="R902" s="12"/>
      <c r="S902" s="12"/>
    </row>
    <row r="903" spans="1:19" ht="13">
      <c r="A903" s="12"/>
      <c r="B903" s="155"/>
      <c r="C903" s="12"/>
      <c r="D903" s="12"/>
      <c r="E903" s="12"/>
      <c r="F903" s="12"/>
      <c r="G903" s="155"/>
      <c r="H903" s="12"/>
      <c r="I903" s="12"/>
      <c r="J903" s="12"/>
      <c r="K903" s="12"/>
      <c r="L903" s="12"/>
      <c r="M903" s="12"/>
      <c r="N903" s="46"/>
      <c r="O903" s="12"/>
      <c r="P903" s="158"/>
      <c r="Q903" s="12"/>
      <c r="R903" s="12"/>
      <c r="S903" s="12"/>
    </row>
    <row r="904" spans="1:19" ht="13">
      <c r="A904" s="12"/>
      <c r="B904" s="155"/>
      <c r="C904" s="12"/>
      <c r="D904" s="12"/>
      <c r="E904" s="12"/>
      <c r="F904" s="12"/>
      <c r="G904" s="155"/>
      <c r="H904" s="12"/>
      <c r="I904" s="12"/>
      <c r="J904" s="12"/>
      <c r="K904" s="12"/>
      <c r="L904" s="12"/>
      <c r="M904" s="12"/>
      <c r="N904" s="46"/>
      <c r="O904" s="12"/>
      <c r="P904" s="158"/>
      <c r="Q904" s="12"/>
      <c r="R904" s="12"/>
      <c r="S904" s="12"/>
    </row>
    <row r="905" spans="1:19" ht="13">
      <c r="A905" s="12"/>
      <c r="B905" s="155"/>
      <c r="C905" s="12"/>
      <c r="D905" s="12"/>
      <c r="E905" s="12"/>
      <c r="F905" s="12"/>
      <c r="G905" s="155"/>
      <c r="H905" s="12"/>
      <c r="I905" s="12"/>
      <c r="J905" s="12"/>
      <c r="K905" s="12"/>
      <c r="L905" s="12"/>
      <c r="M905" s="12"/>
      <c r="N905" s="46"/>
      <c r="O905" s="12"/>
      <c r="P905" s="158"/>
      <c r="Q905" s="12"/>
      <c r="R905" s="12"/>
      <c r="S905" s="12"/>
    </row>
    <row r="906" spans="1:19" ht="13">
      <c r="A906" s="12"/>
      <c r="B906" s="155"/>
      <c r="C906" s="12"/>
      <c r="D906" s="12"/>
      <c r="E906" s="12"/>
      <c r="F906" s="12"/>
      <c r="G906" s="155"/>
      <c r="H906" s="12"/>
      <c r="I906" s="12"/>
      <c r="J906" s="12"/>
      <c r="K906" s="12"/>
      <c r="L906" s="12"/>
      <c r="M906" s="12"/>
      <c r="N906" s="46"/>
      <c r="O906" s="12"/>
      <c r="P906" s="158"/>
      <c r="Q906" s="12"/>
      <c r="R906" s="12"/>
      <c r="S906" s="12"/>
    </row>
    <row r="907" spans="1:19" ht="13">
      <c r="A907" s="12"/>
      <c r="B907" s="155"/>
      <c r="C907" s="12"/>
      <c r="D907" s="12"/>
      <c r="E907" s="12"/>
      <c r="F907" s="12"/>
      <c r="G907" s="155"/>
      <c r="H907" s="12"/>
      <c r="I907" s="12"/>
      <c r="J907" s="12"/>
      <c r="K907" s="12"/>
      <c r="L907" s="12"/>
      <c r="M907" s="12"/>
      <c r="N907" s="46"/>
      <c r="O907" s="12"/>
      <c r="P907" s="158"/>
      <c r="Q907" s="12"/>
      <c r="R907" s="12"/>
      <c r="S907" s="12"/>
    </row>
    <row r="908" spans="1:19" ht="13">
      <c r="A908" s="12"/>
      <c r="B908" s="155"/>
      <c r="C908" s="12"/>
      <c r="D908" s="12"/>
      <c r="E908" s="12"/>
      <c r="F908" s="12"/>
      <c r="G908" s="155"/>
      <c r="H908" s="12"/>
      <c r="I908" s="12"/>
      <c r="J908" s="12"/>
      <c r="K908" s="12"/>
      <c r="L908" s="12"/>
      <c r="M908" s="12"/>
      <c r="N908" s="46"/>
      <c r="O908" s="12"/>
      <c r="P908" s="158"/>
      <c r="Q908" s="12"/>
      <c r="R908" s="12"/>
      <c r="S908" s="12"/>
    </row>
    <row r="909" spans="1:19" ht="13">
      <c r="A909" s="12"/>
      <c r="B909" s="155"/>
      <c r="C909" s="12"/>
      <c r="D909" s="12"/>
      <c r="E909" s="12"/>
      <c r="F909" s="12"/>
      <c r="G909" s="155"/>
      <c r="H909" s="12"/>
      <c r="I909" s="12"/>
      <c r="J909" s="12"/>
      <c r="K909" s="12"/>
      <c r="L909" s="12"/>
      <c r="M909" s="12"/>
      <c r="N909" s="46"/>
      <c r="O909" s="12"/>
      <c r="P909" s="158"/>
      <c r="Q909" s="12"/>
      <c r="R909" s="12"/>
      <c r="S909" s="12"/>
    </row>
    <row r="910" spans="1:19" ht="13">
      <c r="A910" s="12"/>
      <c r="B910" s="155"/>
      <c r="C910" s="12"/>
      <c r="D910" s="12"/>
      <c r="E910" s="12"/>
      <c r="F910" s="12"/>
      <c r="G910" s="155"/>
      <c r="H910" s="12"/>
      <c r="I910" s="12"/>
      <c r="J910" s="12"/>
      <c r="K910" s="12"/>
      <c r="L910" s="12"/>
      <c r="M910" s="12"/>
      <c r="N910" s="46"/>
      <c r="O910" s="12"/>
      <c r="P910" s="158"/>
      <c r="Q910" s="12"/>
      <c r="R910" s="12"/>
      <c r="S910" s="12"/>
    </row>
    <row r="911" spans="1:19" ht="13">
      <c r="A911" s="12"/>
      <c r="B911" s="155"/>
      <c r="C911" s="12"/>
      <c r="D911" s="12"/>
      <c r="E911" s="12"/>
      <c r="F911" s="12"/>
      <c r="G911" s="155"/>
      <c r="H911" s="12"/>
      <c r="I911" s="12"/>
      <c r="J911" s="12"/>
      <c r="K911" s="12"/>
      <c r="L911" s="12"/>
      <c r="M911" s="12"/>
      <c r="N911" s="46"/>
      <c r="O911" s="12"/>
      <c r="P911" s="158"/>
      <c r="Q911" s="12"/>
      <c r="R911" s="12"/>
      <c r="S911" s="12"/>
    </row>
    <row r="912" spans="1:19" ht="13">
      <c r="A912" s="12"/>
      <c r="B912" s="155"/>
      <c r="C912" s="12"/>
      <c r="D912" s="12"/>
      <c r="E912" s="12"/>
      <c r="F912" s="12"/>
      <c r="G912" s="155"/>
      <c r="H912" s="12"/>
      <c r="I912" s="12"/>
      <c r="J912" s="12"/>
      <c r="K912" s="12"/>
      <c r="L912" s="12"/>
      <c r="M912" s="12"/>
      <c r="N912" s="46"/>
      <c r="O912" s="12"/>
      <c r="P912" s="158"/>
      <c r="Q912" s="12"/>
      <c r="R912" s="12"/>
      <c r="S912" s="12"/>
    </row>
    <row r="913" spans="1:19" ht="13">
      <c r="A913" s="12"/>
      <c r="B913" s="155"/>
      <c r="C913" s="12"/>
      <c r="D913" s="12"/>
      <c r="E913" s="12"/>
      <c r="F913" s="12"/>
      <c r="G913" s="155"/>
      <c r="H913" s="12"/>
      <c r="I913" s="12"/>
      <c r="J913" s="12"/>
      <c r="K913" s="12"/>
      <c r="L913" s="12"/>
      <c r="M913" s="12"/>
      <c r="N913" s="46"/>
      <c r="O913" s="12"/>
      <c r="P913" s="158"/>
      <c r="Q913" s="12"/>
      <c r="R913" s="12"/>
      <c r="S913" s="12"/>
    </row>
    <row r="914" spans="1:19" ht="13">
      <c r="A914" s="12"/>
      <c r="B914" s="155"/>
      <c r="C914" s="12"/>
      <c r="D914" s="12"/>
      <c r="E914" s="12"/>
      <c r="F914" s="12"/>
      <c r="G914" s="155"/>
      <c r="H914" s="12"/>
      <c r="I914" s="12"/>
      <c r="J914" s="12"/>
      <c r="K914" s="12"/>
      <c r="L914" s="12"/>
      <c r="M914" s="12"/>
      <c r="N914" s="46"/>
      <c r="O914" s="12"/>
      <c r="P914" s="158"/>
      <c r="Q914" s="12"/>
      <c r="R914" s="12"/>
      <c r="S914" s="12"/>
    </row>
    <row r="915" spans="1:19" ht="13">
      <c r="A915" s="12"/>
      <c r="B915" s="155"/>
      <c r="C915" s="12"/>
      <c r="D915" s="12"/>
      <c r="E915" s="12"/>
      <c r="F915" s="12"/>
      <c r="G915" s="155"/>
      <c r="H915" s="12"/>
      <c r="I915" s="12"/>
      <c r="J915" s="12"/>
      <c r="K915" s="12"/>
      <c r="L915" s="12"/>
      <c r="M915" s="12"/>
      <c r="N915" s="46"/>
      <c r="O915" s="12"/>
      <c r="P915" s="158"/>
      <c r="Q915" s="12"/>
      <c r="R915" s="12"/>
      <c r="S915" s="12"/>
    </row>
    <row r="916" spans="1:19" ht="13">
      <c r="A916" s="12"/>
      <c r="B916" s="155"/>
      <c r="C916" s="12"/>
      <c r="D916" s="12"/>
      <c r="E916" s="12"/>
      <c r="F916" s="12"/>
      <c r="G916" s="155"/>
      <c r="H916" s="12"/>
      <c r="I916" s="12"/>
      <c r="J916" s="12"/>
      <c r="K916" s="12"/>
      <c r="L916" s="12"/>
      <c r="M916" s="12"/>
      <c r="N916" s="46"/>
      <c r="O916" s="12"/>
      <c r="P916" s="158"/>
      <c r="Q916" s="12"/>
      <c r="R916" s="12"/>
      <c r="S916" s="12"/>
    </row>
    <row r="917" spans="1:19" ht="13">
      <c r="A917" s="12"/>
      <c r="B917" s="155"/>
      <c r="C917" s="12"/>
      <c r="D917" s="12"/>
      <c r="E917" s="12"/>
      <c r="F917" s="12"/>
      <c r="G917" s="155"/>
      <c r="H917" s="12"/>
      <c r="I917" s="12"/>
      <c r="J917" s="12"/>
      <c r="K917" s="12"/>
      <c r="L917" s="12"/>
      <c r="M917" s="12"/>
      <c r="N917" s="46"/>
      <c r="O917" s="12"/>
      <c r="P917" s="158"/>
      <c r="Q917" s="12"/>
      <c r="R917" s="12"/>
      <c r="S917" s="12"/>
    </row>
    <row r="918" spans="1:19" ht="13">
      <c r="A918" s="12"/>
      <c r="B918" s="155"/>
      <c r="C918" s="12"/>
      <c r="D918" s="12"/>
      <c r="E918" s="12"/>
      <c r="F918" s="12"/>
      <c r="G918" s="155"/>
      <c r="H918" s="12"/>
      <c r="I918" s="12"/>
      <c r="J918" s="12"/>
      <c r="K918" s="12"/>
      <c r="L918" s="12"/>
      <c r="M918" s="12"/>
      <c r="N918" s="46"/>
      <c r="O918" s="12"/>
      <c r="P918" s="158"/>
      <c r="Q918" s="12"/>
      <c r="R918" s="12"/>
      <c r="S918" s="12"/>
    </row>
    <row r="919" spans="1:19" ht="13">
      <c r="A919" s="12"/>
      <c r="B919" s="155"/>
      <c r="C919" s="12"/>
      <c r="D919" s="12"/>
      <c r="E919" s="12"/>
      <c r="F919" s="12"/>
      <c r="G919" s="155"/>
      <c r="H919" s="12"/>
      <c r="I919" s="12"/>
      <c r="J919" s="12"/>
      <c r="K919" s="12"/>
      <c r="L919" s="12"/>
      <c r="M919" s="12"/>
      <c r="N919" s="46"/>
      <c r="O919" s="12"/>
      <c r="P919" s="158"/>
      <c r="Q919" s="12"/>
      <c r="R919" s="12"/>
      <c r="S919" s="12"/>
    </row>
    <row r="920" spans="1:19" ht="13">
      <c r="A920" s="12"/>
      <c r="B920" s="155"/>
      <c r="C920" s="12"/>
      <c r="D920" s="12"/>
      <c r="E920" s="12"/>
      <c r="F920" s="12"/>
      <c r="G920" s="155"/>
      <c r="H920" s="12"/>
      <c r="I920" s="12"/>
      <c r="J920" s="12"/>
      <c r="K920" s="12"/>
      <c r="L920" s="12"/>
      <c r="M920" s="12"/>
      <c r="N920" s="46"/>
      <c r="O920" s="12"/>
      <c r="P920" s="158"/>
      <c r="Q920" s="12"/>
      <c r="R920" s="12"/>
      <c r="S920" s="12"/>
    </row>
    <row r="921" spans="1:19" ht="13">
      <c r="A921" s="12"/>
      <c r="B921" s="155"/>
      <c r="C921" s="12"/>
      <c r="D921" s="12"/>
      <c r="E921" s="12"/>
      <c r="F921" s="12"/>
      <c r="G921" s="155"/>
      <c r="H921" s="12"/>
      <c r="I921" s="12"/>
      <c r="J921" s="12"/>
      <c r="K921" s="12"/>
      <c r="L921" s="12"/>
      <c r="M921" s="12"/>
      <c r="N921" s="46"/>
      <c r="O921" s="12"/>
      <c r="P921" s="158"/>
      <c r="Q921" s="12"/>
      <c r="R921" s="12"/>
      <c r="S921" s="12"/>
    </row>
    <row r="922" spans="1:19" ht="13">
      <c r="A922" s="12"/>
      <c r="B922" s="155"/>
      <c r="C922" s="12"/>
      <c r="D922" s="12"/>
      <c r="E922" s="12"/>
      <c r="F922" s="12"/>
      <c r="G922" s="155"/>
      <c r="H922" s="12"/>
      <c r="I922" s="12"/>
      <c r="J922" s="12"/>
      <c r="K922" s="12"/>
      <c r="L922" s="12"/>
      <c r="M922" s="12"/>
      <c r="N922" s="46"/>
      <c r="O922" s="12"/>
      <c r="P922" s="158"/>
      <c r="Q922" s="12"/>
      <c r="R922" s="12"/>
      <c r="S922" s="12"/>
    </row>
    <row r="923" spans="1:19" ht="13">
      <c r="A923" s="12"/>
      <c r="B923" s="155"/>
      <c r="C923" s="12"/>
      <c r="D923" s="12"/>
      <c r="E923" s="12"/>
      <c r="F923" s="12"/>
      <c r="G923" s="155"/>
      <c r="H923" s="12"/>
      <c r="I923" s="12"/>
      <c r="J923" s="12"/>
      <c r="K923" s="12"/>
      <c r="L923" s="12"/>
      <c r="M923" s="12"/>
      <c r="N923" s="46"/>
      <c r="O923" s="12"/>
      <c r="P923" s="158"/>
      <c r="Q923" s="12"/>
      <c r="R923" s="12"/>
      <c r="S923" s="12"/>
    </row>
    <row r="924" spans="1:19" ht="13">
      <c r="A924" s="12"/>
      <c r="B924" s="155"/>
      <c r="C924" s="12"/>
      <c r="D924" s="12"/>
      <c r="E924" s="12"/>
      <c r="F924" s="12"/>
      <c r="G924" s="155"/>
      <c r="H924" s="12"/>
      <c r="I924" s="12"/>
      <c r="J924" s="12"/>
      <c r="K924" s="12"/>
      <c r="L924" s="12"/>
      <c r="M924" s="12"/>
      <c r="N924" s="46"/>
      <c r="O924" s="12"/>
      <c r="P924" s="158"/>
      <c r="Q924" s="12"/>
      <c r="R924" s="12"/>
      <c r="S924" s="12"/>
    </row>
    <row r="925" spans="1:19" ht="13">
      <c r="A925" s="12"/>
      <c r="B925" s="155"/>
      <c r="C925" s="12"/>
      <c r="D925" s="12"/>
      <c r="E925" s="12"/>
      <c r="F925" s="12"/>
      <c r="G925" s="155"/>
      <c r="H925" s="12"/>
      <c r="I925" s="12"/>
      <c r="J925" s="12"/>
      <c r="K925" s="12"/>
      <c r="L925" s="12"/>
      <c r="M925" s="12"/>
      <c r="N925" s="46"/>
      <c r="O925" s="12"/>
      <c r="P925" s="158"/>
      <c r="Q925" s="12"/>
      <c r="R925" s="12"/>
      <c r="S925" s="12"/>
    </row>
    <row r="926" spans="1:19" ht="13">
      <c r="A926" s="12"/>
      <c r="B926" s="155"/>
      <c r="C926" s="12"/>
      <c r="D926" s="12"/>
      <c r="E926" s="12"/>
      <c r="F926" s="12"/>
      <c r="G926" s="155"/>
      <c r="H926" s="12"/>
      <c r="I926" s="12"/>
      <c r="J926" s="12"/>
      <c r="K926" s="12"/>
      <c r="L926" s="12"/>
      <c r="M926" s="12"/>
      <c r="N926" s="46"/>
      <c r="O926" s="12"/>
      <c r="P926" s="158"/>
      <c r="Q926" s="12"/>
      <c r="R926" s="12"/>
      <c r="S926" s="12"/>
    </row>
    <row r="927" spans="1:19" ht="13">
      <c r="A927" s="12"/>
      <c r="B927" s="155"/>
      <c r="C927" s="12"/>
      <c r="D927" s="12"/>
      <c r="E927" s="12"/>
      <c r="F927" s="12"/>
      <c r="G927" s="155"/>
      <c r="H927" s="12"/>
      <c r="I927" s="12"/>
      <c r="J927" s="12"/>
      <c r="K927" s="12"/>
      <c r="L927" s="12"/>
      <c r="M927" s="12"/>
      <c r="N927" s="46"/>
      <c r="O927" s="12"/>
      <c r="P927" s="158"/>
      <c r="Q927" s="12"/>
      <c r="R927" s="12"/>
      <c r="S927" s="12"/>
    </row>
    <row r="928" spans="1:19" ht="13">
      <c r="A928" s="12"/>
      <c r="B928" s="155"/>
      <c r="C928" s="12"/>
      <c r="D928" s="12"/>
      <c r="E928" s="12"/>
      <c r="F928" s="12"/>
      <c r="G928" s="155"/>
      <c r="H928" s="12"/>
      <c r="I928" s="12"/>
      <c r="J928" s="12"/>
      <c r="K928" s="12"/>
      <c r="L928" s="12"/>
      <c r="M928" s="12"/>
      <c r="N928" s="46"/>
      <c r="O928" s="12"/>
      <c r="P928" s="158"/>
      <c r="Q928" s="12"/>
      <c r="R928" s="12"/>
      <c r="S928" s="12"/>
    </row>
    <row r="929" spans="1:19" ht="13">
      <c r="A929" s="12"/>
      <c r="B929" s="155"/>
      <c r="C929" s="12"/>
      <c r="D929" s="12"/>
      <c r="E929" s="12"/>
      <c r="F929" s="12"/>
      <c r="G929" s="155"/>
      <c r="H929" s="12"/>
      <c r="I929" s="12"/>
      <c r="J929" s="12"/>
      <c r="K929" s="12"/>
      <c r="L929" s="12"/>
      <c r="M929" s="12"/>
      <c r="N929" s="46"/>
      <c r="O929" s="12"/>
      <c r="P929" s="158"/>
      <c r="Q929" s="12"/>
      <c r="R929" s="12"/>
      <c r="S929" s="12"/>
    </row>
    <row r="930" spans="1:19" ht="13">
      <c r="A930" s="12"/>
      <c r="B930" s="155"/>
      <c r="C930" s="12"/>
      <c r="D930" s="12"/>
      <c r="E930" s="12"/>
      <c r="F930" s="12"/>
      <c r="G930" s="155"/>
      <c r="H930" s="12"/>
      <c r="I930" s="12"/>
      <c r="J930" s="12"/>
      <c r="K930" s="12"/>
      <c r="L930" s="12"/>
      <c r="M930" s="12"/>
      <c r="N930" s="46"/>
      <c r="O930" s="12"/>
      <c r="P930" s="158"/>
      <c r="Q930" s="12"/>
      <c r="R930" s="12"/>
      <c r="S930" s="12"/>
    </row>
    <row r="931" spans="1:19" ht="13">
      <c r="A931" s="12"/>
      <c r="B931" s="155"/>
      <c r="C931" s="12"/>
      <c r="D931" s="12"/>
      <c r="E931" s="12"/>
      <c r="F931" s="12"/>
      <c r="G931" s="155"/>
      <c r="H931" s="12"/>
      <c r="I931" s="12"/>
      <c r="J931" s="12"/>
      <c r="K931" s="12"/>
      <c r="L931" s="12"/>
      <c r="M931" s="12"/>
      <c r="N931" s="46"/>
      <c r="O931" s="12"/>
      <c r="P931" s="158"/>
      <c r="Q931" s="12"/>
      <c r="R931" s="12"/>
      <c r="S931" s="12"/>
    </row>
    <row r="932" spans="1:19" ht="13">
      <c r="A932" s="12"/>
      <c r="B932" s="155"/>
      <c r="C932" s="12"/>
      <c r="D932" s="12"/>
      <c r="E932" s="12"/>
      <c r="F932" s="12"/>
      <c r="G932" s="155"/>
      <c r="H932" s="12"/>
      <c r="I932" s="12"/>
      <c r="J932" s="12"/>
      <c r="K932" s="12"/>
      <c r="L932" s="12"/>
      <c r="M932" s="12"/>
      <c r="N932" s="46"/>
      <c r="O932" s="12"/>
      <c r="P932" s="158"/>
      <c r="Q932" s="12"/>
      <c r="R932" s="12"/>
      <c r="S932" s="12"/>
    </row>
    <row r="933" spans="1:19" ht="13">
      <c r="A933" s="12"/>
      <c r="B933" s="155"/>
      <c r="C933" s="12"/>
      <c r="D933" s="12"/>
      <c r="E933" s="12"/>
      <c r="F933" s="12"/>
      <c r="G933" s="155"/>
      <c r="H933" s="12"/>
      <c r="I933" s="12"/>
      <c r="J933" s="12"/>
      <c r="K933" s="12"/>
      <c r="L933" s="12"/>
      <c r="M933" s="12"/>
      <c r="N933" s="46"/>
      <c r="O933" s="12"/>
      <c r="P933" s="158"/>
      <c r="Q933" s="12"/>
      <c r="R933" s="12"/>
      <c r="S933" s="12"/>
    </row>
    <row r="934" spans="1:19" ht="13">
      <c r="A934" s="12"/>
      <c r="B934" s="155"/>
      <c r="C934" s="12"/>
      <c r="D934" s="12"/>
      <c r="E934" s="12"/>
      <c r="F934" s="12"/>
      <c r="G934" s="155"/>
      <c r="H934" s="12"/>
      <c r="I934" s="12"/>
      <c r="J934" s="12"/>
      <c r="K934" s="12"/>
      <c r="L934" s="12"/>
      <c r="M934" s="12"/>
      <c r="N934" s="46"/>
      <c r="O934" s="12"/>
      <c r="P934" s="158"/>
      <c r="Q934" s="12"/>
      <c r="R934" s="12"/>
      <c r="S934" s="12"/>
    </row>
    <row r="935" spans="1:19" ht="13">
      <c r="A935" s="12"/>
      <c r="B935" s="155"/>
      <c r="C935" s="12"/>
      <c r="D935" s="12"/>
      <c r="E935" s="12"/>
      <c r="F935" s="12"/>
      <c r="G935" s="155"/>
      <c r="H935" s="12"/>
      <c r="I935" s="12"/>
      <c r="J935" s="12"/>
      <c r="K935" s="12"/>
      <c r="L935" s="12"/>
      <c r="M935" s="12"/>
      <c r="N935" s="46"/>
      <c r="O935" s="12"/>
      <c r="P935" s="158"/>
      <c r="Q935" s="12"/>
      <c r="R935" s="12"/>
      <c r="S935" s="12"/>
    </row>
    <row r="936" spans="1:19" ht="13">
      <c r="A936" s="12"/>
      <c r="B936" s="155"/>
      <c r="C936" s="12"/>
      <c r="D936" s="12"/>
      <c r="E936" s="12"/>
      <c r="F936" s="12"/>
      <c r="G936" s="155"/>
      <c r="H936" s="12"/>
      <c r="I936" s="12"/>
      <c r="J936" s="12"/>
      <c r="K936" s="12"/>
      <c r="L936" s="12"/>
      <c r="M936" s="12"/>
      <c r="N936" s="46"/>
      <c r="O936" s="12"/>
      <c r="P936" s="158"/>
      <c r="Q936" s="12"/>
      <c r="R936" s="12"/>
      <c r="S936" s="12"/>
    </row>
    <row r="937" spans="1:19" ht="13">
      <c r="A937" s="12"/>
      <c r="B937" s="155"/>
      <c r="C937" s="12"/>
      <c r="D937" s="12"/>
      <c r="E937" s="12"/>
      <c r="F937" s="12"/>
      <c r="G937" s="155"/>
      <c r="H937" s="12"/>
      <c r="I937" s="12"/>
      <c r="J937" s="12"/>
      <c r="K937" s="12"/>
      <c r="L937" s="12"/>
      <c r="M937" s="12"/>
      <c r="N937" s="46"/>
      <c r="O937" s="12"/>
      <c r="P937" s="158"/>
      <c r="Q937" s="12"/>
      <c r="R937" s="12"/>
      <c r="S937" s="12"/>
    </row>
    <row r="938" spans="1:19" ht="13">
      <c r="A938" s="12"/>
      <c r="B938" s="155"/>
      <c r="C938" s="12"/>
      <c r="D938" s="12"/>
      <c r="E938" s="12"/>
      <c r="F938" s="12"/>
      <c r="G938" s="155"/>
      <c r="H938" s="12"/>
      <c r="I938" s="12"/>
      <c r="J938" s="12"/>
      <c r="K938" s="12"/>
      <c r="L938" s="12"/>
      <c r="M938" s="12"/>
      <c r="N938" s="46"/>
      <c r="O938" s="12"/>
      <c r="P938" s="158"/>
      <c r="Q938" s="12"/>
      <c r="R938" s="12"/>
      <c r="S938" s="12"/>
    </row>
    <row r="939" spans="1:19" ht="13">
      <c r="A939" s="12"/>
      <c r="B939" s="155"/>
      <c r="C939" s="12"/>
      <c r="D939" s="12"/>
      <c r="E939" s="12"/>
      <c r="F939" s="12"/>
      <c r="G939" s="155"/>
      <c r="H939" s="12"/>
      <c r="I939" s="12"/>
      <c r="J939" s="12"/>
      <c r="K939" s="12"/>
      <c r="L939" s="12"/>
      <c r="M939" s="12"/>
      <c r="N939" s="46"/>
      <c r="O939" s="12"/>
      <c r="P939" s="158"/>
      <c r="Q939" s="12"/>
      <c r="R939" s="12"/>
      <c r="S939" s="12"/>
    </row>
    <row r="940" spans="1:19" ht="13">
      <c r="A940" s="12"/>
      <c r="B940" s="155"/>
      <c r="C940" s="12"/>
      <c r="D940" s="12"/>
      <c r="E940" s="12"/>
      <c r="F940" s="12"/>
      <c r="G940" s="155"/>
      <c r="H940" s="12"/>
      <c r="I940" s="12"/>
      <c r="J940" s="12"/>
      <c r="K940" s="12"/>
      <c r="L940" s="12"/>
      <c r="M940" s="12"/>
      <c r="N940" s="46"/>
      <c r="O940" s="12"/>
      <c r="P940" s="158"/>
      <c r="Q940" s="12"/>
      <c r="R940" s="12"/>
      <c r="S940" s="12"/>
    </row>
    <row r="941" spans="1:19" ht="13">
      <c r="A941" s="12"/>
      <c r="B941" s="155"/>
      <c r="C941" s="12"/>
      <c r="D941" s="12"/>
      <c r="E941" s="12"/>
      <c r="F941" s="12"/>
      <c r="G941" s="155"/>
      <c r="H941" s="12"/>
      <c r="I941" s="12"/>
      <c r="J941" s="12"/>
      <c r="K941" s="12"/>
      <c r="L941" s="12"/>
      <c r="M941" s="12"/>
      <c r="N941" s="46"/>
      <c r="O941" s="12"/>
      <c r="P941" s="158"/>
      <c r="Q941" s="12"/>
      <c r="R941" s="12"/>
      <c r="S941" s="12"/>
    </row>
    <row r="942" spans="1:19" ht="13">
      <c r="A942" s="12"/>
      <c r="B942" s="155"/>
      <c r="C942" s="12"/>
      <c r="D942" s="12"/>
      <c r="E942" s="12"/>
      <c r="F942" s="12"/>
      <c r="G942" s="155"/>
      <c r="H942" s="12"/>
      <c r="I942" s="12"/>
      <c r="J942" s="12"/>
      <c r="K942" s="12"/>
      <c r="L942" s="12"/>
      <c r="M942" s="12"/>
      <c r="N942" s="46"/>
      <c r="O942" s="12"/>
      <c r="P942" s="158"/>
      <c r="Q942" s="12"/>
      <c r="R942" s="12"/>
      <c r="S942" s="12"/>
    </row>
    <row r="943" spans="1:19" ht="13">
      <c r="A943" s="12"/>
      <c r="B943" s="155"/>
      <c r="C943" s="12"/>
      <c r="D943" s="12"/>
      <c r="E943" s="12"/>
      <c r="F943" s="12"/>
      <c r="G943" s="155"/>
      <c r="H943" s="12"/>
      <c r="I943" s="12"/>
      <c r="J943" s="12"/>
      <c r="K943" s="12"/>
      <c r="L943" s="12"/>
      <c r="M943" s="12"/>
      <c r="N943" s="46"/>
      <c r="O943" s="12"/>
      <c r="P943" s="158"/>
      <c r="Q943" s="12"/>
      <c r="R943" s="12"/>
      <c r="S943" s="12"/>
    </row>
    <row r="944" spans="1:19" ht="13">
      <c r="A944" s="12"/>
      <c r="B944" s="155"/>
      <c r="C944" s="12"/>
      <c r="D944" s="12"/>
      <c r="E944" s="12"/>
      <c r="F944" s="12"/>
      <c r="G944" s="155"/>
      <c r="H944" s="12"/>
      <c r="I944" s="12"/>
      <c r="J944" s="12"/>
      <c r="K944" s="12"/>
      <c r="L944" s="12"/>
      <c r="M944" s="12"/>
      <c r="N944" s="46"/>
      <c r="O944" s="12"/>
      <c r="P944" s="158"/>
      <c r="Q944" s="12"/>
      <c r="R944" s="12"/>
      <c r="S944" s="12"/>
    </row>
    <row r="945" spans="1:19" ht="13">
      <c r="A945" s="12"/>
      <c r="B945" s="155"/>
      <c r="C945" s="12"/>
      <c r="D945" s="12"/>
      <c r="E945" s="12"/>
      <c r="F945" s="12"/>
      <c r="G945" s="155"/>
      <c r="H945" s="12"/>
      <c r="I945" s="12"/>
      <c r="J945" s="12"/>
      <c r="K945" s="12"/>
      <c r="L945" s="12"/>
      <c r="M945" s="12"/>
      <c r="N945" s="46"/>
      <c r="O945" s="12"/>
      <c r="P945" s="158"/>
      <c r="Q945" s="12"/>
      <c r="R945" s="12"/>
      <c r="S945" s="12"/>
    </row>
    <row r="946" spans="1:19" ht="13">
      <c r="A946" s="12"/>
      <c r="B946" s="155"/>
      <c r="C946" s="12"/>
      <c r="D946" s="12"/>
      <c r="E946" s="12"/>
      <c r="F946" s="12"/>
      <c r="G946" s="155"/>
      <c r="H946" s="12"/>
      <c r="I946" s="12"/>
      <c r="J946" s="12"/>
      <c r="K946" s="12"/>
      <c r="L946" s="12"/>
      <c r="M946" s="12"/>
      <c r="N946" s="46"/>
      <c r="O946" s="12"/>
      <c r="P946" s="158"/>
      <c r="Q946" s="12"/>
      <c r="R946" s="12"/>
      <c r="S946" s="12"/>
    </row>
    <row r="947" spans="1:19" ht="13">
      <c r="A947" s="12"/>
      <c r="B947" s="155"/>
      <c r="C947" s="12"/>
      <c r="D947" s="12"/>
      <c r="E947" s="12"/>
      <c r="F947" s="12"/>
      <c r="G947" s="155"/>
      <c r="H947" s="12"/>
      <c r="I947" s="12"/>
      <c r="J947" s="12"/>
      <c r="K947" s="12"/>
      <c r="L947" s="12"/>
      <c r="M947" s="12"/>
      <c r="N947" s="46"/>
      <c r="O947" s="12"/>
      <c r="P947" s="158"/>
      <c r="Q947" s="12"/>
      <c r="R947" s="12"/>
      <c r="S947" s="12"/>
    </row>
    <row r="948" spans="1:19" ht="13">
      <c r="A948" s="12"/>
      <c r="B948" s="155"/>
      <c r="C948" s="12"/>
      <c r="D948" s="12"/>
      <c r="E948" s="12"/>
      <c r="F948" s="12"/>
      <c r="G948" s="155"/>
      <c r="H948" s="12"/>
      <c r="I948" s="12"/>
      <c r="J948" s="12"/>
      <c r="K948" s="12"/>
      <c r="L948" s="12"/>
      <c r="M948" s="12"/>
      <c r="N948" s="46"/>
      <c r="O948" s="12"/>
      <c r="P948" s="158"/>
      <c r="Q948" s="12"/>
      <c r="R948" s="12"/>
      <c r="S948" s="12"/>
    </row>
    <row r="949" spans="1:19" ht="13">
      <c r="A949" s="12"/>
      <c r="B949" s="155"/>
      <c r="C949" s="12"/>
      <c r="D949" s="12"/>
      <c r="E949" s="12"/>
      <c r="F949" s="12"/>
      <c r="G949" s="155"/>
      <c r="H949" s="12"/>
      <c r="I949" s="12"/>
      <c r="J949" s="12"/>
      <c r="K949" s="12"/>
      <c r="L949" s="12"/>
      <c r="M949" s="12"/>
      <c r="N949" s="46"/>
      <c r="O949" s="12"/>
      <c r="P949" s="158"/>
      <c r="Q949" s="12"/>
      <c r="R949" s="12"/>
      <c r="S949" s="12"/>
    </row>
    <row r="950" spans="1:19" ht="13">
      <c r="A950" s="12"/>
      <c r="B950" s="155"/>
      <c r="C950" s="12"/>
      <c r="D950" s="12"/>
      <c r="E950" s="12"/>
      <c r="F950" s="12"/>
      <c r="G950" s="155"/>
      <c r="H950" s="12"/>
      <c r="I950" s="12"/>
      <c r="J950" s="12"/>
      <c r="K950" s="12"/>
      <c r="L950" s="12"/>
      <c r="M950" s="12"/>
      <c r="N950" s="46"/>
      <c r="O950" s="12"/>
      <c r="P950" s="158"/>
      <c r="Q950" s="12"/>
      <c r="R950" s="12"/>
      <c r="S950" s="12"/>
    </row>
    <row r="951" spans="1:19" ht="13">
      <c r="A951" s="12"/>
      <c r="B951" s="155"/>
      <c r="C951" s="12"/>
      <c r="D951" s="12"/>
      <c r="E951" s="12"/>
      <c r="F951" s="12"/>
      <c r="G951" s="155"/>
      <c r="H951" s="12"/>
      <c r="I951" s="12"/>
      <c r="J951" s="12"/>
      <c r="K951" s="12"/>
      <c r="L951" s="12"/>
      <c r="M951" s="12"/>
      <c r="N951" s="46"/>
      <c r="O951" s="12"/>
      <c r="P951" s="158"/>
      <c r="Q951" s="12"/>
      <c r="R951" s="12"/>
      <c r="S951" s="12"/>
    </row>
    <row r="952" spans="1:19" ht="13">
      <c r="A952" s="12"/>
      <c r="B952" s="155"/>
      <c r="C952" s="12"/>
      <c r="D952" s="12"/>
      <c r="E952" s="12"/>
      <c r="F952" s="12"/>
      <c r="G952" s="155"/>
      <c r="H952" s="12"/>
      <c r="I952" s="12"/>
      <c r="J952" s="12"/>
      <c r="K952" s="12"/>
      <c r="L952" s="12"/>
      <c r="M952" s="12"/>
      <c r="N952" s="46"/>
      <c r="O952" s="12"/>
      <c r="P952" s="158"/>
      <c r="Q952" s="12"/>
      <c r="R952" s="12"/>
      <c r="S952" s="12"/>
    </row>
    <row r="953" spans="1:19" ht="13">
      <c r="A953" s="12"/>
      <c r="B953" s="155"/>
      <c r="C953" s="12"/>
      <c r="D953" s="12"/>
      <c r="E953" s="12"/>
      <c r="F953" s="12"/>
      <c r="G953" s="155"/>
      <c r="H953" s="12"/>
      <c r="I953" s="12"/>
      <c r="J953" s="12"/>
      <c r="K953" s="12"/>
      <c r="L953" s="12"/>
      <c r="M953" s="12"/>
      <c r="N953" s="46"/>
      <c r="O953" s="12"/>
      <c r="P953" s="158"/>
      <c r="Q953" s="12"/>
      <c r="R953" s="12"/>
      <c r="S953" s="12"/>
    </row>
    <row r="954" spans="1:19" ht="13">
      <c r="A954" s="12"/>
      <c r="B954" s="155"/>
      <c r="C954" s="12"/>
      <c r="D954" s="12"/>
      <c r="E954" s="12"/>
      <c r="F954" s="12"/>
      <c r="G954" s="155"/>
      <c r="H954" s="12"/>
      <c r="I954" s="12"/>
      <c r="J954" s="12"/>
      <c r="K954" s="12"/>
      <c r="L954" s="12"/>
      <c r="M954" s="12"/>
      <c r="N954" s="46"/>
      <c r="O954" s="12"/>
      <c r="P954" s="158"/>
      <c r="Q954" s="12"/>
      <c r="R954" s="12"/>
      <c r="S954" s="12"/>
    </row>
    <row r="955" spans="1:19" ht="13">
      <c r="A955" s="12"/>
      <c r="B955" s="155"/>
      <c r="C955" s="12"/>
      <c r="D955" s="12"/>
      <c r="E955" s="12"/>
      <c r="F955" s="12"/>
      <c r="G955" s="155"/>
      <c r="H955" s="12"/>
      <c r="I955" s="12"/>
      <c r="J955" s="12"/>
      <c r="K955" s="12"/>
      <c r="L955" s="12"/>
      <c r="M955" s="12"/>
      <c r="N955" s="46"/>
      <c r="O955" s="12"/>
      <c r="P955" s="158"/>
      <c r="Q955" s="12"/>
      <c r="R955" s="12"/>
      <c r="S955" s="12"/>
    </row>
    <row r="956" spans="1:19" ht="13">
      <c r="A956" s="12"/>
      <c r="B956" s="155"/>
      <c r="C956" s="12"/>
      <c r="D956" s="12"/>
      <c r="E956" s="12"/>
      <c r="F956" s="12"/>
      <c r="G956" s="155"/>
      <c r="H956" s="12"/>
      <c r="I956" s="12"/>
      <c r="J956" s="12"/>
      <c r="K956" s="12"/>
      <c r="L956" s="12"/>
      <c r="M956" s="12"/>
      <c r="N956" s="46"/>
      <c r="O956" s="12"/>
      <c r="P956" s="158"/>
      <c r="Q956" s="12"/>
      <c r="R956" s="12"/>
      <c r="S956" s="12"/>
    </row>
    <row r="957" spans="1:19" ht="13">
      <c r="A957" s="12"/>
      <c r="B957" s="155"/>
      <c r="C957" s="12"/>
      <c r="D957" s="12"/>
      <c r="E957" s="12"/>
      <c r="F957" s="12"/>
      <c r="G957" s="155"/>
      <c r="H957" s="12"/>
      <c r="I957" s="12"/>
      <c r="J957" s="12"/>
      <c r="K957" s="12"/>
      <c r="L957" s="12"/>
      <c r="M957" s="12"/>
      <c r="N957" s="46"/>
      <c r="O957" s="12"/>
      <c r="P957" s="158"/>
      <c r="Q957" s="12"/>
      <c r="R957" s="12"/>
      <c r="S957" s="12"/>
    </row>
    <row r="958" spans="1:19" ht="13">
      <c r="A958" s="12"/>
      <c r="B958" s="155"/>
      <c r="C958" s="12"/>
      <c r="D958" s="12"/>
      <c r="E958" s="12"/>
      <c r="F958" s="12"/>
      <c r="G958" s="155"/>
      <c r="H958" s="12"/>
      <c r="I958" s="12"/>
      <c r="J958" s="12"/>
      <c r="K958" s="12"/>
      <c r="L958" s="12"/>
      <c r="M958" s="12"/>
      <c r="N958" s="46"/>
      <c r="O958" s="12"/>
      <c r="P958" s="158"/>
      <c r="Q958" s="12"/>
      <c r="R958" s="12"/>
      <c r="S958" s="12"/>
    </row>
    <row r="959" spans="1:19" ht="13">
      <c r="A959" s="12"/>
      <c r="B959" s="155"/>
      <c r="C959" s="12"/>
      <c r="D959" s="12"/>
      <c r="E959" s="12"/>
      <c r="F959" s="12"/>
      <c r="G959" s="155"/>
      <c r="H959" s="12"/>
      <c r="I959" s="12"/>
      <c r="J959" s="12"/>
      <c r="K959" s="12"/>
      <c r="L959" s="12"/>
      <c r="M959" s="12"/>
      <c r="N959" s="46"/>
      <c r="O959" s="12"/>
      <c r="P959" s="158"/>
      <c r="Q959" s="12"/>
      <c r="R959" s="12"/>
      <c r="S959" s="12"/>
    </row>
    <row r="960" spans="1:19" ht="13">
      <c r="A960" s="12"/>
      <c r="B960" s="155"/>
      <c r="C960" s="12"/>
      <c r="D960" s="12"/>
      <c r="E960" s="12"/>
      <c r="F960" s="12"/>
      <c r="G960" s="155"/>
      <c r="H960" s="12"/>
      <c r="I960" s="12"/>
      <c r="J960" s="12"/>
      <c r="K960" s="12"/>
      <c r="L960" s="12"/>
      <c r="M960" s="12"/>
      <c r="N960" s="46"/>
      <c r="O960" s="12"/>
      <c r="P960" s="158"/>
      <c r="Q960" s="12"/>
      <c r="R960" s="12"/>
      <c r="S960" s="12"/>
    </row>
    <row r="961" spans="1:19" ht="13">
      <c r="A961" s="12"/>
      <c r="B961" s="155"/>
      <c r="C961" s="12"/>
      <c r="D961" s="12"/>
      <c r="E961" s="12"/>
      <c r="F961" s="12"/>
      <c r="G961" s="155"/>
      <c r="H961" s="12"/>
      <c r="I961" s="12"/>
      <c r="J961" s="12"/>
      <c r="K961" s="12"/>
      <c r="L961" s="12"/>
      <c r="M961" s="12"/>
      <c r="N961" s="46"/>
      <c r="O961" s="12"/>
      <c r="P961" s="158"/>
      <c r="Q961" s="12"/>
      <c r="R961" s="12"/>
      <c r="S961" s="12"/>
    </row>
    <row r="962" spans="1:19" ht="13">
      <c r="A962" s="12"/>
      <c r="B962" s="155"/>
      <c r="C962" s="12"/>
      <c r="D962" s="12"/>
      <c r="E962" s="12"/>
      <c r="F962" s="12"/>
      <c r="G962" s="155"/>
      <c r="H962" s="12"/>
      <c r="I962" s="12"/>
      <c r="J962" s="12"/>
      <c r="K962" s="12"/>
      <c r="L962" s="12"/>
      <c r="M962" s="12"/>
      <c r="N962" s="46"/>
      <c r="O962" s="12"/>
      <c r="P962" s="158"/>
      <c r="Q962" s="12"/>
      <c r="R962" s="12"/>
      <c r="S962" s="12"/>
    </row>
    <row r="963" spans="1:19" ht="13">
      <c r="A963" s="12"/>
      <c r="B963" s="155"/>
      <c r="C963" s="12"/>
      <c r="D963" s="12"/>
      <c r="E963" s="12"/>
      <c r="F963" s="12"/>
      <c r="G963" s="155"/>
      <c r="H963" s="12"/>
      <c r="I963" s="12"/>
      <c r="J963" s="12"/>
      <c r="K963" s="12"/>
      <c r="L963" s="12"/>
      <c r="M963" s="12"/>
      <c r="N963" s="46"/>
      <c r="O963" s="12"/>
      <c r="P963" s="158"/>
      <c r="Q963" s="12"/>
      <c r="R963" s="12"/>
      <c r="S963" s="12"/>
    </row>
    <row r="964" spans="1:19" ht="13">
      <c r="A964" s="12"/>
      <c r="B964" s="155"/>
      <c r="C964" s="12"/>
      <c r="D964" s="12"/>
      <c r="E964" s="12"/>
      <c r="F964" s="12"/>
      <c r="G964" s="155"/>
      <c r="H964" s="12"/>
      <c r="I964" s="12"/>
      <c r="J964" s="12"/>
      <c r="K964" s="12"/>
      <c r="L964" s="12"/>
      <c r="M964" s="12"/>
      <c r="N964" s="46"/>
      <c r="O964" s="12"/>
      <c r="P964" s="158"/>
      <c r="Q964" s="12"/>
      <c r="R964" s="12"/>
      <c r="S964" s="12"/>
    </row>
    <row r="965" spans="1:19" ht="13">
      <c r="A965" s="12"/>
      <c r="B965" s="155"/>
      <c r="C965" s="12"/>
      <c r="D965" s="12"/>
      <c r="E965" s="12"/>
      <c r="F965" s="12"/>
      <c r="G965" s="155"/>
      <c r="H965" s="12"/>
      <c r="I965" s="12"/>
      <c r="J965" s="12"/>
      <c r="K965" s="12"/>
      <c r="L965" s="12"/>
      <c r="M965" s="12"/>
      <c r="N965" s="46"/>
      <c r="O965" s="12"/>
      <c r="P965" s="158"/>
      <c r="Q965" s="12"/>
      <c r="R965" s="12"/>
      <c r="S965" s="12"/>
    </row>
    <row r="966" spans="1:19" ht="13">
      <c r="A966" s="12"/>
      <c r="B966" s="155"/>
      <c r="C966" s="12"/>
      <c r="D966" s="12"/>
      <c r="E966" s="12"/>
      <c r="F966" s="12"/>
      <c r="G966" s="155"/>
      <c r="H966" s="12"/>
      <c r="I966" s="12"/>
      <c r="J966" s="12"/>
      <c r="K966" s="12"/>
      <c r="L966" s="12"/>
      <c r="M966" s="12"/>
      <c r="N966" s="46"/>
      <c r="O966" s="12"/>
      <c r="P966" s="158"/>
      <c r="Q966" s="12"/>
      <c r="R966" s="12"/>
      <c r="S966" s="12"/>
    </row>
    <row r="967" spans="1:19" ht="13">
      <c r="A967" s="12"/>
      <c r="B967" s="155"/>
      <c r="C967" s="12"/>
      <c r="D967" s="12"/>
      <c r="E967" s="12"/>
      <c r="F967" s="12"/>
      <c r="G967" s="155"/>
      <c r="H967" s="12"/>
      <c r="I967" s="12"/>
      <c r="J967" s="12"/>
      <c r="K967" s="12"/>
      <c r="L967" s="12"/>
      <c r="M967" s="12"/>
      <c r="N967" s="46"/>
      <c r="O967" s="12"/>
      <c r="P967" s="158"/>
      <c r="Q967" s="12"/>
      <c r="R967" s="12"/>
      <c r="S967" s="12"/>
    </row>
    <row r="968" spans="1:19" ht="13">
      <c r="A968" s="12"/>
      <c r="B968" s="155"/>
      <c r="C968" s="12"/>
      <c r="D968" s="12"/>
      <c r="E968" s="12"/>
      <c r="F968" s="12"/>
      <c r="G968" s="155"/>
      <c r="H968" s="12"/>
      <c r="I968" s="12"/>
      <c r="J968" s="12"/>
      <c r="K968" s="12"/>
      <c r="L968" s="12"/>
      <c r="M968" s="12"/>
      <c r="N968" s="46"/>
      <c r="O968" s="12"/>
      <c r="P968" s="158"/>
      <c r="Q968" s="12"/>
      <c r="R968" s="12"/>
      <c r="S968" s="12"/>
    </row>
    <row r="969" spans="1:19" ht="13">
      <c r="A969" s="12"/>
      <c r="B969" s="155"/>
      <c r="C969" s="12"/>
      <c r="D969" s="12"/>
      <c r="E969" s="12"/>
      <c r="F969" s="12"/>
      <c r="G969" s="155"/>
      <c r="H969" s="12"/>
      <c r="I969" s="12"/>
      <c r="J969" s="12"/>
      <c r="K969" s="12"/>
      <c r="L969" s="12"/>
      <c r="M969" s="12"/>
      <c r="N969" s="46"/>
      <c r="O969" s="12"/>
      <c r="P969" s="158"/>
      <c r="Q969" s="12"/>
      <c r="R969" s="12"/>
      <c r="S969" s="12"/>
    </row>
    <row r="970" spans="1:19" ht="13">
      <c r="A970" s="12"/>
      <c r="B970" s="155"/>
      <c r="C970" s="12"/>
      <c r="D970" s="12"/>
      <c r="E970" s="12"/>
      <c r="F970" s="12"/>
      <c r="G970" s="155"/>
      <c r="H970" s="12"/>
      <c r="I970" s="12"/>
      <c r="J970" s="12"/>
      <c r="K970" s="12"/>
      <c r="L970" s="12"/>
      <c r="M970" s="12"/>
      <c r="N970" s="46"/>
      <c r="O970" s="12"/>
      <c r="P970" s="158"/>
      <c r="Q970" s="12"/>
      <c r="R970" s="12"/>
      <c r="S970" s="12"/>
    </row>
    <row r="971" spans="1:19" ht="13">
      <c r="A971" s="12"/>
      <c r="B971" s="155"/>
      <c r="C971" s="12"/>
      <c r="D971" s="12"/>
      <c r="E971" s="12"/>
      <c r="F971" s="12"/>
      <c r="G971" s="155"/>
      <c r="H971" s="12"/>
      <c r="I971" s="12"/>
      <c r="J971" s="12"/>
      <c r="K971" s="12"/>
      <c r="L971" s="12"/>
      <c r="M971" s="12"/>
      <c r="N971" s="46"/>
      <c r="O971" s="12"/>
      <c r="P971" s="158"/>
      <c r="Q971" s="12"/>
      <c r="R971" s="12"/>
      <c r="S971" s="12"/>
    </row>
    <row r="972" spans="1:19" ht="13">
      <c r="A972" s="12"/>
      <c r="B972" s="155"/>
      <c r="C972" s="12"/>
      <c r="D972" s="12"/>
      <c r="E972" s="12"/>
      <c r="F972" s="12"/>
      <c r="G972" s="155"/>
      <c r="H972" s="12"/>
      <c r="I972" s="12"/>
      <c r="J972" s="12"/>
      <c r="K972" s="12"/>
      <c r="L972" s="12"/>
      <c r="M972" s="12"/>
      <c r="N972" s="46"/>
      <c r="O972" s="12"/>
      <c r="P972" s="158"/>
      <c r="Q972" s="12"/>
      <c r="R972" s="12"/>
      <c r="S972" s="12"/>
    </row>
    <row r="973" spans="1:19" ht="13">
      <c r="A973" s="12"/>
      <c r="B973" s="155"/>
      <c r="C973" s="12"/>
      <c r="D973" s="12"/>
      <c r="E973" s="12"/>
      <c r="F973" s="12"/>
      <c r="G973" s="155"/>
      <c r="H973" s="12"/>
      <c r="I973" s="12"/>
      <c r="J973" s="12"/>
      <c r="K973" s="12"/>
      <c r="L973" s="12"/>
      <c r="M973" s="12"/>
      <c r="N973" s="46"/>
      <c r="O973" s="12"/>
      <c r="P973" s="158"/>
      <c r="Q973" s="12"/>
      <c r="R973" s="12"/>
      <c r="S973" s="12"/>
    </row>
    <row r="974" spans="1:19" ht="13">
      <c r="A974" s="12"/>
      <c r="B974" s="155"/>
      <c r="C974" s="12"/>
      <c r="D974" s="12"/>
      <c r="E974" s="12"/>
      <c r="F974" s="12"/>
      <c r="G974" s="155"/>
      <c r="H974" s="12"/>
      <c r="I974" s="12"/>
      <c r="J974" s="12"/>
      <c r="K974" s="12"/>
      <c r="L974" s="12"/>
      <c r="M974" s="12"/>
      <c r="N974" s="46"/>
      <c r="O974" s="12"/>
      <c r="P974" s="158"/>
      <c r="Q974" s="12"/>
      <c r="R974" s="12"/>
      <c r="S974" s="12"/>
    </row>
    <row r="975" spans="1:19" ht="13">
      <c r="A975" s="12"/>
      <c r="B975" s="155"/>
      <c r="C975" s="12"/>
      <c r="D975" s="12"/>
      <c r="E975" s="12"/>
      <c r="F975" s="12"/>
      <c r="G975" s="155"/>
      <c r="H975" s="12"/>
      <c r="I975" s="12"/>
      <c r="J975" s="12"/>
      <c r="K975" s="12"/>
      <c r="L975" s="12"/>
      <c r="M975" s="12"/>
      <c r="N975" s="46"/>
      <c r="O975" s="12"/>
      <c r="P975" s="158"/>
      <c r="Q975" s="12"/>
      <c r="R975" s="12"/>
      <c r="S975" s="12"/>
    </row>
    <row r="976" spans="1:19" ht="13">
      <c r="A976" s="12"/>
      <c r="B976" s="155"/>
      <c r="C976" s="12"/>
      <c r="D976" s="12"/>
      <c r="E976" s="12"/>
      <c r="F976" s="12"/>
      <c r="G976" s="155"/>
      <c r="H976" s="12"/>
      <c r="I976" s="12"/>
      <c r="J976" s="12"/>
      <c r="K976" s="12"/>
      <c r="L976" s="12"/>
      <c r="M976" s="12"/>
      <c r="N976" s="46"/>
      <c r="O976" s="12"/>
      <c r="P976" s="158"/>
      <c r="Q976" s="12"/>
      <c r="R976" s="12"/>
      <c r="S976" s="12"/>
    </row>
    <row r="977" spans="1:19" ht="13">
      <c r="A977" s="12"/>
      <c r="B977" s="155"/>
      <c r="C977" s="12"/>
      <c r="D977" s="12"/>
      <c r="E977" s="12"/>
      <c r="F977" s="12"/>
      <c r="G977" s="155"/>
      <c r="H977" s="12"/>
      <c r="I977" s="12"/>
      <c r="J977" s="12"/>
      <c r="K977" s="12"/>
      <c r="L977" s="12"/>
      <c r="M977" s="12"/>
      <c r="N977" s="46"/>
      <c r="O977" s="12"/>
      <c r="P977" s="158"/>
      <c r="Q977" s="12"/>
      <c r="R977" s="12"/>
      <c r="S977" s="12"/>
    </row>
    <row r="978" spans="1:19" ht="13">
      <c r="A978" s="12"/>
      <c r="B978" s="155"/>
      <c r="C978" s="12"/>
      <c r="D978" s="12"/>
      <c r="E978" s="12"/>
      <c r="F978" s="12"/>
      <c r="G978" s="155"/>
      <c r="H978" s="12"/>
      <c r="I978" s="12"/>
      <c r="J978" s="12"/>
      <c r="K978" s="12"/>
      <c r="L978" s="12"/>
      <c r="M978" s="12"/>
      <c r="N978" s="46"/>
      <c r="O978" s="12"/>
      <c r="P978" s="158"/>
      <c r="Q978" s="12"/>
      <c r="R978" s="12"/>
      <c r="S978" s="12"/>
    </row>
    <row r="979" spans="1:19" ht="13">
      <c r="A979" s="12"/>
      <c r="B979" s="155"/>
      <c r="C979" s="12"/>
      <c r="D979" s="12"/>
      <c r="E979" s="12"/>
      <c r="F979" s="12"/>
      <c r="G979" s="155"/>
      <c r="H979" s="12"/>
      <c r="I979" s="12"/>
      <c r="J979" s="12"/>
      <c r="K979" s="12"/>
      <c r="L979" s="12"/>
      <c r="M979" s="12"/>
      <c r="N979" s="46"/>
      <c r="O979" s="12"/>
      <c r="P979" s="158"/>
      <c r="Q979" s="12"/>
      <c r="R979" s="12"/>
      <c r="S979" s="12"/>
    </row>
    <row r="980" spans="1:19" ht="13">
      <c r="A980" s="12"/>
      <c r="B980" s="155"/>
      <c r="C980" s="12"/>
      <c r="D980" s="12"/>
      <c r="E980" s="12"/>
      <c r="F980" s="12"/>
      <c r="G980" s="155"/>
      <c r="H980" s="12"/>
      <c r="I980" s="12"/>
      <c r="J980" s="12"/>
      <c r="K980" s="12"/>
      <c r="L980" s="12"/>
      <c r="M980" s="12"/>
      <c r="N980" s="46"/>
      <c r="O980" s="12"/>
      <c r="P980" s="158"/>
      <c r="Q980" s="12"/>
      <c r="R980" s="12"/>
      <c r="S980" s="12"/>
    </row>
    <row r="981" spans="1:19" ht="13">
      <c r="A981" s="12"/>
      <c r="B981" s="155"/>
      <c r="C981" s="12"/>
      <c r="D981" s="12"/>
      <c r="E981" s="12"/>
      <c r="F981" s="12"/>
      <c r="G981" s="155"/>
      <c r="H981" s="12"/>
      <c r="I981" s="12"/>
      <c r="J981" s="12"/>
      <c r="K981" s="12"/>
      <c r="L981" s="12"/>
      <c r="M981" s="12"/>
      <c r="N981" s="46"/>
      <c r="O981" s="12"/>
      <c r="P981" s="158"/>
      <c r="Q981" s="12"/>
      <c r="R981" s="12"/>
      <c r="S981" s="12"/>
    </row>
    <row r="982" spans="1:19" ht="13">
      <c r="A982" s="12"/>
      <c r="B982" s="155"/>
      <c r="C982" s="12"/>
      <c r="D982" s="12"/>
      <c r="E982" s="12"/>
      <c r="F982" s="12"/>
      <c r="G982" s="155"/>
      <c r="H982" s="12"/>
      <c r="I982" s="12"/>
      <c r="J982" s="12"/>
      <c r="K982" s="12"/>
      <c r="L982" s="12"/>
      <c r="M982" s="12"/>
      <c r="N982" s="46"/>
      <c r="O982" s="12"/>
      <c r="P982" s="158"/>
      <c r="Q982" s="12"/>
      <c r="R982" s="12"/>
      <c r="S982" s="12"/>
    </row>
    <row r="983" spans="1:19" ht="13">
      <c r="A983" s="12"/>
      <c r="B983" s="155"/>
      <c r="C983" s="12"/>
      <c r="D983" s="12"/>
      <c r="E983" s="12"/>
      <c r="F983" s="12"/>
      <c r="G983" s="155"/>
      <c r="H983" s="12"/>
      <c r="I983" s="12"/>
      <c r="J983" s="12"/>
      <c r="K983" s="12"/>
      <c r="L983" s="12"/>
      <c r="M983" s="12"/>
      <c r="N983" s="46"/>
      <c r="O983" s="12"/>
      <c r="P983" s="158"/>
      <c r="Q983" s="12"/>
      <c r="R983" s="12"/>
      <c r="S983" s="12"/>
    </row>
    <row r="984" spans="1:19" ht="13">
      <c r="A984" s="12"/>
      <c r="B984" s="155"/>
      <c r="C984" s="12"/>
      <c r="D984" s="12"/>
      <c r="E984" s="12"/>
      <c r="F984" s="12"/>
      <c r="G984" s="155"/>
      <c r="H984" s="12"/>
      <c r="I984" s="12"/>
      <c r="J984" s="12"/>
      <c r="K984" s="12"/>
      <c r="L984" s="12"/>
      <c r="M984" s="12"/>
      <c r="N984" s="46"/>
      <c r="O984" s="12"/>
      <c r="P984" s="158"/>
      <c r="Q984" s="12"/>
      <c r="R984" s="12"/>
      <c r="S984" s="12"/>
    </row>
    <row r="985" spans="1:19" ht="13">
      <c r="A985" s="12"/>
      <c r="B985" s="155"/>
      <c r="C985" s="12"/>
      <c r="D985" s="12"/>
      <c r="E985" s="12"/>
      <c r="F985" s="12"/>
      <c r="G985" s="155"/>
      <c r="H985" s="12"/>
      <c r="I985" s="12"/>
      <c r="J985" s="12"/>
      <c r="K985" s="12"/>
      <c r="L985" s="12"/>
      <c r="M985" s="12"/>
      <c r="N985" s="46"/>
      <c r="O985" s="12"/>
      <c r="P985" s="158"/>
      <c r="Q985" s="12"/>
      <c r="R985" s="12"/>
      <c r="S985" s="12"/>
    </row>
    <row r="986" spans="1:19" ht="13">
      <c r="A986" s="12"/>
      <c r="B986" s="155"/>
      <c r="C986" s="12"/>
      <c r="D986" s="12"/>
      <c r="E986" s="12"/>
      <c r="F986" s="12"/>
      <c r="G986" s="155"/>
      <c r="H986" s="12"/>
      <c r="I986" s="12"/>
      <c r="J986" s="12"/>
      <c r="K986" s="12"/>
      <c r="L986" s="12"/>
      <c r="M986" s="12"/>
      <c r="N986" s="46"/>
      <c r="O986" s="12"/>
      <c r="P986" s="158"/>
      <c r="Q986" s="12"/>
      <c r="R986" s="12"/>
      <c r="S986" s="12"/>
    </row>
    <row r="987" spans="1:19" ht="13">
      <c r="A987" s="12"/>
      <c r="B987" s="155"/>
      <c r="C987" s="12"/>
      <c r="D987" s="12"/>
      <c r="E987" s="12"/>
      <c r="F987" s="12"/>
      <c r="G987" s="155"/>
      <c r="H987" s="12"/>
      <c r="I987" s="12"/>
      <c r="J987" s="12"/>
      <c r="K987" s="12"/>
      <c r="L987" s="12"/>
      <c r="M987" s="12"/>
      <c r="N987" s="46"/>
      <c r="O987" s="12"/>
      <c r="P987" s="158"/>
      <c r="Q987" s="12"/>
      <c r="R987" s="12"/>
      <c r="S987" s="12"/>
    </row>
    <row r="988" spans="1:19" ht="13">
      <c r="A988" s="12"/>
      <c r="B988" s="155"/>
      <c r="C988" s="12"/>
      <c r="D988" s="12"/>
      <c r="E988" s="12"/>
      <c r="F988" s="12"/>
      <c r="G988" s="155"/>
      <c r="H988" s="12"/>
      <c r="I988" s="12"/>
      <c r="J988" s="12"/>
      <c r="K988" s="12"/>
      <c r="L988" s="12"/>
      <c r="M988" s="12"/>
      <c r="N988" s="46"/>
      <c r="O988" s="12"/>
      <c r="P988" s="158"/>
      <c r="Q988" s="12"/>
      <c r="R988" s="12"/>
      <c r="S988" s="12"/>
    </row>
    <row r="989" spans="1:19" ht="13">
      <c r="A989" s="12"/>
      <c r="B989" s="155"/>
      <c r="C989" s="12"/>
      <c r="D989" s="12"/>
      <c r="E989" s="12"/>
      <c r="F989" s="12"/>
      <c r="G989" s="155"/>
      <c r="H989" s="12"/>
      <c r="I989" s="12"/>
      <c r="J989" s="12"/>
      <c r="K989" s="12"/>
      <c r="L989" s="12"/>
      <c r="M989" s="12"/>
      <c r="N989" s="46"/>
      <c r="O989" s="12"/>
      <c r="P989" s="158"/>
      <c r="Q989" s="12"/>
      <c r="R989" s="12"/>
      <c r="S989" s="12"/>
    </row>
    <row r="990" spans="1:19" ht="13">
      <c r="A990" s="12"/>
      <c r="B990" s="155"/>
      <c r="C990" s="12"/>
      <c r="D990" s="12"/>
      <c r="E990" s="12"/>
      <c r="F990" s="12"/>
      <c r="G990" s="155"/>
      <c r="H990" s="12"/>
      <c r="I990" s="12"/>
      <c r="J990" s="12"/>
      <c r="K990" s="12"/>
      <c r="L990" s="12"/>
      <c r="M990" s="12"/>
      <c r="N990" s="46"/>
      <c r="O990" s="12"/>
      <c r="P990" s="158"/>
      <c r="Q990" s="12"/>
      <c r="R990" s="12"/>
      <c r="S990" s="12"/>
    </row>
    <row r="991" spans="1:19" ht="13">
      <c r="A991" s="12"/>
      <c r="B991" s="155"/>
      <c r="C991" s="12"/>
      <c r="D991" s="12"/>
      <c r="E991" s="12"/>
      <c r="F991" s="12"/>
      <c r="G991" s="155"/>
      <c r="H991" s="12"/>
      <c r="I991" s="12"/>
      <c r="J991" s="12"/>
      <c r="K991" s="12"/>
      <c r="L991" s="12"/>
      <c r="M991" s="12"/>
      <c r="N991" s="46"/>
      <c r="O991" s="12"/>
      <c r="P991" s="158"/>
      <c r="Q991" s="12"/>
      <c r="R991" s="12"/>
      <c r="S991" s="12"/>
    </row>
    <row r="992" spans="1:19" ht="13">
      <c r="A992" s="12"/>
      <c r="B992" s="155"/>
      <c r="C992" s="12"/>
      <c r="D992" s="12"/>
      <c r="E992" s="12"/>
      <c r="F992" s="12"/>
      <c r="G992" s="155"/>
      <c r="H992" s="12"/>
      <c r="I992" s="12"/>
      <c r="J992" s="12"/>
      <c r="K992" s="12"/>
      <c r="L992" s="12"/>
      <c r="M992" s="12"/>
      <c r="N992" s="46"/>
      <c r="O992" s="12"/>
      <c r="P992" s="158"/>
      <c r="Q992" s="12"/>
      <c r="R992" s="12"/>
      <c r="S992" s="12"/>
    </row>
    <row r="993" spans="1:19" ht="13">
      <c r="A993" s="12"/>
      <c r="B993" s="155"/>
      <c r="C993" s="12"/>
      <c r="D993" s="12"/>
      <c r="E993" s="12"/>
      <c r="F993" s="12"/>
      <c r="G993" s="155"/>
      <c r="H993" s="12"/>
      <c r="I993" s="12"/>
      <c r="J993" s="12"/>
      <c r="K993" s="12"/>
      <c r="L993" s="12"/>
      <c r="M993" s="12"/>
      <c r="N993" s="46"/>
      <c r="O993" s="12"/>
      <c r="P993" s="158"/>
      <c r="Q993" s="12"/>
      <c r="R993" s="12"/>
      <c r="S993" s="12"/>
    </row>
    <row r="994" spans="1:19" ht="13">
      <c r="A994" s="12"/>
      <c r="B994" s="155"/>
      <c r="C994" s="12"/>
      <c r="D994" s="12"/>
      <c r="E994" s="12"/>
      <c r="F994" s="12"/>
      <c r="G994" s="155"/>
      <c r="H994" s="12"/>
      <c r="I994" s="12"/>
      <c r="J994" s="12"/>
      <c r="K994" s="12"/>
      <c r="L994" s="12"/>
      <c r="M994" s="12"/>
      <c r="N994" s="46"/>
      <c r="O994" s="12"/>
      <c r="P994" s="158"/>
      <c r="Q994" s="12"/>
      <c r="R994" s="12"/>
      <c r="S994" s="12"/>
    </row>
    <row r="995" spans="1:19" ht="13">
      <c r="A995" s="12"/>
      <c r="B995" s="155"/>
      <c r="C995" s="12"/>
      <c r="D995" s="12"/>
      <c r="E995" s="12"/>
      <c r="F995" s="12"/>
      <c r="G995" s="155"/>
      <c r="H995" s="12"/>
      <c r="I995" s="12"/>
      <c r="J995" s="12"/>
      <c r="K995" s="12"/>
      <c r="L995" s="12"/>
      <c r="M995" s="12"/>
      <c r="N995" s="46"/>
      <c r="O995" s="12"/>
      <c r="P995" s="158"/>
      <c r="Q995" s="12"/>
      <c r="R995" s="12"/>
      <c r="S995" s="12"/>
    </row>
    <row r="996" spans="1:19" ht="13">
      <c r="A996" s="12"/>
      <c r="B996" s="155"/>
      <c r="C996" s="12"/>
      <c r="D996" s="12"/>
      <c r="E996" s="12"/>
      <c r="F996" s="12"/>
      <c r="G996" s="155"/>
      <c r="H996" s="12"/>
      <c r="I996" s="12"/>
      <c r="J996" s="12"/>
      <c r="K996" s="12"/>
      <c r="L996" s="12"/>
      <c r="M996" s="12"/>
      <c r="N996" s="46"/>
      <c r="O996" s="12"/>
      <c r="P996" s="158"/>
      <c r="Q996" s="12"/>
      <c r="R996" s="12"/>
      <c r="S996" s="12"/>
    </row>
    <row r="997" spans="1:19" ht="13">
      <c r="A997" s="12"/>
      <c r="B997" s="155"/>
      <c r="C997" s="12"/>
      <c r="D997" s="12"/>
      <c r="E997" s="12"/>
      <c r="F997" s="12"/>
      <c r="G997" s="155"/>
      <c r="H997" s="12"/>
      <c r="I997" s="12"/>
      <c r="J997" s="12"/>
      <c r="K997" s="12"/>
      <c r="L997" s="12"/>
      <c r="M997" s="12"/>
      <c r="N997" s="46"/>
      <c r="O997" s="12"/>
      <c r="P997" s="158"/>
      <c r="Q997" s="12"/>
      <c r="R997" s="12"/>
      <c r="S997" s="12"/>
    </row>
    <row r="998" spans="1:19" ht="13">
      <c r="A998" s="12"/>
      <c r="B998" s="155"/>
      <c r="C998" s="12"/>
      <c r="D998" s="12"/>
      <c r="E998" s="12"/>
      <c r="F998" s="12"/>
      <c r="G998" s="155"/>
      <c r="H998" s="12"/>
      <c r="I998" s="12"/>
      <c r="J998" s="12"/>
      <c r="K998" s="12"/>
      <c r="L998" s="12"/>
      <c r="M998" s="12"/>
      <c r="N998" s="46"/>
      <c r="O998" s="12"/>
      <c r="P998" s="158"/>
      <c r="Q998" s="12"/>
      <c r="R998" s="12"/>
      <c r="S998" s="12"/>
    </row>
    <row r="999" spans="1:19" ht="13">
      <c r="A999" s="12"/>
      <c r="B999" s="155"/>
      <c r="C999" s="12"/>
      <c r="D999" s="12"/>
      <c r="E999" s="12"/>
      <c r="F999" s="12"/>
      <c r="G999" s="155"/>
      <c r="H999" s="12"/>
      <c r="I999" s="12"/>
      <c r="J999" s="12"/>
      <c r="K999" s="12"/>
      <c r="L999" s="12"/>
      <c r="M999" s="12"/>
      <c r="N999" s="46"/>
      <c r="O999" s="12"/>
      <c r="P999" s="158"/>
      <c r="Q999" s="12"/>
      <c r="R999" s="12"/>
      <c r="S999" s="12"/>
    </row>
    <row r="1000" spans="1:19" ht="13">
      <c r="A1000" s="12"/>
      <c r="B1000" s="155"/>
      <c r="C1000" s="12"/>
      <c r="D1000" s="12"/>
      <c r="E1000" s="12"/>
      <c r="F1000" s="12"/>
      <c r="G1000" s="155"/>
      <c r="H1000" s="12"/>
      <c r="I1000" s="12"/>
      <c r="J1000" s="12"/>
      <c r="K1000" s="12"/>
      <c r="L1000" s="12"/>
      <c r="M1000" s="12"/>
      <c r="N1000" s="46"/>
      <c r="O1000" s="12"/>
      <c r="P1000" s="158"/>
      <c r="Q1000" s="12"/>
      <c r="R1000" s="12"/>
      <c r="S1000" s="12"/>
    </row>
    <row r="1001" spans="1:19" ht="13">
      <c r="A1001" s="12"/>
      <c r="B1001" s="155"/>
      <c r="C1001" s="12"/>
      <c r="D1001" s="12"/>
      <c r="E1001" s="12"/>
      <c r="F1001" s="12"/>
      <c r="G1001" s="155"/>
      <c r="H1001" s="12"/>
      <c r="I1001" s="12"/>
      <c r="J1001" s="12"/>
      <c r="K1001" s="12"/>
      <c r="L1001" s="12"/>
      <c r="M1001" s="12"/>
      <c r="N1001" s="46"/>
      <c r="O1001" s="12"/>
      <c r="P1001" s="158"/>
      <c r="Q1001" s="12"/>
      <c r="R1001" s="12"/>
      <c r="S1001" s="12"/>
    </row>
    <row r="1002" spans="1:19" ht="13">
      <c r="A1002" s="12"/>
      <c r="B1002" s="155"/>
      <c r="C1002" s="12"/>
      <c r="D1002" s="12"/>
      <c r="E1002" s="12"/>
      <c r="F1002" s="12"/>
      <c r="G1002" s="155"/>
      <c r="H1002" s="12"/>
      <c r="I1002" s="12"/>
      <c r="J1002" s="12"/>
      <c r="K1002" s="12"/>
      <c r="L1002" s="12"/>
      <c r="M1002" s="12"/>
      <c r="N1002" s="46"/>
      <c r="O1002" s="12"/>
      <c r="P1002" s="158"/>
      <c r="Q1002" s="12"/>
      <c r="R1002" s="12"/>
      <c r="S1002" s="12"/>
    </row>
    <row r="1003" spans="1:19" ht="13">
      <c r="A1003" s="12"/>
      <c r="B1003" s="155"/>
      <c r="C1003" s="12"/>
      <c r="D1003" s="12"/>
      <c r="E1003" s="12"/>
      <c r="F1003" s="12"/>
      <c r="G1003" s="155"/>
      <c r="H1003" s="12"/>
      <c r="I1003" s="12"/>
      <c r="J1003" s="12"/>
      <c r="K1003" s="12"/>
      <c r="L1003" s="12"/>
      <c r="M1003" s="12"/>
      <c r="N1003" s="46"/>
      <c r="O1003" s="12"/>
      <c r="P1003" s="158"/>
      <c r="Q1003" s="12"/>
      <c r="R1003" s="12"/>
      <c r="S1003" s="12"/>
    </row>
    <row r="1004" spans="1:19" ht="13">
      <c r="A1004" s="12"/>
      <c r="B1004" s="155"/>
      <c r="C1004" s="12"/>
      <c r="D1004" s="12"/>
      <c r="E1004" s="12"/>
      <c r="F1004" s="12"/>
      <c r="G1004" s="155"/>
      <c r="H1004" s="12"/>
      <c r="I1004" s="12"/>
      <c r="J1004" s="12"/>
      <c r="K1004" s="12"/>
      <c r="L1004" s="12"/>
      <c r="M1004" s="12"/>
      <c r="N1004" s="46"/>
      <c r="O1004" s="12"/>
      <c r="P1004" s="158"/>
      <c r="Q1004" s="12"/>
      <c r="R1004" s="12"/>
      <c r="S1004" s="12"/>
    </row>
  </sheetData>
  <autoFilter ref="A2:S218" xr:uid="{00000000-0009-0000-0000-000006000000}">
    <sortState xmlns:xlrd2="http://schemas.microsoft.com/office/spreadsheetml/2017/richdata2" ref="A2:S218">
      <sortCondition ref="A2:A218"/>
      <sortCondition ref="S2:S218"/>
      <sortCondition ref="F2:F218"/>
      <sortCondition ref="B2:B218"/>
      <sortCondition ref="G2:G218"/>
      <sortCondition ref="J2:J218"/>
      <sortCondition ref="I2:I218"/>
    </sortState>
  </autoFilter>
  <customSheetViews>
    <customSheetView guid="{2CF11C74-08AC-4316-8373-27C52AFCC513}" filter="1" showAutoFilter="1">
      <pageMargins left="0.7" right="0.7" top="0.75" bottom="0.75" header="0.3" footer="0.3"/>
      <autoFilter ref="A1:S218" xr:uid="{87D905F9-13EA-BC4A-9BE2-0FA867F075C4}"/>
    </customSheetView>
  </customSheetViews>
  <conditionalFormatting sqref="G1:G1004">
    <cfRule type="expression" dxfId="32" priority="2">
      <formula>COUNTIF(G:G,G1)&gt;1</formula>
    </cfRule>
  </conditionalFormatting>
  <conditionalFormatting sqref="G32">
    <cfRule type="expression" dxfId="31" priority="1">
      <formula>COUNTIF(G:G, G32)&gt;1</formula>
    </cfRule>
  </conditionalFormatting>
  <hyperlinks>
    <hyperlink ref="F3" r:id="rId1" xr:uid="{00000000-0004-0000-0600-000000000000}"/>
    <hyperlink ref="F4" r:id="rId2" xr:uid="{00000000-0004-0000-0600-000001000000}"/>
    <hyperlink ref="F5" r:id="rId3" xr:uid="{00000000-0004-0000-0600-000002000000}"/>
    <hyperlink ref="F6" r:id="rId4" xr:uid="{00000000-0004-0000-0600-000003000000}"/>
    <hyperlink ref="F7" r:id="rId5" xr:uid="{00000000-0004-0000-0600-000004000000}"/>
    <hyperlink ref="F8" r:id="rId6" xr:uid="{00000000-0004-0000-0600-000005000000}"/>
    <hyperlink ref="F9" r:id="rId7" xr:uid="{00000000-0004-0000-0600-000006000000}"/>
    <hyperlink ref="F10" r:id="rId8" xr:uid="{00000000-0004-0000-0600-000007000000}"/>
    <hyperlink ref="F11" r:id="rId9" xr:uid="{00000000-0004-0000-0600-000008000000}"/>
    <hyperlink ref="F12" r:id="rId10" xr:uid="{00000000-0004-0000-0600-000009000000}"/>
    <hyperlink ref="F13" r:id="rId11" xr:uid="{00000000-0004-0000-0600-00000A000000}"/>
    <hyperlink ref="F14" r:id="rId12" xr:uid="{00000000-0004-0000-0600-00000B000000}"/>
    <hyperlink ref="F17" r:id="rId13" xr:uid="{00000000-0004-0000-0600-00000C000000}"/>
    <hyperlink ref="F18" r:id="rId14" xr:uid="{00000000-0004-0000-0600-00000D000000}"/>
    <hyperlink ref="F19" r:id="rId15" xr:uid="{00000000-0004-0000-0600-00000E000000}"/>
    <hyperlink ref="F20" r:id="rId16" xr:uid="{00000000-0004-0000-0600-00000F000000}"/>
    <hyperlink ref="F21" r:id="rId17" xr:uid="{00000000-0004-0000-0600-000010000000}"/>
    <hyperlink ref="F22" r:id="rId18" xr:uid="{00000000-0004-0000-0600-000011000000}"/>
    <hyperlink ref="F23" r:id="rId19" xr:uid="{00000000-0004-0000-0600-000012000000}"/>
    <hyperlink ref="F24" r:id="rId20" xr:uid="{00000000-0004-0000-0600-000013000000}"/>
    <hyperlink ref="F25" r:id="rId21" xr:uid="{00000000-0004-0000-0600-000014000000}"/>
    <hyperlink ref="F26" r:id="rId22" xr:uid="{00000000-0004-0000-0600-000015000000}"/>
    <hyperlink ref="F27" r:id="rId23" xr:uid="{00000000-0004-0000-0600-000016000000}"/>
    <hyperlink ref="F28" r:id="rId24" xr:uid="{00000000-0004-0000-0600-000017000000}"/>
    <hyperlink ref="F29" r:id="rId25" xr:uid="{00000000-0004-0000-0600-000018000000}"/>
    <hyperlink ref="F30" r:id="rId26" xr:uid="{00000000-0004-0000-0600-000019000000}"/>
    <hyperlink ref="F31" r:id="rId27" xr:uid="{00000000-0004-0000-0600-00001A000000}"/>
    <hyperlink ref="F32" r:id="rId28" xr:uid="{00000000-0004-0000-0600-00001B000000}"/>
    <hyperlink ref="F33" r:id="rId29" xr:uid="{00000000-0004-0000-0600-00001C000000}"/>
    <hyperlink ref="F34" r:id="rId30" xr:uid="{00000000-0004-0000-0600-00001D000000}"/>
    <hyperlink ref="F35" r:id="rId31" xr:uid="{00000000-0004-0000-0600-00001E000000}"/>
    <hyperlink ref="F36" r:id="rId32" xr:uid="{00000000-0004-0000-0600-00001F000000}"/>
    <hyperlink ref="F37" r:id="rId33" xr:uid="{00000000-0004-0000-0600-000020000000}"/>
    <hyperlink ref="F38" r:id="rId34" xr:uid="{00000000-0004-0000-0600-000021000000}"/>
    <hyperlink ref="F39" r:id="rId35" xr:uid="{00000000-0004-0000-0600-000022000000}"/>
    <hyperlink ref="F40" r:id="rId36" xr:uid="{00000000-0004-0000-0600-000023000000}"/>
    <hyperlink ref="F41" r:id="rId37" xr:uid="{00000000-0004-0000-0600-000024000000}"/>
    <hyperlink ref="F42" r:id="rId38" xr:uid="{00000000-0004-0000-0600-000025000000}"/>
    <hyperlink ref="F43" r:id="rId39" xr:uid="{00000000-0004-0000-0600-000026000000}"/>
    <hyperlink ref="F44" r:id="rId40" xr:uid="{00000000-0004-0000-0600-000027000000}"/>
    <hyperlink ref="F45" r:id="rId41" xr:uid="{00000000-0004-0000-0600-000028000000}"/>
    <hyperlink ref="F46" r:id="rId42" xr:uid="{00000000-0004-0000-0600-000029000000}"/>
    <hyperlink ref="F47" r:id="rId43" xr:uid="{00000000-0004-0000-0600-00002A000000}"/>
    <hyperlink ref="F48" r:id="rId44" xr:uid="{00000000-0004-0000-0600-00002B000000}"/>
    <hyperlink ref="F49" r:id="rId45" xr:uid="{00000000-0004-0000-0600-00002C000000}"/>
    <hyperlink ref="F51" r:id="rId46" xr:uid="{00000000-0004-0000-0600-00002D000000}"/>
    <hyperlink ref="F52" r:id="rId47" xr:uid="{00000000-0004-0000-0600-00002E000000}"/>
    <hyperlink ref="F53" r:id="rId48" xr:uid="{00000000-0004-0000-0600-00002F000000}"/>
    <hyperlink ref="F54" r:id="rId49" xr:uid="{00000000-0004-0000-0600-000030000000}"/>
    <hyperlink ref="F55" r:id="rId50" xr:uid="{00000000-0004-0000-0600-000031000000}"/>
    <hyperlink ref="F56" r:id="rId51" xr:uid="{00000000-0004-0000-0600-000032000000}"/>
    <hyperlink ref="F57" r:id="rId52" xr:uid="{00000000-0004-0000-0600-000033000000}"/>
    <hyperlink ref="F58" r:id="rId53" xr:uid="{00000000-0004-0000-0600-000034000000}"/>
    <hyperlink ref="F59" r:id="rId54" xr:uid="{00000000-0004-0000-0600-000035000000}"/>
    <hyperlink ref="F60" r:id="rId55" xr:uid="{00000000-0004-0000-0600-000036000000}"/>
    <hyperlink ref="F61" r:id="rId56" xr:uid="{00000000-0004-0000-0600-000037000000}"/>
    <hyperlink ref="F62" r:id="rId57" xr:uid="{00000000-0004-0000-0600-000038000000}"/>
    <hyperlink ref="F63" r:id="rId58" xr:uid="{00000000-0004-0000-0600-000039000000}"/>
    <hyperlink ref="F65" r:id="rId59" xr:uid="{00000000-0004-0000-0600-00003A000000}"/>
    <hyperlink ref="F66" r:id="rId60" xr:uid="{00000000-0004-0000-0600-00003B000000}"/>
    <hyperlink ref="F67" r:id="rId61" xr:uid="{00000000-0004-0000-0600-00003C000000}"/>
    <hyperlink ref="F68" r:id="rId62" xr:uid="{00000000-0004-0000-0600-00003D000000}"/>
    <hyperlink ref="F69" r:id="rId63" xr:uid="{00000000-0004-0000-0600-00003E000000}"/>
    <hyperlink ref="F71" r:id="rId64" xr:uid="{00000000-0004-0000-0600-00003F000000}"/>
    <hyperlink ref="F72" r:id="rId65" xr:uid="{00000000-0004-0000-0600-000040000000}"/>
    <hyperlink ref="F73" r:id="rId66" xr:uid="{00000000-0004-0000-0600-000041000000}"/>
    <hyperlink ref="F74" r:id="rId67" xr:uid="{00000000-0004-0000-0600-000042000000}"/>
    <hyperlink ref="F75" r:id="rId68" xr:uid="{00000000-0004-0000-0600-000043000000}"/>
    <hyperlink ref="F76" r:id="rId69" xr:uid="{00000000-0004-0000-0600-000044000000}"/>
    <hyperlink ref="F77" r:id="rId70" xr:uid="{00000000-0004-0000-0600-000045000000}"/>
    <hyperlink ref="F78" r:id="rId71" xr:uid="{00000000-0004-0000-0600-000046000000}"/>
    <hyperlink ref="F79" r:id="rId72" xr:uid="{00000000-0004-0000-0600-000047000000}"/>
    <hyperlink ref="F80" r:id="rId73" xr:uid="{00000000-0004-0000-0600-000048000000}"/>
    <hyperlink ref="F81" r:id="rId74" xr:uid="{00000000-0004-0000-0600-000049000000}"/>
    <hyperlink ref="F82" r:id="rId75" xr:uid="{00000000-0004-0000-0600-00004A000000}"/>
    <hyperlink ref="F83" r:id="rId76" xr:uid="{00000000-0004-0000-0600-00004B000000}"/>
    <hyperlink ref="F84" r:id="rId77" xr:uid="{00000000-0004-0000-0600-00004C000000}"/>
    <hyperlink ref="F85" r:id="rId78" xr:uid="{00000000-0004-0000-0600-00004D000000}"/>
    <hyperlink ref="F86" r:id="rId79" xr:uid="{00000000-0004-0000-0600-00004E000000}"/>
    <hyperlink ref="F87" r:id="rId80" xr:uid="{00000000-0004-0000-0600-00004F000000}"/>
    <hyperlink ref="F88" r:id="rId81" xr:uid="{00000000-0004-0000-0600-000050000000}"/>
    <hyperlink ref="F89" r:id="rId82" xr:uid="{00000000-0004-0000-0600-000051000000}"/>
    <hyperlink ref="F90" r:id="rId83" xr:uid="{00000000-0004-0000-0600-000052000000}"/>
    <hyperlink ref="F91" r:id="rId84" xr:uid="{00000000-0004-0000-0600-000053000000}"/>
    <hyperlink ref="F92" r:id="rId85" xr:uid="{00000000-0004-0000-0600-000054000000}"/>
    <hyperlink ref="F93" r:id="rId86" xr:uid="{00000000-0004-0000-0600-000055000000}"/>
    <hyperlink ref="F94" r:id="rId87" xr:uid="{00000000-0004-0000-0600-000056000000}"/>
    <hyperlink ref="F95" r:id="rId88" xr:uid="{00000000-0004-0000-0600-000057000000}"/>
    <hyperlink ref="F96" r:id="rId89" xr:uid="{00000000-0004-0000-0600-000058000000}"/>
    <hyperlink ref="F97" r:id="rId90" xr:uid="{00000000-0004-0000-0600-000059000000}"/>
    <hyperlink ref="F98" r:id="rId91" xr:uid="{00000000-0004-0000-0600-00005A000000}"/>
    <hyperlink ref="F99" r:id="rId92" xr:uid="{00000000-0004-0000-0600-00005B000000}"/>
    <hyperlink ref="F100" r:id="rId93" xr:uid="{00000000-0004-0000-0600-00005C000000}"/>
    <hyperlink ref="F102" r:id="rId94" xr:uid="{00000000-0004-0000-0600-00005D000000}"/>
    <hyperlink ref="F103" r:id="rId95" xr:uid="{00000000-0004-0000-0600-00005E000000}"/>
    <hyperlink ref="F104" r:id="rId96" xr:uid="{00000000-0004-0000-0600-00005F000000}"/>
    <hyperlink ref="F105" r:id="rId97" xr:uid="{00000000-0004-0000-0600-000060000000}"/>
    <hyperlink ref="F106" r:id="rId98" xr:uid="{00000000-0004-0000-0600-000061000000}"/>
    <hyperlink ref="F107" r:id="rId99" xr:uid="{00000000-0004-0000-0600-000062000000}"/>
    <hyperlink ref="F109" r:id="rId100" xr:uid="{00000000-0004-0000-0600-000063000000}"/>
    <hyperlink ref="F110" r:id="rId101" xr:uid="{00000000-0004-0000-0600-000064000000}"/>
    <hyperlink ref="F111" r:id="rId102" xr:uid="{00000000-0004-0000-0600-000065000000}"/>
    <hyperlink ref="F112" r:id="rId103" xr:uid="{00000000-0004-0000-0600-000066000000}"/>
    <hyperlink ref="F113" r:id="rId104" xr:uid="{00000000-0004-0000-0600-000067000000}"/>
    <hyperlink ref="F115" r:id="rId105" xr:uid="{00000000-0004-0000-0600-000068000000}"/>
    <hyperlink ref="F116" r:id="rId106" xr:uid="{00000000-0004-0000-0600-000069000000}"/>
    <hyperlink ref="F117" r:id="rId107" xr:uid="{00000000-0004-0000-0600-00006A000000}"/>
    <hyperlink ref="F118" r:id="rId108" xr:uid="{00000000-0004-0000-0600-00006B000000}"/>
    <hyperlink ref="F119" r:id="rId109" xr:uid="{00000000-0004-0000-0600-00006C000000}"/>
    <hyperlink ref="F121" r:id="rId110" xr:uid="{00000000-0004-0000-0600-00006D000000}"/>
    <hyperlink ref="F122" r:id="rId111" xr:uid="{00000000-0004-0000-0600-00006E000000}"/>
    <hyperlink ref="F123" r:id="rId112" xr:uid="{00000000-0004-0000-0600-00006F000000}"/>
    <hyperlink ref="F124" r:id="rId113" xr:uid="{00000000-0004-0000-0600-000070000000}"/>
    <hyperlink ref="F125" r:id="rId114" xr:uid="{00000000-0004-0000-0600-000071000000}"/>
    <hyperlink ref="F128" r:id="rId115" xr:uid="{00000000-0004-0000-0600-000072000000}"/>
    <hyperlink ref="F129" r:id="rId116" xr:uid="{00000000-0004-0000-0600-000073000000}"/>
    <hyperlink ref="F130" r:id="rId117" xr:uid="{00000000-0004-0000-0600-000074000000}"/>
    <hyperlink ref="F131" r:id="rId118" xr:uid="{00000000-0004-0000-0600-000075000000}"/>
    <hyperlink ref="F132" r:id="rId119" xr:uid="{00000000-0004-0000-0600-000076000000}"/>
    <hyperlink ref="F133" r:id="rId120" xr:uid="{00000000-0004-0000-0600-000077000000}"/>
    <hyperlink ref="F134" r:id="rId121" xr:uid="{00000000-0004-0000-0600-000078000000}"/>
    <hyperlink ref="F135" r:id="rId122" xr:uid="{00000000-0004-0000-0600-000079000000}"/>
    <hyperlink ref="F136" r:id="rId123" xr:uid="{00000000-0004-0000-0600-00007A000000}"/>
    <hyperlink ref="F137" r:id="rId124" xr:uid="{00000000-0004-0000-0600-00007B000000}"/>
    <hyperlink ref="F138" r:id="rId125" xr:uid="{00000000-0004-0000-0600-00007C000000}"/>
    <hyperlink ref="F139" r:id="rId126" xr:uid="{00000000-0004-0000-0600-00007D000000}"/>
    <hyperlink ref="F140" r:id="rId127" xr:uid="{00000000-0004-0000-0600-00007E000000}"/>
    <hyperlink ref="F142" r:id="rId128" xr:uid="{00000000-0004-0000-0600-00007F000000}"/>
    <hyperlink ref="F143" r:id="rId129" xr:uid="{00000000-0004-0000-0600-000080000000}"/>
    <hyperlink ref="F144" r:id="rId130" xr:uid="{00000000-0004-0000-0600-000081000000}"/>
    <hyperlink ref="F145" r:id="rId131" xr:uid="{00000000-0004-0000-0600-000082000000}"/>
    <hyperlink ref="F146" r:id="rId132" xr:uid="{00000000-0004-0000-0600-000083000000}"/>
    <hyperlink ref="F147" r:id="rId133" xr:uid="{00000000-0004-0000-0600-000084000000}"/>
    <hyperlink ref="F148" r:id="rId134" xr:uid="{00000000-0004-0000-0600-000085000000}"/>
    <hyperlink ref="F149" r:id="rId135" xr:uid="{00000000-0004-0000-0600-000086000000}"/>
    <hyperlink ref="F151" r:id="rId136" xr:uid="{00000000-0004-0000-0600-000087000000}"/>
    <hyperlink ref="F152" r:id="rId137" xr:uid="{00000000-0004-0000-0600-000088000000}"/>
    <hyperlink ref="F153" r:id="rId138" xr:uid="{00000000-0004-0000-0600-000089000000}"/>
    <hyperlink ref="F154" r:id="rId139" xr:uid="{00000000-0004-0000-0600-00008A000000}"/>
    <hyperlink ref="F155" r:id="rId140" xr:uid="{00000000-0004-0000-0600-00008B000000}"/>
    <hyperlink ref="F156" r:id="rId141" xr:uid="{00000000-0004-0000-0600-00008C000000}"/>
    <hyperlink ref="F172" r:id="rId142" xr:uid="{00000000-0004-0000-0600-00008D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Dictionary!$A$2:$A$19</xm:f>
          </x14:formula1>
          <xm:sqref>I3:I1004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outlinePr summaryBelow="0" summaryRight="0"/>
  </sheetPr>
  <dimension ref="A1:S1308"/>
  <sheetViews>
    <sheetView workbookViewId="0">
      <pane xSplit="7" ySplit="2" topLeftCell="L3" activePane="bottomRight" state="frozen"/>
      <selection activeCell="K31" sqref="K31"/>
      <selection pane="topRight" activeCell="K31" sqref="K31"/>
      <selection pane="bottomLeft" activeCell="K31" sqref="K31"/>
      <selection pane="bottomRight" activeCell="A2" sqref="A2:XFD7"/>
    </sheetView>
  </sheetViews>
  <sheetFormatPr baseColWidth="10" defaultColWidth="12.6640625" defaultRowHeight="15.75" customHeight="1"/>
  <cols>
    <col min="1" max="1" width="5.6640625" customWidth="1"/>
    <col min="2" max="2" width="6.6640625" customWidth="1"/>
    <col min="3" max="3" width="6" customWidth="1"/>
    <col min="4" max="4" width="19.6640625" customWidth="1"/>
    <col min="5" max="5" width="9.33203125" customWidth="1"/>
    <col min="6" max="6" width="9.6640625" customWidth="1"/>
    <col min="7" max="7" width="8.6640625" customWidth="1"/>
    <col min="8" max="8" width="14.6640625" customWidth="1"/>
    <col min="9" max="9" width="10.33203125" customWidth="1"/>
    <col min="10" max="10" width="9.1640625" customWidth="1"/>
    <col min="11" max="11" width="16.83203125" customWidth="1"/>
    <col min="12" max="12" width="10.5" customWidth="1"/>
    <col min="13" max="13" width="33" customWidth="1"/>
    <col min="14" max="14" width="10.33203125" customWidth="1"/>
    <col min="15" max="15" width="6" customWidth="1"/>
    <col min="16" max="16" width="17.6640625" customWidth="1"/>
    <col min="18" max="18" width="12.6640625" customWidth="1"/>
    <col min="19" max="19" width="17.16406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1"/>
    </row>
    <row r="2" spans="1:19"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row>
    <row r="3" spans="1:19" ht="14">
      <c r="A3" s="46"/>
      <c r="B3" s="7" t="s">
        <v>262</v>
      </c>
      <c r="C3" s="7" t="s">
        <v>7198</v>
      </c>
      <c r="D3" s="7" t="s">
        <v>7199</v>
      </c>
      <c r="E3" s="7" t="s">
        <v>7200</v>
      </c>
      <c r="F3" s="30" t="s">
        <v>7335</v>
      </c>
      <c r="G3" s="7" t="s">
        <v>6093</v>
      </c>
      <c r="H3" s="7"/>
      <c r="I3" s="60" t="s">
        <v>1977</v>
      </c>
      <c r="J3" s="7" t="s">
        <v>6094</v>
      </c>
      <c r="K3" s="7" t="s">
        <v>2017</v>
      </c>
      <c r="L3" s="7" t="s">
        <v>3041</v>
      </c>
      <c r="M3" s="7" t="s">
        <v>6095</v>
      </c>
      <c r="N3" s="7" t="s">
        <v>23</v>
      </c>
      <c r="O3" s="7"/>
      <c r="P3" s="7"/>
      <c r="Q3" s="7"/>
      <c r="R3" s="7" t="s">
        <v>7172</v>
      </c>
      <c r="S3" s="7" t="s">
        <v>7336</v>
      </c>
    </row>
    <row r="4" spans="1:19" ht="14">
      <c r="A4" s="12"/>
      <c r="B4" s="12" t="s">
        <v>7337</v>
      </c>
      <c r="C4" s="12" t="s">
        <v>7338</v>
      </c>
      <c r="D4" s="16" t="s">
        <v>7339</v>
      </c>
      <c r="E4" s="16" t="s">
        <v>413</v>
      </c>
      <c r="F4" s="201" t="s">
        <v>7340</v>
      </c>
      <c r="G4" s="16" t="s">
        <v>3011</v>
      </c>
      <c r="H4" s="20" t="str">
        <f>VLOOKUP(G4,Orgs!B:I,2,0)</f>
        <v>https://36zerovision.com/</v>
      </c>
      <c r="I4" s="7" t="str">
        <f>VLOOKUP(G4,Orgs!B:J,3,0)</f>
        <v>Startup / SME (SP)</v>
      </c>
      <c r="J4" s="7">
        <f>VLOOKUP(G4,Orgs!B:J,4,0)</f>
        <v>0</v>
      </c>
      <c r="K4" s="7" t="str">
        <f>VLOOKUP(G4,Orgs!B:J,5,0)</f>
        <v>Digital Services</v>
      </c>
      <c r="L4" s="7" t="str">
        <f>VLOOKUP(G4,Orgs!B:J,6,0)</f>
        <v>Artificial Intelligence and Machine Learning (AI/ML), Advanced Manufacturing</v>
      </c>
      <c r="M4" s="7" t="str">
        <f>VLOOKUP(G4,Orgs!B:J,7,0)</f>
        <v xml:space="preserve">Provider of AI-based software solutions for visual quality automation. It provides three different modules as Smart Image Acquisition, Fault Inspection, and Norm Verification. </v>
      </c>
      <c r="N4" s="7" t="str">
        <f>VLOOKUP(G4,Orgs!B:J,8,0)</f>
        <v>Germany</v>
      </c>
      <c r="O4" s="12" t="str">
        <f>VLOOKUP(G4,Orgs!B:J,9,0)</f>
        <v>info@36zerovision.com</v>
      </c>
      <c r="P4" s="7" t="s">
        <v>17</v>
      </c>
      <c r="Q4" s="12"/>
      <c r="R4" s="12" t="s">
        <v>7341</v>
      </c>
      <c r="S4" s="12"/>
    </row>
    <row r="5" spans="1:19" ht="14">
      <c r="A5" s="46"/>
      <c r="B5" s="7" t="s">
        <v>7342</v>
      </c>
      <c r="C5" s="7" t="s">
        <v>7343</v>
      </c>
      <c r="D5" s="7" t="s">
        <v>7344</v>
      </c>
      <c r="E5" s="7" t="s">
        <v>7345</v>
      </c>
      <c r="F5" s="30" t="s">
        <v>7346</v>
      </c>
      <c r="G5" s="7" t="s">
        <v>3016</v>
      </c>
      <c r="H5" s="20" t="str">
        <f>VLOOKUP(G5,Orgs!B:I,2,0)</f>
        <v>https://3gands.com/</v>
      </c>
      <c r="I5" s="7" t="str">
        <f>VLOOKUP(G5,Orgs!B:I,3,0)</f>
        <v>Startup / SME (SP)</v>
      </c>
      <c r="J5" s="7">
        <f>VLOOKUP(G5,Orgs!B:I,4,0)</f>
        <v>0</v>
      </c>
      <c r="K5" s="7" t="str">
        <f>VLOOKUP(G5,Orgs!B:I,5,0)</f>
        <v>Energy and Chemicals</v>
      </c>
      <c r="L5" s="7" t="str">
        <f>VLOOKUP(G5,Orgs!B:I,6,0)</f>
        <v>Climate Tech, Renewable Energy, Green Hydrogen, CCSU</v>
      </c>
      <c r="M5" s="7" t="str">
        <f>VLOOKUP(G5,Orgs!B:I,7,0)</f>
        <v>Commercializing liquid-phase Electrochemical Reforming (ECR) to make Green Hydrogen cost-competitive and adding Carbon Capture and Reuse (CCR) to make recycled carbon valuable.</v>
      </c>
      <c r="N5" s="7" t="str">
        <f>VLOOKUP(G5,Orgs!B:I,8,0)</f>
        <v>USA</v>
      </c>
      <c r="O5" s="7"/>
      <c r="P5" s="7" t="s">
        <v>17</v>
      </c>
      <c r="Q5" s="7"/>
      <c r="R5" s="7" t="s">
        <v>7347</v>
      </c>
      <c r="S5" s="7"/>
    </row>
    <row r="6" spans="1:19" ht="14">
      <c r="A6" s="46"/>
      <c r="B6" s="80" t="s">
        <v>6401</v>
      </c>
      <c r="C6" s="80" t="s">
        <v>6402</v>
      </c>
      <c r="D6" s="80" t="s">
        <v>6403</v>
      </c>
      <c r="E6" s="80" t="s">
        <v>1646</v>
      </c>
      <c r="F6" s="80" t="s">
        <v>6404</v>
      </c>
      <c r="G6" s="80" t="s">
        <v>6405</v>
      </c>
      <c r="H6" s="202" t="str">
        <f>VLOOKUP(G6,Orgs!B:J,2,0)</f>
        <v>https://acbiode.com</v>
      </c>
      <c r="I6" s="16" t="str">
        <f>VLOOKUP(G6,Orgs!B:J,3,0)</f>
        <v>Startup / SME (SP)</v>
      </c>
      <c r="J6" s="16"/>
      <c r="K6" s="16" t="str">
        <f>VLOOKUP(G6,Orgs!B:J,5,0)</f>
        <v>Environment and Sustainability</v>
      </c>
      <c r="L6" s="16" t="str">
        <f>VLOOKUP(G6,Orgs!B:J,6,0)</f>
        <v>Material Science and Electronics</v>
      </c>
      <c r="M6" s="16" t="str">
        <f>VLOOKUP(G6,Orgs!B:J,7,0)</f>
        <v>Manufacturer of standalone alternating current batteries</v>
      </c>
      <c r="N6" s="16" t="str">
        <f>VLOOKUP(G6,Orgs!B:J,8,0)</f>
        <v>Luxembourg</v>
      </c>
      <c r="O6" s="16">
        <f>VLOOKUP(G6,Orgs!B:J,9,0)</f>
        <v>0</v>
      </c>
      <c r="P6" s="80" t="s">
        <v>17</v>
      </c>
      <c r="Q6" s="80"/>
      <c r="R6" s="80" t="s">
        <v>6357</v>
      </c>
      <c r="S6" s="80" t="s">
        <v>7348</v>
      </c>
    </row>
    <row r="7" spans="1:19" ht="14">
      <c r="A7" s="46"/>
      <c r="B7" s="7" t="s">
        <v>7165</v>
      </c>
      <c r="C7" s="7" t="s">
        <v>7166</v>
      </c>
      <c r="D7" s="7" t="s">
        <v>7167</v>
      </c>
      <c r="E7" s="7" t="s">
        <v>1970</v>
      </c>
      <c r="F7" s="7" t="s">
        <v>7168</v>
      </c>
      <c r="G7" s="7" t="s">
        <v>6405</v>
      </c>
      <c r="H7" s="37" t="str">
        <f>VLOOKUP(G7,Orgs!B:J,2,0)</f>
        <v>https://acbiode.com</v>
      </c>
      <c r="I7" s="12" t="str">
        <f>VLOOKUP(G7,Orgs!B:J,3,0)</f>
        <v>Startup / SME (SP)</v>
      </c>
      <c r="J7" s="12"/>
      <c r="K7" s="12" t="str">
        <f>VLOOKUP(G7,Orgs!B:J,5,0)</f>
        <v>Environment and Sustainability</v>
      </c>
      <c r="L7" s="12" t="str">
        <f>VLOOKUP(G7,Orgs!B:J,6,0)</f>
        <v>Material Science and Electronics</v>
      </c>
      <c r="M7" s="12" t="str">
        <f>VLOOKUP(G7,Orgs!B:J,7,0)</f>
        <v>Manufacturer of standalone alternating current batteries</v>
      </c>
      <c r="N7" s="12" t="str">
        <f>VLOOKUP(G7,Orgs!B:J,8,0)</f>
        <v>Luxembourg</v>
      </c>
      <c r="O7" s="12">
        <f>VLOOKUP(G7,Orgs!B:J,9,0)</f>
        <v>0</v>
      </c>
      <c r="P7" s="7" t="s">
        <v>17</v>
      </c>
      <c r="Q7" s="7"/>
      <c r="R7" s="7" t="s">
        <v>6357</v>
      </c>
      <c r="S7" s="7" t="s">
        <v>7348</v>
      </c>
    </row>
    <row r="8" spans="1:19" ht="14">
      <c r="A8" s="12"/>
      <c r="B8" s="12" t="s">
        <v>7349</v>
      </c>
      <c r="C8" s="12" t="s">
        <v>7350</v>
      </c>
      <c r="D8" s="12" t="s">
        <v>7351</v>
      </c>
      <c r="E8" s="46" t="s">
        <v>7352</v>
      </c>
      <c r="F8" s="203" t="s">
        <v>7353</v>
      </c>
      <c r="G8" s="46" t="s">
        <v>2586</v>
      </c>
      <c r="H8" s="20" t="str">
        <f>VLOOKUP(G8,Orgs!B:I,2,0)</f>
        <v>http://www.accredify.io/</v>
      </c>
      <c r="I8" s="7" t="str">
        <f>VLOOKUP(G8,Orgs!B:J,3,0)</f>
        <v>Startup / SME (SP)</v>
      </c>
      <c r="J8" s="7">
        <f>VLOOKUP(G8,Orgs!B:J,4,0)</f>
        <v>0</v>
      </c>
      <c r="K8" s="7" t="str">
        <f>VLOOKUP(G8,Orgs!B:J,5,0)</f>
        <v>Digital Services</v>
      </c>
      <c r="L8" s="7" t="str">
        <f>VLOOKUP(G8,Orgs!B:J,6,0)</f>
        <v>Document Management</v>
      </c>
      <c r="M8" s="7" t="str">
        <f>VLOOKUP(G8,Orgs!B:J,7,0)</f>
        <v>Cloud-based records and document management tool for providers</v>
      </c>
      <c r="N8" s="7" t="str">
        <f>VLOOKUP(G8,Orgs!B:J,8,0)</f>
        <v>Singapore</v>
      </c>
      <c r="O8" s="12">
        <f>VLOOKUP(G8,Orgs!B:J,9,0)</f>
        <v>0</v>
      </c>
      <c r="P8" s="7" t="s">
        <v>17</v>
      </c>
      <c r="Q8" s="12"/>
      <c r="R8" s="12" t="s">
        <v>7341</v>
      </c>
      <c r="S8" s="12"/>
    </row>
    <row r="9" spans="1:19" ht="14">
      <c r="A9" s="46"/>
      <c r="B9" s="7" t="s">
        <v>6655</v>
      </c>
      <c r="C9" s="7" t="s">
        <v>6656</v>
      </c>
      <c r="D9" s="7" t="s">
        <v>6657</v>
      </c>
      <c r="E9" s="7" t="s">
        <v>1970</v>
      </c>
      <c r="F9" s="7" t="s">
        <v>6658</v>
      </c>
      <c r="G9" s="7" t="s">
        <v>2195</v>
      </c>
      <c r="H9" s="37" t="str">
        <f>VLOOKUP(G9,Orgs!B:J,2,0)</f>
        <v>https://accure.net</v>
      </c>
      <c r="I9" s="12" t="str">
        <f>VLOOKUP(G9,Orgs!B:J,3,0)</f>
        <v>Startup / SME (SP)</v>
      </c>
      <c r="J9" s="12"/>
      <c r="K9" s="12" t="str">
        <f>VLOOKUP(G9,Orgs!B:J,5,0)</f>
        <v>Environment and Sustainability</v>
      </c>
      <c r="L9" s="12" t="str">
        <f>VLOOKUP(G9,Orgs!B:J,6,0)</f>
        <v>Battery Intelligence, Energy</v>
      </c>
      <c r="M9" s="12" t="str">
        <f>VLOOKUP(G9,Orgs!B:J,7,0)</f>
        <v>Provider of analytics platform for optimizing battery operations</v>
      </c>
      <c r="N9" s="12" t="str">
        <f>VLOOKUP(G9,Orgs!B:J,8,0)</f>
        <v>Germany</v>
      </c>
      <c r="O9" s="12">
        <f>VLOOKUP(G9,Orgs!B:J,9,0)</f>
        <v>0</v>
      </c>
      <c r="P9" s="7" t="s">
        <v>17</v>
      </c>
      <c r="Q9" s="7"/>
      <c r="R9" s="7" t="s">
        <v>6638</v>
      </c>
      <c r="S9" s="7" t="s">
        <v>7354</v>
      </c>
    </row>
    <row r="10" spans="1:19" ht="14">
      <c r="A10" s="46"/>
      <c r="B10" s="7" t="s">
        <v>6720</v>
      </c>
      <c r="C10" s="7" t="s">
        <v>6788</v>
      </c>
      <c r="D10" s="7" t="s">
        <v>6789</v>
      </c>
      <c r="E10" s="7" t="s">
        <v>6790</v>
      </c>
      <c r="F10" s="7" t="s">
        <v>6791</v>
      </c>
      <c r="G10" s="7" t="s">
        <v>2200</v>
      </c>
      <c r="H10" s="12" t="str">
        <f>VLOOKUP(G10,Orgs!B:J,2,0)</f>
        <v>https://adasasistemas.com, inctrl.com</v>
      </c>
      <c r="I10" s="12" t="str">
        <f>VLOOKUP(G10,Orgs!B:J,3,0)</f>
        <v>Startup / SME (SP)</v>
      </c>
      <c r="J10" s="12"/>
      <c r="K10" s="12" t="str">
        <f>VLOOKUP(G10,Orgs!B:J,5,0)</f>
        <v>Environment and Sustainability</v>
      </c>
      <c r="L10" s="12" t="str">
        <f>VLOOKUP(G10,Orgs!B:J,6,0)</f>
        <v>Climate Tech, operating system</v>
      </c>
      <c r="M10" s="12" t="str">
        <f>VLOOKUP(G10,Orgs!B:J,7,0)</f>
        <v>Provider of water management and strengthen weather services</v>
      </c>
      <c r="N10" s="12" t="str">
        <f>VLOOKUP(G10,Orgs!B:J,8,0)</f>
        <v>Spain &amp; Canada</v>
      </c>
      <c r="O10" s="12">
        <f>VLOOKUP(G10,Orgs!B:J,9,0)</f>
        <v>0</v>
      </c>
      <c r="P10" s="7" t="s">
        <v>17</v>
      </c>
      <c r="Q10" s="7"/>
      <c r="R10" s="7" t="s">
        <v>6760</v>
      </c>
      <c r="S10" s="7" t="s">
        <v>7354</v>
      </c>
    </row>
    <row r="11" spans="1:19" ht="14">
      <c r="A11" s="46"/>
      <c r="B11" s="7" t="s">
        <v>6466</v>
      </c>
      <c r="C11" s="7" t="s">
        <v>497</v>
      </c>
      <c r="D11" s="7" t="s">
        <v>6467</v>
      </c>
      <c r="E11" s="7" t="s">
        <v>1405</v>
      </c>
      <c r="F11" s="7" t="s">
        <v>6468</v>
      </c>
      <c r="G11" s="7" t="s">
        <v>2206</v>
      </c>
      <c r="H11" s="37" t="str">
        <f>VLOOKUP(G11,Orgs!B:J,2,0)</f>
        <v>https://aespada.io</v>
      </c>
      <c r="I11" s="12" t="str">
        <f>VLOOKUP(G11,Orgs!B:J,3,0)</f>
        <v>Startup / SME (SP)</v>
      </c>
      <c r="J11" s="7">
        <f>VLOOKUP(G11,Orgs!B:I,4,0)</f>
        <v>0</v>
      </c>
      <c r="K11" s="12" t="str">
        <f>VLOOKUP(G11,Orgs!B:J,5,0)</f>
        <v>Built Environment</v>
      </c>
      <c r="L11" s="12" t="str">
        <f>VLOOKUP(G11,Orgs!B:J,6,0)</f>
        <v>Construction Tech, Enterprise SAAS</v>
      </c>
      <c r="M11" s="12" t="str">
        <f>VLOOKUP(G11,Orgs!B:J,7,0)</f>
        <v>Digitalization of material logistics &amp; workers for construction sites</v>
      </c>
      <c r="N11" s="12" t="str">
        <f>VLOOKUP(G11,Orgs!B:J,8,0)</f>
        <v>Singapore</v>
      </c>
      <c r="O11" s="12">
        <f>VLOOKUP(G11,Orgs!B:J,9,0)</f>
        <v>0</v>
      </c>
      <c r="P11" s="7" t="s">
        <v>17</v>
      </c>
      <c r="Q11" s="7"/>
      <c r="R11" s="7" t="s">
        <v>1426</v>
      </c>
      <c r="S11" s="7" t="s">
        <v>1437</v>
      </c>
    </row>
    <row r="12" spans="1:19" ht="14">
      <c r="A12" s="46"/>
      <c r="B12" s="86" t="s">
        <v>7355</v>
      </c>
      <c r="C12" s="86" t="s">
        <v>497</v>
      </c>
      <c r="D12" s="86" t="s">
        <v>7356</v>
      </c>
      <c r="E12" s="86" t="s">
        <v>1508</v>
      </c>
      <c r="F12" s="38" t="s">
        <v>6468</v>
      </c>
      <c r="G12" s="7" t="s">
        <v>2206</v>
      </c>
      <c r="H12" s="37" t="str">
        <f>VLOOKUP(G12,Orgs!B:J,2,0)</f>
        <v>https://aespada.io</v>
      </c>
      <c r="I12" s="12" t="str">
        <f>VLOOKUP(G12,Orgs!B:J,3,0)</f>
        <v>Startup / SME (SP)</v>
      </c>
      <c r="J12" s="7">
        <f>VLOOKUP(G12,Orgs!B:J,4,0)</f>
        <v>0</v>
      </c>
      <c r="K12" s="12" t="str">
        <f>VLOOKUP(G12,Orgs!B:J,5,0)</f>
        <v>Built Environment</v>
      </c>
      <c r="L12" s="12" t="str">
        <f>VLOOKUP(G12,Orgs!B:J,6,0)</f>
        <v>Construction Tech, Enterprise SAAS</v>
      </c>
      <c r="M12" s="12" t="str">
        <f>VLOOKUP(G12,Orgs!B:J,7,0)</f>
        <v>Digitalization of material logistics &amp; workers for construction sites</v>
      </c>
      <c r="N12" s="12" t="str">
        <f>VLOOKUP(G12,Orgs!B:J,8,0)</f>
        <v>Singapore</v>
      </c>
      <c r="O12" s="12">
        <f>VLOOKUP(G12,Orgs!B:J,9,0)</f>
        <v>0</v>
      </c>
      <c r="P12" s="7" t="s">
        <v>17</v>
      </c>
      <c r="Q12" s="7"/>
      <c r="R12" s="7" t="s">
        <v>7357</v>
      </c>
      <c r="S12" s="7" t="s">
        <v>7358</v>
      </c>
    </row>
    <row r="13" spans="1:19" ht="14">
      <c r="A13" s="105"/>
      <c r="B13" s="41" t="s">
        <v>7359</v>
      </c>
      <c r="C13" s="41" t="s">
        <v>7360</v>
      </c>
      <c r="D13" s="41" t="s">
        <v>7361</v>
      </c>
      <c r="E13" s="41" t="s">
        <v>7362</v>
      </c>
      <c r="F13" s="204" t="s">
        <v>7363</v>
      </c>
      <c r="G13" s="29" t="s">
        <v>3052</v>
      </c>
      <c r="H13" s="205" t="str">
        <f>VLOOKUP(G13,Orgs!B:J,2,0)</f>
        <v>https://afi.io/</v>
      </c>
      <c r="I13" s="17" t="str">
        <f>VLOOKUP(G13,Orgs!B:J,3,0)</f>
        <v>Startup / SME (SP)</v>
      </c>
      <c r="J13" s="29" t="str">
        <f>VLOOKUP(G13,Orgs!B:J,4,0)</f>
        <v>Logistics, Transportation</v>
      </c>
      <c r="K13" s="17" t="str">
        <f>VLOOKUP(G13,Orgs!B:J,5,0)</f>
        <v>Digital Services</v>
      </c>
      <c r="L13" s="17" t="str">
        <f>VLOOKUP(G13,Orgs!B:J,6,0)</f>
        <v>Analytics and Business Intelligence</v>
      </c>
      <c r="M13" s="17" t="str">
        <f>VLOOKUP(G13,Orgs!B:J,7,0)</f>
        <v>Software consulting company that specialises in building transportation and logistics management software</v>
      </c>
      <c r="N13" s="17" t="str">
        <f>VLOOKUP(G13,Orgs!B:J,8,0)</f>
        <v>Singapore</v>
      </c>
      <c r="O13" s="17" t="str">
        <f>VLOOKUP(G13,Orgs!B:J,9,0)</f>
        <v>sales@afi.io</v>
      </c>
      <c r="P13" s="29" t="s">
        <v>17</v>
      </c>
      <c r="Q13" s="29"/>
      <c r="R13" s="29" t="s">
        <v>7357</v>
      </c>
      <c r="S13" s="29" t="s">
        <v>7358</v>
      </c>
    </row>
    <row r="14" spans="1:19" ht="14">
      <c r="A14" s="115"/>
      <c r="B14" s="80" t="s">
        <v>6880</v>
      </c>
      <c r="C14" s="80" t="s">
        <v>6881</v>
      </c>
      <c r="D14" s="80" t="s">
        <v>6882</v>
      </c>
      <c r="E14" s="80" t="s">
        <v>1380</v>
      </c>
      <c r="F14" s="80" t="s">
        <v>6883</v>
      </c>
      <c r="G14" s="80" t="s">
        <v>2210</v>
      </c>
      <c r="H14" s="202" t="str">
        <f>VLOOKUP(G14,Orgs!B:J,2,0)</f>
        <v>https://agnext.com</v>
      </c>
      <c r="I14" s="16" t="str">
        <f>VLOOKUP(G14,Orgs!B:J,3,0)</f>
        <v>Startup / SME (SP)</v>
      </c>
      <c r="J14" s="16"/>
      <c r="K14" s="16" t="str">
        <f>VLOOKUP(G14,Orgs!B:J,5,0)</f>
        <v>Agriculture</v>
      </c>
      <c r="L14" s="16" t="str">
        <f>VLOOKUP(G14,Orgs!B:J,6,0)</f>
        <v>AI, Data Analytics, IoT</v>
      </c>
      <c r="M14" s="16" t="str">
        <f>VLOOKUP(G14,Orgs!B:J,7,0)</f>
        <v>SaaS platform for quality assessment and traceability</v>
      </c>
      <c r="N14" s="16" t="str">
        <f>VLOOKUP(G14,Orgs!B:J,8,0)</f>
        <v>India</v>
      </c>
      <c r="O14" s="16">
        <f>VLOOKUP(G14,Orgs!B:J,9,0)</f>
        <v>0</v>
      </c>
      <c r="P14" s="80" t="s">
        <v>17</v>
      </c>
      <c r="Q14" s="80"/>
      <c r="R14" s="80" t="s">
        <v>6865</v>
      </c>
      <c r="S14" s="80" t="s">
        <v>7354</v>
      </c>
    </row>
    <row r="15" spans="1:19" ht="14">
      <c r="A15" s="105"/>
      <c r="B15" s="29" t="s">
        <v>7234</v>
      </c>
      <c r="C15" s="29" t="s">
        <v>7235</v>
      </c>
      <c r="D15" s="29" t="s">
        <v>7236</v>
      </c>
      <c r="E15" s="29" t="s">
        <v>413</v>
      </c>
      <c r="F15" s="204" t="s">
        <v>7364</v>
      </c>
      <c r="G15" s="29" t="s">
        <v>3061</v>
      </c>
      <c r="H15" s="140" t="s">
        <v>3062</v>
      </c>
      <c r="I15" s="77" t="s">
        <v>1977</v>
      </c>
      <c r="J15" s="29" t="s">
        <v>3063</v>
      </c>
      <c r="K15" s="29" t="s">
        <v>49</v>
      </c>
      <c r="L15" s="29" t="s">
        <v>3064</v>
      </c>
      <c r="M15" s="29" t="s">
        <v>3065</v>
      </c>
      <c r="N15" s="29" t="s">
        <v>23</v>
      </c>
      <c r="O15" s="29"/>
      <c r="P15" s="29"/>
      <c r="Q15" s="29"/>
      <c r="R15" s="29" t="s">
        <v>7172</v>
      </c>
      <c r="S15" s="29" t="s">
        <v>7336</v>
      </c>
    </row>
    <row r="16" spans="1:19" ht="14">
      <c r="A16" s="115"/>
      <c r="B16" s="80" t="s">
        <v>753</v>
      </c>
      <c r="C16" s="80" t="s">
        <v>6986</v>
      </c>
      <c r="D16" s="80" t="s">
        <v>6987</v>
      </c>
      <c r="E16" s="80" t="s">
        <v>1380</v>
      </c>
      <c r="F16" s="80" t="s">
        <v>6988</v>
      </c>
      <c r="G16" s="80" t="s">
        <v>2219</v>
      </c>
      <c r="H16" s="202" t="str">
        <f>VLOOKUP(G16,Orgs!B:J,2,0)</f>
        <v>https://agunity.com</v>
      </c>
      <c r="I16" s="16" t="str">
        <f>VLOOKUP(G16,Orgs!B:J,3,0)</f>
        <v>Startup / SME (SP)</v>
      </c>
      <c r="J16" s="16"/>
      <c r="K16" s="16" t="str">
        <f>VLOOKUP(G16,Orgs!B:J,5,0)</f>
        <v>Agriculture</v>
      </c>
      <c r="L16" s="16" t="str">
        <f>VLOOKUP(G16,Orgs!B:J,6,0)</f>
        <v>Fintech, Digital Tool</v>
      </c>
      <c r="M16" s="16" t="str">
        <f>VLOOKUP(G16,Orgs!B:J,7,0)</f>
        <v>Agricultural production and farm management; Market access; Processing</v>
      </c>
      <c r="N16" s="16" t="str">
        <f>VLOOKUP(G16,Orgs!B:J,8,0)</f>
        <v>Australia</v>
      </c>
      <c r="O16" s="16">
        <f>VLOOKUP(G16,Orgs!B:J,9,0)</f>
        <v>0</v>
      </c>
      <c r="P16" s="80" t="s">
        <v>17</v>
      </c>
      <c r="Q16" s="80"/>
      <c r="R16" s="80" t="s">
        <v>6919</v>
      </c>
      <c r="S16" s="80" t="s">
        <v>7354</v>
      </c>
    </row>
    <row r="17" spans="1:19" ht="14">
      <c r="A17" s="105"/>
      <c r="B17" s="206" t="s">
        <v>6673</v>
      </c>
      <c r="C17" s="29" t="s">
        <v>1231</v>
      </c>
      <c r="D17" s="29" t="s">
        <v>6674</v>
      </c>
      <c r="E17" s="29" t="s">
        <v>6610</v>
      </c>
      <c r="F17" s="29" t="s">
        <v>6675</v>
      </c>
      <c r="G17" s="206" t="s">
        <v>3066</v>
      </c>
      <c r="H17" s="205" t="str">
        <f>VLOOKUP(G17,Orgs!B:J,2,0)</f>
        <v>https://aichat.com/</v>
      </c>
      <c r="I17" s="17" t="str">
        <f>VLOOKUP(G17,Orgs!B:J,3,0)</f>
        <v>Startup / SME (SP)</v>
      </c>
      <c r="J17" s="17"/>
      <c r="K17" s="17" t="str">
        <f>VLOOKUP(G17,Orgs!B:J,5,0)</f>
        <v>Digital Services</v>
      </c>
      <c r="L17" s="17" t="str">
        <f>VLOOKUP(G17,Orgs!B:J,6,0)</f>
        <v>Martech, Bots, Artificial Intelligence and Machine Learning (AI/ML), Customer Support Tools</v>
      </c>
      <c r="M17" s="17" t="str">
        <f>VLOOKUP(G17,Orgs!B:J,7,0)</f>
        <v>Developer of AI powered chatbot platform for marketing and sales teams</v>
      </c>
      <c r="N17" s="17" t="str">
        <f>VLOOKUP(G17,Orgs!B:J,8,0)</f>
        <v>Singapore</v>
      </c>
      <c r="O17" s="17">
        <f>VLOOKUP(G17,Orgs!B:J,9,0)</f>
        <v>0</v>
      </c>
      <c r="P17" s="29" t="s">
        <v>17</v>
      </c>
      <c r="Q17" s="29"/>
      <c r="R17" s="29" t="s">
        <v>6638</v>
      </c>
      <c r="S17" s="29" t="s">
        <v>7354</v>
      </c>
    </row>
    <row r="18" spans="1:19" ht="14">
      <c r="A18" s="115"/>
      <c r="B18" s="207" t="s">
        <v>6473</v>
      </c>
      <c r="C18" s="80" t="s">
        <v>234</v>
      </c>
      <c r="D18" s="80" t="s">
        <v>6474</v>
      </c>
      <c r="E18" s="80" t="s">
        <v>1380</v>
      </c>
      <c r="F18" s="80" t="s">
        <v>6475</v>
      </c>
      <c r="G18" s="207" t="s">
        <v>2223</v>
      </c>
      <c r="H18" s="202" t="str">
        <f>VLOOKUP(G18,Orgs!B:J,2,0)</f>
        <v>https://ailytics.ai</v>
      </c>
      <c r="I18" s="16" t="str">
        <f>VLOOKUP(G18,Orgs!B:J,3,0)</f>
        <v>Startup / SME (SP)</v>
      </c>
      <c r="J18" s="80">
        <f>VLOOKUP(G18,Orgs!B:I,4,0)</f>
        <v>0</v>
      </c>
      <c r="K18" s="16" t="str">
        <f>VLOOKUP(G18,Orgs!B:J,5,0)</f>
        <v>Built Environment</v>
      </c>
      <c r="L18" s="16" t="str">
        <f>VLOOKUP(G18,Orgs!B:J,6,0)</f>
        <v>Artificial Intelligence and Machine Learning (AI/ML), Construction Tech and Data</v>
      </c>
      <c r="M18" s="16" t="str">
        <f>VLOOKUP(G18,Orgs!B:J,7,0)</f>
        <v>AI-driven construction analytics software for site monitoring</v>
      </c>
      <c r="N18" s="16" t="str">
        <f>VLOOKUP(G18,Orgs!B:J,8,0)</f>
        <v>Singapore</v>
      </c>
      <c r="O18" s="16">
        <f>VLOOKUP(G18,Orgs!B:J,9,0)</f>
        <v>0</v>
      </c>
      <c r="P18" s="80" t="s">
        <v>17</v>
      </c>
      <c r="Q18" s="80"/>
      <c r="R18" s="80" t="s">
        <v>1426</v>
      </c>
      <c r="S18" s="80" t="s">
        <v>1437</v>
      </c>
    </row>
    <row r="19" spans="1:19" ht="14">
      <c r="A19" s="105"/>
      <c r="B19" s="206" t="s">
        <v>6513</v>
      </c>
      <c r="C19" s="29" t="s">
        <v>234</v>
      </c>
      <c r="D19" s="29" t="s">
        <v>6514</v>
      </c>
      <c r="E19" s="29" t="s">
        <v>6515</v>
      </c>
      <c r="F19" s="29" t="s">
        <v>6516</v>
      </c>
      <c r="G19" s="206" t="s">
        <v>2227</v>
      </c>
      <c r="H19" s="205" t="str">
        <f>VLOOKUP(G19,Orgs!B:J,2,0)</f>
        <v>https://airsquire.ai</v>
      </c>
      <c r="I19" s="17" t="str">
        <f>VLOOKUP(G19,Orgs!B:J,3,0)</f>
        <v>Startup / SME (SP)</v>
      </c>
      <c r="J19" s="29">
        <f>VLOOKUP(G19,Orgs!B:I,4,0)</f>
        <v>0</v>
      </c>
      <c r="K19" s="17" t="str">
        <f>VLOOKUP(G19,Orgs!B:J,5,0)</f>
        <v>Built Environment</v>
      </c>
      <c r="L19" s="17" t="str">
        <f>VLOOKUP(G19,Orgs!B:J,6,0)</f>
        <v>Construction Tech</v>
      </c>
      <c r="M19" s="17" t="str">
        <f>VLOOKUP(G19,Orgs!B:J,7,0)</f>
        <v>AI-based design and construction verification platform for the construction industry</v>
      </c>
      <c r="N19" s="17" t="str">
        <f>VLOOKUP(G19,Orgs!B:J,8,0)</f>
        <v>Singapore</v>
      </c>
      <c r="O19" s="17">
        <f>VLOOKUP(G19,Orgs!B:J,9,0)</f>
        <v>0</v>
      </c>
      <c r="P19" s="29" t="s">
        <v>17</v>
      </c>
      <c r="Q19" s="29"/>
      <c r="R19" s="29" t="s">
        <v>1426</v>
      </c>
      <c r="S19" s="29" t="s">
        <v>7365</v>
      </c>
    </row>
    <row r="20" spans="1:19" ht="14">
      <c r="A20" s="115"/>
      <c r="B20" s="208" t="s">
        <v>7184</v>
      </c>
      <c r="C20" s="100" t="s">
        <v>7185</v>
      </c>
      <c r="D20" s="100" t="s">
        <v>7186</v>
      </c>
      <c r="E20" s="80" t="s">
        <v>413</v>
      </c>
      <c r="F20" s="209" t="s">
        <v>7366</v>
      </c>
      <c r="G20" s="208" t="s">
        <v>4164</v>
      </c>
      <c r="H20" s="138" t="s">
        <v>4165</v>
      </c>
      <c r="I20" s="117" t="s">
        <v>1977</v>
      </c>
      <c r="J20" s="80" t="s">
        <v>4166</v>
      </c>
      <c r="K20" s="80" t="s">
        <v>2103</v>
      </c>
      <c r="L20" s="80" t="s">
        <v>4167</v>
      </c>
      <c r="M20" s="80" t="s">
        <v>4168</v>
      </c>
      <c r="N20" s="100" t="s">
        <v>2851</v>
      </c>
      <c r="O20" s="80"/>
      <c r="P20" s="80"/>
      <c r="Q20" s="80"/>
      <c r="R20" s="80" t="s">
        <v>7172</v>
      </c>
      <c r="S20" s="80" t="s">
        <v>7336</v>
      </c>
    </row>
    <row r="21" spans="1:19" ht="14">
      <c r="A21" s="105"/>
      <c r="B21" s="206" t="s">
        <v>7227</v>
      </c>
      <c r="C21" s="29" t="s">
        <v>411</v>
      </c>
      <c r="D21" s="29" t="s">
        <v>7228</v>
      </c>
      <c r="E21" s="29" t="s">
        <v>7229</v>
      </c>
      <c r="F21" s="128" t="s">
        <v>7367</v>
      </c>
      <c r="G21" s="206" t="s">
        <v>4172</v>
      </c>
      <c r="H21" s="148" t="s">
        <v>4173</v>
      </c>
      <c r="I21" s="77" t="s">
        <v>1977</v>
      </c>
      <c r="J21" s="29" t="s">
        <v>4174</v>
      </c>
      <c r="K21" s="29" t="s">
        <v>30</v>
      </c>
      <c r="L21" s="29" t="s">
        <v>2084</v>
      </c>
      <c r="M21" s="29" t="s">
        <v>4175</v>
      </c>
      <c r="N21" s="29" t="s">
        <v>23</v>
      </c>
      <c r="O21" s="29"/>
      <c r="P21" s="29"/>
      <c r="Q21" s="29"/>
      <c r="R21" s="29" t="s">
        <v>7172</v>
      </c>
      <c r="S21" s="29" t="s">
        <v>7336</v>
      </c>
    </row>
    <row r="22" spans="1:19" ht="14">
      <c r="A22" s="115"/>
      <c r="B22" s="207" t="s">
        <v>6361</v>
      </c>
      <c r="C22" s="80" t="s">
        <v>6362</v>
      </c>
      <c r="D22" s="80" t="s">
        <v>6363</v>
      </c>
      <c r="E22" s="80" t="s">
        <v>413</v>
      </c>
      <c r="F22" s="80" t="s">
        <v>6364</v>
      </c>
      <c r="G22" s="207" t="s">
        <v>2230</v>
      </c>
      <c r="H22" s="202" t="str">
        <f>VLOOKUP(G22,Orgs!B:J,2,0)</f>
        <v>https://alitapower.com</v>
      </c>
      <c r="I22" s="16" t="str">
        <f>VLOOKUP(G22,Orgs!B:J,3,0)</f>
        <v>Startup / SME (SP)</v>
      </c>
      <c r="J22" s="16"/>
      <c r="K22" s="16" t="str">
        <f>VLOOKUP(G22,Orgs!B:J,5,0)</f>
        <v>Environment and Sustainability</v>
      </c>
      <c r="L22" s="16" t="str">
        <f>VLOOKUP(G22,Orgs!B:J,6,0)</f>
        <v>Energy Storage, Battery</v>
      </c>
      <c r="M22" s="16">
        <f>VLOOKUP(G22,Orgs!B:J,7,0)</f>
        <v>0</v>
      </c>
      <c r="N22" s="16" t="str">
        <f>VLOOKUP(G22,Orgs!B:J,8,0)</f>
        <v>China</v>
      </c>
      <c r="O22" s="16">
        <f>VLOOKUP(G22,Orgs!B:J,9,0)</f>
        <v>0</v>
      </c>
      <c r="P22" s="80" t="s">
        <v>17</v>
      </c>
      <c r="Q22" s="80"/>
      <c r="R22" s="80" t="s">
        <v>6357</v>
      </c>
      <c r="S22" s="80" t="s">
        <v>7348</v>
      </c>
    </row>
    <row r="23" spans="1:19" ht="14">
      <c r="A23" s="105"/>
      <c r="B23" s="206" t="s">
        <v>668</v>
      </c>
      <c r="C23" s="29" t="s">
        <v>1361</v>
      </c>
      <c r="D23" s="29" t="s">
        <v>1362</v>
      </c>
      <c r="E23" s="29" t="s">
        <v>1363</v>
      </c>
      <c r="F23" s="140" t="s">
        <v>1364</v>
      </c>
      <c r="G23" s="206" t="s">
        <v>1365</v>
      </c>
      <c r="H23" s="210" t="str">
        <f>VLOOKUP(G23,Orgs!B:I,2,0)</f>
        <v>https://allocatespace.co</v>
      </c>
      <c r="I23" s="29" t="str">
        <f>VLOOKUP(G23,Orgs!B:I,3,0)</f>
        <v>Startup / SME (SP)</v>
      </c>
      <c r="J23" s="29">
        <f>VLOOKUP(G23,Orgs!B:I,4,0)</f>
        <v>0</v>
      </c>
      <c r="K23" s="29" t="str">
        <f>VLOOKUP(G23,Orgs!B:I,5,0)</f>
        <v>Built Environment</v>
      </c>
      <c r="L23" s="29" t="str">
        <f>VLOOKUP(G23,Orgs!B:I,6,0)</f>
        <v>Proptech</v>
      </c>
      <c r="M23" s="29" t="str">
        <f>VLOOKUP(G23,Orgs!B:I,7,0)</f>
        <v>Space Automation &amp; Maintenance</v>
      </c>
      <c r="N23" s="29" t="str">
        <f>VLOOKUP(G23,Orgs!B:I,8,0)</f>
        <v>Singapore</v>
      </c>
      <c r="O23" s="17">
        <f>VLOOKUP(G23,Orgs!B:J,9,0)</f>
        <v>0</v>
      </c>
      <c r="P23" s="29" t="s">
        <v>17</v>
      </c>
      <c r="Q23" s="29" t="s">
        <v>138</v>
      </c>
      <c r="R23" s="29" t="s">
        <v>1426</v>
      </c>
      <c r="S23" s="29" t="s">
        <v>139</v>
      </c>
    </row>
    <row r="24" spans="1:19" ht="14">
      <c r="A24" s="115"/>
      <c r="B24" s="207" t="s">
        <v>668</v>
      </c>
      <c r="C24" s="80" t="s">
        <v>6417</v>
      </c>
      <c r="D24" s="80" t="s">
        <v>6418</v>
      </c>
      <c r="E24" s="80" t="s">
        <v>1508</v>
      </c>
      <c r="F24" s="80" t="s">
        <v>6419</v>
      </c>
      <c r="G24" s="207" t="s">
        <v>3092</v>
      </c>
      <c r="H24" s="202" t="str">
        <f>VLOOKUP(G24,Orgs!B:J,2,0)</f>
        <v>https://altentrenewables.com/</v>
      </c>
      <c r="I24" s="16" t="str">
        <f>VLOOKUP(G24,Orgs!B:J,3,0)</f>
        <v>Startup / SME (SP)</v>
      </c>
      <c r="J24" s="16"/>
      <c r="K24" s="16" t="str">
        <f>VLOOKUP(G24,Orgs!B:J,5,0)</f>
        <v>Environment and Sustainability</v>
      </c>
      <c r="L24" s="16" t="str">
        <f>VLOOKUP(G24,Orgs!B:J,6,0)</f>
        <v>Climate Tech, Waste Management, Renewable Energy</v>
      </c>
      <c r="M24" s="16" t="str">
        <f>VLOOKUP(G24,Orgs!B:J,7,0)</f>
        <v>Altent Renewables is a startup developing the most efficient solution to turn wet waste into clean fuels.</v>
      </c>
      <c r="N24" s="16" t="str">
        <f>VLOOKUP(G24,Orgs!B:J,8,0)</f>
        <v>Singapore</v>
      </c>
      <c r="O24" s="16">
        <f>VLOOKUP(G24,Orgs!B:J,9,0)</f>
        <v>0</v>
      </c>
      <c r="P24" s="80" t="s">
        <v>17</v>
      </c>
      <c r="Q24" s="80"/>
      <c r="R24" s="80" t="s">
        <v>6415</v>
      </c>
      <c r="S24" s="80" t="s">
        <v>7348</v>
      </c>
    </row>
    <row r="25" spans="1:19" ht="14">
      <c r="A25" s="105"/>
      <c r="B25" s="206" t="s">
        <v>1685</v>
      </c>
      <c r="C25" s="29" t="s">
        <v>156</v>
      </c>
      <c r="D25" s="29" t="s">
        <v>6432</v>
      </c>
      <c r="E25" s="29" t="s">
        <v>1380</v>
      </c>
      <c r="F25" s="29" t="s">
        <v>6433</v>
      </c>
      <c r="G25" s="206" t="s">
        <v>3107</v>
      </c>
      <c r="H25" s="205" t="str">
        <f>VLOOKUP(G25,Orgs!B:J,2,0)</f>
        <v>https://alterpacks.com/</v>
      </c>
      <c r="I25" s="17" t="str">
        <f>VLOOKUP(G25,Orgs!B:J,3,0)</f>
        <v>Startup / SME (SP)</v>
      </c>
      <c r="J25" s="17"/>
      <c r="K25" s="17" t="str">
        <f>VLOOKUP(G25,Orgs!B:J,5,0)</f>
        <v>Environment and Sustainability</v>
      </c>
      <c r="L25" s="17" t="str">
        <f>VLOOKUP(G25,Orgs!B:J,6,0)</f>
        <v>Climate Tech, Waste Management</v>
      </c>
      <c r="M25" s="17" t="str">
        <f>VLOOKUP(G25,Orgs!B:J,7,0)</f>
        <v>Provider of organic waste recycling services</v>
      </c>
      <c r="N25" s="17" t="str">
        <f>VLOOKUP(G25,Orgs!B:J,8,0)</f>
        <v>Singapore</v>
      </c>
      <c r="O25" s="17">
        <f>VLOOKUP(G25,Orgs!B:J,9,0)</f>
        <v>0</v>
      </c>
      <c r="P25" s="29" t="s">
        <v>17</v>
      </c>
      <c r="Q25" s="29"/>
      <c r="R25" s="29" t="s">
        <v>6415</v>
      </c>
      <c r="S25" s="29" t="s">
        <v>7348</v>
      </c>
    </row>
    <row r="26" spans="1:19" ht="14">
      <c r="A26" s="115"/>
      <c r="B26" s="207" t="s">
        <v>7290</v>
      </c>
      <c r="C26" s="80" t="s">
        <v>7291</v>
      </c>
      <c r="D26" s="80" t="s">
        <v>7292</v>
      </c>
      <c r="E26" s="80" t="s">
        <v>6610</v>
      </c>
      <c r="F26" s="211" t="s">
        <v>7368</v>
      </c>
      <c r="G26" s="207" t="s">
        <v>3114</v>
      </c>
      <c r="H26" s="138" t="s">
        <v>3115</v>
      </c>
      <c r="I26" s="117" t="s">
        <v>1977</v>
      </c>
      <c r="J26" s="80" t="s">
        <v>3116</v>
      </c>
      <c r="K26" s="80" t="s">
        <v>2103</v>
      </c>
      <c r="L26" s="80" t="s">
        <v>3117</v>
      </c>
      <c r="M26" s="80" t="s">
        <v>3118</v>
      </c>
      <c r="N26" s="80" t="s">
        <v>1989</v>
      </c>
      <c r="O26" s="80"/>
      <c r="P26" s="80"/>
      <c r="Q26" s="80"/>
      <c r="R26" s="80" t="s">
        <v>7172</v>
      </c>
      <c r="S26" s="80" t="s">
        <v>7336</v>
      </c>
    </row>
    <row r="27" spans="1:19" ht="14">
      <c r="A27" s="105"/>
      <c r="B27" s="206" t="s">
        <v>7369</v>
      </c>
      <c r="C27" s="29" t="s">
        <v>7370</v>
      </c>
      <c r="D27" s="29" t="s">
        <v>7371</v>
      </c>
      <c r="E27" s="29" t="s">
        <v>28</v>
      </c>
      <c r="F27" s="128" t="s">
        <v>7372</v>
      </c>
      <c r="G27" s="206" t="s">
        <v>3123</v>
      </c>
      <c r="H27" s="140" t="s">
        <v>3124</v>
      </c>
      <c r="I27" s="77" t="s">
        <v>1977</v>
      </c>
      <c r="J27" s="29" t="s">
        <v>3125</v>
      </c>
      <c r="K27" s="29" t="s">
        <v>2027</v>
      </c>
      <c r="L27" s="29" t="s">
        <v>3126</v>
      </c>
      <c r="M27" s="29" t="s">
        <v>3127</v>
      </c>
      <c r="N27" s="29" t="s">
        <v>1981</v>
      </c>
      <c r="O27" s="17"/>
      <c r="P27" s="29" t="s">
        <v>17</v>
      </c>
      <c r="Q27" s="29"/>
      <c r="R27" s="29" t="s">
        <v>7373</v>
      </c>
      <c r="S27" s="29" t="s">
        <v>7374</v>
      </c>
    </row>
    <row r="28" spans="1:19" ht="14">
      <c r="A28" s="115"/>
      <c r="B28" s="207" t="s">
        <v>7375</v>
      </c>
      <c r="C28" s="80" t="s">
        <v>195</v>
      </c>
      <c r="D28" s="100" t="s">
        <v>7376</v>
      </c>
      <c r="E28" s="80" t="s">
        <v>7377</v>
      </c>
      <c r="F28" s="209" t="s">
        <v>7378</v>
      </c>
      <c r="G28" s="207" t="s">
        <v>4208</v>
      </c>
      <c r="H28" s="202" t="str">
        <f>VLOOKUP(G28,Orgs!B:J,2,0)</f>
        <v>https://www.apeironbioenergy.com/</v>
      </c>
      <c r="I28" s="16" t="str">
        <f>VLOOKUP(G28,Orgs!B:J,3,0)</f>
        <v>Startup / SME (SP)</v>
      </c>
      <c r="J28" s="80" t="str">
        <f>VLOOKUP(G28,Orgs!B:J,4,0)</f>
        <v>Bioenergy</v>
      </c>
      <c r="K28" s="16" t="str">
        <f>VLOOKUP(G28,Orgs!B:J,5,0)</f>
        <v>Environment and Sustainability</v>
      </c>
      <c r="L28" s="16" t="str">
        <f>VLOOKUP(G28,Orgs!B:J,6,0)</f>
        <v>Cleantech, Climate Tech</v>
      </c>
      <c r="M28" s="16" t="str">
        <f>VLOOKUP(G28,Orgs!B:J,7,0)</f>
        <v>Focuses on converting waste oils into biofuels.</v>
      </c>
      <c r="N28" s="16" t="str">
        <f>VLOOKUP(G28,Orgs!B:J,8,0)</f>
        <v>Singapore</v>
      </c>
      <c r="O28" s="16" t="str">
        <f>VLOOKUP(G28,Orgs!B:J,9,0)</f>
        <v>aa.enquiry@apeironbioenergy.com</v>
      </c>
      <c r="P28" s="80" t="s">
        <v>17</v>
      </c>
      <c r="Q28" s="80"/>
      <c r="R28" s="80" t="s">
        <v>7357</v>
      </c>
      <c r="S28" s="80" t="s">
        <v>7379</v>
      </c>
    </row>
    <row r="29" spans="1:19" ht="14">
      <c r="A29" s="105"/>
      <c r="B29" s="212" t="s">
        <v>641</v>
      </c>
      <c r="C29" s="41" t="s">
        <v>7380</v>
      </c>
      <c r="D29" s="41" t="s">
        <v>7381</v>
      </c>
      <c r="E29" s="41" t="s">
        <v>7382</v>
      </c>
      <c r="F29" s="128" t="s">
        <v>7383</v>
      </c>
      <c r="G29" s="206" t="s">
        <v>4208</v>
      </c>
      <c r="H29" s="205" t="str">
        <f>VLOOKUP(G29,Orgs!B:J,2,0)</f>
        <v>https://www.apeironbioenergy.com/</v>
      </c>
      <c r="I29" s="17" t="str">
        <f>VLOOKUP(G29,Orgs!B:J,3,0)</f>
        <v>Startup / SME (SP)</v>
      </c>
      <c r="J29" s="29" t="str">
        <f>VLOOKUP(G29,Orgs!B:J,4,0)</f>
        <v>Bioenergy</v>
      </c>
      <c r="K29" s="17" t="str">
        <f>VLOOKUP(G29,Orgs!B:J,5,0)</f>
        <v>Environment and Sustainability</v>
      </c>
      <c r="L29" s="17" t="str">
        <f>VLOOKUP(G29,Orgs!B:J,6,0)</f>
        <v>Cleantech, Climate Tech</v>
      </c>
      <c r="M29" s="17" t="str">
        <f>VLOOKUP(G29,Orgs!B:J,7,0)</f>
        <v>Focuses on converting waste oils into biofuels.</v>
      </c>
      <c r="N29" s="17" t="str">
        <f>VLOOKUP(G29,Orgs!B:J,8,0)</f>
        <v>Singapore</v>
      </c>
      <c r="O29" s="17" t="str">
        <f>VLOOKUP(G29,Orgs!B:J,9,0)</f>
        <v>aa.enquiry@apeironbioenergy.com</v>
      </c>
      <c r="P29" s="29" t="s">
        <v>17</v>
      </c>
      <c r="Q29" s="29"/>
      <c r="R29" s="29" t="s">
        <v>7357</v>
      </c>
      <c r="S29" s="29" t="s">
        <v>7358</v>
      </c>
    </row>
    <row r="30" spans="1:19" ht="14">
      <c r="A30" s="115"/>
      <c r="B30" s="207" t="s">
        <v>753</v>
      </c>
      <c r="C30" s="80" t="s">
        <v>7322</v>
      </c>
      <c r="D30" s="80" t="s">
        <v>7323</v>
      </c>
      <c r="E30" s="80" t="s">
        <v>7324</v>
      </c>
      <c r="F30" s="211" t="s">
        <v>7384</v>
      </c>
      <c r="G30" s="207" t="s">
        <v>3135</v>
      </c>
      <c r="H30" s="138" t="s">
        <v>3136</v>
      </c>
      <c r="I30" s="117" t="s">
        <v>1977</v>
      </c>
      <c r="J30" s="80" t="s">
        <v>3137</v>
      </c>
      <c r="K30" s="80" t="s">
        <v>2027</v>
      </c>
      <c r="L30" s="80" t="s">
        <v>3138</v>
      </c>
      <c r="M30" s="80" t="s">
        <v>3139</v>
      </c>
      <c r="N30" s="80" t="s">
        <v>3140</v>
      </c>
      <c r="O30" s="99"/>
      <c r="P30" s="80"/>
      <c r="Q30" s="80"/>
      <c r="R30" s="80" t="s">
        <v>7172</v>
      </c>
      <c r="S30" s="80" t="s">
        <v>7336</v>
      </c>
    </row>
    <row r="31" spans="1:19" ht="14">
      <c r="A31" s="17"/>
      <c r="B31" s="213" t="s">
        <v>7385</v>
      </c>
      <c r="C31" s="17" t="s">
        <v>7386</v>
      </c>
      <c r="D31" s="17" t="s">
        <v>7387</v>
      </c>
      <c r="E31" s="17" t="s">
        <v>7388</v>
      </c>
      <c r="F31" s="214" t="s">
        <v>7389</v>
      </c>
      <c r="G31" s="213" t="s">
        <v>3141</v>
      </c>
      <c r="H31" s="205" t="str">
        <f>VLOOKUP(G31,Orgs!B:J,2,0)</f>
        <v>https://architek.ai/</v>
      </c>
      <c r="I31" s="17" t="str">
        <f>VLOOKUP(G31,Orgs!B:J,3,0)</f>
        <v>Startup / SME (SP)</v>
      </c>
      <c r="J31" s="29">
        <f>VLOOKUP(G31,Orgs!B:J,4,0)</f>
        <v>0</v>
      </c>
      <c r="K31" s="17" t="str">
        <f>VLOOKUP(G31,Orgs!B:J,5,0)</f>
        <v>Industry (Light)</v>
      </c>
      <c r="L31" s="17" t="str">
        <f>VLOOKUP(G31,Orgs!B:J,6,0)</f>
        <v>Artificial Intelligence and Machine Learning (AI/ML), Advanced Manufacturing</v>
      </c>
      <c r="M31" s="17" t="str">
        <f>VLOOKUP(G31,Orgs!B:J,7,0)</f>
        <v>Provider of AI-enabled vision processing unit system for multiple industries</v>
      </c>
      <c r="N31" s="17" t="str">
        <f>VLOOKUP(G31,Orgs!B:J,8,0)</f>
        <v>Japan</v>
      </c>
      <c r="O31" s="17">
        <f>VLOOKUP(G31,Orgs!B:J,9,0)</f>
        <v>0</v>
      </c>
      <c r="P31" s="29" t="s">
        <v>17</v>
      </c>
      <c r="Q31" s="17"/>
      <c r="R31" s="17" t="s">
        <v>7341</v>
      </c>
      <c r="S31" s="17"/>
    </row>
    <row r="32" spans="1:19" ht="14">
      <c r="A32" s="115"/>
      <c r="B32" s="207" t="s">
        <v>6711</v>
      </c>
      <c r="C32" s="80" t="s">
        <v>6712</v>
      </c>
      <c r="D32" s="80" t="s">
        <v>6713</v>
      </c>
      <c r="E32" s="80" t="s">
        <v>6714</v>
      </c>
      <c r="F32" s="80" t="s">
        <v>6715</v>
      </c>
      <c r="G32" s="207" t="s">
        <v>4217</v>
      </c>
      <c r="H32" s="202" t="str">
        <f>VLOOKUP(G32,Orgs!B:J,2,0)</f>
        <v>https://www.arcstone.co/</v>
      </c>
      <c r="I32" s="16" t="str">
        <f>VLOOKUP(G32,Orgs!B:J,3,0)</f>
        <v>Startup / SME (SP)</v>
      </c>
      <c r="J32" s="16"/>
      <c r="K32" s="16" t="str">
        <f>VLOOKUP(G32,Orgs!B:J,5,0)</f>
        <v>Digital Services</v>
      </c>
      <c r="L32" s="16" t="str">
        <f>VLOOKUP(G32,Orgs!B:J,6,0)</f>
        <v>Task, Team and Project Management Software</v>
      </c>
      <c r="M32" s="16" t="str">
        <f>VLOOKUP(G32,Orgs!B:J,7,0)</f>
        <v>Arcstone is a leading manufacturing software company, enabling Digital Manufacturing and Supply Chain Transformation through software solutions in the age of Industry 4.0</v>
      </c>
      <c r="N32" s="16" t="str">
        <f>VLOOKUP(G32,Orgs!B:J,8,0)</f>
        <v>Singapore</v>
      </c>
      <c r="O32" s="16">
        <f>VLOOKUP(G32,Orgs!B:J,9,0)</f>
        <v>0</v>
      </c>
      <c r="P32" s="80" t="s">
        <v>17</v>
      </c>
      <c r="Q32" s="80"/>
      <c r="R32" s="80" t="s">
        <v>6717</v>
      </c>
      <c r="S32" s="80" t="s">
        <v>7354</v>
      </c>
    </row>
    <row r="33" spans="1:19" ht="14">
      <c r="A33" s="105"/>
      <c r="B33" s="206" t="s">
        <v>1293</v>
      </c>
      <c r="C33" s="29" t="s">
        <v>6534</v>
      </c>
      <c r="D33" s="29" t="s">
        <v>6535</v>
      </c>
      <c r="E33" s="29" t="s">
        <v>28</v>
      </c>
      <c r="F33" s="29" t="s">
        <v>6536</v>
      </c>
      <c r="G33" s="206" t="s">
        <v>2237</v>
      </c>
      <c r="H33" s="205" t="str">
        <f>VLOOKUP(G33,Orgs!B:J,2,0)</f>
        <v>https://argyle-asia.com</v>
      </c>
      <c r="I33" s="17" t="str">
        <f>VLOOKUP(G33,Orgs!B:J,3,0)</f>
        <v>Startup / SME (SP)</v>
      </c>
      <c r="J33" s="29">
        <f>VLOOKUP(G33,Orgs!B:I,4,0)</f>
        <v>0</v>
      </c>
      <c r="K33" s="17" t="str">
        <f>VLOOKUP(G33,Orgs!B:J,5,0)</f>
        <v>Built Environment</v>
      </c>
      <c r="L33" s="17" t="str">
        <f>VLOOKUP(G33,Orgs!B:J,6,0)</f>
        <v>Digital Construction, Construction Tech</v>
      </c>
      <c r="M33" s="17" t="str">
        <f>VLOOKUP(G33,Orgs!B:J,7,0)</f>
        <v>Construction delivery and Project Management Services</v>
      </c>
      <c r="N33" s="17" t="str">
        <f>VLOOKUP(G33,Orgs!B:J,8,0)</f>
        <v>Singapore</v>
      </c>
      <c r="O33" s="17">
        <f>VLOOKUP(G33,Orgs!B:J,9,0)</f>
        <v>0</v>
      </c>
      <c r="P33" s="29" t="s">
        <v>17</v>
      </c>
      <c r="Q33" s="29"/>
      <c r="R33" s="29" t="s">
        <v>1426</v>
      </c>
      <c r="S33" s="29" t="s">
        <v>1377</v>
      </c>
    </row>
    <row r="34" spans="1:19" ht="14">
      <c r="A34" s="115"/>
      <c r="B34" s="207" t="s">
        <v>7015</v>
      </c>
      <c r="C34" s="80" t="s">
        <v>7016</v>
      </c>
      <c r="D34" s="80" t="s">
        <v>7017</v>
      </c>
      <c r="E34" s="80" t="s">
        <v>413</v>
      </c>
      <c r="F34" s="80" t="s">
        <v>7018</v>
      </c>
      <c r="G34" s="207" t="s">
        <v>2241</v>
      </c>
      <c r="H34" s="202" t="str">
        <f>VLOOKUP(G34,Orgs!B:J,2,0)</f>
        <v>https://aspireapp.com</v>
      </c>
      <c r="I34" s="16" t="str">
        <f>VLOOKUP(G34,Orgs!B:J,3,0)</f>
        <v>Startup / SME (SP)</v>
      </c>
      <c r="J34" s="16"/>
      <c r="K34" s="16" t="str">
        <f>VLOOKUP(G34,Orgs!B:J,5,0)</f>
        <v>Finance</v>
      </c>
      <c r="L34" s="16" t="str">
        <f>VLOOKUP(G34,Orgs!B:J,6,0)</f>
        <v>Fintech</v>
      </c>
      <c r="M34" s="16" t="str">
        <f>VLOOKUP(G34,Orgs!B:J,7,0)</f>
        <v>Financial Services Outreach: Revolving Credit Line for SMEs</v>
      </c>
      <c r="N34" s="16" t="str">
        <f>VLOOKUP(G34,Orgs!B:J,8,0)</f>
        <v>Singapore</v>
      </c>
      <c r="O34" s="16">
        <f>VLOOKUP(G34,Orgs!B:J,9,0)</f>
        <v>0</v>
      </c>
      <c r="P34" s="80" t="s">
        <v>17</v>
      </c>
      <c r="Q34" s="80"/>
      <c r="R34" s="80" t="s">
        <v>7002</v>
      </c>
      <c r="S34" s="34" t="s">
        <v>7354</v>
      </c>
    </row>
    <row r="35" spans="1:19" ht="14">
      <c r="A35" s="105"/>
      <c r="B35" s="206" t="s">
        <v>6539</v>
      </c>
      <c r="C35" s="29" t="s">
        <v>6540</v>
      </c>
      <c r="D35" s="29" t="s">
        <v>6541</v>
      </c>
      <c r="E35" s="29" t="s">
        <v>7047</v>
      </c>
      <c r="F35" s="29" t="s">
        <v>6543</v>
      </c>
      <c r="G35" s="206" t="s">
        <v>1376</v>
      </c>
      <c r="H35" s="205" t="str">
        <f>VLOOKUP(G35,Orgs!B:J,2,0)</f>
        <v>https://www.augmenteed.tech/</v>
      </c>
      <c r="I35" s="17" t="str">
        <f>VLOOKUP(G35,Orgs!B:J,3,0)</f>
        <v>Startup / SME (SP)</v>
      </c>
      <c r="J35" s="29" t="str">
        <f>VLOOKUP(G35,Orgs!B:I,4,0)</f>
        <v>Industry 4.0</v>
      </c>
      <c r="K35" s="17" t="str">
        <f>VLOOKUP(G35,Orgs!B:J,5,0)</f>
        <v>Digital Services</v>
      </c>
      <c r="L35" s="17" t="str">
        <f>VLOOKUP(G35,Orgs!B:J,6,0)</f>
        <v>Operating System</v>
      </c>
      <c r="M35" s="17" t="str">
        <f>VLOOKUP(G35,Orgs!B:J,7,0)</f>
        <v>Building cutting-edge software that empowers companies to unlock new pathways to Industry 4.0. Digitize workflows</v>
      </c>
      <c r="N35" s="17" t="str">
        <f>VLOOKUP(G35,Orgs!B:J,8,0)</f>
        <v>Singapore</v>
      </c>
      <c r="O35" s="17">
        <f>VLOOKUP(G35,Orgs!B:J,9,0)</f>
        <v>0</v>
      </c>
      <c r="P35" s="29" t="s">
        <v>17</v>
      </c>
      <c r="Q35" s="29"/>
      <c r="R35" s="29" t="s">
        <v>1426</v>
      </c>
      <c r="S35" s="29" t="s">
        <v>1377</v>
      </c>
    </row>
    <row r="36" spans="1:19" ht="14">
      <c r="A36" s="115"/>
      <c r="B36" s="207" t="s">
        <v>6735</v>
      </c>
      <c r="C36" s="80" t="s">
        <v>6736</v>
      </c>
      <c r="D36" s="80" t="s">
        <v>6737</v>
      </c>
      <c r="E36" s="80" t="s">
        <v>6738</v>
      </c>
      <c r="F36" s="80" t="s">
        <v>6739</v>
      </c>
      <c r="G36" s="207" t="s">
        <v>2245</v>
      </c>
      <c r="H36" s="202" t="str">
        <f>VLOOKUP(G36,Orgs!B:J,2,0)</f>
        <v>https://autofleet.io</v>
      </c>
      <c r="I36" s="16" t="str">
        <f>VLOOKUP(G36,Orgs!B:J,3,0)</f>
        <v>Startup / SME (SP)</v>
      </c>
      <c r="J36" s="80">
        <f>VLOOKUP(G36,Orgs!B:J,4,0)</f>
        <v>0</v>
      </c>
      <c r="K36" s="16" t="str">
        <f>VLOOKUP(G36,Orgs!B:J,5,0)</f>
        <v>Transportation</v>
      </c>
      <c r="L36" s="16" t="str">
        <f>VLOOKUP(G36,Orgs!B:J,6,0)</f>
        <v>Mobility Tech, Artifical Intelligence</v>
      </c>
      <c r="M36" s="16" t="str">
        <f>VLOOKUP(G36,Orgs!B:J,7,0)</f>
        <v>AI-enabled fleet utilization and management solutions</v>
      </c>
      <c r="N36" s="16" t="str">
        <f>VLOOKUP(G36,Orgs!B:J,8,0)</f>
        <v>Israel</v>
      </c>
      <c r="O36" s="16">
        <f>VLOOKUP(G36,Orgs!B:J,9,0)</f>
        <v>0</v>
      </c>
      <c r="P36" s="80" t="s">
        <v>17</v>
      </c>
      <c r="Q36" s="80"/>
      <c r="R36" s="80" t="s">
        <v>6717</v>
      </c>
      <c r="S36" s="80" t="s">
        <v>7354</v>
      </c>
    </row>
    <row r="37" spans="1:19" ht="14">
      <c r="A37" s="105"/>
      <c r="B37" s="206" t="s">
        <v>379</v>
      </c>
      <c r="C37" s="29" t="s">
        <v>195</v>
      </c>
      <c r="D37" s="29" t="s">
        <v>6552</v>
      </c>
      <c r="E37" s="29" t="s">
        <v>413</v>
      </c>
      <c r="F37" s="29" t="s">
        <v>7390</v>
      </c>
      <c r="G37" s="206" t="s">
        <v>4522</v>
      </c>
      <c r="H37" s="205" t="str">
        <f>VLOOKUP(G37,Orgs!B:J,2,0)</f>
        <v>https://www.elid.com.sg/</v>
      </c>
      <c r="I37" s="17" t="str">
        <f>VLOOKUP(G37,Orgs!B:J,3,0)</f>
        <v>Startup / SME (SP)</v>
      </c>
      <c r="J37" s="29">
        <f>VLOOKUP(G37,Orgs!B:I,4,0)</f>
        <v>0</v>
      </c>
      <c r="K37" s="17" t="str">
        <f>VLOOKUP(G37,Orgs!B:J,5,0)</f>
        <v>Built Environment</v>
      </c>
      <c r="L37" s="17" t="str">
        <f>VLOOKUP(G37,Orgs!B:J,6,0)</f>
        <v>Construction Tech, Robotics</v>
      </c>
      <c r="M37" s="17" t="str">
        <f>VLOOKUP(G37,Orgs!B:J,7,0)</f>
        <v>Innovative automated robotic cleaning and painting system for the construction sector for both indoor and outdoor deployment.</v>
      </c>
      <c r="N37" s="17" t="str">
        <f>VLOOKUP(G37,Orgs!B:J,8,0)</f>
        <v>Singapore</v>
      </c>
      <c r="O37" s="17">
        <f>VLOOKUP(G37,Orgs!B:J,9,0)</f>
        <v>0</v>
      </c>
      <c r="P37" s="29" t="s">
        <v>17</v>
      </c>
      <c r="Q37" s="29"/>
      <c r="R37" s="29" t="s">
        <v>1426</v>
      </c>
      <c r="S37" s="29" t="s">
        <v>1377</v>
      </c>
    </row>
    <row r="38" spans="1:19" ht="14">
      <c r="A38" s="115"/>
      <c r="B38" s="207" t="s">
        <v>6725</v>
      </c>
      <c r="C38" s="80" t="s">
        <v>6726</v>
      </c>
      <c r="D38" s="80" t="s">
        <v>6727</v>
      </c>
      <c r="E38" s="80" t="s">
        <v>413</v>
      </c>
      <c r="F38" s="80" t="s">
        <v>6728</v>
      </c>
      <c r="G38" s="207" t="s">
        <v>2250</v>
      </c>
      <c r="H38" s="202" t="str">
        <f>VLOOKUP(G38,Orgs!B:J,2,0)</f>
        <v>https://axonvibe.com</v>
      </c>
      <c r="I38" s="16" t="str">
        <f>VLOOKUP(G38,Orgs!B:J,3,0)</f>
        <v>Startup / SME (SP)</v>
      </c>
      <c r="J38" s="80">
        <f>VLOOKUP(G38,Orgs!B:J,4,0)</f>
        <v>0</v>
      </c>
      <c r="K38" s="16" t="str">
        <f>VLOOKUP(G38,Orgs!B:J,5,0)</f>
        <v>Transportation</v>
      </c>
      <c r="L38" s="16" t="str">
        <f>VLOOKUP(G38,Orgs!B:J,6,0)</f>
        <v>Mobility Tech</v>
      </c>
      <c r="M38" s="16" t="str">
        <f>VLOOKUP(G38,Orgs!B:J,7,0)</f>
        <v>Provide a smartphone-based multi-modal mobility platform to public transport operators and authorities, that matches customers’ predicted travel patterns with real-time traffic on roads and rail to offer more efficient and less polluting travel options.</v>
      </c>
      <c r="N38" s="16" t="str">
        <f>VLOOKUP(G38,Orgs!B:J,8,0)</f>
        <v>Lucerne, Switzerland</v>
      </c>
      <c r="O38" s="16" t="str">
        <f>VLOOKUP(G38,Orgs!B:J,9,0)</f>
        <v>info@axonvibe.com</v>
      </c>
      <c r="P38" s="80" t="s">
        <v>17</v>
      </c>
      <c r="Q38" s="80"/>
      <c r="R38" s="80" t="s">
        <v>6717</v>
      </c>
      <c r="S38" s="80" t="s">
        <v>7354</v>
      </c>
    </row>
    <row r="39" spans="1:19" ht="14">
      <c r="A39" s="105"/>
      <c r="B39" s="206" t="s">
        <v>1378</v>
      </c>
      <c r="C39" s="29" t="s">
        <v>198</v>
      </c>
      <c r="D39" s="29" t="s">
        <v>1379</v>
      </c>
      <c r="E39" s="29" t="s">
        <v>1380</v>
      </c>
      <c r="F39" s="29" t="s">
        <v>6446</v>
      </c>
      <c r="G39" s="206" t="s">
        <v>1381</v>
      </c>
      <c r="H39" s="205" t="str">
        <f>VLOOKUP(G39,Orgs!B:J,2,0)</f>
        <v>https://azendian.com/</v>
      </c>
      <c r="I39" s="17" t="str">
        <f>VLOOKUP(G39,Orgs!B:J,3,0)</f>
        <v>Startup / SME (SP)</v>
      </c>
      <c r="J39" s="29">
        <f>VLOOKUP(G39,Orgs!B:I,4,0)</f>
        <v>0</v>
      </c>
      <c r="K39" s="17" t="str">
        <f>VLOOKUP(G39,Orgs!B:J,5,0)</f>
        <v>Environment and Sustainability</v>
      </c>
      <c r="L39" s="17" t="str">
        <f>VLOOKUP(G39,Orgs!B:J,6,0)</f>
        <v>Climate Tech, Energy Efficiency, Artificial Intelligence and Machine Learning (AI/ML)</v>
      </c>
      <c r="M39" s="17" t="str">
        <f>VLOOKUP(G39,Orgs!B:J,7,0)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9" s="17" t="str">
        <f>VLOOKUP(G39,Orgs!B:J,8,0)</f>
        <v>Singapore</v>
      </c>
      <c r="O39" s="17">
        <f>VLOOKUP(G39,Orgs!B:J,9,0)</f>
        <v>0</v>
      </c>
      <c r="P39" s="29" t="s">
        <v>17</v>
      </c>
      <c r="Q39" s="29" t="s">
        <v>138</v>
      </c>
      <c r="R39" s="29" t="s">
        <v>1426</v>
      </c>
      <c r="S39" s="29" t="s">
        <v>139</v>
      </c>
    </row>
    <row r="40" spans="1:19" ht="14">
      <c r="A40" s="115"/>
      <c r="B40" s="207" t="s">
        <v>1382</v>
      </c>
      <c r="C40" s="80" t="s">
        <v>238</v>
      </c>
      <c r="D40" s="80" t="s">
        <v>1383</v>
      </c>
      <c r="E40" s="80" t="s">
        <v>7391</v>
      </c>
      <c r="F40" s="134" t="s">
        <v>7392</v>
      </c>
      <c r="G40" s="207" t="s">
        <v>1381</v>
      </c>
      <c r="H40" s="202" t="str">
        <f>VLOOKUP(G40,Orgs!B:J,2,0)</f>
        <v>https://azendian.com/</v>
      </c>
      <c r="I40" s="16" t="str">
        <f>VLOOKUP(G40,Orgs!B:J,3,0)</f>
        <v>Startup / SME (SP)</v>
      </c>
      <c r="J40" s="80">
        <f>VLOOKUP(G40,Orgs!B:J,4,0)</f>
        <v>0</v>
      </c>
      <c r="K40" s="16" t="str">
        <f>VLOOKUP(G40,Orgs!B:J,5,0)</f>
        <v>Environment and Sustainability</v>
      </c>
      <c r="L40" s="16" t="str">
        <f>VLOOKUP(G40,Orgs!B:J,6,0)</f>
        <v>Climate Tech, Energy Efficiency, Artificial Intelligence and Machine Learning (AI/ML)</v>
      </c>
      <c r="M40" s="16" t="str">
        <f>VLOOKUP(G40,Orgs!B:J,7,0)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40" s="16" t="str">
        <f>VLOOKUP(G40,Orgs!B:J,8,0)</f>
        <v>Singapore</v>
      </c>
      <c r="O40" s="16">
        <f>VLOOKUP(G40,Orgs!B:J,9,0)</f>
        <v>0</v>
      </c>
      <c r="P40" s="80" t="s">
        <v>17</v>
      </c>
      <c r="Q40" s="80" t="s">
        <v>138</v>
      </c>
      <c r="R40" s="80" t="s">
        <v>1426</v>
      </c>
      <c r="S40" s="80" t="s">
        <v>139</v>
      </c>
    </row>
    <row r="41" spans="1:19" ht="14">
      <c r="A41" s="105"/>
      <c r="B41" s="206" t="s">
        <v>6487</v>
      </c>
      <c r="C41" s="29" t="s">
        <v>234</v>
      </c>
      <c r="D41" s="29" t="s">
        <v>6488</v>
      </c>
      <c r="E41" s="29" t="s">
        <v>457</v>
      </c>
      <c r="F41" s="29" t="s">
        <v>6489</v>
      </c>
      <c r="G41" s="206" t="s">
        <v>2459</v>
      </c>
      <c r="H41" s="205" t="str">
        <f>VLOOKUP(G41,Orgs!B:J,2,0)</f>
        <v>http://azimuth-tech.com/</v>
      </c>
      <c r="I41" s="17" t="str">
        <f>VLOOKUP(G41,Orgs!B:J,3,0)</f>
        <v>Startup / SME (SP)</v>
      </c>
      <c r="J41" s="29">
        <f>VLOOKUP(G41,Orgs!B:J,4,0)</f>
        <v>0</v>
      </c>
      <c r="K41" s="17" t="str">
        <f>VLOOKUP(G41,Orgs!B:J,5,0)</f>
        <v>Industry (Heavy)</v>
      </c>
      <c r="L41" s="17" t="str">
        <f>VLOOKUP(G41,Orgs!B:J,6,0)</f>
        <v>Advanced Manufacturing</v>
      </c>
      <c r="M41" s="17" t="str">
        <f>VLOOKUP(G41,Orgs!B:J,7,0)</f>
        <v>Azimuth provides a complete range of solutions from Welding Positioning &amp; Handling Automation Equipment, Heavy Duty Hardness Testing, Racking and Auto-Transport Cart System, to Gas Test Pit, Hydro-Test Bunker, MPI Dark Room setup.</v>
      </c>
      <c r="N41" s="17" t="str">
        <f>VLOOKUP(G41,Orgs!B:J,8,0)</f>
        <v>Singapore</v>
      </c>
      <c r="O41" s="17">
        <f>VLOOKUP(G41,Orgs!B:J,9,0)</f>
        <v>0</v>
      </c>
      <c r="P41" s="29" t="s">
        <v>17</v>
      </c>
      <c r="Q41" s="29"/>
      <c r="R41" s="29" t="s">
        <v>1426</v>
      </c>
      <c r="S41" s="29" t="s">
        <v>1437</v>
      </c>
    </row>
    <row r="42" spans="1:19" ht="14">
      <c r="A42" s="115"/>
      <c r="B42" s="208" t="s">
        <v>7393</v>
      </c>
      <c r="C42" s="100" t="s">
        <v>7394</v>
      </c>
      <c r="D42" s="100" t="s">
        <v>7395</v>
      </c>
      <c r="E42" s="80"/>
      <c r="F42" s="211" t="s">
        <v>7396</v>
      </c>
      <c r="G42" s="207" t="s">
        <v>3189</v>
      </c>
      <c r="H42" s="202" t="str">
        <f>VLOOKUP(G42,Orgs!B:J,2,0)</f>
        <v>https://be-cis.com/</v>
      </c>
      <c r="I42" s="16" t="str">
        <f>VLOOKUP(G42,Orgs!B:J,3,0)</f>
        <v>Startup / SME (SP)</v>
      </c>
      <c r="J42" s="80" t="str">
        <f>VLOOKUP(G42,Orgs!B:J,4,0)</f>
        <v>Energy Solutions, Sustainability</v>
      </c>
      <c r="K42" s="16" t="str">
        <f>VLOOKUP(G42,Orgs!B:J,5,0)</f>
        <v>Environment and Sustainability</v>
      </c>
      <c r="L42" s="16" t="str">
        <f>VLOOKUP(G42,Orgs!B:J,6,0)</f>
        <v>Cleantech, Energy Tech</v>
      </c>
      <c r="M42" s="16" t="str">
        <f>VLOOKUP(G42,Orgs!B:J,7,0)</f>
        <v>Delivers energy solutions focusing on sustainability.</v>
      </c>
      <c r="N42" s="16" t="str">
        <f>VLOOKUP(G42,Orgs!B:J,8,0)</f>
        <v>Singapore</v>
      </c>
      <c r="O42" s="16">
        <f>VLOOKUP(G42,Orgs!B:J,9,0)</f>
        <v>0</v>
      </c>
      <c r="P42" s="80" t="s">
        <v>17</v>
      </c>
      <c r="Q42" s="80"/>
      <c r="R42" s="80" t="s">
        <v>7357</v>
      </c>
      <c r="S42" s="80" t="s">
        <v>7358</v>
      </c>
    </row>
    <row r="43" spans="1:19" ht="14">
      <c r="A43" s="105"/>
      <c r="B43" s="206" t="s">
        <v>6365</v>
      </c>
      <c r="C43" s="29" t="s">
        <v>6366</v>
      </c>
      <c r="D43" s="29" t="s">
        <v>6367</v>
      </c>
      <c r="E43" s="29" t="s">
        <v>6368</v>
      </c>
      <c r="F43" s="29" t="s">
        <v>6369</v>
      </c>
      <c r="G43" s="206" t="s">
        <v>3193</v>
      </c>
      <c r="H43" s="205" t="str">
        <f>VLOOKUP(G43,Orgs!B:J,2,0)</f>
        <v>https://beeplanetfactory.com/en/</v>
      </c>
      <c r="I43" s="17" t="str">
        <f>VLOOKUP(G43,Orgs!B:J,3,0)</f>
        <v>Startup / SME (SP)</v>
      </c>
      <c r="J43" s="17"/>
      <c r="K43" s="17" t="str">
        <f>VLOOKUP(G43,Orgs!B:J,5,0)</f>
        <v>Energy and Chemicals</v>
      </c>
      <c r="L43" s="17" t="str">
        <f>VLOOKUP(G43,Orgs!B:J,6,0)</f>
        <v>Energy Storage Tech, Battery</v>
      </c>
      <c r="M43" s="17" t="str">
        <f>VLOOKUP(G43,Orgs!B:J,7,0)</f>
        <v xml:space="preserve">Manufacturer of sustainable automotive batteries, reusing lithium-ion batteries from electric vehicles. </v>
      </c>
      <c r="N43" s="17" t="str">
        <f>VLOOKUP(G43,Orgs!B:J,8,0)</f>
        <v>Spain</v>
      </c>
      <c r="O43" s="17">
        <f>VLOOKUP(G43,Orgs!B:J,9,0)</f>
        <v>0</v>
      </c>
      <c r="P43" s="29" t="s">
        <v>17</v>
      </c>
      <c r="Q43" s="29"/>
      <c r="R43" s="29" t="s">
        <v>6357</v>
      </c>
      <c r="S43" s="29" t="s">
        <v>7348</v>
      </c>
    </row>
    <row r="44" spans="1:19" ht="14">
      <c r="A44" s="115"/>
      <c r="B44" s="207" t="s">
        <v>6913</v>
      </c>
      <c r="C44" s="80" t="s">
        <v>497</v>
      </c>
      <c r="D44" s="80" t="s">
        <v>6914</v>
      </c>
      <c r="E44" s="80" t="s">
        <v>413</v>
      </c>
      <c r="F44" s="80" t="s">
        <v>7390</v>
      </c>
      <c r="G44" s="207" t="s">
        <v>6027</v>
      </c>
      <c r="H44" s="202" t="str">
        <f>VLOOKUP(G44,Orgs!B:J,2,0)</f>
        <v>https://uml-tech.com/</v>
      </c>
      <c r="I44" s="16" t="str">
        <f>VLOOKUP(G44,Orgs!B:J,3,0)</f>
        <v>Startup / SME (SP)</v>
      </c>
      <c r="J44" s="16"/>
      <c r="K44" s="16" t="str">
        <f>VLOOKUP(G44,Orgs!B:J,5,0)</f>
        <v>Agriculture</v>
      </c>
      <c r="L44" s="16" t="str">
        <f>VLOOKUP(G44,Orgs!B:J,6,0)</f>
        <v>IoT, Data Analytics</v>
      </c>
      <c r="M44" s="16" t="str">
        <f>VLOOKUP(G44,Orgs!B:J,7,0)</f>
        <v>Upgraded software and hardware solutions for traditional agricultural machinery</v>
      </c>
      <c r="N44" s="16" t="str">
        <f>VLOOKUP(G44,Orgs!B:J,8,0)</f>
        <v>China</v>
      </c>
      <c r="O44" s="16">
        <f>VLOOKUP(G44,Orgs!B:J,9,0)</f>
        <v>0</v>
      </c>
      <c r="P44" s="80" t="s">
        <v>17</v>
      </c>
      <c r="Q44" s="80"/>
      <c r="R44" s="80" t="s">
        <v>6865</v>
      </c>
      <c r="S44" s="80" t="s">
        <v>7354</v>
      </c>
    </row>
    <row r="45" spans="1:19" ht="14">
      <c r="A45" s="105"/>
      <c r="B45" s="206" t="s">
        <v>650</v>
      </c>
      <c r="C45" s="29" t="s">
        <v>536</v>
      </c>
      <c r="D45" s="29" t="s">
        <v>6886</v>
      </c>
      <c r="E45" s="29" t="s">
        <v>1646</v>
      </c>
      <c r="F45" s="29" t="s">
        <v>7390</v>
      </c>
      <c r="G45" s="206" t="s">
        <v>5798</v>
      </c>
      <c r="H45" s="205" t="str">
        <f>VLOOKUP(G45,Orgs!B:J,2,0)</f>
        <v>https://icanag.com</v>
      </c>
      <c r="I45" s="17" t="str">
        <f>VLOOKUP(G45,Orgs!B:J,3,0)</f>
        <v>Startup / SME (SP)</v>
      </c>
      <c r="J45" s="17"/>
      <c r="K45" s="17" t="str">
        <f>VLOOKUP(G45,Orgs!B:J,5,0)</f>
        <v>Agriculture</v>
      </c>
      <c r="L45" s="17" t="str">
        <f>VLOOKUP(G45,Orgs!B:J,6,0)</f>
        <v>Data Analytics</v>
      </c>
      <c r="M45" s="17" t="str">
        <f>VLOOKUP(G45,Orgs!B:J,7,0)</f>
        <v>Intelligent decision-making cloud platform that analyse and process historical and real-time information data to provide advice for production management.</v>
      </c>
      <c r="N45" s="17" t="str">
        <f>VLOOKUP(G45,Orgs!B:J,8,0)</f>
        <v>China</v>
      </c>
      <c r="O45" s="17">
        <f>VLOOKUP(G45,Orgs!B:J,9,0)</f>
        <v>0</v>
      </c>
      <c r="P45" s="29" t="s">
        <v>17</v>
      </c>
      <c r="Q45" s="29"/>
      <c r="R45" s="29" t="s">
        <v>6865</v>
      </c>
      <c r="S45" s="29" t="s">
        <v>7354</v>
      </c>
    </row>
    <row r="46" spans="1:19" ht="14">
      <c r="A46" s="115"/>
      <c r="B46" s="207" t="s">
        <v>6851</v>
      </c>
      <c r="C46" s="80" t="s">
        <v>6852</v>
      </c>
      <c r="D46" s="80" t="s">
        <v>6853</v>
      </c>
      <c r="E46" s="80" t="s">
        <v>6854</v>
      </c>
      <c r="F46" s="80" t="s">
        <v>6855</v>
      </c>
      <c r="G46" s="207" t="s">
        <v>2256</v>
      </c>
      <c r="H46" s="202" t="str">
        <f>VLOOKUP(G46,Orgs!B:J,2,0)</f>
        <v>https://bentley.com</v>
      </c>
      <c r="I46" s="16" t="str">
        <f>VLOOKUP(G46,Orgs!B:J,3,0)</f>
        <v>Startup / SME (SP)</v>
      </c>
      <c r="J46" s="16"/>
      <c r="K46" s="16" t="str">
        <f>VLOOKUP(G46,Orgs!B:J,5,0)</f>
        <v>Built Environment</v>
      </c>
      <c r="L46" s="16" t="str">
        <f>VLOOKUP(G46,Orgs!B:J,6,0)</f>
        <v>Construction Tech</v>
      </c>
      <c r="M46" s="16" t="str">
        <f>VLOOKUP(G46,Orgs!B:J,7,0)</f>
        <v>Provider of cloud-based designing software for the construction industry</v>
      </c>
      <c r="N46" s="16" t="str">
        <f>VLOOKUP(G46,Orgs!B:J,8,0)</f>
        <v>USA</v>
      </c>
      <c r="O46" s="16">
        <f>VLOOKUP(G46,Orgs!B:J,9,0)</f>
        <v>0</v>
      </c>
      <c r="P46" s="80" t="s">
        <v>17</v>
      </c>
      <c r="Q46" s="80"/>
      <c r="R46" s="80" t="s">
        <v>6760</v>
      </c>
      <c r="S46" s="80" t="s">
        <v>7354</v>
      </c>
    </row>
    <row r="47" spans="1:19" ht="14">
      <c r="A47" s="105"/>
      <c r="B47" s="206" t="s">
        <v>6958</v>
      </c>
      <c r="C47" s="29" t="s">
        <v>6959</v>
      </c>
      <c r="D47" s="29" t="s">
        <v>6960</v>
      </c>
      <c r="E47" s="29" t="s">
        <v>1970</v>
      </c>
      <c r="F47" s="29" t="s">
        <v>6961</v>
      </c>
      <c r="G47" s="206" t="s">
        <v>2260</v>
      </c>
      <c r="H47" s="205" t="str">
        <f>VLOOKUP(G47,Orgs!B:J,2,0)</f>
        <v>https://bharatrohan.in</v>
      </c>
      <c r="I47" s="17" t="str">
        <f>VLOOKUP(G47,Orgs!B:J,3,0)</f>
        <v>Startup / SME (SP)</v>
      </c>
      <c r="J47" s="17"/>
      <c r="K47" s="17" t="str">
        <f>VLOOKUP(G47,Orgs!B:J,5,0)</f>
        <v>Agriculture</v>
      </c>
      <c r="L47" s="17" t="str">
        <f>VLOOKUP(G47,Orgs!B:J,6,0)</f>
        <v>Drone</v>
      </c>
      <c r="M47" s="17" t="str">
        <f>VLOOKUP(G47,Orgs!B:J,7,0)</f>
        <v>Agricultural production and farm management; Quality control; ICT platform for Decision Support System based on UAV/Drones, Advanced Remote Sensing and Machine Learning</v>
      </c>
      <c r="N47" s="17" t="str">
        <f>VLOOKUP(G47,Orgs!B:J,8,0)</f>
        <v>India</v>
      </c>
      <c r="O47" s="17">
        <f>VLOOKUP(G47,Orgs!B:J,9,0)</f>
        <v>0</v>
      </c>
      <c r="P47" s="29" t="s">
        <v>17</v>
      </c>
      <c r="Q47" s="29"/>
      <c r="R47" s="29" t="s">
        <v>6919</v>
      </c>
      <c r="S47" s="29" t="s">
        <v>7354</v>
      </c>
    </row>
    <row r="48" spans="1:19" ht="14">
      <c r="A48" s="115"/>
      <c r="B48" s="207" t="s">
        <v>6377</v>
      </c>
      <c r="C48" s="80" t="s">
        <v>6378</v>
      </c>
      <c r="D48" s="80" t="s">
        <v>6379</v>
      </c>
      <c r="E48" s="80" t="s">
        <v>1143</v>
      </c>
      <c r="F48" s="80" t="s">
        <v>6380</v>
      </c>
      <c r="G48" s="207" t="s">
        <v>2264</v>
      </c>
      <c r="H48" s="202" t="str">
        <f>VLOOKUP(G48,Orgs!B:J,2,0)</f>
        <v>https://biapower.io</v>
      </c>
      <c r="I48" s="16" t="str">
        <f>VLOOKUP(G48,Orgs!B:J,3,0)</f>
        <v>Startup / SME (SP)</v>
      </c>
      <c r="J48" s="80">
        <f>VLOOKUP(G48,Orgs!B:J,4,0)</f>
        <v>0</v>
      </c>
      <c r="K48" s="16" t="str">
        <f>VLOOKUP(G48,Orgs!B:J,5,0)</f>
        <v>Transportation</v>
      </c>
      <c r="L48" s="16" t="str">
        <f>VLOOKUP(G48,Orgs!B:J,6,0)</f>
        <v>Energy Storage Tech, Battery</v>
      </c>
      <c r="M48" s="16" t="str">
        <f>VLOOKUP(G48,Orgs!B:J,7,0)</f>
        <v>Developer of battery packs for the autonomous vehicle industry using commercial and off-the-shelf battery cells</v>
      </c>
      <c r="N48" s="16" t="str">
        <f>VLOOKUP(G48,Orgs!B:J,8,0)</f>
        <v>Spain</v>
      </c>
      <c r="O48" s="16">
        <f>VLOOKUP(G48,Orgs!B:J,9,0)</f>
        <v>0</v>
      </c>
      <c r="P48" s="80" t="s">
        <v>17</v>
      </c>
      <c r="Q48" s="80"/>
      <c r="R48" s="80" t="s">
        <v>6357</v>
      </c>
      <c r="S48" s="80" t="s">
        <v>7348</v>
      </c>
    </row>
    <row r="49" spans="1:19" ht="14">
      <c r="A49" s="105"/>
      <c r="B49" s="206" t="s">
        <v>1479</v>
      </c>
      <c r="C49" s="29" t="s">
        <v>6608</v>
      </c>
      <c r="D49" s="29" t="s">
        <v>6609</v>
      </c>
      <c r="E49" s="29" t="s">
        <v>6610</v>
      </c>
      <c r="F49" s="29" t="s">
        <v>6611</v>
      </c>
      <c r="G49" s="206" t="s">
        <v>2269</v>
      </c>
      <c r="H49" s="205" t="str">
        <f>VLOOKUP(G49,Orgs!B:J,2,0)</f>
        <v>https://biatech.sg</v>
      </c>
      <c r="I49" s="17" t="str">
        <f>VLOOKUP(G49,Orgs!B:J,3,0)</f>
        <v>Startup / SME (SP)</v>
      </c>
      <c r="J49" s="29">
        <f>VLOOKUP(G49,Orgs!B:J,4,0)</f>
        <v>0</v>
      </c>
      <c r="K49" s="17" t="str">
        <f>VLOOKUP(G49,Orgs!B:J,5,0)</f>
        <v>Healthcare</v>
      </c>
      <c r="L49" s="17" t="str">
        <f>VLOOKUP(G49,Orgs!B:J,6,0)</f>
        <v>Medical Tech</v>
      </c>
      <c r="M49" s="17" t="str">
        <f>VLOOKUP(G49,Orgs!B:J,7,0)</f>
        <v>Developer of robotic spinal decompression devices for the treatment of spinal diseases</v>
      </c>
      <c r="N49" s="17" t="str">
        <f>VLOOKUP(G49,Orgs!B:J,8,0)</f>
        <v>Singapore</v>
      </c>
      <c r="O49" s="17">
        <f>VLOOKUP(G49,Orgs!B:J,9,0)</f>
        <v>0</v>
      </c>
      <c r="P49" s="29" t="s">
        <v>17</v>
      </c>
      <c r="Q49" s="29"/>
      <c r="R49" s="29" t="s">
        <v>6601</v>
      </c>
      <c r="S49" s="29" t="s">
        <v>7354</v>
      </c>
    </row>
    <row r="50" spans="1:19" ht="14">
      <c r="A50" s="115"/>
      <c r="B50" s="207" t="s">
        <v>7315</v>
      </c>
      <c r="C50" s="80" t="s">
        <v>7316</v>
      </c>
      <c r="D50" s="80" t="s">
        <v>7317</v>
      </c>
      <c r="E50" s="80" t="s">
        <v>7318</v>
      </c>
      <c r="F50" s="209" t="s">
        <v>7397</v>
      </c>
      <c r="G50" s="207" t="s">
        <v>4278</v>
      </c>
      <c r="H50" s="138" t="s">
        <v>4279</v>
      </c>
      <c r="I50" s="117" t="s">
        <v>1977</v>
      </c>
      <c r="J50" s="80" t="s">
        <v>4280</v>
      </c>
      <c r="K50" s="80" t="s">
        <v>2051</v>
      </c>
      <c r="L50" s="80" t="s">
        <v>3160</v>
      </c>
      <c r="M50" s="80" t="s">
        <v>4281</v>
      </c>
      <c r="N50" s="80" t="s">
        <v>3140</v>
      </c>
      <c r="O50" s="99"/>
      <c r="P50" s="80"/>
      <c r="Q50" s="80"/>
      <c r="R50" s="80" t="s">
        <v>7172</v>
      </c>
      <c r="S50" s="80" t="s">
        <v>7336</v>
      </c>
    </row>
    <row r="51" spans="1:19" ht="14">
      <c r="A51" s="105"/>
      <c r="B51" s="212" t="s">
        <v>7398</v>
      </c>
      <c r="C51" s="41" t="s">
        <v>7399</v>
      </c>
      <c r="D51" s="41" t="s">
        <v>7400</v>
      </c>
      <c r="E51" s="41"/>
      <c r="F51" s="204" t="s">
        <v>7401</v>
      </c>
      <c r="G51" s="206" t="s">
        <v>4286</v>
      </c>
      <c r="H51" s="205" t="str">
        <f>VLOOKUP(G51,Orgs!B:J,2,0)</f>
        <v>https://www.blocktexx.com/</v>
      </c>
      <c r="I51" s="17" t="str">
        <f>VLOOKUP(G51,Orgs!B:J,3,0)</f>
        <v>Startup / SME (SP)</v>
      </c>
      <c r="J51" s="29" t="str">
        <f>VLOOKUP(G51,Orgs!B:J,4,0)</f>
        <v>Recycling, Sustainability</v>
      </c>
      <c r="K51" s="17" t="str">
        <f>VLOOKUP(G51,Orgs!B:J,5,0)</f>
        <v>Environment and Sustainability</v>
      </c>
      <c r="L51" s="17" t="str">
        <f>VLOOKUP(G51,Orgs!B:J,6,0)</f>
        <v>Blockchain, Cleantech</v>
      </c>
      <c r="M51" s="17" t="str">
        <f>VLOOKUP(G51,Orgs!B:J,7,0)</f>
        <v>Recycles textiles and other materials to promote sustainability.</v>
      </c>
      <c r="N51" s="17" t="str">
        <f>VLOOKUP(G51,Orgs!B:J,8,0)</f>
        <v>Australia</v>
      </c>
      <c r="O51" s="17" t="str">
        <f>VLOOKUP(G51,Orgs!B:J,9,0)</f>
        <v>curious@blocktexx.com</v>
      </c>
      <c r="P51" s="29" t="s">
        <v>17</v>
      </c>
      <c r="Q51" s="29"/>
      <c r="R51" s="29" t="s">
        <v>7357</v>
      </c>
      <c r="S51" s="29" t="s">
        <v>7358</v>
      </c>
    </row>
    <row r="52" spans="1:19" ht="14">
      <c r="A52" s="115"/>
      <c r="B52" s="208" t="s">
        <v>7402</v>
      </c>
      <c r="C52" s="100" t="s">
        <v>7403</v>
      </c>
      <c r="D52" s="100" t="s">
        <v>7404</v>
      </c>
      <c r="E52" s="100" t="s">
        <v>7405</v>
      </c>
      <c r="F52" s="211" t="s">
        <v>7406</v>
      </c>
      <c r="G52" s="207" t="s">
        <v>4286</v>
      </c>
      <c r="H52" s="202" t="str">
        <f>VLOOKUP(G52,Orgs!B:J,2,0)</f>
        <v>https://www.blocktexx.com/</v>
      </c>
      <c r="I52" s="16" t="str">
        <f>VLOOKUP(G52,Orgs!B:J,3,0)</f>
        <v>Startup / SME (SP)</v>
      </c>
      <c r="J52" s="80" t="str">
        <f>VLOOKUP(G52,Orgs!B:J,4,0)</f>
        <v>Recycling, Sustainability</v>
      </c>
      <c r="K52" s="16" t="str">
        <f>VLOOKUP(G52,Orgs!B:J,5,0)</f>
        <v>Environment and Sustainability</v>
      </c>
      <c r="L52" s="16" t="str">
        <f>VLOOKUP(G52,Orgs!B:J,6,0)</f>
        <v>Blockchain, Cleantech</v>
      </c>
      <c r="M52" s="16" t="str">
        <f>VLOOKUP(G52,Orgs!B:J,7,0)</f>
        <v>Recycles textiles and other materials to promote sustainability.</v>
      </c>
      <c r="N52" s="16" t="str">
        <f>VLOOKUP(G52,Orgs!B:J,8,0)</f>
        <v>Australia</v>
      </c>
      <c r="O52" s="16" t="str">
        <f>VLOOKUP(G52,Orgs!B:J,9,0)</f>
        <v>curious@blocktexx.com</v>
      </c>
      <c r="P52" s="80" t="s">
        <v>17</v>
      </c>
      <c r="Q52" s="80"/>
      <c r="R52" s="80" t="s">
        <v>7357</v>
      </c>
      <c r="S52" s="80" t="s">
        <v>7358</v>
      </c>
    </row>
    <row r="53" spans="1:19" ht="14">
      <c r="A53" s="105"/>
      <c r="B53" s="29" t="s">
        <v>6420</v>
      </c>
      <c r="C53" s="29" t="s">
        <v>1511</v>
      </c>
      <c r="D53" s="29" t="s">
        <v>6421</v>
      </c>
      <c r="E53" s="29" t="s">
        <v>6422</v>
      </c>
      <c r="F53" s="29" t="s">
        <v>7390</v>
      </c>
      <c r="G53" s="29" t="s">
        <v>5840</v>
      </c>
      <c r="H53" s="205" t="str">
        <f>VLOOKUP(G53,Orgs!B:J,2,0)</f>
        <v>https://jettechnology.com.au</v>
      </c>
      <c r="I53" s="17" t="str">
        <f>VLOOKUP(G53,Orgs!B:J,3,0)</f>
        <v>Startup / SME (SP)</v>
      </c>
      <c r="J53" s="17"/>
      <c r="K53" s="17" t="str">
        <f>VLOOKUP(G53,Orgs!B:J,5,0)</f>
        <v>Environment and Sustainability</v>
      </c>
      <c r="L53" s="17" t="str">
        <f>VLOOKUP(G53,Orgs!B:J,6,0)</f>
        <v>Climate Tech, Waste Management</v>
      </c>
      <c r="M53" s="17" t="str">
        <f>VLOOKUP(G53,Orgs!B:J,7,0)</f>
        <v>Organic Waste Processing, Organic Resources Recovery, Reduce Carbon</v>
      </c>
      <c r="N53" s="17" t="str">
        <f>VLOOKUP(G53,Orgs!B:J,8,0)</f>
        <v>Japan</v>
      </c>
      <c r="O53" s="17">
        <f>VLOOKUP(G53,Orgs!B:J,9,0)</f>
        <v>0</v>
      </c>
      <c r="P53" s="29" t="s">
        <v>17</v>
      </c>
      <c r="Q53" s="29"/>
      <c r="R53" s="29" t="s">
        <v>6415</v>
      </c>
      <c r="S53" s="29" t="s">
        <v>7348</v>
      </c>
    </row>
    <row r="54" spans="1:19" ht="14">
      <c r="A54" s="115"/>
      <c r="B54" s="80" t="s">
        <v>6910</v>
      </c>
      <c r="C54" s="80" t="s">
        <v>6911</v>
      </c>
      <c r="D54" s="80" t="s">
        <v>6912</v>
      </c>
      <c r="E54" s="80" t="s">
        <v>499</v>
      </c>
      <c r="F54" s="80" t="s">
        <v>7390</v>
      </c>
      <c r="G54" s="80" t="s">
        <v>2190</v>
      </c>
      <c r="H54" s="202" t="str">
        <f>VLOOKUP(G54,Orgs!B:J,2,0)</f>
        <v>https://accfutures.com</v>
      </c>
      <c r="I54" s="16" t="str">
        <f>VLOOKUP(G54,Orgs!B:J,3,0)</f>
        <v>Startup / SME (SP)</v>
      </c>
      <c r="J54" s="16"/>
      <c r="K54" s="16" t="str">
        <f>VLOOKUP(G54,Orgs!B:J,5,0)</f>
        <v>Agriculture</v>
      </c>
      <c r="L54" s="16" t="str">
        <f>VLOOKUP(G54,Orgs!B:J,6,0)</f>
        <v>Data Analytics</v>
      </c>
      <c r="M54" s="16" t="str">
        <f>VLOOKUP(G54,Orgs!B:J,7,0)</f>
        <v>Big data platforms for industrial planning and decision-making, market analysis, product sales, financial services, and so on.</v>
      </c>
      <c r="N54" s="16" t="str">
        <f>VLOOKUP(G54,Orgs!B:J,8,0)</f>
        <v>China</v>
      </c>
      <c r="O54" s="16">
        <f>VLOOKUP(G54,Orgs!B:J,9,0)</f>
        <v>0</v>
      </c>
      <c r="P54" s="80" t="s">
        <v>17</v>
      </c>
      <c r="Q54" s="80"/>
      <c r="R54" s="80" t="s">
        <v>6865</v>
      </c>
      <c r="S54" s="80" t="s">
        <v>7354</v>
      </c>
    </row>
    <row r="55" spans="1:19" ht="14">
      <c r="A55" s="105"/>
      <c r="B55" s="29" t="s">
        <v>6401</v>
      </c>
      <c r="C55" s="29" t="s">
        <v>7407</v>
      </c>
      <c r="D55" s="29" t="s">
        <v>7408</v>
      </c>
      <c r="E55" s="29" t="s">
        <v>1380</v>
      </c>
      <c r="F55" s="128" t="s">
        <v>7409</v>
      </c>
      <c r="G55" s="29" t="s">
        <v>3205</v>
      </c>
      <c r="H55" s="140" t="s">
        <v>3206</v>
      </c>
      <c r="I55" s="77" t="s">
        <v>1977</v>
      </c>
      <c r="J55" s="29" t="s">
        <v>3207</v>
      </c>
      <c r="K55" s="29" t="s">
        <v>19</v>
      </c>
      <c r="L55" s="29" t="s">
        <v>3208</v>
      </c>
      <c r="M55" s="29" t="s">
        <v>3209</v>
      </c>
      <c r="N55" s="29" t="s">
        <v>1981</v>
      </c>
      <c r="O55" s="17"/>
      <c r="P55" s="29" t="s">
        <v>17</v>
      </c>
      <c r="Q55" s="29"/>
      <c r="R55" s="29" t="s">
        <v>7373</v>
      </c>
      <c r="S55" s="29" t="s">
        <v>7374</v>
      </c>
    </row>
    <row r="56" spans="1:19" ht="14">
      <c r="A56" s="115"/>
      <c r="B56" s="80" t="s">
        <v>7410</v>
      </c>
      <c r="C56" s="80" t="s">
        <v>7411</v>
      </c>
      <c r="D56" s="80" t="s">
        <v>7412</v>
      </c>
      <c r="E56" s="80" t="s">
        <v>7413</v>
      </c>
      <c r="F56" s="209" t="s">
        <v>7414</v>
      </c>
      <c r="G56" s="80" t="s">
        <v>3205</v>
      </c>
      <c r="H56" s="138" t="s">
        <v>3206</v>
      </c>
      <c r="I56" s="117" t="s">
        <v>1977</v>
      </c>
      <c r="J56" s="80" t="s">
        <v>3207</v>
      </c>
      <c r="K56" s="80" t="s">
        <v>19</v>
      </c>
      <c r="L56" s="80" t="s">
        <v>3208</v>
      </c>
      <c r="M56" s="80" t="s">
        <v>3209</v>
      </c>
      <c r="N56" s="80" t="s">
        <v>1981</v>
      </c>
      <c r="O56" s="16"/>
      <c r="P56" s="80" t="s">
        <v>17</v>
      </c>
      <c r="Q56" s="80"/>
      <c r="R56" s="80" t="s">
        <v>7373</v>
      </c>
      <c r="S56" s="80" t="s">
        <v>7374</v>
      </c>
    </row>
    <row r="57" spans="1:19" ht="14">
      <c r="A57" s="105"/>
      <c r="B57" s="29" t="s">
        <v>7238</v>
      </c>
      <c r="C57" s="29" t="s">
        <v>7239</v>
      </c>
      <c r="D57" s="29" t="s">
        <v>376</v>
      </c>
      <c r="E57" s="29" t="s">
        <v>7415</v>
      </c>
      <c r="F57" s="204" t="s">
        <v>7416</v>
      </c>
      <c r="G57" s="29" t="s">
        <v>3217</v>
      </c>
      <c r="H57" s="140" t="s">
        <v>3218</v>
      </c>
      <c r="I57" s="77" t="s">
        <v>1977</v>
      </c>
      <c r="J57" s="29" t="s">
        <v>3219</v>
      </c>
      <c r="K57" s="29" t="s">
        <v>1984</v>
      </c>
      <c r="L57" s="29" t="s">
        <v>3220</v>
      </c>
      <c r="M57" s="29" t="s">
        <v>3221</v>
      </c>
      <c r="N57" s="29" t="s">
        <v>23</v>
      </c>
      <c r="O57" s="29"/>
      <c r="P57" s="29"/>
      <c r="Q57" s="29"/>
      <c r="R57" s="29" t="s">
        <v>7172</v>
      </c>
      <c r="S57" s="29" t="s">
        <v>7336</v>
      </c>
    </row>
    <row r="58" spans="1:19" ht="14">
      <c r="A58" s="115"/>
      <c r="B58" s="80" t="s">
        <v>7417</v>
      </c>
      <c r="C58" s="34" t="s">
        <v>7418</v>
      </c>
      <c r="D58" s="80" t="s">
        <v>7419</v>
      </c>
      <c r="E58" s="80" t="s">
        <v>7420</v>
      </c>
      <c r="F58" s="209" t="s">
        <v>7421</v>
      </c>
      <c r="G58" s="80" t="s">
        <v>4317</v>
      </c>
      <c r="H58" s="138" t="s">
        <v>4318</v>
      </c>
      <c r="I58" s="117" t="s">
        <v>1977</v>
      </c>
      <c r="J58" s="80" t="s">
        <v>4319</v>
      </c>
      <c r="K58" s="80" t="s">
        <v>2027</v>
      </c>
      <c r="L58" s="80" t="s">
        <v>3817</v>
      </c>
      <c r="M58" s="80" t="s">
        <v>4320</v>
      </c>
      <c r="N58" s="80" t="s">
        <v>1981</v>
      </c>
      <c r="O58" s="16"/>
      <c r="P58" s="80" t="s">
        <v>17</v>
      </c>
      <c r="Q58" s="80"/>
      <c r="R58" s="80" t="s">
        <v>7373</v>
      </c>
      <c r="S58" s="80" t="s">
        <v>7374</v>
      </c>
    </row>
    <row r="59" spans="1:19" ht="14">
      <c r="A59" s="105"/>
      <c r="B59" s="29" t="s">
        <v>810</v>
      </c>
      <c r="C59" s="29" t="s">
        <v>6896</v>
      </c>
      <c r="D59" s="29" t="s">
        <v>7182</v>
      </c>
      <c r="E59" s="29" t="s">
        <v>28</v>
      </c>
      <c r="F59" s="128" t="s">
        <v>7422</v>
      </c>
      <c r="G59" s="29" t="s">
        <v>4321</v>
      </c>
      <c r="H59" s="140" t="s">
        <v>4322</v>
      </c>
      <c r="I59" s="77" t="s">
        <v>1977</v>
      </c>
      <c r="J59" s="29" t="s">
        <v>3563</v>
      </c>
      <c r="K59" s="29" t="s">
        <v>2027</v>
      </c>
      <c r="L59" s="29" t="s">
        <v>3564</v>
      </c>
      <c r="M59" s="29" t="s">
        <v>4323</v>
      </c>
      <c r="N59" s="29" t="s">
        <v>2214</v>
      </c>
      <c r="O59" s="29"/>
      <c r="P59" s="29"/>
      <c r="Q59" s="29"/>
      <c r="R59" s="29" t="s">
        <v>7172</v>
      </c>
      <c r="S59" s="29" t="s">
        <v>7336</v>
      </c>
    </row>
    <row r="60" spans="1:19" ht="14">
      <c r="A60" s="115"/>
      <c r="B60" s="100" t="s">
        <v>7423</v>
      </c>
      <c r="C60" s="100" t="s">
        <v>7424</v>
      </c>
      <c r="D60" s="100"/>
      <c r="E60" s="100" t="s">
        <v>7425</v>
      </c>
      <c r="F60" s="209" t="s">
        <v>7426</v>
      </c>
      <c r="G60" s="80" t="s">
        <v>3234</v>
      </c>
      <c r="H60" s="202" t="str">
        <f>VLOOKUP(G60,Orgs!B:J,2,0)</f>
        <v>https://canopypower.com/</v>
      </c>
      <c r="I60" s="16" t="str">
        <f>VLOOKUP(G60,Orgs!B:J,3,0)</f>
        <v>Startup / SME (SP)</v>
      </c>
      <c r="J60" s="80" t="str">
        <f>VLOOKUP(G60,Orgs!B:J,4,0)</f>
        <v>Renewable Energy, Off-Grid Power</v>
      </c>
      <c r="K60" s="16" t="str">
        <f>VLOOKUP(G60,Orgs!B:J,5,0)</f>
        <v>Environment and Sustainability</v>
      </c>
      <c r="L60" s="16" t="str">
        <f>VLOOKUP(G60,Orgs!B:J,6,0)</f>
        <v>Cleantech, Energy Tech</v>
      </c>
      <c r="M60" s="16" t="str">
        <f>VLOOKUP(G60,Orgs!B:J,7,0)</f>
        <v>Provides off-grid renewable energy solutions for remote areas.</v>
      </c>
      <c r="N60" s="16" t="str">
        <f>VLOOKUP(G60,Orgs!B:J,8,0)</f>
        <v>Singapore</v>
      </c>
      <c r="O60" s="16" t="str">
        <f>VLOOKUP(G60,Orgs!B:J,9,0)</f>
        <v>contact@canopypower.com</v>
      </c>
      <c r="P60" s="80" t="s">
        <v>17</v>
      </c>
      <c r="Q60" s="80"/>
      <c r="R60" s="80" t="s">
        <v>7357</v>
      </c>
      <c r="S60" s="80" t="s">
        <v>7379</v>
      </c>
    </row>
    <row r="61" spans="1:19" ht="14">
      <c r="A61" s="105"/>
      <c r="B61" s="29" t="s">
        <v>1385</v>
      </c>
      <c r="C61" s="29" t="s">
        <v>1386</v>
      </c>
      <c r="D61" s="29" t="s">
        <v>1387</v>
      </c>
      <c r="E61" s="29" t="s">
        <v>413</v>
      </c>
      <c r="F61" s="148" t="s">
        <v>7427</v>
      </c>
      <c r="G61" s="29" t="s">
        <v>1388</v>
      </c>
      <c r="H61" s="210" t="str">
        <f>VLOOKUP(G61,Orgs!B:I,2,0)</f>
        <v>https://cascoda.com</v>
      </c>
      <c r="I61" s="29" t="str">
        <f>VLOOKUP(G61,Orgs!B:I,3,0)</f>
        <v>Startup / SME (SP)</v>
      </c>
      <c r="J61" s="29">
        <f>VLOOKUP(G61,Orgs!B:I,4,0)</f>
        <v>0</v>
      </c>
      <c r="K61" s="29" t="str">
        <f>VLOOKUP(G61,Orgs!B:I,5,0)</f>
        <v>Environment and Sustainability</v>
      </c>
      <c r="L61" s="29" t="str">
        <f>VLOOKUP(G61,Orgs!B:I,6,0)</f>
        <v>Climate Tech, Energy Efficiency</v>
      </c>
      <c r="M61" s="29" t="str">
        <f>VLOOKUP(G61,Orgs!B:I,7,0)</f>
        <v>Energy System</v>
      </c>
      <c r="N61" s="29" t="str">
        <f>VLOOKUP(G61,Orgs!B:I,8,0)</f>
        <v>UK</v>
      </c>
      <c r="O61" s="17">
        <f>VLOOKUP(G61,Orgs!B:J,9,0)</f>
        <v>0</v>
      </c>
      <c r="P61" s="29" t="s">
        <v>17</v>
      </c>
      <c r="Q61" s="29" t="s">
        <v>138</v>
      </c>
      <c r="R61" s="29" t="s">
        <v>1389</v>
      </c>
      <c r="S61" s="29"/>
    </row>
    <row r="62" spans="1:19" ht="14">
      <c r="A62" s="115"/>
      <c r="B62" s="80" t="s">
        <v>7319</v>
      </c>
      <c r="C62" s="80" t="s">
        <v>7320</v>
      </c>
      <c r="D62" s="80" t="s">
        <v>7321</v>
      </c>
      <c r="E62" s="80" t="s">
        <v>1709</v>
      </c>
      <c r="F62" s="209" t="s">
        <v>7428</v>
      </c>
      <c r="G62" s="80" t="s">
        <v>4340</v>
      </c>
      <c r="H62" s="138" t="s">
        <v>4341</v>
      </c>
      <c r="I62" s="117" t="s">
        <v>1977</v>
      </c>
      <c r="J62" s="80" t="s">
        <v>4342</v>
      </c>
      <c r="K62" s="80" t="s">
        <v>2027</v>
      </c>
      <c r="L62" s="80" t="s">
        <v>4343</v>
      </c>
      <c r="M62" s="80" t="s">
        <v>4344</v>
      </c>
      <c r="N62" s="80" t="s">
        <v>3140</v>
      </c>
      <c r="O62" s="99"/>
      <c r="P62" s="80"/>
      <c r="Q62" s="80"/>
      <c r="R62" s="80" t="s">
        <v>7172</v>
      </c>
      <c r="S62" s="80" t="s">
        <v>7336</v>
      </c>
    </row>
    <row r="63" spans="1:19" ht="14">
      <c r="A63" s="17"/>
      <c r="B63" s="17" t="s">
        <v>7429</v>
      </c>
      <c r="C63" s="17" t="s">
        <v>33</v>
      </c>
      <c r="D63" s="17" t="s">
        <v>7430</v>
      </c>
      <c r="E63" s="17" t="s">
        <v>1393</v>
      </c>
      <c r="F63" s="215" t="s">
        <v>7431</v>
      </c>
      <c r="G63" s="17" t="s">
        <v>3256</v>
      </c>
      <c r="H63" s="210" t="str">
        <f>VLOOKUP(G63,Orgs!B:I,2,0)</f>
        <v>https://cellvec.com/</v>
      </c>
      <c r="I63" s="29" t="str">
        <f>VLOOKUP(G63,Orgs!B:J,3,0)</f>
        <v>Startup / SME (SP)</v>
      </c>
      <c r="J63" s="29">
        <f>VLOOKUP(G63,Orgs!B:J,4,0)</f>
        <v>0</v>
      </c>
      <c r="K63" s="29" t="str">
        <f>VLOOKUP(G63,Orgs!B:J,5,0)</f>
        <v>Healthcare</v>
      </c>
      <c r="L63" s="29" t="str">
        <f>VLOOKUP(G63,Orgs!B:J,6,0)</f>
        <v>Medtech</v>
      </c>
      <c r="M63" s="29" t="str">
        <f>VLOOKUP(G63,Orgs!B:J,7,0)</f>
        <v>Gene therapy contract development and manufacturing organization</v>
      </c>
      <c r="N63" s="29" t="str">
        <f>VLOOKUP(G63,Orgs!B:J,8,0)</f>
        <v>Singapore</v>
      </c>
      <c r="O63" s="17">
        <f>VLOOKUP(G63,Orgs!B:J,9,0)</f>
        <v>0</v>
      </c>
      <c r="P63" s="29" t="s">
        <v>17</v>
      </c>
      <c r="Q63" s="17"/>
      <c r="R63" s="17" t="s">
        <v>7341</v>
      </c>
      <c r="S63" s="17"/>
    </row>
    <row r="64" spans="1:19" ht="14">
      <c r="A64" s="115"/>
      <c r="B64" s="80" t="s">
        <v>6801</v>
      </c>
      <c r="C64" s="80" t="s">
        <v>164</v>
      </c>
      <c r="D64" s="80" t="s">
        <v>6802</v>
      </c>
      <c r="E64" s="80" t="s">
        <v>6803</v>
      </c>
      <c r="F64" s="80" t="s">
        <v>6804</v>
      </c>
      <c r="G64" s="80" t="s">
        <v>5823</v>
      </c>
      <c r="H64" s="202" t="str">
        <f>VLOOKUP(G64,Orgs!B:J,2,0)</f>
        <v>https://jacobs.com</v>
      </c>
      <c r="I64" s="16" t="str">
        <f>VLOOKUP(G64,Orgs!B:J,3,0)</f>
        <v>Startup / SME (SP)</v>
      </c>
      <c r="J64" s="16"/>
      <c r="K64" s="16" t="str">
        <f>VLOOKUP(G64,Orgs!B:J,5,0)</f>
        <v>Built Environment</v>
      </c>
      <c r="L64" s="16" t="str">
        <f>VLOOKUP(G64,Orgs!B:J,6,0)</f>
        <v>Construction Tech, Manufacturing Services</v>
      </c>
      <c r="M64" s="16" t="str">
        <f>VLOOKUP(G64,Orgs!B:J,7,0)</f>
        <v>Professional, technical, and construction service provider</v>
      </c>
      <c r="N64" s="16" t="str">
        <f>VLOOKUP(G64,Orgs!B:J,8,0)</f>
        <v>Singapore</v>
      </c>
      <c r="O64" s="16">
        <f>VLOOKUP(G64,Orgs!B:J,9,0)</f>
        <v>0</v>
      </c>
      <c r="P64" s="80" t="s">
        <v>17</v>
      </c>
      <c r="Q64" s="80" t="s">
        <v>138</v>
      </c>
      <c r="R64" s="80" t="s">
        <v>6760</v>
      </c>
      <c r="S64" s="80" t="s">
        <v>7354</v>
      </c>
    </row>
    <row r="65" spans="1:19" ht="14">
      <c r="A65" s="105"/>
      <c r="B65" s="29" t="s">
        <v>7225</v>
      </c>
      <c r="C65" s="29" t="s">
        <v>6839</v>
      </c>
      <c r="D65" s="29" t="s">
        <v>7226</v>
      </c>
      <c r="E65" s="216"/>
      <c r="F65" s="128" t="s">
        <v>7432</v>
      </c>
      <c r="G65" s="29" t="s">
        <v>6096</v>
      </c>
      <c r="H65" s="29"/>
      <c r="I65" s="77" t="s">
        <v>1977</v>
      </c>
      <c r="J65" s="29" t="s">
        <v>6097</v>
      </c>
      <c r="K65" s="29" t="s">
        <v>2027</v>
      </c>
      <c r="L65" s="29" t="s">
        <v>3496</v>
      </c>
      <c r="M65" s="29" t="s">
        <v>6098</v>
      </c>
      <c r="N65" s="29" t="s">
        <v>23</v>
      </c>
      <c r="O65" s="29"/>
      <c r="P65" s="29"/>
      <c r="Q65" s="29"/>
      <c r="R65" s="29" t="s">
        <v>7172</v>
      </c>
      <c r="S65" s="29" t="s">
        <v>7336</v>
      </c>
    </row>
    <row r="66" spans="1:19" ht="14">
      <c r="A66" s="115"/>
      <c r="B66" s="80" t="s">
        <v>7045</v>
      </c>
      <c r="C66" s="80"/>
      <c r="D66" s="80" t="s">
        <v>7046</v>
      </c>
      <c r="E66" s="80" t="s">
        <v>7047</v>
      </c>
      <c r="F66" s="80" t="s">
        <v>7048</v>
      </c>
      <c r="G66" s="80" t="s">
        <v>2315</v>
      </c>
      <c r="H66" s="202" t="str">
        <f>VLOOKUP(G66,Orgs!B:J,2,0)</f>
        <v>https://citics.vn</v>
      </c>
      <c r="I66" s="16" t="str">
        <f>VLOOKUP(G66,Orgs!B:J,3,0)</f>
        <v>Startup / SME (SP)</v>
      </c>
      <c r="J66" s="80">
        <f>VLOOKUP(G66,Orgs!B:J,4,0)</f>
        <v>0</v>
      </c>
      <c r="K66" s="16" t="str">
        <f>VLOOKUP(G66,Orgs!B:J,5,0)</f>
        <v>Real Estate and Properties</v>
      </c>
      <c r="L66" s="16" t="str">
        <f>VLOOKUP(G66,Orgs!B:J,6,0)</f>
        <v xml:space="preserve"> IoT, PropTech</v>
      </c>
      <c r="M66" s="16" t="str">
        <f>VLOOKUP(G66,Orgs!B:J,7,0)</f>
        <v>Data &amp; Al-Enabled Analytics: Big Data, Real Estate Evaluation</v>
      </c>
      <c r="N66" s="16" t="str">
        <f>VLOOKUP(G66,Orgs!B:J,8,0)</f>
        <v>Vietnam</v>
      </c>
      <c r="O66" s="16">
        <f>VLOOKUP(G66,Orgs!B:J,9,0)</f>
        <v>0</v>
      </c>
      <c r="P66" s="80" t="s">
        <v>17</v>
      </c>
      <c r="Q66" s="80"/>
      <c r="R66" s="80" t="s">
        <v>7002</v>
      </c>
      <c r="S66" s="34" t="s">
        <v>7354</v>
      </c>
    </row>
    <row r="67" spans="1:19" ht="14">
      <c r="A67" s="105"/>
      <c r="B67" s="29" t="s">
        <v>1390</v>
      </c>
      <c r="C67" s="29" t="s">
        <v>1391</v>
      </c>
      <c r="D67" s="29" t="s">
        <v>1392</v>
      </c>
      <c r="E67" s="29" t="s">
        <v>1393</v>
      </c>
      <c r="F67" s="148" t="s">
        <v>7433</v>
      </c>
      <c r="G67" s="29" t="s">
        <v>1394</v>
      </c>
      <c r="H67" s="210" t="str">
        <f>VLOOKUP(G67,Orgs!B:I,2,0)</f>
        <v>https://civils.ai/</v>
      </c>
      <c r="I67" s="29" t="str">
        <f>VLOOKUP(G67,Orgs!B:I,3,0)</f>
        <v>Startup / SME (SP)</v>
      </c>
      <c r="J67" s="29">
        <f>VLOOKUP(G67,Orgs!B:I,4,0)</f>
        <v>0</v>
      </c>
      <c r="K67" s="29" t="str">
        <f>VLOOKUP(G67,Orgs!B:I,5,0)</f>
        <v>Built Environment</v>
      </c>
      <c r="L67" s="29" t="str">
        <f>VLOOKUP(G67,Orgs!B:I,6,0)</f>
        <v>Artificial Intelligence and Machine Learning (AI/ML), Document Management</v>
      </c>
      <c r="M67" s="29" t="str">
        <f>VLOOKUP(G67,Orgs!B:I,7,0)</f>
        <v>Construction Document Automation. AI-powered platform offering databases related to construction and infrastructure design. The platform helps users search for construction data and project references to access engineering data and expertise.</v>
      </c>
      <c r="N67" s="29" t="str">
        <f>VLOOKUP(G67,Orgs!B:I,8,0)</f>
        <v>Singapore</v>
      </c>
      <c r="O67" s="17" t="str">
        <f>VLOOKUP(G67,Orgs!B:J,9,0)</f>
        <v>info@civils.ai</v>
      </c>
      <c r="P67" s="29" t="s">
        <v>17</v>
      </c>
      <c r="Q67" s="29" t="s">
        <v>138</v>
      </c>
      <c r="R67" s="29" t="s">
        <v>1426</v>
      </c>
      <c r="S67" s="29" t="s">
        <v>139</v>
      </c>
    </row>
    <row r="68" spans="1:19" ht="14">
      <c r="A68" s="115"/>
      <c r="B68" s="80" t="s">
        <v>283</v>
      </c>
      <c r="C68" s="80" t="s">
        <v>234</v>
      </c>
      <c r="D68" s="80" t="s">
        <v>1396</v>
      </c>
      <c r="E68" s="80" t="s">
        <v>28</v>
      </c>
      <c r="F68" s="134" t="s">
        <v>7434</v>
      </c>
      <c r="G68" s="80" t="s">
        <v>1397</v>
      </c>
      <c r="H68" s="217" t="str">
        <f>VLOOKUP(G68,Orgs!B:I,2,0)</f>
        <v>https://www.blueincube.com/</v>
      </c>
      <c r="I68" s="80" t="str">
        <f>VLOOKUP(G68,Orgs!B:I,3,0)</f>
        <v>Startup / SME (SP)</v>
      </c>
      <c r="J68" s="80">
        <f>VLOOKUP(G68,Orgs!B:I,4,0)</f>
        <v>0</v>
      </c>
      <c r="K68" s="80" t="str">
        <f>VLOOKUP(G68,Orgs!B:I,5,0)</f>
        <v>Built Environment</v>
      </c>
      <c r="L68" s="80" t="str">
        <f>VLOOKUP(G68,Orgs!B:I,6,0)</f>
        <v>Drone, Analytics and Business Intelligence</v>
      </c>
      <c r="M68" s="80" t="str">
        <f>VLOOKUP(G68,Orgs!B:I,7,0)</f>
        <v>Smart Cities, Building Inspection</v>
      </c>
      <c r="N68" s="80" t="str">
        <f>VLOOKUP(G68,Orgs!B:I,8,0)</f>
        <v>Singapore</v>
      </c>
      <c r="O68" s="16">
        <f>VLOOKUP(G68,Orgs!B:J,9,0)</f>
        <v>0</v>
      </c>
      <c r="P68" s="80" t="s">
        <v>17</v>
      </c>
      <c r="Q68" s="80" t="s">
        <v>138</v>
      </c>
      <c r="R68" s="80" t="s">
        <v>1426</v>
      </c>
      <c r="S68" s="80" t="s">
        <v>7435</v>
      </c>
    </row>
    <row r="69" spans="1:19" ht="14">
      <c r="A69" s="105"/>
      <c r="B69" s="29" t="s">
        <v>6580</v>
      </c>
      <c r="C69" s="29" t="s">
        <v>57</v>
      </c>
      <c r="D69" s="29" t="s">
        <v>6581</v>
      </c>
      <c r="E69" s="29" t="s">
        <v>1380</v>
      </c>
      <c r="F69" s="29" t="s">
        <v>6582</v>
      </c>
      <c r="G69" s="29" t="s">
        <v>2320</v>
      </c>
      <c r="H69" s="205" t="str">
        <f>VLOOKUP(G69,Orgs!B:J,2,0)</f>
        <v>https://cleversd.com</v>
      </c>
      <c r="I69" s="17" t="str">
        <f>VLOOKUP(G69,Orgs!B:J,3,0)</f>
        <v>Startup / SME (SP)</v>
      </c>
      <c r="J69" s="17"/>
      <c r="K69" s="17" t="str">
        <f>VLOOKUP(G69,Orgs!B:J,5,0)</f>
        <v>Environment and Sustainability</v>
      </c>
      <c r="L69" s="17" t="str">
        <f>VLOOKUP(G69,Orgs!B:J,6,0)</f>
        <v>Renewable Energy Tech</v>
      </c>
      <c r="M69" s="17" t="str">
        <f>VLOOKUP(G69,Orgs!B:J,7,0)</f>
        <v>Provider of AI-driven solar power plant monitoring solutions</v>
      </c>
      <c r="N69" s="17" t="str">
        <f>VLOOKUP(G69,Orgs!B:J,8,0)</f>
        <v>Spain</v>
      </c>
      <c r="O69" s="17">
        <f>VLOOKUP(G69,Orgs!B:J,9,0)</f>
        <v>0</v>
      </c>
      <c r="P69" s="29" t="s">
        <v>17</v>
      </c>
      <c r="Q69" s="29"/>
      <c r="R69" s="29" t="s">
        <v>6584</v>
      </c>
      <c r="S69" s="29" t="s">
        <v>7354</v>
      </c>
    </row>
    <row r="70" spans="1:19" ht="14">
      <c r="A70" s="16"/>
      <c r="B70" s="80" t="s">
        <v>467</v>
      </c>
      <c r="C70" s="80" t="s">
        <v>468</v>
      </c>
      <c r="D70" s="80" t="s">
        <v>469</v>
      </c>
      <c r="E70" s="80" t="s">
        <v>470</v>
      </c>
      <c r="F70" s="80" t="s">
        <v>7390</v>
      </c>
      <c r="G70" s="80" t="s">
        <v>471</v>
      </c>
      <c r="H70" s="217" t="str">
        <f>VLOOKUP(G70,Orgs!B:I,2,0)</f>
        <v>https://www.cloudtim.com/</v>
      </c>
      <c r="I70" s="80" t="str">
        <f>VLOOKUP(G70,Orgs!B:J,3,0)</f>
        <v>Startup / SME (SP)</v>
      </c>
      <c r="J70" s="80" t="str">
        <f>VLOOKUP(G70,Orgs!B:I,4,0)</f>
        <v>Software as a Service (SaaS), Social Media, Internet of Things (IoT), Product Management, Game &amp; Entertainment, Digitization Transformation</v>
      </c>
      <c r="K70" s="80" t="str">
        <f>VLOOKUP(G70,Orgs!B:I,5,0)</f>
        <v>Digital Services</v>
      </c>
      <c r="L70" s="80">
        <f>VLOOKUP(G70,Orgs!B:I,6,0)</f>
        <v>0</v>
      </c>
      <c r="M70" s="80" t="str">
        <f>VLOOKUP(G70,Orgs!B:I,7,0)</f>
        <v xml:space="preserve">Software Innovation and Cloud IT Services, help businesses elevate their value through custom software development, product design, QA and consultancy services. </v>
      </c>
      <c r="N70" s="80" t="str">
        <f>VLOOKUP(G70,Orgs!B:I,8,0)</f>
        <v>Singapore</v>
      </c>
      <c r="O70" s="80"/>
      <c r="P70" s="80" t="s">
        <v>17</v>
      </c>
      <c r="Q70" s="80" t="s">
        <v>138</v>
      </c>
      <c r="R70" s="80" t="s">
        <v>1426</v>
      </c>
      <c r="S70" s="80" t="s">
        <v>139</v>
      </c>
    </row>
    <row r="71" spans="1:19" ht="14">
      <c r="A71" s="105"/>
      <c r="B71" s="41" t="s">
        <v>1366</v>
      </c>
      <c r="C71" s="41" t="s">
        <v>877</v>
      </c>
      <c r="D71" s="41" t="s">
        <v>1367</v>
      </c>
      <c r="E71" s="41"/>
      <c r="F71" s="204" t="s">
        <v>7436</v>
      </c>
      <c r="G71" s="140" t="s">
        <v>4391</v>
      </c>
      <c r="H71" s="205" t="str">
        <f>VLOOKUP(G71,Orgs!B:J,2,0)</f>
        <v>https://www.concrete.ai/</v>
      </c>
      <c r="I71" s="17" t="str">
        <f>VLOOKUP(G71,Orgs!B:J,3,0)</f>
        <v>Startup / SME (SP)</v>
      </c>
      <c r="J71" s="29" t="str">
        <f>VLOOKUP(G71,Orgs!B:J,4,0)</f>
        <v>Construction</v>
      </c>
      <c r="K71" s="17" t="str">
        <f>VLOOKUP(G71,Orgs!B:J,5,0)</f>
        <v>Built Environment</v>
      </c>
      <c r="L71" s="17" t="str">
        <f>VLOOKUP(G71,Orgs!B:J,6,0)</f>
        <v>Artificial Intelligence and Machine Learning (AI/ML), Climate Tech, Construction Tech</v>
      </c>
      <c r="M71" s="17" t="str">
        <f>VLOOKUP(G71,Orgs!B:J,7,0)</f>
        <v>Utilizes AI in concrete production and management.</v>
      </c>
      <c r="N71" s="17" t="str">
        <f>VLOOKUP(G71,Orgs!B:J,8,0)</f>
        <v>USA</v>
      </c>
      <c r="O71" s="17" t="str">
        <f>VLOOKUP(G71,Orgs!B:J,9,0)</f>
        <v>contact@concrete.ai</v>
      </c>
      <c r="P71" s="29" t="s">
        <v>17</v>
      </c>
      <c r="Q71" s="29"/>
      <c r="R71" s="29" t="s">
        <v>7357</v>
      </c>
      <c r="S71" s="29" t="s">
        <v>7379</v>
      </c>
    </row>
    <row r="72" spans="1:19" ht="14">
      <c r="A72" s="115"/>
      <c r="B72" s="80" t="s">
        <v>1366</v>
      </c>
      <c r="C72" s="80" t="s">
        <v>877</v>
      </c>
      <c r="D72" s="80" t="s">
        <v>1367</v>
      </c>
      <c r="E72" s="80" t="s">
        <v>1368</v>
      </c>
      <c r="F72" s="138" t="s">
        <v>1369</v>
      </c>
      <c r="G72" s="80" t="s">
        <v>1370</v>
      </c>
      <c r="H72" s="217" t="str">
        <f>VLOOKUP(G72,Orgs!B:I,2,0)</f>
        <v>https://www.concreteai.io/</v>
      </c>
      <c r="I72" s="80" t="str">
        <f>VLOOKUP(G72,Orgs!B:I,3,0)</f>
        <v>Startup / SME (SP)</v>
      </c>
      <c r="J72" s="80">
        <f>VLOOKUP(G72,Orgs!B:I,4,0)</f>
        <v>0</v>
      </c>
      <c r="K72" s="80" t="str">
        <f>VLOOKUP(G72,Orgs!B:I,5,0)</f>
        <v>Built Environment</v>
      </c>
      <c r="L72" s="80" t="str">
        <f>VLOOKUP(G72,Orgs!B:I,6,0)</f>
        <v>Construction Tech, Sensor Tech, Artificial Intelligence and Machine Learning (AI/ML), Internet of Things (IoT)</v>
      </c>
      <c r="M72" s="80" t="str">
        <f>VLOOKUP(G72,Orgs!B:I,7,0)</f>
        <v>AI-Powered Concrete Sensor that monitors concrete strength and temperature development in real-time</v>
      </c>
      <c r="N72" s="80" t="str">
        <f>VLOOKUP(G72,Orgs!B:I,8,0)</f>
        <v>Singapore</v>
      </c>
      <c r="O72" s="16">
        <f>VLOOKUP(G72,Orgs!B:J,9,0)</f>
        <v>0</v>
      </c>
      <c r="P72" s="80" t="s">
        <v>17</v>
      </c>
      <c r="Q72" s="80" t="s">
        <v>138</v>
      </c>
      <c r="R72" s="80" t="s">
        <v>1426</v>
      </c>
      <c r="S72" s="80" t="s">
        <v>139</v>
      </c>
    </row>
    <row r="73" spans="1:19" ht="14">
      <c r="A73" s="105"/>
      <c r="B73" s="29" t="s">
        <v>6997</v>
      </c>
      <c r="C73" s="29" t="s">
        <v>6998</v>
      </c>
      <c r="D73" s="29" t="s">
        <v>6999</v>
      </c>
      <c r="E73" s="29" t="s">
        <v>1380</v>
      </c>
      <c r="F73" s="29" t="s">
        <v>7000</v>
      </c>
      <c r="G73" s="29" t="s">
        <v>2330</v>
      </c>
      <c r="H73" s="205" t="str">
        <f>VLOOKUP(G73,Orgs!B:J,2,0)</f>
        <v>https://credolab.com</v>
      </c>
      <c r="I73" s="17" t="str">
        <f>VLOOKUP(G73,Orgs!B:J,3,0)</f>
        <v>Startup / SME (SP)</v>
      </c>
      <c r="J73" s="17"/>
      <c r="K73" s="17" t="str">
        <f>VLOOKUP(G73,Orgs!B:J,5,0)</f>
        <v>Finance</v>
      </c>
      <c r="L73" s="17" t="str">
        <f>VLOOKUP(G73,Orgs!B:J,6,0)</f>
        <v>IoT, Data Analytics, Security</v>
      </c>
      <c r="M73" s="17" t="str">
        <f>VLOOKUP(G73,Orgs!B:J,7,0)</f>
        <v>Data &amp; AI-Enabled Analytics: Credit Scoring</v>
      </c>
      <c r="N73" s="17" t="str">
        <f>VLOOKUP(G73,Orgs!B:J,8,0)</f>
        <v>Singapore</v>
      </c>
      <c r="O73" s="17">
        <f>VLOOKUP(G73,Orgs!B:J,9,0)</f>
        <v>0</v>
      </c>
      <c r="P73" s="29" t="s">
        <v>17</v>
      </c>
      <c r="Q73" s="29"/>
      <c r="R73" s="29" t="s">
        <v>7002</v>
      </c>
      <c r="S73" s="34" t="s">
        <v>7354</v>
      </c>
    </row>
    <row r="74" spans="1:19" ht="14">
      <c r="A74" s="115"/>
      <c r="B74" s="80" t="s">
        <v>6937</v>
      </c>
      <c r="C74" s="80" t="s">
        <v>6896</v>
      </c>
      <c r="D74" s="80" t="s">
        <v>6938</v>
      </c>
      <c r="E74" s="80" t="s">
        <v>1380</v>
      </c>
      <c r="F74" s="80" t="s">
        <v>6939</v>
      </c>
      <c r="G74" s="80" t="s">
        <v>2334</v>
      </c>
      <c r="H74" s="202" t="str">
        <f>VLOOKUP(G74,Orgs!B:J,2,0)</f>
        <v>https://cropin.com</v>
      </c>
      <c r="I74" s="16" t="str">
        <f>VLOOKUP(G74,Orgs!B:J,3,0)</f>
        <v>Startup / SME (SP)</v>
      </c>
      <c r="J74" s="16"/>
      <c r="K74" s="16" t="str">
        <f>VLOOKUP(G74,Orgs!B:J,5,0)</f>
        <v>Agriculture</v>
      </c>
      <c r="L74" s="16" t="str">
        <f>VLOOKUP(G74,Orgs!B:J,6,0)</f>
        <v>Digitalization, Data Analytics, IoT</v>
      </c>
      <c r="M74" s="16" t="str">
        <f>VLOOKUP(G74,Orgs!B:J,7,0)</f>
        <v>Agricultural production and farm management; Quality control; Crop Disease Management, Crop Identification</v>
      </c>
      <c r="N74" s="16" t="str">
        <f>VLOOKUP(G74,Orgs!B:J,8,0)</f>
        <v>India</v>
      </c>
      <c r="O74" s="16">
        <f>VLOOKUP(G74,Orgs!B:J,9,0)</f>
        <v>0</v>
      </c>
      <c r="P74" s="80" t="s">
        <v>17</v>
      </c>
      <c r="Q74" s="80"/>
      <c r="R74" s="80" t="s">
        <v>6919</v>
      </c>
      <c r="S74" s="80" t="s">
        <v>7354</v>
      </c>
    </row>
    <row r="75" spans="1:19" ht="14">
      <c r="A75" s="105"/>
      <c r="B75" s="29" t="s">
        <v>1592</v>
      </c>
      <c r="C75" s="29" t="s">
        <v>6861</v>
      </c>
      <c r="D75" s="29" t="s">
        <v>6862</v>
      </c>
      <c r="E75" s="29" t="s">
        <v>6409</v>
      </c>
      <c r="F75" s="29" t="s">
        <v>6863</v>
      </c>
      <c r="G75" s="29" t="s">
        <v>2334</v>
      </c>
      <c r="H75" s="205" t="str">
        <f>VLOOKUP(G75,Orgs!B:J,2,0)</f>
        <v>https://cropin.com</v>
      </c>
      <c r="I75" s="17" t="str">
        <f>VLOOKUP(G75,Orgs!B:J,3,0)</f>
        <v>Startup / SME (SP)</v>
      </c>
      <c r="J75" s="17"/>
      <c r="K75" s="17" t="str">
        <f>VLOOKUP(G75,Orgs!B:J,5,0)</f>
        <v>Agriculture</v>
      </c>
      <c r="L75" s="17" t="str">
        <f>VLOOKUP(G75,Orgs!B:J,6,0)</f>
        <v>Digitalization, Data Analytics, IoT</v>
      </c>
      <c r="M75" s="17" t="str">
        <f>VLOOKUP(G75,Orgs!B:J,7,0)</f>
        <v>Agricultural production and farm management; Quality control; Crop Disease Management, Crop Identification</v>
      </c>
      <c r="N75" s="17" t="str">
        <f>VLOOKUP(G75,Orgs!B:J,8,0)</f>
        <v>India</v>
      </c>
      <c r="O75" s="17">
        <f>VLOOKUP(G75,Orgs!B:J,9,0)</f>
        <v>0</v>
      </c>
      <c r="P75" s="29" t="s">
        <v>17</v>
      </c>
      <c r="Q75" s="29"/>
      <c r="R75" s="29" t="s">
        <v>6865</v>
      </c>
      <c r="S75" s="29" t="s">
        <v>7354</v>
      </c>
    </row>
    <row r="76" spans="1:19" ht="14">
      <c r="A76" s="115"/>
      <c r="B76" s="80" t="s">
        <v>845</v>
      </c>
      <c r="C76" s="80" t="s">
        <v>1398</v>
      </c>
      <c r="D76" s="80" t="s">
        <v>1399</v>
      </c>
      <c r="E76" s="80" t="s">
        <v>1400</v>
      </c>
      <c r="F76" s="138" t="s">
        <v>7437</v>
      </c>
      <c r="G76" s="80" t="s">
        <v>1401</v>
      </c>
      <c r="H76" s="217" t="str">
        <f>VLOOKUP(G76,Orgs!B:I,2,0)</f>
        <v>https://che-uk.com</v>
      </c>
      <c r="I76" s="80" t="str">
        <f>VLOOKUP(G76,Orgs!B:I,3,0)</f>
        <v>Startup / SME (SP)</v>
      </c>
      <c r="J76" s="80">
        <f>VLOOKUP(G76,Orgs!B:I,4,0)</f>
        <v>0</v>
      </c>
      <c r="K76" s="80" t="str">
        <f>VLOOKUP(G76,Orgs!B:I,5,0)</f>
        <v>Environment and Sustainability</v>
      </c>
      <c r="L76" s="80" t="str">
        <f>VLOOKUP(G76,Orgs!B:I,6,0)</f>
        <v>Climate Tech, Renewable Energy</v>
      </c>
      <c r="M76" s="80" t="str">
        <f>VLOOKUP(G76,Orgs!B:I,7,0)</f>
        <v>Renewable Energy, Solar</v>
      </c>
      <c r="N76" s="80" t="str">
        <f>VLOOKUP(G76,Orgs!B:I,8,0)</f>
        <v>UK</v>
      </c>
      <c r="O76" s="16">
        <f>VLOOKUP(G76,Orgs!B:J,9,0)</f>
        <v>0</v>
      </c>
      <c r="P76" s="80" t="s">
        <v>17</v>
      </c>
      <c r="Q76" s="80" t="s">
        <v>138</v>
      </c>
      <c r="R76" s="80" t="s">
        <v>1389</v>
      </c>
      <c r="S76" s="80"/>
    </row>
    <row r="77" spans="1:19" ht="14">
      <c r="A77" s="105"/>
      <c r="B77" s="41" t="s">
        <v>270</v>
      </c>
      <c r="C77" s="41" t="s">
        <v>973</v>
      </c>
      <c r="D77" s="41" t="s">
        <v>7438</v>
      </c>
      <c r="E77" s="41" t="s">
        <v>6610</v>
      </c>
      <c r="F77" s="128" t="s">
        <v>7439</v>
      </c>
      <c r="G77" s="29" t="s">
        <v>2478</v>
      </c>
      <c r="H77" s="205" t="str">
        <f>VLOOKUP(G77,Orgs!B:J,2,0)</f>
        <v>http://ctrlworks.com/</v>
      </c>
      <c r="I77" s="17" t="str">
        <f>VLOOKUP(G77,Orgs!B:J,3,0)</f>
        <v>Startup / SME (SP)</v>
      </c>
      <c r="J77" s="29" t="str">
        <f>VLOOKUP(G77,Orgs!B:J,4,0)</f>
        <v>Robotics</v>
      </c>
      <c r="K77" s="17" t="str">
        <f>VLOOKUP(G77,Orgs!B:J,5,0)</f>
        <v>Engineering</v>
      </c>
      <c r="L77" s="17" t="str">
        <f>VLOOKUP(G77,Orgs!B:J,6,0)</f>
        <v>Robotics</v>
      </c>
      <c r="M77" s="17" t="str">
        <f>VLOOKUP(G77,Orgs!B:J,7,0)</f>
        <v>Specialises in robotic solutions for various industries.</v>
      </c>
      <c r="N77" s="17" t="str">
        <f>VLOOKUP(G77,Orgs!B:J,8,0)</f>
        <v>Singapore</v>
      </c>
      <c r="O77" s="17" t="str">
        <f>VLOOKUP(G77,Orgs!B:J,9,0)</f>
        <v>contact@ctrlworks.com</v>
      </c>
      <c r="P77" s="29" t="s">
        <v>17</v>
      </c>
      <c r="Q77" s="29"/>
      <c r="R77" s="29" t="s">
        <v>7357</v>
      </c>
      <c r="S77" s="29" t="s">
        <v>7379</v>
      </c>
    </row>
    <row r="78" spans="1:19" ht="14">
      <c r="A78" s="115"/>
      <c r="B78" s="100" t="s">
        <v>229</v>
      </c>
      <c r="C78" s="100"/>
      <c r="D78" s="100" t="s">
        <v>7440</v>
      </c>
      <c r="E78" s="100"/>
      <c r="F78" s="80" t="s">
        <v>7390</v>
      </c>
      <c r="G78" s="80" t="s">
        <v>2478</v>
      </c>
      <c r="H78" s="202" t="str">
        <f>VLOOKUP(G78,Orgs!B:J,2,0)</f>
        <v>http://ctrlworks.com/</v>
      </c>
      <c r="I78" s="16" t="str">
        <f>VLOOKUP(G78,Orgs!B:J,3,0)</f>
        <v>Startup / SME (SP)</v>
      </c>
      <c r="J78" s="80" t="str">
        <f>VLOOKUP(G78,Orgs!B:J,4,0)</f>
        <v>Robotics</v>
      </c>
      <c r="K78" s="16" t="str">
        <f>VLOOKUP(G78,Orgs!B:J,5,0)</f>
        <v>Engineering</v>
      </c>
      <c r="L78" s="16" t="str">
        <f>VLOOKUP(G78,Orgs!B:J,6,0)</f>
        <v>Robotics</v>
      </c>
      <c r="M78" s="16" t="str">
        <f>VLOOKUP(G78,Orgs!B:J,7,0)</f>
        <v>Specialises in robotic solutions for various industries.</v>
      </c>
      <c r="N78" s="16" t="str">
        <f>VLOOKUP(G78,Orgs!B:J,8,0)</f>
        <v>Singapore</v>
      </c>
      <c r="O78" s="16" t="str">
        <f>VLOOKUP(G78,Orgs!B:J,9,0)</f>
        <v>contact@ctrlworks.com</v>
      </c>
      <c r="P78" s="80" t="s">
        <v>17</v>
      </c>
      <c r="Q78" s="80"/>
      <c r="R78" s="80" t="s">
        <v>7357</v>
      </c>
      <c r="S78" s="80" t="s">
        <v>7379</v>
      </c>
    </row>
    <row r="79" spans="1:19" ht="14">
      <c r="A79" s="105"/>
      <c r="B79" s="29" t="s">
        <v>6614</v>
      </c>
      <c r="C79" s="29" t="s">
        <v>6615</v>
      </c>
      <c r="D79" s="29" t="s">
        <v>6616</v>
      </c>
      <c r="E79" s="29" t="s">
        <v>1435</v>
      </c>
      <c r="F79" s="29" t="s">
        <v>6617</v>
      </c>
      <c r="G79" s="29" t="s">
        <v>2342</v>
      </c>
      <c r="H79" s="205" t="str">
        <f>VLOOKUP(G79,Orgs!B:J,2,0)</f>
        <v>https://curium.life</v>
      </c>
      <c r="I79" s="17" t="str">
        <f>VLOOKUP(G79,Orgs!B:J,3,0)</f>
        <v>Startup / SME (SP)</v>
      </c>
      <c r="J79" s="29">
        <f>VLOOKUP(G79,Orgs!B:J,4,0)</f>
        <v>0</v>
      </c>
      <c r="K79" s="17" t="str">
        <f>VLOOKUP(G79,Orgs!B:J,5,0)</f>
        <v>Healthcare</v>
      </c>
      <c r="L79" s="17" t="str">
        <f>VLOOKUP(G79,Orgs!B:J,6,0)</f>
        <v>Medical Tech</v>
      </c>
      <c r="M79" s="17" t="str">
        <f>VLOOKUP(G79,Orgs!B:J,7,0)</f>
        <v>Higher Intelligence safer surgery</v>
      </c>
      <c r="N79" s="17" t="str">
        <f>VLOOKUP(G79,Orgs!B:J,8,0)</f>
        <v>India</v>
      </c>
      <c r="O79" s="17">
        <f>VLOOKUP(G79,Orgs!B:J,9,0)</f>
        <v>0</v>
      </c>
      <c r="P79" s="29" t="s">
        <v>17</v>
      </c>
      <c r="Q79" s="29"/>
      <c r="R79" s="29" t="s">
        <v>6601</v>
      </c>
      <c r="S79" s="29" t="s">
        <v>7354</v>
      </c>
    </row>
    <row r="80" spans="1:19" ht="14">
      <c r="A80" s="115"/>
      <c r="B80" s="100" t="s">
        <v>7441</v>
      </c>
      <c r="C80" s="100" t="s">
        <v>7442</v>
      </c>
      <c r="D80" s="100" t="s">
        <v>7443</v>
      </c>
      <c r="E80" s="100" t="s">
        <v>1970</v>
      </c>
      <c r="F80" s="209" t="s">
        <v>7444</v>
      </c>
      <c r="G80" s="80" t="s">
        <v>2342</v>
      </c>
      <c r="H80" s="202" t="str">
        <f>VLOOKUP(G80,Orgs!B:J,2,0)</f>
        <v>https://curium.life</v>
      </c>
      <c r="I80" s="16" t="str">
        <f>VLOOKUP(G80,Orgs!B:J,3,0)</f>
        <v>Startup / SME (SP)</v>
      </c>
      <c r="J80" s="80">
        <f>VLOOKUP(G80,Orgs!B:J,4,0)</f>
        <v>0</v>
      </c>
      <c r="K80" s="16" t="str">
        <f>VLOOKUP(G80,Orgs!B:J,5,0)</f>
        <v>Healthcare</v>
      </c>
      <c r="L80" s="16" t="str">
        <f>VLOOKUP(G80,Orgs!B:J,6,0)</f>
        <v>Medical Tech</v>
      </c>
      <c r="M80" s="16" t="str">
        <f>VLOOKUP(G80,Orgs!B:J,7,0)</f>
        <v>Higher Intelligence safer surgery</v>
      </c>
      <c r="N80" s="16" t="str">
        <f>VLOOKUP(G80,Orgs!B:J,8,0)</f>
        <v>India</v>
      </c>
      <c r="O80" s="16">
        <f>VLOOKUP(G80,Orgs!B:J,9,0)</f>
        <v>0</v>
      </c>
      <c r="P80" s="80" t="s">
        <v>17</v>
      </c>
      <c r="Q80" s="80"/>
      <c r="R80" s="80" t="s">
        <v>7357</v>
      </c>
      <c r="S80" s="80" t="s">
        <v>7358</v>
      </c>
    </row>
    <row r="81" spans="1:19" ht="14">
      <c r="A81" s="105"/>
      <c r="B81" s="105" t="s">
        <v>6965</v>
      </c>
      <c r="C81" s="17" t="s">
        <v>7445</v>
      </c>
      <c r="D81" s="17"/>
      <c r="E81" s="17" t="s">
        <v>1508</v>
      </c>
      <c r="F81" s="218" t="s">
        <v>7446</v>
      </c>
      <c r="G81" s="17" t="s">
        <v>2676</v>
      </c>
      <c r="H81" s="205" t="str">
        <f>VLOOKUP(G81,Orgs!B:J,2,0)</f>
        <v>http://www.cyberarmy.id/</v>
      </c>
      <c r="I81" s="17" t="str">
        <f>VLOOKUP(G81,Orgs!B:J,3,0)</f>
        <v>Startup / SME (SP)</v>
      </c>
      <c r="J81" s="29">
        <f>VLOOKUP(G81,Orgs!B:J,4,0)</f>
        <v>0</v>
      </c>
      <c r="K81" s="17" t="str">
        <f>VLOOKUP(G81,Orgs!B:J,5,0)</f>
        <v>Security</v>
      </c>
      <c r="L81" s="17" t="str">
        <f>VLOOKUP(G81,Orgs!B:J,6,0)</f>
        <v>Cybersecurity</v>
      </c>
      <c r="M81" s="17" t="str">
        <f>VLOOKUP(G81,Orgs!B:J,7,0)</f>
        <v>Security testing for accessing vulnerabilities and bugs</v>
      </c>
      <c r="N81" s="17" t="str">
        <f>VLOOKUP(G81,Orgs!B:J,8,0)</f>
        <v>Indonesia</v>
      </c>
      <c r="O81" s="17" t="str">
        <f>VLOOKUP(G81,Orgs!B:J,9,0)</f>
        <v>hello@cyberarmy.id, business@cyberarmy.id</v>
      </c>
      <c r="P81" s="29" t="s">
        <v>17</v>
      </c>
      <c r="Q81" s="17"/>
      <c r="R81" s="17" t="s">
        <v>7341</v>
      </c>
      <c r="S81" s="17"/>
    </row>
    <row r="82" spans="1:19" ht="14">
      <c r="A82" s="115"/>
      <c r="B82" s="80" t="s">
        <v>6603</v>
      </c>
      <c r="C82" s="80" t="s">
        <v>6604</v>
      </c>
      <c r="D82" s="80" t="s">
        <v>6605</v>
      </c>
      <c r="E82" s="80" t="s">
        <v>413</v>
      </c>
      <c r="F82" s="80" t="s">
        <v>7390</v>
      </c>
      <c r="G82" s="80" t="s">
        <v>3831</v>
      </c>
      <c r="H82" s="202" t="str">
        <f>VLOOKUP(G82,Orgs!B:J,2,0)</f>
        <v>https://precogos.com/</v>
      </c>
      <c r="I82" s="16" t="str">
        <f>VLOOKUP(G82,Orgs!B:J,3,0)</f>
        <v>Startup / SME (SP)</v>
      </c>
      <c r="J82" s="16"/>
      <c r="K82" s="16" t="str">
        <f>VLOOKUP(G82,Orgs!B:J,5,0)</f>
        <v>Digital Services</v>
      </c>
      <c r="L82" s="16" t="str">
        <f>VLOOKUP(G82,Orgs!B:J,6,0)</f>
        <v>Sensor Tech</v>
      </c>
      <c r="M82" s="16" t="str">
        <f>VLOOKUP(G82,Orgs!B:J,7,0)</f>
        <v>An artificial intelligence computer vision-based platform that helps businesses augment surveillance infrastructure for business intelligence.</v>
      </c>
      <c r="N82" s="16" t="str">
        <f>VLOOKUP(G82,Orgs!B:J,8,0)</f>
        <v>India</v>
      </c>
      <c r="O82" s="16">
        <f>VLOOKUP(G82,Orgs!B:J,9,0)</f>
        <v>0</v>
      </c>
      <c r="P82" s="80" t="s">
        <v>17</v>
      </c>
      <c r="Q82" s="80"/>
      <c r="R82" s="80" t="s">
        <v>6601</v>
      </c>
      <c r="S82" s="80" t="s">
        <v>7354</v>
      </c>
    </row>
    <row r="83" spans="1:19" ht="14">
      <c r="A83" s="105"/>
      <c r="B83" s="29" t="s">
        <v>6597</v>
      </c>
      <c r="C83" s="29" t="s">
        <v>6598</v>
      </c>
      <c r="D83" s="29" t="s">
        <v>6599</v>
      </c>
      <c r="E83" s="29" t="s">
        <v>1409</v>
      </c>
      <c r="F83" s="29" t="s">
        <v>6600</v>
      </c>
      <c r="G83" s="29" t="s">
        <v>3831</v>
      </c>
      <c r="H83" s="205" t="str">
        <f>VLOOKUP(G83,Orgs!B:J,2,0)</f>
        <v>https://precogos.com/</v>
      </c>
      <c r="I83" s="17" t="str">
        <f>VLOOKUP(G83,Orgs!B:J,3,0)</f>
        <v>Startup / SME (SP)</v>
      </c>
      <c r="J83" s="17"/>
      <c r="K83" s="17" t="str">
        <f>VLOOKUP(G83,Orgs!B:J,5,0)</f>
        <v>Digital Services</v>
      </c>
      <c r="L83" s="17" t="str">
        <f>VLOOKUP(G83,Orgs!B:J,6,0)</f>
        <v>Sensor Tech</v>
      </c>
      <c r="M83" s="17" t="str">
        <f>VLOOKUP(G83,Orgs!B:J,7,0)</f>
        <v>An artificial intelligence computer vision-based platform that helps businesses augment surveillance infrastructure for business intelligence.</v>
      </c>
      <c r="N83" s="17" t="str">
        <f>VLOOKUP(G83,Orgs!B:J,8,0)</f>
        <v>India</v>
      </c>
      <c r="O83" s="17">
        <f>VLOOKUP(G83,Orgs!B:J,9,0)</f>
        <v>0</v>
      </c>
      <c r="P83" s="29" t="s">
        <v>17</v>
      </c>
      <c r="Q83" s="29"/>
      <c r="R83" s="29" t="s">
        <v>6601</v>
      </c>
      <c r="S83" s="29" t="s">
        <v>7354</v>
      </c>
    </row>
    <row r="84" spans="1:19" ht="14">
      <c r="A84" s="16"/>
      <c r="B84" s="115" t="s">
        <v>7447</v>
      </c>
      <c r="C84" s="16" t="s">
        <v>7448</v>
      </c>
      <c r="D84" s="16" t="s">
        <v>7449</v>
      </c>
      <c r="E84" s="16" t="s">
        <v>7450</v>
      </c>
      <c r="F84" s="219" t="s">
        <v>7451</v>
      </c>
      <c r="G84" s="16" t="s">
        <v>3293</v>
      </c>
      <c r="H84" s="217" t="str">
        <f>VLOOKUP(G84,Orgs!B:I,2,0)</f>
        <v>https://dataeconomy.io/</v>
      </c>
      <c r="I84" s="80" t="str">
        <f>VLOOKUP(G84,Orgs!B:J,3,0)</f>
        <v>Startup / SME (SP)</v>
      </c>
      <c r="J84" s="80">
        <f>VLOOKUP(G84,Orgs!B:J,4,0)</f>
        <v>0</v>
      </c>
      <c r="K84" s="80" t="str">
        <f>VLOOKUP(G84,Orgs!B:J,5,0)</f>
        <v>Digital Services</v>
      </c>
      <c r="L84" s="80" t="str">
        <f>VLOOKUP(G84,Orgs!B:J,6,0)</f>
        <v>Big Data, Analytics and Business Intelligence</v>
      </c>
      <c r="M84" s="80" t="str">
        <f>VLOOKUP(G84,Orgs!B:J,7,0)</f>
        <v>Data &amp; Analytics company</v>
      </c>
      <c r="N84" s="80" t="str">
        <f>VLOOKUP(G84,Orgs!B:J,8,0)</f>
        <v>USA</v>
      </c>
      <c r="O84" s="16">
        <f>VLOOKUP(G84,Orgs!B:J,9,0)</f>
        <v>0</v>
      </c>
      <c r="P84" s="80" t="s">
        <v>17</v>
      </c>
      <c r="Q84" s="16"/>
      <c r="R84" s="16" t="s">
        <v>7341</v>
      </c>
      <c r="S84" s="16"/>
    </row>
    <row r="85" spans="1:19" ht="14">
      <c r="A85" s="105"/>
      <c r="B85" s="17"/>
      <c r="C85" s="17"/>
      <c r="D85" s="29"/>
      <c r="E85" s="105"/>
      <c r="F85" s="17"/>
      <c r="G85" s="17" t="s">
        <v>3301</v>
      </c>
      <c r="H85" s="210" t="str">
        <f>VLOOKUP(G85,Orgs!B:I,2,0)</f>
        <v>https://dataseer.ai/</v>
      </c>
      <c r="I85" s="29" t="str">
        <f>VLOOKUP(G85,Orgs!B:J,3,0)</f>
        <v>Startup / SME (SP)</v>
      </c>
      <c r="J85" s="29">
        <f>VLOOKUP(G85,Orgs!B:J,4,0)</f>
        <v>0</v>
      </c>
      <c r="K85" s="29" t="str">
        <f>VLOOKUP(G85,Orgs!B:J,5,0)</f>
        <v>Digital Services</v>
      </c>
      <c r="L85" s="29" t="str">
        <f>VLOOKUP(G85,Orgs!B:J,6,0)</f>
        <v>Artificial Intelligence and Machine Learning (AI/ML), Natural Language Processing</v>
      </c>
      <c r="M85" s="29" t="str">
        <f>VLOOKUP(G85,Orgs!B:J,7,0)</f>
        <v xml:space="preserve">DataSeer is an open-source project developed with the support of the Sloan Foundation. DataSeer enables fast, efficient, and scalable promotion of data sharing. </v>
      </c>
      <c r="N85" s="29" t="str">
        <f>VLOOKUP(G85,Orgs!B:J,8,0)</f>
        <v>Singapore</v>
      </c>
      <c r="O85" s="17" t="str">
        <f>VLOOKUP(G85,Orgs!B:J,9,0)</f>
        <v>info@dataseer.ai</v>
      </c>
      <c r="P85" s="29" t="s">
        <v>17</v>
      </c>
      <c r="Q85" s="17"/>
      <c r="R85" s="17" t="s">
        <v>7341</v>
      </c>
      <c r="S85" s="17"/>
    </row>
    <row r="86" spans="1:19" ht="14">
      <c r="A86" s="115"/>
      <c r="B86" s="80" t="s">
        <v>6587</v>
      </c>
      <c r="C86" s="80" t="s">
        <v>6588</v>
      </c>
      <c r="D86" s="80" t="s">
        <v>6589</v>
      </c>
      <c r="E86" s="80" t="s">
        <v>413</v>
      </c>
      <c r="F86" s="80" t="s">
        <v>6590</v>
      </c>
      <c r="G86" s="80" t="s">
        <v>4428</v>
      </c>
      <c r="H86" s="202" t="str">
        <f>VLOOKUP(G86,Orgs!B:J,2,0)</f>
        <v>https://www.datakrew.com/</v>
      </c>
      <c r="I86" s="16" t="str">
        <f>VLOOKUP(G86,Orgs!B:J,3,0)</f>
        <v>Startup / SME (SP)</v>
      </c>
      <c r="J86" s="80">
        <f>VLOOKUP(G86,Orgs!B:J,4,0)</f>
        <v>0</v>
      </c>
      <c r="K86" s="16" t="str">
        <f>VLOOKUP(G86,Orgs!B:J,5,0)</f>
        <v>Transportation</v>
      </c>
      <c r="L86" s="16" t="str">
        <f>VLOOKUP(G86,Orgs!B:J,6,0)</f>
        <v>Mobility Tech, Artificial Intelligence and Machine Learning (AI/ML), Deep Tech</v>
      </c>
      <c r="M86" s="16" t="str">
        <f>VLOOKUP(G86,Orgs!B:J,7,0)</f>
        <v>Datakrew is a deep-tech IP-backed company, focusing on real-time EV battery analytics and diagnostics using IoT and AI.</v>
      </c>
      <c r="N86" s="16" t="str">
        <f>VLOOKUP(G86,Orgs!B:J,8,0)</f>
        <v>Singapore</v>
      </c>
      <c r="O86" s="16">
        <f>VLOOKUP(G86,Orgs!B:J,9,0)</f>
        <v>0</v>
      </c>
      <c r="P86" s="80" t="s">
        <v>17</v>
      </c>
      <c r="Q86" s="80"/>
      <c r="R86" s="80" t="s">
        <v>6584</v>
      </c>
      <c r="S86" s="80" t="s">
        <v>7354</v>
      </c>
    </row>
    <row r="87" spans="1:19" ht="14">
      <c r="A87" s="105"/>
      <c r="B87" s="29" t="s">
        <v>6783</v>
      </c>
      <c r="C87" s="29" t="s">
        <v>1450</v>
      </c>
      <c r="D87" s="29" t="s">
        <v>6784</v>
      </c>
      <c r="E87" s="29" t="s">
        <v>6785</v>
      </c>
      <c r="F87" s="29" t="s">
        <v>6786</v>
      </c>
      <c r="G87" s="29" t="s">
        <v>6787</v>
      </c>
      <c r="H87" s="205" t="str">
        <f>VLOOKUP(G87,Orgs!B:J,2,0)</f>
        <v>https://www.datarobot.com/</v>
      </c>
      <c r="I87" s="17" t="str">
        <f>VLOOKUP(G87,Orgs!B:J,3,0)</f>
        <v>Startup / SME (SP)</v>
      </c>
      <c r="J87" s="17"/>
      <c r="K87" s="17" t="str">
        <f>VLOOKUP(G87,Orgs!B:J,5,0)</f>
        <v>Digital Services</v>
      </c>
      <c r="L87" s="17" t="str">
        <f>VLOOKUP(G87,Orgs!B:J,6,0)</f>
        <v>Artifical Intelligence, Analytics and Business Intelligence</v>
      </c>
      <c r="M87" s="17" t="str">
        <f>VLOOKUP(G87,Orgs!B:J,7,0)</f>
        <v>DataRobot takes the risk out of production predictive analytics. Eliminates common rookie errors by new data scientists. Capture and report metadata, algorithms and parameters. Preserve and protect project knowledge when staff changes.</v>
      </c>
      <c r="N87" s="17" t="str">
        <f>VLOOKUP(G87,Orgs!B:J,8,0)</f>
        <v>USA</v>
      </c>
      <c r="O87" s="17">
        <f>VLOOKUP(G87,Orgs!B:J,9,0)</f>
        <v>0</v>
      </c>
      <c r="P87" s="29" t="s">
        <v>17</v>
      </c>
      <c r="Q87" s="29"/>
      <c r="R87" s="29" t="s">
        <v>6760</v>
      </c>
      <c r="S87" s="29" t="s">
        <v>7354</v>
      </c>
    </row>
    <row r="88" spans="1:19" ht="14">
      <c r="A88" s="115"/>
      <c r="B88" s="80" t="s">
        <v>1402</v>
      </c>
      <c r="C88" s="80" t="s">
        <v>1403</v>
      </c>
      <c r="D88" s="80" t="s">
        <v>1404</v>
      </c>
      <c r="E88" s="80" t="s">
        <v>1405</v>
      </c>
      <c r="F88" s="134" t="s">
        <v>7452</v>
      </c>
      <c r="G88" s="80" t="s">
        <v>1406</v>
      </c>
      <c r="H88" s="217" t="str">
        <f>VLOOKUP(G88,Orgs!B:I,2,0)</f>
        <v>http://www.datavis.sg/</v>
      </c>
      <c r="I88" s="80" t="str">
        <f>VLOOKUP(G88,Orgs!B:I,3,0)</f>
        <v>Startup / SME (SP)</v>
      </c>
      <c r="J88" s="80">
        <f>VLOOKUP(G88,Orgs!B:I,4,0)</f>
        <v>0</v>
      </c>
      <c r="K88" s="80" t="str">
        <f>VLOOKUP(G88,Orgs!B:I,5,0)</f>
        <v>Digital Services</v>
      </c>
      <c r="L88" s="80" t="str">
        <f>VLOOKUP(G88,Orgs!B:I,6,0)</f>
        <v>Big Data, Analytics and Business Intelligence</v>
      </c>
      <c r="M88" s="80" t="str">
        <f>VLOOKUP(G88,Orgs!B:I,7,0)</f>
        <v>AI-based data analytics and visualization software. Streamline any data-driven processes on a single, unified Digital Architecture Platform.</v>
      </c>
      <c r="N88" s="80" t="str">
        <f>VLOOKUP(G88,Orgs!B:I,8,0)</f>
        <v>Singapore</v>
      </c>
      <c r="O88" s="16">
        <f>VLOOKUP(G88,Orgs!B:J,9,0)</f>
        <v>0</v>
      </c>
      <c r="P88" s="80" t="s">
        <v>17</v>
      </c>
      <c r="Q88" s="80" t="s">
        <v>138</v>
      </c>
      <c r="R88" s="80" t="s">
        <v>1426</v>
      </c>
      <c r="S88" s="80" t="s">
        <v>1377</v>
      </c>
    </row>
    <row r="89" spans="1:19" ht="14">
      <c r="A89" s="17"/>
      <c r="B89" s="105" t="s">
        <v>7453</v>
      </c>
      <c r="C89" s="113" t="s">
        <v>7454</v>
      </c>
      <c r="D89" s="17" t="s">
        <v>7455</v>
      </c>
      <c r="E89" s="17" t="s">
        <v>1508</v>
      </c>
      <c r="F89" s="215" t="s">
        <v>7456</v>
      </c>
      <c r="G89" s="17" t="s">
        <v>1406</v>
      </c>
      <c r="H89" s="210" t="str">
        <f>VLOOKUP(G89,Orgs!B:I,2,0)</f>
        <v>http://www.datavis.sg/</v>
      </c>
      <c r="I89" s="29" t="str">
        <f>VLOOKUP(G89,Orgs!B:J,3,0)</f>
        <v>Startup / SME (SP)</v>
      </c>
      <c r="J89" s="29">
        <f>VLOOKUP(G89,Orgs!B:J,4,0)</f>
        <v>0</v>
      </c>
      <c r="K89" s="29" t="str">
        <f>VLOOKUP(G89,Orgs!B:J,5,0)</f>
        <v>Digital Services</v>
      </c>
      <c r="L89" s="29" t="str">
        <f>VLOOKUP(G89,Orgs!B:J,6,0)</f>
        <v>Big Data, Analytics and Business Intelligence</v>
      </c>
      <c r="M89" s="29" t="str">
        <f>VLOOKUP(G89,Orgs!B:J,7,0)</f>
        <v>AI-based data analytics and visualization software. Streamline any data-driven processes on a single, unified Digital Architecture Platform.</v>
      </c>
      <c r="N89" s="29" t="str">
        <f>VLOOKUP(G89,Orgs!B:J,8,0)</f>
        <v>Singapore</v>
      </c>
      <c r="O89" s="17">
        <f>VLOOKUP(G89,Orgs!B:J,9,0)</f>
        <v>0</v>
      </c>
      <c r="P89" s="29" t="s">
        <v>17</v>
      </c>
      <c r="Q89" s="17"/>
      <c r="R89" s="17" t="s">
        <v>7341</v>
      </c>
      <c r="S89" s="17"/>
    </row>
    <row r="90" spans="1:19" ht="14">
      <c r="A90" s="115"/>
      <c r="B90" s="80" t="s">
        <v>1407</v>
      </c>
      <c r="C90" s="80" t="s">
        <v>170</v>
      </c>
      <c r="D90" s="80" t="s">
        <v>1408</v>
      </c>
      <c r="E90" s="80" t="s">
        <v>1409</v>
      </c>
      <c r="F90" s="80" t="s">
        <v>6448</v>
      </c>
      <c r="G90" s="80" t="s">
        <v>1410</v>
      </c>
      <c r="H90" s="202" t="str">
        <f>VLOOKUP(G90,Orgs!B:J,2,0)</f>
        <v>https://www.dconstruct.co/</v>
      </c>
      <c r="I90" s="16" t="str">
        <f>VLOOKUP(G90,Orgs!B:J,3,0)</f>
        <v>Startup / SME (SP)</v>
      </c>
      <c r="J90" s="80">
        <f>VLOOKUP(G90,Orgs!B:I,4,0)</f>
        <v>0</v>
      </c>
      <c r="K90" s="16" t="str">
        <f>VLOOKUP(G90,Orgs!B:J,5,0)</f>
        <v>Built Environment</v>
      </c>
      <c r="L90" s="16" t="str">
        <f>VLOOKUP(G90,Orgs!B:J,6,0)</f>
        <v>Robotics</v>
      </c>
      <c r="M90" s="16" t="str">
        <f>VLOOKUP(G90,Orgs!B:J,7,0)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0" s="16" t="str">
        <f>VLOOKUP(G90,Orgs!B:J,8,0)</f>
        <v>Singapore</v>
      </c>
      <c r="O90" s="16">
        <f>VLOOKUP(G90,Orgs!B:J,9,0)</f>
        <v>0</v>
      </c>
      <c r="P90" s="80" t="s">
        <v>17</v>
      </c>
      <c r="Q90" s="80" t="s">
        <v>138</v>
      </c>
      <c r="R90" s="80" t="s">
        <v>1426</v>
      </c>
      <c r="S90" s="80" t="s">
        <v>139</v>
      </c>
    </row>
    <row r="91" spans="1:19" ht="14">
      <c r="A91" s="105"/>
      <c r="B91" s="29" t="s">
        <v>1411</v>
      </c>
      <c r="C91" s="29" t="s">
        <v>1412</v>
      </c>
      <c r="D91" s="29" t="s">
        <v>1413</v>
      </c>
      <c r="E91" s="29" t="s">
        <v>1414</v>
      </c>
      <c r="F91" s="148" t="s">
        <v>7457</v>
      </c>
      <c r="G91" s="29" t="s">
        <v>1410</v>
      </c>
      <c r="H91" s="210" t="str">
        <f>VLOOKUP(G91,Orgs!B:I,2,0)</f>
        <v>https://www.dconstruct.co/</v>
      </c>
      <c r="I91" s="29" t="str">
        <f>VLOOKUP(G91,Orgs!B:I,3,0)</f>
        <v>Startup / SME (SP)</v>
      </c>
      <c r="J91" s="29">
        <f>VLOOKUP(G91,Orgs!B:I,4,0)</f>
        <v>0</v>
      </c>
      <c r="K91" s="29" t="str">
        <f>VLOOKUP(G91,Orgs!B:I,5,0)</f>
        <v>Built Environment</v>
      </c>
      <c r="L91" s="29" t="str">
        <f>VLOOKUP(G91,Orgs!B:I,6,0)</f>
        <v>Robotics</v>
      </c>
      <c r="M91" s="29" t="str">
        <f>VLOOKUP(G91,Orgs!B:I,7,0)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1" s="29" t="str">
        <f>VLOOKUP(G91,Orgs!B:I,8,0)</f>
        <v>Singapore</v>
      </c>
      <c r="O91" s="17">
        <f>VLOOKUP(G91,Orgs!B:J,9,0)</f>
        <v>0</v>
      </c>
      <c r="P91" s="29" t="s">
        <v>17</v>
      </c>
      <c r="Q91" s="29" t="s">
        <v>138</v>
      </c>
      <c r="R91" s="29" t="s">
        <v>1426</v>
      </c>
      <c r="S91" s="29" t="s">
        <v>139</v>
      </c>
    </row>
    <row r="92" spans="1:19" ht="14">
      <c r="A92" s="115"/>
      <c r="B92" s="80" t="s">
        <v>6755</v>
      </c>
      <c r="C92" s="80" t="s">
        <v>6756</v>
      </c>
      <c r="D92" s="80" t="s">
        <v>6757</v>
      </c>
      <c r="E92" s="80" t="s">
        <v>6758</v>
      </c>
      <c r="F92" s="80" t="s">
        <v>6759</v>
      </c>
      <c r="G92" s="80" t="s">
        <v>2349</v>
      </c>
      <c r="H92" s="202" t="str">
        <f>VLOOKUP(G92,Orgs!B:J,2,0)</f>
        <v>https://deeptrekker.com</v>
      </c>
      <c r="I92" s="16" t="str">
        <f>VLOOKUP(G92,Orgs!B:J,3,0)</f>
        <v>Startup / SME (SP)</v>
      </c>
      <c r="J92" s="80">
        <f>VLOOKUP(G92,Orgs!B:J,4,0)</f>
        <v>0</v>
      </c>
      <c r="K92" s="16" t="str">
        <f>VLOOKUP(G92,Orgs!B:J,5,0)</f>
        <v>Transportation</v>
      </c>
      <c r="L92" s="16" t="str">
        <f>VLOOKUP(G92,Orgs!B:J,6,0)</f>
        <v>Maritime Tech, Logistics Tech</v>
      </c>
      <c r="M92" s="16" t="str">
        <f>VLOOKUP(G92,Orgs!B:J,7,0)</f>
        <v>Provider of deep sea exploration robots</v>
      </c>
      <c r="N92" s="16" t="str">
        <f>VLOOKUP(G92,Orgs!B:J,8,0)</f>
        <v>Canada</v>
      </c>
      <c r="O92" s="16">
        <f>VLOOKUP(G92,Orgs!B:J,9,0)</f>
        <v>0</v>
      </c>
      <c r="P92" s="80" t="s">
        <v>17</v>
      </c>
      <c r="Q92" s="80"/>
      <c r="R92" s="80" t="s">
        <v>6760</v>
      </c>
      <c r="S92" s="80" t="s">
        <v>7354</v>
      </c>
    </row>
    <row r="93" spans="1:19" ht="14">
      <c r="A93" s="105"/>
      <c r="B93" s="29" t="s">
        <v>6895</v>
      </c>
      <c r="C93" s="29" t="s">
        <v>6896</v>
      </c>
      <c r="D93" s="29" t="s">
        <v>6897</v>
      </c>
      <c r="E93" s="29" t="s">
        <v>1970</v>
      </c>
      <c r="F93" s="29" t="s">
        <v>6898</v>
      </c>
      <c r="G93" s="29" t="s">
        <v>2215</v>
      </c>
      <c r="H93" s="205" t="str">
        <f>VLOOKUP(G93,Orgs!B:J,2,0)</f>
        <v>https://agrevolution.in</v>
      </c>
      <c r="I93" s="17" t="str">
        <f>VLOOKUP(G93,Orgs!B:J,3,0)</f>
        <v>Startup / SME (SP)</v>
      </c>
      <c r="J93" s="17"/>
      <c r="K93" s="17" t="str">
        <f>VLOOKUP(G93,Orgs!B:J,5,0)</f>
        <v>Agriculture</v>
      </c>
      <c r="L93" s="17" t="str">
        <f>VLOOKUP(G93,Orgs!B:J,6,0)</f>
        <v>Marketplace</v>
      </c>
      <c r="M93" s="17" t="str">
        <f>VLOOKUP(G93,Orgs!B:J,7,0)</f>
        <v>Technology enabled farmers' platform to provide them complete end to end agricultural services</v>
      </c>
      <c r="N93" s="17" t="str">
        <f>VLOOKUP(G93,Orgs!B:J,8,0)</f>
        <v>India</v>
      </c>
      <c r="O93" s="17">
        <f>VLOOKUP(G93,Orgs!B:J,9,0)</f>
        <v>0</v>
      </c>
      <c r="P93" s="29" t="s">
        <v>17</v>
      </c>
      <c r="Q93" s="29"/>
      <c r="R93" s="29" t="s">
        <v>6865</v>
      </c>
      <c r="S93" s="29" t="s">
        <v>7354</v>
      </c>
    </row>
    <row r="94" spans="1:19" ht="14">
      <c r="A94" s="115"/>
      <c r="B94" s="80" t="s">
        <v>6792</v>
      </c>
      <c r="C94" s="80" t="s">
        <v>6793</v>
      </c>
      <c r="D94" s="80" t="s">
        <v>6794</v>
      </c>
      <c r="E94" s="80" t="s">
        <v>413</v>
      </c>
      <c r="F94" s="80" t="s">
        <v>6795</v>
      </c>
      <c r="G94" s="80" t="s">
        <v>2354</v>
      </c>
      <c r="H94" s="202" t="str">
        <f>VLOOKUP(G94,Orgs!B:J,2,0)</f>
        <v>https://dhigroup.com</v>
      </c>
      <c r="I94" s="16" t="str">
        <f>VLOOKUP(G94,Orgs!B:J,3,0)</f>
        <v>Startup / SME (SP)</v>
      </c>
      <c r="J94" s="16"/>
      <c r="K94" s="16" t="str">
        <f>VLOOKUP(G94,Orgs!B:J,5,0)</f>
        <v>Environment and Sustainability</v>
      </c>
      <c r="L94" s="16" t="str">
        <f>VLOOKUP(G94,Orgs!B:J,6,0)</f>
        <v>Waste &amp; water Management</v>
      </c>
      <c r="M94" s="16" t="str">
        <f>VLOOKUP(G94,Orgs!B:J,7,0)</f>
        <v>Provider of water management services</v>
      </c>
      <c r="N94" s="16" t="str">
        <f>VLOOKUP(G94,Orgs!B:J,8,0)</f>
        <v>Denmark</v>
      </c>
      <c r="O94" s="16">
        <f>VLOOKUP(G94,Orgs!B:J,9,0)</f>
        <v>0</v>
      </c>
      <c r="P94" s="80" t="s">
        <v>17</v>
      </c>
      <c r="Q94" s="80"/>
      <c r="R94" s="80" t="s">
        <v>6760</v>
      </c>
      <c r="S94" s="80" t="s">
        <v>7354</v>
      </c>
    </row>
    <row r="95" spans="1:19" ht="14">
      <c r="A95" s="105"/>
      <c r="B95" s="29" t="s">
        <v>6546</v>
      </c>
      <c r="C95" s="29" t="s">
        <v>6547</v>
      </c>
      <c r="D95" s="29" t="s">
        <v>6548</v>
      </c>
      <c r="E95" s="29" t="s">
        <v>28</v>
      </c>
      <c r="F95" s="29" t="s">
        <v>6549</v>
      </c>
      <c r="G95" s="29" t="s">
        <v>4458</v>
      </c>
      <c r="H95" s="205" t="str">
        <f>VLOOKUP(G95,Orgs!B:J,2,0)</f>
        <v>https://www.digitalbuild.com.sg/</v>
      </c>
      <c r="I95" s="17" t="str">
        <f>VLOOKUP(G95,Orgs!B:J,3,0)</f>
        <v>Startup / SME (SP)</v>
      </c>
      <c r="J95" s="29">
        <f>VLOOKUP(G95,Orgs!B:I,4,0)</f>
        <v>0</v>
      </c>
      <c r="K95" s="17" t="str">
        <f>VLOOKUP(G95,Orgs!B:J,5,0)</f>
        <v>Built Environment</v>
      </c>
      <c r="L95" s="17" t="str">
        <f>VLOOKUP(G95,Orgs!B:J,6,0)</f>
        <v>Construction Tech, Task, Team and Project Management Software</v>
      </c>
      <c r="M95" s="17" t="str">
        <f>VLOOKUP(G95,Orgs!B:J,7,0)</f>
        <v>Digitize and optimize construction work processes.</v>
      </c>
      <c r="N95" s="17" t="str">
        <f>VLOOKUP(G95,Orgs!B:J,8,0)</f>
        <v>Singapore</v>
      </c>
      <c r="O95" s="17">
        <f>VLOOKUP(G95,Orgs!B:J,9,0)</f>
        <v>0</v>
      </c>
      <c r="P95" s="29" t="s">
        <v>17</v>
      </c>
      <c r="Q95" s="29"/>
      <c r="R95" s="29" t="s">
        <v>1426</v>
      </c>
      <c r="S95" s="29" t="s">
        <v>1377</v>
      </c>
    </row>
    <row r="96" spans="1:19" ht="14">
      <c r="A96" s="115"/>
      <c r="B96" s="80" t="s">
        <v>6976</v>
      </c>
      <c r="C96" s="80" t="s">
        <v>6977</v>
      </c>
      <c r="D96" s="80" t="s">
        <v>6978</v>
      </c>
      <c r="E96" s="80" t="s">
        <v>1970</v>
      </c>
      <c r="F96" s="80" t="s">
        <v>6979</v>
      </c>
      <c r="G96" s="80" t="s">
        <v>2359</v>
      </c>
      <c r="H96" s="202" t="str">
        <f>VLOOKUP(G96,Orgs!B:J,2,0)</f>
        <v>https://distincthorizon.net</v>
      </c>
      <c r="I96" s="16" t="str">
        <f>VLOOKUP(G96,Orgs!B:J,3,0)</f>
        <v>Startup / SME (SP)</v>
      </c>
      <c r="J96" s="16"/>
      <c r="K96" s="16" t="str">
        <f>VLOOKUP(G96,Orgs!B:J,5,0)</f>
        <v>Agriculture</v>
      </c>
      <c r="L96" s="16" t="str">
        <f>VLOOKUP(G96,Orgs!B:J,6,0)</f>
        <v>Machinery, Manufacturing</v>
      </c>
      <c r="M96" s="16" t="str">
        <f>VLOOKUP(G96,Orgs!B:J,7,0)</f>
        <v>Agricultural production and farm management</v>
      </c>
      <c r="N96" s="16" t="str">
        <f>VLOOKUP(G96,Orgs!B:J,8,0)</f>
        <v>India</v>
      </c>
      <c r="O96" s="16">
        <f>VLOOKUP(G96,Orgs!B:J,9,0)</f>
        <v>0</v>
      </c>
      <c r="P96" s="80" t="s">
        <v>17</v>
      </c>
      <c r="Q96" s="80"/>
      <c r="R96" s="80" t="s">
        <v>6919</v>
      </c>
      <c r="S96" s="80" t="s">
        <v>7354</v>
      </c>
    </row>
    <row r="97" spans="1:19" ht="14">
      <c r="A97" s="105"/>
      <c r="B97" s="41" t="s">
        <v>233</v>
      </c>
      <c r="C97" s="41" t="s">
        <v>33</v>
      </c>
      <c r="D97" s="41" t="s">
        <v>7458</v>
      </c>
      <c r="E97" s="41" t="s">
        <v>1595</v>
      </c>
      <c r="F97" s="128" t="s">
        <v>7459</v>
      </c>
      <c r="G97" s="29" t="s">
        <v>3329</v>
      </c>
      <c r="H97" s="205" t="str">
        <f>VLOOKUP(G97,Orgs!B:J,2,0)</f>
        <v>https://durapowergroup.com/</v>
      </c>
      <c r="I97" s="17" t="str">
        <f>VLOOKUP(G97,Orgs!B:J,3,0)</f>
        <v>Startup / SME (SP)</v>
      </c>
      <c r="J97" s="29" t="str">
        <f>VLOOKUP(G97,Orgs!B:J,4,0)</f>
        <v>Battery Solutions, Energy Storage</v>
      </c>
      <c r="K97" s="17" t="str">
        <f>VLOOKUP(G97,Orgs!B:J,5,0)</f>
        <v>Energy and Chemicals</v>
      </c>
      <c r="L97" s="17" t="str">
        <f>VLOOKUP(G97,Orgs!B:J,6,0)</f>
        <v>Energy Tech</v>
      </c>
      <c r="M97" s="17" t="str">
        <f>VLOOKUP(G97,Orgs!B:J,7,0)</f>
        <v>Develops battery solutions for energy storage applications.</v>
      </c>
      <c r="N97" s="17" t="str">
        <f>VLOOKUP(G97,Orgs!B:J,8,0)</f>
        <v>Singapore</v>
      </c>
      <c r="O97" s="17" t="str">
        <f>VLOOKUP(G97,Orgs!B:J,9,0)</f>
        <v>inquiries@hendrickscorp.com</v>
      </c>
      <c r="P97" s="29" t="s">
        <v>17</v>
      </c>
      <c r="Q97" s="29"/>
      <c r="R97" s="29" t="s">
        <v>7357</v>
      </c>
      <c r="S97" s="29" t="s">
        <v>7358</v>
      </c>
    </row>
    <row r="98" spans="1:19" ht="14">
      <c r="A98" s="115"/>
      <c r="B98" s="80" t="s">
        <v>6952</v>
      </c>
      <c r="C98" s="80" t="s">
        <v>6953</v>
      </c>
      <c r="D98" s="80" t="s">
        <v>6954</v>
      </c>
      <c r="E98" s="80" t="s">
        <v>1393</v>
      </c>
      <c r="F98" s="80" t="s">
        <v>6955</v>
      </c>
      <c r="G98" s="80" t="s">
        <v>2365</v>
      </c>
      <c r="H98" s="202" t="str">
        <f>VLOOKUP(G98,Orgs!B:J,2,0)</f>
        <v>https://eachmile.co</v>
      </c>
      <c r="I98" s="16" t="str">
        <f>VLOOKUP(G98,Orgs!B:J,3,0)</f>
        <v>Startup / SME (SP)</v>
      </c>
      <c r="J98" s="16"/>
      <c r="K98" s="16" t="str">
        <f>VLOOKUP(G98,Orgs!B:J,5,0)</f>
        <v>Agriculture</v>
      </c>
      <c r="L98" s="16" t="str">
        <f>VLOOKUP(G98,Orgs!B:J,6,0)</f>
        <v>Supply Chain</v>
      </c>
      <c r="M98" s="16" t="str">
        <f>VLOOKUP(G98,Orgs!B:J,7,0)</f>
        <v>Agricultural production and farm management; Market access; Logistics</v>
      </c>
      <c r="N98" s="16" t="str">
        <f>VLOOKUP(G98,Orgs!B:J,8,0)</f>
        <v>Singapore</v>
      </c>
      <c r="O98" s="16">
        <f>VLOOKUP(G98,Orgs!B:J,9,0)</f>
        <v>0</v>
      </c>
      <c r="P98" s="80" t="s">
        <v>17</v>
      </c>
      <c r="Q98" s="80"/>
      <c r="R98" s="80" t="s">
        <v>6919</v>
      </c>
      <c r="S98" s="80" t="s">
        <v>7354</v>
      </c>
    </row>
    <row r="99" spans="1:19" ht="14">
      <c r="A99" s="17"/>
      <c r="B99" s="17" t="s">
        <v>718</v>
      </c>
      <c r="C99" s="17" t="s">
        <v>7460</v>
      </c>
      <c r="D99" s="17" t="s">
        <v>7461</v>
      </c>
      <c r="E99" s="17" t="s">
        <v>597</v>
      </c>
      <c r="F99" s="220" t="s">
        <v>7462</v>
      </c>
      <c r="G99" s="17" t="s">
        <v>3343</v>
      </c>
      <c r="H99" s="210" t="str">
        <f>VLOOKUP(G99,Orgs!B:I,2,0)</f>
        <v>https://eco-connection.sg/</v>
      </c>
      <c r="I99" s="29" t="str">
        <f>VLOOKUP(G99,Orgs!B:J,3,0)</f>
        <v>Startup / SME (SP)</v>
      </c>
      <c r="J99" s="29">
        <f>VLOOKUP(G99,Orgs!B:J,4,0)</f>
        <v>0</v>
      </c>
      <c r="K99" s="29" t="str">
        <f>VLOOKUP(G99,Orgs!B:J,5,0)</f>
        <v>Environment and Sustainability</v>
      </c>
      <c r="L99" s="29" t="str">
        <f>VLOOKUP(G99,Orgs!B:J,6,0)</f>
        <v>Climate Tech</v>
      </c>
      <c r="M99" s="29" t="str">
        <f>VLOOKUP(G99,Orgs!B:J,7,0)</f>
        <v>To empower facilities with sustainable &amp; smart solutions, enhancing operational efficiency and promoting sustainability.</v>
      </c>
      <c r="N99" s="29" t="str">
        <f>VLOOKUP(G99,Orgs!B:J,8,0)</f>
        <v>Singapore</v>
      </c>
      <c r="O99" s="17">
        <f>VLOOKUP(G99,Orgs!B:J,9,0)</f>
        <v>0</v>
      </c>
      <c r="P99" s="29" t="s">
        <v>17</v>
      </c>
      <c r="Q99" s="17"/>
      <c r="R99" s="17" t="s">
        <v>7341</v>
      </c>
      <c r="S99" s="17"/>
    </row>
    <row r="100" spans="1:19" ht="14">
      <c r="A100" s="115"/>
      <c r="B100" s="100" t="s">
        <v>718</v>
      </c>
      <c r="C100" s="100" t="s">
        <v>7460</v>
      </c>
      <c r="D100" s="100" t="s">
        <v>7461</v>
      </c>
      <c r="E100" s="100" t="s">
        <v>597</v>
      </c>
      <c r="F100" s="80" t="s">
        <v>7390</v>
      </c>
      <c r="G100" s="80" t="s">
        <v>3346</v>
      </c>
      <c r="H100" s="202" t="str">
        <f>VLOOKUP(G100,Orgs!B:J,2,0)</f>
        <v>https://eco-connection.sg/</v>
      </c>
      <c r="I100" s="16" t="str">
        <f>VLOOKUP(G100,Orgs!B:J,3,0)</f>
        <v>Startup / SME (SP)</v>
      </c>
      <c r="J100" s="80" t="str">
        <f>VLOOKUP(G100,Orgs!B:J,4,0)</f>
        <v>Environmental Services</v>
      </c>
      <c r="K100" s="16" t="str">
        <f>VLOOKUP(G100,Orgs!B:J,5,0)</f>
        <v>Environment and Sustainability</v>
      </c>
      <c r="L100" s="16" t="str">
        <f>VLOOKUP(G100,Orgs!B:J,6,0)</f>
        <v>Cleantech</v>
      </c>
      <c r="M100" s="16" t="str">
        <f>VLOOKUP(G100,Orgs!B:J,7,0)</f>
        <v>Offers eco-friendly products and services.</v>
      </c>
      <c r="N100" s="16" t="str">
        <f>VLOOKUP(G100,Orgs!B:J,8,0)</f>
        <v>Singapore</v>
      </c>
      <c r="O100" s="16" t="str">
        <f>VLOOKUP(G100,Orgs!B:J,9,0)</f>
        <v>sales@eco-connection.sg</v>
      </c>
      <c r="P100" s="80" t="s">
        <v>17</v>
      </c>
      <c r="Q100" s="80"/>
      <c r="R100" s="80" t="s">
        <v>7357</v>
      </c>
      <c r="S100" s="80" t="s">
        <v>7379</v>
      </c>
    </row>
    <row r="101" spans="1:19" ht="14">
      <c r="A101" s="105"/>
      <c r="B101" s="41" t="s">
        <v>1288</v>
      </c>
      <c r="C101" s="41" t="s">
        <v>1289</v>
      </c>
      <c r="D101" s="41" t="s">
        <v>7463</v>
      </c>
      <c r="E101" s="29" t="s">
        <v>7464</v>
      </c>
      <c r="F101" s="29" t="s">
        <v>7390</v>
      </c>
      <c r="G101" s="29" t="s">
        <v>3346</v>
      </c>
      <c r="H101" s="205" t="str">
        <f>VLOOKUP(G101,Orgs!B:J,2,0)</f>
        <v>https://eco-connection.sg/</v>
      </c>
      <c r="I101" s="17" t="str">
        <f>VLOOKUP(G101,Orgs!B:J,3,0)</f>
        <v>Startup / SME (SP)</v>
      </c>
      <c r="J101" s="29" t="str">
        <f>VLOOKUP(G101,Orgs!B:J,4,0)</f>
        <v>Environmental Services</v>
      </c>
      <c r="K101" s="17" t="str">
        <f>VLOOKUP(G101,Orgs!B:J,5,0)</f>
        <v>Environment and Sustainability</v>
      </c>
      <c r="L101" s="17" t="str">
        <f>VLOOKUP(G101,Orgs!B:J,6,0)</f>
        <v>Cleantech</v>
      </c>
      <c r="M101" s="17" t="str">
        <f>VLOOKUP(G101,Orgs!B:J,7,0)</f>
        <v>Offers eco-friendly products and services.</v>
      </c>
      <c r="N101" s="17" t="str">
        <f>VLOOKUP(G101,Orgs!B:J,8,0)</f>
        <v>Singapore</v>
      </c>
      <c r="O101" s="17" t="str">
        <f>VLOOKUP(G101,Orgs!B:J,9,0)</f>
        <v>sales@eco-connection.sg</v>
      </c>
      <c r="P101" s="29" t="s">
        <v>17</v>
      </c>
      <c r="Q101" s="29"/>
      <c r="R101" s="29" t="s">
        <v>7357</v>
      </c>
      <c r="S101" s="29" t="s">
        <v>7379</v>
      </c>
    </row>
    <row r="102" spans="1:19" ht="14">
      <c r="A102" s="115"/>
      <c r="B102" s="80" t="s">
        <v>1419</v>
      </c>
      <c r="C102" s="80" t="s">
        <v>1420</v>
      </c>
      <c r="D102" s="80" t="s">
        <v>1421</v>
      </c>
      <c r="E102" s="80" t="s">
        <v>1374</v>
      </c>
      <c r="F102" s="138" t="s">
        <v>7465</v>
      </c>
      <c r="G102" s="80" t="s">
        <v>1418</v>
      </c>
      <c r="H102" s="217" t="str">
        <f>VLOOKUP(G102,Orgs!B:I,2,0)</f>
        <v>https://ecocentric.energy</v>
      </c>
      <c r="I102" s="80" t="str">
        <f>VLOOKUP(G102,Orgs!B:I,3,0)</f>
        <v>Startup / SME (SP)</v>
      </c>
      <c r="J102" s="80">
        <f>VLOOKUP(G102,Orgs!B:I,4,0)</f>
        <v>0</v>
      </c>
      <c r="K102" s="80" t="str">
        <f>VLOOKUP(G102,Orgs!B:I,5,0)</f>
        <v>Environment and Sustainability</v>
      </c>
      <c r="L102" s="80" t="str">
        <f>VLOOKUP(G102,Orgs!B:I,6,0)</f>
        <v>Climate Tech, Energy Efficiency, Artificial Intelligence and Machine Learning (AI/ML), Big Data</v>
      </c>
      <c r="M102" s="80" t="str">
        <f>VLOOKUP(G102,Orgs!B:I,7,0)</f>
        <v>Energy Efficiency, AI &amp; Big Data</v>
      </c>
      <c r="N102" s="80" t="str">
        <f>VLOOKUP(G102,Orgs!B:I,8,0)</f>
        <v>UK</v>
      </c>
      <c r="O102" s="16">
        <f>VLOOKUP(G102,Orgs!B:J,9,0)</f>
        <v>0</v>
      </c>
      <c r="P102" s="80" t="s">
        <v>17</v>
      </c>
      <c r="Q102" s="80" t="s">
        <v>138</v>
      </c>
      <c r="R102" s="80" t="s">
        <v>1389</v>
      </c>
      <c r="S102" s="80"/>
    </row>
    <row r="103" spans="1:19" ht="14">
      <c r="A103" s="105"/>
      <c r="B103" s="29" t="s">
        <v>1415</v>
      </c>
      <c r="C103" s="29" t="s">
        <v>1416</v>
      </c>
      <c r="D103" s="29" t="s">
        <v>1417</v>
      </c>
      <c r="E103" s="29" t="s">
        <v>1053</v>
      </c>
      <c r="F103" s="148" t="s">
        <v>7466</v>
      </c>
      <c r="G103" s="29" t="s">
        <v>1418</v>
      </c>
      <c r="H103" s="210" t="str">
        <f>VLOOKUP(G103,Orgs!B:I,2,0)</f>
        <v>https://ecocentric.energy</v>
      </c>
      <c r="I103" s="29" t="str">
        <f>VLOOKUP(G103,Orgs!B:I,3,0)</f>
        <v>Startup / SME (SP)</v>
      </c>
      <c r="J103" s="29">
        <f>VLOOKUP(G103,Orgs!B:I,4,0)</f>
        <v>0</v>
      </c>
      <c r="K103" s="29" t="str">
        <f>VLOOKUP(G103,Orgs!B:I,5,0)</f>
        <v>Environment and Sustainability</v>
      </c>
      <c r="L103" s="29" t="str">
        <f>VLOOKUP(G103,Orgs!B:I,6,0)</f>
        <v>Climate Tech, Energy Efficiency, Artificial Intelligence and Machine Learning (AI/ML), Big Data</v>
      </c>
      <c r="M103" s="29" t="str">
        <f>VLOOKUP(G103,Orgs!B:I,7,0)</f>
        <v>Energy Efficiency, AI &amp; Big Data</v>
      </c>
      <c r="N103" s="29" t="str">
        <f>VLOOKUP(G103,Orgs!B:I,8,0)</f>
        <v>UK</v>
      </c>
      <c r="O103" s="17">
        <f>VLOOKUP(G103,Orgs!B:J,9,0)</f>
        <v>0</v>
      </c>
      <c r="P103" s="29" t="s">
        <v>17</v>
      </c>
      <c r="Q103" s="29" t="s">
        <v>138</v>
      </c>
      <c r="R103" s="29" t="s">
        <v>1389</v>
      </c>
      <c r="S103" s="29"/>
    </row>
    <row r="104" spans="1:19" ht="14">
      <c r="A104" s="115"/>
      <c r="B104" s="80" t="s">
        <v>6915</v>
      </c>
      <c r="C104" s="80" t="s">
        <v>6916</v>
      </c>
      <c r="D104" s="80" t="s">
        <v>6917</v>
      </c>
      <c r="E104" s="80" t="s">
        <v>1393</v>
      </c>
      <c r="F104" s="80" t="s">
        <v>6918</v>
      </c>
      <c r="G104" s="80" t="s">
        <v>2374</v>
      </c>
      <c r="H104" s="202" t="str">
        <f>VLOOKUP(G104,Orgs!B:J,2,0)</f>
        <v>https://ecozensolutions.com</v>
      </c>
      <c r="I104" s="16" t="str">
        <f>VLOOKUP(G104,Orgs!B:J,3,0)</f>
        <v>Startup / SME (SP)</v>
      </c>
      <c r="J104" s="16"/>
      <c r="K104" s="16" t="str">
        <f>VLOOKUP(G104,Orgs!B:J,5,0)</f>
        <v>Agriculture</v>
      </c>
      <c r="L104" s="16" t="str">
        <f>VLOOKUP(G104,Orgs!B:J,6,0)</f>
        <v>Supply chain, Sustainability, AgriTech</v>
      </c>
      <c r="M104" s="16" t="str">
        <f>VLOOKUP(G104,Orgs!B:J,7,0)</f>
        <v>Post harvest management</v>
      </c>
      <c r="N104" s="16" t="str">
        <f>VLOOKUP(G104,Orgs!B:J,8,0)</f>
        <v>India</v>
      </c>
      <c r="O104" s="16">
        <f>VLOOKUP(G104,Orgs!B:J,9,0)</f>
        <v>0</v>
      </c>
      <c r="P104" s="80" t="s">
        <v>17</v>
      </c>
      <c r="Q104" s="80"/>
      <c r="R104" s="80" t="s">
        <v>6919</v>
      </c>
      <c r="S104" s="80" t="s">
        <v>7354</v>
      </c>
    </row>
    <row r="105" spans="1:19" ht="14">
      <c r="A105" s="17"/>
      <c r="B105" s="105" t="s">
        <v>7467</v>
      </c>
      <c r="C105" s="17" t="s">
        <v>637</v>
      </c>
      <c r="D105" s="16" t="s">
        <v>7468</v>
      </c>
      <c r="E105" s="16" t="s">
        <v>7469</v>
      </c>
      <c r="F105" s="215" t="s">
        <v>7470</v>
      </c>
      <c r="G105" s="16" t="s">
        <v>4517</v>
      </c>
      <c r="H105" s="210" t="str">
        <f>VLOOKUP(G105,Orgs!B:I,2,0)</f>
        <v>https://www.educlaas.com/</v>
      </c>
      <c r="I105" s="29" t="str">
        <f>VLOOKUP(G105,Orgs!B:J,3,0)</f>
        <v>Startup / SME (SP)</v>
      </c>
      <c r="J105" s="29">
        <f>VLOOKUP(G105,Orgs!B:J,4,0)</f>
        <v>0</v>
      </c>
      <c r="K105" s="29" t="str">
        <f>VLOOKUP(G105,Orgs!B:J,5,0)</f>
        <v>Education</v>
      </c>
      <c r="L105" s="29" t="str">
        <f>VLOOKUP(G105,Orgs!B:J,6,0)</f>
        <v>Edutech, Analytics and Business Intelligence</v>
      </c>
      <c r="M105" s="29" t="str">
        <f>VLOOKUP(G105,Orgs!B:J,7,0)</f>
        <v>eduCLaaS offers cloud-based education solutions for schools and educational institutions. They provide tools for virtual classrooms, learning management, and student engagement. Their tech focus revolves around edtech, cloud computing, and data analytics.</v>
      </c>
      <c r="N105" s="29" t="str">
        <f>VLOOKUP(G105,Orgs!B:J,8,0)</f>
        <v>Singapore</v>
      </c>
      <c r="O105" s="17" t="str">
        <f>VLOOKUP(G105,Orgs!B:J,9,0)</f>
        <v>ibt@educlaas.com</v>
      </c>
      <c r="P105" s="29" t="s">
        <v>17</v>
      </c>
      <c r="Q105" s="17"/>
      <c r="R105" s="17" t="s">
        <v>7341</v>
      </c>
      <c r="S105" s="17"/>
    </row>
    <row r="106" spans="1:19" ht="14">
      <c r="A106" s="16"/>
      <c r="B106" s="115" t="s">
        <v>7471</v>
      </c>
      <c r="C106" s="16" t="s">
        <v>67</v>
      </c>
      <c r="D106" s="16"/>
      <c r="E106" s="16" t="s">
        <v>7472</v>
      </c>
      <c r="F106" s="221" t="s">
        <v>7473</v>
      </c>
      <c r="G106" s="16" t="s">
        <v>2698</v>
      </c>
      <c r="H106" s="202" t="str">
        <f>VLOOKUP(G106,Orgs!B:J,2,0)</f>
        <v>http://www.eest-auto.com</v>
      </c>
      <c r="I106" s="16" t="str">
        <f>VLOOKUP(G106,Orgs!B:J,3,0)</f>
        <v>Startup / SME (SP)</v>
      </c>
      <c r="J106" s="80">
        <f>VLOOKUP(G106,Orgs!B:J,4,0)</f>
        <v>0</v>
      </c>
      <c r="K106" s="16" t="str">
        <f>VLOOKUP(G106,Orgs!B:J,5,0)</f>
        <v>Transportation</v>
      </c>
      <c r="L106" s="16">
        <f>VLOOKUP(G106,Orgs!B:J,6,0)</f>
        <v>0</v>
      </c>
      <c r="M106" s="16" t="str">
        <f>VLOOKUP(G106,Orgs!B:J,7,0)</f>
        <v>Produces the innovate bolted parts and assembles to various industrial carts, which is unique in the market.</v>
      </c>
      <c r="N106" s="16" t="str">
        <f>VLOOKUP(G106,Orgs!B:J,8,0)</f>
        <v>China</v>
      </c>
      <c r="O106" s="16">
        <f>VLOOKUP(G106,Orgs!B:J,9,0)</f>
        <v>0</v>
      </c>
      <c r="P106" s="80" t="s">
        <v>17</v>
      </c>
      <c r="Q106" s="115"/>
      <c r="R106" s="16" t="s">
        <v>7341</v>
      </c>
      <c r="S106" s="16"/>
    </row>
    <row r="107" spans="1:19" ht="14">
      <c r="A107" s="105"/>
      <c r="B107" s="29" t="s">
        <v>1958</v>
      </c>
      <c r="C107" s="29" t="s">
        <v>1959</v>
      </c>
      <c r="D107" s="29" t="s">
        <v>1960</v>
      </c>
      <c r="E107" s="29" t="s">
        <v>413</v>
      </c>
      <c r="F107" s="204" t="s">
        <v>1961</v>
      </c>
      <c r="G107" s="29" t="s">
        <v>1962</v>
      </c>
      <c r="H107" s="205" t="str">
        <f>VLOOKUP(G107,Orgs!B:J,2,0)</f>
        <v>http://www.elecsome.com/</v>
      </c>
      <c r="I107" s="17" t="str">
        <f>VLOOKUP(G107,Orgs!B:J,3,0)</f>
        <v>Startup / SME (SP)</v>
      </c>
      <c r="J107" s="17"/>
      <c r="K107" s="17" t="str">
        <f>VLOOKUP(G107,Orgs!B:J,5,0)</f>
        <v>Energy and Chemicals</v>
      </c>
      <c r="L107" s="17" t="str">
        <f>VLOOKUP(G107,Orgs!B:J,6,0)</f>
        <v>Climate Tech, Renewable Energy</v>
      </c>
      <c r="M107" s="17" t="str">
        <f>VLOOKUP(G107,Orgs!B:J,7,0)</f>
        <v>Australia's first Solar Panel upcycling plant that operates by transforming End-of-Life Solar Panels into higher value products. Local Manufacturing Heros</v>
      </c>
      <c r="N107" s="17" t="str">
        <f>VLOOKUP(G107,Orgs!B:J,8,0)</f>
        <v>Australia</v>
      </c>
      <c r="O107" s="17">
        <f>VLOOKUP(G107,Orgs!B:J,9,0)</f>
        <v>0</v>
      </c>
      <c r="P107" s="29" t="s">
        <v>17</v>
      </c>
      <c r="Q107" s="29" t="s">
        <v>1529</v>
      </c>
      <c r="R107" s="29" t="s">
        <v>1530</v>
      </c>
      <c r="S107" s="29"/>
    </row>
    <row r="108" spans="1:19" ht="14">
      <c r="A108" s="115"/>
      <c r="B108" s="80" t="s">
        <v>6928</v>
      </c>
      <c r="C108" s="80" t="s">
        <v>6598</v>
      </c>
      <c r="D108" s="80" t="s">
        <v>6929</v>
      </c>
      <c r="E108" s="80" t="s">
        <v>1393</v>
      </c>
      <c r="F108" s="80" t="s">
        <v>6930</v>
      </c>
      <c r="G108" s="80" t="s">
        <v>2380</v>
      </c>
      <c r="H108" s="202" t="str">
        <f>VLOOKUP(G108,Orgs!B:J,2,0)</f>
        <v>https://elixiatech.com</v>
      </c>
      <c r="I108" s="16" t="str">
        <f>VLOOKUP(G108,Orgs!B:J,3,0)</f>
        <v>Startup / SME (SP)</v>
      </c>
      <c r="J108" s="80">
        <f>VLOOKUP(G108,Orgs!B:J,4,0)</f>
        <v>0</v>
      </c>
      <c r="K108" s="16" t="str">
        <f>VLOOKUP(G108,Orgs!B:J,5,0)</f>
        <v>Supply Chain and Logistics</v>
      </c>
      <c r="L108" s="16" t="str">
        <f>VLOOKUP(G108,Orgs!B:J,6,0)</f>
        <v>Artificial Intelligence and Machine Learning (AI/ML), Bots</v>
      </c>
      <c r="M108" s="16" t="str">
        <f>VLOOKUP(G108,Orgs!B:J,7,0)</f>
        <v>Quality control, Logistics automation, Cold Chain Compliance</v>
      </c>
      <c r="N108" s="16" t="str">
        <f>VLOOKUP(G108,Orgs!B:J,8,0)</f>
        <v>India</v>
      </c>
      <c r="O108" s="16">
        <f>VLOOKUP(G108,Orgs!B:J,9,0)</f>
        <v>0</v>
      </c>
      <c r="P108" s="80" t="s">
        <v>17</v>
      </c>
      <c r="Q108" s="80"/>
      <c r="R108" s="80" t="s">
        <v>6919</v>
      </c>
      <c r="S108" s="80" t="s">
        <v>7354</v>
      </c>
    </row>
    <row r="109" spans="1:19" ht="14">
      <c r="A109" s="105"/>
      <c r="B109" s="29" t="s">
        <v>6592</v>
      </c>
      <c r="C109" s="29" t="s">
        <v>234</v>
      </c>
      <c r="D109" s="29" t="s">
        <v>6593</v>
      </c>
      <c r="E109" s="29" t="s">
        <v>1508</v>
      </c>
      <c r="F109" s="29" t="s">
        <v>6594</v>
      </c>
      <c r="G109" s="29" t="s">
        <v>2384</v>
      </c>
      <c r="H109" s="205" t="str">
        <f>VLOOKUP(G109,Orgs!B:J,2,0)</f>
        <v>https://emohealth.asia</v>
      </c>
      <c r="I109" s="17" t="str">
        <f>VLOOKUP(G109,Orgs!B:J,3,0)</f>
        <v>Startup / SME (SP)</v>
      </c>
      <c r="J109" s="29">
        <f>VLOOKUP(G109,Orgs!B:J,4,0)</f>
        <v>0</v>
      </c>
      <c r="K109" s="17" t="str">
        <f>VLOOKUP(G109,Orgs!B:J,5,0)</f>
        <v>Healthcare</v>
      </c>
      <c r="L109" s="17" t="str">
        <f>VLOOKUP(G109,Orgs!B:J,6,0)</f>
        <v>Medical Tech, Healthcare IT</v>
      </c>
      <c r="M109" s="17" t="str">
        <f>VLOOKUP(G109,Orgs!B:J,7,0)</f>
        <v>Provider of seniors remote monitoring app for caregivers</v>
      </c>
      <c r="N109" s="17" t="str">
        <f>VLOOKUP(G109,Orgs!B:J,8,0)</f>
        <v>Singapore</v>
      </c>
      <c r="O109" s="17">
        <f>VLOOKUP(G109,Orgs!B:J,9,0)</f>
        <v>0</v>
      </c>
      <c r="P109" s="29" t="s">
        <v>17</v>
      </c>
      <c r="Q109" s="29"/>
      <c r="R109" s="29" t="s">
        <v>6584</v>
      </c>
      <c r="S109" s="29" t="s">
        <v>7354</v>
      </c>
    </row>
    <row r="110" spans="1:19" ht="14">
      <c r="A110" s="115"/>
      <c r="B110" s="100" t="s">
        <v>7474</v>
      </c>
      <c r="C110" s="100" t="s">
        <v>7475</v>
      </c>
      <c r="D110" s="100" t="s">
        <v>7476</v>
      </c>
      <c r="E110" s="100" t="s">
        <v>1508</v>
      </c>
      <c r="F110" s="209" t="s">
        <v>7477</v>
      </c>
      <c r="G110" s="80" t="s">
        <v>3370</v>
      </c>
      <c r="H110" s="202" t="str">
        <f>VLOOKUP(G110,Orgs!B:J,2,0)</f>
        <v>https://eneready.ai/</v>
      </c>
      <c r="I110" s="16" t="str">
        <f>VLOOKUP(G110,Orgs!B:J,3,0)</f>
        <v>Startup / SME (SP)</v>
      </c>
      <c r="J110" s="80" t="str">
        <f>VLOOKUP(G110,Orgs!B:J,4,0)</f>
        <v>Renewable Energy</v>
      </c>
      <c r="K110" s="16" t="str">
        <f>VLOOKUP(G110,Orgs!B:J,5,0)</f>
        <v>Environment and Sustainability</v>
      </c>
      <c r="L110" s="16" t="str">
        <f>VLOOKUP(G110,Orgs!B:J,6,0)</f>
        <v>Energy Tech</v>
      </c>
      <c r="M110" s="16" t="str">
        <f>VLOOKUP(G110,Orgs!B:J,7,0)</f>
        <v>Focuses on renewable energy solutions and technology.</v>
      </c>
      <c r="N110" s="16" t="str">
        <f>VLOOKUP(G110,Orgs!B:J,8,0)</f>
        <v>Singapore</v>
      </c>
      <c r="O110" s="16" t="str">
        <f>VLOOKUP(G110,Orgs!B:J,9,0)</f>
        <v>contact@eneready.ai</v>
      </c>
      <c r="P110" s="80" t="s">
        <v>17</v>
      </c>
      <c r="Q110" s="80"/>
      <c r="R110" s="80" t="s">
        <v>7357</v>
      </c>
      <c r="S110" s="80" t="s">
        <v>7358</v>
      </c>
    </row>
    <row r="111" spans="1:19" ht="14">
      <c r="A111" s="105"/>
      <c r="B111" s="29" t="s">
        <v>6406</v>
      </c>
      <c r="C111" s="29" t="s">
        <v>7169</v>
      </c>
      <c r="D111" s="29" t="s">
        <v>7170</v>
      </c>
      <c r="E111" s="29" t="s">
        <v>7171</v>
      </c>
      <c r="F111" s="204" t="s">
        <v>7478</v>
      </c>
      <c r="G111" s="29" t="s">
        <v>4536</v>
      </c>
      <c r="H111" s="140" t="s">
        <v>4537</v>
      </c>
      <c r="I111" s="77" t="s">
        <v>1977</v>
      </c>
      <c r="J111" s="29" t="s">
        <v>4538</v>
      </c>
      <c r="K111" s="29" t="s">
        <v>2017</v>
      </c>
      <c r="L111" s="29" t="s">
        <v>3817</v>
      </c>
      <c r="M111" s="29" t="s">
        <v>4539</v>
      </c>
      <c r="N111" s="29" t="s">
        <v>2536</v>
      </c>
      <c r="O111" s="29"/>
      <c r="P111" s="29"/>
      <c r="Q111" s="29"/>
      <c r="R111" s="29" t="s">
        <v>7172</v>
      </c>
      <c r="S111" s="29" t="s">
        <v>7336</v>
      </c>
    </row>
    <row r="112" spans="1:19" ht="14">
      <c r="A112" s="115"/>
      <c r="B112" s="80" t="s">
        <v>7261</v>
      </c>
      <c r="C112" s="80" t="s">
        <v>7262</v>
      </c>
      <c r="D112" s="80" t="s">
        <v>7263</v>
      </c>
      <c r="E112" s="80" t="s">
        <v>7264</v>
      </c>
      <c r="F112" s="209" t="s">
        <v>7479</v>
      </c>
      <c r="G112" s="80" t="s">
        <v>4540</v>
      </c>
      <c r="H112" s="138" t="s">
        <v>4537</v>
      </c>
      <c r="I112" s="117" t="s">
        <v>1977</v>
      </c>
      <c r="J112" s="80" t="s">
        <v>4538</v>
      </c>
      <c r="K112" s="80" t="s">
        <v>2017</v>
      </c>
      <c r="L112" s="80" t="s">
        <v>3817</v>
      </c>
      <c r="M112" s="80" t="s">
        <v>4539</v>
      </c>
      <c r="N112" s="80" t="s">
        <v>2536</v>
      </c>
      <c r="O112" s="80"/>
      <c r="P112" s="80"/>
      <c r="Q112" s="80"/>
      <c r="R112" s="80" t="s">
        <v>7172</v>
      </c>
      <c r="S112" s="80" t="s">
        <v>7336</v>
      </c>
    </row>
    <row r="113" spans="1:19" ht="14">
      <c r="A113" s="105"/>
      <c r="B113" s="29" t="s">
        <v>6401</v>
      </c>
      <c r="C113" s="29" t="s">
        <v>6411</v>
      </c>
      <c r="D113" s="29" t="s">
        <v>6412</v>
      </c>
      <c r="E113" s="29" t="s">
        <v>6413</v>
      </c>
      <c r="F113" s="29" t="s">
        <v>6414</v>
      </c>
      <c r="G113" s="29" t="s">
        <v>2392</v>
      </c>
      <c r="H113" s="205" t="str">
        <f>VLOOKUP(G113,Orgs!B:J,2,0)</f>
        <v>https://enexor.com</v>
      </c>
      <c r="I113" s="17" t="str">
        <f>VLOOKUP(G113,Orgs!B:J,3,0)</f>
        <v>Startup / SME (SP)</v>
      </c>
      <c r="J113" s="17"/>
      <c r="K113" s="17" t="str">
        <f>VLOOKUP(G113,Orgs!B:J,5,0)</f>
        <v>Environment and Sustainability</v>
      </c>
      <c r="L113" s="17" t="str">
        <f>VLOOKUP(G113,Orgs!B:J,6,0)</f>
        <v>Waste Management Tech</v>
      </c>
      <c r="M113" s="17" t="str">
        <f>VLOOKUP(G113,Orgs!B:J,7,0)</f>
        <v>Provider of solutions to convert organic waste into energy</v>
      </c>
      <c r="N113" s="17" t="str">
        <f>VLOOKUP(G113,Orgs!B:J,8,0)</f>
        <v>United States</v>
      </c>
      <c r="O113" s="17">
        <f>VLOOKUP(G113,Orgs!B:J,9,0)</f>
        <v>0</v>
      </c>
      <c r="P113" s="29" t="s">
        <v>17</v>
      </c>
      <c r="Q113" s="29"/>
      <c r="R113" s="29" t="s">
        <v>6415</v>
      </c>
      <c r="S113" s="29" t="s">
        <v>7348</v>
      </c>
    </row>
    <row r="114" spans="1:19" ht="14">
      <c r="A114" s="115"/>
      <c r="B114" s="80" t="s">
        <v>6814</v>
      </c>
      <c r="C114" s="80" t="s">
        <v>6815</v>
      </c>
      <c r="D114" s="80" t="s">
        <v>6816</v>
      </c>
      <c r="E114" s="80" t="s">
        <v>7480</v>
      </c>
      <c r="F114" s="209" t="s">
        <v>6818</v>
      </c>
      <c r="G114" s="80" t="s">
        <v>2399</v>
      </c>
      <c r="H114" s="202" t="str">
        <f>VLOOKUP(G114,Orgs!B:J,2,0)</f>
        <v>https://envirosuite.com</v>
      </c>
      <c r="I114" s="16" t="str">
        <f>VLOOKUP(G114,Orgs!B:J,3,0)</f>
        <v>Startup / SME (SP)</v>
      </c>
      <c r="J114" s="16"/>
      <c r="K114" s="16" t="str">
        <f>VLOOKUP(G114,Orgs!B:J,5,0)</f>
        <v>Environment and Sustainability</v>
      </c>
      <c r="L114" s="16" t="str">
        <f>VLOOKUP(G114,Orgs!B:J,6,0)</f>
        <v>Water &amp; Waste Management Tech</v>
      </c>
      <c r="M114" s="16" t="str">
        <f>VLOOKUP(G114,Orgs!B:J,7,0)</f>
        <v>Environmental compliance management solution</v>
      </c>
      <c r="N114" s="16" t="str">
        <f>VLOOKUP(G114,Orgs!B:J,8,0)</f>
        <v>Australia</v>
      </c>
      <c r="O114" s="16">
        <f>VLOOKUP(G114,Orgs!B:J,9,0)</f>
        <v>0</v>
      </c>
      <c r="P114" s="80" t="s">
        <v>17</v>
      </c>
      <c r="Q114" s="80"/>
      <c r="R114" s="80" t="s">
        <v>6760</v>
      </c>
      <c r="S114" s="80" t="s">
        <v>7354</v>
      </c>
    </row>
    <row r="115" spans="1:19" ht="14">
      <c r="A115" s="105"/>
      <c r="B115" s="29" t="s">
        <v>976</v>
      </c>
      <c r="C115" s="29" t="s">
        <v>1931</v>
      </c>
      <c r="D115" s="29" t="s">
        <v>1932</v>
      </c>
      <c r="E115" s="29" t="s">
        <v>413</v>
      </c>
      <c r="F115" s="204" t="s">
        <v>7481</v>
      </c>
      <c r="G115" s="29" t="s">
        <v>4541</v>
      </c>
      <c r="H115" s="205" t="str">
        <f>VLOOKUP(G115,Orgs!B:J,2,0)</f>
        <v>https://www.enzyme.consulting/</v>
      </c>
      <c r="I115" s="17" t="str">
        <f>VLOOKUP(G115,Orgs!B:J,3,0)</f>
        <v>Startup / SME (SP)</v>
      </c>
      <c r="J115" s="29" t="str">
        <f>VLOOKUP(G115,Orgs!B:J,4,0)</f>
        <v>Consulting, Technology</v>
      </c>
      <c r="K115" s="17" t="str">
        <f>VLOOKUP(G115,Orgs!B:J,5,0)</f>
        <v>Agriculture</v>
      </c>
      <c r="L115" s="17" t="str">
        <f>VLOOKUP(G115,Orgs!B:J,6,0)</f>
        <v>Analytics and Business Intelligence</v>
      </c>
      <c r="M115" s="17" t="str">
        <f>VLOOKUP(G115,Orgs!B:J,7,0)</f>
        <v>Offers consulting services with a focus on technology.</v>
      </c>
      <c r="N115" s="17" t="str">
        <f>VLOOKUP(G115,Orgs!B:J,8,0)</f>
        <v>Singapore</v>
      </c>
      <c r="O115" s="17" t="str">
        <f>VLOOKUP(G115,Orgs!B:J,9,0)</f>
        <v>andrew@enzyme.consulting</v>
      </c>
      <c r="P115" s="29" t="s">
        <v>17</v>
      </c>
      <c r="Q115" s="29"/>
      <c r="R115" s="29" t="s">
        <v>7357</v>
      </c>
      <c r="S115" s="29" t="s">
        <v>7358</v>
      </c>
    </row>
    <row r="116" spans="1:19" ht="14">
      <c r="A116" s="115"/>
      <c r="B116" s="80" t="s">
        <v>6948</v>
      </c>
      <c r="C116" s="80" t="s">
        <v>6949</v>
      </c>
      <c r="D116" s="80" t="s">
        <v>6950</v>
      </c>
      <c r="E116" s="80" t="s">
        <v>1380</v>
      </c>
      <c r="F116" s="80" t="s">
        <v>6951</v>
      </c>
      <c r="G116" s="80" t="s">
        <v>2404</v>
      </c>
      <c r="H116" s="202" t="str">
        <f>VLOOKUP(G116,Orgs!B:J,2,0)</f>
        <v>https://ergos.in</v>
      </c>
      <c r="I116" s="16" t="str">
        <f>VLOOKUP(G116,Orgs!B:J,3,0)</f>
        <v>Startup / SME (SP)</v>
      </c>
      <c r="J116" s="16"/>
      <c r="K116" s="16" t="str">
        <f>VLOOKUP(G116,Orgs!B:J,5,0)</f>
        <v>Agriculture</v>
      </c>
      <c r="L116" s="16" t="str">
        <f>VLOOKUP(G116,Orgs!B:J,6,0)</f>
        <v>FinTech, Trading Assets, Banking</v>
      </c>
      <c r="M116" s="16" t="str">
        <f>VLOOKUP(G116,Orgs!B:J,7,0)</f>
        <v>Market access; Packaging &amp; Preservation; Warehousing at farm gate for small farmer, allowing them to access institutional finance on warehoused commodity and access upcountry buyer even for 100kg through Ergos electronic platform</v>
      </c>
      <c r="N116" s="16" t="str">
        <f>VLOOKUP(G116,Orgs!B:J,8,0)</f>
        <v>India</v>
      </c>
      <c r="O116" s="16">
        <f>VLOOKUP(G116,Orgs!B:J,9,0)</f>
        <v>0</v>
      </c>
      <c r="P116" s="80" t="s">
        <v>17</v>
      </c>
      <c r="Q116" s="80"/>
      <c r="R116" s="80" t="s">
        <v>6919</v>
      </c>
      <c r="S116" s="80" t="s">
        <v>7354</v>
      </c>
    </row>
    <row r="117" spans="1:19" ht="14">
      <c r="A117" s="105"/>
      <c r="B117" s="41" t="s">
        <v>7482</v>
      </c>
      <c r="C117" s="41" t="s">
        <v>1258</v>
      </c>
      <c r="D117" s="41" t="s">
        <v>7483</v>
      </c>
      <c r="E117" s="41" t="s">
        <v>7405</v>
      </c>
      <c r="F117" s="204" t="s">
        <v>7484</v>
      </c>
      <c r="G117" s="29" t="s">
        <v>3395</v>
      </c>
      <c r="H117" s="205" t="str">
        <f>VLOOKUP(G117,Orgs!B:J,2,0)</f>
        <v>https://etavolt.com/</v>
      </c>
      <c r="I117" s="17" t="str">
        <f>VLOOKUP(G117,Orgs!B:J,3,0)</f>
        <v>Startup / SME (SP)</v>
      </c>
      <c r="J117" s="29" t="str">
        <f>VLOOKUP(G117,Orgs!B:J,4,0)</f>
        <v>Energy Storage, Renewable Energy</v>
      </c>
      <c r="K117" s="17" t="str">
        <f>VLOOKUP(G117,Orgs!B:J,5,0)</f>
        <v>Environment and Sustainability</v>
      </c>
      <c r="L117" s="17" t="str">
        <f>VLOOKUP(G117,Orgs!B:J,6,0)</f>
        <v>Energy Tech</v>
      </c>
      <c r="M117" s="17" t="str">
        <f>VLOOKUP(G117,Orgs!B:J,7,0)</f>
        <v>Specializes in energy storage systems and renewable energy solutions.</v>
      </c>
      <c r="N117" s="17" t="str">
        <f>VLOOKUP(G117,Orgs!B:J,8,0)</f>
        <v>Singapore</v>
      </c>
      <c r="O117" s="17" t="str">
        <f>VLOOKUP(G117,Orgs!B:J,9,0)</f>
        <v>info@etavolt.com</v>
      </c>
      <c r="P117" s="29" t="s">
        <v>17</v>
      </c>
      <c r="Q117" s="29"/>
      <c r="R117" s="29" t="s">
        <v>7357</v>
      </c>
      <c r="S117" s="29" t="s">
        <v>7358</v>
      </c>
    </row>
    <row r="118" spans="1:19" ht="14">
      <c r="A118" s="115"/>
      <c r="B118" s="80" t="s">
        <v>1513</v>
      </c>
      <c r="C118" s="80" t="s">
        <v>6650</v>
      </c>
      <c r="D118" s="80" t="s">
        <v>6651</v>
      </c>
      <c r="E118" s="80" t="s">
        <v>413</v>
      </c>
      <c r="F118" s="80" t="s">
        <v>6652</v>
      </c>
      <c r="G118" s="80" t="s">
        <v>5819</v>
      </c>
      <c r="H118" s="202" t="str">
        <f>VLOOKUP(G118,Orgs!B:J,2,0)</f>
        <v>https://iviva.com</v>
      </c>
      <c r="I118" s="16" t="str">
        <f>VLOOKUP(G118,Orgs!B:J,3,0)</f>
        <v>Startup / SME (SP)</v>
      </c>
      <c r="J118" s="16"/>
      <c r="K118" s="16" t="str">
        <f>VLOOKUP(G118,Orgs!B:J,5,0)</f>
        <v>Built Environment</v>
      </c>
      <c r="L118" s="16" t="str">
        <f>VLOOKUP(G118,Orgs!B:J,6,0)</f>
        <v>Construction Tech, Property Management</v>
      </c>
      <c r="M118" s="16" t="str">
        <f>VLOOKUP(G118,Orgs!B:J,7,0)</f>
        <v>Workspace management solutions</v>
      </c>
      <c r="N118" s="16" t="str">
        <f>VLOOKUP(G118,Orgs!B:J,8,0)</f>
        <v>Singapore</v>
      </c>
      <c r="O118" s="16">
        <f>VLOOKUP(G118,Orgs!B:J,9,0)</f>
        <v>0</v>
      </c>
      <c r="P118" s="80" t="s">
        <v>17</v>
      </c>
      <c r="Q118" s="80"/>
      <c r="R118" s="80" t="s">
        <v>6638</v>
      </c>
      <c r="S118" s="80" t="s">
        <v>7354</v>
      </c>
    </row>
    <row r="119" spans="1:19" ht="14">
      <c r="A119" s="105"/>
      <c r="B119" s="29" t="s">
        <v>229</v>
      </c>
      <c r="C119" s="29" t="s">
        <v>7294</v>
      </c>
      <c r="D119" s="29" t="s">
        <v>7295</v>
      </c>
      <c r="E119" s="29" t="s">
        <v>413</v>
      </c>
      <c r="F119" s="204" t="s">
        <v>7485</v>
      </c>
      <c r="G119" s="29" t="s">
        <v>3408</v>
      </c>
      <c r="H119" s="140" t="s">
        <v>3409</v>
      </c>
      <c r="I119" s="77" t="s">
        <v>1977</v>
      </c>
      <c r="J119" s="29" t="s">
        <v>3410</v>
      </c>
      <c r="K119" s="29" t="s">
        <v>2027</v>
      </c>
      <c r="L119" s="29" t="s">
        <v>3411</v>
      </c>
      <c r="M119" s="29" t="s">
        <v>3412</v>
      </c>
      <c r="N119" s="29" t="s">
        <v>2249</v>
      </c>
      <c r="O119" s="29" t="s">
        <v>3413</v>
      </c>
      <c r="P119" s="29"/>
      <c r="Q119" s="29"/>
      <c r="R119" s="29" t="s">
        <v>7172</v>
      </c>
      <c r="S119" s="29" t="s">
        <v>7336</v>
      </c>
    </row>
    <row r="120" spans="1:19" ht="14">
      <c r="A120" s="115"/>
      <c r="B120" s="80" t="s">
        <v>6498</v>
      </c>
      <c r="C120" s="80" t="s">
        <v>411</v>
      </c>
      <c r="D120" s="80" t="s">
        <v>6499</v>
      </c>
      <c r="E120" s="80" t="s">
        <v>6500</v>
      </c>
      <c r="F120" s="80" t="s">
        <v>6501</v>
      </c>
      <c r="G120" s="80" t="s">
        <v>4551</v>
      </c>
      <c r="H120" s="202" t="str">
        <f>VLOOKUP(G120,Orgs!B:J,2,0)</f>
        <v>https://www.fabrica.ai/</v>
      </c>
      <c r="I120" s="16" t="str">
        <f>VLOOKUP(G120,Orgs!B:J,3,0)</f>
        <v>Startup / SME (SP)</v>
      </c>
      <c r="J120" s="80">
        <f>VLOOKUP(G120,Orgs!B:I,4,0)</f>
        <v>0</v>
      </c>
      <c r="K120" s="16" t="str">
        <f>VLOOKUP(G120,Orgs!B:J,5,0)</f>
        <v>Built Environment</v>
      </c>
      <c r="L120" s="16" t="str">
        <f>VLOOKUP(G120,Orgs!B:J,6,0)</f>
        <v>Construction Tech, Robotics</v>
      </c>
      <c r="M120" s="16" t="str">
        <f>VLOOKUP(G120,Orgs!B:J,7,0)</f>
        <v>Developer of an AI-powered tile grouting robot</v>
      </c>
      <c r="N120" s="16" t="str">
        <f>VLOOKUP(G120,Orgs!B:J,8,0)</f>
        <v>Singapore</v>
      </c>
      <c r="O120" s="16">
        <f>VLOOKUP(G120,Orgs!B:J,9,0)</f>
        <v>0</v>
      </c>
      <c r="P120" s="80" t="s">
        <v>17</v>
      </c>
      <c r="Q120" s="80"/>
      <c r="R120" s="80" t="s">
        <v>1426</v>
      </c>
      <c r="S120" s="80" t="s">
        <v>1437</v>
      </c>
    </row>
    <row r="121" spans="1:19" ht="14">
      <c r="A121" s="105"/>
      <c r="B121" s="29" t="s">
        <v>6874</v>
      </c>
      <c r="C121" s="29" t="s">
        <v>6875</v>
      </c>
      <c r="D121" s="29" t="s">
        <v>6876</v>
      </c>
      <c r="E121" s="29" t="s">
        <v>1970</v>
      </c>
      <c r="F121" s="29" t="s">
        <v>6877</v>
      </c>
      <c r="G121" s="29" t="s">
        <v>2413</v>
      </c>
      <c r="H121" s="205" t="str">
        <f>VLOOKUP(G121,Orgs!B:J,2,0)</f>
        <v>https://farmart.co</v>
      </c>
      <c r="I121" s="17" t="str">
        <f>VLOOKUP(G121,Orgs!B:J,3,0)</f>
        <v>Startup / SME (SP)</v>
      </c>
      <c r="J121" s="17"/>
      <c r="K121" s="17" t="str">
        <f>VLOOKUP(G121,Orgs!B:J,5,0)</f>
        <v>Agriculture</v>
      </c>
      <c r="L121" s="17" t="str">
        <f>VLOOKUP(G121,Orgs!B:J,6,0)</f>
        <v>Fintech</v>
      </c>
      <c r="M121" s="17" t="str">
        <f>VLOOKUP(G121,Orgs!B:J,7,0)</f>
        <v>AgriFintech platform that helps farmers get access to low-cost digital credit by linking credit to purchase of inputs</v>
      </c>
      <c r="N121" s="17" t="str">
        <f>VLOOKUP(G121,Orgs!B:J,8,0)</f>
        <v>India</v>
      </c>
      <c r="O121" s="17">
        <f>VLOOKUP(G121,Orgs!B:J,9,0)</f>
        <v>0</v>
      </c>
      <c r="P121" s="29" t="s">
        <v>17</v>
      </c>
      <c r="Q121" s="29"/>
      <c r="R121" s="29" t="s">
        <v>6865</v>
      </c>
      <c r="S121" s="29" t="s">
        <v>7354</v>
      </c>
    </row>
    <row r="122" spans="1:19" ht="14">
      <c r="A122" s="115"/>
      <c r="B122" s="80" t="s">
        <v>6434</v>
      </c>
      <c r="C122" s="80" t="s">
        <v>6435</v>
      </c>
      <c r="D122" s="80" t="s">
        <v>6436</v>
      </c>
      <c r="E122" s="80" t="s">
        <v>28</v>
      </c>
      <c r="F122" s="80" t="s">
        <v>6437</v>
      </c>
      <c r="G122" s="80" t="s">
        <v>2416</v>
      </c>
      <c r="H122" s="202" t="str">
        <f>VLOOKUP(G122,Orgs!B:J,2,0)</f>
        <v>https://fireflylifesciences.com</v>
      </c>
      <c r="I122" s="16" t="str">
        <f>VLOOKUP(G122,Orgs!B:J,3,0)</f>
        <v>Startup / SME (SP)</v>
      </c>
      <c r="J122" s="16"/>
      <c r="K122" s="16" t="str">
        <f>VLOOKUP(G122,Orgs!B:J,5,0)</f>
        <v>Agriculture</v>
      </c>
      <c r="L122" s="16" t="str">
        <f>VLOOKUP(G122,Orgs!B:J,6,0)</f>
        <v>Food &amp; Agri Tech, Crop Tech</v>
      </c>
      <c r="M122" s="16" t="str">
        <f>VLOOKUP(G122,Orgs!B:J,7,0)</f>
        <v>Manufacturer and supplier of biological farm inputs</v>
      </c>
      <c r="N122" s="16" t="str">
        <f>VLOOKUP(G122,Orgs!B:J,8,0)</f>
        <v>India</v>
      </c>
      <c r="O122" s="16">
        <f>VLOOKUP(G122,Orgs!B:J,9,0)</f>
        <v>0</v>
      </c>
      <c r="P122" s="80" t="s">
        <v>17</v>
      </c>
      <c r="Q122" s="80"/>
      <c r="R122" s="80" t="s">
        <v>6415</v>
      </c>
      <c r="S122" s="80" t="s">
        <v>7348</v>
      </c>
    </row>
    <row r="123" spans="1:19" ht="14">
      <c r="A123" s="105"/>
      <c r="B123" s="29" t="s">
        <v>6820</v>
      </c>
      <c r="C123" s="29" t="s">
        <v>234</v>
      </c>
      <c r="D123" s="29" t="s">
        <v>6821</v>
      </c>
      <c r="E123" s="29" t="s">
        <v>28</v>
      </c>
      <c r="F123" s="29" t="s">
        <v>6822</v>
      </c>
      <c r="G123" s="29" t="s">
        <v>3437</v>
      </c>
      <c r="H123" s="205" t="str">
        <f>VLOOKUP(G123,Orgs!B:J,2,0)</f>
        <v>https://flexisolve.com/</v>
      </c>
      <c r="I123" s="17" t="str">
        <f>VLOOKUP(G123,Orgs!B:J,3,0)</f>
        <v>Startup / SME (SP)</v>
      </c>
      <c r="J123" s="17"/>
      <c r="K123" s="17" t="str">
        <f>VLOOKUP(G123,Orgs!B:J,5,0)</f>
        <v>Energy and Chemicals</v>
      </c>
      <c r="L123" s="17" t="str">
        <f>VLOOKUP(G123,Orgs!B:J,6,0)</f>
        <v>Task, Team and Project Management Software</v>
      </c>
      <c r="M123" s="17" t="str">
        <f>VLOOKUP(G123,Orgs!B:J,7,0)</f>
        <v>Supplier of gas processing and detection systems for oil and gas industries</v>
      </c>
      <c r="N123" s="17" t="str">
        <f>VLOOKUP(G123,Orgs!B:J,8,0)</f>
        <v>Singapore</v>
      </c>
      <c r="O123" s="17">
        <f>VLOOKUP(G123,Orgs!B:J,9,0)</f>
        <v>0</v>
      </c>
      <c r="P123" s="29" t="s">
        <v>17</v>
      </c>
      <c r="Q123" s="29"/>
      <c r="R123" s="29" t="s">
        <v>6760</v>
      </c>
      <c r="S123" s="29" t="s">
        <v>7354</v>
      </c>
    </row>
    <row r="124" spans="1:19" ht="14">
      <c r="A124" s="115"/>
      <c r="B124" s="80" t="s">
        <v>6742</v>
      </c>
      <c r="C124" s="80" t="s">
        <v>6743</v>
      </c>
      <c r="D124" s="80" t="s">
        <v>6744</v>
      </c>
      <c r="E124" s="80" t="s">
        <v>6515</v>
      </c>
      <c r="F124" s="80" t="s">
        <v>6745</v>
      </c>
      <c r="G124" s="80" t="s">
        <v>4586</v>
      </c>
      <c r="H124" s="202" t="str">
        <f>VLOOKUP(G124,Orgs!B:J,2,0)</f>
        <v>https://www.fluid.ai/</v>
      </c>
      <c r="I124" s="16" t="str">
        <f>VLOOKUP(G124,Orgs!B:J,3,0)</f>
        <v>Startup / SME (SP)</v>
      </c>
      <c r="J124" s="16"/>
      <c r="K124" s="16" t="str">
        <f>VLOOKUP(G124,Orgs!B:J,5,0)</f>
        <v>Digital Services</v>
      </c>
      <c r="L124" s="16" t="str">
        <f>VLOOKUP(G124,Orgs!B:J,6,0)</f>
        <v>Artificial Intelligence and Machine Learning (AI/ML), Analytics and Business Intelligence, Task, Team and Project Management Software</v>
      </c>
      <c r="M124" s="16" t="str">
        <f>VLOOKUP(G124,Orgs!B:J,7,0)</f>
        <v>Fluid AI offers Conversational AI solutions &amp; AI Analytics for business decisioning.</v>
      </c>
      <c r="N124" s="16" t="str">
        <f>VLOOKUP(G124,Orgs!B:J,8,0)</f>
        <v>India</v>
      </c>
      <c r="O124" s="16">
        <f>VLOOKUP(G124,Orgs!B:J,9,0)</f>
        <v>0</v>
      </c>
      <c r="P124" s="80" t="s">
        <v>17</v>
      </c>
      <c r="Q124" s="80"/>
      <c r="R124" s="80" t="s">
        <v>6717</v>
      </c>
      <c r="S124" s="80" t="s">
        <v>7354</v>
      </c>
    </row>
    <row r="125" spans="1:19" ht="14">
      <c r="A125" s="105"/>
      <c r="B125" s="29" t="s">
        <v>6763</v>
      </c>
      <c r="C125" s="29" t="s">
        <v>6764</v>
      </c>
      <c r="D125" s="29" t="s">
        <v>6765</v>
      </c>
      <c r="E125" s="29" t="s">
        <v>413</v>
      </c>
      <c r="F125" s="29" t="s">
        <v>6766</v>
      </c>
      <c r="G125" s="29" t="s">
        <v>3440</v>
      </c>
      <c r="H125" s="205" t="str">
        <f>VLOOKUP(G125,Orgs!B:J,2,0)</f>
        <v>https://fremantlecommercialdiving.com.au/</v>
      </c>
      <c r="I125" s="17" t="str">
        <f>VLOOKUP(G125,Orgs!B:J,3,0)</f>
        <v>Startup / SME (SP)</v>
      </c>
      <c r="J125" s="17"/>
      <c r="K125" s="17" t="str">
        <f>VLOOKUP(G125,Orgs!B:J,5,0)</f>
        <v>Environment and Sustainability</v>
      </c>
      <c r="L125" s="17" t="str">
        <f>VLOOKUP(G125,Orgs!B:J,6,0)</f>
        <v>Robotics, Water Management, Construction Tech</v>
      </c>
      <c r="M125" s="17">
        <f>VLOOKUP(G125,Orgs!B:J,7,0)</f>
        <v>0</v>
      </c>
      <c r="N125" s="17" t="str">
        <f>VLOOKUP(G125,Orgs!B:J,8,0)</f>
        <v>Australia</v>
      </c>
      <c r="O125" s="17">
        <f>VLOOKUP(G125,Orgs!B:J,9,0)</f>
        <v>0</v>
      </c>
      <c r="P125" s="29" t="s">
        <v>17</v>
      </c>
      <c r="Q125" s="29"/>
      <c r="R125" s="29" t="s">
        <v>6760</v>
      </c>
      <c r="S125" s="29" t="s">
        <v>7354</v>
      </c>
    </row>
    <row r="126" spans="1:19" ht="14">
      <c r="A126" s="115"/>
      <c r="B126" s="80" t="s">
        <v>1422</v>
      </c>
      <c r="C126" s="80" t="s">
        <v>1423</v>
      </c>
      <c r="D126" s="80" t="s">
        <v>1424</v>
      </c>
      <c r="E126" s="80" t="s">
        <v>413</v>
      </c>
      <c r="F126" s="134" t="s">
        <v>7486</v>
      </c>
      <c r="G126" s="80" t="s">
        <v>1425</v>
      </c>
      <c r="H126" s="217" t="str">
        <f>VLOOKUP(G126,Orgs!B:I,2,0)</f>
        <v>https://frontlinec.com</v>
      </c>
      <c r="I126" s="80" t="str">
        <f>VLOOKUP(G126,Orgs!B:I,3,0)</f>
        <v>Startup / SME (SP)</v>
      </c>
      <c r="J126" s="80">
        <f>VLOOKUP(G126,Orgs!B:I,4,0)</f>
        <v>0</v>
      </c>
      <c r="K126" s="80" t="str">
        <f>VLOOKUP(G126,Orgs!B:I,5,0)</f>
        <v>Built Environment</v>
      </c>
      <c r="L126" s="80" t="str">
        <f>VLOOKUP(G126,Orgs!B:I,6,0)</f>
        <v>Constrction Tech, Task, Team and Project Management Software</v>
      </c>
      <c r="M126" s="80" t="str">
        <f>VLOOKUP(G126,Orgs!B:I,7,0)</f>
        <v>AI, Construction Project Management</v>
      </c>
      <c r="N126" s="80" t="str">
        <f>VLOOKUP(G126,Orgs!B:I,8,0)</f>
        <v>Singapore</v>
      </c>
      <c r="O126" s="16">
        <f>VLOOKUP(G126,Orgs!B:J,9,0)</f>
        <v>0</v>
      </c>
      <c r="P126" s="80" t="s">
        <v>17</v>
      </c>
      <c r="Q126" s="80" t="s">
        <v>138</v>
      </c>
      <c r="R126" s="80" t="s">
        <v>1426</v>
      </c>
      <c r="S126" s="80" t="s">
        <v>7487</v>
      </c>
    </row>
    <row r="127" spans="1:19" ht="14">
      <c r="A127" s="17"/>
      <c r="B127" s="17" t="s">
        <v>7488</v>
      </c>
      <c r="C127" s="17" t="s">
        <v>7489</v>
      </c>
      <c r="D127" s="17" t="s">
        <v>7490</v>
      </c>
      <c r="E127" s="17" t="s">
        <v>7491</v>
      </c>
      <c r="F127" s="215" t="s">
        <v>7492</v>
      </c>
      <c r="G127" s="17" t="s">
        <v>4599</v>
      </c>
      <c r="H127" s="210" t="str">
        <f>VLOOKUP(G127,Orgs!B:I,2,0)</f>
        <v>https://www.galengrowth.com/</v>
      </c>
      <c r="I127" s="29" t="str">
        <f>VLOOKUP(G127,Orgs!B:J,3,0)</f>
        <v>Startup / SME (SP)</v>
      </c>
      <c r="J127" s="29">
        <f>VLOOKUP(G127,Orgs!B:J,4,0)</f>
        <v>0</v>
      </c>
      <c r="K127" s="29" t="str">
        <f>VLOOKUP(G127,Orgs!B:J,5,0)</f>
        <v>Healthcare</v>
      </c>
      <c r="L127" s="29" t="str">
        <f>VLOOKUP(G127,Orgs!B:J,6,0)</f>
        <v>Healthtech, Analytics and Business Intelligence</v>
      </c>
      <c r="M127" s="29" t="str">
        <f>VLOOKUP(G127,Orgs!B:J,7,0)</f>
        <v>Provider of data analytics services for healthcare providers</v>
      </c>
      <c r="N127" s="29" t="str">
        <f>VLOOKUP(G127,Orgs!B:J,8,0)</f>
        <v>Singapore</v>
      </c>
      <c r="O127" s="17">
        <f>VLOOKUP(G127,Orgs!B:J,9,0)</f>
        <v>0</v>
      </c>
      <c r="P127" s="29" t="s">
        <v>17</v>
      </c>
      <c r="Q127" s="17"/>
      <c r="R127" s="17" t="s">
        <v>7341</v>
      </c>
      <c r="S127" s="17"/>
    </row>
    <row r="128" spans="1:19" ht="14">
      <c r="A128" s="16"/>
      <c r="B128" s="16" t="s">
        <v>7493</v>
      </c>
      <c r="C128" s="16" t="s">
        <v>7494</v>
      </c>
      <c r="D128" s="16" t="s">
        <v>7495</v>
      </c>
      <c r="E128" s="16" t="s">
        <v>1646</v>
      </c>
      <c r="F128" s="221" t="s">
        <v>7496</v>
      </c>
      <c r="G128" s="16" t="s">
        <v>4599</v>
      </c>
      <c r="H128" s="217" t="str">
        <f>VLOOKUP(G128,Orgs!B:I,2,0)</f>
        <v>https://www.galengrowth.com/</v>
      </c>
      <c r="I128" s="80" t="str">
        <f>VLOOKUP(G128,Orgs!B:J,3,0)</f>
        <v>Startup / SME (SP)</v>
      </c>
      <c r="J128" s="80">
        <f>VLOOKUP(G128,Orgs!B:J,4,0)</f>
        <v>0</v>
      </c>
      <c r="K128" s="80" t="str">
        <f>VLOOKUP(G128,Orgs!B:J,5,0)</f>
        <v>Healthcare</v>
      </c>
      <c r="L128" s="80" t="str">
        <f>VLOOKUP(G128,Orgs!B:J,6,0)</f>
        <v>Healthtech, Analytics and Business Intelligence</v>
      </c>
      <c r="M128" s="80" t="str">
        <f>VLOOKUP(G128,Orgs!B:J,7,0)</f>
        <v>Provider of data analytics services for healthcare providers</v>
      </c>
      <c r="N128" s="80" t="str">
        <f>VLOOKUP(G128,Orgs!B:J,8,0)</f>
        <v>Singapore</v>
      </c>
      <c r="O128" s="16">
        <f>VLOOKUP(G128,Orgs!B:J,9,0)</f>
        <v>0</v>
      </c>
      <c r="P128" s="80" t="s">
        <v>17</v>
      </c>
      <c r="Q128" s="16"/>
      <c r="R128" s="16" t="s">
        <v>7341</v>
      </c>
      <c r="S128" s="16"/>
    </row>
    <row r="129" spans="1:19" ht="14">
      <c r="A129" s="17"/>
      <c r="B129" s="17" t="s">
        <v>7497</v>
      </c>
      <c r="C129" s="17" t="s">
        <v>7498</v>
      </c>
      <c r="D129" s="17" t="s">
        <v>7499</v>
      </c>
      <c r="E129" s="17" t="s">
        <v>6610</v>
      </c>
      <c r="F129" s="215" t="s">
        <v>7500</v>
      </c>
      <c r="G129" s="17" t="s">
        <v>4599</v>
      </c>
      <c r="H129" s="210" t="str">
        <f>VLOOKUP(G129,Orgs!B:I,2,0)</f>
        <v>https://www.galengrowth.com/</v>
      </c>
      <c r="I129" s="29" t="str">
        <f>VLOOKUP(G129,Orgs!B:J,3,0)</f>
        <v>Startup / SME (SP)</v>
      </c>
      <c r="J129" s="29">
        <f>VLOOKUP(G129,Orgs!B:J,4,0)</f>
        <v>0</v>
      </c>
      <c r="K129" s="29" t="str">
        <f>VLOOKUP(G129,Orgs!B:J,5,0)</f>
        <v>Healthcare</v>
      </c>
      <c r="L129" s="29" t="str">
        <f>VLOOKUP(G129,Orgs!B:J,6,0)</f>
        <v>Healthtech, Analytics and Business Intelligence</v>
      </c>
      <c r="M129" s="29" t="str">
        <f>VLOOKUP(G129,Orgs!B:J,7,0)</f>
        <v>Provider of data analytics services for healthcare providers</v>
      </c>
      <c r="N129" s="29" t="str">
        <f>VLOOKUP(G129,Orgs!B:J,8,0)</f>
        <v>Singapore</v>
      </c>
      <c r="O129" s="17">
        <f>VLOOKUP(G129,Orgs!B:J,9,0)</f>
        <v>0</v>
      </c>
      <c r="P129" s="29" t="s">
        <v>17</v>
      </c>
      <c r="Q129" s="17"/>
      <c r="R129" s="17" t="s">
        <v>7341</v>
      </c>
      <c r="S129" s="17"/>
    </row>
    <row r="130" spans="1:19" ht="14">
      <c r="A130" s="115"/>
      <c r="B130" s="80" t="s">
        <v>711</v>
      </c>
      <c r="C130" s="80" t="s">
        <v>325</v>
      </c>
      <c r="D130" s="80" t="s">
        <v>6823</v>
      </c>
      <c r="E130" s="80" t="s">
        <v>470</v>
      </c>
      <c r="F130" s="80" t="s">
        <v>6824</v>
      </c>
      <c r="G130" s="80" t="s">
        <v>4603</v>
      </c>
      <c r="H130" s="202" t="str">
        <f>VLOOKUP(G130,Orgs!B:J,2,0)</f>
        <v>https://www.gdsinstruments.com/</v>
      </c>
      <c r="I130" s="16" t="str">
        <f>VLOOKUP(G130,Orgs!B:J,3,0)</f>
        <v>Startup / SME (SP)</v>
      </c>
      <c r="J130" s="16"/>
      <c r="K130" s="16" t="str">
        <f>VLOOKUP(G130,Orgs!B:J,5,0)</f>
        <v>Built Environment</v>
      </c>
      <c r="L130" s="16" t="str">
        <f>VLOOKUP(G130,Orgs!B:J,6,0)</f>
        <v>Construction Tech</v>
      </c>
      <c r="M130" s="16" t="str">
        <f>VLOOKUP(G130,Orgs!B:J,7,0)</f>
        <v>GDS Instruments (A division of Global Digital Systems Ltd) designs, develops and manufactures material testing machines and software used for the computer-controlled testing of soils and rocks.</v>
      </c>
      <c r="N130" s="16" t="str">
        <f>VLOOKUP(G130,Orgs!B:J,8,0)</f>
        <v>Singapore</v>
      </c>
      <c r="O130" s="16">
        <f>VLOOKUP(G130,Orgs!B:J,9,0)</f>
        <v>0</v>
      </c>
      <c r="P130" s="80" t="s">
        <v>17</v>
      </c>
      <c r="Q130" s="80"/>
      <c r="R130" s="80" t="s">
        <v>6760</v>
      </c>
      <c r="S130" s="80" t="s">
        <v>7354</v>
      </c>
    </row>
    <row r="131" spans="1:19" ht="14">
      <c r="A131" s="105"/>
      <c r="B131" s="29" t="s">
        <v>6767</v>
      </c>
      <c r="C131" s="29" t="s">
        <v>6768</v>
      </c>
      <c r="D131" s="29" t="s">
        <v>6769</v>
      </c>
      <c r="E131" s="29" t="s">
        <v>1380</v>
      </c>
      <c r="F131" s="29" t="s">
        <v>6770</v>
      </c>
      <c r="G131" s="29" t="s">
        <v>2423</v>
      </c>
      <c r="H131" s="205" t="str">
        <f>VLOOKUP(G131,Orgs!B:J,2,0)</f>
        <v>https://genrobotics.org</v>
      </c>
      <c r="I131" s="17" t="str">
        <f>VLOOKUP(G131,Orgs!B:J,3,0)</f>
        <v>Startup / SME (SP)</v>
      </c>
      <c r="J131" s="17"/>
      <c r="K131" s="17" t="str">
        <f>VLOOKUP(G131,Orgs!B:J,5,0)</f>
        <v>Environment and Sustainability</v>
      </c>
      <c r="L131" s="17" t="str">
        <f>VLOOKUP(G131,Orgs!B:J,6,0)</f>
        <v>Robotics, Waste &amp; water management</v>
      </c>
      <c r="M131" s="17" t="str">
        <f>VLOOKUP(G131,Orgs!B:J,7,0)</f>
        <v>Developer of sewer cleaning robots</v>
      </c>
      <c r="N131" s="17" t="str">
        <f>VLOOKUP(G131,Orgs!B:J,8,0)</f>
        <v>India</v>
      </c>
      <c r="O131" s="17">
        <f>VLOOKUP(G131,Orgs!B:J,9,0)</f>
        <v>0</v>
      </c>
      <c r="P131" s="29" t="s">
        <v>17</v>
      </c>
      <c r="Q131" s="29"/>
      <c r="R131" s="29" t="s">
        <v>6760</v>
      </c>
      <c r="S131" s="29" t="s">
        <v>7354</v>
      </c>
    </row>
    <row r="132" spans="1:19" ht="14">
      <c r="A132" s="115"/>
      <c r="B132" s="80" t="s">
        <v>1431</v>
      </c>
      <c r="C132" s="80" t="s">
        <v>238</v>
      </c>
      <c r="D132" s="80" t="s">
        <v>1432</v>
      </c>
      <c r="E132" s="80" t="s">
        <v>413</v>
      </c>
      <c r="F132" s="80" t="s">
        <v>6451</v>
      </c>
      <c r="G132" s="80" t="s">
        <v>6452</v>
      </c>
      <c r="H132" s="202" t="str">
        <f>VLOOKUP(G132,Orgs!B:J,2,0)</f>
        <v>https://geocoresolutions.com/</v>
      </c>
      <c r="I132" s="16" t="str">
        <f>VLOOKUP(G132,Orgs!B:J,3,0)</f>
        <v>Startup / SME (SP)</v>
      </c>
      <c r="J132" s="80">
        <f>VLOOKUP(G132,Orgs!B:I,4,0)</f>
        <v>0</v>
      </c>
      <c r="K132" s="16" t="str">
        <f>VLOOKUP(G132,Orgs!B:J,5,0)</f>
        <v>Built Environment</v>
      </c>
      <c r="L132" s="16" t="str">
        <f>VLOOKUP(G132,Orgs!B:J,6,0)</f>
        <v>Constrction Tech, Artificial Intelligence and Machine Learning (AI/ML)</v>
      </c>
      <c r="M132" s="16" t="str">
        <f>VLOOKUP(G132,Orgs!B:J,7,0)</f>
        <v>AI-based Excavated soils Classification</v>
      </c>
      <c r="N132" s="16" t="str">
        <f>VLOOKUP(G132,Orgs!B:J,8,0)</f>
        <v>Singapore</v>
      </c>
      <c r="O132" s="16">
        <f>VLOOKUP(G132,Orgs!B:J,9,0)</f>
        <v>0</v>
      </c>
      <c r="P132" s="80" t="s">
        <v>17</v>
      </c>
      <c r="Q132" s="80" t="s">
        <v>138</v>
      </c>
      <c r="R132" s="80" t="s">
        <v>1426</v>
      </c>
      <c r="S132" s="80" t="s">
        <v>139</v>
      </c>
    </row>
    <row r="133" spans="1:19" ht="14">
      <c r="A133" s="105"/>
      <c r="B133" s="29" t="s">
        <v>1427</v>
      </c>
      <c r="C133" s="29" t="s">
        <v>1428</v>
      </c>
      <c r="D133" s="29" t="s">
        <v>1429</v>
      </c>
      <c r="E133" s="29" t="s">
        <v>1409</v>
      </c>
      <c r="F133" s="140" t="s">
        <v>7501</v>
      </c>
      <c r="G133" s="29" t="s">
        <v>1430</v>
      </c>
      <c r="H133" s="210" t="str">
        <f>VLOOKUP(G133,Orgs!B:I,2,0)</f>
        <v>https://geocoresolutions.com/</v>
      </c>
      <c r="I133" s="29" t="str">
        <f>VLOOKUP(G133,Orgs!B:I,3,0)</f>
        <v>Startup / SME (SP)</v>
      </c>
      <c r="J133" s="29">
        <f>VLOOKUP(G133,Orgs!B:I,4,0)</f>
        <v>0</v>
      </c>
      <c r="K133" s="29" t="str">
        <f>VLOOKUP(G133,Orgs!B:I,5,0)</f>
        <v>Built Environment</v>
      </c>
      <c r="L133" s="29" t="str">
        <f>VLOOKUP(G133,Orgs!B:I,6,0)</f>
        <v>Constrction Tech, Artificial Intelligence and Machine Learning (AI/ML)</v>
      </c>
      <c r="M133" s="29" t="str">
        <f>VLOOKUP(G133,Orgs!B:I,7,0)</f>
        <v>AI-based Excavated soils Classification</v>
      </c>
      <c r="N133" s="29" t="str">
        <f>VLOOKUP(G133,Orgs!B:I,8,0)</f>
        <v>Singapore</v>
      </c>
      <c r="O133" s="17">
        <f>VLOOKUP(G133,Orgs!B:J,9,0)</f>
        <v>0</v>
      </c>
      <c r="P133" s="29" t="s">
        <v>17</v>
      </c>
      <c r="Q133" s="29" t="s">
        <v>138</v>
      </c>
      <c r="R133" s="29" t="s">
        <v>1426</v>
      </c>
      <c r="S133" s="29" t="s">
        <v>139</v>
      </c>
    </row>
    <row r="134" spans="1:19" ht="14">
      <c r="A134" s="115"/>
      <c r="B134" s="80" t="s">
        <v>681</v>
      </c>
      <c r="C134" s="80" t="s">
        <v>6890</v>
      </c>
      <c r="D134" s="80" t="s">
        <v>6891</v>
      </c>
      <c r="E134" s="80" t="s">
        <v>413</v>
      </c>
      <c r="F134" s="80" t="s">
        <v>6892</v>
      </c>
      <c r="G134" s="80" t="s">
        <v>2429</v>
      </c>
      <c r="H134" s="202" t="str">
        <f>VLOOKUP(G134,Orgs!B:J,2,0)</f>
        <v>https://glife.com.sg</v>
      </c>
      <c r="I134" s="16" t="str">
        <f>VLOOKUP(G134,Orgs!B:J,3,0)</f>
        <v>Startup / SME (SP)</v>
      </c>
      <c r="J134" s="16"/>
      <c r="K134" s="16" t="str">
        <f>VLOOKUP(G134,Orgs!B:J,5,0)</f>
        <v>Food and Beverage</v>
      </c>
      <c r="L134" s="16" t="str">
        <f>VLOOKUP(G134,Orgs!B:J,6,0)</f>
        <v>Marketplace</v>
      </c>
      <c r="M134" s="16" t="str">
        <f>VLOOKUP(G134,Orgs!B:J,7,0)</f>
        <v xml:space="preserve">B2B/B2C fresh produce direct procurement platform </v>
      </c>
      <c r="N134" s="16" t="str">
        <f>VLOOKUP(G134,Orgs!B:J,8,0)</f>
        <v>Singapore</v>
      </c>
      <c r="O134" s="16">
        <f>VLOOKUP(G134,Orgs!B:J,9,0)</f>
        <v>0</v>
      </c>
      <c r="P134" s="80" t="s">
        <v>17</v>
      </c>
      <c r="Q134" s="80"/>
      <c r="R134" s="80" t="s">
        <v>6865</v>
      </c>
      <c r="S134" s="80" t="s">
        <v>7354</v>
      </c>
    </row>
    <row r="135" spans="1:19" ht="14">
      <c r="A135" s="105"/>
      <c r="B135" s="29" t="s">
        <v>6620</v>
      </c>
      <c r="C135" s="29" t="s">
        <v>1071</v>
      </c>
      <c r="D135" s="29" t="s">
        <v>6621</v>
      </c>
      <c r="E135" s="29" t="s">
        <v>597</v>
      </c>
      <c r="F135" s="29" t="s">
        <v>6622</v>
      </c>
      <c r="G135" s="29" t="s">
        <v>2745</v>
      </c>
      <c r="H135" s="205" t="str">
        <f>VLOOKUP(G135,Orgs!B:J,2,0)</f>
        <v>http://www.glorybene.com/</v>
      </c>
      <c r="I135" s="17" t="str">
        <f>VLOOKUP(G135,Orgs!B:J,3,0)</f>
        <v>Startup / SME (SP)</v>
      </c>
      <c r="J135" s="29">
        <f>VLOOKUP(G135,Orgs!B:J,4,0)</f>
        <v>0</v>
      </c>
      <c r="K135" s="17" t="str">
        <f>VLOOKUP(G135,Orgs!B:J,5,0)</f>
        <v>Environment and Sustainability</v>
      </c>
      <c r="L135" s="17" t="str">
        <f>VLOOKUP(G135,Orgs!B:J,6,0)</f>
        <v>Climate Tech, Energy Efficiency</v>
      </c>
      <c r="M135" s="17" t="str">
        <f>VLOOKUP(G135,Orgs!B:J,7,0)</f>
        <v>Focuses on high-efficiency power control system in smart cities. The system is an artificial intelligence technology that combines perception, awareness, etc. in the Internet of Things, under the premise of health and environmental protection.</v>
      </c>
      <c r="N135" s="17" t="str">
        <f>VLOOKUP(G135,Orgs!B:J,8,0)</f>
        <v>Singapore</v>
      </c>
      <c r="O135" s="17">
        <f>VLOOKUP(G135,Orgs!B:J,9,0)</f>
        <v>0</v>
      </c>
      <c r="P135" s="29" t="s">
        <v>17</v>
      </c>
      <c r="Q135" s="29"/>
      <c r="R135" s="29" t="s">
        <v>6601</v>
      </c>
      <c r="S135" s="29" t="s">
        <v>7354</v>
      </c>
    </row>
    <row r="136" spans="1:19" ht="14">
      <c r="A136" s="115"/>
      <c r="B136" s="80" t="s">
        <v>6965</v>
      </c>
      <c r="C136" s="80" t="s">
        <v>6966</v>
      </c>
      <c r="D136" s="80" t="s">
        <v>6967</v>
      </c>
      <c r="E136" s="80" t="s">
        <v>6968</v>
      </c>
      <c r="F136" s="80" t="s">
        <v>6969</v>
      </c>
      <c r="G136" s="80" t="s">
        <v>6018</v>
      </c>
      <c r="H136" s="202" t="str">
        <f>VLOOKUP(G136,Orgs!B:J,2,0)</f>
        <v>https://tsi.com.bd/</v>
      </c>
      <c r="I136" s="16" t="str">
        <f>VLOOKUP(G136,Orgs!B:J,3,0)</f>
        <v>Startup / SME (SP)</v>
      </c>
      <c r="J136" s="16"/>
      <c r="K136" s="16" t="str">
        <f>VLOOKUP(G136,Orgs!B:J,5,0)</f>
        <v>Agriculture</v>
      </c>
      <c r="L136" s="16" t="str">
        <f>VLOOKUP(G136,Orgs!B:J,6,0)</f>
        <v>Social Impact, Solution</v>
      </c>
      <c r="M136" s="16" t="str">
        <f>VLOOKUP(G136,Orgs!B:J,7,0)</f>
        <v>Agricultural production and farm management; Market access; Farmer Income</v>
      </c>
      <c r="N136" s="16" t="str">
        <f>VLOOKUP(G136,Orgs!B:J,8,0)</f>
        <v>Bangladesh</v>
      </c>
      <c r="O136" s="16">
        <f>VLOOKUP(G136,Orgs!B:J,9,0)</f>
        <v>0</v>
      </c>
      <c r="P136" s="80" t="s">
        <v>17</v>
      </c>
      <c r="Q136" s="80"/>
      <c r="R136" s="80" t="s">
        <v>6919</v>
      </c>
      <c r="S136" s="80" t="s">
        <v>7354</v>
      </c>
    </row>
    <row r="137" spans="1:19" ht="14">
      <c r="A137" s="222"/>
      <c r="B137" s="223" t="s">
        <v>6481</v>
      </c>
      <c r="C137" s="223" t="s">
        <v>67</v>
      </c>
      <c r="D137" s="223" t="s">
        <v>6482</v>
      </c>
      <c r="E137" s="223" t="s">
        <v>413</v>
      </c>
      <c r="F137" s="223" t="s">
        <v>6483</v>
      </c>
      <c r="G137" s="223" t="s">
        <v>2434</v>
      </c>
      <c r="H137" s="224" t="str">
        <f>VLOOKUP(G137,Orgs!B:J,2,0)</f>
        <v>https://granusmart.com</v>
      </c>
      <c r="I137" s="225" t="str">
        <f>VLOOKUP(G137,Orgs!B:J,3,0)</f>
        <v>Startup / SME (SP)</v>
      </c>
      <c r="J137" s="223">
        <f>VLOOKUP(G137,Orgs!B:I,4,0)</f>
        <v>0</v>
      </c>
      <c r="K137" s="225" t="str">
        <f>VLOOKUP(G137,Orgs!B:J,5,0)</f>
        <v>Food and Beverage</v>
      </c>
      <c r="L137" s="225" t="str">
        <f>VLOOKUP(G137,Orgs!B:J,6,0)</f>
        <v>Foodtech</v>
      </c>
      <c r="M137" s="225" t="str">
        <f>VLOOKUP(G137,Orgs!B:J,7,0)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N137" s="225" t="str">
        <f>VLOOKUP(G137,Orgs!B:J,8,0)</f>
        <v>Singapore</v>
      </c>
      <c r="O137" s="225">
        <f>VLOOKUP(G137,Orgs!B:J,9,0)</f>
        <v>0</v>
      </c>
      <c r="P137" s="223" t="s">
        <v>17</v>
      </c>
      <c r="Q137" s="223"/>
      <c r="R137" s="29" t="s">
        <v>1426</v>
      </c>
      <c r="S137" s="223" t="s">
        <v>1437</v>
      </c>
    </row>
    <row r="138" spans="1:19" ht="14">
      <c r="A138" s="115"/>
      <c r="B138" s="100" t="s">
        <v>7502</v>
      </c>
      <c r="C138" s="100" t="s">
        <v>405</v>
      </c>
      <c r="D138" s="100" t="s">
        <v>7203</v>
      </c>
      <c r="E138" s="100" t="s">
        <v>7204</v>
      </c>
      <c r="F138" s="209" t="s">
        <v>7503</v>
      </c>
      <c r="G138" s="80" t="s">
        <v>4697</v>
      </c>
      <c r="H138" s="202" t="str">
        <f>VLOOKUP(G138,Orgs!B:J,2,0)</f>
        <v>https://www.greenkoncepts.com/</v>
      </c>
      <c r="I138" s="16" t="str">
        <f>VLOOKUP(G138,Orgs!B:J,3,0)</f>
        <v>Startup / SME (SP)</v>
      </c>
      <c r="J138" s="80" t="str">
        <f>VLOOKUP(G138,Orgs!B:J,4,0)</f>
        <v>Green Technology</v>
      </c>
      <c r="K138" s="16" t="str">
        <f>VLOOKUP(G138,Orgs!B:J,5,0)</f>
        <v>Environment and Sustainability</v>
      </c>
      <c r="L138" s="16" t="str">
        <f>VLOOKUP(G138,Orgs!B:J,6,0)</f>
        <v>Energy Tech, Internet of Things (IoT)</v>
      </c>
      <c r="M138" s="16" t="str">
        <f>VLOOKUP(G138,Orgs!B:J,7,0)</f>
        <v>Offers sustainable technology solutions for businesses.</v>
      </c>
      <c r="N138" s="16" t="str">
        <f>VLOOKUP(G138,Orgs!B:J,8,0)</f>
        <v>Singapore</v>
      </c>
      <c r="O138" s="16" t="str">
        <f>VLOOKUP(G138,Orgs!B:J,9,0)</f>
        <v>info@greenkoncepts.com</v>
      </c>
      <c r="P138" s="80" t="s">
        <v>17</v>
      </c>
      <c r="Q138" s="80"/>
      <c r="R138" s="80" t="s">
        <v>7357</v>
      </c>
      <c r="S138" s="80" t="s">
        <v>7379</v>
      </c>
    </row>
    <row r="139" spans="1:19" ht="14">
      <c r="A139" s="105"/>
      <c r="B139" s="41" t="s">
        <v>379</v>
      </c>
      <c r="C139" s="41" t="s">
        <v>198</v>
      </c>
      <c r="D139" s="41" t="s">
        <v>7504</v>
      </c>
      <c r="E139" s="41" t="s">
        <v>1380</v>
      </c>
      <c r="F139" s="204" t="s">
        <v>7505</v>
      </c>
      <c r="G139" s="29" t="s">
        <v>4697</v>
      </c>
      <c r="H139" s="205" t="str">
        <f>VLOOKUP(G139,Orgs!B:J,2,0)</f>
        <v>https://www.greenkoncepts.com/</v>
      </c>
      <c r="I139" s="17" t="str">
        <f>VLOOKUP(G139,Orgs!B:J,3,0)</f>
        <v>Startup / SME (SP)</v>
      </c>
      <c r="J139" s="29" t="str">
        <f>VLOOKUP(G139,Orgs!B:J,4,0)</f>
        <v>Green Technology</v>
      </c>
      <c r="K139" s="17" t="str">
        <f>VLOOKUP(G139,Orgs!B:J,5,0)</f>
        <v>Environment and Sustainability</v>
      </c>
      <c r="L139" s="17" t="str">
        <f>VLOOKUP(G139,Orgs!B:J,6,0)</f>
        <v>Energy Tech, Internet of Things (IoT)</v>
      </c>
      <c r="M139" s="17" t="str">
        <f>VLOOKUP(G139,Orgs!B:J,7,0)</f>
        <v>Offers sustainable technology solutions for businesses.</v>
      </c>
      <c r="N139" s="17" t="str">
        <f>VLOOKUP(G139,Orgs!B:J,8,0)</f>
        <v>Singapore</v>
      </c>
      <c r="O139" s="17" t="str">
        <f>VLOOKUP(G139,Orgs!B:J,9,0)</f>
        <v>info@greenkoncepts.com</v>
      </c>
      <c r="P139" s="29" t="s">
        <v>17</v>
      </c>
      <c r="Q139" s="29"/>
      <c r="R139" s="29" t="s">
        <v>7357</v>
      </c>
      <c r="S139" s="29" t="s">
        <v>7358</v>
      </c>
    </row>
    <row r="140" spans="1:19" ht="14">
      <c r="A140" s="115"/>
      <c r="B140" s="80" t="s">
        <v>7209</v>
      </c>
      <c r="C140" s="80" t="s">
        <v>7210</v>
      </c>
      <c r="D140" s="80" t="s">
        <v>7211</v>
      </c>
      <c r="E140" s="80" t="s">
        <v>7212</v>
      </c>
      <c r="F140" s="209" t="s">
        <v>7506</v>
      </c>
      <c r="G140" s="80" t="s">
        <v>3493</v>
      </c>
      <c r="H140" s="138" t="s">
        <v>3494</v>
      </c>
      <c r="I140" s="117" t="s">
        <v>1977</v>
      </c>
      <c r="J140" s="80" t="s">
        <v>3495</v>
      </c>
      <c r="K140" s="80" t="s">
        <v>1984</v>
      </c>
      <c r="L140" s="80" t="s">
        <v>3496</v>
      </c>
      <c r="M140" s="80" t="s">
        <v>3497</v>
      </c>
      <c r="N140" s="80" t="s">
        <v>23</v>
      </c>
      <c r="O140" s="80"/>
      <c r="P140" s="80"/>
      <c r="Q140" s="80"/>
      <c r="R140" s="80" t="s">
        <v>7172</v>
      </c>
      <c r="S140" s="80" t="s">
        <v>7336</v>
      </c>
    </row>
    <row r="141" spans="1:19" ht="14">
      <c r="A141" s="105"/>
      <c r="B141" s="29" t="s">
        <v>229</v>
      </c>
      <c r="C141" s="29" t="s">
        <v>195</v>
      </c>
      <c r="D141" s="29" t="s">
        <v>6559</v>
      </c>
      <c r="E141" s="29" t="s">
        <v>6560</v>
      </c>
      <c r="F141" s="29" t="s">
        <v>6561</v>
      </c>
      <c r="G141" s="29" t="s">
        <v>3498</v>
      </c>
      <c r="H141" s="205" t="str">
        <f>VLOOKUP(G141,Orgs!B:J,2,0)</f>
        <v>https://groundup.ai/</v>
      </c>
      <c r="I141" s="17" t="str">
        <f>VLOOKUP(G141,Orgs!B:J,3,0)</f>
        <v>Startup / SME (SP)</v>
      </c>
      <c r="J141" s="29" t="str">
        <f>VLOOKUP(G141,Orgs!B:J,4,0)</f>
        <v>Predictive Maintenance, IoT Sensors</v>
      </c>
      <c r="K141" s="17" t="str">
        <f>VLOOKUP(G141,Orgs!B:J,5,0)</f>
        <v>Industry</v>
      </c>
      <c r="L141" s="17" t="str">
        <f>VLOOKUP(G141,Orgs!B:J,6,0)</f>
        <v>Advanced Manufacturing, Artificial Intelligence and Machine Learning (AI/ML), Internet of Things (IoT)</v>
      </c>
      <c r="M141" s="17" t="str">
        <f>VLOOKUP(G141,Orgs!B:J,7,0)</f>
        <v>Groundup.ai is the leading Industrial Al expert and go-to partner for machine maintenance and workplace safety Al solutions.</v>
      </c>
      <c r="N141" s="17" t="str">
        <f>VLOOKUP(G141,Orgs!B:J,8,0)</f>
        <v>Singapore</v>
      </c>
      <c r="O141" s="17">
        <f>VLOOKUP(G141,Orgs!B:J,9,0)</f>
        <v>0</v>
      </c>
      <c r="P141" s="29" t="s">
        <v>17</v>
      </c>
      <c r="Q141" s="29"/>
      <c r="R141" s="29" t="s">
        <v>1426</v>
      </c>
      <c r="S141" s="29" t="s">
        <v>1377</v>
      </c>
    </row>
    <row r="142" spans="1:19" ht="14">
      <c r="A142" s="115"/>
      <c r="B142" s="80" t="s">
        <v>6731</v>
      </c>
      <c r="C142" s="80" t="s">
        <v>33</v>
      </c>
      <c r="D142" s="80" t="s">
        <v>6732</v>
      </c>
      <c r="E142" s="80" t="s">
        <v>1380</v>
      </c>
      <c r="F142" s="80" t="s">
        <v>6733</v>
      </c>
      <c r="G142" s="80" t="s">
        <v>3498</v>
      </c>
      <c r="H142" s="202" t="str">
        <f>VLOOKUP(G142,Orgs!B:J,2,0)</f>
        <v>https://groundup.ai/</v>
      </c>
      <c r="I142" s="16" t="str">
        <f>VLOOKUP(G142,Orgs!B:J,3,0)</f>
        <v>Startup / SME (SP)</v>
      </c>
      <c r="J142" s="80" t="str">
        <f>VLOOKUP(G142,Orgs!B:J,4,0)</f>
        <v>Predictive Maintenance, IoT Sensors</v>
      </c>
      <c r="K142" s="16" t="str">
        <f>VLOOKUP(G142,Orgs!B:J,5,0)</f>
        <v>Industry</v>
      </c>
      <c r="L142" s="16" t="str">
        <f>VLOOKUP(G142,Orgs!B:J,6,0)</f>
        <v>Advanced Manufacturing, Artificial Intelligence and Machine Learning (AI/ML), Internet of Things (IoT)</v>
      </c>
      <c r="M142" s="16" t="str">
        <f>VLOOKUP(G142,Orgs!B:J,7,0)</f>
        <v>Groundup.ai is the leading Industrial Al expert and go-to partner for machine maintenance and workplace safety Al solutions.</v>
      </c>
      <c r="N142" s="16" t="str">
        <f>VLOOKUP(G142,Orgs!B:J,8,0)</f>
        <v>Singapore</v>
      </c>
      <c r="O142" s="16">
        <f>VLOOKUP(G142,Orgs!B:J,9,0)</f>
        <v>0</v>
      </c>
      <c r="P142" s="80" t="s">
        <v>17</v>
      </c>
      <c r="Q142" s="80"/>
      <c r="R142" s="80" t="s">
        <v>6717</v>
      </c>
      <c r="S142" s="80" t="s">
        <v>7354</v>
      </c>
    </row>
    <row r="143" spans="1:19" ht="14">
      <c r="A143" s="105"/>
      <c r="B143" s="29" t="s">
        <v>7008</v>
      </c>
      <c r="C143" s="29" t="s">
        <v>7009</v>
      </c>
      <c r="D143" s="29" t="s">
        <v>7010</v>
      </c>
      <c r="E143" s="29" t="s">
        <v>7011</v>
      </c>
      <c r="F143" s="29" t="s">
        <v>7012</v>
      </c>
      <c r="G143" s="29" t="s">
        <v>4713</v>
      </c>
      <c r="H143" s="205" t="str">
        <f>VLOOKUP(G143,Orgs!B:J,2,0)</f>
        <v>https://www.gupshup.io/</v>
      </c>
      <c r="I143" s="17" t="str">
        <f>VLOOKUP(G143,Orgs!B:J,3,0)</f>
        <v>Startup / SME (SP)</v>
      </c>
      <c r="J143" s="17"/>
      <c r="K143" s="17" t="str">
        <f>VLOOKUP(G143,Orgs!B:J,5,0)</f>
        <v>Digital Services</v>
      </c>
      <c r="L143" s="17" t="str">
        <f>VLOOKUP(G143,Orgs!B:J,6,0)</f>
        <v>Martech, Bots, Customer Relationship Management, Customer Support Tools</v>
      </c>
      <c r="M143" s="17" t="str">
        <f>VLOOKUP(G143,Orgs!B:J,7,0)</f>
        <v>A Conversational Engagement Platform empowering businesses to engage meaningfully with customers across commerce, marketing and support use-cases on 30+ channels</v>
      </c>
      <c r="N143" s="17" t="str">
        <f>VLOOKUP(G143,Orgs!B:J,8,0)</f>
        <v>Singapore</v>
      </c>
      <c r="O143" s="17">
        <f>VLOOKUP(G143,Orgs!B:J,9,0)</f>
        <v>0</v>
      </c>
      <c r="P143" s="29" t="s">
        <v>17</v>
      </c>
      <c r="Q143" s="29"/>
      <c r="R143" s="29" t="s">
        <v>7002</v>
      </c>
      <c r="S143" s="34" t="s">
        <v>7354</v>
      </c>
    </row>
    <row r="144" spans="1:19" ht="14">
      <c r="A144" s="115"/>
      <c r="B144" s="80" t="s">
        <v>70</v>
      </c>
      <c r="C144" s="80" t="s">
        <v>71</v>
      </c>
      <c r="D144" s="80" t="s">
        <v>6526</v>
      </c>
      <c r="E144" s="80" t="s">
        <v>1970</v>
      </c>
      <c r="F144" s="80" t="s">
        <v>6527</v>
      </c>
      <c r="G144" s="80" t="s">
        <v>1462</v>
      </c>
      <c r="H144" s="202" t="str">
        <f>VLOOKUP(G144,Orgs!B:J,2,0)</f>
        <v>https://gush.earth</v>
      </c>
      <c r="I144" s="16" t="str">
        <f>VLOOKUP(G144,Orgs!B:J,3,0)</f>
        <v>Startup / SME (SP)</v>
      </c>
      <c r="J144" s="80">
        <f>VLOOKUP(G144,Orgs!B:I,4,0)</f>
        <v>0</v>
      </c>
      <c r="K144" s="16" t="str">
        <f>VLOOKUP(G144,Orgs!B:J,5,0)</f>
        <v>Built Environment</v>
      </c>
      <c r="L144" s="16" t="str">
        <f>VLOOKUP(G144,Orgs!B:J,6,0)</f>
        <v>Constrction Tech, Climate Tech, Green Building</v>
      </c>
      <c r="M144" s="16" t="str">
        <f>VLOOKUP(G144,Orgs!B:J,7,0)</f>
        <v>Construction materials, Film, Painting, Coating</v>
      </c>
      <c r="N144" s="16" t="str">
        <f>VLOOKUP(G144,Orgs!B:J,8,0)</f>
        <v>Singapore</v>
      </c>
      <c r="O144" s="16">
        <f>VLOOKUP(G144,Orgs!B:J,9,0)</f>
        <v>0</v>
      </c>
      <c r="P144" s="80" t="s">
        <v>17</v>
      </c>
      <c r="Q144" s="80"/>
      <c r="R144" s="80" t="s">
        <v>1426</v>
      </c>
      <c r="S144" s="80" t="s">
        <v>7365</v>
      </c>
    </row>
    <row r="145" spans="1:19" ht="14">
      <c r="A145" s="105"/>
      <c r="B145" s="29" t="s">
        <v>1458</v>
      </c>
      <c r="C145" s="29" t="s">
        <v>1459</v>
      </c>
      <c r="D145" s="29" t="s">
        <v>1460</v>
      </c>
      <c r="E145" s="29" t="s">
        <v>1461</v>
      </c>
      <c r="F145" s="148" t="s">
        <v>7507</v>
      </c>
      <c r="G145" s="29" t="s">
        <v>1462</v>
      </c>
      <c r="H145" s="210" t="str">
        <f>VLOOKUP(G145,Orgs!B:I,2,0)</f>
        <v>https://gush.earth</v>
      </c>
      <c r="I145" s="29" t="str">
        <f>VLOOKUP(G145,Orgs!B:I,3,0)</f>
        <v>Startup / SME (SP)</v>
      </c>
      <c r="J145" s="29">
        <f>VLOOKUP(G145,Orgs!B:I,4,0)</f>
        <v>0</v>
      </c>
      <c r="K145" s="29" t="str">
        <f>VLOOKUP(G145,Orgs!B:I,5,0)</f>
        <v>Built Environment</v>
      </c>
      <c r="L145" s="29" t="str">
        <f>VLOOKUP(G145,Orgs!B:I,6,0)</f>
        <v>Constrction Tech, Climate Tech, Green Building</v>
      </c>
      <c r="M145" s="29" t="str">
        <f>VLOOKUP(G145,Orgs!B:I,7,0)</f>
        <v>Construction materials, Film, Painting, Coating</v>
      </c>
      <c r="N145" s="29" t="str">
        <f>VLOOKUP(G145,Orgs!B:I,8,0)</f>
        <v>Singapore</v>
      </c>
      <c r="O145" s="17">
        <f>VLOOKUP(G145,Orgs!B:J,9,0)</f>
        <v>0</v>
      </c>
      <c r="P145" s="29" t="s">
        <v>17</v>
      </c>
      <c r="Q145" s="29" t="s">
        <v>138</v>
      </c>
      <c r="R145" s="29" t="s">
        <v>1426</v>
      </c>
      <c r="S145" s="29" t="s">
        <v>139</v>
      </c>
    </row>
    <row r="146" spans="1:19" ht="14">
      <c r="A146" s="115"/>
      <c r="B146" s="80" t="s">
        <v>901</v>
      </c>
      <c r="C146" s="80" t="s">
        <v>1433</v>
      </c>
      <c r="D146" s="80" t="s">
        <v>1434</v>
      </c>
      <c r="E146" s="80" t="s">
        <v>7508</v>
      </c>
      <c r="F146" s="80" t="s">
        <v>6530</v>
      </c>
      <c r="G146" s="80" t="s">
        <v>4719</v>
      </c>
      <c r="H146" s="202" t="str">
        <f>VLOOKUP(G146,Orgs!B:J,2,0)</f>
        <v>https://www.h3dynamics.com/</v>
      </c>
      <c r="I146" s="16" t="str">
        <f>VLOOKUP(G146,Orgs!B:J,3,0)</f>
        <v>Startup / SME (SP)</v>
      </c>
      <c r="J146" s="80">
        <f>VLOOKUP(G146,Orgs!B:I,4,0)</f>
        <v>0</v>
      </c>
      <c r="K146" s="16" t="str">
        <f>VLOOKUP(G146,Orgs!B:J,5,0)</f>
        <v>Built Environment</v>
      </c>
      <c r="L146" s="16" t="str">
        <f>VLOOKUP(G146,Orgs!B:J,6,0)</f>
        <v>Robots, Drones</v>
      </c>
      <c r="M146" s="16" t="str">
        <f>VLOOKUP(G146,Orgs!B:J,7,0)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6" s="16" t="str">
        <f>VLOOKUP(G146,Orgs!B:J,8,0)</f>
        <v>Singapore</v>
      </c>
      <c r="O146" s="16">
        <f>VLOOKUP(G146,Orgs!B:J,9,0)</f>
        <v>0</v>
      </c>
      <c r="P146" s="80" t="s">
        <v>17</v>
      </c>
      <c r="Q146" s="80" t="s">
        <v>138</v>
      </c>
      <c r="R146" s="80" t="s">
        <v>1426</v>
      </c>
      <c r="S146" s="80" t="s">
        <v>7365</v>
      </c>
    </row>
    <row r="147" spans="1:19" ht="14">
      <c r="A147" s="105"/>
      <c r="B147" s="29" t="s">
        <v>6748</v>
      </c>
      <c r="C147" s="29" t="s">
        <v>6749</v>
      </c>
      <c r="D147" s="29" t="s">
        <v>6750</v>
      </c>
      <c r="E147" s="29" t="s">
        <v>6751</v>
      </c>
      <c r="F147" s="29" t="s">
        <v>6752</v>
      </c>
      <c r="G147" s="29" t="s">
        <v>4719</v>
      </c>
      <c r="H147" s="205" t="str">
        <f>VLOOKUP(G147,Orgs!B:J,2,0)</f>
        <v>https://www.h3dynamics.com/</v>
      </c>
      <c r="I147" s="17" t="str">
        <f>VLOOKUP(G147,Orgs!B:J,3,0)</f>
        <v>Startup / SME (SP)</v>
      </c>
      <c r="J147" s="17"/>
      <c r="K147" s="17" t="str">
        <f>VLOOKUP(G147,Orgs!B:J,5,0)</f>
        <v>Built Environment</v>
      </c>
      <c r="L147" s="17" t="str">
        <f>VLOOKUP(G147,Orgs!B:J,6,0)</f>
        <v>Robots, Drones</v>
      </c>
      <c r="M147" s="17" t="str">
        <f>VLOOKUP(G147,Orgs!B:J,7,0)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7" s="17" t="str">
        <f>VLOOKUP(G147,Orgs!B:J,8,0)</f>
        <v>Singapore</v>
      </c>
      <c r="O147" s="17">
        <f>VLOOKUP(G147,Orgs!B:J,9,0)</f>
        <v>0</v>
      </c>
      <c r="P147" s="29" t="s">
        <v>17</v>
      </c>
      <c r="Q147" s="29"/>
      <c r="R147" s="29" t="s">
        <v>6717</v>
      </c>
      <c r="S147" s="29" t="s">
        <v>7354</v>
      </c>
    </row>
    <row r="148" spans="1:19" ht="14">
      <c r="A148" s="115"/>
      <c r="B148" s="80" t="s">
        <v>6990</v>
      </c>
      <c r="C148" s="80" t="s">
        <v>6991</v>
      </c>
      <c r="D148" s="80" t="s">
        <v>6992</v>
      </c>
      <c r="E148" s="80" t="s">
        <v>1380</v>
      </c>
      <c r="F148" s="80" t="s">
        <v>6993</v>
      </c>
      <c r="G148" s="80" t="s">
        <v>2445</v>
      </c>
      <c r="H148" s="202" t="str">
        <f>VLOOKUP(G148,Orgs!B:J,2,0)</f>
        <v>https://haratoken.io</v>
      </c>
      <c r="I148" s="16" t="str">
        <f>VLOOKUP(G148,Orgs!B:J,3,0)</f>
        <v>Startup / SME (SP)</v>
      </c>
      <c r="J148" s="16"/>
      <c r="K148" s="16" t="str">
        <f>VLOOKUP(G148,Orgs!B:J,5,0)</f>
        <v>Agriculture</v>
      </c>
      <c r="L148" s="16" t="str">
        <f>VLOOKUP(G148,Orgs!B:J,6,0)</f>
        <v>Blockchain</v>
      </c>
      <c r="M148" s="16" t="str">
        <f>VLOOKUP(G148,Orgs!B:J,7,0)</f>
        <v>Agricultural production and farm management; Market access</v>
      </c>
      <c r="N148" s="16" t="str">
        <f>VLOOKUP(G148,Orgs!B:J,8,0)</f>
        <v>Indonesia</v>
      </c>
      <c r="O148" s="16">
        <f>VLOOKUP(G148,Orgs!B:J,9,0)</f>
        <v>0</v>
      </c>
      <c r="P148" s="80" t="s">
        <v>17</v>
      </c>
      <c r="Q148" s="80"/>
      <c r="R148" s="80" t="s">
        <v>6919</v>
      </c>
      <c r="S148" s="80" t="s">
        <v>7354</v>
      </c>
    </row>
    <row r="149" spans="1:19" ht="14">
      <c r="A149" s="105"/>
      <c r="B149" s="41" t="s">
        <v>668</v>
      </c>
      <c r="C149" s="41" t="s">
        <v>745</v>
      </c>
      <c r="D149" s="41" t="s">
        <v>7509</v>
      </c>
      <c r="E149" s="41" t="s">
        <v>470</v>
      </c>
      <c r="F149" s="128" t="s">
        <v>7510</v>
      </c>
      <c r="G149" s="29" t="s">
        <v>3934</v>
      </c>
      <c r="H149" s="205" t="str">
        <f>VLOOKUP(G149,Orgs!B:J,2,0)</f>
        <v>https://stacs.io/</v>
      </c>
      <c r="I149" s="17" t="str">
        <f>VLOOKUP(G149,Orgs!B:J,3,0)</f>
        <v>Startup / SME (SP)</v>
      </c>
      <c r="J149" s="29" t="str">
        <f>VLOOKUP(G149,Orgs!B:J,4,0)</f>
        <v>Blockchain</v>
      </c>
      <c r="K149" s="17" t="str">
        <f>VLOOKUP(G149,Orgs!B:J,5,0)</f>
        <v>Finance</v>
      </c>
      <c r="L149" s="17" t="str">
        <f>VLOOKUP(G149,Orgs!B:J,6,0)</f>
        <v>Blockchain, Fintech</v>
      </c>
      <c r="M149" s="17" t="str">
        <f>VLOOKUP(G149,Orgs!B:J,7,0)</f>
        <v>Blockchain-based solutions for financial industries.</v>
      </c>
      <c r="N149" s="17" t="str">
        <f>VLOOKUP(G149,Orgs!B:J,8,0)</f>
        <v>Singapore</v>
      </c>
      <c r="O149" s="17" t="str">
        <f>VLOOKUP(G149,Orgs!B:J,9,0)</f>
        <v>support@stacs.io</v>
      </c>
      <c r="P149" s="29" t="s">
        <v>17</v>
      </c>
      <c r="Q149" s="29"/>
      <c r="R149" s="29" t="s">
        <v>7357</v>
      </c>
      <c r="S149" s="29" t="s">
        <v>7379</v>
      </c>
    </row>
    <row r="150" spans="1:19" ht="14">
      <c r="A150" s="115"/>
      <c r="B150" s="80" t="s">
        <v>7511</v>
      </c>
      <c r="C150" s="80" t="s">
        <v>7512</v>
      </c>
      <c r="D150" s="80" t="s">
        <v>7513</v>
      </c>
      <c r="E150" s="80" t="s">
        <v>28</v>
      </c>
      <c r="F150" s="209" t="s">
        <v>7514</v>
      </c>
      <c r="G150" s="80" t="s">
        <v>3516</v>
      </c>
      <c r="H150" s="202" t="str">
        <f>VLOOKUP(G150,Orgs!B:J,2,0)</f>
        <v>https://hendrickscorp.com/</v>
      </c>
      <c r="I150" s="16" t="str">
        <f>VLOOKUP(G150,Orgs!B:J,3,0)</f>
        <v>Startup / SME (SP)</v>
      </c>
      <c r="J150" s="80" t="str">
        <f>VLOOKUP(G150,Orgs!B:J,4,0)</f>
        <v>Engineering, Manufacturing</v>
      </c>
      <c r="K150" s="16" t="str">
        <f>VLOOKUP(G150,Orgs!B:J,5,0)</f>
        <v>Engineering</v>
      </c>
      <c r="L150" s="16" t="str">
        <f>VLOOKUP(G150,Orgs!B:J,6,0)</f>
        <v>Advanced Manufacturing</v>
      </c>
      <c r="M150" s="16" t="str">
        <f>VLOOKUP(G150,Orgs!B:J,7,0)</f>
        <v>Specializes in engineering and manufacturing services.</v>
      </c>
      <c r="N150" s="16" t="str">
        <f>VLOOKUP(G150,Orgs!B:J,8,0)</f>
        <v>Singapore</v>
      </c>
      <c r="O150" s="16" t="str">
        <f>VLOOKUP(G150,Orgs!B:J,9,0)</f>
        <v>soh.jebsen@isotec.com.sg</v>
      </c>
      <c r="P150" s="80" t="s">
        <v>17</v>
      </c>
      <c r="Q150" s="80"/>
      <c r="R150" s="80" t="s">
        <v>7357</v>
      </c>
      <c r="S150" s="80" t="s">
        <v>7358</v>
      </c>
    </row>
    <row r="151" spans="1:19" ht="14">
      <c r="A151" s="105"/>
      <c r="B151" s="41" t="s">
        <v>7515</v>
      </c>
      <c r="C151" s="41" t="s">
        <v>7516</v>
      </c>
      <c r="D151" s="41" t="s">
        <v>7517</v>
      </c>
      <c r="E151" s="41" t="s">
        <v>1508</v>
      </c>
      <c r="F151" s="204" t="s">
        <v>7518</v>
      </c>
      <c r="G151" s="29" t="s">
        <v>3520</v>
      </c>
      <c r="H151" s="205" t="str">
        <f>VLOOKUP(G151,Orgs!B:J,2,0)</f>
        <v>https://hertzwell.com/</v>
      </c>
      <c r="I151" s="17" t="str">
        <f>VLOOKUP(G151,Orgs!B:J,3,0)</f>
        <v>Startup / SME (SP)</v>
      </c>
      <c r="J151" s="29" t="str">
        <f>VLOOKUP(G151,Orgs!B:J,4,0)</f>
        <v>Radar Technology, Sensors</v>
      </c>
      <c r="K151" s="17" t="str">
        <f>VLOOKUP(G151,Orgs!B:J,5,0)</f>
        <v>Science, Research and Development</v>
      </c>
      <c r="L151" s="17" t="str">
        <f>VLOOKUP(G151,Orgs!B:J,6,0)</f>
        <v>Sensor Tech, Mobility Tech</v>
      </c>
      <c r="M151" s="17" t="str">
        <f>VLOOKUP(G151,Orgs!B:J,7,0)</f>
        <v>Develops radar technology and sensors for various applications.</v>
      </c>
      <c r="N151" s="17" t="str">
        <f>VLOOKUP(G151,Orgs!B:J,8,0)</f>
        <v>Singapore</v>
      </c>
      <c r="O151" s="17" t="str">
        <f>VLOOKUP(G151,Orgs!B:J,9,0)</f>
        <v>hello@hertzwell.com</v>
      </c>
      <c r="P151" s="29" t="s">
        <v>17</v>
      </c>
      <c r="Q151" s="29"/>
      <c r="R151" s="29" t="s">
        <v>7357</v>
      </c>
      <c r="S151" s="29" t="s">
        <v>7358</v>
      </c>
    </row>
    <row r="152" spans="1:19" ht="14">
      <c r="A152" s="115"/>
      <c r="B152" s="115" t="s">
        <v>7519</v>
      </c>
      <c r="C152" s="16" t="s">
        <v>7520</v>
      </c>
      <c r="D152" s="16" t="s">
        <v>7521</v>
      </c>
      <c r="E152" s="16" t="s">
        <v>7522</v>
      </c>
      <c r="F152" s="219" t="s">
        <v>7523</v>
      </c>
      <c r="G152" s="16" t="s">
        <v>3535</v>
      </c>
      <c r="H152" s="217" t="str">
        <f>VLOOKUP(G152,Orgs!B:I,2,0)</f>
        <v>https://howdy.care/</v>
      </c>
      <c r="I152" s="80" t="str">
        <f>VLOOKUP(G152,Orgs!B:J,3,0)</f>
        <v>Startup / SME (SP)</v>
      </c>
      <c r="J152" s="80" t="str">
        <f>VLOOKUP(G152,Orgs!B:J,4,0)</f>
        <v>Mental Health Care</v>
      </c>
      <c r="K152" s="80" t="str">
        <f>VLOOKUP(G152,Orgs!B:J,5,0)</f>
        <v>Healthcare</v>
      </c>
      <c r="L152" s="80" t="str">
        <f>VLOOKUP(G152,Orgs!B:J,6,0)</f>
        <v>Healthtech, Human Resource Tech</v>
      </c>
      <c r="M152" s="80" t="str">
        <f>VLOOKUP(G152,Orgs!B:J,7,0)</f>
        <v>Provider of employees wellbeing services</v>
      </c>
      <c r="N152" s="80" t="str">
        <f>VLOOKUP(G152,Orgs!B:J,8,0)</f>
        <v>Denmark</v>
      </c>
      <c r="O152" s="16">
        <f>VLOOKUP(G152,Orgs!B:J,9,0)</f>
        <v>0</v>
      </c>
      <c r="P152" s="80" t="s">
        <v>17</v>
      </c>
      <c r="Q152" s="16"/>
      <c r="R152" s="16" t="s">
        <v>7341</v>
      </c>
      <c r="S152" s="16"/>
    </row>
    <row r="153" spans="1:19" ht="14">
      <c r="A153" s="105"/>
      <c r="B153" s="105"/>
      <c r="C153" s="17"/>
      <c r="D153" s="17"/>
      <c r="E153" s="17"/>
      <c r="F153" s="226"/>
      <c r="G153" s="17" t="s">
        <v>4768</v>
      </c>
      <c r="H153" s="210" t="str">
        <f>VLOOKUP(G153,Orgs!B:I,2,0)</f>
        <v>https://www.icubeelevators.com/</v>
      </c>
      <c r="I153" s="29" t="str">
        <f>VLOOKUP(G153,Orgs!B:J,3,0)</f>
        <v>Startup / SME (SP)</v>
      </c>
      <c r="J153" s="29" t="str">
        <f>VLOOKUP(G153,Orgs!B:J,4,0)</f>
        <v>web application development, system integration, software product automation, website design, search engine optimization, cloud server management</v>
      </c>
      <c r="K153" s="29" t="str">
        <f>VLOOKUP(G153,Orgs!B:J,5,0)</f>
        <v>Digital Services</v>
      </c>
      <c r="L153" s="29">
        <f>VLOOKUP(G153,Orgs!B:J,6,0)</f>
        <v>0</v>
      </c>
      <c r="M153" s="29" t="str">
        <f>VLOOKUP(G153,Orgs!B:J,7,0)</f>
        <v>IT services for software applications development</v>
      </c>
      <c r="N153" s="29" t="str">
        <f>VLOOKUP(G153,Orgs!B:J,8,0)</f>
        <v>Malaysia</v>
      </c>
      <c r="O153" s="17" t="str">
        <f>VLOOKUP(G153,Orgs!B:J,9,0)</f>
        <v>icube@icubeinnovation.com</v>
      </c>
      <c r="P153" s="29" t="s">
        <v>17</v>
      </c>
      <c r="Q153" s="17"/>
      <c r="R153" s="17" t="s">
        <v>7341</v>
      </c>
      <c r="S153" s="17"/>
    </row>
    <row r="154" spans="1:19" ht="14">
      <c r="A154" s="115"/>
      <c r="B154" s="115" t="s">
        <v>7524</v>
      </c>
      <c r="C154" s="16" t="s">
        <v>7525</v>
      </c>
      <c r="D154" s="16" t="s">
        <v>7526</v>
      </c>
      <c r="E154" s="16" t="s">
        <v>7527</v>
      </c>
      <c r="F154" s="219" t="s">
        <v>7528</v>
      </c>
      <c r="G154" s="16" t="s">
        <v>4763</v>
      </c>
      <c r="H154" s="217" t="str">
        <f>VLOOKUP(G154,Orgs!B:I,2,0)</f>
        <v>https://www.icehousecorp.com</v>
      </c>
      <c r="I154" s="80" t="str">
        <f>VLOOKUP(G154,Orgs!B:J,3,0)</f>
        <v>Startup / SME (SP)</v>
      </c>
      <c r="J154" s="80" t="str">
        <f>VLOOKUP(G154,Orgs!B:J,4,0)</f>
        <v>Mobile Apps</v>
      </c>
      <c r="K154" s="80" t="str">
        <f>VLOOKUP(G154,Orgs!B:J,5,0)</f>
        <v>Digital Services</v>
      </c>
      <c r="L154" s="80">
        <f>VLOOKUP(G154,Orgs!B:J,6,0)</f>
        <v>0</v>
      </c>
      <c r="M154" s="80" t="str">
        <f>VLOOKUP(G154,Orgs!B:J,7,0)</f>
        <v>Mobile application development services</v>
      </c>
      <c r="N154" s="80" t="str">
        <f>VLOOKUP(G154,Orgs!B:J,8,0)</f>
        <v>USA</v>
      </c>
      <c r="O154" s="16" t="str">
        <f>VLOOKUP(G154,Orgs!B:J,9,0)</f>
        <v>info@icehousecorp.com</v>
      </c>
      <c r="P154" s="80" t="s">
        <v>17</v>
      </c>
      <c r="Q154" s="16"/>
      <c r="R154" s="16" t="s">
        <v>7341</v>
      </c>
      <c r="S154" s="16"/>
    </row>
    <row r="155" spans="1:19" ht="14">
      <c r="A155" s="105"/>
      <c r="B155" s="29" t="s">
        <v>7310</v>
      </c>
      <c r="C155" s="29" t="s">
        <v>6667</v>
      </c>
      <c r="D155" s="29" t="s">
        <v>7311</v>
      </c>
      <c r="E155" s="29" t="s">
        <v>7312</v>
      </c>
      <c r="F155" s="204" t="s">
        <v>7529</v>
      </c>
      <c r="G155" s="29" t="s">
        <v>3587</v>
      </c>
      <c r="H155" s="140" t="s">
        <v>3588</v>
      </c>
      <c r="I155" s="77" t="s">
        <v>1977</v>
      </c>
      <c r="J155" s="29" t="s">
        <v>3589</v>
      </c>
      <c r="K155" s="29" t="s">
        <v>2010</v>
      </c>
      <c r="L155" s="29" t="s">
        <v>2080</v>
      </c>
      <c r="M155" s="29" t="s">
        <v>3590</v>
      </c>
      <c r="N155" s="29" t="s">
        <v>2492</v>
      </c>
      <c r="O155" s="227"/>
      <c r="P155" s="29"/>
      <c r="Q155" s="29"/>
      <c r="R155" s="29" t="s">
        <v>7172</v>
      </c>
      <c r="S155" s="29" t="s">
        <v>7336</v>
      </c>
    </row>
    <row r="156" spans="1:19" ht="14">
      <c r="A156" s="115"/>
      <c r="B156" s="80" t="s">
        <v>258</v>
      </c>
      <c r="C156" s="80" t="s">
        <v>6962</v>
      </c>
      <c r="D156" s="80" t="s">
        <v>6963</v>
      </c>
      <c r="E156" s="80" t="s">
        <v>1380</v>
      </c>
      <c r="F156" s="80" t="s">
        <v>6964</v>
      </c>
      <c r="G156" s="80" t="s">
        <v>5806</v>
      </c>
      <c r="H156" s="202" t="str">
        <f>VLOOKUP(G156,Orgs!B:J,2,0)</f>
        <v>https://impactterra.com</v>
      </c>
      <c r="I156" s="16" t="str">
        <f>VLOOKUP(G156,Orgs!B:J,3,0)</f>
        <v>Startup / SME (SP)</v>
      </c>
      <c r="J156" s="16"/>
      <c r="K156" s="16" t="str">
        <f>VLOOKUP(G156,Orgs!B:J,5,0)</f>
        <v>Agriculture</v>
      </c>
      <c r="L156" s="16" t="str">
        <f>VLOOKUP(G156,Orgs!B:J,6,0)</f>
        <v>IoT, Data Analytics</v>
      </c>
      <c r="M156" s="16" t="str">
        <f>VLOOKUP(G156,Orgs!B:J,7,0)</f>
        <v>Agricultural production and farm management; Market access; Access to finance</v>
      </c>
      <c r="N156" s="16" t="str">
        <f>VLOOKUP(G156,Orgs!B:J,8,0)</f>
        <v>Myanmar</v>
      </c>
      <c r="O156" s="16">
        <f>VLOOKUP(G156,Orgs!B:J,9,0)</f>
        <v>0</v>
      </c>
      <c r="P156" s="80" t="s">
        <v>17</v>
      </c>
      <c r="Q156" s="80"/>
      <c r="R156" s="80" t="s">
        <v>6919</v>
      </c>
      <c r="S156" s="80" t="s">
        <v>7354</v>
      </c>
    </row>
    <row r="157" spans="1:19" ht="14">
      <c r="A157" s="17"/>
      <c r="B157" s="105" t="s">
        <v>7530</v>
      </c>
      <c r="C157" s="17" t="s">
        <v>7349</v>
      </c>
      <c r="D157" s="16" t="s">
        <v>7531</v>
      </c>
      <c r="E157" s="16" t="s">
        <v>7532</v>
      </c>
      <c r="F157" s="215" t="s">
        <v>7533</v>
      </c>
      <c r="G157" s="16" t="s">
        <v>4798</v>
      </c>
      <c r="H157" s="210" t="str">
        <f>VLOOKUP(G157,Orgs!B:I,2,0)</f>
        <v>https://www.improbable.io/</v>
      </c>
      <c r="I157" s="29" t="str">
        <f>VLOOKUP(G157,Orgs!B:J,3,0)</f>
        <v>Startup / SME (SP)</v>
      </c>
      <c r="J157" s="29" t="str">
        <f>VLOOKUP(G157,Orgs!B:J,4,0)</f>
        <v>Spatial Computing, Simulation, Virtual Worlds</v>
      </c>
      <c r="K157" s="29" t="str">
        <f>VLOOKUP(G157,Orgs!B:J,5,0)</f>
        <v>Digital Services</v>
      </c>
      <c r="L157" s="29" t="str">
        <f>VLOOKUP(G157,Orgs!B:J,6,0)</f>
        <v>Game, Virtual Reality, Open Source</v>
      </c>
      <c r="M157" s="29" t="str">
        <f>VLOOKUP(G157,Orgs!B:J,7,0)</f>
        <v>Developer of metaverse. Improbable is a company that specializes in spatial computing and virtual worlds. They create large-scale simulations and virtual environments for various sectors, including gaming, defense, and urban planning.</v>
      </c>
      <c r="N157" s="29" t="str">
        <f>VLOOKUP(G157,Orgs!B:J,8,0)</f>
        <v>London, UK</v>
      </c>
      <c r="O157" s="17">
        <f>VLOOKUP(G157,Orgs!B:J,9,0)</f>
        <v>0</v>
      </c>
      <c r="P157" s="29" t="s">
        <v>17</v>
      </c>
      <c r="Q157" s="17"/>
      <c r="R157" s="17" t="s">
        <v>7341</v>
      </c>
      <c r="S157" s="17"/>
    </row>
    <row r="158" spans="1:19" ht="14">
      <c r="A158" s="115"/>
      <c r="B158" s="80" t="s">
        <v>7270</v>
      </c>
      <c r="C158" s="80" t="s">
        <v>7271</v>
      </c>
      <c r="D158" s="80" t="s">
        <v>7272</v>
      </c>
      <c r="E158" s="80" t="s">
        <v>7273</v>
      </c>
      <c r="F158" s="211" t="s">
        <v>7534</v>
      </c>
      <c r="G158" s="80" t="s">
        <v>3561</v>
      </c>
      <c r="H158" s="138" t="s">
        <v>3562</v>
      </c>
      <c r="I158" s="117" t="s">
        <v>1977</v>
      </c>
      <c r="J158" s="80" t="s">
        <v>3563</v>
      </c>
      <c r="K158" s="80" t="s">
        <v>2027</v>
      </c>
      <c r="L158" s="80" t="s">
        <v>3564</v>
      </c>
      <c r="M158" s="80" t="s">
        <v>3565</v>
      </c>
      <c r="N158" s="80" t="s">
        <v>2214</v>
      </c>
      <c r="O158" s="80"/>
      <c r="P158" s="80"/>
      <c r="Q158" s="80"/>
      <c r="R158" s="80" t="s">
        <v>7172</v>
      </c>
      <c r="S158" s="80" t="s">
        <v>7336</v>
      </c>
    </row>
    <row r="159" spans="1:19" ht="14">
      <c r="A159" s="105"/>
      <c r="B159" s="29" t="s">
        <v>1438</v>
      </c>
      <c r="C159" s="29" t="s">
        <v>902</v>
      </c>
      <c r="D159" s="29" t="s">
        <v>1439</v>
      </c>
      <c r="E159" s="29" t="s">
        <v>1970</v>
      </c>
      <c r="F159" s="29" t="s">
        <v>6454</v>
      </c>
      <c r="G159" s="29" t="s">
        <v>1440</v>
      </c>
      <c r="H159" s="205" t="str">
        <f>VLOOKUP(G159,Orgs!B:J,2,0)</f>
        <v>https://vrcollab.com/</v>
      </c>
      <c r="I159" s="17" t="str">
        <f>VLOOKUP(G159,Orgs!B:J,3,0)</f>
        <v>Startup / SME (SP)</v>
      </c>
      <c r="J159" s="29">
        <f>VLOOKUP(G159,Orgs!B:I,4,0)</f>
        <v>0</v>
      </c>
      <c r="K159" s="17" t="str">
        <f>VLOOKUP(G159,Orgs!B:J,5,0)</f>
        <v>Built Environment</v>
      </c>
      <c r="L159" s="17" t="str">
        <f>VLOOKUP(G159,Orgs!B:J,6,0)</f>
        <v>Virtual reality, Constrction Tech</v>
      </c>
      <c r="M159" s="17" t="str">
        <f>VLOOKUP(G159,Orgs!B:J,7,0)</f>
        <v>Provider of cloud and VR-based multi-user tools for BIM applications</v>
      </c>
      <c r="N159" s="17" t="str">
        <f>VLOOKUP(G159,Orgs!B:J,8,0)</f>
        <v>Singapore</v>
      </c>
      <c r="O159" s="17">
        <f>VLOOKUP(G159,Orgs!B:J,9,0)</f>
        <v>0</v>
      </c>
      <c r="P159" s="29" t="s">
        <v>17</v>
      </c>
      <c r="Q159" s="29" t="s">
        <v>138</v>
      </c>
      <c r="R159" s="29" t="s">
        <v>1426</v>
      </c>
      <c r="S159" s="29" t="s">
        <v>139</v>
      </c>
    </row>
    <row r="160" spans="1:19" ht="14">
      <c r="A160" s="115"/>
      <c r="B160" s="80" t="s">
        <v>1441</v>
      </c>
      <c r="C160" s="80" t="s">
        <v>1442</v>
      </c>
      <c r="D160" s="80" t="s">
        <v>1443</v>
      </c>
      <c r="E160" s="80" t="s">
        <v>1508</v>
      </c>
      <c r="F160" s="80" t="s">
        <v>6576</v>
      </c>
      <c r="G160" s="80" t="s">
        <v>1440</v>
      </c>
      <c r="H160" s="202" t="str">
        <f>VLOOKUP(G160,Orgs!B:J,2,0)</f>
        <v>https://vrcollab.com/</v>
      </c>
      <c r="I160" s="16" t="str">
        <f>VLOOKUP(G160,Orgs!B:J,3,0)</f>
        <v>Startup / SME (SP)</v>
      </c>
      <c r="J160" s="80">
        <f>VLOOKUP(G160,Orgs!B:I,4,0)</f>
        <v>0</v>
      </c>
      <c r="K160" s="16" t="str">
        <f>VLOOKUP(G160,Orgs!B:J,5,0)</f>
        <v>Built Environment</v>
      </c>
      <c r="L160" s="16" t="str">
        <f>VLOOKUP(G160,Orgs!B:J,6,0)</f>
        <v>Virtual reality, Constrction Tech</v>
      </c>
      <c r="M160" s="16" t="str">
        <f>VLOOKUP(G160,Orgs!B:J,7,0)</f>
        <v>Provider of cloud and VR-based multi-user tools for BIM applications</v>
      </c>
      <c r="N160" s="16" t="str">
        <f>VLOOKUP(G160,Orgs!B:J,8,0)</f>
        <v>Singapore</v>
      </c>
      <c r="O160" s="16">
        <f>VLOOKUP(G160,Orgs!B:J,9,0)</f>
        <v>0</v>
      </c>
      <c r="P160" s="80" t="s">
        <v>17</v>
      </c>
      <c r="Q160" s="80" t="s">
        <v>138</v>
      </c>
      <c r="R160" s="80" t="s">
        <v>1426</v>
      </c>
      <c r="S160" s="80" t="s">
        <v>139</v>
      </c>
    </row>
    <row r="161" spans="1:19" ht="14">
      <c r="A161" s="105"/>
      <c r="B161" s="29" t="s">
        <v>7280</v>
      </c>
      <c r="C161" s="29" t="s">
        <v>7281</v>
      </c>
      <c r="D161" s="29" t="s">
        <v>7282</v>
      </c>
      <c r="E161" s="29" t="s">
        <v>7283</v>
      </c>
      <c r="F161" s="29" t="s">
        <v>7390</v>
      </c>
      <c r="G161" s="29" t="s">
        <v>3594</v>
      </c>
      <c r="H161" s="140" t="s">
        <v>3595</v>
      </c>
      <c r="I161" s="77" t="s">
        <v>1977</v>
      </c>
      <c r="J161" s="29" t="s">
        <v>3596</v>
      </c>
      <c r="K161" s="29" t="s">
        <v>2010</v>
      </c>
      <c r="L161" s="29" t="s">
        <v>2080</v>
      </c>
      <c r="M161" s="29" t="s">
        <v>3597</v>
      </c>
      <c r="N161" s="29" t="s">
        <v>1989</v>
      </c>
      <c r="O161" s="29"/>
      <c r="P161" s="29"/>
      <c r="Q161" s="29"/>
      <c r="R161" s="29" t="s">
        <v>7172</v>
      </c>
      <c r="S161" s="29" t="s">
        <v>7336</v>
      </c>
    </row>
    <row r="162" spans="1:19" ht="14">
      <c r="A162" s="115"/>
      <c r="B162" s="80" t="s">
        <v>6942</v>
      </c>
      <c r="C162" s="80" t="s">
        <v>6943</v>
      </c>
      <c r="D162" s="80" t="s">
        <v>6944</v>
      </c>
      <c r="E162" s="80" t="s">
        <v>413</v>
      </c>
      <c r="F162" s="80" t="s">
        <v>6945</v>
      </c>
      <c r="G162" s="80" t="s">
        <v>5811</v>
      </c>
      <c r="H162" s="202" t="str">
        <f>VLOOKUP(G162,Orgs!B:J,2,0)</f>
        <v>https://intellolabs.com</v>
      </c>
      <c r="I162" s="16" t="str">
        <f>VLOOKUP(G162,Orgs!B:J,3,0)</f>
        <v>Startup / SME (SP)</v>
      </c>
      <c r="J162" s="16"/>
      <c r="K162" s="16" t="str">
        <f>VLOOKUP(G162,Orgs!B:J,5,0)</f>
        <v>Agriculture</v>
      </c>
      <c r="L162" s="16" t="str">
        <f>VLOOKUP(G162,Orgs!B:J,6,0)</f>
        <v>Digitalization, AI, ML, Computer vision</v>
      </c>
      <c r="M162" s="16" t="str">
        <f>VLOOKUP(G162,Orgs!B:J,7,0)</f>
        <v>Quality control; Other(Grading and inspection)</v>
      </c>
      <c r="N162" s="16" t="str">
        <f>VLOOKUP(G162,Orgs!B:J,8,0)</f>
        <v>India</v>
      </c>
      <c r="O162" s="16">
        <f>VLOOKUP(G162,Orgs!B:J,9,0)</f>
        <v>0</v>
      </c>
      <c r="P162" s="80" t="s">
        <v>17</v>
      </c>
      <c r="Q162" s="80"/>
      <c r="R162" s="80" t="s">
        <v>6919</v>
      </c>
      <c r="S162" s="80" t="s">
        <v>7354</v>
      </c>
    </row>
    <row r="163" spans="1:19" ht="14">
      <c r="A163" s="17"/>
      <c r="B163" s="17" t="s">
        <v>7535</v>
      </c>
      <c r="C163" s="17" t="s">
        <v>992</v>
      </c>
      <c r="D163" s="17" t="s">
        <v>7536</v>
      </c>
      <c r="E163" s="17" t="s">
        <v>7537</v>
      </c>
      <c r="F163" s="215" t="s">
        <v>7538</v>
      </c>
      <c r="G163" s="17" t="s">
        <v>2777</v>
      </c>
      <c r="H163" s="210" t="str">
        <f>VLOOKUP(G163,Orgs!B:I,2,0)</f>
        <v>http://www.intensel.net/</v>
      </c>
      <c r="I163" s="29" t="str">
        <f>VLOOKUP(G163,Orgs!B:J,3,0)</f>
        <v>Startup / SME (SP)</v>
      </c>
      <c r="J163" s="29">
        <f>VLOOKUP(G163,Orgs!B:J,4,0)</f>
        <v>0</v>
      </c>
      <c r="K163" s="29" t="str">
        <f>VLOOKUP(G163,Orgs!B:J,5,0)</f>
        <v>Environment and Sustainability</v>
      </c>
      <c r="L163" s="29" t="str">
        <f>VLOOKUP(G163,Orgs!B:J,6,0)</f>
        <v>Climate Tech, Climate Analytics</v>
      </c>
      <c r="M163" s="29" t="str">
        <f>VLOOKUP(G163,Orgs!B:J,7,0)</f>
        <v>Software solution to measure portfolio and asset level risks related to climate change</v>
      </c>
      <c r="N163" s="29" t="str">
        <f>VLOOKUP(G163,Orgs!B:J,8,0)</f>
        <v>Singapore</v>
      </c>
      <c r="O163" s="17">
        <f>VLOOKUP(G163,Orgs!B:J,9,0)</f>
        <v>0</v>
      </c>
      <c r="P163" s="29" t="s">
        <v>17</v>
      </c>
      <c r="Q163" s="17"/>
      <c r="R163" s="17" t="s">
        <v>7341</v>
      </c>
      <c r="S163" s="17"/>
    </row>
    <row r="164" spans="1:19" ht="14">
      <c r="A164" s="16"/>
      <c r="B164" s="228" t="s">
        <v>7539</v>
      </c>
      <c r="C164" s="125" t="s">
        <v>7540</v>
      </c>
      <c r="D164" s="16" t="s">
        <v>7541</v>
      </c>
      <c r="E164" s="16" t="s">
        <v>7542</v>
      </c>
      <c r="F164" s="229" t="s">
        <v>7543</v>
      </c>
      <c r="G164" s="16" t="s">
        <v>4627</v>
      </c>
      <c r="H164" s="217" t="str">
        <f>VLOOKUP(G164,Orgs!B:I,2,0)</f>
        <v>https://www.getintently.ai/</v>
      </c>
      <c r="I164" s="80" t="str">
        <f>VLOOKUP(G164,Orgs!B:J,3,0)</f>
        <v>Startup / SME (SP)</v>
      </c>
      <c r="J164" s="80">
        <f>VLOOKUP(G164,Orgs!B:J,4,0)</f>
        <v>0</v>
      </c>
      <c r="K164" s="80" t="str">
        <f>VLOOKUP(G164,Orgs!B:J,5,0)</f>
        <v>Digital Services</v>
      </c>
      <c r="L164" s="80" t="str">
        <f>VLOOKUP(G164,Orgs!B:J,6,0)</f>
        <v>Martech, Artificial Intelligence and Machine Learning (AI/ML)</v>
      </c>
      <c r="M164" s="80" t="str">
        <f>VLOOKUP(G164,Orgs!B:J,7,0)</f>
        <v>Intently helps you leverage your closest network of connections, founders and existing investors to find intro paths to desired VC partners and portfolio founders without any manual work</v>
      </c>
      <c r="N164" s="80" t="str">
        <f>VLOOKUP(G164,Orgs!B:J,8,0)</f>
        <v>Singapore</v>
      </c>
      <c r="O164" s="16" t="str">
        <f>VLOOKUP(G164,Orgs!B:J,9,0)</f>
        <v>partner@ruvento.com</v>
      </c>
      <c r="P164" s="80" t="s">
        <v>17</v>
      </c>
      <c r="Q164" s="16"/>
      <c r="R164" s="16" t="s">
        <v>7341</v>
      </c>
      <c r="S164" s="16"/>
    </row>
    <row r="165" spans="1:19" ht="14">
      <c r="A165" s="105"/>
      <c r="B165" s="29" t="s">
        <v>718</v>
      </c>
      <c r="C165" s="29" t="s">
        <v>7544</v>
      </c>
      <c r="D165" s="29" t="s">
        <v>7545</v>
      </c>
      <c r="E165" s="29" t="s">
        <v>871</v>
      </c>
      <c r="F165" s="29" t="s">
        <v>7390</v>
      </c>
      <c r="G165" s="29" t="s">
        <v>2504</v>
      </c>
      <c r="H165" s="205" t="str">
        <f>VLOOKUP(G165,Orgs!B:J,2,0)</f>
        <v>http://isotecgroup.com/</v>
      </c>
      <c r="I165" s="17" t="str">
        <f>VLOOKUP(G165,Orgs!B:J,3,0)</f>
        <v>Startup / SME (SP)</v>
      </c>
      <c r="J165" s="29" t="str">
        <f>VLOOKUP(G165,Orgs!B:J,4,0)</f>
        <v>Engineering, Manufacturing</v>
      </c>
      <c r="K165" s="17" t="str">
        <f>VLOOKUP(G165,Orgs!B:J,5,0)</f>
        <v>Engineering</v>
      </c>
      <c r="L165" s="17" t="str">
        <f>VLOOKUP(G165,Orgs!B:J,6,0)</f>
        <v>Advanced Manufacturing</v>
      </c>
      <c r="M165" s="17" t="str">
        <f>VLOOKUP(G165,Orgs!B:J,7,0)</f>
        <v>Provides engineering and manufacturing solutions.</v>
      </c>
      <c r="N165" s="17" t="str">
        <f>VLOOKUP(G165,Orgs!B:J,8,0)</f>
        <v>Singapore</v>
      </c>
      <c r="O165" s="17">
        <f>VLOOKUP(G165,Orgs!B:J,9,0)</f>
        <v>0</v>
      </c>
      <c r="P165" s="29" t="s">
        <v>17</v>
      </c>
      <c r="Q165" s="29"/>
      <c r="R165" s="29" t="s">
        <v>7357</v>
      </c>
      <c r="S165" s="29" t="s">
        <v>7358</v>
      </c>
    </row>
    <row r="166" spans="1:19" ht="14">
      <c r="A166" s="115"/>
      <c r="B166" s="80" t="s">
        <v>6899</v>
      </c>
      <c r="C166" s="80" t="s">
        <v>6900</v>
      </c>
      <c r="D166" s="80" t="s">
        <v>6901</v>
      </c>
      <c r="E166" s="80" t="s">
        <v>1380</v>
      </c>
      <c r="F166" s="80" t="s">
        <v>6902</v>
      </c>
      <c r="G166" s="80" t="s">
        <v>5827</v>
      </c>
      <c r="H166" s="202" t="str">
        <f>VLOOKUP(G166,Orgs!B:J,2,0)</f>
        <v>https://jai-kisan.com</v>
      </c>
      <c r="I166" s="16" t="str">
        <f>VLOOKUP(G166,Orgs!B:J,3,0)</f>
        <v>Startup / SME (SP)</v>
      </c>
      <c r="J166" s="16"/>
      <c r="K166" s="16" t="str">
        <f>VLOOKUP(G166,Orgs!B:J,5,0)</f>
        <v>Agriculture</v>
      </c>
      <c r="L166" s="16" t="str">
        <f>VLOOKUP(G166,Orgs!B:J,6,0)</f>
        <v>Fintech</v>
      </c>
      <c r="M166" s="16" t="str">
        <f>VLOOKUP(G166,Orgs!B:J,7,0)</f>
        <v>Alternative credit scoring and connecting agri stakeholders</v>
      </c>
      <c r="N166" s="16" t="str">
        <f>VLOOKUP(G166,Orgs!B:J,8,0)</f>
        <v>India</v>
      </c>
      <c r="O166" s="16">
        <f>VLOOKUP(G166,Orgs!B:J,9,0)</f>
        <v>0</v>
      </c>
      <c r="P166" s="80" t="s">
        <v>17</v>
      </c>
      <c r="Q166" s="80"/>
      <c r="R166" s="80" t="s">
        <v>6865</v>
      </c>
      <c r="S166" s="80" t="s">
        <v>7354</v>
      </c>
    </row>
    <row r="167" spans="1:19" ht="14">
      <c r="A167" s="105"/>
      <c r="B167" s="29" t="s">
        <v>976</v>
      </c>
      <c r="C167" s="29" t="s">
        <v>660</v>
      </c>
      <c r="D167" s="29" t="s">
        <v>6825</v>
      </c>
      <c r="E167" s="29" t="s">
        <v>6826</v>
      </c>
      <c r="F167" s="29" t="s">
        <v>6827</v>
      </c>
      <c r="G167" s="29" t="s">
        <v>5830</v>
      </c>
      <c r="H167" s="205" t="str">
        <f>VLOOKUP(G167,Orgs!B:J,2,0)</f>
        <v>https://jas-sg.com</v>
      </c>
      <c r="I167" s="17" t="str">
        <f>VLOOKUP(G167,Orgs!B:J,3,0)</f>
        <v>Startup / SME (SP)</v>
      </c>
      <c r="J167" s="29">
        <f>VLOOKUP(G167,Orgs!B:J,4,0)</f>
        <v>0</v>
      </c>
      <c r="K167" s="17" t="str">
        <f>VLOOKUP(G167,Orgs!B:J,5,0)</f>
        <v>Science, Research and Development</v>
      </c>
      <c r="L167" s="17">
        <f>VLOOKUP(G167,Orgs!B:J,6,0)</f>
        <v>0</v>
      </c>
      <c r="M167" s="17" t="str">
        <f>VLOOKUP(G167,Orgs!B:J,7,0)</f>
        <v>Joint Analytical Systems is a laboratory equipment provider that supports lab items and customises lab solutions.</v>
      </c>
      <c r="N167" s="17" t="str">
        <f>VLOOKUP(G167,Orgs!B:J,8,0)</f>
        <v>Singapore</v>
      </c>
      <c r="O167" s="17">
        <f>VLOOKUP(G167,Orgs!B:J,9,0)</f>
        <v>0</v>
      </c>
      <c r="P167" s="29" t="s">
        <v>17</v>
      </c>
      <c r="Q167" s="29"/>
      <c r="R167" s="29" t="s">
        <v>6760</v>
      </c>
      <c r="S167" s="29" t="s">
        <v>7354</v>
      </c>
    </row>
    <row r="168" spans="1:19" ht="14">
      <c r="A168" s="115"/>
      <c r="B168" s="80" t="s">
        <v>6706</v>
      </c>
      <c r="C168" s="80" t="s">
        <v>6707</v>
      </c>
      <c r="D168" s="80" t="s">
        <v>6708</v>
      </c>
      <c r="E168" s="80" t="s">
        <v>1409</v>
      </c>
      <c r="F168" s="80" t="s">
        <v>6709</v>
      </c>
      <c r="G168" s="80" t="s">
        <v>3620</v>
      </c>
      <c r="H168" s="202" t="str">
        <f>VLOOKUP(G168,Orgs!B:J,2,0)</f>
        <v>https://kenzap.com/</v>
      </c>
      <c r="I168" s="16" t="str">
        <f>VLOOKUP(G168,Orgs!B:J,3,0)</f>
        <v>Startup / SME (SP)</v>
      </c>
      <c r="J168" s="16"/>
      <c r="K168" s="16" t="str">
        <f>VLOOKUP(G168,Orgs!B:J,5,0)</f>
        <v>Digital Services</v>
      </c>
      <c r="L168" s="16" t="str">
        <f>VLOOKUP(G168,Orgs!B:J,6,0)</f>
        <v>Cloud and DevOps</v>
      </c>
      <c r="M168" s="16" t="str">
        <f>VLOOKUP(G168,Orgs!B:J,7,0)</f>
        <v>Infrastructure as a Service platform where industry professionals can collaborate and build scalable SaaS solutions for organisations of all sizes.</v>
      </c>
      <c r="N168" s="16" t="str">
        <f>VLOOKUP(G168,Orgs!B:J,8,0)</f>
        <v>Singapore</v>
      </c>
      <c r="O168" s="16">
        <f>VLOOKUP(G168,Orgs!B:J,9,0)</f>
        <v>0</v>
      </c>
      <c r="P168" s="80" t="s">
        <v>17</v>
      </c>
      <c r="Q168" s="80"/>
      <c r="R168" s="80" t="s">
        <v>6683</v>
      </c>
      <c r="S168" s="80" t="s">
        <v>7354</v>
      </c>
    </row>
    <row r="169" spans="1:19" ht="14">
      <c r="A169" s="105"/>
      <c r="B169" s="29" t="s">
        <v>7546</v>
      </c>
      <c r="C169" s="29" t="s">
        <v>7547</v>
      </c>
      <c r="D169" s="230" t="s">
        <v>7548</v>
      </c>
      <c r="E169" s="29" t="s">
        <v>1380</v>
      </c>
      <c r="F169" s="231" t="s">
        <v>7549</v>
      </c>
      <c r="G169" s="29" t="s">
        <v>3633</v>
      </c>
      <c r="H169" s="112" t="s">
        <v>3634</v>
      </c>
      <c r="I169" s="77" t="s">
        <v>1977</v>
      </c>
      <c r="J169" s="29" t="s">
        <v>3635</v>
      </c>
      <c r="K169" s="29" t="s">
        <v>2017</v>
      </c>
      <c r="L169" s="29" t="s">
        <v>1975</v>
      </c>
      <c r="M169" s="29" t="s">
        <v>3636</v>
      </c>
      <c r="N169" s="29" t="s">
        <v>1981</v>
      </c>
      <c r="O169" s="17"/>
      <c r="P169" s="29" t="s">
        <v>17</v>
      </c>
      <c r="Q169" s="29"/>
      <c r="R169" s="29" t="s">
        <v>7373</v>
      </c>
      <c r="S169" s="29" t="s">
        <v>7374</v>
      </c>
    </row>
    <row r="170" spans="1:19" ht="14">
      <c r="A170" s="16"/>
      <c r="B170" s="16" t="s">
        <v>7550</v>
      </c>
      <c r="C170" s="16" t="s">
        <v>1739</v>
      </c>
      <c r="D170" s="16" t="s">
        <v>7551</v>
      </c>
      <c r="E170" s="16" t="s">
        <v>7552</v>
      </c>
      <c r="F170" s="221" t="s">
        <v>7553</v>
      </c>
      <c r="G170" s="16" t="s">
        <v>2816</v>
      </c>
      <c r="H170" s="217" t="str">
        <f>VLOOKUP(G170,Orgs!B:I,2,0)</f>
        <v>http://www.knoveleng.com/</v>
      </c>
      <c r="I170" s="80" t="str">
        <f>VLOOKUP(G170,Orgs!B:J,3,0)</f>
        <v>Startup / SME (SP)</v>
      </c>
      <c r="J170" s="80">
        <f>VLOOKUP(G170,Orgs!B:J,4,0)</f>
        <v>0</v>
      </c>
      <c r="K170" s="80" t="str">
        <f>VLOOKUP(G170,Orgs!B:J,5,0)</f>
        <v>Digital Services</v>
      </c>
      <c r="L170" s="80" t="str">
        <f>VLOOKUP(G170,Orgs!B:J,6,0)</f>
        <v>Artificial Intelligence and Machine Learning (AI/ML)</v>
      </c>
      <c r="M170" s="80" t="str">
        <f>VLOOKUP(G170,Orgs!B:J,7,0)</f>
        <v>Provider of AI &amp; mobile application development, cloud, and other services</v>
      </c>
      <c r="N170" s="80" t="str">
        <f>VLOOKUP(G170,Orgs!B:J,8,0)</f>
        <v>Singapore</v>
      </c>
      <c r="O170" s="16">
        <f>VLOOKUP(G170,Orgs!B:J,9,0)</f>
        <v>0</v>
      </c>
      <c r="P170" s="80" t="s">
        <v>17</v>
      </c>
      <c r="Q170" s="16"/>
      <c r="R170" s="16" t="s">
        <v>7341</v>
      </c>
      <c r="S170" s="16"/>
    </row>
    <row r="171" spans="1:19" ht="14">
      <c r="A171" s="17"/>
      <c r="B171" s="17" t="s">
        <v>7554</v>
      </c>
      <c r="C171" s="17" t="s">
        <v>7555</v>
      </c>
      <c r="D171" s="17" t="s">
        <v>7556</v>
      </c>
      <c r="E171" s="17" t="s">
        <v>7557</v>
      </c>
      <c r="F171" s="215" t="s">
        <v>7558</v>
      </c>
      <c r="G171" s="17" t="s">
        <v>3605</v>
      </c>
      <c r="H171" s="210" t="str">
        <f>VLOOKUP(G171,Orgs!B:I,2,0)</f>
        <v>https://jobs.knowunity.com/</v>
      </c>
      <c r="I171" s="29" t="str">
        <f>VLOOKUP(G171,Orgs!B:J,3,0)</f>
        <v>Startup / SME (SP)</v>
      </c>
      <c r="J171" s="29">
        <f>VLOOKUP(G171,Orgs!B:J,4,0)</f>
        <v>0</v>
      </c>
      <c r="K171" s="29" t="str">
        <f>VLOOKUP(G171,Orgs!B:J,5,0)</f>
        <v>Education</v>
      </c>
      <c r="L171" s="29" t="str">
        <f>VLOOKUP(G171,Orgs!B:J,6,0)</f>
        <v>Edutech</v>
      </c>
      <c r="M171" s="29" t="str">
        <f>VLOOKUP(G171,Orgs!B:J,7,0)</f>
        <v>Online learning platform for school subjects</v>
      </c>
      <c r="N171" s="29" t="str">
        <f>VLOOKUP(G171,Orgs!B:J,8,0)</f>
        <v>Berlin</v>
      </c>
      <c r="O171" s="17">
        <f>VLOOKUP(G171,Orgs!B:J,9,0)</f>
        <v>0</v>
      </c>
      <c r="P171" s="29" t="s">
        <v>17</v>
      </c>
      <c r="Q171" s="17"/>
      <c r="R171" s="17" t="s">
        <v>7341</v>
      </c>
      <c r="S171" s="17"/>
    </row>
    <row r="172" spans="1:19" ht="14">
      <c r="A172" s="115"/>
      <c r="B172" s="80" t="s">
        <v>6796</v>
      </c>
      <c r="C172" s="80" t="s">
        <v>6797</v>
      </c>
      <c r="D172" s="80" t="s">
        <v>6798</v>
      </c>
      <c r="E172" s="80" t="s">
        <v>6799</v>
      </c>
      <c r="F172" s="80" t="s">
        <v>6800</v>
      </c>
      <c r="G172" s="80" t="s">
        <v>5850</v>
      </c>
      <c r="H172" s="16" t="str">
        <f>VLOOKUP(G172,Orgs!B:J,2,0)</f>
        <v>https://kwrwater.nl, h2i.sg</v>
      </c>
      <c r="I172" s="16" t="str">
        <f>VLOOKUP(G172,Orgs!B:J,3,0)</f>
        <v>Startup / SME (SP)</v>
      </c>
      <c r="J172" s="80">
        <f>VLOOKUP(G172,Orgs!B:J,4,0)</f>
        <v>0</v>
      </c>
      <c r="K172" s="16" t="str">
        <f>VLOOKUP(G172,Orgs!B:J,5,0)</f>
        <v>Environment and Sustainability</v>
      </c>
      <c r="L172" s="16" t="str">
        <f>VLOOKUP(G172,Orgs!B:J,6,0)</f>
        <v>Climate Tech, Sience and Biotechnology</v>
      </c>
      <c r="M172" s="16" t="str">
        <f>VLOOKUP(G172,Orgs!B:J,7,0)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N172" s="16" t="str">
        <f>VLOOKUP(G172,Orgs!B:J,8,0)</f>
        <v>The Netherlands</v>
      </c>
      <c r="O172" s="16">
        <f>VLOOKUP(G172,Orgs!B:J,9,0)</f>
        <v>0</v>
      </c>
      <c r="P172" s="80" t="s">
        <v>17</v>
      </c>
      <c r="Q172" s="80"/>
      <c r="R172" s="80" t="s">
        <v>6760</v>
      </c>
      <c r="S172" s="80" t="s">
        <v>7354</v>
      </c>
    </row>
    <row r="173" spans="1:19" ht="14">
      <c r="A173" s="105"/>
      <c r="B173" s="29" t="s">
        <v>1445</v>
      </c>
      <c r="C173" s="29" t="s">
        <v>1446</v>
      </c>
      <c r="D173" s="29" t="s">
        <v>1447</v>
      </c>
      <c r="E173" s="29" t="s">
        <v>1435</v>
      </c>
      <c r="F173" s="148" t="s">
        <v>7559</v>
      </c>
      <c r="G173" s="148" t="s">
        <v>1448</v>
      </c>
      <c r="H173" s="210" t="str">
        <f>VLOOKUP(G173,Orgs!B:I,2,0)</f>
        <v>https://lauretta.io/</v>
      </c>
      <c r="I173" s="29" t="str">
        <f>VLOOKUP(G173,Orgs!B:I,3,0)</f>
        <v>Startup / SME (SP)</v>
      </c>
      <c r="J173" s="29">
        <f>VLOOKUP(G173,Orgs!B:I,4,0)</f>
        <v>0</v>
      </c>
      <c r="K173" s="29" t="str">
        <f>VLOOKUP(G173,Orgs!B:I,5,0)</f>
        <v>Built Environment</v>
      </c>
      <c r="L173" s="29" t="str">
        <f>VLOOKUP(G173,Orgs!B:I,6,0)</f>
        <v>Big Data, Analytics and Business Intelligence, Artificial Intelligence and Machine Learning (AI/ML)</v>
      </c>
      <c r="M173" s="29" t="str">
        <f>VLOOKUP(G173,Orgs!B:I,7,0)</f>
        <v>Lauretta is an AI system that leverages state of the art deep learning and computer vision technology to address the next generation needs of smart buildings and spaces.</v>
      </c>
      <c r="N173" s="29" t="str">
        <f>VLOOKUP(G173,Orgs!B:I,8,0)</f>
        <v>Singapore</v>
      </c>
      <c r="O173" s="17">
        <f>VLOOKUP(G173,Orgs!B:J,9,0)</f>
        <v>0</v>
      </c>
      <c r="P173" s="29" t="s">
        <v>17</v>
      </c>
      <c r="Q173" s="29" t="s">
        <v>138</v>
      </c>
      <c r="R173" s="29" t="s">
        <v>1426</v>
      </c>
      <c r="S173" s="29" t="s">
        <v>1437</v>
      </c>
    </row>
    <row r="174" spans="1:19" ht="14">
      <c r="A174" s="115"/>
      <c r="B174" s="80" t="s">
        <v>1449</v>
      </c>
      <c r="C174" s="80" t="s">
        <v>6554</v>
      </c>
      <c r="D174" s="80" t="s">
        <v>1451</v>
      </c>
      <c r="E174" s="80" t="s">
        <v>7560</v>
      </c>
      <c r="F174" s="80" t="s">
        <v>6555</v>
      </c>
      <c r="G174" s="80" t="s">
        <v>6556</v>
      </c>
      <c r="H174" s="202" t="str">
        <f>VLOOKUP(G174,Orgs!B:J,2,0)</f>
        <v>https://www.lighthaus.com.sg/</v>
      </c>
      <c r="I174" s="16" t="str">
        <f>VLOOKUP(G174,Orgs!B:J,3,0)</f>
        <v>Startup / SME (SP)</v>
      </c>
      <c r="J174" s="80">
        <f>VLOOKUP(G174,Orgs!B:J,4,0)</f>
        <v>0</v>
      </c>
      <c r="K174" s="16" t="str">
        <f>VLOOKUP(G174,Orgs!B:J,5,0)</f>
        <v>Industry</v>
      </c>
      <c r="L174" s="16" t="str">
        <f>VLOOKUP(G174,Orgs!B:J,6,0)</f>
        <v>Deep Tech, Laser Tech</v>
      </c>
      <c r="M174" s="16" t="str">
        <f>VLOOKUP(G174,Orgs!B:J,7,0)</f>
        <v>Hyperspectral Imaging, Laser Vibrometers</v>
      </c>
      <c r="N174" s="16" t="str">
        <f>VLOOKUP(G174,Orgs!B:J,8,0)</f>
        <v>Singapore</v>
      </c>
      <c r="O174" s="16">
        <f>VLOOKUP(G174,Orgs!B:J,9,0)</f>
        <v>0</v>
      </c>
      <c r="P174" s="80" t="s">
        <v>17</v>
      </c>
      <c r="Q174" s="80" t="s">
        <v>138</v>
      </c>
      <c r="R174" s="80" t="s">
        <v>1426</v>
      </c>
      <c r="S174" s="80" t="s">
        <v>1377</v>
      </c>
    </row>
    <row r="175" spans="1:19" ht="14">
      <c r="A175" s="105"/>
      <c r="B175" s="29" t="s">
        <v>7561</v>
      </c>
      <c r="C175" s="29" t="s">
        <v>385</v>
      </c>
      <c r="D175" s="29" t="s">
        <v>7562</v>
      </c>
      <c r="E175" s="29" t="s">
        <v>597</v>
      </c>
      <c r="F175" s="204" t="s">
        <v>7563</v>
      </c>
      <c r="G175" s="29" t="s">
        <v>3655</v>
      </c>
      <c r="H175" s="205" t="str">
        <f>VLOOKUP(G175,Orgs!B:J,2,0)</f>
        <v>https://lightrus.com/</v>
      </c>
      <c r="I175" s="17" t="str">
        <f>VLOOKUP(G175,Orgs!B:J,3,0)</f>
        <v>Startup / SME (SP)</v>
      </c>
      <c r="J175" s="29" t="str">
        <f>VLOOKUP(G175,Orgs!B:J,4,0)</f>
        <v>Lighting Solutions</v>
      </c>
      <c r="K175" s="17" t="str">
        <f>VLOOKUP(G175,Orgs!B:J,5,0)</f>
        <v>Built Environment</v>
      </c>
      <c r="L175" s="17" t="str">
        <f>VLOOKUP(G175,Orgs!B:J,6,0)</f>
        <v>Advanced Manufacturing, Construction Tech</v>
      </c>
      <c r="M175" s="17" t="str">
        <f>VLOOKUP(G175,Orgs!B:J,7,0)</f>
        <v>Provides innovative lighting solutions.</v>
      </c>
      <c r="N175" s="17" t="str">
        <f>VLOOKUP(G175,Orgs!B:J,8,0)</f>
        <v>Singapore</v>
      </c>
      <c r="O175" s="17" t="str">
        <f>VLOOKUP(G175,Orgs!B:J,9,0)</f>
        <v>info@lightrus.com</v>
      </c>
      <c r="P175" s="29" t="s">
        <v>17</v>
      </c>
      <c r="Q175" s="29"/>
      <c r="R175" s="29" t="s">
        <v>7357</v>
      </c>
      <c r="S175" s="29" t="s">
        <v>7379</v>
      </c>
    </row>
    <row r="176" spans="1:19" ht="14">
      <c r="A176" s="115"/>
      <c r="B176" s="80" t="s">
        <v>7564</v>
      </c>
      <c r="C176" s="80" t="s">
        <v>7565</v>
      </c>
      <c r="D176" s="80" t="s">
        <v>7566</v>
      </c>
      <c r="E176" s="80" t="s">
        <v>7567</v>
      </c>
      <c r="F176" s="209" t="s">
        <v>7568</v>
      </c>
      <c r="G176" s="80" t="s">
        <v>3661</v>
      </c>
      <c r="H176" s="138" t="s">
        <v>3662</v>
      </c>
      <c r="I176" s="117" t="s">
        <v>1977</v>
      </c>
      <c r="J176" s="80" t="s">
        <v>3663</v>
      </c>
      <c r="K176" s="80" t="s">
        <v>2051</v>
      </c>
      <c r="L176" s="80" t="s">
        <v>3664</v>
      </c>
      <c r="M176" s="80" t="s">
        <v>3665</v>
      </c>
      <c r="N176" s="80" t="s">
        <v>1981</v>
      </c>
      <c r="O176" s="16"/>
      <c r="P176" s="80" t="s">
        <v>17</v>
      </c>
      <c r="Q176" s="80"/>
      <c r="R176" s="80" t="s">
        <v>7373</v>
      </c>
      <c r="S176" s="80" t="s">
        <v>7374</v>
      </c>
    </row>
    <row r="177" spans="1:19" ht="14">
      <c r="A177" s="105"/>
      <c r="B177" s="29" t="s">
        <v>7569</v>
      </c>
      <c r="C177" s="29" t="s">
        <v>7570</v>
      </c>
      <c r="D177" s="29" t="s">
        <v>7571</v>
      </c>
      <c r="E177" s="29" t="s">
        <v>7572</v>
      </c>
      <c r="F177" s="128" t="s">
        <v>7573</v>
      </c>
      <c r="G177" s="29" t="s">
        <v>3661</v>
      </c>
      <c r="H177" s="140" t="s">
        <v>3662</v>
      </c>
      <c r="I177" s="77" t="s">
        <v>1977</v>
      </c>
      <c r="J177" s="29" t="s">
        <v>3663</v>
      </c>
      <c r="K177" s="29" t="s">
        <v>2051</v>
      </c>
      <c r="L177" s="29" t="s">
        <v>3664</v>
      </c>
      <c r="M177" s="29" t="s">
        <v>3665</v>
      </c>
      <c r="N177" s="29" t="s">
        <v>1981</v>
      </c>
      <c r="O177" s="17"/>
      <c r="P177" s="29" t="s">
        <v>17</v>
      </c>
      <c r="Q177" s="29"/>
      <c r="R177" s="29" t="s">
        <v>7373</v>
      </c>
      <c r="S177" s="29" t="s">
        <v>7374</v>
      </c>
    </row>
    <row r="178" spans="1:19" ht="14">
      <c r="A178" s="115"/>
      <c r="B178" s="80" t="s">
        <v>233</v>
      </c>
      <c r="C178" s="80" t="s">
        <v>299</v>
      </c>
      <c r="D178" s="80" t="s">
        <v>1454</v>
      </c>
      <c r="E178" s="80" t="s">
        <v>1455</v>
      </c>
      <c r="F178" s="80" t="s">
        <v>6456</v>
      </c>
      <c r="G178" s="80" t="s">
        <v>1456</v>
      </c>
      <c r="H178" s="202" t="str">
        <f>VLOOKUP(G178,Orgs!B:J,2,0)</f>
        <v>https://www.littlegreenranger.com/</v>
      </c>
      <c r="I178" s="16" t="str">
        <f>VLOOKUP(G178,Orgs!B:J,3,0)</f>
        <v>Startup / SME (SP)</v>
      </c>
      <c r="J178" s="80">
        <f>VLOOKUP(G178,Orgs!B:J,4,0)</f>
        <v>0</v>
      </c>
      <c r="K178" s="16" t="str">
        <f>VLOOKUP(G178,Orgs!B:J,5,0)</f>
        <v>Environment and Sustainability</v>
      </c>
      <c r="L178" s="16" t="str">
        <f>VLOOKUP(G178,Orgs!B:J,6,0)</f>
        <v>Climate Tech, Renewable Energy</v>
      </c>
      <c r="M178" s="16" t="str">
        <f>VLOOKUP(G178,Orgs!B:J,7,0)</f>
        <v>Little Green Ranger leverages on technology to provide clean energy solutions using solar panels and lithium ion batteries to reduce harmful direct emission, noise pollutions, health issues and excessive CO2 emission to the environment.</v>
      </c>
      <c r="N178" s="16" t="str">
        <f>VLOOKUP(G178,Orgs!B:J,8,0)</f>
        <v>Singapore</v>
      </c>
      <c r="O178" s="16">
        <f>VLOOKUP(G178,Orgs!B:J,9,0)</f>
        <v>0</v>
      </c>
      <c r="P178" s="80" t="s">
        <v>17</v>
      </c>
      <c r="Q178" s="80" t="s">
        <v>138</v>
      </c>
      <c r="R178" s="80" t="s">
        <v>1426</v>
      </c>
      <c r="S178" s="80" t="s">
        <v>139</v>
      </c>
    </row>
    <row r="179" spans="1:19" ht="14">
      <c r="A179" s="105"/>
      <c r="B179" s="29" t="s">
        <v>379</v>
      </c>
      <c r="C179" s="29" t="s">
        <v>299</v>
      </c>
      <c r="D179" s="29" t="s">
        <v>1457</v>
      </c>
      <c r="E179" s="29" t="s">
        <v>1393</v>
      </c>
      <c r="F179" s="148" t="s">
        <v>7574</v>
      </c>
      <c r="G179" s="29" t="s">
        <v>1456</v>
      </c>
      <c r="H179" s="205" t="str">
        <f>VLOOKUP(G179,Orgs!B:J,2,0)</f>
        <v>https://www.littlegreenranger.com/</v>
      </c>
      <c r="I179" s="17" t="str">
        <f>VLOOKUP(G179,Orgs!B:J,3,0)</f>
        <v>Startup / SME (SP)</v>
      </c>
      <c r="J179" s="29">
        <f>VLOOKUP(G179,Orgs!B:J,4,0)</f>
        <v>0</v>
      </c>
      <c r="K179" s="17" t="str">
        <f>VLOOKUP(G179,Orgs!B:J,5,0)</f>
        <v>Environment and Sustainability</v>
      </c>
      <c r="L179" s="17" t="str">
        <f>VLOOKUP(G179,Orgs!B:J,6,0)</f>
        <v>Climate Tech, Renewable Energy</v>
      </c>
      <c r="M179" s="17" t="str">
        <f>VLOOKUP(G179,Orgs!B:J,7,0)</f>
        <v>Little Green Ranger leverages on technology to provide clean energy solutions using solar panels and lithium ion batteries to reduce harmful direct emission, noise pollutions, health issues and excessive CO2 emission to the environment.</v>
      </c>
      <c r="N179" s="17" t="str">
        <f>VLOOKUP(G179,Orgs!B:J,8,0)</f>
        <v>Singapore</v>
      </c>
      <c r="O179" s="17">
        <f>VLOOKUP(G179,Orgs!B:J,9,0)</f>
        <v>0</v>
      </c>
      <c r="P179" s="29" t="s">
        <v>17</v>
      </c>
      <c r="Q179" s="29" t="s">
        <v>138</v>
      </c>
      <c r="R179" s="29" t="s">
        <v>1426</v>
      </c>
      <c r="S179" s="29" t="s">
        <v>139</v>
      </c>
    </row>
    <row r="180" spans="1:19" ht="14">
      <c r="A180" s="115"/>
      <c r="B180" s="100" t="s">
        <v>7188</v>
      </c>
      <c r="C180" s="100" t="s">
        <v>7189</v>
      </c>
      <c r="D180" s="100" t="s">
        <v>7190</v>
      </c>
      <c r="E180" s="80" t="s">
        <v>7191</v>
      </c>
      <c r="F180" s="209" t="s">
        <v>7575</v>
      </c>
      <c r="G180" s="100" t="s">
        <v>3666</v>
      </c>
      <c r="H180" s="138" t="s">
        <v>3667</v>
      </c>
      <c r="I180" s="117" t="s">
        <v>1977</v>
      </c>
      <c r="J180" s="80" t="s">
        <v>3668</v>
      </c>
      <c r="K180" s="80" t="s">
        <v>2027</v>
      </c>
      <c r="L180" s="80" t="s">
        <v>3669</v>
      </c>
      <c r="M180" s="80" t="s">
        <v>3670</v>
      </c>
      <c r="N180" s="100" t="s">
        <v>2396</v>
      </c>
      <c r="O180" s="80"/>
      <c r="P180" s="80"/>
      <c r="Q180" s="80"/>
      <c r="R180" s="80" t="s">
        <v>7172</v>
      </c>
      <c r="S180" s="80" t="s">
        <v>7336</v>
      </c>
    </row>
    <row r="181" spans="1:19" ht="14">
      <c r="A181" s="105"/>
      <c r="B181" s="29" t="s">
        <v>7241</v>
      </c>
      <c r="C181" s="29" t="s">
        <v>151</v>
      </c>
      <c r="D181" s="29" t="s">
        <v>7242</v>
      </c>
      <c r="E181" s="29" t="s">
        <v>1895</v>
      </c>
      <c r="F181" s="128" t="s">
        <v>7576</v>
      </c>
      <c r="G181" s="29" t="s">
        <v>2671</v>
      </c>
      <c r="H181" s="140" t="s">
        <v>2672</v>
      </c>
      <c r="I181" s="77" t="s">
        <v>1977</v>
      </c>
      <c r="J181" s="29" t="s">
        <v>2673</v>
      </c>
      <c r="K181" s="29" t="s">
        <v>2063</v>
      </c>
      <c r="L181" s="29" t="s">
        <v>1985</v>
      </c>
      <c r="M181" s="29" t="s">
        <v>2674</v>
      </c>
      <c r="N181" s="29" t="s">
        <v>23</v>
      </c>
      <c r="O181" s="29" t="s">
        <v>2675</v>
      </c>
      <c r="P181" s="29"/>
      <c r="Q181" s="29"/>
      <c r="R181" s="29" t="s">
        <v>7172</v>
      </c>
      <c r="S181" s="29" t="s">
        <v>7336</v>
      </c>
    </row>
    <row r="182" spans="1:19" ht="14">
      <c r="A182" s="115"/>
      <c r="B182" s="80" t="s">
        <v>363</v>
      </c>
      <c r="C182" s="80" t="s">
        <v>7216</v>
      </c>
      <c r="D182" s="80" t="s">
        <v>7217</v>
      </c>
      <c r="E182" s="80" t="s">
        <v>7218</v>
      </c>
      <c r="F182" s="209" t="s">
        <v>7577</v>
      </c>
      <c r="G182" s="80" t="s">
        <v>6099</v>
      </c>
      <c r="H182" s="80"/>
      <c r="I182" s="117" t="s">
        <v>1977</v>
      </c>
      <c r="J182" s="80" t="s">
        <v>6100</v>
      </c>
      <c r="K182" s="80" t="s">
        <v>2017</v>
      </c>
      <c r="L182" s="80" t="s">
        <v>3041</v>
      </c>
      <c r="M182" s="80" t="s">
        <v>6101</v>
      </c>
      <c r="N182" s="80" t="s">
        <v>23</v>
      </c>
      <c r="O182" s="80"/>
      <c r="P182" s="80"/>
      <c r="Q182" s="80"/>
      <c r="R182" s="80" t="s">
        <v>7172</v>
      </c>
      <c r="S182" s="80" t="s">
        <v>7336</v>
      </c>
    </row>
    <row r="183" spans="1:19" ht="14">
      <c r="A183" s="105"/>
      <c r="B183" s="29" t="s">
        <v>7578</v>
      </c>
      <c r="C183" s="29"/>
      <c r="D183" s="29" t="s">
        <v>7579</v>
      </c>
      <c r="E183" s="29" t="s">
        <v>1393</v>
      </c>
      <c r="F183" s="128" t="s">
        <v>7580</v>
      </c>
      <c r="G183" s="29" t="s">
        <v>6343</v>
      </c>
      <c r="H183" s="205" t="str">
        <f>VLOOKUP(G183,Orgs!B:J,2,0)</f>
        <v>https://matchabuilder.com/</v>
      </c>
      <c r="I183" s="17" t="str">
        <f>VLOOKUP(G183,Orgs!B:J,3,0)</f>
        <v>Corporate / SME (DD)</v>
      </c>
      <c r="J183" s="29">
        <f>VLOOKUP(G183,Orgs!B:J,4,0)</f>
        <v>0</v>
      </c>
      <c r="K183" s="17" t="str">
        <f>VLOOKUP(G183,Orgs!B:J,5,0)</f>
        <v>Built Environment</v>
      </c>
      <c r="L183" s="17" t="str">
        <f>VLOOKUP(G183,Orgs!B:J,6,0)</f>
        <v>Real Estate and Properties</v>
      </c>
      <c r="M183" s="17" t="str">
        <f>VLOOKUP(G183,Orgs!B:J,7,0)</f>
        <v>Building materials platform that adds value to businesses via customer retention, engagement and O2O(Online to Offline) marketing</v>
      </c>
      <c r="N183" s="17" t="str">
        <f>VLOOKUP(G183,Orgs!B:J,8,0)</f>
        <v>Singapore</v>
      </c>
      <c r="O183" s="17">
        <f>VLOOKUP(G183,Orgs!B:J,9,0)</f>
        <v>0</v>
      </c>
      <c r="P183" s="29" t="s">
        <v>17</v>
      </c>
      <c r="Q183" s="29"/>
      <c r="R183" s="29" t="s">
        <v>7357</v>
      </c>
      <c r="S183" s="29" t="s">
        <v>7379</v>
      </c>
    </row>
    <row r="184" spans="1:19" ht="14">
      <c r="A184" s="115"/>
      <c r="B184" s="80" t="s">
        <v>6903</v>
      </c>
      <c r="C184" s="80" t="s">
        <v>487</v>
      </c>
      <c r="D184" s="80" t="s">
        <v>6904</v>
      </c>
      <c r="E184" s="80" t="s">
        <v>1661</v>
      </c>
      <c r="F184" s="80" t="s">
        <v>6905</v>
      </c>
      <c r="G184" s="80" t="s">
        <v>5860</v>
      </c>
      <c r="H184" s="202" t="str">
        <f>VLOOKUP(G184,Orgs!B:J,2,0)</f>
        <v>https://mcfly.com.cn</v>
      </c>
      <c r="I184" s="16" t="str">
        <f>VLOOKUP(G184,Orgs!B:J,3,0)</f>
        <v>Startup / SME (SP)</v>
      </c>
      <c r="J184" s="16"/>
      <c r="K184" s="16" t="str">
        <f>VLOOKUP(G184,Orgs!B:J,5,0)</f>
        <v>Agriculture</v>
      </c>
      <c r="L184" s="16" t="str">
        <f>VLOOKUP(G184,Orgs!B:J,6,0)</f>
        <v>Drone</v>
      </c>
      <c r="M184" s="16" t="str">
        <f>VLOOKUP(G184,Orgs!B:J,7,0)</f>
        <v>Localized intelligent agricultural drone for real-time monitoring &amp; plant protection</v>
      </c>
      <c r="N184" s="16" t="str">
        <f>VLOOKUP(G184,Orgs!B:J,8,0)</f>
        <v>China</v>
      </c>
      <c r="O184" s="16">
        <f>VLOOKUP(G184,Orgs!B:J,9,0)</f>
        <v>0</v>
      </c>
      <c r="P184" s="80" t="s">
        <v>17</v>
      </c>
      <c r="Q184" s="80"/>
      <c r="R184" s="80" t="s">
        <v>6865</v>
      </c>
      <c r="S184" s="80" t="s">
        <v>7354</v>
      </c>
    </row>
    <row r="185" spans="1:19" ht="14">
      <c r="A185" s="105"/>
      <c r="B185" s="105" t="s">
        <v>13</v>
      </c>
      <c r="C185" s="17" t="s">
        <v>7581</v>
      </c>
      <c r="D185" s="17"/>
      <c r="E185" s="17" t="s">
        <v>1393</v>
      </c>
      <c r="F185" s="218" t="s">
        <v>7582</v>
      </c>
      <c r="G185" s="17" t="s">
        <v>2840</v>
      </c>
      <c r="H185" s="210" t="str">
        <f>VLOOKUP(G185,Orgs!B:I,2,0)</f>
        <v>http://www.medglow.de/</v>
      </c>
      <c r="I185" s="29" t="str">
        <f>VLOOKUP(G185,Orgs!B:J,3,0)</f>
        <v>Startup / SME (SP)</v>
      </c>
      <c r="J185" s="29">
        <f>VLOOKUP(G185,Orgs!B:J,4,0)</f>
        <v>0</v>
      </c>
      <c r="K185" s="29" t="str">
        <f>VLOOKUP(G185,Orgs!B:J,5,0)</f>
        <v>Healthcare</v>
      </c>
      <c r="L185" s="29">
        <f>VLOOKUP(G185,Orgs!B:J,6,0)</f>
        <v>0</v>
      </c>
      <c r="M185" s="29" t="str">
        <f>VLOOKUP(G185,Orgs!B:J,7,0)</f>
        <v>Beauty &amp; cosmetics healthclinic parlour</v>
      </c>
      <c r="N185" s="29" t="str">
        <f>VLOOKUP(G185,Orgs!B:J,8,0)</f>
        <v>Germany</v>
      </c>
      <c r="O185" s="17" t="str">
        <f>VLOOKUP(G185,Orgs!B:J,9,0)</f>
        <v>vongaso@medglow.de</v>
      </c>
      <c r="P185" s="29" t="s">
        <v>17</v>
      </c>
      <c r="Q185" s="17"/>
      <c r="R185" s="17" t="s">
        <v>7341</v>
      </c>
      <c r="S185" s="17"/>
    </row>
    <row r="186" spans="1:19" ht="14">
      <c r="A186" s="115"/>
      <c r="B186" s="100" t="s">
        <v>314</v>
      </c>
      <c r="C186" s="100" t="s">
        <v>342</v>
      </c>
      <c r="D186" s="100" t="s">
        <v>7583</v>
      </c>
      <c r="E186" s="80"/>
      <c r="F186" s="80" t="s">
        <v>7390</v>
      </c>
      <c r="G186" s="80" t="s">
        <v>5057</v>
      </c>
      <c r="H186" s="202" t="str">
        <f>VLOOKUP(G186,Orgs!B:J,2,0)</f>
        <v>https://www.megawatts.com.sg/</v>
      </c>
      <c r="I186" s="16" t="str">
        <f>VLOOKUP(G186,Orgs!B:J,3,0)</f>
        <v>Startup / SME (SP)</v>
      </c>
      <c r="J186" s="80" t="str">
        <f>VLOOKUP(G186,Orgs!B:J,4,0)</f>
        <v>Engineering Services</v>
      </c>
      <c r="K186" s="16" t="str">
        <f>VLOOKUP(G186,Orgs!B:J,5,0)</f>
        <v>Engineering</v>
      </c>
      <c r="L186" s="16" t="str">
        <f>VLOOKUP(G186,Orgs!B:J,6,0)</f>
        <v>Energy Tech</v>
      </c>
      <c r="M186" s="16" t="str">
        <f>VLOOKUP(G186,Orgs!B:J,7,0)</f>
        <v>Offers a range of engineering services.</v>
      </c>
      <c r="N186" s="16" t="str">
        <f>VLOOKUP(G186,Orgs!B:J,8,0)</f>
        <v>Singapore</v>
      </c>
      <c r="O186" s="16" t="str">
        <f>VLOOKUP(G186,Orgs!B:J,9,0)</f>
        <v>info@megawatts.com.sg</v>
      </c>
      <c r="P186" s="80" t="s">
        <v>17</v>
      </c>
      <c r="Q186" s="80"/>
      <c r="R186" s="80" t="s">
        <v>7357</v>
      </c>
      <c r="S186" s="80" t="s">
        <v>7358</v>
      </c>
    </row>
    <row r="187" spans="1:19" ht="14">
      <c r="A187" s="17"/>
      <c r="B187" s="105" t="s">
        <v>6706</v>
      </c>
      <c r="C187" s="17" t="s">
        <v>7584</v>
      </c>
      <c r="D187" s="16" t="s">
        <v>7585</v>
      </c>
      <c r="E187" s="16" t="s">
        <v>7586</v>
      </c>
      <c r="F187" s="215" t="s">
        <v>7587</v>
      </c>
      <c r="G187" s="16" t="s">
        <v>5062</v>
      </c>
      <c r="H187" s="210" t="str">
        <f>VLOOKUP(G187,Orgs!B:I,2,0)</f>
        <v>https://www.meiro.io/</v>
      </c>
      <c r="I187" s="29" t="str">
        <f>VLOOKUP(G187,Orgs!B:J,3,0)</f>
        <v>Startup / SME (SP)</v>
      </c>
      <c r="J187" s="29" t="str">
        <f>VLOOKUP(G187,Orgs!B:J,4,0)</f>
        <v>Customer Data, Marketing Technology, CDP</v>
      </c>
      <c r="K187" s="29" t="str">
        <f>VLOOKUP(G187,Orgs!B:J,5,0)</f>
        <v>Digital Services</v>
      </c>
      <c r="L187" s="29" t="str">
        <f>VLOOKUP(G187,Orgs!B:J,6,0)</f>
        <v>Martech, Big Data, Analytics and Business Intelligence</v>
      </c>
      <c r="M187" s="29" t="str">
        <f>VLOOKUP(G187,Orgs!B:J,7,0)</f>
        <v>Meiro provides a customer data platform (CDP) for businesses. They help companies collect, unify, and analyze customer data from various sources. Their tech focus involves data integration, personalization, and marketing analytics.</v>
      </c>
      <c r="N187" s="29" t="str">
        <f>VLOOKUP(G187,Orgs!B:J,8,0)</f>
        <v>Singapore</v>
      </c>
      <c r="O187" s="17" t="str">
        <f>VLOOKUP(G187,Orgs!B:J,9,0)</f>
        <v>hello@meiro.io</v>
      </c>
      <c r="P187" s="29" t="s">
        <v>17</v>
      </c>
      <c r="Q187" s="17"/>
      <c r="R187" s="17" t="s">
        <v>7341</v>
      </c>
      <c r="S187" s="17"/>
    </row>
    <row r="188" spans="1:19" ht="14">
      <c r="A188" s="115"/>
      <c r="B188" s="80" t="s">
        <v>6385</v>
      </c>
      <c r="C188" s="80" t="s">
        <v>6386</v>
      </c>
      <c r="D188" s="80" t="s">
        <v>6387</v>
      </c>
      <c r="E188" s="80" t="s">
        <v>6388</v>
      </c>
      <c r="F188" s="80" t="s">
        <v>6389</v>
      </c>
      <c r="G188" s="80" t="s">
        <v>5863</v>
      </c>
      <c r="H188" s="16" t="str">
        <f>VLOOKUP(G188,Orgs!B:J,2,0)</f>
        <v>https://microgridlabs.com, myevopt.com</v>
      </c>
      <c r="I188" s="16" t="str">
        <f>VLOOKUP(G188,Orgs!B:J,3,0)</f>
        <v>Startup / SME (SP)</v>
      </c>
      <c r="J188" s="80">
        <f>VLOOKUP(G188,Orgs!B:J,4,0)</f>
        <v>0</v>
      </c>
      <c r="K188" s="16" t="str">
        <f>VLOOKUP(G188,Orgs!B:J,5,0)</f>
        <v>Transportation</v>
      </c>
      <c r="L188" s="16" t="str">
        <f>VLOOKUP(G188,Orgs!B:J,6,0)</f>
        <v>Smart grid, electric vehicle, energy storage tech</v>
      </c>
      <c r="M188" s="16" t="str">
        <f>VLOOKUP(G188,Orgs!B:J,7,0)</f>
        <v>Provider of microgrid implementation solutions</v>
      </c>
      <c r="N188" s="16" t="str">
        <f>VLOOKUP(G188,Orgs!B:J,8,0)</f>
        <v>United States</v>
      </c>
      <c r="O188" s="16">
        <f>VLOOKUP(G188,Orgs!B:J,9,0)</f>
        <v>0</v>
      </c>
      <c r="P188" s="80" t="s">
        <v>17</v>
      </c>
      <c r="Q188" s="80"/>
      <c r="R188" s="80" t="s">
        <v>6357</v>
      </c>
      <c r="S188" s="80" t="s">
        <v>7348</v>
      </c>
    </row>
    <row r="189" spans="1:19" ht="14">
      <c r="A189" s="105"/>
      <c r="B189" s="41" t="s">
        <v>7588</v>
      </c>
      <c r="C189" s="41" t="s">
        <v>7589</v>
      </c>
      <c r="D189" s="41" t="s">
        <v>7590</v>
      </c>
      <c r="E189" s="41" t="s">
        <v>1646</v>
      </c>
      <c r="F189" s="204" t="s">
        <v>7591</v>
      </c>
      <c r="G189" s="29" t="s">
        <v>5124</v>
      </c>
      <c r="H189" s="205" t="str">
        <f>VLOOKUP(G189,Orgs!B:J,2,0)</f>
        <v>https://www.moovita.com/</v>
      </c>
      <c r="I189" s="17" t="str">
        <f>VLOOKUP(G189,Orgs!B:J,3,0)</f>
        <v>Startup / SME (SP)</v>
      </c>
      <c r="J189" s="29" t="str">
        <f>VLOOKUP(G189,Orgs!B:J,4,0)</f>
        <v>Autonomous Vehicles, Transportation</v>
      </c>
      <c r="K189" s="17" t="str">
        <f>VLOOKUP(G189,Orgs!B:J,5,0)</f>
        <v>Transportation</v>
      </c>
      <c r="L189" s="17" t="str">
        <f>VLOOKUP(G189,Orgs!B:J,6,0)</f>
        <v>Autonomous Vehicles</v>
      </c>
      <c r="M189" s="17" t="str">
        <f>VLOOKUP(G189,Orgs!B:J,7,0)</f>
        <v>Designs autonomous vehicle solutions for transportation.</v>
      </c>
      <c r="N189" s="17" t="str">
        <f>VLOOKUP(G189,Orgs!B:J,8,0)</f>
        <v>Singapore</v>
      </c>
      <c r="O189" s="17" t="str">
        <f>VLOOKUP(G189,Orgs!B:J,9,0)</f>
        <v>info@moovita.com</v>
      </c>
      <c r="P189" s="29" t="s">
        <v>17</v>
      </c>
      <c r="Q189" s="29"/>
      <c r="R189" s="29" t="s">
        <v>7357</v>
      </c>
      <c r="S189" s="29" t="s">
        <v>7358</v>
      </c>
    </row>
    <row r="190" spans="1:19" ht="14">
      <c r="A190" s="115"/>
      <c r="B190" s="80" t="s">
        <v>7231</v>
      </c>
      <c r="C190" s="80" t="s">
        <v>7232</v>
      </c>
      <c r="D190" s="80" t="s">
        <v>7233</v>
      </c>
      <c r="E190" s="80" t="s">
        <v>413</v>
      </c>
      <c r="F190" s="211" t="s">
        <v>7592</v>
      </c>
      <c r="G190" s="80" t="s">
        <v>3715</v>
      </c>
      <c r="H190" s="138" t="s">
        <v>3716</v>
      </c>
      <c r="I190" s="117" t="s">
        <v>1977</v>
      </c>
      <c r="J190" s="80" t="s">
        <v>3717</v>
      </c>
      <c r="K190" s="80" t="s">
        <v>2103</v>
      </c>
      <c r="L190" s="80" t="s">
        <v>3718</v>
      </c>
      <c r="M190" s="80" t="s">
        <v>3719</v>
      </c>
      <c r="N190" s="80" t="s">
        <v>1989</v>
      </c>
      <c r="O190" s="80"/>
      <c r="P190" s="80"/>
      <c r="Q190" s="80"/>
      <c r="R190" s="80" t="s">
        <v>7172</v>
      </c>
      <c r="S190" s="80" t="s">
        <v>7336</v>
      </c>
    </row>
    <row r="191" spans="1:19" ht="14">
      <c r="A191" s="105"/>
      <c r="B191" s="29" t="s">
        <v>7231</v>
      </c>
      <c r="C191" s="29" t="s">
        <v>7232</v>
      </c>
      <c r="D191" s="29" t="s">
        <v>7233</v>
      </c>
      <c r="E191" s="29" t="s">
        <v>413</v>
      </c>
      <c r="F191" s="128" t="s">
        <v>7593</v>
      </c>
      <c r="G191" s="29" t="s">
        <v>3720</v>
      </c>
      <c r="H191" s="148" t="s">
        <v>3716</v>
      </c>
      <c r="I191" s="77" t="s">
        <v>1977</v>
      </c>
      <c r="J191" s="29" t="s">
        <v>3717</v>
      </c>
      <c r="K191" s="29" t="s">
        <v>2103</v>
      </c>
      <c r="L191" s="29" t="s">
        <v>3718</v>
      </c>
      <c r="M191" s="29" t="s">
        <v>3719</v>
      </c>
      <c r="N191" s="29" t="s">
        <v>23</v>
      </c>
      <c r="O191" s="29"/>
      <c r="P191" s="29"/>
      <c r="Q191" s="29"/>
      <c r="R191" s="29" t="s">
        <v>7172</v>
      </c>
      <c r="S191" s="29" t="s">
        <v>7336</v>
      </c>
    </row>
    <row r="192" spans="1:19" ht="14">
      <c r="A192" s="115"/>
      <c r="B192" s="80" t="s">
        <v>6697</v>
      </c>
      <c r="C192" s="80" t="s">
        <v>606</v>
      </c>
      <c r="D192" s="80" t="s">
        <v>6698</v>
      </c>
      <c r="E192" s="80" t="s">
        <v>1671</v>
      </c>
      <c r="F192" s="80" t="s">
        <v>6699</v>
      </c>
      <c r="G192" s="80" t="s">
        <v>2859</v>
      </c>
      <c r="H192" s="202" t="str">
        <f>VLOOKUP(G192,Orgs!B:J,2,0)</f>
        <v>http://www.myrmidonlaboratories.com/</v>
      </c>
      <c r="I192" s="16" t="str">
        <f>VLOOKUP(G192,Orgs!B:J,3,0)</f>
        <v>Startup / SME (SP)</v>
      </c>
      <c r="J192" s="80">
        <f>VLOOKUP(G192,Orgs!B:J,4,0)</f>
        <v>0</v>
      </c>
      <c r="K192" s="16" t="str">
        <f>VLOOKUP(G192,Orgs!B:J,5,0)</f>
        <v>Science, Research and Development</v>
      </c>
      <c r="L192" s="16" t="str">
        <f>VLOOKUP(G192,Orgs!B:J,6,0)</f>
        <v>Robotics, Internet of Things (IoT), Artificial Intelligence and Machine Learning (AI/ML)</v>
      </c>
      <c r="M192" s="16" t="str">
        <f>VLOOKUP(G192,Orgs!B:J,7,0)</f>
        <v>MyrLabs is an A*STAR spin-off that creates cutting edge hardware and algorithms, expertise in Computer Science, Advanced Mathematics, Embedded Systems, and Robotics.</v>
      </c>
      <c r="N192" s="16" t="str">
        <f>VLOOKUP(G192,Orgs!B:J,8,0)</f>
        <v>Singapore</v>
      </c>
      <c r="O192" s="16">
        <f>VLOOKUP(G192,Orgs!B:J,9,0)</f>
        <v>0</v>
      </c>
      <c r="P192" s="80" t="s">
        <v>17</v>
      </c>
      <c r="Q192" s="80"/>
      <c r="R192" s="80" t="s">
        <v>6683</v>
      </c>
      <c r="S192" s="80" t="s">
        <v>7354</v>
      </c>
    </row>
    <row r="193" spans="1:19" ht="14">
      <c r="A193" s="105"/>
      <c r="B193" s="29" t="s">
        <v>1963</v>
      </c>
      <c r="C193" s="29" t="s">
        <v>182</v>
      </c>
      <c r="D193" s="29" t="s">
        <v>1964</v>
      </c>
      <c r="E193" s="29" t="s">
        <v>1380</v>
      </c>
      <c r="F193" s="128" t="s">
        <v>1965</v>
      </c>
      <c r="G193" s="29" t="s">
        <v>1966</v>
      </c>
      <c r="H193" s="205" t="str">
        <f>VLOOKUP(G193,Orgs!B:J,2,0)</f>
        <v>https://www.vi-kang.com/</v>
      </c>
      <c r="I193" s="17" t="str">
        <f>VLOOKUP(G193,Orgs!B:J,3,0)</f>
        <v>Startup / SME (SP)</v>
      </c>
      <c r="J193" s="29">
        <f>VLOOKUP(G193,Orgs!B:J,4,0)</f>
        <v>0</v>
      </c>
      <c r="K193" s="17" t="str">
        <f>VLOOKUP(G193,Orgs!B:J,5,0)</f>
        <v>Materials</v>
      </c>
      <c r="L193" s="17" t="str">
        <f>VLOOKUP(G193,Orgs!B:J,6,0)</f>
        <v>MedTech, Biotechnology</v>
      </c>
      <c r="M193" s="17" t="str">
        <f>VLOOKUP(G193,Orgs!B:J,7,0)</f>
        <v>Food waste to products</v>
      </c>
      <c r="N193" s="17" t="str">
        <f>VLOOKUP(G193,Orgs!B:J,8,0)</f>
        <v>Singapore</v>
      </c>
      <c r="O193" s="17">
        <f>VLOOKUP(G193,Orgs!B:J,9,0)</f>
        <v>0</v>
      </c>
      <c r="P193" s="29" t="s">
        <v>17</v>
      </c>
      <c r="Q193" s="29" t="s">
        <v>1529</v>
      </c>
      <c r="R193" s="29" t="s">
        <v>1598</v>
      </c>
      <c r="S193" s="29"/>
    </row>
    <row r="194" spans="1:19" ht="14">
      <c r="A194" s="115"/>
      <c r="B194" s="80" t="s">
        <v>6832</v>
      </c>
      <c r="C194" s="80" t="s">
        <v>6833</v>
      </c>
      <c r="D194" s="80" t="s">
        <v>6834</v>
      </c>
      <c r="E194" s="80" t="s">
        <v>6835</v>
      </c>
      <c r="F194" s="80" t="s">
        <v>6836</v>
      </c>
      <c r="G194" s="80" t="s">
        <v>5874</v>
      </c>
      <c r="H194" s="202" t="str">
        <f>VLOOKUP(G194,Orgs!B:J,2,0)</f>
        <v>https://ncl.ac.uk</v>
      </c>
      <c r="I194" s="16" t="str">
        <f>VLOOKUP(G194,Orgs!B:J,3,0)</f>
        <v>Startup / SME (SP)</v>
      </c>
      <c r="J194" s="16"/>
      <c r="K194" s="16" t="str">
        <f>VLOOKUP(G194,Orgs!B:J,5,0)</f>
        <v>Education</v>
      </c>
      <c r="L194" s="16" t="str">
        <f>VLOOKUP(G194,Orgs!B:J,6,0)</f>
        <v>Innovation, Research</v>
      </c>
      <c r="M194" s="16">
        <f>VLOOKUP(G194,Orgs!B:J,7,0)</f>
        <v>0</v>
      </c>
      <c r="N194" s="16" t="str">
        <f>VLOOKUP(G194,Orgs!B:J,8,0)</f>
        <v>Singapore</v>
      </c>
      <c r="O194" s="16">
        <f>VLOOKUP(G194,Orgs!B:J,9,0)</f>
        <v>0</v>
      </c>
      <c r="P194" s="80" t="s">
        <v>17</v>
      </c>
      <c r="Q194" s="80"/>
      <c r="R194" s="80" t="s">
        <v>6760</v>
      </c>
      <c r="S194" s="80" t="s">
        <v>7354</v>
      </c>
    </row>
    <row r="195" spans="1:19" ht="14">
      <c r="A195" s="105"/>
      <c r="B195" s="41" t="s">
        <v>7594</v>
      </c>
      <c r="C195" s="41" t="s">
        <v>7595</v>
      </c>
      <c r="D195" s="41" t="s">
        <v>7596</v>
      </c>
      <c r="E195" s="41" t="s">
        <v>7597</v>
      </c>
      <c r="F195" s="128" t="s">
        <v>7598</v>
      </c>
      <c r="G195" s="29" t="s">
        <v>3738</v>
      </c>
      <c r="H195" s="205" t="str">
        <f>VLOOKUP(G195,Orgs!B:J,2,0)</f>
        <v>https://nextbillion.ai/</v>
      </c>
      <c r="I195" s="17" t="str">
        <f>VLOOKUP(G195,Orgs!B:J,3,0)</f>
        <v>Startup / SME (SP)</v>
      </c>
      <c r="J195" s="29" t="str">
        <f>VLOOKUP(G195,Orgs!B:J,4,0)</f>
        <v>AI, Mapping Solutions</v>
      </c>
      <c r="K195" s="17" t="str">
        <f>VLOOKUP(G195,Orgs!B:J,5,0)</f>
        <v>Digital Services</v>
      </c>
      <c r="L195" s="17" t="str">
        <f>VLOOKUP(G195,Orgs!B:J,6,0)</f>
        <v>Artificial Intelligence and Machine Learning (AI/ML), Navigation and Mapping</v>
      </c>
      <c r="M195" s="17" t="str">
        <f>VLOOKUP(G195,Orgs!B:J,7,0)</f>
        <v>Develops AI and mapping solutions for various applications.</v>
      </c>
      <c r="N195" s="17" t="str">
        <f>VLOOKUP(G195,Orgs!B:J,8,0)</f>
        <v>Singapore</v>
      </c>
      <c r="O195" s="17" t="str">
        <f>VLOOKUP(G195,Orgs!B:J,9,0)</f>
        <v>support@nextbillion.ai</v>
      </c>
      <c r="P195" s="29" t="s">
        <v>17</v>
      </c>
      <c r="Q195" s="29"/>
      <c r="R195" s="29" t="s">
        <v>7357</v>
      </c>
      <c r="S195" s="29" t="s">
        <v>7358</v>
      </c>
    </row>
    <row r="196" spans="1:19" ht="14">
      <c r="A196" s="115"/>
      <c r="B196" s="80" t="s">
        <v>7214</v>
      </c>
      <c r="C196" s="80" t="s">
        <v>1468</v>
      </c>
      <c r="D196" s="80" t="s">
        <v>1469</v>
      </c>
      <c r="E196" s="80" t="s">
        <v>7215</v>
      </c>
      <c r="F196" s="209" t="s">
        <v>7599</v>
      </c>
      <c r="G196" s="80" t="s">
        <v>5174</v>
      </c>
      <c r="H196" s="134" t="s">
        <v>5175</v>
      </c>
      <c r="I196" s="117" t="s">
        <v>1977</v>
      </c>
      <c r="J196" s="80" t="s">
        <v>5176</v>
      </c>
      <c r="K196" s="80" t="s">
        <v>2095</v>
      </c>
      <c r="L196" s="80" t="s">
        <v>5177</v>
      </c>
      <c r="M196" s="80" t="s">
        <v>5178</v>
      </c>
      <c r="N196" s="80" t="s">
        <v>23</v>
      </c>
      <c r="O196" s="80"/>
      <c r="P196" s="80"/>
      <c r="Q196" s="80"/>
      <c r="R196" s="80" t="s">
        <v>7172</v>
      </c>
      <c r="S196" s="80" t="s">
        <v>7336</v>
      </c>
    </row>
    <row r="197" spans="1:19" ht="14">
      <c r="A197" s="105"/>
      <c r="B197" s="29" t="s">
        <v>463</v>
      </c>
      <c r="C197" s="29" t="s">
        <v>1463</v>
      </c>
      <c r="D197" s="29" t="s">
        <v>1464</v>
      </c>
      <c r="E197" s="29" t="s">
        <v>1970</v>
      </c>
      <c r="F197" s="204" t="s">
        <v>6457</v>
      </c>
      <c r="G197" s="29" t="s">
        <v>6458</v>
      </c>
      <c r="H197" s="205" t="str">
        <f>VLOOKUP(G197,Orgs!B:J,2,0)</f>
        <v>https://www.nika.eco/</v>
      </c>
      <c r="I197" s="17" t="str">
        <f>VLOOKUP(G197,Orgs!B:J,3,0)</f>
        <v>Startup / SME (SP)</v>
      </c>
      <c r="J197" s="29">
        <f>VLOOKUP(G197,Orgs!B:I,4,0)</f>
        <v>0</v>
      </c>
      <c r="K197" s="17" t="str">
        <f>VLOOKUP(G197,Orgs!B:J,5,0)</f>
        <v>Environment and Sustainability</v>
      </c>
      <c r="L197" s="17" t="str">
        <f>VLOOKUP(G197,Orgs!B:J,6,0)</f>
        <v>Climate Tech, Climate Analytics, Artificial Intelligence and Machine Learning (AI/ML)</v>
      </c>
      <c r="M197" s="17" t="str">
        <f>VLOOKUP(G197,Orgs!B:J,7,0)</f>
        <v>Geospatial climate data and carbon modelling powered by AI. Analyse and predict carbon opportunities and risks.</v>
      </c>
      <c r="N197" s="17" t="str">
        <f>VLOOKUP(G197,Orgs!B:J,8,0)</f>
        <v>Singapore</v>
      </c>
      <c r="O197" s="17">
        <f>VLOOKUP(G197,Orgs!B:J,9,0)</f>
        <v>0</v>
      </c>
      <c r="P197" s="29" t="s">
        <v>17</v>
      </c>
      <c r="Q197" s="29" t="s">
        <v>138</v>
      </c>
      <c r="R197" s="29" t="s">
        <v>1426</v>
      </c>
      <c r="S197" s="29" t="s">
        <v>139</v>
      </c>
    </row>
    <row r="198" spans="1:19" ht="14">
      <c r="A198" s="115"/>
      <c r="B198" s="80" t="s">
        <v>1467</v>
      </c>
      <c r="C198" s="80" t="s">
        <v>1468</v>
      </c>
      <c r="D198" s="80" t="s">
        <v>1469</v>
      </c>
      <c r="E198" s="80" t="s">
        <v>1470</v>
      </c>
      <c r="F198" s="134" t="s">
        <v>7599</v>
      </c>
      <c r="G198" s="80" t="s">
        <v>1466</v>
      </c>
      <c r="H198" s="202" t="str">
        <f>VLOOKUP(G198,Orgs!B:J,2,0)</f>
        <v>https://www.nika.eco/</v>
      </c>
      <c r="I198" s="16" t="str">
        <f>VLOOKUP(G198,Orgs!B:J,3,0)</f>
        <v>Startup / SME (SP)</v>
      </c>
      <c r="J198" s="80">
        <f>VLOOKUP(G198,Orgs!B:J,4,0)</f>
        <v>0</v>
      </c>
      <c r="K198" s="16" t="str">
        <f>VLOOKUP(G198,Orgs!B:J,5,0)</f>
        <v>Environment and Sustainability</v>
      </c>
      <c r="L198" s="16" t="str">
        <f>VLOOKUP(G198,Orgs!B:J,6,0)</f>
        <v>Climate Tech, Climate Analytics, Artificial Intelligence and Machine Learning (AI/ML)</v>
      </c>
      <c r="M198" s="16" t="str">
        <f>VLOOKUP(G198,Orgs!B:J,7,0)</f>
        <v>Geospatial climate data and carbon modelling powered by AI. Analyse and predict carbon opportunities and risks.</v>
      </c>
      <c r="N198" s="16" t="str">
        <f>VLOOKUP(G198,Orgs!B:J,8,0)</f>
        <v>Singapore</v>
      </c>
      <c r="O198" s="16">
        <f>VLOOKUP(G198,Orgs!B:J,9,0)</f>
        <v>0</v>
      </c>
      <c r="P198" s="80" t="s">
        <v>17</v>
      </c>
      <c r="Q198" s="80" t="s">
        <v>138</v>
      </c>
      <c r="R198" s="80" t="s">
        <v>1426</v>
      </c>
      <c r="S198" s="80" t="s">
        <v>139</v>
      </c>
    </row>
    <row r="199" spans="1:19" ht="14">
      <c r="A199" s="105"/>
      <c r="B199" s="29" t="s">
        <v>6438</v>
      </c>
      <c r="C199" s="29" t="s">
        <v>6439</v>
      </c>
      <c r="D199" s="29" t="s">
        <v>6440</v>
      </c>
      <c r="E199" s="29" t="s">
        <v>6441</v>
      </c>
      <c r="F199" s="29" t="s">
        <v>6442</v>
      </c>
      <c r="G199" s="29" t="s">
        <v>5903</v>
      </c>
      <c r="H199" s="205" t="str">
        <f>VLOOKUP(G199,Orgs!B:J,2,0)</f>
        <v>https://notpla.com</v>
      </c>
      <c r="I199" s="17" t="str">
        <f>VLOOKUP(G199,Orgs!B:J,3,0)</f>
        <v>Startup / SME (SP)</v>
      </c>
      <c r="J199" s="17"/>
      <c r="K199" s="17" t="str">
        <f>VLOOKUP(G199,Orgs!B:J,5,0)</f>
        <v>Environment and Sustainability</v>
      </c>
      <c r="L199" s="17" t="str">
        <f>VLOOKUP(G199,Orgs!B:J,6,0)</f>
        <v>Advance material, Packaging Tech</v>
      </c>
      <c r="M199" s="17" t="str">
        <f>VLOOKUP(G199,Orgs!B:J,7,0)</f>
        <v>Manufacturer of seaweed-based bioplastics</v>
      </c>
      <c r="N199" s="17" t="str">
        <f>VLOOKUP(G199,Orgs!B:J,8,0)</f>
        <v>United Kingdom</v>
      </c>
      <c r="O199" s="17">
        <f>VLOOKUP(G199,Orgs!B:J,9,0)</f>
        <v>0</v>
      </c>
      <c r="P199" s="29" t="s">
        <v>17</v>
      </c>
      <c r="Q199" s="29"/>
      <c r="R199" s="29" t="s">
        <v>6415</v>
      </c>
      <c r="S199" s="29" t="s">
        <v>7348</v>
      </c>
    </row>
    <row r="200" spans="1:19" ht="14">
      <c r="A200" s="115"/>
      <c r="B200" s="100" t="s">
        <v>7254</v>
      </c>
      <c r="C200" s="100" t="s">
        <v>33</v>
      </c>
      <c r="D200" s="100" t="s">
        <v>7255</v>
      </c>
      <c r="E200" s="80" t="s">
        <v>28</v>
      </c>
      <c r="F200" s="80" t="s">
        <v>7390</v>
      </c>
      <c r="G200" s="100" t="s">
        <v>3747</v>
      </c>
      <c r="H200" s="138" t="s">
        <v>3748</v>
      </c>
      <c r="I200" s="117" t="s">
        <v>1977</v>
      </c>
      <c r="J200" s="80" t="s">
        <v>3749</v>
      </c>
      <c r="K200" s="80" t="s">
        <v>2017</v>
      </c>
      <c r="L200" s="80" t="s">
        <v>3750</v>
      </c>
      <c r="M200" s="80" t="s">
        <v>3751</v>
      </c>
      <c r="N200" s="100" t="s">
        <v>23</v>
      </c>
      <c r="O200" s="80"/>
      <c r="P200" s="80"/>
      <c r="Q200" s="80"/>
      <c r="R200" s="80" t="s">
        <v>7172</v>
      </c>
      <c r="S200" s="80" t="s">
        <v>7336</v>
      </c>
    </row>
    <row r="201" spans="1:19" ht="14">
      <c r="A201" s="105"/>
      <c r="B201" s="29" t="s">
        <v>6352</v>
      </c>
      <c r="C201" s="29" t="s">
        <v>6353</v>
      </c>
      <c r="D201" s="29" t="s">
        <v>6354</v>
      </c>
      <c r="E201" s="29" t="s">
        <v>1508</v>
      </c>
      <c r="F201" s="29" t="s">
        <v>6355</v>
      </c>
      <c r="G201" s="29" t="s">
        <v>5908</v>
      </c>
      <c r="H201" s="205" t="str">
        <f>VLOOKUP(G201,Orgs!B:J,2,0)</f>
        <v>https://nunam.com</v>
      </c>
      <c r="I201" s="17" t="str">
        <f>VLOOKUP(G201,Orgs!B:J,3,0)</f>
        <v>Startup / SME (SP)</v>
      </c>
      <c r="J201" s="17"/>
      <c r="K201" s="17" t="str">
        <f>VLOOKUP(G201,Orgs!B:J,5,0)</f>
        <v>Energy and Chemicals</v>
      </c>
      <c r="L201" s="17" t="str">
        <f>VLOOKUP(G201,Orgs!B:J,6,0)</f>
        <v>Battery, Energy storage Tech</v>
      </c>
      <c r="M201" s="17" t="str">
        <f>VLOOKUP(G201,Orgs!B:J,7,0)</f>
        <v>Lithium-ion based technology solutions provider for energy storage</v>
      </c>
      <c r="N201" s="17" t="str">
        <f>VLOOKUP(G201,Orgs!B:J,8,0)</f>
        <v>India</v>
      </c>
      <c r="O201" s="17">
        <f>VLOOKUP(G201,Orgs!B:J,9,0)</f>
        <v>0</v>
      </c>
      <c r="P201" s="29" t="s">
        <v>17</v>
      </c>
      <c r="Q201" s="29"/>
      <c r="R201" s="29" t="s">
        <v>6357</v>
      </c>
      <c r="S201" s="29" t="s">
        <v>7348</v>
      </c>
    </row>
    <row r="202" spans="1:19" ht="14">
      <c r="A202" s="115"/>
      <c r="B202" s="80" t="s">
        <v>6635</v>
      </c>
      <c r="C202" s="80" t="s">
        <v>6636</v>
      </c>
      <c r="D202" s="80" t="s">
        <v>6637</v>
      </c>
      <c r="E202" s="80" t="s">
        <v>413</v>
      </c>
      <c r="F202" s="80" t="s">
        <v>7390</v>
      </c>
      <c r="G202" s="80" t="s">
        <v>5216</v>
      </c>
      <c r="H202" s="202" t="str">
        <f>VLOOKUP(G202,Orgs!B:J,2,0)</f>
        <v>https://www.nxusworld.com/</v>
      </c>
      <c r="I202" s="16" t="str">
        <f>VLOOKUP(G202,Orgs!B:J,3,0)</f>
        <v>Startup / SME (SP)</v>
      </c>
      <c r="J202" s="16"/>
      <c r="K202" s="16" t="str">
        <f>VLOOKUP(G202,Orgs!B:J,5,0)</f>
        <v>Digital services</v>
      </c>
      <c r="L202" s="16" t="str">
        <f>VLOOKUP(G202,Orgs!B:J,6,0)</f>
        <v>Analytics and Business Intelligence</v>
      </c>
      <c r="M202" s="16" t="str">
        <f>VLOOKUP(G202,Orgs!B:J,7,0)</f>
        <v>Digital transformation platform offering suite solutions</v>
      </c>
      <c r="N202" s="16" t="str">
        <f>VLOOKUP(G202,Orgs!B:J,8,0)</f>
        <v>Singapore</v>
      </c>
      <c r="O202" s="16">
        <f>VLOOKUP(G202,Orgs!B:J,9,0)</f>
        <v>0</v>
      </c>
      <c r="P202" s="80" t="s">
        <v>17</v>
      </c>
      <c r="Q202" s="80"/>
      <c r="R202" s="80" t="s">
        <v>6638</v>
      </c>
      <c r="S202" s="80" t="s">
        <v>7354</v>
      </c>
    </row>
    <row r="203" spans="1:19" ht="14">
      <c r="A203" s="105"/>
      <c r="B203" s="29" t="s">
        <v>1471</v>
      </c>
      <c r="C203" s="29" t="s">
        <v>1472</v>
      </c>
      <c r="D203" s="29" t="s">
        <v>1473</v>
      </c>
      <c r="E203" s="29" t="s">
        <v>1474</v>
      </c>
      <c r="F203" s="148" t="s">
        <v>7600</v>
      </c>
      <c r="G203" s="29" t="s">
        <v>1475</v>
      </c>
      <c r="H203" s="210" t="str">
        <f>VLOOKUP(G203,Orgs!B:I,2,0)</f>
        <v>https://oaktreepower.com</v>
      </c>
      <c r="I203" s="29" t="str">
        <f>VLOOKUP(G203,Orgs!B:I,3,0)</f>
        <v>Startup / SME (SP)</v>
      </c>
      <c r="J203" s="29">
        <f>VLOOKUP(G203,Orgs!B:I,4,0)</f>
        <v>0</v>
      </c>
      <c r="K203" s="29" t="str">
        <f>VLOOKUP(G203,Orgs!B:I,5,0)</f>
        <v>Environment and Sustainability</v>
      </c>
      <c r="L203" s="29" t="str">
        <f>VLOOKUP(G203,Orgs!B:I,6,0)</f>
        <v>Climate Tech, Energy Efficiency, Artificial Intelligence and Machine Learning (AI/ML), Big Data</v>
      </c>
      <c r="M203" s="29" t="str">
        <f>VLOOKUP(G203,Orgs!B:I,7,0)</f>
        <v>Energy Efficiency, AI &amp; Big Data</v>
      </c>
      <c r="N203" s="29" t="str">
        <f>VLOOKUP(G203,Orgs!B:I,8,0)</f>
        <v>UK</v>
      </c>
      <c r="O203" s="17">
        <f>VLOOKUP(G203,Orgs!B:J,9,0)</f>
        <v>0</v>
      </c>
      <c r="P203" s="29" t="s">
        <v>17</v>
      </c>
      <c r="Q203" s="29" t="s">
        <v>138</v>
      </c>
      <c r="R203" s="29" t="s">
        <v>1389</v>
      </c>
      <c r="S203" s="29"/>
    </row>
    <row r="204" spans="1:19" ht="14">
      <c r="A204" s="115"/>
      <c r="B204" s="80" t="s">
        <v>7307</v>
      </c>
      <c r="C204" s="80" t="s">
        <v>7308</v>
      </c>
      <c r="D204" s="80" t="s">
        <v>7309</v>
      </c>
      <c r="E204" s="80" t="s">
        <v>28</v>
      </c>
      <c r="F204" s="211" t="s">
        <v>7601</v>
      </c>
      <c r="G204" s="80" t="s">
        <v>3762</v>
      </c>
      <c r="H204" s="138" t="s">
        <v>3763</v>
      </c>
      <c r="I204" s="117" t="s">
        <v>1977</v>
      </c>
      <c r="J204" s="80" t="s">
        <v>3764</v>
      </c>
      <c r="K204" s="80" t="s">
        <v>2017</v>
      </c>
      <c r="L204" s="80" t="s">
        <v>3041</v>
      </c>
      <c r="M204" s="80" t="s">
        <v>3765</v>
      </c>
      <c r="N204" s="80" t="s">
        <v>3766</v>
      </c>
      <c r="O204" s="99"/>
      <c r="P204" s="80"/>
      <c r="Q204" s="80"/>
      <c r="R204" s="80" t="s">
        <v>7172</v>
      </c>
      <c r="S204" s="80" t="s">
        <v>7336</v>
      </c>
    </row>
    <row r="205" spans="1:19" ht="14">
      <c r="A205" s="17"/>
      <c r="B205" s="17" t="s">
        <v>7602</v>
      </c>
      <c r="C205" s="17" t="s">
        <v>7603</v>
      </c>
      <c r="D205" s="17" t="s">
        <v>7604</v>
      </c>
      <c r="E205" s="17" t="s">
        <v>28</v>
      </c>
      <c r="F205" s="215" t="s">
        <v>7605</v>
      </c>
      <c r="G205" s="17" t="s">
        <v>3771</v>
      </c>
      <c r="H205" s="210" t="str">
        <f>VLOOKUP(G205,Orgs!B:I,2,0)</f>
        <v>https://odoplatforms.com/</v>
      </c>
      <c r="I205" s="29" t="str">
        <f>VLOOKUP(G205,Orgs!B:J,3,0)</f>
        <v>Startup / SME (SP)</v>
      </c>
      <c r="J205" s="29">
        <f>VLOOKUP(G205,Orgs!B:J,4,0)</f>
        <v>0</v>
      </c>
      <c r="K205" s="29" t="str">
        <f>VLOOKUP(G205,Orgs!B:J,5,0)</f>
        <v>Digital Services</v>
      </c>
      <c r="L205" s="29" t="str">
        <f>VLOOKUP(G205,Orgs!B:J,6,0)</f>
        <v>Cybersecurity, Big Data, Analytics and Business Intelligence, Artificial Intelligence and Machine Learning (AI/ML)</v>
      </c>
      <c r="M205" s="29" t="str">
        <f>VLOOKUP(G205,Orgs!B:J,7,0)</f>
        <v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v>
      </c>
      <c r="N205" s="29" t="str">
        <f>VLOOKUP(G205,Orgs!B:J,8,0)</f>
        <v>Singapore</v>
      </c>
      <c r="O205" s="17">
        <f>VLOOKUP(G205,Orgs!B:J,9,0)</f>
        <v>0</v>
      </c>
      <c r="P205" s="29" t="s">
        <v>17</v>
      </c>
      <c r="Q205" s="17"/>
      <c r="R205" s="17" t="s">
        <v>7341</v>
      </c>
      <c r="S205" s="17"/>
    </row>
    <row r="206" spans="1:19" ht="14">
      <c r="A206" s="115"/>
      <c r="B206" s="80" t="s">
        <v>1093</v>
      </c>
      <c r="C206" s="80" t="s">
        <v>1476</v>
      </c>
      <c r="D206" s="80" t="s">
        <v>1477</v>
      </c>
      <c r="E206" s="80" t="s">
        <v>413</v>
      </c>
      <c r="F206" s="134" t="s">
        <v>7606</v>
      </c>
      <c r="G206" s="80" t="s">
        <v>1478</v>
      </c>
      <c r="H206" s="217" t="str">
        <f>VLOOKUP(G206,Orgs!B:I,2,0)</f>
        <v>https://offgrid.works</v>
      </c>
      <c r="I206" s="80" t="str">
        <f>VLOOKUP(G206,Orgs!B:I,3,0)</f>
        <v>Startup / SME (SP)</v>
      </c>
      <c r="J206" s="80">
        <f>VLOOKUP(G206,Orgs!B:I,4,0)</f>
        <v>0</v>
      </c>
      <c r="K206" s="80" t="str">
        <f>VLOOKUP(G206,Orgs!B:I,5,0)</f>
        <v>Built Environment</v>
      </c>
      <c r="L206" s="80" t="str">
        <f>VLOOKUP(G206,Orgs!B:I,6,0)</f>
        <v>Constrction Tech, Climate Tech, Green Building</v>
      </c>
      <c r="M206" s="80">
        <f>VLOOKUP(G206,Orgs!B:I,7,0)</f>
        <v>0</v>
      </c>
      <c r="N206" s="80" t="str">
        <f>VLOOKUP(G206,Orgs!B:I,8,0)</f>
        <v>UK</v>
      </c>
      <c r="O206" s="16">
        <f>VLOOKUP(G206,Orgs!B:J,9,0)</f>
        <v>0</v>
      </c>
      <c r="P206" s="80" t="s">
        <v>17</v>
      </c>
      <c r="Q206" s="80" t="s">
        <v>138</v>
      </c>
      <c r="R206" s="80" t="s">
        <v>1426</v>
      </c>
      <c r="S206" s="80" t="s">
        <v>7435</v>
      </c>
    </row>
    <row r="207" spans="1:19" ht="14">
      <c r="A207" s="105"/>
      <c r="B207" s="29" t="s">
        <v>1531</v>
      </c>
      <c r="C207" s="29" t="s">
        <v>7325</v>
      </c>
      <c r="D207" s="29" t="s">
        <v>7326</v>
      </c>
      <c r="E207" s="29" t="s">
        <v>7327</v>
      </c>
      <c r="F207" s="204" t="s">
        <v>7607</v>
      </c>
      <c r="G207" s="29" t="s">
        <v>3775</v>
      </c>
      <c r="H207" s="140" t="s">
        <v>3776</v>
      </c>
      <c r="I207" s="77" t="s">
        <v>1977</v>
      </c>
      <c r="J207" s="29" t="s">
        <v>3777</v>
      </c>
      <c r="K207" s="29" t="s">
        <v>1991</v>
      </c>
      <c r="L207" s="29" t="s">
        <v>1975</v>
      </c>
      <c r="M207" s="29" t="s">
        <v>3778</v>
      </c>
      <c r="N207" s="29" t="s">
        <v>2396</v>
      </c>
      <c r="O207" s="227"/>
      <c r="P207" s="29"/>
      <c r="Q207" s="29"/>
      <c r="R207" s="29" t="s">
        <v>7172</v>
      </c>
      <c r="S207" s="29" t="s">
        <v>7336</v>
      </c>
    </row>
    <row r="208" spans="1:19" ht="14">
      <c r="A208" s="115"/>
      <c r="B208" s="80" t="s">
        <v>1479</v>
      </c>
      <c r="C208" s="80" t="s">
        <v>62</v>
      </c>
      <c r="D208" s="80" t="s">
        <v>1480</v>
      </c>
      <c r="E208" s="80" t="s">
        <v>1970</v>
      </c>
      <c r="F208" s="80" t="s">
        <v>6460</v>
      </c>
      <c r="G208" s="80" t="s">
        <v>6461</v>
      </c>
      <c r="H208" s="202" t="str">
        <f>VLOOKUP(G208,Orgs!B:J,2,0)</f>
        <v>https://operva.ai</v>
      </c>
      <c r="I208" s="16" t="str">
        <f>VLOOKUP(G208,Orgs!B:J,3,0)</f>
        <v>Startup / SME (SP)</v>
      </c>
      <c r="J208" s="80">
        <f>VLOOKUP(G208,Orgs!B:I,4,0)</f>
        <v>0</v>
      </c>
      <c r="K208" s="16" t="str">
        <f>VLOOKUP(G208,Orgs!B:J,5,0)</f>
        <v>Built Environment</v>
      </c>
      <c r="L208" s="16" t="str">
        <f>VLOOKUP(G208,Orgs!B:J,6,0)</f>
        <v>Construction Tech, Proptech, Drone</v>
      </c>
      <c r="M208" s="16" t="str">
        <f>VLOOKUP(G208,Orgs!B:J,7,0)</f>
        <v>Inspection &amp; mapping. Provider of drone-based flight planning solutions</v>
      </c>
      <c r="N208" s="16" t="str">
        <f>VLOOKUP(G208,Orgs!B:J,8,0)</f>
        <v>Singapore</v>
      </c>
      <c r="O208" s="16">
        <f>VLOOKUP(G208,Orgs!B:J,9,0)</f>
        <v>0</v>
      </c>
      <c r="P208" s="80" t="s">
        <v>17</v>
      </c>
      <c r="Q208" s="80" t="s">
        <v>138</v>
      </c>
      <c r="R208" s="80" t="s">
        <v>1426</v>
      </c>
      <c r="S208" s="80" t="s">
        <v>139</v>
      </c>
    </row>
    <row r="209" spans="1:19" ht="14">
      <c r="A209" s="105"/>
      <c r="B209" s="29" t="s">
        <v>976</v>
      </c>
      <c r="C209" s="29" t="s">
        <v>6641</v>
      </c>
      <c r="D209" s="29" t="s">
        <v>6642</v>
      </c>
      <c r="E209" s="29" t="s">
        <v>1970</v>
      </c>
      <c r="F209" s="29" t="s">
        <v>6643</v>
      </c>
      <c r="G209" s="29" t="s">
        <v>3779</v>
      </c>
      <c r="H209" s="205" t="str">
        <f>VLOOKUP(G209,Orgs!B:J,2,0)</f>
        <v>https://opsis.ai/</v>
      </c>
      <c r="I209" s="17" t="str">
        <f>VLOOKUP(G209,Orgs!B:J,3,0)</f>
        <v>Startup / SME (SP)</v>
      </c>
      <c r="J209" s="17"/>
      <c r="K209" s="17" t="str">
        <f>VLOOKUP(G209,Orgs!B:J,5,0)</f>
        <v>Digital services</v>
      </c>
      <c r="L209" s="17" t="str">
        <f>VLOOKUP(G209,Orgs!B:J,6,0)</f>
        <v>Sensor Tech, Artificial Intelligence and Machine Learning (AI/ML)</v>
      </c>
      <c r="M209" s="17" t="str">
        <f>VLOOKUP(G209,Orgs!B:J,7,0)</f>
        <v>Opsis is an A*STAR spin-off that  developed software solutions for facial expression analysis and emotion recognition using artificial intelligence.</v>
      </c>
      <c r="N209" s="17" t="str">
        <f>VLOOKUP(G209,Orgs!B:J,8,0)</f>
        <v>Singapore</v>
      </c>
      <c r="O209" s="17">
        <f>VLOOKUP(G209,Orgs!B:J,9,0)</f>
        <v>0</v>
      </c>
      <c r="P209" s="29" t="s">
        <v>17</v>
      </c>
      <c r="Q209" s="29"/>
      <c r="R209" s="29" t="s">
        <v>6638</v>
      </c>
      <c r="S209" s="29" t="s">
        <v>7354</v>
      </c>
    </row>
    <row r="210" spans="1:19" ht="14">
      <c r="A210" s="115"/>
      <c r="B210" s="80" t="s">
        <v>6838</v>
      </c>
      <c r="C210" s="80" t="s">
        <v>6839</v>
      </c>
      <c r="D210" s="80" t="s">
        <v>6840</v>
      </c>
      <c r="E210" s="80" t="s">
        <v>1435</v>
      </c>
      <c r="F210" s="80" t="s">
        <v>6841</v>
      </c>
      <c r="G210" s="80" t="s">
        <v>5927</v>
      </c>
      <c r="H210" s="202" t="str">
        <f>VLOOKUP(G210,Orgs!B:J,2,0)</f>
        <v>https://orinnotech.com</v>
      </c>
      <c r="I210" s="16" t="str">
        <f>VLOOKUP(G210,Orgs!B:J,3,0)</f>
        <v>Startup / SME (SP)</v>
      </c>
      <c r="J210" s="80">
        <f>VLOOKUP(G210,Orgs!B:J,4,0)</f>
        <v>0</v>
      </c>
      <c r="K210" s="16" t="str">
        <f>VLOOKUP(G210,Orgs!B:J,5,0)</f>
        <v>Science, Research and Development</v>
      </c>
      <c r="L210" s="16">
        <f>VLOOKUP(G210,Orgs!B:J,6,0)</f>
        <v>0</v>
      </c>
      <c r="M210" s="16" t="str">
        <f>VLOOKUP(G210,Orgs!B:J,7,0)</f>
        <v xml:space="preserve">Provider of entomology tools. </v>
      </c>
      <c r="N210" s="16" t="str">
        <f>VLOOKUP(G210,Orgs!B:J,8,0)</f>
        <v>Singapore</v>
      </c>
      <c r="O210" s="16">
        <f>VLOOKUP(G210,Orgs!B:J,9,0)</f>
        <v>0</v>
      </c>
      <c r="P210" s="80" t="s">
        <v>17</v>
      </c>
      <c r="Q210" s="80"/>
      <c r="R210" s="80" t="s">
        <v>6760</v>
      </c>
      <c r="S210" s="80" t="s">
        <v>7354</v>
      </c>
    </row>
    <row r="211" spans="1:19" ht="14">
      <c r="A211" s="17"/>
      <c r="B211" s="41" t="s">
        <v>792</v>
      </c>
      <c r="C211" s="41" t="s">
        <v>234</v>
      </c>
      <c r="D211" s="41" t="s">
        <v>7237</v>
      </c>
      <c r="E211" s="41" t="s">
        <v>457</v>
      </c>
      <c r="F211" s="140" t="s">
        <v>7608</v>
      </c>
      <c r="G211" s="29" t="s">
        <v>3785</v>
      </c>
      <c r="H211" s="124" t="s">
        <v>3786</v>
      </c>
      <c r="I211" s="77" t="s">
        <v>1977</v>
      </c>
      <c r="J211" s="29" t="s">
        <v>3787</v>
      </c>
      <c r="K211" s="29" t="s">
        <v>2027</v>
      </c>
      <c r="L211" s="29" t="s">
        <v>1975</v>
      </c>
      <c r="M211" s="29" t="s">
        <v>3788</v>
      </c>
      <c r="N211" s="17" t="s">
        <v>23</v>
      </c>
      <c r="O211" s="227" t="s">
        <v>3789</v>
      </c>
      <c r="P211" s="29" t="s">
        <v>17</v>
      </c>
      <c r="Q211" s="29"/>
      <c r="R211" s="29" t="s">
        <v>7357</v>
      </c>
      <c r="S211" s="29" t="s">
        <v>7358</v>
      </c>
    </row>
    <row r="212" spans="1:19" ht="14">
      <c r="A212" s="115"/>
      <c r="B212" s="80" t="s">
        <v>7219</v>
      </c>
      <c r="C212" s="80" t="s">
        <v>7220</v>
      </c>
      <c r="D212" s="80" t="s">
        <v>7221</v>
      </c>
      <c r="E212" s="80" t="s">
        <v>7222</v>
      </c>
      <c r="F212" s="80" t="s">
        <v>7390</v>
      </c>
      <c r="G212" s="80" t="s">
        <v>3790</v>
      </c>
      <c r="H212" s="138" t="s">
        <v>3791</v>
      </c>
      <c r="I212" s="117" t="s">
        <v>1977</v>
      </c>
      <c r="J212" s="80" t="s">
        <v>3792</v>
      </c>
      <c r="K212" s="80" t="s">
        <v>1984</v>
      </c>
      <c r="L212" s="80" t="s">
        <v>2048</v>
      </c>
      <c r="M212" s="80" t="s">
        <v>3793</v>
      </c>
      <c r="N212" s="80" t="s">
        <v>23</v>
      </c>
      <c r="O212" s="80"/>
      <c r="P212" s="80"/>
      <c r="Q212" s="80"/>
      <c r="R212" s="80" t="s">
        <v>7172</v>
      </c>
      <c r="S212" s="80" t="s">
        <v>7336</v>
      </c>
    </row>
    <row r="213" spans="1:19" ht="14">
      <c r="A213" s="105"/>
      <c r="B213" s="29" t="s">
        <v>7257</v>
      </c>
      <c r="C213" s="29" t="s">
        <v>7258</v>
      </c>
      <c r="D213" s="29" t="s">
        <v>7259</v>
      </c>
      <c r="E213" s="29" t="s">
        <v>7260</v>
      </c>
      <c r="F213" s="29" t="s">
        <v>7390</v>
      </c>
      <c r="G213" s="29" t="s">
        <v>5261</v>
      </c>
      <c r="H213" s="140" t="s">
        <v>5262</v>
      </c>
      <c r="I213" s="77" t="s">
        <v>1977</v>
      </c>
      <c r="J213" s="29" t="s">
        <v>5263</v>
      </c>
      <c r="K213" s="29" t="s">
        <v>1984</v>
      </c>
      <c r="L213" s="29" t="s">
        <v>5264</v>
      </c>
      <c r="M213" s="29" t="s">
        <v>5265</v>
      </c>
      <c r="N213" s="29" t="s">
        <v>2665</v>
      </c>
      <c r="O213" s="29"/>
      <c r="P213" s="29"/>
      <c r="Q213" s="29"/>
      <c r="R213" s="29" t="s">
        <v>7172</v>
      </c>
      <c r="S213" s="29" t="s">
        <v>7336</v>
      </c>
    </row>
    <row r="214" spans="1:19" ht="14">
      <c r="A214" s="115"/>
      <c r="B214" s="80" t="s">
        <v>7026</v>
      </c>
      <c r="C214" s="80" t="s">
        <v>7027</v>
      </c>
      <c r="D214" s="80" t="s">
        <v>7028</v>
      </c>
      <c r="E214" s="80" t="s">
        <v>1595</v>
      </c>
      <c r="F214" s="80" t="s">
        <v>7029</v>
      </c>
      <c r="G214" s="80" t="s">
        <v>5932</v>
      </c>
      <c r="H214" s="202" t="str">
        <f>VLOOKUP(G214,Orgs!B:J,2,0)</f>
        <v>https://payfazz.com</v>
      </c>
      <c r="I214" s="16" t="str">
        <f>VLOOKUP(G214,Orgs!B:J,3,0)</f>
        <v>Startup / SME (SP)</v>
      </c>
      <c r="J214" s="16"/>
      <c r="K214" s="16" t="str">
        <f>VLOOKUP(G214,Orgs!B:J,5,0)</f>
        <v>Finance</v>
      </c>
      <c r="L214" s="16" t="str">
        <f>VLOOKUP(G214,Orgs!B:J,6,0)</f>
        <v>Fintech</v>
      </c>
      <c r="M214" s="16" t="str">
        <f>VLOOKUP(G214,Orgs!B:J,7,0)</f>
        <v>Financial Services Outreach: Agent-based Banking</v>
      </c>
      <c r="N214" s="16" t="str">
        <f>VLOOKUP(G214,Orgs!B:J,8,0)</f>
        <v>Indonesia</v>
      </c>
      <c r="O214" s="16">
        <f>VLOOKUP(G214,Orgs!B:J,9,0)</f>
        <v>0</v>
      </c>
      <c r="P214" s="80" t="s">
        <v>17</v>
      </c>
      <c r="Q214" s="80"/>
      <c r="R214" s="80" t="s">
        <v>7002</v>
      </c>
      <c r="S214" s="34" t="s">
        <v>7354</v>
      </c>
    </row>
    <row r="215" spans="1:19" ht="14">
      <c r="A215" s="105"/>
      <c r="B215" s="29" t="s">
        <v>7609</v>
      </c>
      <c r="C215" s="29" t="s">
        <v>7610</v>
      </c>
      <c r="D215" s="29" t="s">
        <v>7611</v>
      </c>
      <c r="E215" s="29" t="s">
        <v>413</v>
      </c>
      <c r="F215" s="128" t="s">
        <v>7612</v>
      </c>
      <c r="G215" s="29" t="s">
        <v>3805</v>
      </c>
      <c r="H215" s="140" t="s">
        <v>3806</v>
      </c>
      <c r="I215" s="77" t="s">
        <v>1977</v>
      </c>
      <c r="J215" s="29" t="s">
        <v>3807</v>
      </c>
      <c r="K215" s="29" t="s">
        <v>19</v>
      </c>
      <c r="L215" s="29" t="s">
        <v>3808</v>
      </c>
      <c r="M215" s="29" t="s">
        <v>3809</v>
      </c>
      <c r="N215" s="29" t="s">
        <v>1981</v>
      </c>
      <c r="O215" s="17"/>
      <c r="P215" s="29" t="s">
        <v>17</v>
      </c>
      <c r="Q215" s="29"/>
      <c r="R215" s="29" t="s">
        <v>7373</v>
      </c>
      <c r="S215" s="29" t="s">
        <v>7374</v>
      </c>
    </row>
    <row r="216" spans="1:19" ht="14">
      <c r="A216" s="16"/>
      <c r="B216" s="16" t="s">
        <v>976</v>
      </c>
      <c r="C216" s="16" t="s">
        <v>1071</v>
      </c>
      <c r="D216" s="16" t="s">
        <v>7613</v>
      </c>
      <c r="E216" s="16" t="s">
        <v>413</v>
      </c>
      <c r="F216" s="221" t="s">
        <v>7614</v>
      </c>
      <c r="G216" s="16" t="s">
        <v>2896</v>
      </c>
      <c r="H216" s="202" t="str">
        <f>VLOOKUP(G216,Orgs!B:J,2,0)</f>
        <v>http://www.phaostech.com/</v>
      </c>
      <c r="I216" s="16" t="str">
        <f>VLOOKUP(G216,Orgs!B:J,3,0)</f>
        <v>Startup / SME (SP)</v>
      </c>
      <c r="J216" s="80">
        <f>VLOOKUP(G216,Orgs!B:J,4,0)</f>
        <v>0</v>
      </c>
      <c r="K216" s="16" t="str">
        <f>VLOOKUP(G216,Orgs!B:J,5,0)</f>
        <v>Industry (Light)</v>
      </c>
      <c r="L216" s="16" t="str">
        <f>VLOOKUP(G216,Orgs!B:J,6,0)</f>
        <v>Nanotechnology</v>
      </c>
      <c r="M216" s="16" t="str">
        <f>VLOOKUP(G216,Orgs!B:J,7,0)</f>
        <v>Phaostech is a leader in advanced microscopy technology. Cutting-edge optical technologies, emphasising both research and development, in order to democratise their accessibility to the wider consumer base.</v>
      </c>
      <c r="N216" s="16" t="str">
        <f>VLOOKUP(G216,Orgs!B:J,8,0)</f>
        <v>Singapore</v>
      </c>
      <c r="O216" s="16">
        <f>VLOOKUP(G216,Orgs!B:J,9,0)</f>
        <v>0</v>
      </c>
      <c r="P216" s="80" t="s">
        <v>17</v>
      </c>
      <c r="Q216" s="16"/>
      <c r="R216" s="16" t="s">
        <v>7341</v>
      </c>
      <c r="S216" s="16"/>
    </row>
    <row r="217" spans="1:19" ht="14">
      <c r="A217" s="17"/>
      <c r="B217" s="17" t="s">
        <v>7615</v>
      </c>
      <c r="C217" s="17" t="s">
        <v>7616</v>
      </c>
      <c r="D217" s="17" t="s">
        <v>7617</v>
      </c>
      <c r="E217" s="17" t="s">
        <v>7618</v>
      </c>
      <c r="F217" s="215" t="s">
        <v>7619</v>
      </c>
      <c r="G217" s="17" t="s">
        <v>2902</v>
      </c>
      <c r="H217" s="210" t="str">
        <f>VLOOKUP(G217,Orgs!B:I,2,0)</f>
        <v>http://www.pmi.com/</v>
      </c>
      <c r="I217" s="29" t="str">
        <f>VLOOKUP(G217,Orgs!B:J,3,0)</f>
        <v>Startup / SME (SP)</v>
      </c>
      <c r="J217" s="29">
        <f>VLOOKUP(G217,Orgs!B:J,4,0)</f>
        <v>0</v>
      </c>
      <c r="K217" s="29" t="str">
        <f>VLOOKUP(G217,Orgs!B:J,5,0)</f>
        <v>Consumer Goods</v>
      </c>
      <c r="L217" s="29">
        <f>VLOOKUP(G217,Orgs!B:J,6,0)</f>
        <v>0</v>
      </c>
      <c r="M217" s="29" t="str">
        <f>VLOOKUP(G217,Orgs!B:J,7,0)</f>
        <v>Manufacturer of multi-category tobacco products</v>
      </c>
      <c r="N217" s="29" t="str">
        <f>VLOOKUP(G217,Orgs!B:J,8,0)</f>
        <v>Indonesia/USA</v>
      </c>
      <c r="O217" s="17">
        <f>VLOOKUP(G217,Orgs!B:J,9,0)</f>
        <v>0</v>
      </c>
      <c r="P217" s="29" t="s">
        <v>17</v>
      </c>
      <c r="Q217" s="17"/>
      <c r="R217" s="17" t="s">
        <v>7341</v>
      </c>
      <c r="S217" s="17"/>
    </row>
    <row r="218" spans="1:19" ht="14">
      <c r="A218" s="115"/>
      <c r="B218" s="80" t="s">
        <v>6394</v>
      </c>
      <c r="C218" s="80" t="s">
        <v>6395</v>
      </c>
      <c r="D218" s="80" t="s">
        <v>6396</v>
      </c>
      <c r="E218" s="80" t="s">
        <v>6397</v>
      </c>
      <c r="F218" s="80" t="s">
        <v>6398</v>
      </c>
      <c r="G218" s="80" t="s">
        <v>6090</v>
      </c>
      <c r="H218" s="202" t="str">
        <f>VLOOKUP(G218,Orgs!B:J,2,0)</f>
        <v>https://youtube.com/watch?v=WkpUv3dMuWU/</v>
      </c>
      <c r="I218" s="16" t="str">
        <f>VLOOKUP(G218,Orgs!B:J,3,0)</f>
        <v>Startup / SME (SP)</v>
      </c>
      <c r="J218" s="80">
        <f>VLOOKUP(G218,Orgs!B:J,4,0)</f>
        <v>0</v>
      </c>
      <c r="K218" s="16" t="str">
        <f>VLOOKUP(G218,Orgs!B:J,5,0)</f>
        <v>Materials</v>
      </c>
      <c r="L218" s="16">
        <f>VLOOKUP(G218,Orgs!B:J,6,0)</f>
        <v>0</v>
      </c>
      <c r="M218" s="16" t="str">
        <f>VLOOKUP(G218,Orgs!B:J,7,0)</f>
        <v>Sustainable materials from waste material</v>
      </c>
      <c r="N218" s="16" t="str">
        <f>VLOOKUP(G218,Orgs!B:J,8,0)</f>
        <v>Philippines</v>
      </c>
      <c r="O218" s="16">
        <f>VLOOKUP(G218,Orgs!B:J,9,0)</f>
        <v>0</v>
      </c>
      <c r="P218" s="80" t="s">
        <v>17</v>
      </c>
      <c r="Q218" s="80"/>
      <c r="R218" s="80" t="s">
        <v>6357</v>
      </c>
      <c r="S218" s="80" t="s">
        <v>7348</v>
      </c>
    </row>
    <row r="219" spans="1:19" ht="14">
      <c r="A219" s="105"/>
      <c r="B219" s="29" t="s">
        <v>6645</v>
      </c>
      <c r="C219" s="29" t="s">
        <v>6646</v>
      </c>
      <c r="D219" s="29" t="s">
        <v>6647</v>
      </c>
      <c r="E219" s="29" t="s">
        <v>413</v>
      </c>
      <c r="F219" s="29" t="s">
        <v>6648</v>
      </c>
      <c r="G219" s="29" t="s">
        <v>3810</v>
      </c>
      <c r="H219" s="205" t="str">
        <f>VLOOKUP(G219,Orgs!B:J,2,0)</f>
        <v>https://pinmicro.com/</v>
      </c>
      <c r="I219" s="17" t="str">
        <f>VLOOKUP(G219,Orgs!B:J,3,0)</f>
        <v>Startup / SME (SP)</v>
      </c>
      <c r="J219" s="17"/>
      <c r="K219" s="17" t="str">
        <f>VLOOKUP(G219,Orgs!B:J,5,0)</f>
        <v>Digital Services</v>
      </c>
      <c r="L219" s="17" t="str">
        <f>VLOOKUP(G219,Orgs!B:J,6,0)</f>
        <v>Digital Twin, Internet of Things (IoT)</v>
      </c>
      <c r="M219" s="17" t="str">
        <f>VLOOKUP(G219,Orgs!B:J,7,0)</f>
        <v>Pinmicro helps organizations create Digital Twins of business operations using highly accurate real-time location systems [RTLS] and IoT data.</v>
      </c>
      <c r="N219" s="17" t="str">
        <f>VLOOKUP(G219,Orgs!B:J,8,0)</f>
        <v>Japan</v>
      </c>
      <c r="O219" s="17">
        <f>VLOOKUP(G219,Orgs!B:J,9,0)</f>
        <v>0</v>
      </c>
      <c r="P219" s="29" t="s">
        <v>17</v>
      </c>
      <c r="Q219" s="29"/>
      <c r="R219" s="29" t="s">
        <v>6638</v>
      </c>
      <c r="S219" s="29" t="s">
        <v>7354</v>
      </c>
    </row>
    <row r="220" spans="1:19" ht="14">
      <c r="A220" s="115"/>
      <c r="B220" s="80" t="s">
        <v>1482</v>
      </c>
      <c r="C220" s="80" t="s">
        <v>1483</v>
      </c>
      <c r="D220" s="80" t="s">
        <v>1484</v>
      </c>
      <c r="E220" s="80" t="s">
        <v>1485</v>
      </c>
      <c r="F220" s="134" t="s">
        <v>7620</v>
      </c>
      <c r="G220" s="80" t="s">
        <v>1486</v>
      </c>
      <c r="H220" s="217" t="str">
        <f>VLOOKUP(G220,Orgs!B:I,2,0)</f>
        <v>https://pirta.com</v>
      </c>
      <c r="I220" s="80" t="str">
        <f>VLOOKUP(G220,Orgs!B:I,3,0)</f>
        <v>Startup / SME (SP)</v>
      </c>
      <c r="J220" s="80">
        <f>VLOOKUP(G220,Orgs!B:I,4,0)</f>
        <v>0</v>
      </c>
      <c r="K220" s="80" t="str">
        <f>VLOOKUP(G220,Orgs!B:I,5,0)</f>
        <v>Built Environment</v>
      </c>
      <c r="L220" s="80" t="str">
        <f>VLOOKUP(G220,Orgs!B:I,6,0)</f>
        <v>Constrction Tech, Climate Tech, Green Building</v>
      </c>
      <c r="M220" s="80" t="str">
        <f>VLOOKUP(G220,Orgs!B:I,7,0)</f>
        <v>Construction materials, Paint, Coating, and Adhesive</v>
      </c>
      <c r="N220" s="80" t="str">
        <f>VLOOKUP(G220,Orgs!B:I,8,0)</f>
        <v>UK</v>
      </c>
      <c r="O220" s="16">
        <f>VLOOKUP(G220,Orgs!B:J,9,0)</f>
        <v>0</v>
      </c>
      <c r="P220" s="80" t="s">
        <v>17</v>
      </c>
      <c r="Q220" s="80" t="s">
        <v>138</v>
      </c>
      <c r="R220" s="80" t="s">
        <v>1389</v>
      </c>
      <c r="S220" s="80"/>
    </row>
    <row r="221" spans="1:19" ht="14">
      <c r="A221" s="105"/>
      <c r="B221" s="29" t="s">
        <v>7621</v>
      </c>
      <c r="C221" s="29" t="s">
        <v>7622</v>
      </c>
      <c r="D221" s="29" t="s">
        <v>7623</v>
      </c>
      <c r="E221" s="29" t="s">
        <v>6610</v>
      </c>
      <c r="F221" s="128" t="s">
        <v>7624</v>
      </c>
      <c r="G221" s="29" t="s">
        <v>3814</v>
      </c>
      <c r="H221" s="140" t="s">
        <v>3815</v>
      </c>
      <c r="I221" s="77" t="s">
        <v>1977</v>
      </c>
      <c r="J221" s="29" t="s">
        <v>3816</v>
      </c>
      <c r="K221" s="29" t="s">
        <v>1991</v>
      </c>
      <c r="L221" s="29" t="s">
        <v>3817</v>
      </c>
      <c r="M221" s="29" t="s">
        <v>3818</v>
      </c>
      <c r="N221" s="29" t="s">
        <v>1981</v>
      </c>
      <c r="O221" s="17"/>
      <c r="P221" s="29" t="s">
        <v>17</v>
      </c>
      <c r="Q221" s="29"/>
      <c r="R221" s="29" t="s">
        <v>7373</v>
      </c>
      <c r="S221" s="29" t="s">
        <v>7374</v>
      </c>
    </row>
    <row r="222" spans="1:19" ht="14">
      <c r="A222" s="115"/>
      <c r="B222" s="80" t="s">
        <v>7625</v>
      </c>
      <c r="C222" s="80" t="s">
        <v>7626</v>
      </c>
      <c r="D222" s="80" t="s">
        <v>7627</v>
      </c>
      <c r="E222" s="80" t="s">
        <v>7628</v>
      </c>
      <c r="F222" s="209" t="s">
        <v>7629</v>
      </c>
      <c r="G222" s="80" t="s">
        <v>3814</v>
      </c>
      <c r="H222" s="138" t="s">
        <v>3815</v>
      </c>
      <c r="I222" s="117" t="s">
        <v>1977</v>
      </c>
      <c r="J222" s="80" t="s">
        <v>3816</v>
      </c>
      <c r="K222" s="80" t="s">
        <v>1991</v>
      </c>
      <c r="L222" s="80" t="s">
        <v>3817</v>
      </c>
      <c r="M222" s="80" t="s">
        <v>3818</v>
      </c>
      <c r="N222" s="80" t="s">
        <v>1981</v>
      </c>
      <c r="O222" s="16"/>
      <c r="P222" s="80" t="s">
        <v>17</v>
      </c>
      <c r="Q222" s="80"/>
      <c r="R222" s="80" t="s">
        <v>7373</v>
      </c>
      <c r="S222" s="80" t="s">
        <v>7374</v>
      </c>
    </row>
    <row r="223" spans="1:19" ht="14">
      <c r="A223" s="105"/>
      <c r="B223" s="29" t="s">
        <v>7630</v>
      </c>
      <c r="C223" s="29" t="s">
        <v>164</v>
      </c>
      <c r="D223" s="29" t="s">
        <v>7631</v>
      </c>
      <c r="E223" s="29" t="s">
        <v>7632</v>
      </c>
      <c r="F223" s="128" t="s">
        <v>7633</v>
      </c>
      <c r="G223" s="29" t="s">
        <v>3814</v>
      </c>
      <c r="H223" s="140" t="s">
        <v>3815</v>
      </c>
      <c r="I223" s="77" t="s">
        <v>1977</v>
      </c>
      <c r="J223" s="29" t="s">
        <v>3816</v>
      </c>
      <c r="K223" s="29" t="s">
        <v>1991</v>
      </c>
      <c r="L223" s="29" t="s">
        <v>3817</v>
      </c>
      <c r="M223" s="29" t="s">
        <v>3818</v>
      </c>
      <c r="N223" s="29" t="s">
        <v>1981</v>
      </c>
      <c r="O223" s="17"/>
      <c r="P223" s="29" t="s">
        <v>17</v>
      </c>
      <c r="Q223" s="29"/>
      <c r="R223" s="29" t="s">
        <v>7373</v>
      </c>
      <c r="S223" s="29" t="s">
        <v>7374</v>
      </c>
    </row>
    <row r="224" spans="1:19" ht="14">
      <c r="A224" s="115"/>
      <c r="B224" s="80" t="s">
        <v>7634</v>
      </c>
      <c r="C224" s="80" t="s">
        <v>7635</v>
      </c>
      <c r="D224" s="80" t="s">
        <v>7636</v>
      </c>
      <c r="E224" s="80" t="s">
        <v>7637</v>
      </c>
      <c r="F224" s="209" t="s">
        <v>7638</v>
      </c>
      <c r="G224" s="80" t="s">
        <v>5270</v>
      </c>
      <c r="H224" s="217" t="str">
        <f>VLOOKUP(G224,Orgs!B:I,2,0)</f>
        <v>https://www.planradar.com/</v>
      </c>
      <c r="I224" s="80" t="str">
        <f>VLOOKUP(G224,Orgs!B:I,3,0)</f>
        <v>Startup / SME (SP)</v>
      </c>
      <c r="J224" s="80">
        <f>VLOOKUP(G224,Orgs!B:I,4,0)</f>
        <v>0</v>
      </c>
      <c r="K224" s="80" t="str">
        <f>VLOOKUP(G224,Orgs!B:I,5,0)</f>
        <v>Built Environment</v>
      </c>
      <c r="L224" s="80">
        <f>VLOOKUP(G224,Orgs!B:I,6,0)</f>
        <v>0</v>
      </c>
      <c r="M224" s="80" t="str">
        <f>VLOOKUP(G224,Orgs!B:I,7,0)</f>
        <v>SaaS-driven documentation management solutions for construction professionals</v>
      </c>
      <c r="N224" s="80" t="str">
        <f>VLOOKUP(G224,Orgs!B:I,8,0)</f>
        <v>Austria/Malaysia</v>
      </c>
      <c r="O224" s="80"/>
      <c r="P224" s="80" t="s">
        <v>17</v>
      </c>
      <c r="Q224" s="80"/>
      <c r="R224" s="16" t="s">
        <v>1426</v>
      </c>
      <c r="S224" s="16" t="s">
        <v>7639</v>
      </c>
    </row>
    <row r="225" spans="1:19" ht="14">
      <c r="A225" s="105"/>
      <c r="B225" s="41" t="s">
        <v>1668</v>
      </c>
      <c r="C225" s="41" t="s">
        <v>7640</v>
      </c>
      <c r="D225" s="41" t="s">
        <v>7641</v>
      </c>
      <c r="E225" s="29"/>
      <c r="F225" s="128" t="s">
        <v>7642</v>
      </c>
      <c r="G225" s="29" t="s">
        <v>5278</v>
      </c>
      <c r="H225" s="205" t="str">
        <f>VLOOKUP(G225,Orgs!B:J,2,0)</f>
        <v>https://www.polygain.com/</v>
      </c>
      <c r="I225" s="17" t="str">
        <f>VLOOKUP(G225,Orgs!B:J,3,0)</f>
        <v>Startup / SME (SP)</v>
      </c>
      <c r="J225" s="29" t="str">
        <f>VLOOKUP(G225,Orgs!B:J,4,0)</f>
        <v>Energy</v>
      </c>
      <c r="K225" s="17" t="str">
        <f>VLOOKUP(G225,Orgs!B:J,5,0)</f>
        <v>Agriculture</v>
      </c>
      <c r="L225" s="17" t="str">
        <f>VLOOKUP(G225,Orgs!B:J,6,0)</f>
        <v>Agritech</v>
      </c>
      <c r="M225" s="17" t="str">
        <f>VLOOKUP(G225,Orgs!B:J,7,0)</f>
        <v>Provider of methane emission-controlling feed supplements for livestock animals</v>
      </c>
      <c r="N225" s="17" t="str">
        <f>VLOOKUP(G225,Orgs!B:J,8,0)</f>
        <v>Singapore</v>
      </c>
      <c r="O225" s="17">
        <f>VLOOKUP(G225,Orgs!B:J,9,0)</f>
        <v>0</v>
      </c>
      <c r="P225" s="29" t="s">
        <v>17</v>
      </c>
      <c r="Q225" s="29"/>
      <c r="R225" s="29" t="s">
        <v>7357</v>
      </c>
      <c r="S225" s="29" t="s">
        <v>7379</v>
      </c>
    </row>
    <row r="226" spans="1:19" ht="14">
      <c r="A226" s="115"/>
      <c r="B226" s="80" t="s">
        <v>400</v>
      </c>
      <c r="C226" s="80" t="s">
        <v>26</v>
      </c>
      <c r="D226" s="80" t="s">
        <v>7207</v>
      </c>
      <c r="E226" s="80" t="s">
        <v>413</v>
      </c>
      <c r="F226" s="209" t="s">
        <v>7643</v>
      </c>
      <c r="G226" s="80" t="s">
        <v>3834</v>
      </c>
      <c r="H226" s="138" t="s">
        <v>3835</v>
      </c>
      <c r="I226" s="117" t="s">
        <v>1977</v>
      </c>
      <c r="J226" s="80" t="s">
        <v>3836</v>
      </c>
      <c r="K226" s="80" t="s">
        <v>2042</v>
      </c>
      <c r="L226" s="80" t="s">
        <v>3837</v>
      </c>
      <c r="M226" s="80" t="s">
        <v>3838</v>
      </c>
      <c r="N226" s="80" t="s">
        <v>23</v>
      </c>
      <c r="O226" s="80"/>
      <c r="P226" s="80"/>
      <c r="Q226" s="80"/>
      <c r="R226" s="80" t="s">
        <v>7172</v>
      </c>
      <c r="S226" s="80" t="s">
        <v>7336</v>
      </c>
    </row>
    <row r="227" spans="1:19" ht="14">
      <c r="A227" s="105"/>
      <c r="B227" s="29" t="s">
        <v>6921</v>
      </c>
      <c r="C227" s="29" t="s">
        <v>6922</v>
      </c>
      <c r="D227" s="29" t="s">
        <v>6923</v>
      </c>
      <c r="E227" s="29" t="s">
        <v>1393</v>
      </c>
      <c r="F227" s="29" t="s">
        <v>6924</v>
      </c>
      <c r="G227" s="29" t="s">
        <v>5947</v>
      </c>
      <c r="H227" s="205" t="str">
        <f>VLOOKUP(G227,Orgs!B:J,2,0)</f>
        <v>http://promethean-power.com/</v>
      </c>
      <c r="I227" s="17" t="str">
        <f>VLOOKUP(G227,Orgs!B:J,3,0)</f>
        <v>Startup / SME (SP)</v>
      </c>
      <c r="J227" s="17"/>
      <c r="K227" s="17" t="str">
        <f>VLOOKUP(G227,Orgs!B:J,5,0)</f>
        <v>Food and Beverage</v>
      </c>
      <c r="L227" s="17" t="str">
        <f>VLOOKUP(G227,Orgs!B:J,6,0)</f>
        <v>Storage, Energy</v>
      </c>
      <c r="M227" s="17" t="str">
        <f>VLOOKUP(G227,Orgs!B:J,7,0)</f>
        <v>Agricultural production and farm management; Market access; Packaging &amp; Preservation</v>
      </c>
      <c r="N227" s="17" t="str">
        <f>VLOOKUP(G227,Orgs!B:J,8,0)</f>
        <v>USA</v>
      </c>
      <c r="O227" s="17">
        <f>VLOOKUP(G227,Orgs!B:J,9,0)</f>
        <v>0</v>
      </c>
      <c r="P227" s="29" t="s">
        <v>17</v>
      </c>
      <c r="Q227" s="29"/>
      <c r="R227" s="29" t="s">
        <v>6919</v>
      </c>
      <c r="S227" s="29" t="s">
        <v>7354</v>
      </c>
    </row>
    <row r="228" spans="1:19" ht="14">
      <c r="A228" s="115"/>
      <c r="B228" s="80" t="s">
        <v>6906</v>
      </c>
      <c r="C228" s="80" t="s">
        <v>6907</v>
      </c>
      <c r="D228" s="80" t="s">
        <v>6908</v>
      </c>
      <c r="E228" s="80" t="s">
        <v>1970</v>
      </c>
      <c r="F228" s="80" t="s">
        <v>6909</v>
      </c>
      <c r="G228" s="80" t="s">
        <v>2338</v>
      </c>
      <c r="H228" s="202" t="str">
        <f>VLOOKUP(G228,Orgs!B:J,2,0)</f>
        <v>https://crowde.co</v>
      </c>
      <c r="I228" s="16" t="str">
        <f>VLOOKUP(G228,Orgs!B:J,3,0)</f>
        <v>Startup / SME (SP)</v>
      </c>
      <c r="J228" s="16"/>
      <c r="K228" s="16" t="str">
        <f>VLOOKUP(G228,Orgs!B:J,5,0)</f>
        <v>Agriculture</v>
      </c>
      <c r="L228" s="16" t="str">
        <f>VLOOKUP(G228,Orgs!B:J,6,0)</f>
        <v>P2P Lending, Marketplace</v>
      </c>
      <c r="M228" s="16" t="str">
        <f>VLOOKUP(G228,Orgs!B:J,7,0)</f>
        <v>Digital ecosystem that connect lenders, farmers, and agricultural supply stores to simplify the transaction.</v>
      </c>
      <c r="N228" s="16" t="str">
        <f>VLOOKUP(G228,Orgs!B:J,8,0)</f>
        <v>Indonesia</v>
      </c>
      <c r="O228" s="16">
        <f>VLOOKUP(G228,Orgs!B:J,9,0)</f>
        <v>0</v>
      </c>
      <c r="P228" s="80" t="s">
        <v>17</v>
      </c>
      <c r="Q228" s="80"/>
      <c r="R228" s="80" t="s">
        <v>6865</v>
      </c>
      <c r="S228" s="80" t="s">
        <v>7354</v>
      </c>
    </row>
    <row r="229" spans="1:19" ht="14">
      <c r="A229" s="105"/>
      <c r="B229" s="29" t="s">
        <v>7275</v>
      </c>
      <c r="C229" s="29" t="s">
        <v>7276</v>
      </c>
      <c r="D229" s="29" t="s">
        <v>7277</v>
      </c>
      <c r="E229" s="29" t="s">
        <v>7278</v>
      </c>
      <c r="F229" s="204" t="s">
        <v>7644</v>
      </c>
      <c r="G229" s="29" t="s">
        <v>4693</v>
      </c>
      <c r="H229" s="140" t="s">
        <v>4694</v>
      </c>
      <c r="I229" s="77" t="s">
        <v>1977</v>
      </c>
      <c r="J229" s="29" t="s">
        <v>4695</v>
      </c>
      <c r="K229" s="29" t="s">
        <v>2027</v>
      </c>
      <c r="L229" s="29" t="s">
        <v>1975</v>
      </c>
      <c r="M229" s="29" t="s">
        <v>4696</v>
      </c>
      <c r="N229" s="29" t="s">
        <v>1989</v>
      </c>
      <c r="O229" s="29"/>
      <c r="P229" s="29"/>
      <c r="Q229" s="29"/>
      <c r="R229" s="29" t="s">
        <v>7172</v>
      </c>
      <c r="S229" s="29" t="s">
        <v>7336</v>
      </c>
    </row>
    <row r="230" spans="1:19" ht="14">
      <c r="A230" s="115"/>
      <c r="B230" s="80" t="s">
        <v>7284</v>
      </c>
      <c r="C230" s="80" t="s">
        <v>7285</v>
      </c>
      <c r="D230" s="80" t="s">
        <v>7286</v>
      </c>
      <c r="E230" s="80" t="s">
        <v>7287</v>
      </c>
      <c r="F230" s="209" t="s">
        <v>7645</v>
      </c>
      <c r="G230" s="80" t="s">
        <v>4914</v>
      </c>
      <c r="H230" s="138" t="s">
        <v>4915</v>
      </c>
      <c r="I230" s="117" t="s">
        <v>1977</v>
      </c>
      <c r="J230" s="80" t="s">
        <v>4916</v>
      </c>
      <c r="K230" s="80" t="s">
        <v>2027</v>
      </c>
      <c r="L230" s="80" t="s">
        <v>3564</v>
      </c>
      <c r="M230" s="80" t="s">
        <v>4917</v>
      </c>
      <c r="N230" s="80" t="s">
        <v>1989</v>
      </c>
      <c r="O230" s="80"/>
      <c r="P230" s="80"/>
      <c r="Q230" s="80"/>
      <c r="R230" s="80" t="s">
        <v>7172</v>
      </c>
      <c r="S230" s="80" t="s">
        <v>7336</v>
      </c>
    </row>
    <row r="231" spans="1:19" ht="14">
      <c r="A231" s="105"/>
      <c r="B231" s="29" t="s">
        <v>6931</v>
      </c>
      <c r="C231" s="29" t="s">
        <v>6932</v>
      </c>
      <c r="D231" s="29" t="s">
        <v>6933</v>
      </c>
      <c r="E231" s="29" t="s">
        <v>1393</v>
      </c>
      <c r="F231" s="29" t="s">
        <v>6934</v>
      </c>
      <c r="G231" s="29" t="s">
        <v>5953</v>
      </c>
      <c r="H231" s="205" t="str">
        <f>VLOOKUP(G231,Orgs!B:J,2,0)</f>
        <v>https://pula-advisors.com/</v>
      </c>
      <c r="I231" s="17" t="str">
        <f>VLOOKUP(G231,Orgs!B:J,3,0)</f>
        <v>Startup / SME (SP)</v>
      </c>
      <c r="J231" s="17"/>
      <c r="K231" s="17" t="str">
        <f>VLOOKUP(G231,Orgs!B:J,5,0)</f>
        <v>Agriculture</v>
      </c>
      <c r="L231" s="17" t="str">
        <f>VLOOKUP(G231,Orgs!B:J,6,0)</f>
        <v>Insurance</v>
      </c>
      <c r="M231" s="17" t="str">
        <f>VLOOKUP(G231,Orgs!B:J,7,0)</f>
        <v>Insurance - We develop and distribute insurance products and tailored agronomy advice that protects farmers from risk of yield loss and grows their incomes.</v>
      </c>
      <c r="N231" s="17" t="str">
        <f>VLOOKUP(G231,Orgs!B:J,8,0)</f>
        <v>Switzerland</v>
      </c>
      <c r="O231" s="17">
        <f>VLOOKUP(G231,Orgs!B:J,9,0)</f>
        <v>0</v>
      </c>
      <c r="P231" s="29" t="s">
        <v>17</v>
      </c>
      <c r="Q231" s="29"/>
      <c r="R231" s="29" t="s">
        <v>6919</v>
      </c>
      <c r="S231" s="29" t="s">
        <v>7354</v>
      </c>
    </row>
    <row r="232" spans="1:19" ht="14">
      <c r="A232" s="115"/>
      <c r="B232" s="80" t="s">
        <v>7250</v>
      </c>
      <c r="C232" s="80" t="s">
        <v>7251</v>
      </c>
      <c r="D232" s="80" t="s">
        <v>7252</v>
      </c>
      <c r="E232" s="80" t="s">
        <v>413</v>
      </c>
      <c r="F232" s="211" t="s">
        <v>7646</v>
      </c>
      <c r="G232" s="80" t="s">
        <v>3841</v>
      </c>
      <c r="H232" s="138" t="s">
        <v>3842</v>
      </c>
      <c r="I232" s="117" t="s">
        <v>1977</v>
      </c>
      <c r="J232" s="80" t="s">
        <v>3563</v>
      </c>
      <c r="K232" s="80" t="s">
        <v>2027</v>
      </c>
      <c r="L232" s="80" t="s">
        <v>3564</v>
      </c>
      <c r="M232" s="80" t="s">
        <v>3843</v>
      </c>
      <c r="N232" s="80" t="s">
        <v>23</v>
      </c>
      <c r="O232" s="80"/>
      <c r="P232" s="80"/>
      <c r="Q232" s="80"/>
      <c r="R232" s="80" t="s">
        <v>7172</v>
      </c>
      <c r="S232" s="80" t="s">
        <v>7336</v>
      </c>
    </row>
    <row r="233" spans="1:19" ht="14">
      <c r="A233" s="105"/>
      <c r="B233" s="41" t="s">
        <v>718</v>
      </c>
      <c r="C233" s="41" t="s">
        <v>1156</v>
      </c>
      <c r="D233" s="41" t="s">
        <v>7647</v>
      </c>
      <c r="E233" s="41" t="s">
        <v>413</v>
      </c>
      <c r="F233" s="128" t="s">
        <v>7648</v>
      </c>
      <c r="G233" s="29" t="s">
        <v>5290</v>
      </c>
      <c r="H233" s="205" t="str">
        <f>VLOOKUP(G233,Orgs!B:J,2,0)</f>
        <v>https://www.pylon.city/</v>
      </c>
      <c r="I233" s="17" t="str">
        <f>VLOOKUP(G233,Orgs!B:J,3,0)</f>
        <v>Startup / SME (SP)</v>
      </c>
      <c r="J233" s="29" t="str">
        <f>VLOOKUP(G233,Orgs!B:J,4,0)</f>
        <v>Smart Cities, Infrastructure</v>
      </c>
      <c r="K233" s="17" t="str">
        <f>VLOOKUP(G233,Orgs!B:J,5,0)</f>
        <v>Built Environment</v>
      </c>
      <c r="L233" s="17" t="str">
        <f>VLOOKUP(G233,Orgs!B:J,6,0)</f>
        <v>Energy Tech</v>
      </c>
      <c r="M233" s="17" t="str">
        <f>VLOOKUP(G233,Orgs!B:J,7,0)</f>
        <v>Focuses on smart city infrastructure and technology.</v>
      </c>
      <c r="N233" s="17" t="str">
        <f>VLOOKUP(G233,Orgs!B:J,8,0)</f>
        <v>Singapore</v>
      </c>
      <c r="O233" s="17" t="str">
        <f>VLOOKUP(G233,Orgs!B:J,9,0)</f>
        <v>info@pyloncity.com</v>
      </c>
      <c r="P233" s="29" t="s">
        <v>17</v>
      </c>
      <c r="Q233" s="29"/>
      <c r="R233" s="29" t="s">
        <v>7357</v>
      </c>
      <c r="S233" s="29" t="s">
        <v>7358</v>
      </c>
    </row>
    <row r="234" spans="1:19" ht="14">
      <c r="A234" s="115"/>
      <c r="B234" s="80" t="s">
        <v>1487</v>
      </c>
      <c r="C234" s="80" t="s">
        <v>185</v>
      </c>
      <c r="D234" s="80" t="s">
        <v>1488</v>
      </c>
      <c r="E234" s="80" t="s">
        <v>1489</v>
      </c>
      <c r="F234" s="80" t="s">
        <v>6463</v>
      </c>
      <c r="G234" s="80" t="s">
        <v>1490</v>
      </c>
      <c r="H234" s="202" t="str">
        <f>VLOOKUP(G234,Orgs!B:J,2,0)</f>
        <v>https://www.btrlyf.com/</v>
      </c>
      <c r="I234" s="16" t="str">
        <f>VLOOKUP(G234,Orgs!B:J,3,0)</f>
        <v>Startup / SME (SP)</v>
      </c>
      <c r="J234" s="80">
        <f>VLOOKUP(G234,Orgs!B:I,4,0)</f>
        <v>0</v>
      </c>
      <c r="K234" s="16" t="str">
        <f>VLOOKUP(G234,Orgs!B:J,5,0)</f>
        <v>Built Environment</v>
      </c>
      <c r="L234" s="16" t="str">
        <f>VLOOKUP(G234,Orgs!B:J,6,0)</f>
        <v>Constrction Tech, Climate Tech, Green Building</v>
      </c>
      <c r="M234" s="16" t="str">
        <f>VLOOKUP(G234,Orgs!B:J,7,0)</f>
        <v>BtrLyf  (Better Life) is an AI-enabled assessment and marketplace platform to plan and achieve super-low energy, net zero and green certified buildings, quickly and at super-low costs.</v>
      </c>
      <c r="N234" s="16" t="str">
        <f>VLOOKUP(G234,Orgs!B:J,8,0)</f>
        <v>Singapore</v>
      </c>
      <c r="O234" s="16">
        <f>VLOOKUP(G234,Orgs!B:J,9,0)</f>
        <v>0</v>
      </c>
      <c r="P234" s="80" t="s">
        <v>17</v>
      </c>
      <c r="Q234" s="80" t="s">
        <v>138</v>
      </c>
      <c r="R234" s="80" t="s">
        <v>1426</v>
      </c>
      <c r="S234" s="80" t="s">
        <v>139</v>
      </c>
    </row>
    <row r="235" spans="1:19" ht="14">
      <c r="A235" s="105"/>
      <c r="B235" s="41" t="s">
        <v>1487</v>
      </c>
      <c r="C235" s="41" t="s">
        <v>185</v>
      </c>
      <c r="D235" s="41" t="s">
        <v>1488</v>
      </c>
      <c r="E235" s="29" t="s">
        <v>7256</v>
      </c>
      <c r="F235" s="128" t="s">
        <v>6463</v>
      </c>
      <c r="G235" s="41" t="s">
        <v>4309</v>
      </c>
      <c r="H235" s="140" t="s">
        <v>4310</v>
      </c>
      <c r="I235" s="77" t="s">
        <v>1977</v>
      </c>
      <c r="J235" s="29" t="s">
        <v>4311</v>
      </c>
      <c r="K235" s="29" t="s">
        <v>1984</v>
      </c>
      <c r="L235" s="29" t="s">
        <v>3041</v>
      </c>
      <c r="M235" s="29" t="s">
        <v>4312</v>
      </c>
      <c r="N235" s="41" t="s">
        <v>23</v>
      </c>
      <c r="O235" s="29"/>
      <c r="P235" s="29"/>
      <c r="Q235" s="29"/>
      <c r="R235" s="29" t="s">
        <v>7172</v>
      </c>
      <c r="S235" s="29" t="s">
        <v>7336</v>
      </c>
    </row>
    <row r="236" spans="1:19" ht="14">
      <c r="A236" s="16"/>
      <c r="B236" s="16" t="s">
        <v>229</v>
      </c>
      <c r="C236" s="16" t="s">
        <v>7649</v>
      </c>
      <c r="D236" s="16" t="s">
        <v>7650</v>
      </c>
      <c r="E236" s="16" t="s">
        <v>7229</v>
      </c>
      <c r="F236" s="221" t="s">
        <v>7651</v>
      </c>
      <c r="G236" s="16" t="s">
        <v>3848</v>
      </c>
      <c r="H236" s="217" t="str">
        <f>VLOOKUP(G236,Orgs!B:I,2,0)</f>
        <v>https://questoapp.com/</v>
      </c>
      <c r="I236" s="80" t="str">
        <f>VLOOKUP(G236,Orgs!B:J,3,0)</f>
        <v>Startup / SME (SP)</v>
      </c>
      <c r="J236" s="80">
        <f>VLOOKUP(G236,Orgs!B:J,4,0)</f>
        <v>0</v>
      </c>
      <c r="K236" s="80" t="str">
        <f>VLOOKUP(G236,Orgs!B:J,5,0)</f>
        <v>Digital Services</v>
      </c>
      <c r="L236" s="80" t="str">
        <f>VLOOKUP(G236,Orgs!B:J,6,0)</f>
        <v>Game</v>
      </c>
      <c r="M236" s="80" t="str">
        <f>VLOOKUP(G236,Orgs!B:J,7,0)</f>
        <v>City exploration games</v>
      </c>
      <c r="N236" s="80" t="str">
        <f>VLOOKUP(G236,Orgs!B:J,8,0)</f>
        <v>Romania</v>
      </c>
      <c r="O236" s="16">
        <f>VLOOKUP(G236,Orgs!B:J,9,0)</f>
        <v>0</v>
      </c>
      <c r="P236" s="80" t="s">
        <v>17</v>
      </c>
      <c r="Q236" s="16"/>
      <c r="R236" s="16" t="s">
        <v>7341</v>
      </c>
      <c r="S236" s="16"/>
    </row>
    <row r="237" spans="1:19" ht="14">
      <c r="A237" s="105"/>
      <c r="B237" s="29" t="s">
        <v>5958</v>
      </c>
      <c r="C237" s="29" t="s">
        <v>6391</v>
      </c>
      <c r="D237" s="29" t="s">
        <v>6392</v>
      </c>
      <c r="E237" s="29" t="s">
        <v>2181</v>
      </c>
      <c r="F237" s="29" t="s">
        <v>6393</v>
      </c>
      <c r="G237" s="29" t="s">
        <v>5958</v>
      </c>
      <c r="H237" s="205" t="str">
        <f>VLOOKUP(G237,Orgs!B:J,2,0)</f>
        <v>https://rexharge.net/</v>
      </c>
      <c r="I237" s="17" t="str">
        <f>VLOOKUP(G237,Orgs!B:J,3,0)</f>
        <v>Startup / SME (SP)</v>
      </c>
      <c r="J237" s="29">
        <f>VLOOKUP(G237,Orgs!B:J,4,0)</f>
        <v>0</v>
      </c>
      <c r="K237" s="17" t="str">
        <f>VLOOKUP(G237,Orgs!B:J,5,0)</f>
        <v>Transportation</v>
      </c>
      <c r="L237" s="17" t="str">
        <f>VLOOKUP(G237,Orgs!B:J,6,0)</f>
        <v>Electric mobility, Vehicle, smart grid</v>
      </c>
      <c r="M237" s="17" t="str">
        <f>VLOOKUP(G237,Orgs!B:J,7,0)</f>
        <v>Developer of electric vehicle charging station network</v>
      </c>
      <c r="N237" s="17" t="str">
        <f>VLOOKUP(G237,Orgs!B:J,8,0)</f>
        <v>Malaysia</v>
      </c>
      <c r="O237" s="17">
        <f>VLOOKUP(G237,Orgs!B:J,9,0)</f>
        <v>0</v>
      </c>
      <c r="P237" s="29" t="s">
        <v>17</v>
      </c>
      <c r="Q237" s="29"/>
      <c r="R237" s="29" t="s">
        <v>6357</v>
      </c>
      <c r="S237" s="29" t="s">
        <v>7348</v>
      </c>
    </row>
    <row r="238" spans="1:19" ht="14">
      <c r="A238" s="115"/>
      <c r="B238" s="100" t="s">
        <v>1193</v>
      </c>
      <c r="C238" s="100" t="s">
        <v>7652</v>
      </c>
      <c r="D238" s="100" t="s">
        <v>7653</v>
      </c>
      <c r="E238" s="100" t="s">
        <v>1508</v>
      </c>
      <c r="F238" s="211" t="s">
        <v>7654</v>
      </c>
      <c r="G238" s="80" t="s">
        <v>5308</v>
      </c>
      <c r="H238" s="202" t="str">
        <f>VLOOKUP(G238,Orgs!B:J,2,0)</f>
        <v>https://www.rda.ai/</v>
      </c>
      <c r="I238" s="16" t="str">
        <f>VLOOKUP(G238,Orgs!B:J,3,0)</f>
        <v>Startup / SME (SP)</v>
      </c>
      <c r="J238" s="80" t="str">
        <f>VLOOKUP(G238,Orgs!B:J,4,0)</f>
        <v>AI, Data Analytics</v>
      </c>
      <c r="K238" s="16" t="str">
        <f>VLOOKUP(G238,Orgs!B:J,5,0)</f>
        <v>Digital Services</v>
      </c>
      <c r="L238" s="16" t="str">
        <f>VLOOKUP(G238,Orgs!B:J,6,0)</f>
        <v>Analytics and Business Intelligence, Artificial Intelligence and Machine Learning (AI/ML)</v>
      </c>
      <c r="M238" s="16" t="str">
        <f>VLOOKUP(G238,Orgs!B:J,7,0)</f>
        <v>Specializes in AI and data analytics solutions.</v>
      </c>
      <c r="N238" s="16" t="str">
        <f>VLOOKUP(G238,Orgs!B:J,8,0)</f>
        <v>Singapore</v>
      </c>
      <c r="O238" s="16" t="str">
        <f>VLOOKUP(G238,Orgs!B:J,9,0)</f>
        <v>contact@rda.ai</v>
      </c>
      <c r="P238" s="80" t="s">
        <v>17</v>
      </c>
      <c r="Q238" s="80"/>
      <c r="R238" s="80" t="s">
        <v>7357</v>
      </c>
      <c r="S238" s="80" t="s">
        <v>7358</v>
      </c>
    </row>
    <row r="239" spans="1:19" ht="14">
      <c r="A239" s="105"/>
      <c r="B239" s="41" t="s">
        <v>7655</v>
      </c>
      <c r="C239" s="41" t="s">
        <v>7656</v>
      </c>
      <c r="D239" s="41" t="s">
        <v>7657</v>
      </c>
      <c r="E239" s="41" t="s">
        <v>7658</v>
      </c>
      <c r="F239" s="204" t="s">
        <v>7659</v>
      </c>
      <c r="G239" s="29" t="s">
        <v>3865</v>
      </c>
      <c r="H239" s="205" t="str">
        <f>VLOOKUP(G239,Orgs!B:J,2,0)</f>
        <v>https://resynctech.com/</v>
      </c>
      <c r="I239" s="17" t="str">
        <f>VLOOKUP(G239,Orgs!B:J,3,0)</f>
        <v>Startup / SME (SP)</v>
      </c>
      <c r="J239" s="29" t="str">
        <f>VLOOKUP(G239,Orgs!B:J,4,0)</f>
        <v>Energy Management, IoT</v>
      </c>
      <c r="K239" s="17" t="str">
        <f>VLOOKUP(G239,Orgs!B:J,5,0)</f>
        <v>Environment and Sustainability</v>
      </c>
      <c r="L239" s="17" t="str">
        <f>VLOOKUP(G239,Orgs!B:J,6,0)</f>
        <v>Energy Tech, Internet of Things (IoT)</v>
      </c>
      <c r="M239" s="17" t="str">
        <f>VLOOKUP(G239,Orgs!B:J,7,0)</f>
        <v>Provides energy management solutions using IoT technology.</v>
      </c>
      <c r="N239" s="17" t="str">
        <f>VLOOKUP(G239,Orgs!B:J,8,0)</f>
        <v>Singapore</v>
      </c>
      <c r="O239" s="17" t="str">
        <f>VLOOKUP(G239,Orgs!B:J,9,0)</f>
        <v>info@resynctech.com</v>
      </c>
      <c r="P239" s="29" t="s">
        <v>17</v>
      </c>
      <c r="Q239" s="29"/>
      <c r="R239" s="29" t="s">
        <v>7357</v>
      </c>
      <c r="S239" s="29" t="s">
        <v>7358</v>
      </c>
    </row>
    <row r="240" spans="1:19" ht="14">
      <c r="A240" s="115"/>
      <c r="B240" s="80" t="s">
        <v>6406</v>
      </c>
      <c r="C240" s="80" t="s">
        <v>6407</v>
      </c>
      <c r="D240" s="80" t="s">
        <v>6408</v>
      </c>
      <c r="E240" s="80" t="s">
        <v>6409</v>
      </c>
      <c r="F240" s="80" t="s">
        <v>6410</v>
      </c>
      <c r="G240" s="80" t="s">
        <v>5962</v>
      </c>
      <c r="H240" s="202" t="str">
        <f>VLOOKUP(G240,Orgs!B:J,2,0)</f>
        <v>https://rheasfactory.com/</v>
      </c>
      <c r="I240" s="16" t="str">
        <f>VLOOKUP(G240,Orgs!B:J,3,0)</f>
        <v>Startup / SME (SP)</v>
      </c>
      <c r="J240" s="16"/>
      <c r="K240" s="16" t="str">
        <f>VLOOKUP(G240,Orgs!B:J,5,0)</f>
        <v>Environment and Sustainability</v>
      </c>
      <c r="L240" s="16" t="str">
        <f>VLOOKUP(G240,Orgs!B:J,6,0)</f>
        <v>Waste management, Plastic</v>
      </c>
      <c r="M240" s="16" t="str">
        <f>VLOOKUP(G240,Orgs!B:J,7,0)</f>
        <v>Protecting planet with discarded plastic</v>
      </c>
      <c r="N240" s="16" t="str">
        <f>VLOOKUP(G240,Orgs!B:J,8,0)</f>
        <v>United States</v>
      </c>
      <c r="O240" s="16">
        <f>VLOOKUP(G240,Orgs!B:J,9,0)</f>
        <v>0</v>
      </c>
      <c r="P240" s="80" t="s">
        <v>17</v>
      </c>
      <c r="Q240" s="80"/>
      <c r="R240" s="80" t="s">
        <v>6357</v>
      </c>
      <c r="S240" s="80" t="s">
        <v>7348</v>
      </c>
    </row>
    <row r="241" spans="1:19" ht="14">
      <c r="A241" s="105"/>
      <c r="B241" s="29" t="s">
        <v>7246</v>
      </c>
      <c r="C241" s="29" t="s">
        <v>7247</v>
      </c>
      <c r="D241" s="29" t="s">
        <v>7248</v>
      </c>
      <c r="E241" s="29" t="s">
        <v>413</v>
      </c>
      <c r="F241" s="128" t="s">
        <v>7660</v>
      </c>
      <c r="G241" s="29" t="s">
        <v>5332</v>
      </c>
      <c r="H241" s="148" t="s">
        <v>5328</v>
      </c>
      <c r="I241" s="77" t="s">
        <v>1977</v>
      </c>
      <c r="J241" s="29" t="s">
        <v>5333</v>
      </c>
      <c r="K241" s="29" t="s">
        <v>2095</v>
      </c>
      <c r="L241" s="29" t="s">
        <v>2084</v>
      </c>
      <c r="M241" s="29" t="s">
        <v>5334</v>
      </c>
      <c r="N241" s="29" t="s">
        <v>23</v>
      </c>
      <c r="O241" s="29"/>
      <c r="P241" s="29"/>
      <c r="Q241" s="29"/>
      <c r="R241" s="29" t="s">
        <v>7172</v>
      </c>
      <c r="S241" s="29" t="s">
        <v>7336</v>
      </c>
    </row>
    <row r="242" spans="1:19" ht="14">
      <c r="A242" s="115"/>
      <c r="B242" s="80" t="s">
        <v>6828</v>
      </c>
      <c r="C242" s="80" t="s">
        <v>6829</v>
      </c>
      <c r="D242" s="80" t="s">
        <v>6830</v>
      </c>
      <c r="E242" s="80" t="s">
        <v>6831</v>
      </c>
      <c r="F242" s="80" t="s">
        <v>7390</v>
      </c>
      <c r="G242" s="80" t="s">
        <v>2279</v>
      </c>
      <c r="H242" s="202" t="str">
        <f>VLOOKUP(G242,Orgs!B:J,2,0)</f>
        <v>https://bosch.com.sg</v>
      </c>
      <c r="I242" s="16" t="str">
        <f>VLOOKUP(G242,Orgs!B:J,3,0)</f>
        <v>Startup / SME (SP)</v>
      </c>
      <c r="J242" s="80">
        <f>VLOOKUP(G242,Orgs!B:J,4,0)</f>
        <v>0</v>
      </c>
      <c r="K242" s="16" t="str">
        <f>VLOOKUP(G242,Orgs!B:J,5,0)</f>
        <v>Transportation</v>
      </c>
      <c r="L242" s="16" t="str">
        <f>VLOOKUP(G242,Orgs!B:J,6,0)</f>
        <v>Electric mobility, Vehicle</v>
      </c>
      <c r="M242" s="16" t="str">
        <f>VLOOKUP(G242,Orgs!B:J,7,0)</f>
        <v>Provider of electric mobility &amp; connected vehicle solutions</v>
      </c>
      <c r="N242" s="16" t="str">
        <f>VLOOKUP(G242,Orgs!B:J,8,0)</f>
        <v>Germany</v>
      </c>
      <c r="O242" s="16">
        <f>VLOOKUP(G242,Orgs!B:J,9,0)</f>
        <v>0</v>
      </c>
      <c r="P242" s="80" t="s">
        <v>17</v>
      </c>
      <c r="Q242" s="80"/>
      <c r="R242" s="80" t="s">
        <v>6760</v>
      </c>
      <c r="S242" s="80" t="s">
        <v>7354</v>
      </c>
    </row>
    <row r="243" spans="1:19" ht="14">
      <c r="A243" s="105"/>
      <c r="B243" s="29" t="s">
        <v>6771</v>
      </c>
      <c r="C243" s="29" t="s">
        <v>6772</v>
      </c>
      <c r="D243" s="29" t="s">
        <v>6773</v>
      </c>
      <c r="E243" s="29" t="s">
        <v>413</v>
      </c>
      <c r="F243" s="29" t="s">
        <v>6774</v>
      </c>
      <c r="G243" s="29" t="s">
        <v>6775</v>
      </c>
      <c r="H243" s="205" t="str">
        <f>VLOOKUP(G243,Orgs!B:J,2,0)</f>
        <v>https://royalhaskoningdhv.com/</v>
      </c>
      <c r="I243" s="17" t="str">
        <f>VLOOKUP(G243,Orgs!B:J,3,0)</f>
        <v>Startup / SME (SP)</v>
      </c>
      <c r="J243" s="17"/>
      <c r="K243" s="17" t="str">
        <f>VLOOKUP(G243,Orgs!B:J,5,0)</f>
        <v>Environment and Sustainability</v>
      </c>
      <c r="L243" s="17">
        <f>VLOOKUP(G243,Orgs!B:J,6,0)</f>
        <v>0</v>
      </c>
      <c r="M243" s="17" t="str">
        <f>VLOOKUP(G243,Orgs!B:J,7,0)</f>
        <v xml:space="preserve">An independent consulting engineering company. Provider of asset management, strategy, architecture, maritime, and digital consulting services. </v>
      </c>
      <c r="N243" s="17" t="str">
        <f>VLOOKUP(G243,Orgs!B:J,8,0)</f>
        <v>The Netherlands</v>
      </c>
      <c r="O243" s="17" t="str">
        <f>VLOOKUP(G243,Orgs!B:J,9,0)</f>
        <v>info@pl.rhdhv.com</v>
      </c>
      <c r="P243" s="29" t="s">
        <v>17</v>
      </c>
      <c r="Q243" s="29"/>
      <c r="R243" s="29" t="s">
        <v>6760</v>
      </c>
      <c r="S243" s="29" t="s">
        <v>7354</v>
      </c>
    </row>
    <row r="244" spans="1:19" ht="14">
      <c r="A244" s="115"/>
      <c r="B244" s="80" t="s">
        <v>6371</v>
      </c>
      <c r="C244" s="80" t="s">
        <v>6372</v>
      </c>
      <c r="D244" s="80" t="s">
        <v>6373</v>
      </c>
      <c r="E244" s="80" t="s">
        <v>1970</v>
      </c>
      <c r="F244" s="80" t="s">
        <v>6374</v>
      </c>
      <c r="G244" s="80" t="s">
        <v>5975</v>
      </c>
      <c r="H244" s="202" t="str">
        <f>VLOOKUP(G244,Orgs!B:J,2,0)</f>
        <v>https://seabenergy.com/</v>
      </c>
      <c r="I244" s="16" t="str">
        <f>VLOOKUP(G244,Orgs!B:J,3,0)</f>
        <v>Startup / SME (SP)</v>
      </c>
      <c r="J244" s="16"/>
      <c r="K244" s="16" t="str">
        <f>VLOOKUP(G244,Orgs!B:J,5,0)</f>
        <v>Environment and Sustainability</v>
      </c>
      <c r="L244" s="16" t="str">
        <f>VLOOKUP(G244,Orgs!B:J,6,0)</f>
        <v>Waste Management Tech, Energy and organic</v>
      </c>
      <c r="M244" s="16" t="str">
        <f>VLOOKUP(G244,Orgs!B:J,7,0)</f>
        <v>Developer of energy from micro waste</v>
      </c>
      <c r="N244" s="16" t="str">
        <f>VLOOKUP(G244,Orgs!B:J,8,0)</f>
        <v>UK</v>
      </c>
      <c r="O244" s="16">
        <f>VLOOKUP(G244,Orgs!B:J,9,0)</f>
        <v>0</v>
      </c>
      <c r="P244" s="80" t="s">
        <v>17</v>
      </c>
      <c r="Q244" s="80"/>
      <c r="R244" s="80" t="s">
        <v>6357</v>
      </c>
      <c r="S244" s="80" t="s">
        <v>7348</v>
      </c>
    </row>
    <row r="245" spans="1:19" ht="14">
      <c r="A245" s="105"/>
      <c r="B245" s="29" t="s">
        <v>6842</v>
      </c>
      <c r="C245" s="29" t="s">
        <v>6843</v>
      </c>
      <c r="D245" s="29" t="s">
        <v>6844</v>
      </c>
      <c r="E245" s="29" t="s">
        <v>413</v>
      </c>
      <c r="F245" s="29" t="s">
        <v>6845</v>
      </c>
      <c r="G245" s="29" t="s">
        <v>5980</v>
      </c>
      <c r="H245" s="205" t="str">
        <f>VLOOKUP(G245,Orgs!B:J,2,0)</f>
        <v>https://senecio-robotics.com/</v>
      </c>
      <c r="I245" s="17" t="str">
        <f>VLOOKUP(G245,Orgs!B:J,3,0)</f>
        <v>Startup / SME (SP)</v>
      </c>
      <c r="J245" s="29">
        <f>VLOOKUP(G245,Orgs!B:J,4,0)</f>
        <v>0</v>
      </c>
      <c r="K245" s="17" t="str">
        <f>VLOOKUP(G245,Orgs!B:J,5,0)</f>
        <v>Healthcare</v>
      </c>
      <c r="L245" s="17" t="str">
        <f>VLOOKUP(G245,Orgs!B:J,6,0)</f>
        <v>Medical Tech, Healthcare IT</v>
      </c>
      <c r="M245" s="17" t="str">
        <f>VLOOKUP(G245,Orgs!B:J,7,0)</f>
        <v>Developer of healthtech solutions for eradicating mosquito born diseases</v>
      </c>
      <c r="N245" s="17" t="str">
        <f>VLOOKUP(G245,Orgs!B:J,8,0)</f>
        <v>Israel</v>
      </c>
      <c r="O245" s="17">
        <f>VLOOKUP(G245,Orgs!B:J,9,0)</f>
        <v>0</v>
      </c>
      <c r="P245" s="29" t="s">
        <v>17</v>
      </c>
      <c r="Q245" s="29"/>
      <c r="R245" s="29" t="s">
        <v>6760</v>
      </c>
      <c r="S245" s="29" t="s">
        <v>7354</v>
      </c>
    </row>
    <row r="246" spans="1:19" ht="14">
      <c r="A246" s="115"/>
      <c r="B246" s="100" t="s">
        <v>191</v>
      </c>
      <c r="C246" s="100" t="s">
        <v>7661</v>
      </c>
      <c r="D246" s="100" t="s">
        <v>7662</v>
      </c>
      <c r="E246" s="100" t="s">
        <v>1393</v>
      </c>
      <c r="F246" s="209" t="s">
        <v>7663</v>
      </c>
      <c r="G246" s="80" t="s">
        <v>3890</v>
      </c>
      <c r="H246" s="202" t="str">
        <f>VLOOKUP(G246,Orgs!B:J,2,0)</f>
        <v>https://sensing.online/</v>
      </c>
      <c r="I246" s="16" t="str">
        <f>VLOOKUP(G246,Orgs!B:J,3,0)</f>
        <v>Startup / SME (SP)</v>
      </c>
      <c r="J246" s="80" t="str">
        <f>VLOOKUP(G246,Orgs!B:J,4,0)</f>
        <v>Sensors, Technology</v>
      </c>
      <c r="K246" s="16" t="str">
        <f>VLOOKUP(G246,Orgs!B:J,5,0)</f>
        <v>Technology</v>
      </c>
      <c r="L246" s="16" t="str">
        <f>VLOOKUP(G246,Orgs!B:J,6,0)</f>
        <v>Sensor Tech, Internet of Things (IoT)</v>
      </c>
      <c r="M246" s="16" t="str">
        <f>VLOOKUP(G246,Orgs!B:J,7,0)</f>
        <v>Develops advanced sensor technology for various applications.</v>
      </c>
      <c r="N246" s="16" t="str">
        <f>VLOOKUP(G246,Orgs!B:J,8,0)</f>
        <v>Singapore</v>
      </c>
      <c r="O246" s="16">
        <f>VLOOKUP(G246,Orgs!B:J,9,0)</f>
        <v>0</v>
      </c>
      <c r="P246" s="80" t="s">
        <v>17</v>
      </c>
      <c r="Q246" s="80"/>
      <c r="R246" s="80" t="s">
        <v>7357</v>
      </c>
      <c r="S246" s="80" t="s">
        <v>7358</v>
      </c>
    </row>
    <row r="247" spans="1:19" ht="14">
      <c r="A247" s="105"/>
      <c r="B247" s="41" t="s">
        <v>7664</v>
      </c>
      <c r="C247" s="41" t="s">
        <v>7665</v>
      </c>
      <c r="D247" s="41" t="s">
        <v>7666</v>
      </c>
      <c r="E247" s="41"/>
      <c r="F247" s="29" t="s">
        <v>7390</v>
      </c>
      <c r="G247" s="29" t="s">
        <v>5388</v>
      </c>
      <c r="H247" s="205" t="str">
        <f>VLOOKUP(G247,Orgs!B:J,2,0)</f>
        <v>https://www.sensorflow.co/</v>
      </c>
      <c r="I247" s="17" t="str">
        <f>VLOOKUP(G247,Orgs!B:J,3,0)</f>
        <v>Startup / SME (SP)</v>
      </c>
      <c r="J247" s="29" t="str">
        <f>VLOOKUP(G247,Orgs!B:J,4,0)</f>
        <v>IoT, Energy Efficiency</v>
      </c>
      <c r="K247" s="17" t="str">
        <f>VLOOKUP(G247,Orgs!B:J,5,0)</f>
        <v>Environment and Sustainability</v>
      </c>
      <c r="L247" s="17" t="str">
        <f>VLOOKUP(G247,Orgs!B:J,6,0)</f>
        <v>Internet of Things (IoT), Cleantech</v>
      </c>
      <c r="M247" s="17" t="str">
        <f>VLOOKUP(G247,Orgs!B:J,7,0)</f>
        <v>Offers IoT-based energy efficiency solutions.</v>
      </c>
      <c r="N247" s="17" t="str">
        <f>VLOOKUP(G247,Orgs!B:J,8,0)</f>
        <v>Singapore</v>
      </c>
      <c r="O247" s="17" t="str">
        <f>VLOOKUP(G247,Orgs!B:J,9,0)</f>
        <v>info@sensorflow.co</v>
      </c>
      <c r="P247" s="29" t="s">
        <v>17</v>
      </c>
      <c r="Q247" s="29"/>
      <c r="R247" s="29" t="s">
        <v>7357</v>
      </c>
      <c r="S247" s="29" t="s">
        <v>7358</v>
      </c>
    </row>
    <row r="248" spans="1:19" ht="14">
      <c r="A248" s="115"/>
      <c r="B248" s="16" t="s">
        <v>6571</v>
      </c>
      <c r="C248" s="16" t="s">
        <v>170</v>
      </c>
      <c r="D248" s="16" t="s">
        <v>6572</v>
      </c>
      <c r="E248" s="16" t="s">
        <v>28</v>
      </c>
      <c r="F248" s="232" t="s">
        <v>6573</v>
      </c>
      <c r="G248" s="80" t="s">
        <v>5431</v>
      </c>
      <c r="H248" s="202" t="str">
        <f>VLOOKUP(G248,Orgs!B:J,2,0)</f>
        <v>https://www.simpple.ai/</v>
      </c>
      <c r="I248" s="16" t="str">
        <f>VLOOKUP(G248,Orgs!B:J,3,0)</f>
        <v>Startup / SME (SP)</v>
      </c>
      <c r="J248" s="80">
        <f>VLOOKUP(G248,Orgs!B:I,4,0)</f>
        <v>0</v>
      </c>
      <c r="K248" s="16" t="str">
        <f>VLOOKUP(G248,Orgs!B:J,5,0)</f>
        <v>Built Environment</v>
      </c>
      <c r="L248" s="16" t="str">
        <f>VLOOKUP(G248,Orgs!B:J,6,0)</f>
        <v>PropTech, Internet of Things (IoT), Robotics</v>
      </c>
      <c r="M248" s="16" t="str">
        <f>VLOOKUP(G248,Orgs!B:J,7,0)</f>
        <v>An advanced solution provider in the property-technology (PropTech) sector. Our proprietary ecosystem enhances efficiency by integrating IoT devices, robotic solutions, and the workforce, in areas such as building maintenance, security surveillance and janitorial services.</v>
      </c>
      <c r="N248" s="16" t="str">
        <f>VLOOKUP(G248,Orgs!B:J,8,0)</f>
        <v>Singapore</v>
      </c>
      <c r="O248" s="16">
        <f>VLOOKUP(G248,Orgs!B:J,9,0)</f>
        <v>0</v>
      </c>
      <c r="P248" s="80" t="s">
        <v>17</v>
      </c>
      <c r="Q248" s="80"/>
      <c r="R248" s="80" t="s">
        <v>1426</v>
      </c>
      <c r="S248" s="80" t="s">
        <v>1377</v>
      </c>
    </row>
    <row r="249" spans="1:19" ht="14">
      <c r="A249" s="105"/>
      <c r="B249" s="41" t="s">
        <v>7667</v>
      </c>
      <c r="C249" s="41" t="s">
        <v>62</v>
      </c>
      <c r="D249" s="41" t="s">
        <v>7668</v>
      </c>
      <c r="E249" s="41" t="s">
        <v>1435</v>
      </c>
      <c r="F249" s="128" t="s">
        <v>7669</v>
      </c>
      <c r="G249" s="29" t="s">
        <v>5453</v>
      </c>
      <c r="H249" s="205" t="str">
        <f>VLOOKUP(G249,Orgs!B:J,2,0)</f>
        <v>https://www.singnergy.com/</v>
      </c>
      <c r="I249" s="17" t="str">
        <f>VLOOKUP(G249,Orgs!B:J,3,0)</f>
        <v>Startup / SME (SP)</v>
      </c>
      <c r="J249" s="29" t="str">
        <f>VLOOKUP(G249,Orgs!B:J,4,0)</f>
        <v>Sustainability, Renewable Energy</v>
      </c>
      <c r="K249" s="17" t="str">
        <f>VLOOKUP(G249,Orgs!B:J,5,0)</f>
        <v>Environment and Sustainability</v>
      </c>
      <c r="L249" s="17" t="str">
        <f>VLOOKUP(G249,Orgs!B:J,6,0)</f>
        <v>Cleantech, Energy Tech</v>
      </c>
      <c r="M249" s="17" t="str">
        <f>VLOOKUP(G249,Orgs!B:J,7,0)</f>
        <v>Provides renewable energy and sustainability solutions.</v>
      </c>
      <c r="N249" s="17" t="str">
        <f>VLOOKUP(G249,Orgs!B:J,8,0)</f>
        <v>Singapore</v>
      </c>
      <c r="O249" s="17" t="str">
        <f>VLOOKUP(G249,Orgs!B:J,9,0)</f>
        <v>enquiry@singnergy.com</v>
      </c>
      <c r="P249" s="29" t="s">
        <v>17</v>
      </c>
      <c r="Q249" s="29"/>
      <c r="R249" s="29" t="s">
        <v>7357</v>
      </c>
      <c r="S249" s="29" t="s">
        <v>7358</v>
      </c>
    </row>
    <row r="250" spans="1:19" ht="14">
      <c r="A250" s="115"/>
      <c r="B250" s="80" t="s">
        <v>6625</v>
      </c>
      <c r="C250" s="80" t="s">
        <v>6626</v>
      </c>
      <c r="D250" s="80" t="s">
        <v>6627</v>
      </c>
      <c r="E250" s="80" t="s">
        <v>1380</v>
      </c>
      <c r="F250" s="80" t="s">
        <v>6628</v>
      </c>
      <c r="G250" s="80" t="s">
        <v>5987</v>
      </c>
      <c r="H250" s="202" t="str">
        <f>VLOOKUP(G250,Orgs!B:J,2,0)</f>
        <v>https://Skinive.com/</v>
      </c>
      <c r="I250" s="16" t="str">
        <f>VLOOKUP(G250,Orgs!B:J,3,0)</f>
        <v>Startup / SME (SP)</v>
      </c>
      <c r="J250" s="80">
        <f>VLOOKUP(G250,Orgs!B:J,4,0)</f>
        <v>0</v>
      </c>
      <c r="K250" s="16" t="str">
        <f>VLOOKUP(G250,Orgs!B:J,5,0)</f>
        <v>Healthcare</v>
      </c>
      <c r="L250" s="16" t="str">
        <f>VLOOKUP(G250,Orgs!B:J,6,0)</f>
        <v>Medical Tech, Healthcare IT</v>
      </c>
      <c r="M250" s="16" t="str">
        <f>VLOOKUP(G250,Orgs!B:J,7,0)</f>
        <v>Provider of AI-based application for tracking skin health</v>
      </c>
      <c r="N250" s="16" t="str">
        <f>VLOOKUP(G250,Orgs!B:J,8,0)</f>
        <v>Netherlands</v>
      </c>
      <c r="O250" s="16">
        <f>VLOOKUP(G250,Orgs!B:J,9,0)</f>
        <v>0</v>
      </c>
      <c r="P250" s="80" t="s">
        <v>17</v>
      </c>
      <c r="Q250" s="80"/>
      <c r="R250" s="80" t="s">
        <v>6601</v>
      </c>
      <c r="S250" s="80" t="s">
        <v>7354</v>
      </c>
    </row>
    <row r="251" spans="1:19" ht="14">
      <c r="A251" s="105"/>
      <c r="B251" s="29" t="s">
        <v>6846</v>
      </c>
      <c r="C251" s="29" t="s">
        <v>6847</v>
      </c>
      <c r="D251" s="29" t="s">
        <v>6848</v>
      </c>
      <c r="E251" s="29" t="s">
        <v>6849</v>
      </c>
      <c r="F251" s="29" t="s">
        <v>6850</v>
      </c>
      <c r="G251" s="29" t="s">
        <v>5472</v>
      </c>
      <c r="H251" s="205" t="str">
        <f>VLOOKUP(G251,Orgs!B:J,2,0)</f>
        <v>https://www.sodavision.com/</v>
      </c>
      <c r="I251" s="17" t="str">
        <f>VLOOKUP(G251,Orgs!B:J,3,0)</f>
        <v>Startup / SME (SP)</v>
      </c>
      <c r="J251" s="29">
        <f>VLOOKUP(G251,Orgs!B:J,4,0)</f>
        <v>0</v>
      </c>
      <c r="K251" s="17" t="str">
        <f>VLOOKUP(G251,Orgs!B:J,5,0)</f>
        <v>Industry</v>
      </c>
      <c r="L251" s="17" t="str">
        <f>VLOOKUP(G251,Orgs!B:J,6,0)</f>
        <v>Advanced Manufacturing</v>
      </c>
      <c r="M251" s="17" t="str">
        <f>VLOOKUP(G251,Orgs!B:J,7,0)</f>
        <v xml:space="preserve">Soda Vision is a young and energetic technology company focused strongly on Vision Technologies. We offer products and solutions in three technology domains: Machine Vision, Robotic Vision, and Computer Vision. </v>
      </c>
      <c r="N251" s="17" t="str">
        <f>VLOOKUP(G251,Orgs!B:J,8,0)</f>
        <v>Singapore</v>
      </c>
      <c r="O251" s="17">
        <f>VLOOKUP(G251,Orgs!B:J,9,0)</f>
        <v>0</v>
      </c>
      <c r="P251" s="29" t="s">
        <v>17</v>
      </c>
      <c r="Q251" s="29"/>
      <c r="R251" s="29" t="s">
        <v>6760</v>
      </c>
      <c r="S251" s="29" t="s">
        <v>7354</v>
      </c>
    </row>
    <row r="252" spans="1:19" ht="14">
      <c r="A252" s="115"/>
      <c r="B252" s="80" t="s">
        <v>1415</v>
      </c>
      <c r="C252" s="80" t="s">
        <v>7050</v>
      </c>
      <c r="D252" s="80" t="s">
        <v>7051</v>
      </c>
      <c r="E252" s="80" t="s">
        <v>413</v>
      </c>
      <c r="F252" s="80" t="s">
        <v>7052</v>
      </c>
      <c r="G252" s="80" t="s">
        <v>3940</v>
      </c>
      <c r="H252" s="202" t="str">
        <f>VLOOKUP(G252,Orgs!B:J,2,0)</f>
        <v>https://staple.io/</v>
      </c>
      <c r="I252" s="16" t="str">
        <f>VLOOKUP(G252,Orgs!B:J,3,0)</f>
        <v>Startup / SME (SP)</v>
      </c>
      <c r="J252" s="16"/>
      <c r="K252" s="16" t="str">
        <f>VLOOKUP(G252,Orgs!B:J,5,0)</f>
        <v>Digital Services</v>
      </c>
      <c r="L252" s="16" t="str">
        <f>VLOOKUP(G252,Orgs!B:J,6,0)</f>
        <v>Document Management, Artificial Intelligence and Machine Learning (AI/ML)</v>
      </c>
      <c r="M252" s="233" t="str">
        <f>VLOOKUP(G252,Orgs!B:J,7,0)</f>
        <v xml:space="preserve">Staple develops cognitive AI to read, interpret and extract structured data from documents at scale, regardless of layout or language. </v>
      </c>
      <c r="N252" s="16" t="str">
        <f>VLOOKUP(G252,Orgs!B:J,8,0)</f>
        <v>Singapore</v>
      </c>
      <c r="O252" s="16">
        <f>VLOOKUP(G252,Orgs!B:J,9,0)</f>
        <v>0</v>
      </c>
      <c r="P252" s="80" t="s">
        <v>17</v>
      </c>
      <c r="Q252" s="80"/>
      <c r="R252" s="80" t="s">
        <v>7002</v>
      </c>
      <c r="S252" s="34" t="s">
        <v>7354</v>
      </c>
    </row>
    <row r="253" spans="1:19" ht="14">
      <c r="A253" s="105"/>
      <c r="B253" s="29" t="s">
        <v>6868</v>
      </c>
      <c r="C253" s="29" t="s">
        <v>6869</v>
      </c>
      <c r="D253" s="29" t="s">
        <v>6870</v>
      </c>
      <c r="E253" s="29" t="s">
        <v>1435</v>
      </c>
      <c r="F253" s="29" t="s">
        <v>6871</v>
      </c>
      <c r="G253" s="29" t="s">
        <v>5998</v>
      </c>
      <c r="H253" s="205" t="str">
        <f>VLOOKUP(G253,Orgs!B:J,2,0)</f>
        <v>https://stellapps.com/</v>
      </c>
      <c r="I253" s="17" t="str">
        <f>VLOOKUP(G253,Orgs!B:J,3,0)</f>
        <v>Startup / SME (SP)</v>
      </c>
      <c r="J253" s="17"/>
      <c r="K253" s="17" t="str">
        <f>VLOOKUP(G253,Orgs!B:J,5,0)</f>
        <v>Food and Beverage</v>
      </c>
      <c r="L253" s="17" t="str">
        <f>VLOOKUP(G253,Orgs!B:J,6,0)</f>
        <v>IoT, Marketplace</v>
      </c>
      <c r="M253" s="17" t="str">
        <f>VLOOKUP(G253,Orgs!B:J,7,0)</f>
        <v>One-stop dairy supply chain digitisation by IoT</v>
      </c>
      <c r="N253" s="17" t="str">
        <f>VLOOKUP(G253,Orgs!B:J,8,0)</f>
        <v>India</v>
      </c>
      <c r="O253" s="17">
        <f>VLOOKUP(G253,Orgs!B:J,9,0)</f>
        <v>0</v>
      </c>
      <c r="P253" s="29" t="s">
        <v>17</v>
      </c>
      <c r="Q253" s="29"/>
      <c r="R253" s="29" t="s">
        <v>6865</v>
      </c>
      <c r="S253" s="29" t="s">
        <v>7354</v>
      </c>
    </row>
    <row r="254" spans="1:19" ht="14">
      <c r="A254" s="115"/>
      <c r="B254" s="100" t="s">
        <v>7670</v>
      </c>
      <c r="C254" s="100" t="s">
        <v>7671</v>
      </c>
      <c r="D254" s="100" t="s">
        <v>7672</v>
      </c>
      <c r="E254" s="100" t="s">
        <v>7047</v>
      </c>
      <c r="F254" s="209" t="s">
        <v>7673</v>
      </c>
      <c r="G254" s="80" t="s">
        <v>5520</v>
      </c>
      <c r="H254" s="202" t="str">
        <f>VLOOKUP(G254,Orgs!B:J,2,0)</f>
        <v>https://www.stemly.ai/</v>
      </c>
      <c r="I254" s="16" t="str">
        <f>VLOOKUP(G254,Orgs!B:J,3,0)</f>
        <v>Startup / SME (SP)</v>
      </c>
      <c r="J254" s="80" t="str">
        <f>VLOOKUP(G254,Orgs!B:J,4,0)</f>
        <v>AI/ML</v>
      </c>
      <c r="K254" s="16" t="str">
        <f>VLOOKUP(G254,Orgs!B:J,5,0)</f>
        <v>Digital Services</v>
      </c>
      <c r="L254" s="16" t="str">
        <f>VLOOKUP(G254,Orgs!B:J,6,0)</f>
        <v>Artificial Intelligence and Machine Learning (AI/ML), Analytics and Business Intelligence</v>
      </c>
      <c r="M254" s="16" t="str">
        <f>VLOOKUP(G254,Orgs!B:J,7,0)</f>
        <v>Provides AI and machine learning solutions for businesses.</v>
      </c>
      <c r="N254" s="16" t="str">
        <f>VLOOKUP(G254,Orgs!B:J,8,0)</f>
        <v>Singapore</v>
      </c>
      <c r="O254" s="16" t="str">
        <f>VLOOKUP(G254,Orgs!B:J,9,0)</f>
        <v>hello@stemly.ai</v>
      </c>
      <c r="P254" s="80" t="s">
        <v>17</v>
      </c>
      <c r="Q254" s="80"/>
      <c r="R254" s="80" t="s">
        <v>7357</v>
      </c>
      <c r="S254" s="80" t="s">
        <v>7379</v>
      </c>
    </row>
    <row r="255" spans="1:19" ht="14">
      <c r="A255" s="105"/>
      <c r="B255" s="41" t="s">
        <v>7674</v>
      </c>
      <c r="C255" s="41" t="s">
        <v>637</v>
      </c>
      <c r="D255" s="41" t="s">
        <v>7675</v>
      </c>
      <c r="E255" s="41" t="s">
        <v>7676</v>
      </c>
      <c r="F255" s="204" t="s">
        <v>7677</v>
      </c>
      <c r="G255" s="29" t="s">
        <v>5520</v>
      </c>
      <c r="H255" s="205" t="str">
        <f>VLOOKUP(G255,Orgs!B:J,2,0)</f>
        <v>https://www.stemly.ai/</v>
      </c>
      <c r="I255" s="17" t="str">
        <f>VLOOKUP(G255,Orgs!B:J,3,0)</f>
        <v>Startup / SME (SP)</v>
      </c>
      <c r="J255" s="29" t="str">
        <f>VLOOKUP(G255,Orgs!B:J,4,0)</f>
        <v>AI/ML</v>
      </c>
      <c r="K255" s="17" t="str">
        <f>VLOOKUP(G255,Orgs!B:J,5,0)</f>
        <v>Digital Services</v>
      </c>
      <c r="L255" s="17" t="str">
        <f>VLOOKUP(G255,Orgs!B:J,6,0)</f>
        <v>Artificial Intelligence and Machine Learning (AI/ML), Analytics and Business Intelligence</v>
      </c>
      <c r="M255" s="17" t="str">
        <f>VLOOKUP(G255,Orgs!B:J,7,0)</f>
        <v>Provides AI and machine learning solutions for businesses.</v>
      </c>
      <c r="N255" s="17" t="str">
        <f>VLOOKUP(G255,Orgs!B:J,8,0)</f>
        <v>Singapore</v>
      </c>
      <c r="O255" s="17" t="str">
        <f>VLOOKUP(G255,Orgs!B:J,9,0)</f>
        <v>hello@stemly.ai</v>
      </c>
      <c r="P255" s="29" t="s">
        <v>17</v>
      </c>
      <c r="Q255" s="29"/>
      <c r="R255" s="29" t="s">
        <v>7357</v>
      </c>
      <c r="S255" s="29" t="s">
        <v>7379</v>
      </c>
    </row>
    <row r="256" spans="1:19" ht="14">
      <c r="A256" s="115"/>
      <c r="B256" s="80" t="s">
        <v>1967</v>
      </c>
      <c r="C256" s="80" t="s">
        <v>1968</v>
      </c>
      <c r="D256" s="80" t="s">
        <v>1969</v>
      </c>
      <c r="E256" s="80" t="s">
        <v>1970</v>
      </c>
      <c r="F256" s="209" t="s">
        <v>1971</v>
      </c>
      <c r="G256" s="80" t="s">
        <v>1972</v>
      </c>
      <c r="H256" s="202" t="str">
        <f>VLOOKUP(G256,Orgs!B:J,2,0)</f>
        <v>https://stralis.aero/</v>
      </c>
      <c r="I256" s="16" t="str">
        <f>VLOOKUP(G256,Orgs!B:J,3,0)</f>
        <v>Startup / SME (SP)</v>
      </c>
      <c r="J256" s="80">
        <f>VLOOKUP(G256,Orgs!B:J,4,0)</f>
        <v>0</v>
      </c>
      <c r="K256" s="16" t="str">
        <f>VLOOKUP(G256,Orgs!B:J,5,0)</f>
        <v>Transportation</v>
      </c>
      <c r="L256" s="16" t="str">
        <f>VLOOKUP(G256,Orgs!B:J,6,0)</f>
        <v>Climate Tech</v>
      </c>
      <c r="M256" s="16" t="str">
        <f>VLOOKUP(G256,Orgs!B:J,7,0)</f>
        <v>Emission free hydrogen electric aircraft</v>
      </c>
      <c r="N256" s="16" t="str">
        <f>VLOOKUP(G256,Orgs!B:J,8,0)</f>
        <v>Australia</v>
      </c>
      <c r="O256" s="16">
        <f>VLOOKUP(G256,Orgs!B:J,9,0)</f>
        <v>0</v>
      </c>
      <c r="P256" s="80" t="s">
        <v>17</v>
      </c>
      <c r="Q256" s="80" t="s">
        <v>1529</v>
      </c>
      <c r="R256" s="80" t="s">
        <v>1530</v>
      </c>
      <c r="S256" s="80"/>
    </row>
    <row r="257" spans="1:19" ht="14">
      <c r="A257" s="17"/>
      <c r="B257" s="105" t="s">
        <v>7678</v>
      </c>
      <c r="C257" s="17" t="s">
        <v>7679</v>
      </c>
      <c r="D257" s="105" t="s">
        <v>7680</v>
      </c>
      <c r="E257" s="105" t="s">
        <v>7681</v>
      </c>
      <c r="F257" s="215" t="s">
        <v>7682</v>
      </c>
      <c r="G257" s="105" t="s">
        <v>5536</v>
      </c>
      <c r="H257" s="210" t="str">
        <f>VLOOKUP(G257,Orgs!B:I,2,0)</f>
        <v>https://www.superfoodsvalley.com/</v>
      </c>
      <c r="I257" s="29" t="str">
        <f>VLOOKUP(G257,Orgs!B:J,3,0)</f>
        <v>Startup / SME (SP)</v>
      </c>
      <c r="J257" s="29">
        <f>VLOOKUP(G257,Orgs!B:J,4,0)</f>
        <v>0</v>
      </c>
      <c r="K257" s="29" t="str">
        <f>VLOOKUP(G257,Orgs!B:J,5,0)</f>
        <v>Food and Beverage</v>
      </c>
      <c r="L257" s="29" t="str">
        <f>VLOOKUP(G257,Orgs!B:J,6,0)</f>
        <v>Foodtech</v>
      </c>
      <c r="M257" s="29" t="str">
        <f>VLOOKUP(G257,Orgs!B:J,7,0)</f>
        <v>Developer of plant-based superfood products</v>
      </c>
      <c r="N257" s="29" t="str">
        <f>VLOOKUP(G257,Orgs!B:J,8,0)</f>
        <v>Singapore</v>
      </c>
      <c r="O257" s="17">
        <f>VLOOKUP(G257,Orgs!B:J,9,0)</f>
        <v>0</v>
      </c>
      <c r="P257" s="29" t="s">
        <v>17</v>
      </c>
      <c r="Q257" s="17"/>
      <c r="R257" s="17" t="s">
        <v>7341</v>
      </c>
      <c r="S257" s="17"/>
    </row>
    <row r="258" spans="1:19" ht="14">
      <c r="A258" s="16"/>
      <c r="B258" s="115" t="s">
        <v>7683</v>
      </c>
      <c r="C258" s="16" t="s">
        <v>299</v>
      </c>
      <c r="D258" s="125" t="s">
        <v>7684</v>
      </c>
      <c r="E258" s="16" t="s">
        <v>1970</v>
      </c>
      <c r="F258" s="229" t="s">
        <v>7685</v>
      </c>
      <c r="G258" s="16" t="s">
        <v>5546</v>
      </c>
      <c r="H258" s="202" t="str">
        <f>VLOOKUP(G258,Orgs!B:J,2,0)</f>
        <v>https://www.swatmobility.com/</v>
      </c>
      <c r="I258" s="16" t="str">
        <f>VLOOKUP(G258,Orgs!B:J,3,0)</f>
        <v>Startup / SME (SP)</v>
      </c>
      <c r="J258" s="80">
        <f>VLOOKUP(G258,Orgs!B:J,4,0)</f>
        <v>0</v>
      </c>
      <c r="K258" s="16" t="str">
        <f>VLOOKUP(G258,Orgs!B:J,5,0)</f>
        <v>Transportation</v>
      </c>
      <c r="L258" s="16" t="str">
        <f>VLOOKUP(G258,Orgs!B:J,6,0)</f>
        <v>Mobility Tech</v>
      </c>
      <c r="M258" s="16" t="str">
        <f>VLOOKUP(G258,Orgs!B:J,7,0)</f>
        <v>SWAT Mobility is a mobility solution firm that provides demand-responsive, ride-sharing services in high-capacity vehicles.</v>
      </c>
      <c r="N258" s="16" t="str">
        <f>VLOOKUP(G258,Orgs!B:J,8,0)</f>
        <v>Singapore</v>
      </c>
      <c r="O258" s="16">
        <f>VLOOKUP(G258,Orgs!B:J,9,0)</f>
        <v>0</v>
      </c>
      <c r="P258" s="80" t="s">
        <v>17</v>
      </c>
      <c r="Q258" s="16"/>
      <c r="R258" s="16" t="s">
        <v>7341</v>
      </c>
      <c r="S258" s="16"/>
    </row>
    <row r="259" spans="1:19" ht="14">
      <c r="A259" s="17"/>
      <c r="B259" s="29" t="s">
        <v>226</v>
      </c>
      <c r="C259" s="41" t="s">
        <v>754</v>
      </c>
      <c r="D259" s="41" t="s">
        <v>7686</v>
      </c>
      <c r="E259" s="41" t="s">
        <v>7687</v>
      </c>
      <c r="F259" s="220" t="s">
        <v>7688</v>
      </c>
      <c r="G259" s="17" t="s">
        <v>5546</v>
      </c>
      <c r="H259" s="205" t="str">
        <f>VLOOKUP(G259,Orgs!B:J,2,0)</f>
        <v>https://www.swatmobility.com/</v>
      </c>
      <c r="I259" s="17" t="str">
        <f>VLOOKUP(G259,Orgs!B:J,3,0)</f>
        <v>Startup / SME (SP)</v>
      </c>
      <c r="J259" s="29">
        <f>VLOOKUP(G259,Orgs!B:J,4,0)</f>
        <v>0</v>
      </c>
      <c r="K259" s="17" t="str">
        <f>VLOOKUP(G259,Orgs!B:J,5,0)</f>
        <v>Transportation</v>
      </c>
      <c r="L259" s="17" t="str">
        <f>VLOOKUP(G259,Orgs!B:J,6,0)</f>
        <v>Mobility Tech</v>
      </c>
      <c r="M259" s="17" t="str">
        <f>VLOOKUP(G259,Orgs!B:J,7,0)</f>
        <v>SWAT Mobility is a mobility solution firm that provides demand-responsive, ride-sharing services in high-capacity vehicles.</v>
      </c>
      <c r="N259" s="17" t="str">
        <f>VLOOKUP(G259,Orgs!B:J,8,0)</f>
        <v>Singapore</v>
      </c>
      <c r="O259" s="17">
        <f>VLOOKUP(G259,Orgs!B:J,9,0)</f>
        <v>0</v>
      </c>
      <c r="P259" s="29" t="s">
        <v>17</v>
      </c>
      <c r="Q259" s="17"/>
      <c r="R259" s="29" t="s">
        <v>7357</v>
      </c>
      <c r="S259" s="29" t="s">
        <v>7379</v>
      </c>
    </row>
    <row r="260" spans="1:19" ht="14">
      <c r="A260" s="16"/>
      <c r="B260" s="80" t="s">
        <v>880</v>
      </c>
      <c r="C260" s="80" t="s">
        <v>33</v>
      </c>
      <c r="D260" s="80" t="s">
        <v>7689</v>
      </c>
      <c r="E260" s="80" t="s">
        <v>7690</v>
      </c>
      <c r="F260" s="229" t="s">
        <v>7691</v>
      </c>
      <c r="G260" s="16" t="s">
        <v>5546</v>
      </c>
      <c r="H260" s="202" t="str">
        <f>VLOOKUP(G260,Orgs!B:J,2,0)</f>
        <v>https://www.swatmobility.com/</v>
      </c>
      <c r="I260" s="16" t="str">
        <f>VLOOKUP(G260,Orgs!B:J,3,0)</f>
        <v>Startup / SME (SP)</v>
      </c>
      <c r="J260" s="80">
        <f>VLOOKUP(G260,Orgs!B:J,4,0)</f>
        <v>0</v>
      </c>
      <c r="K260" s="16" t="str">
        <f>VLOOKUP(G260,Orgs!B:J,5,0)</f>
        <v>Transportation</v>
      </c>
      <c r="L260" s="16" t="str">
        <f>VLOOKUP(G260,Orgs!B:J,6,0)</f>
        <v>Mobility Tech</v>
      </c>
      <c r="M260" s="16" t="str">
        <f>VLOOKUP(G260,Orgs!B:J,7,0)</f>
        <v>SWAT Mobility is a mobility solution firm that provides demand-responsive, ride-sharing services in high-capacity vehicles.</v>
      </c>
      <c r="N260" s="16" t="str">
        <f>VLOOKUP(G260,Orgs!B:J,8,0)</f>
        <v>Singapore</v>
      </c>
      <c r="O260" s="16">
        <f>VLOOKUP(G260,Orgs!B:J,9,0)</f>
        <v>0</v>
      </c>
      <c r="P260" s="80" t="s">
        <v>17</v>
      </c>
      <c r="Q260" s="16"/>
      <c r="R260" s="80" t="s">
        <v>7357</v>
      </c>
      <c r="S260" s="80" t="s">
        <v>7358</v>
      </c>
    </row>
    <row r="261" spans="1:19" ht="14">
      <c r="A261" s="105"/>
      <c r="B261" s="29" t="s">
        <v>1087</v>
      </c>
      <c r="C261" s="29" t="s">
        <v>973</v>
      </c>
      <c r="D261" s="29" t="s">
        <v>1088</v>
      </c>
      <c r="E261" s="29" t="s">
        <v>7692</v>
      </c>
      <c r="F261" s="148" t="s">
        <v>7693</v>
      </c>
      <c r="G261" s="29" t="s">
        <v>1090</v>
      </c>
      <c r="H261" s="210" t="str">
        <f>VLOOKUP(G261,Orgs!B:I,2,0)</f>
        <v>https://syswelltech.com/</v>
      </c>
      <c r="I261" s="29" t="str">
        <f>VLOOKUP(G261,Orgs!B:I,3,0)</f>
        <v>Startup / SME (SP)</v>
      </c>
      <c r="J261" s="29">
        <f>VLOOKUP(G261,Orgs!B:I,4,0)</f>
        <v>0</v>
      </c>
      <c r="K261" s="29" t="str">
        <f>VLOOKUP(G261,Orgs!B:I,5,0)</f>
        <v>Built Environment</v>
      </c>
      <c r="L261" s="29" t="str">
        <f>VLOOKUP(G261,Orgs!B:I,6,0)</f>
        <v>Sensor Tech</v>
      </c>
      <c r="M261" s="29" t="str">
        <f>VLOOKUP(G261,Orgs!B:I,7,0)</f>
        <v>Optical sensing solutions for geotechnical, structural health monitoring and other applications</v>
      </c>
      <c r="N261" s="29" t="str">
        <f>VLOOKUP(G261,Orgs!B:I,8,0)</f>
        <v>Singapore</v>
      </c>
      <c r="O261" s="29"/>
      <c r="P261" s="29" t="s">
        <v>17</v>
      </c>
      <c r="Q261" s="29" t="s">
        <v>138</v>
      </c>
      <c r="R261" s="29" t="s">
        <v>1426</v>
      </c>
      <c r="S261" s="29" t="s">
        <v>139</v>
      </c>
    </row>
    <row r="262" spans="1:19" ht="14">
      <c r="A262" s="115"/>
      <c r="B262" s="80" t="s">
        <v>681</v>
      </c>
      <c r="C262" s="80" t="s">
        <v>1091</v>
      </c>
      <c r="D262" s="80" t="s">
        <v>1092</v>
      </c>
      <c r="E262" s="80" t="s">
        <v>317</v>
      </c>
      <c r="F262" s="134" t="s">
        <v>7694</v>
      </c>
      <c r="G262" s="80" t="s">
        <v>1090</v>
      </c>
      <c r="H262" s="217" t="str">
        <f>VLOOKUP(G262,Orgs!B:I,2,0)</f>
        <v>https://syswelltech.com/</v>
      </c>
      <c r="I262" s="80" t="str">
        <f>VLOOKUP(G262,Orgs!B:I,3,0)</f>
        <v>Startup / SME (SP)</v>
      </c>
      <c r="J262" s="80">
        <f>VLOOKUP(G262,Orgs!B:I,4,0)</f>
        <v>0</v>
      </c>
      <c r="K262" s="80" t="str">
        <f>VLOOKUP(G262,Orgs!B:I,5,0)</f>
        <v>Built Environment</v>
      </c>
      <c r="L262" s="80" t="str">
        <f>VLOOKUP(G262,Orgs!B:I,6,0)</f>
        <v>Sensor Tech</v>
      </c>
      <c r="M262" s="80" t="str">
        <f>VLOOKUP(G262,Orgs!B:I,7,0)</f>
        <v>Optical sensing solutions for geotechnical, structural health monitoring and other applications</v>
      </c>
      <c r="N262" s="80" t="str">
        <f>VLOOKUP(G262,Orgs!B:I,8,0)</f>
        <v>Singapore</v>
      </c>
      <c r="O262" s="80"/>
      <c r="P262" s="80" t="s">
        <v>17</v>
      </c>
      <c r="Q262" s="80" t="s">
        <v>138</v>
      </c>
      <c r="R262" s="80" t="s">
        <v>1426</v>
      </c>
      <c r="S262" s="80" t="s">
        <v>139</v>
      </c>
    </row>
    <row r="263" spans="1:19" ht="14">
      <c r="A263" s="105"/>
      <c r="B263" s="29" t="s">
        <v>6531</v>
      </c>
      <c r="C263" s="29" t="s">
        <v>234</v>
      </c>
      <c r="D263" s="29" t="s">
        <v>6532</v>
      </c>
      <c r="E263" s="29" t="s">
        <v>1895</v>
      </c>
      <c r="F263" s="29" t="s">
        <v>6533</v>
      </c>
      <c r="G263" s="29" t="s">
        <v>5552</v>
      </c>
      <c r="H263" s="205" t="str">
        <f>VLOOKUP(G263,Orgs!B:J,2,0)</f>
        <v>https://www.t-bot.tech/</v>
      </c>
      <c r="I263" s="17" t="str">
        <f>VLOOKUP(G263,Orgs!B:J,3,0)</f>
        <v>Startup / SME (SP)</v>
      </c>
      <c r="J263" s="29">
        <f>VLOOKUP(G263,Orgs!B:I,4,0)</f>
        <v>0</v>
      </c>
      <c r="K263" s="17" t="str">
        <f>VLOOKUP(G263,Orgs!B:J,5,0)</f>
        <v>Built Environment</v>
      </c>
      <c r="L263" s="17" t="str">
        <f>VLOOKUP(G263,Orgs!B:J,6,0)</f>
        <v>3D printing</v>
      </c>
      <c r="M263" s="17" t="str">
        <f>VLOOKUP(G263,Orgs!B:J,7,0)</f>
        <v>Provider of 3D printing for construction materials.</v>
      </c>
      <c r="N263" s="17" t="str">
        <f>VLOOKUP(G263,Orgs!B:J,8,0)</f>
        <v>Singapore</v>
      </c>
      <c r="O263" s="17">
        <f>VLOOKUP(G263,Orgs!B:J,9,0)</f>
        <v>0</v>
      </c>
      <c r="P263" s="29" t="s">
        <v>17</v>
      </c>
      <c r="Q263" s="29"/>
      <c r="R263" s="29" t="s">
        <v>1426</v>
      </c>
      <c r="S263" s="29" t="s">
        <v>7365</v>
      </c>
    </row>
    <row r="264" spans="1:19" ht="14">
      <c r="A264" s="115"/>
      <c r="B264" s="80" t="s">
        <v>6519</v>
      </c>
      <c r="C264" s="80" t="s">
        <v>6520</v>
      </c>
      <c r="D264" s="80" t="s">
        <v>6521</v>
      </c>
      <c r="E264" s="80" t="s">
        <v>1508</v>
      </c>
      <c r="F264" s="80" t="s">
        <v>6522</v>
      </c>
      <c r="G264" s="80" t="s">
        <v>6006</v>
      </c>
      <c r="H264" s="202" t="str">
        <f>VLOOKUP(G264,Orgs!B:J,2,0)</f>
        <v>https://tagvance.com/</v>
      </c>
      <c r="I264" s="16" t="str">
        <f>VLOOKUP(G264,Orgs!B:J,3,0)</f>
        <v>Startup / SME (SP)</v>
      </c>
      <c r="J264" s="80">
        <f>VLOOKUP(G264,Orgs!B:I,4,0)</f>
        <v>0</v>
      </c>
      <c r="K264" s="16" t="str">
        <f>VLOOKUP(G264,Orgs!B:J,5,0)</f>
        <v>Built Environment</v>
      </c>
      <c r="L264" s="16" t="str">
        <f>VLOOKUP(G264,Orgs!B:J,6,0)</f>
        <v>Asset tracking, Mining operations</v>
      </c>
      <c r="M264" s="16" t="str">
        <f>VLOOKUP(G264,Orgs!B:J,7,0)</f>
        <v>Provides real-time asset tracking solutions for underground mining operations</v>
      </c>
      <c r="N264" s="16" t="str">
        <f>VLOOKUP(G264,Orgs!B:J,8,0)</f>
        <v>Singapore</v>
      </c>
      <c r="O264" s="16">
        <f>VLOOKUP(G264,Orgs!B:J,9,0)</f>
        <v>0</v>
      </c>
      <c r="P264" s="80" t="s">
        <v>17</v>
      </c>
      <c r="Q264" s="80"/>
      <c r="R264" s="80" t="s">
        <v>1426</v>
      </c>
      <c r="S264" s="80" t="s">
        <v>7365</v>
      </c>
    </row>
    <row r="265" spans="1:19" ht="14">
      <c r="A265" s="105"/>
      <c r="B265" s="29" t="s">
        <v>1093</v>
      </c>
      <c r="C265" s="29" t="s">
        <v>234</v>
      </c>
      <c r="D265" s="29" t="s">
        <v>1094</v>
      </c>
      <c r="E265" s="29" t="s">
        <v>323</v>
      </c>
      <c r="F265" s="29" t="s">
        <v>7390</v>
      </c>
      <c r="G265" s="29" t="s">
        <v>1095</v>
      </c>
      <c r="H265" s="210" t="str">
        <f>VLOOKUP(G265,Orgs!B:I,2,0)</f>
        <v>https://www.tamyaotech.co/</v>
      </c>
      <c r="I265" s="29" t="str">
        <f>VLOOKUP(G265,Orgs!B:I,3,0)</f>
        <v>Startup / SME (SP)</v>
      </c>
      <c r="J265" s="29">
        <f>VLOOKUP(G265,Orgs!B:I,4,0)</f>
        <v>0</v>
      </c>
      <c r="K265" s="29" t="str">
        <f>VLOOKUP(G265,Orgs!B:I,5,0)</f>
        <v>Built Environment</v>
      </c>
      <c r="L265" s="29" t="str">
        <f>VLOOKUP(G265,Orgs!B:I,6,0)</f>
        <v>Internet of Things (IoT), Proptech, Healthtech</v>
      </c>
      <c r="M265" s="29" t="str">
        <f>VLOOKUP(G265,Orgs!B:I,7,0)</f>
        <v>Tam Yao technologies, serving the IoT Industry 4.0 &amp; Smart City Solution, the field of post-epidemic era epidemic prevention and clean technology. Offering smart IoT energy solution.</v>
      </c>
      <c r="N265" s="29" t="str">
        <f>VLOOKUP(G265,Orgs!B:I,8,0)</f>
        <v>Singapore</v>
      </c>
      <c r="O265" s="17">
        <f>VLOOKUP(G265,Orgs!B:J,9,0)</f>
        <v>0</v>
      </c>
      <c r="P265" s="29" t="s">
        <v>17</v>
      </c>
      <c r="Q265" s="29" t="s">
        <v>138</v>
      </c>
      <c r="R265" s="29" t="s">
        <v>1426</v>
      </c>
      <c r="S265" s="29" t="s">
        <v>139</v>
      </c>
    </row>
    <row r="266" spans="1:19" ht="14">
      <c r="A266" s="115"/>
      <c r="B266" s="80" t="s">
        <v>7296</v>
      </c>
      <c r="C266" s="80" t="s">
        <v>7297</v>
      </c>
      <c r="D266" s="80" t="s">
        <v>7298</v>
      </c>
      <c r="E266" s="80" t="s">
        <v>7299</v>
      </c>
      <c r="F266" s="209" t="s">
        <v>7695</v>
      </c>
      <c r="G266" s="80" t="s">
        <v>7696</v>
      </c>
      <c r="H266" s="138" t="s">
        <v>3983</v>
      </c>
      <c r="I266" s="117" t="s">
        <v>1977</v>
      </c>
      <c r="J266" s="80" t="s">
        <v>3984</v>
      </c>
      <c r="K266" s="80" t="s">
        <v>2063</v>
      </c>
      <c r="L266" s="80" t="s">
        <v>3878</v>
      </c>
      <c r="M266" s="80" t="s">
        <v>3985</v>
      </c>
      <c r="N266" s="80" t="s">
        <v>2851</v>
      </c>
      <c r="O266" s="99"/>
      <c r="P266" s="80"/>
      <c r="Q266" s="80"/>
      <c r="R266" s="80" t="s">
        <v>7172</v>
      </c>
      <c r="S266" s="80" t="s">
        <v>7336</v>
      </c>
    </row>
    <row r="267" spans="1:19" ht="14">
      <c r="A267" s="105"/>
      <c r="B267" s="29" t="s">
        <v>7300</v>
      </c>
      <c r="C267" s="29" t="s">
        <v>7301</v>
      </c>
      <c r="D267" s="29" t="s">
        <v>7302</v>
      </c>
      <c r="E267" s="29" t="s">
        <v>7303</v>
      </c>
      <c r="F267" s="128" t="s">
        <v>7697</v>
      </c>
      <c r="G267" s="29" t="s">
        <v>3982</v>
      </c>
      <c r="H267" s="140" t="s">
        <v>3983</v>
      </c>
      <c r="I267" s="77" t="s">
        <v>1977</v>
      </c>
      <c r="J267" s="29" t="s">
        <v>3984</v>
      </c>
      <c r="K267" s="29" t="s">
        <v>2063</v>
      </c>
      <c r="L267" s="29" t="s">
        <v>3878</v>
      </c>
      <c r="M267" s="29" t="s">
        <v>3985</v>
      </c>
      <c r="N267" s="29" t="s">
        <v>2851</v>
      </c>
      <c r="O267" s="227"/>
      <c r="P267" s="29"/>
      <c r="Q267" s="29"/>
      <c r="R267" s="29" t="s">
        <v>7172</v>
      </c>
      <c r="S267" s="29" t="s">
        <v>7336</v>
      </c>
    </row>
    <row r="268" spans="1:19" ht="14">
      <c r="A268" s="115"/>
      <c r="B268" s="80" t="s">
        <v>7244</v>
      </c>
      <c r="C268" s="80" t="s">
        <v>7050</v>
      </c>
      <c r="D268" s="80" t="s">
        <v>7245</v>
      </c>
      <c r="E268" s="80" t="s">
        <v>413</v>
      </c>
      <c r="F268" s="209" t="s">
        <v>7698</v>
      </c>
      <c r="G268" s="80" t="s">
        <v>4136</v>
      </c>
      <c r="H268" s="138" t="s">
        <v>4137</v>
      </c>
      <c r="I268" s="117" t="s">
        <v>1977</v>
      </c>
      <c r="J268" s="80" t="s">
        <v>4138</v>
      </c>
      <c r="K268" s="80" t="s">
        <v>2063</v>
      </c>
      <c r="L268" s="80" t="s">
        <v>1985</v>
      </c>
      <c r="M268" s="80" t="s">
        <v>4139</v>
      </c>
      <c r="N268" s="80" t="s">
        <v>23</v>
      </c>
      <c r="O268" s="80"/>
      <c r="P268" s="80"/>
      <c r="Q268" s="80"/>
      <c r="R268" s="80" t="s">
        <v>7172</v>
      </c>
      <c r="S268" s="80" t="s">
        <v>7336</v>
      </c>
    </row>
    <row r="269" spans="1:19" ht="14">
      <c r="A269" s="105"/>
      <c r="B269" s="17"/>
      <c r="C269" s="17"/>
      <c r="D269" s="17"/>
      <c r="E269" s="17"/>
      <c r="F269" s="214"/>
      <c r="G269" s="17" t="s">
        <v>4008</v>
      </c>
      <c r="H269" s="210" t="str">
        <f>VLOOKUP(G269,Orgs!B:I,2,0)</f>
        <v>https://thecads.com/</v>
      </c>
      <c r="I269" s="29" t="str">
        <f>VLOOKUP(G269,Orgs!B:J,3,0)</f>
        <v>Startup / SME (SP)</v>
      </c>
      <c r="J269" s="29">
        <f>VLOOKUP(G269,Orgs!B:J,4,0)</f>
        <v>0</v>
      </c>
      <c r="K269" s="29" t="str">
        <f>VLOOKUP(G269,Orgs!B:J,5,0)</f>
        <v>Digital Services</v>
      </c>
      <c r="L269" s="29" t="str">
        <f>VLOOKUP(G269,Orgs!B:J,6,0)</f>
        <v>Human Resource Tech, Big Data, Analytics and Business Intelligence</v>
      </c>
      <c r="M269" s="29" t="str">
        <f>VLOOKUP(G269,Orgs!B:J,7,0)</f>
        <v>A Skill Intelligence Platform™ (SIP) helps organization HR in skills-first data literacy, hire and upskill talent, and develop data-driven strategies.</v>
      </c>
      <c r="N269" s="29" t="str">
        <f>VLOOKUP(G269,Orgs!B:J,8,0)</f>
        <v>Malaysia</v>
      </c>
      <c r="O269" s="17" t="str">
        <f>VLOOKUP(G269,Orgs!B:J,9,0)</f>
        <v>engage@cads.ai</v>
      </c>
      <c r="P269" s="29" t="s">
        <v>17</v>
      </c>
      <c r="Q269" s="17"/>
      <c r="R269" s="17" t="s">
        <v>7341</v>
      </c>
      <c r="S269" s="17"/>
    </row>
    <row r="270" spans="1:19" ht="14">
      <c r="A270" s="115"/>
      <c r="B270" s="80" t="s">
        <v>304</v>
      </c>
      <c r="C270" s="80" t="s">
        <v>1491</v>
      </c>
      <c r="D270" s="234" t="s">
        <v>1492</v>
      </c>
      <c r="E270" s="80" t="s">
        <v>470</v>
      </c>
      <c r="F270" s="138" t="s">
        <v>7699</v>
      </c>
      <c r="G270" s="80" t="s">
        <v>1494</v>
      </c>
      <c r="H270" s="217" t="str">
        <f>VLOOKUP(G270,Orgs!B:I,2,0)</f>
        <v>https://www.teconversion.com/</v>
      </c>
      <c r="I270" s="80" t="str">
        <f>VLOOKUP(G270,Orgs!B:I,3,0)</f>
        <v>Startup / SME (SP)</v>
      </c>
      <c r="J270" s="80">
        <f>VLOOKUP(G270,Orgs!B:I,4,0)</f>
        <v>0</v>
      </c>
      <c r="K270" s="80" t="str">
        <f>VLOOKUP(G270,Orgs!B:I,5,0)</f>
        <v>Environment and Sustainability</v>
      </c>
      <c r="L270" s="80" t="str">
        <f>VLOOKUP(G270,Orgs!B:I,6,0)</f>
        <v>Climate Tech, Energy Efficiency</v>
      </c>
      <c r="M270" s="80" t="str">
        <f>VLOOKUP(G270,Orgs!B:I,7,0)</f>
        <v>Energy System</v>
      </c>
      <c r="N270" s="80" t="str">
        <f>VLOOKUP(G270,Orgs!B:I,8,0)</f>
        <v>UK</v>
      </c>
      <c r="O270" s="16" t="str">
        <f>VLOOKUP(G270,Orgs!B:J,9,0)</f>
        <v>sales@teconversion.com</v>
      </c>
      <c r="P270" s="80" t="s">
        <v>17</v>
      </c>
      <c r="Q270" s="80" t="s">
        <v>138</v>
      </c>
      <c r="R270" s="80" t="s">
        <v>1389</v>
      </c>
      <c r="S270" s="80"/>
    </row>
    <row r="271" spans="1:19" ht="14">
      <c r="A271" s="105"/>
      <c r="B271" s="29" t="s">
        <v>1734</v>
      </c>
      <c r="C271" s="29" t="s">
        <v>7267</v>
      </c>
      <c r="D271" s="29" t="s">
        <v>7268</v>
      </c>
      <c r="E271" s="29" t="s">
        <v>7269</v>
      </c>
      <c r="F271" s="29"/>
      <c r="G271" s="29" t="s">
        <v>4016</v>
      </c>
      <c r="H271" s="140" t="s">
        <v>4017</v>
      </c>
      <c r="I271" s="77" t="s">
        <v>1977</v>
      </c>
      <c r="J271" s="29" t="s">
        <v>4018</v>
      </c>
      <c r="K271" s="29" t="s">
        <v>2099</v>
      </c>
      <c r="L271" s="29" t="s">
        <v>2125</v>
      </c>
      <c r="M271" s="29" t="s">
        <v>4019</v>
      </c>
      <c r="N271" s="29" t="s">
        <v>4020</v>
      </c>
      <c r="O271" s="29"/>
      <c r="P271" s="29"/>
      <c r="Q271" s="29"/>
      <c r="R271" s="29" t="s">
        <v>7172</v>
      </c>
      <c r="S271" s="29" t="s">
        <v>7336</v>
      </c>
    </row>
    <row r="272" spans="1:19" ht="14">
      <c r="A272" s="115"/>
      <c r="B272" s="80" t="s">
        <v>6720</v>
      </c>
      <c r="C272" s="80" t="s">
        <v>6721</v>
      </c>
      <c r="D272" s="80" t="s">
        <v>6722</v>
      </c>
      <c r="E272" s="80" t="s">
        <v>413</v>
      </c>
      <c r="F272" s="80" t="s">
        <v>6723</v>
      </c>
      <c r="G272" s="80" t="s">
        <v>5626</v>
      </c>
      <c r="H272" s="202" t="str">
        <f>VLOOKUP(G272,Orgs!B:J,2,0)</f>
        <v>https://www.tictap.me/en/</v>
      </c>
      <c r="I272" s="16" t="str">
        <f>VLOOKUP(G272,Orgs!B:J,3,0)</f>
        <v>Startup / SME (SP)</v>
      </c>
      <c r="J272" s="16"/>
      <c r="K272" s="16" t="str">
        <f>VLOOKUP(G272,Orgs!B:J,5,0)</f>
        <v>Digital services</v>
      </c>
      <c r="L272" s="16" t="str">
        <f>VLOOKUP(G272,Orgs!B:J,6,0)</f>
        <v>Martech, Internet of Things (IoT), RFID, NFC and Bluetooth Tech</v>
      </c>
      <c r="M272" s="16" t="str">
        <f>VLOOKUP(G272,Orgs!B:J,7,0)</f>
        <v>TicTAP is a marketing platform that creates web apps with NFC tags and QR codes for direct access to digital content.</v>
      </c>
      <c r="N272" s="16" t="str">
        <f>VLOOKUP(G272,Orgs!B:J,8,0)</f>
        <v>Spain</v>
      </c>
      <c r="O272" s="16">
        <f>VLOOKUP(G272,Orgs!B:J,9,0)</f>
        <v>0</v>
      </c>
      <c r="P272" s="80" t="s">
        <v>17</v>
      </c>
      <c r="Q272" s="80"/>
      <c r="R272" s="80" t="s">
        <v>6717</v>
      </c>
      <c r="S272" s="80" t="s">
        <v>7354</v>
      </c>
    </row>
    <row r="273" spans="1:19" ht="14">
      <c r="A273" s="105"/>
      <c r="B273" s="29" t="s">
        <v>6631</v>
      </c>
      <c r="C273" s="29" t="s">
        <v>7035</v>
      </c>
      <c r="D273" s="29" t="s">
        <v>7036</v>
      </c>
      <c r="E273" s="29" t="s">
        <v>1380</v>
      </c>
      <c r="F273" s="29" t="s">
        <v>7037</v>
      </c>
      <c r="G273" s="29" t="s">
        <v>6011</v>
      </c>
      <c r="H273" s="205" t="str">
        <f>VLOOKUP(G273,Orgs!B:J,2,0)</f>
        <v>https://tookitaki.ai/</v>
      </c>
      <c r="I273" s="17" t="str">
        <f>VLOOKUP(G273,Orgs!B:J,3,0)</f>
        <v>Startup / SME (SP)</v>
      </c>
      <c r="J273" s="29">
        <f>VLOOKUP(G273,Orgs!B:J,4,0)</f>
        <v>0</v>
      </c>
      <c r="K273" s="17" t="str">
        <f>VLOOKUP(G273,Orgs!B:J,5,0)</f>
        <v>Finance</v>
      </c>
      <c r="L273" s="17" t="str">
        <f>VLOOKUP(G273,Orgs!B:J,6,0)</f>
        <v>Regtech, Artificial Intelligence and Machine Learning (AI/ML)</v>
      </c>
      <c r="M273" s="17" t="str">
        <f>VLOOKUP(G273,Orgs!B:J,7,0)</f>
        <v>Tookitaki offers financial crime detection and prevention to banks and fintech companies to help them transform their AML and compliance technology needs.</v>
      </c>
      <c r="N273" s="17" t="str">
        <f>VLOOKUP(G273,Orgs!B:J,8,0)</f>
        <v>Singapore</v>
      </c>
      <c r="O273" s="17">
        <f>VLOOKUP(G273,Orgs!B:J,9,0)</f>
        <v>0</v>
      </c>
      <c r="P273" s="29" t="s">
        <v>17</v>
      </c>
      <c r="Q273" s="29"/>
      <c r="R273" s="29" t="s">
        <v>7002</v>
      </c>
      <c r="S273" s="34" t="s">
        <v>7354</v>
      </c>
    </row>
    <row r="274" spans="1:19" ht="14">
      <c r="A274" s="115"/>
      <c r="B274" s="80" t="s">
        <v>7054</v>
      </c>
      <c r="C274" s="80" t="s">
        <v>7055</v>
      </c>
      <c r="D274" s="80" t="s">
        <v>7056</v>
      </c>
      <c r="E274" s="80" t="s">
        <v>1405</v>
      </c>
      <c r="F274" s="80" t="s">
        <v>7057</v>
      </c>
      <c r="G274" s="80" t="s">
        <v>5802</v>
      </c>
      <c r="H274" s="202" t="str">
        <f>VLOOKUP(G274,Orgs!B:J,2,0)</f>
        <v>https://identy.io</v>
      </c>
      <c r="I274" s="16" t="str">
        <f>VLOOKUP(G274,Orgs!B:J,3,0)</f>
        <v>Startup / SME (SP)</v>
      </c>
      <c r="J274" s="80">
        <f>VLOOKUP(G274,Orgs!B:J,4,0)</f>
        <v>0</v>
      </c>
      <c r="K274" s="16" t="str">
        <f>VLOOKUP(G274,Orgs!B:J,5,0)</f>
        <v>Security</v>
      </c>
      <c r="L274" s="16" t="str">
        <f>VLOOKUP(G274,Orgs!B:J,6,0)</f>
        <v>Cybersecurity, Surveillance technology</v>
      </c>
      <c r="M274" s="16" t="str">
        <f>VLOOKUP(G274,Orgs!B:J,7,0)</f>
        <v>Data &amp; Al-Enabled Analytics: Customer Identity through Biometrics</v>
      </c>
      <c r="N274" s="16" t="str">
        <f>VLOOKUP(G274,Orgs!B:J,8,0)</f>
        <v>India</v>
      </c>
      <c r="O274" s="16">
        <f>VLOOKUP(G274,Orgs!B:J,9,0)</f>
        <v>0</v>
      </c>
      <c r="P274" s="80" t="s">
        <v>17</v>
      </c>
      <c r="Q274" s="80"/>
      <c r="R274" s="80" t="s">
        <v>7002</v>
      </c>
      <c r="S274" s="34" t="s">
        <v>7354</v>
      </c>
    </row>
    <row r="275" spans="1:19" ht="14">
      <c r="A275" s="105"/>
      <c r="B275" s="29" t="s">
        <v>6667</v>
      </c>
      <c r="C275" s="29" t="s">
        <v>6668</v>
      </c>
      <c r="D275" s="29" t="s">
        <v>6669</v>
      </c>
      <c r="E275" s="29" t="s">
        <v>1435</v>
      </c>
      <c r="F275" s="29" t="s">
        <v>6670</v>
      </c>
      <c r="G275" s="29" t="s">
        <v>4036</v>
      </c>
      <c r="H275" s="205" t="str">
        <f>VLOOKUP(G275,Orgs!B:J,2,0)</f>
        <v>https://tracifier.com/</v>
      </c>
      <c r="I275" s="17" t="str">
        <f>VLOOKUP(G275,Orgs!B:J,3,0)</f>
        <v>Startup / SME (SP)</v>
      </c>
      <c r="J275" s="17"/>
      <c r="K275" s="17" t="str">
        <f>VLOOKUP(G275,Orgs!B:J,5,0)</f>
        <v>Digital services</v>
      </c>
      <c r="L275" s="17" t="str">
        <f>VLOOKUP(G275,Orgs!B:J,6,0)</f>
        <v>Martech, Internet of Things (IoT)</v>
      </c>
      <c r="M275" s="17" t="str">
        <f>VLOOKUP(G275,Orgs!B:J,7,0)</f>
        <v xml:space="preserve">Tracifier’s Product Transparency Wallet empowers brands to enhance customer engagement and build stronger connections through revolutionary information sharing. </v>
      </c>
      <c r="N275" s="17" t="str">
        <f>VLOOKUP(G275,Orgs!B:J,8,0)</f>
        <v>Germany</v>
      </c>
      <c r="O275" s="17">
        <f>VLOOKUP(G275,Orgs!B:J,9,0)</f>
        <v>0</v>
      </c>
      <c r="P275" s="29" t="s">
        <v>17</v>
      </c>
      <c r="Q275" s="29"/>
      <c r="R275" s="29" t="s">
        <v>6638</v>
      </c>
      <c r="S275" s="29" t="s">
        <v>7354</v>
      </c>
    </row>
    <row r="276" spans="1:19" ht="14">
      <c r="A276" s="115"/>
      <c r="B276" s="80" t="s">
        <v>7192</v>
      </c>
      <c r="C276" s="80" t="s">
        <v>7193</v>
      </c>
      <c r="D276" s="80" t="s">
        <v>7194</v>
      </c>
      <c r="E276" s="80" t="s">
        <v>7195</v>
      </c>
      <c r="F276" s="209" t="s">
        <v>7700</v>
      </c>
      <c r="G276" s="80" t="s">
        <v>5647</v>
      </c>
      <c r="H276" s="134" t="s">
        <v>5648</v>
      </c>
      <c r="I276" s="117" t="s">
        <v>1977</v>
      </c>
      <c r="J276" s="80" t="s">
        <v>5649</v>
      </c>
      <c r="K276" s="80" t="s">
        <v>2114</v>
      </c>
      <c r="L276" s="80" t="s">
        <v>5650</v>
      </c>
      <c r="M276" s="80" t="s">
        <v>5651</v>
      </c>
      <c r="N276" s="80" t="s">
        <v>23</v>
      </c>
      <c r="O276" s="80"/>
      <c r="P276" s="80"/>
      <c r="Q276" s="80"/>
      <c r="R276" s="80" t="s">
        <v>7172</v>
      </c>
      <c r="S276" s="80" t="s">
        <v>7336</v>
      </c>
    </row>
    <row r="277" spans="1:19" ht="14">
      <c r="A277" s="105"/>
      <c r="B277" s="29" t="s">
        <v>7701</v>
      </c>
      <c r="C277" s="29" t="s">
        <v>7702</v>
      </c>
      <c r="D277" s="29" t="s">
        <v>7703</v>
      </c>
      <c r="E277" s="29" t="s">
        <v>7704</v>
      </c>
      <c r="F277" s="128" t="s">
        <v>7705</v>
      </c>
      <c r="G277" s="204" t="s">
        <v>5652</v>
      </c>
      <c r="H277" s="205" t="str">
        <f>VLOOKUP(G277,Orgs!B:J,2,0)</f>
        <v>https://www.transparently.ai/</v>
      </c>
      <c r="I277" s="17" t="str">
        <f>VLOOKUP(G277,Orgs!B:J,3,0)</f>
        <v>Startup / SME (SP)</v>
      </c>
      <c r="J277" s="29">
        <f>VLOOKUP(G277,Orgs!B:J,4,0)</f>
        <v>0</v>
      </c>
      <c r="K277" s="17" t="str">
        <f>VLOOKUP(G277,Orgs!B:J,5,0)</f>
        <v>Finance</v>
      </c>
      <c r="L277" s="17" t="str">
        <f>VLOOKUP(G277,Orgs!B:J,6,0)</f>
        <v>Accounting software, Artificial Intelligence and Machine Learning (AI/ML)</v>
      </c>
      <c r="M277" s="17" t="str">
        <f>VLOOKUP(G277,Orgs!B:J,7,0)</f>
        <v>Transparently.AI is a provider of AI solution for early detection of accounting manipulation and fraud</v>
      </c>
      <c r="N277" s="17" t="str">
        <f>VLOOKUP(G277,Orgs!B:J,8,0)</f>
        <v>Singapore</v>
      </c>
      <c r="O277" s="17">
        <f>VLOOKUP(G277,Orgs!B:J,9,0)</f>
        <v>0</v>
      </c>
      <c r="P277" s="29" t="s">
        <v>17</v>
      </c>
      <c r="Q277" s="29"/>
      <c r="R277" s="29" t="s">
        <v>7347</v>
      </c>
      <c r="S277" s="29"/>
    </row>
    <row r="278" spans="1:19" ht="14">
      <c r="A278" s="115"/>
      <c r="B278" s="80" t="s">
        <v>6427</v>
      </c>
      <c r="C278" s="80" t="s">
        <v>650</v>
      </c>
      <c r="D278" s="80" t="s">
        <v>6428</v>
      </c>
      <c r="E278" s="80" t="s">
        <v>590</v>
      </c>
      <c r="F278" s="80" t="s">
        <v>6429</v>
      </c>
      <c r="G278" s="80" t="s">
        <v>4041</v>
      </c>
      <c r="H278" s="202" t="str">
        <f>VLOOKUP(G278,Orgs!B:J,2,0)</f>
        <v>https://tria.solutions/</v>
      </c>
      <c r="I278" s="16" t="str">
        <f>VLOOKUP(G278,Orgs!B:J,3,0)</f>
        <v>Startup / SME (SP)</v>
      </c>
      <c r="J278" s="16"/>
      <c r="K278" s="16" t="str">
        <f>VLOOKUP(G278,Orgs!B:J,5,0)</f>
        <v>Environment and Sustainability</v>
      </c>
      <c r="L278" s="16" t="str">
        <f>VLOOKUP(G278,Orgs!B:J,6,0)</f>
        <v>Climate Tech, Circular Economy Solutions</v>
      </c>
      <c r="M278" s="16" t="str">
        <f>VLOOKUP(G278,Orgs!B:J,7,0)</f>
        <v>Innovative and sustainable packaging solutions from product, services to end-to-end ecosystem.</v>
      </c>
      <c r="N278" s="16" t="str">
        <f>VLOOKUP(G278,Orgs!B:J,8,0)</f>
        <v>Singapore</v>
      </c>
      <c r="O278" s="16">
        <f>VLOOKUP(G278,Orgs!B:J,9,0)</f>
        <v>0</v>
      </c>
      <c r="P278" s="80" t="s">
        <v>17</v>
      </c>
      <c r="Q278" s="80"/>
      <c r="R278" s="80" t="s">
        <v>6415</v>
      </c>
      <c r="S278" s="80" t="s">
        <v>7348</v>
      </c>
    </row>
    <row r="279" spans="1:19" ht="14">
      <c r="A279" s="105"/>
      <c r="B279" s="29"/>
      <c r="C279" s="29"/>
      <c r="D279" s="29"/>
      <c r="E279" s="29"/>
      <c r="F279" s="29"/>
      <c r="G279" s="29" t="s">
        <v>5661</v>
      </c>
      <c r="H279" s="205" t="str">
        <f>VLOOKUP(G279,Orgs!B:J,2,0)</f>
        <v>https://www.tritech.com.sg/</v>
      </c>
      <c r="I279" s="17" t="str">
        <f>VLOOKUP(G279,Orgs!B:J,3,0)</f>
        <v>Startup / SME (SP)</v>
      </c>
      <c r="J279" s="17"/>
      <c r="K279" s="17" t="str">
        <f>VLOOKUP(G279,Orgs!B:J,5,0)</f>
        <v>Environment and Sustainability</v>
      </c>
      <c r="L279" s="17" t="str">
        <f>VLOOKUP(G279,Orgs!B:J,6,0)</f>
        <v>Climate Tech, Water and Wastewater Treatment</v>
      </c>
      <c r="M279" s="17" t="str">
        <f>VLOOKUP(G279,Orgs!B:J,7,0)</f>
        <v>One Stop Integrated Service Provider for Smart Urban Development and Water &amp; Environmental Protection.</v>
      </c>
      <c r="N279" s="17" t="str">
        <f>VLOOKUP(G279,Orgs!B:J,8,0)</f>
        <v>Singapore</v>
      </c>
      <c r="O279" s="17" t="str">
        <f>VLOOKUP(G279,Orgs!B:J,9,0)</f>
        <v>general@tritech.com.sg</v>
      </c>
      <c r="P279" s="29" t="s">
        <v>17</v>
      </c>
      <c r="Q279" s="29"/>
      <c r="R279" s="29" t="s">
        <v>6760</v>
      </c>
      <c r="S279" s="29" t="s">
        <v>7354</v>
      </c>
    </row>
    <row r="280" spans="1:19" ht="14">
      <c r="A280" s="16"/>
      <c r="B280" s="115" t="s">
        <v>7349</v>
      </c>
      <c r="C280" s="16" t="s">
        <v>7706</v>
      </c>
      <c r="D280" s="16" t="s">
        <v>7707</v>
      </c>
      <c r="E280" s="16" t="s">
        <v>1970</v>
      </c>
      <c r="F280" s="221" t="s">
        <v>7708</v>
      </c>
      <c r="G280" s="16" t="s">
        <v>4048</v>
      </c>
      <c r="H280" s="202" t="str">
        <f>VLOOKUP(G280,Orgs!B:J,2,0)</f>
        <v>https://truely.com/</v>
      </c>
      <c r="I280" s="16" t="str">
        <f>VLOOKUP(G280,Orgs!B:J,3,0)</f>
        <v>Startup / SME (SP)</v>
      </c>
      <c r="J280" s="80">
        <f>VLOOKUP(G280,Orgs!B:J,4,0)</f>
        <v>0</v>
      </c>
      <c r="K280" s="16" t="str">
        <f>VLOOKUP(G280,Orgs!B:J,5,0)</f>
        <v>Infocomm</v>
      </c>
      <c r="L280" s="16" t="str">
        <f>VLOOKUP(G280,Orgs!B:J,6,0)</f>
        <v>Networking solutions</v>
      </c>
      <c r="M280" s="16" t="str">
        <f>VLOOKUP(G280,Orgs!B:J,7,0)</f>
        <v>Truely eSIM: Access best local rates globally. No more high roaming fees or SIM troubles!</v>
      </c>
      <c r="N280" s="16" t="str">
        <f>VLOOKUP(G280,Orgs!B:J,8,0)</f>
        <v>Singapore</v>
      </c>
      <c r="O280" s="16">
        <f>VLOOKUP(G280,Orgs!B:J,9,0)</f>
        <v>0</v>
      </c>
      <c r="P280" s="80" t="s">
        <v>17</v>
      </c>
      <c r="Q280" s="16"/>
      <c r="R280" s="16" t="s">
        <v>7341</v>
      </c>
      <c r="S280" s="16"/>
    </row>
    <row r="281" spans="1:19" ht="14">
      <c r="A281" s="105"/>
      <c r="B281" s="29" t="s">
        <v>352</v>
      </c>
      <c r="C281" s="29" t="s">
        <v>352</v>
      </c>
      <c r="D281" s="29" t="s">
        <v>7005</v>
      </c>
      <c r="E281" s="29" t="s">
        <v>1380</v>
      </c>
      <c r="F281" s="29" t="s">
        <v>7006</v>
      </c>
      <c r="G281" s="29" t="s">
        <v>6015</v>
      </c>
      <c r="H281" s="205" t="str">
        <f>VLOOKUP(G281,Orgs!B:J,2,0)</f>
        <v>https://trustingsocial.com/</v>
      </c>
      <c r="I281" s="17" t="str">
        <f>VLOOKUP(G281,Orgs!B:J,3,0)</f>
        <v>Startup / SME (SP)</v>
      </c>
      <c r="J281" s="17"/>
      <c r="K281" s="17" t="str">
        <f>VLOOKUP(G281,Orgs!B:J,5,0)</f>
        <v>Finance</v>
      </c>
      <c r="L281" s="17" t="str">
        <f>VLOOKUP(G281,Orgs!B:J,6,0)</f>
        <v>Banking, Data Analytics</v>
      </c>
      <c r="M281" s="17" t="str">
        <f>VLOOKUP(G281,Orgs!B:J,7,0)</f>
        <v>Data &amp; AI-Enabled Analytics: Credit Scoring</v>
      </c>
      <c r="N281" s="17" t="str">
        <f>VLOOKUP(G281,Orgs!B:J,8,0)</f>
        <v>Vietnam</v>
      </c>
      <c r="O281" s="17">
        <f>VLOOKUP(G281,Orgs!B:J,9,0)</f>
        <v>0</v>
      </c>
      <c r="P281" s="29" t="s">
        <v>17</v>
      </c>
      <c r="Q281" s="29"/>
      <c r="R281" s="29" t="s">
        <v>7002</v>
      </c>
      <c r="S281" s="34" t="s">
        <v>7354</v>
      </c>
    </row>
    <row r="282" spans="1:19" ht="14">
      <c r="A282" s="115"/>
      <c r="B282" s="80" t="s">
        <v>6971</v>
      </c>
      <c r="C282" s="80" t="s">
        <v>6972</v>
      </c>
      <c r="D282" s="80" t="s">
        <v>6973</v>
      </c>
      <c r="E282" s="80" t="s">
        <v>413</v>
      </c>
      <c r="F282" s="80" t="s">
        <v>6974</v>
      </c>
      <c r="G282" s="80" t="s">
        <v>6023</v>
      </c>
      <c r="H282" s="202" t="str">
        <f>VLOOKUP(G282,Orgs!B:J,2,0)</f>
        <v>https://tunyat.com/</v>
      </c>
      <c r="I282" s="16" t="str">
        <f>VLOOKUP(G282,Orgs!B:J,3,0)</f>
        <v>Startup / SME (SP)</v>
      </c>
      <c r="J282" s="16"/>
      <c r="K282" s="16" t="str">
        <f>VLOOKUP(G282,Orgs!B:J,5,0)</f>
        <v>Agriculture</v>
      </c>
      <c r="L282" s="16" t="str">
        <f>VLOOKUP(G282,Orgs!B:J,6,0)</f>
        <v>Marketplace, Lending</v>
      </c>
      <c r="M282" s="16" t="str">
        <f>VLOOKUP(G282,Orgs!B:J,7,0)</f>
        <v>Agricultural production and farm management; Logistics; Agrifintech</v>
      </c>
      <c r="N282" s="16" t="str">
        <f>VLOOKUP(G282,Orgs!B:J,8,0)</f>
        <v>Myanmar</v>
      </c>
      <c r="O282" s="16">
        <f>VLOOKUP(G282,Orgs!B:J,9,0)</f>
        <v>0</v>
      </c>
      <c r="P282" s="80" t="s">
        <v>17</v>
      </c>
      <c r="Q282" s="80"/>
      <c r="R282" s="80" t="s">
        <v>6919</v>
      </c>
      <c r="S282" s="80" t="s">
        <v>7354</v>
      </c>
    </row>
    <row r="283" spans="1:19" ht="14">
      <c r="A283" s="105"/>
      <c r="B283" s="41" t="s">
        <v>7328</v>
      </c>
      <c r="C283" s="41" t="s">
        <v>7329</v>
      </c>
      <c r="D283" s="41" t="s">
        <v>7330</v>
      </c>
      <c r="E283" s="29" t="s">
        <v>413</v>
      </c>
      <c r="F283" s="128" t="s">
        <v>7709</v>
      </c>
      <c r="G283" s="41" t="s">
        <v>4063</v>
      </c>
      <c r="H283" s="140" t="s">
        <v>4064</v>
      </c>
      <c r="I283" s="77" t="s">
        <v>1977</v>
      </c>
      <c r="J283" s="29" t="s">
        <v>4065</v>
      </c>
      <c r="K283" s="29" t="s">
        <v>2017</v>
      </c>
      <c r="L283" s="29" t="s">
        <v>3041</v>
      </c>
      <c r="M283" s="29" t="s">
        <v>4066</v>
      </c>
      <c r="N283" s="41" t="s">
        <v>2396</v>
      </c>
      <c r="O283" s="17"/>
      <c r="P283" s="29"/>
      <c r="Q283" s="29"/>
      <c r="R283" s="29" t="s">
        <v>7172</v>
      </c>
      <c r="S283" s="29" t="s">
        <v>7336</v>
      </c>
    </row>
    <row r="284" spans="1:19" ht="14">
      <c r="A284" s="115"/>
      <c r="B284" s="80" t="s">
        <v>1495</v>
      </c>
      <c r="C284" s="80" t="s">
        <v>1496</v>
      </c>
      <c r="D284" s="80" t="s">
        <v>1497</v>
      </c>
      <c r="E284" s="80" t="s">
        <v>1380</v>
      </c>
      <c r="F284" s="80" t="s">
        <v>6464</v>
      </c>
      <c r="G284" s="80" t="s">
        <v>6465</v>
      </c>
      <c r="H284" s="202" t="str">
        <f>VLOOKUP(G284,Orgs!B:J,2,0)</f>
        <v>https://nus.edu.sg</v>
      </c>
      <c r="I284" s="16" t="str">
        <f>VLOOKUP(G284,Orgs!B:J,3,0)</f>
        <v>Startup / SME (SP)</v>
      </c>
      <c r="J284" s="80">
        <f>VLOOKUP(G284,Orgs!B:I,4,0)</f>
        <v>0</v>
      </c>
      <c r="K284" s="16" t="str">
        <f>VLOOKUP(G284,Orgs!B:J,5,0)</f>
        <v>Built Environment/Materials</v>
      </c>
      <c r="L284" s="16" t="str">
        <f>VLOOKUP(G284,Orgs!B:J,6,0)</f>
        <v>Constrction Tech, Climate Tech</v>
      </c>
      <c r="M284" s="16" t="str">
        <f>VLOOKUP(G284,Orgs!B:J,7,0)</f>
        <v>UrbaX is an innovative materials technology platform leveraging nanoengineering to turn low value materials into high-performance, sustainable binders. The applications include adhesives, green cement, mortars, and specialty concretes.</v>
      </c>
      <c r="N284" s="16" t="str">
        <f>VLOOKUP(G284,Orgs!B:J,8,0)</f>
        <v>Singapore</v>
      </c>
      <c r="O284" s="16">
        <f>VLOOKUP(G284,Orgs!B:J,9,0)</f>
        <v>0</v>
      </c>
      <c r="P284" s="80" t="s">
        <v>17</v>
      </c>
      <c r="Q284" s="80" t="s">
        <v>138</v>
      </c>
      <c r="R284" s="80" t="s">
        <v>1426</v>
      </c>
      <c r="S284" s="80" t="s">
        <v>139</v>
      </c>
    </row>
    <row r="285" spans="1:19" ht="14">
      <c r="A285" s="105"/>
      <c r="B285" s="41" t="s">
        <v>7710</v>
      </c>
      <c r="C285" s="41" t="s">
        <v>1600</v>
      </c>
      <c r="D285" s="41" t="s">
        <v>7711</v>
      </c>
      <c r="E285" s="41" t="s">
        <v>7712</v>
      </c>
      <c r="F285" s="204" t="s">
        <v>7713</v>
      </c>
      <c r="G285" s="29" t="s">
        <v>4070</v>
      </c>
      <c r="H285" s="205" t="str">
        <f>VLOOKUP(G285,Orgs!B:J,2,0)</f>
        <v>https://v2food.com/</v>
      </c>
      <c r="I285" s="17" t="str">
        <f>VLOOKUP(G285,Orgs!B:J,3,0)</f>
        <v>Startup / SME (SP)</v>
      </c>
      <c r="J285" s="29" t="str">
        <f>VLOOKUP(G285,Orgs!B:J,4,0)</f>
        <v>Plant-Based Foods, Sustainability</v>
      </c>
      <c r="K285" s="17" t="str">
        <f>VLOOKUP(G285,Orgs!B:J,5,0)</f>
        <v>Agriculture</v>
      </c>
      <c r="L285" s="17" t="str">
        <f>VLOOKUP(G285,Orgs!B:J,6,0)</f>
        <v>Foodtech</v>
      </c>
      <c r="M285" s="17" t="str">
        <f>VLOOKUP(G285,Orgs!B:J,7,0)</f>
        <v>Produces plant-based meat alternatives promoting sustainability.</v>
      </c>
      <c r="N285" s="17" t="str">
        <f>VLOOKUP(G285,Orgs!B:J,8,0)</f>
        <v>Australia</v>
      </c>
      <c r="O285" s="17">
        <f>VLOOKUP(G285,Orgs!B:J,9,0)</f>
        <v>0</v>
      </c>
      <c r="P285" s="29" t="s">
        <v>17</v>
      </c>
      <c r="Q285" s="29"/>
      <c r="R285" s="29" t="s">
        <v>7357</v>
      </c>
      <c r="S285" s="29" t="s">
        <v>7358</v>
      </c>
    </row>
    <row r="286" spans="1:19" ht="14">
      <c r="A286" s="115"/>
      <c r="B286" s="80" t="s">
        <v>1638</v>
      </c>
      <c r="C286" s="80" t="s">
        <v>536</v>
      </c>
      <c r="D286" s="80" t="s">
        <v>6523</v>
      </c>
      <c r="E286" s="80" t="s">
        <v>1393</v>
      </c>
      <c r="F286" s="80" t="s">
        <v>6524</v>
      </c>
      <c r="G286" s="80" t="s">
        <v>6031</v>
      </c>
      <c r="H286" s="202" t="str">
        <f>VLOOKUP(G286,Orgs!B:J,2,0)</f>
        <v>https://vebits.com/</v>
      </c>
      <c r="I286" s="16" t="str">
        <f>VLOOKUP(G286,Orgs!B:J,3,0)</f>
        <v>Startup / SME (SP)</v>
      </c>
      <c r="J286" s="80">
        <f>VLOOKUP(G286,Orgs!B:J,4,0)</f>
        <v>0</v>
      </c>
      <c r="K286" s="16" t="str">
        <f>VLOOKUP(G286,Orgs!B:J,5,0)</f>
        <v>Transportation</v>
      </c>
      <c r="L286" s="16" t="str">
        <f>VLOOKUP(G286,Orgs!B:J,6,0)</f>
        <v>Artifical Intelligence, Connected vehicle, Road Transport technology</v>
      </c>
      <c r="M286" s="16" t="str">
        <f>VLOOKUP(G286,Orgs!B:J,7,0)</f>
        <v>Developer of AI-based safe driving &amp; transportation technologies</v>
      </c>
      <c r="N286" s="16" t="str">
        <f>VLOOKUP(G286,Orgs!B:J,8,0)</f>
        <v>Singapore</v>
      </c>
      <c r="O286" s="16">
        <f>VLOOKUP(G286,Orgs!B:J,9,0)</f>
        <v>0</v>
      </c>
      <c r="P286" s="80" t="s">
        <v>17</v>
      </c>
      <c r="Q286" s="80"/>
      <c r="R286" s="80" t="s">
        <v>1426</v>
      </c>
      <c r="S286" s="80" t="s">
        <v>7365</v>
      </c>
    </row>
    <row r="287" spans="1:19" ht="14">
      <c r="A287" s="105"/>
      <c r="B287" s="41" t="s">
        <v>1638</v>
      </c>
      <c r="C287" s="41" t="s">
        <v>536</v>
      </c>
      <c r="D287" s="41" t="s">
        <v>6523</v>
      </c>
      <c r="E287" s="41" t="s">
        <v>1393</v>
      </c>
      <c r="F287" s="204" t="s">
        <v>7714</v>
      </c>
      <c r="G287" s="17" t="s">
        <v>6031</v>
      </c>
      <c r="H287" s="17" t="s">
        <v>7715</v>
      </c>
      <c r="I287" s="17" t="s">
        <v>1977</v>
      </c>
      <c r="J287" s="17"/>
      <c r="K287" s="29" t="s">
        <v>2114</v>
      </c>
      <c r="L287" s="17" t="s">
        <v>6033</v>
      </c>
      <c r="M287" s="17" t="s">
        <v>6034</v>
      </c>
      <c r="N287" s="17" t="s">
        <v>23</v>
      </c>
      <c r="O287" s="17"/>
      <c r="P287" s="29" t="s">
        <v>17</v>
      </c>
      <c r="Q287" s="29"/>
      <c r="R287" s="29" t="s">
        <v>7357</v>
      </c>
      <c r="S287" s="29" t="s">
        <v>7379</v>
      </c>
    </row>
    <row r="288" spans="1:19" ht="14">
      <c r="A288" s="115"/>
      <c r="B288" s="80" t="s">
        <v>6678</v>
      </c>
      <c r="C288" s="80" t="s">
        <v>6679</v>
      </c>
      <c r="D288" s="80" t="s">
        <v>6680</v>
      </c>
      <c r="E288" s="80" t="s">
        <v>6681</v>
      </c>
      <c r="F288" s="80" t="s">
        <v>6682</v>
      </c>
      <c r="G288" s="80" t="s">
        <v>6035</v>
      </c>
      <c r="H288" s="202" t="str">
        <f>VLOOKUP(G288,Orgs!B:J,2,0)</f>
        <v>https://vehant.com/</v>
      </c>
      <c r="I288" s="16" t="str">
        <f>VLOOKUP(G288,Orgs!B:J,3,0)</f>
        <v>Startup / SME (SP)</v>
      </c>
      <c r="J288" s="80">
        <f>VLOOKUP(G288,Orgs!B:J,4,0)</f>
        <v>0</v>
      </c>
      <c r="K288" s="16" t="str">
        <f>VLOOKUP(G288,Orgs!B:J,5,0)</f>
        <v>Transportation</v>
      </c>
      <c r="L288" s="16" t="str">
        <f>VLOOKUP(G288,Orgs!B:J,6,0)</f>
        <v>Smart cities, Road transport tech</v>
      </c>
      <c r="M288" s="16" t="str">
        <f>VLOOKUP(G288,Orgs!B:J,7,0)</f>
        <v>AI-enabled security and traffic enforcement solutions</v>
      </c>
      <c r="N288" s="16" t="str">
        <f>VLOOKUP(G288,Orgs!B:J,8,0)</f>
        <v>India</v>
      </c>
      <c r="O288" s="16">
        <f>VLOOKUP(G288,Orgs!B:J,9,0)</f>
        <v>0</v>
      </c>
      <c r="P288" s="80" t="s">
        <v>17</v>
      </c>
      <c r="Q288" s="80"/>
      <c r="R288" s="80" t="s">
        <v>6683</v>
      </c>
      <c r="S288" s="80" t="s">
        <v>7354</v>
      </c>
    </row>
    <row r="289" spans="1:19" ht="14">
      <c r="A289" s="105"/>
      <c r="B289" s="41" t="s">
        <v>7716</v>
      </c>
      <c r="C289" s="41" t="s">
        <v>7717</v>
      </c>
      <c r="D289" s="41" t="s">
        <v>7718</v>
      </c>
      <c r="E289" s="29" t="s">
        <v>7719</v>
      </c>
      <c r="F289" s="204" t="s">
        <v>7720</v>
      </c>
      <c r="G289" s="29" t="s">
        <v>5704</v>
      </c>
      <c r="H289" s="205" t="str">
        <f>VLOOKUP(G289,Orgs!B:J,2,0)</f>
        <v>https://www.venaenergy.com/contact-us/</v>
      </c>
      <c r="I289" s="17" t="str">
        <f>VLOOKUP(G289,Orgs!B:J,3,0)</f>
        <v>Startup / SME (SP)</v>
      </c>
      <c r="J289" s="29" t="str">
        <f>VLOOKUP(G289,Orgs!B:J,4,0)</f>
        <v>Renewable Energy</v>
      </c>
      <c r="K289" s="17" t="str">
        <f>VLOOKUP(G289,Orgs!B:J,5,0)</f>
        <v>Environment and Sustainability</v>
      </c>
      <c r="L289" s="17" t="str">
        <f>VLOOKUP(G289,Orgs!B:J,6,0)</f>
        <v>Energy Tech, Cleantech</v>
      </c>
      <c r="M289" s="17" t="str">
        <f>VLOOKUP(G289,Orgs!B:J,7,0)</f>
        <v>Develops and manages renewable energy projects.</v>
      </c>
      <c r="N289" s="17" t="str">
        <f>VLOOKUP(G289,Orgs!B:J,8,0)</f>
        <v>Singapore</v>
      </c>
      <c r="O289" s="17" t="str">
        <f>VLOOKUP(G289,Orgs!B:J,9,0)</f>
        <v>enquiries@venaenergy.com</v>
      </c>
      <c r="P289" s="29" t="s">
        <v>17</v>
      </c>
      <c r="Q289" s="29"/>
      <c r="R289" s="29" t="s">
        <v>7357</v>
      </c>
      <c r="S289" s="29" t="s">
        <v>7358</v>
      </c>
    </row>
    <row r="290" spans="1:19" ht="14">
      <c r="A290" s="16"/>
      <c r="B290" s="115" t="s">
        <v>880</v>
      </c>
      <c r="C290" s="16" t="s">
        <v>7721</v>
      </c>
      <c r="D290" s="16" t="s">
        <v>7722</v>
      </c>
      <c r="E290" s="16" t="s">
        <v>7723</v>
      </c>
      <c r="F290" s="235" t="s">
        <v>7724</v>
      </c>
      <c r="G290" s="16" t="s">
        <v>4077</v>
      </c>
      <c r="H290" s="217" t="str">
        <f>VLOOKUP(G290,Orgs!B:I,2,0)</f>
        <v>https://verily.com/</v>
      </c>
      <c r="I290" s="80" t="str">
        <f>VLOOKUP(G290,Orgs!B:J,3,0)</f>
        <v>Startup / SME (SP)</v>
      </c>
      <c r="J290" s="80" t="str">
        <f>VLOOKUP(G290,Orgs!B:J,4,0)</f>
        <v>Life Sciences, Healthcare, Genomics</v>
      </c>
      <c r="K290" s="80" t="str">
        <f>VLOOKUP(G290,Orgs!B:J,5,0)</f>
        <v>Healthcare</v>
      </c>
      <c r="L290" s="80" t="str">
        <f>VLOOKUP(G290,Orgs!B:J,6,0)</f>
        <v>Biotechnology, Wearables, Analytics and Business Intelligence</v>
      </c>
      <c r="M290" s="80" t="str">
        <f>VLOOKUP(G290,Orgs!B:J,7,0)</f>
        <v>Verily, a subsidiary of Alphabet Inc., focuses on life sciences and healthcare technology. They work on projects related to genomics, clinical research, and disease prevention. Their tech focus includes wearable health devices, data analytics, and biomedical engineering.</v>
      </c>
      <c r="N290" s="80" t="str">
        <f>VLOOKUP(G290,Orgs!B:J,8,0)</f>
        <v>Singapore</v>
      </c>
      <c r="O290" s="16" t="str">
        <f>VLOOKUP(G290,Orgs!B:J,9,0)</f>
        <v>info@verily.com</v>
      </c>
      <c r="P290" s="80" t="s">
        <v>17</v>
      </c>
      <c r="Q290" s="16"/>
      <c r="R290" s="16" t="s">
        <v>7341</v>
      </c>
      <c r="S290" s="16"/>
    </row>
    <row r="291" spans="1:19" ht="14">
      <c r="A291" s="105"/>
      <c r="B291" s="29" t="s">
        <v>7040</v>
      </c>
      <c r="C291" s="29" t="s">
        <v>6916</v>
      </c>
      <c r="D291" s="29" t="s">
        <v>7041</v>
      </c>
      <c r="E291" s="29" t="s">
        <v>1970</v>
      </c>
      <c r="F291" s="29" t="s">
        <v>7042</v>
      </c>
      <c r="G291" s="29" t="s">
        <v>6039</v>
      </c>
      <c r="H291" s="205" t="str">
        <f>VLOOKUP(G291,Orgs!B:J,2,0)</f>
        <v>https://verismart.ai/</v>
      </c>
      <c r="I291" s="17" t="str">
        <f>VLOOKUP(G291,Orgs!B:J,3,0)</f>
        <v>Startup / SME (SP)</v>
      </c>
      <c r="J291" s="29">
        <f>VLOOKUP(G291,Orgs!B:J,4,0)</f>
        <v>0</v>
      </c>
      <c r="K291" s="17" t="str">
        <f>VLOOKUP(G291,Orgs!B:J,5,0)</f>
        <v>Security</v>
      </c>
      <c r="L291" s="17" t="str">
        <f>VLOOKUP(G291,Orgs!B:J,6,0)</f>
        <v>Data Analytics, Cybersecurity</v>
      </c>
      <c r="M291" s="17" t="str">
        <f>VLOOKUP(G291,Orgs!B:J,7,0)</f>
        <v>Cyber Security: Secure Data Transfer using Blockchain</v>
      </c>
      <c r="N291" s="17" t="str">
        <f>VLOOKUP(G291,Orgs!B:J,8,0)</f>
        <v>United States</v>
      </c>
      <c r="O291" s="17">
        <f>VLOOKUP(G291,Orgs!B:J,9,0)</f>
        <v>0</v>
      </c>
      <c r="P291" s="29" t="s">
        <v>17</v>
      </c>
      <c r="Q291" s="29"/>
      <c r="R291" s="29" t="s">
        <v>7002</v>
      </c>
      <c r="S291" s="34" t="s">
        <v>7354</v>
      </c>
    </row>
    <row r="292" spans="1:19" ht="14">
      <c r="A292" s="115"/>
      <c r="B292" s="80" t="s">
        <v>6662</v>
      </c>
      <c r="C292" s="80" t="s">
        <v>385</v>
      </c>
      <c r="D292" s="80" t="s">
        <v>6663</v>
      </c>
      <c r="E292" s="80" t="s">
        <v>413</v>
      </c>
      <c r="F292" s="80" t="s">
        <v>6664</v>
      </c>
      <c r="G292" s="80" t="s">
        <v>6043</v>
      </c>
      <c r="H292" s="202" t="str">
        <f>VLOOKUP(G292,Orgs!B:J,2,0)</f>
        <v>https://viact.ai/</v>
      </c>
      <c r="I292" s="16" t="str">
        <f>VLOOKUP(G292,Orgs!B:J,3,0)</f>
        <v>Startup / SME (SP)</v>
      </c>
      <c r="J292" s="16"/>
      <c r="K292" s="16" t="str">
        <f>VLOOKUP(G292,Orgs!B:J,5,0)</f>
        <v>Built Environment</v>
      </c>
      <c r="L292" s="16" t="str">
        <f>VLOOKUP(G292,Orgs!B:J,6,0)</f>
        <v>Construction tech, Real estate tech</v>
      </c>
      <c r="M292" s="16" t="str">
        <f>VLOOKUP(G292,Orgs!B:J,7,0)</f>
        <v>AIoT cloud platform to automate construction monitoring, safety &amp; productivity</v>
      </c>
      <c r="N292" s="16" t="str">
        <f>VLOOKUP(G292,Orgs!B:J,8,0)</f>
        <v>HK China</v>
      </c>
      <c r="O292" s="16">
        <f>VLOOKUP(G292,Orgs!B:J,9,0)</f>
        <v>0</v>
      </c>
      <c r="P292" s="80" t="s">
        <v>17</v>
      </c>
      <c r="Q292" s="80"/>
      <c r="R292" s="80" t="s">
        <v>6638</v>
      </c>
      <c r="S292" s="80" t="s">
        <v>7354</v>
      </c>
    </row>
    <row r="293" spans="1:19" ht="14">
      <c r="A293" s="105"/>
      <c r="B293" s="29" t="s">
        <v>7059</v>
      </c>
      <c r="C293" s="29" t="s">
        <v>6903</v>
      </c>
      <c r="D293" s="29" t="s">
        <v>7060</v>
      </c>
      <c r="E293" s="29" t="s">
        <v>413</v>
      </c>
      <c r="F293" s="29" t="s">
        <v>7061</v>
      </c>
      <c r="G293" s="29" t="s">
        <v>6048</v>
      </c>
      <c r="H293" s="205" t="str">
        <f>VLOOKUP(G293,Orgs!B:J,2,0)</f>
        <v>https://vietnamblockchain.asia/</v>
      </c>
      <c r="I293" s="17" t="str">
        <f>VLOOKUP(G293,Orgs!B:J,3,0)</f>
        <v>Startup / SME (SP)</v>
      </c>
      <c r="J293" s="17"/>
      <c r="K293" s="17" t="str">
        <f>VLOOKUP(G293,Orgs!B:J,5,0)</f>
        <v>Finance</v>
      </c>
      <c r="L293" s="17" t="str">
        <f>VLOOKUP(G293,Orgs!B:J,6,0)</f>
        <v>Blockchain</v>
      </c>
      <c r="M293" s="17" t="str">
        <f>VLOOKUP(G293,Orgs!B:J,7,0)</f>
        <v>Cyber Security: Secure Data Exchange</v>
      </c>
      <c r="N293" s="17" t="str">
        <f>VLOOKUP(G293,Orgs!B:J,8,0)</f>
        <v>Vietnam</v>
      </c>
      <c r="O293" s="17">
        <f>VLOOKUP(G293,Orgs!B:J,9,0)</f>
        <v>0</v>
      </c>
      <c r="P293" s="29" t="s">
        <v>17</v>
      </c>
      <c r="Q293" s="29"/>
      <c r="R293" s="29" t="s">
        <v>7002</v>
      </c>
      <c r="S293" s="34" t="s">
        <v>7354</v>
      </c>
    </row>
    <row r="294" spans="1:19" ht="14">
      <c r="A294" s="115"/>
      <c r="B294" s="80" t="s">
        <v>7304</v>
      </c>
      <c r="C294" s="80" t="s">
        <v>7305</v>
      </c>
      <c r="D294" s="80" t="s">
        <v>7306</v>
      </c>
      <c r="E294" s="80" t="s">
        <v>413</v>
      </c>
      <c r="F294" s="211" t="s">
        <v>7725</v>
      </c>
      <c r="G294" s="80" t="s">
        <v>5766</v>
      </c>
      <c r="H294" s="138" t="s">
        <v>5767</v>
      </c>
      <c r="I294" s="117" t="s">
        <v>1977</v>
      </c>
      <c r="J294" s="80" t="s">
        <v>5768</v>
      </c>
      <c r="K294" s="80" t="s">
        <v>1984</v>
      </c>
      <c r="L294" s="80" t="s">
        <v>2048</v>
      </c>
      <c r="M294" s="80" t="s">
        <v>5769</v>
      </c>
      <c r="N294" s="80" t="s">
        <v>2599</v>
      </c>
      <c r="O294" s="99"/>
      <c r="P294" s="80"/>
      <c r="Q294" s="80"/>
      <c r="R294" s="80" t="s">
        <v>7172</v>
      </c>
      <c r="S294" s="80" t="s">
        <v>7336</v>
      </c>
    </row>
    <row r="295" spans="1:19" ht="14">
      <c r="A295" s="105"/>
      <c r="B295" s="29" t="s">
        <v>7032</v>
      </c>
      <c r="C295" s="29" t="s">
        <v>234</v>
      </c>
      <c r="D295" s="29" t="s">
        <v>7033</v>
      </c>
      <c r="E295" s="29" t="s">
        <v>1508</v>
      </c>
      <c r="F295" s="227" t="s">
        <v>7390</v>
      </c>
      <c r="G295" s="29" t="s">
        <v>6054</v>
      </c>
      <c r="H295" s="205" t="str">
        <f>VLOOKUP(G295,Orgs!B:J,2,0)</f>
        <v>https://wannatalk.ai/</v>
      </c>
      <c r="I295" s="17" t="str">
        <f>VLOOKUP(G295,Orgs!B:J,3,0)</f>
        <v>Startup / SME (SP)</v>
      </c>
      <c r="J295" s="17"/>
      <c r="K295" s="17" t="str">
        <f>VLOOKUP(G295,Orgs!B:J,5,0)</f>
        <v>Finance</v>
      </c>
      <c r="L295" s="17" t="str">
        <f>VLOOKUP(G295,Orgs!B:J,6,0)</f>
        <v>Fintech, Security</v>
      </c>
      <c r="M295" s="17" t="str">
        <f>VLOOKUP(G295,Orgs!B:J,7,0)</f>
        <v>Financial Services Outreach: Payment using Facial Recognition</v>
      </c>
      <c r="N295" s="17" t="str">
        <f>VLOOKUP(G295,Orgs!B:J,8,0)</f>
        <v>Singapore</v>
      </c>
      <c r="O295" s="17" t="str">
        <f>VLOOKUP(G295,Orgs!B:J,9,0)</f>
        <v>steph@wannatalk.ai</v>
      </c>
      <c r="P295" s="29" t="s">
        <v>17</v>
      </c>
      <c r="Q295" s="29"/>
      <c r="R295" s="29" t="s">
        <v>7002</v>
      </c>
      <c r="S295" s="34" t="s">
        <v>7354</v>
      </c>
    </row>
    <row r="296" spans="1:19" ht="14">
      <c r="A296" s="115"/>
      <c r="B296" s="80" t="s">
        <v>1499</v>
      </c>
      <c r="C296" s="80" t="s">
        <v>1500</v>
      </c>
      <c r="D296" s="80" t="s">
        <v>1501</v>
      </c>
      <c r="E296" s="80" t="s">
        <v>28</v>
      </c>
      <c r="F296" s="134" t="s">
        <v>7726</v>
      </c>
      <c r="G296" s="80" t="s">
        <v>1502</v>
      </c>
      <c r="H296" s="217" t="str">
        <f>VLOOKUP(G296,Orgs!B:I,2,0)</f>
        <v>https://wateroffsets.co.uk/</v>
      </c>
      <c r="I296" s="80" t="str">
        <f>VLOOKUP(G296,Orgs!B:I,3,0)</f>
        <v>Startup / SME (SP)</v>
      </c>
      <c r="J296" s="80">
        <f>VLOOKUP(G296,Orgs!B:I,4,0)</f>
        <v>0</v>
      </c>
      <c r="K296" s="80" t="str">
        <f>VLOOKUP(G296,Orgs!B:I,5,0)</f>
        <v>Environment and Sustainability</v>
      </c>
      <c r="L296" s="80" t="str">
        <f>VLOOKUP(G296,Orgs!B:I,6,0)</f>
        <v>Climate Tech, Water and Wastewater Treatment</v>
      </c>
      <c r="M296" s="80" t="str">
        <f>VLOOKUP(G296,Orgs!B:I,7,0)</f>
        <v>Water Neutrality</v>
      </c>
      <c r="N296" s="80" t="str">
        <f>VLOOKUP(G296,Orgs!B:I,8,0)</f>
        <v>UK</v>
      </c>
      <c r="O296" s="16">
        <f>VLOOKUP(G296,Orgs!B:J,9,0)</f>
        <v>0</v>
      </c>
      <c r="P296" s="80" t="s">
        <v>17</v>
      </c>
      <c r="Q296" s="80" t="s">
        <v>138</v>
      </c>
      <c r="R296" s="80" t="s">
        <v>1426</v>
      </c>
      <c r="S296" s="80" t="s">
        <v>7435</v>
      </c>
    </row>
    <row r="297" spans="1:19" ht="14">
      <c r="A297" s="105"/>
      <c r="B297" s="29" t="s">
        <v>1503</v>
      </c>
      <c r="C297" s="29" t="s">
        <v>1504</v>
      </c>
      <c r="D297" s="29" t="s">
        <v>1505</v>
      </c>
      <c r="E297" s="29" t="s">
        <v>413</v>
      </c>
      <c r="F297" s="148" t="s">
        <v>7727</v>
      </c>
      <c r="G297" s="29" t="s">
        <v>1506</v>
      </c>
      <c r="H297" s="210" t="str">
        <f>VLOOKUP(G297,Orgs!B:I,2,0)</f>
        <v>https://wavescan.sg/</v>
      </c>
      <c r="I297" s="29" t="str">
        <f>VLOOKUP(G297,Orgs!B:I,3,0)</f>
        <v>Startup / SME (SP)</v>
      </c>
      <c r="J297" s="29">
        <f>VLOOKUP(G297,Orgs!B:I,4,0)</f>
        <v>0</v>
      </c>
      <c r="K297" s="29" t="str">
        <f>VLOOKUP(G297,Orgs!B:I,5,0)</f>
        <v>Built Environment</v>
      </c>
      <c r="L297" s="29" t="str">
        <f>VLOOKUP(G297,Orgs!B:I,6,0)</f>
        <v>Sensor Tech</v>
      </c>
      <c r="M297" s="29" t="str">
        <f>VLOOKUP(G297,Orgs!B:I,7,0)</f>
        <v>Smart Cities, Inspection, Building, Aerospace, Pipe</v>
      </c>
      <c r="N297" s="29" t="str">
        <f>VLOOKUP(G297,Orgs!B:I,8,0)</f>
        <v>Singapore</v>
      </c>
      <c r="O297" s="17">
        <f>VLOOKUP(G297,Orgs!B:J,9,0)</f>
        <v>0</v>
      </c>
      <c r="P297" s="29" t="s">
        <v>17</v>
      </c>
      <c r="Q297" s="29" t="s">
        <v>138</v>
      </c>
      <c r="R297" s="29" t="s">
        <v>1426</v>
      </c>
      <c r="S297" s="29" t="s">
        <v>1377</v>
      </c>
    </row>
    <row r="298" spans="1:19" ht="14">
      <c r="A298" s="115"/>
      <c r="B298" s="80" t="s">
        <v>6701</v>
      </c>
      <c r="C298" s="80" t="s">
        <v>6702</v>
      </c>
      <c r="D298" s="80" t="s">
        <v>6703</v>
      </c>
      <c r="E298" s="80" t="s">
        <v>6610</v>
      </c>
      <c r="F298" s="80" t="s">
        <v>6704</v>
      </c>
      <c r="G298" s="80" t="s">
        <v>4099</v>
      </c>
      <c r="H298" s="202" t="str">
        <f>VLOOKUP(G298,Orgs!B:J,2,0)</f>
        <v>https://weavair.com/</v>
      </c>
      <c r="I298" s="16" t="str">
        <f>VLOOKUP(G298,Orgs!B:J,3,0)</f>
        <v>Startup / SME (SP)</v>
      </c>
      <c r="J298" s="80">
        <f>VLOOKUP(G298,Orgs!B:J,4,0)</f>
        <v>0</v>
      </c>
      <c r="K298" s="16" t="str">
        <f>VLOOKUP(G298,Orgs!B:J,5,0)</f>
        <v>Environment and Sustainability</v>
      </c>
      <c r="L298" s="16" t="str">
        <f>VLOOKUP(G298,Orgs!B:J,6,0)</f>
        <v>Internet of Things (IoT), Climate Tech, Environmental Monitoring</v>
      </c>
      <c r="M298" s="16" t="str">
        <f>VLOOKUP(G298,Orgs!B:J,7,0)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N298" s="16" t="str">
        <f>VLOOKUP(G298,Orgs!B:J,8,0)</f>
        <v>Singapore</v>
      </c>
      <c r="O298" s="16">
        <f>VLOOKUP(G298,Orgs!B:J,9,0)</f>
        <v>0</v>
      </c>
      <c r="P298" s="80" t="s">
        <v>17</v>
      </c>
      <c r="Q298" s="80"/>
      <c r="R298" s="80" t="s">
        <v>6683</v>
      </c>
      <c r="S298" s="80" t="s">
        <v>7354</v>
      </c>
    </row>
    <row r="299" spans="1:19" ht="14">
      <c r="A299" s="105"/>
      <c r="B299" s="29" t="s">
        <v>6631</v>
      </c>
      <c r="C299" s="29" t="s">
        <v>185</v>
      </c>
      <c r="D299" s="29" t="s">
        <v>6632</v>
      </c>
      <c r="E299" s="29" t="s">
        <v>1970</v>
      </c>
      <c r="F299" s="29" t="s">
        <v>6633</v>
      </c>
      <c r="G299" s="29" t="s">
        <v>6063</v>
      </c>
      <c r="H299" s="205" t="str">
        <f>VLOOKUP(G299,Orgs!B:J,2,0)</f>
        <v>https://wellthytherapeutics.com/</v>
      </c>
      <c r="I299" s="17" t="str">
        <f>VLOOKUP(G299,Orgs!B:J,3,0)</f>
        <v>Startup / SME (SP)</v>
      </c>
      <c r="J299" s="29">
        <f>VLOOKUP(G299,Orgs!B:J,4,0)</f>
        <v>0</v>
      </c>
      <c r="K299" s="17" t="str">
        <f>VLOOKUP(G299,Orgs!B:J,5,0)</f>
        <v>Healthcare</v>
      </c>
      <c r="L299" s="17" t="str">
        <f>VLOOKUP(G299,Orgs!B:J,6,0)</f>
        <v>Medical Tech, Healthcare IT</v>
      </c>
      <c r="M299" s="17" t="str">
        <f>VLOOKUP(G299,Orgs!B:J,7,0)</f>
        <v>Provider of a health monitoring app for chronic health patients and providers</v>
      </c>
      <c r="N299" s="17" t="str">
        <f>VLOOKUP(G299,Orgs!B:J,8,0)</f>
        <v>India</v>
      </c>
      <c r="O299" s="17">
        <f>VLOOKUP(G299,Orgs!B:J,9,0)</f>
        <v>0</v>
      </c>
      <c r="P299" s="29" t="s">
        <v>17</v>
      </c>
      <c r="Q299" s="29"/>
      <c r="R299" s="29" t="s">
        <v>6601</v>
      </c>
      <c r="S299" s="29" t="s">
        <v>7354</v>
      </c>
    </row>
    <row r="300" spans="1:19" ht="14">
      <c r="A300" s="115"/>
      <c r="B300" s="80" t="s">
        <v>6423</v>
      </c>
      <c r="C300" s="80" t="s">
        <v>6424</v>
      </c>
      <c r="D300" s="80" t="s">
        <v>6425</v>
      </c>
      <c r="E300" s="80" t="s">
        <v>6426</v>
      </c>
      <c r="F300" s="209" t="s">
        <v>7728</v>
      </c>
      <c r="G300" s="80" t="s">
        <v>5737</v>
      </c>
      <c r="H300" s="202" t="str">
        <f>VLOOKUP(G300,Orgs!B:J,2,0)</f>
        <v>https://www.westcom.sg/</v>
      </c>
      <c r="I300" s="16" t="str">
        <f>VLOOKUP(G300,Orgs!B:J,3,0)</f>
        <v>Startup / SME (SP)</v>
      </c>
      <c r="J300" s="16"/>
      <c r="K300" s="16" t="str">
        <f>VLOOKUP(G300,Orgs!B:J,5,0)</f>
        <v>Environment and Sustainability</v>
      </c>
      <c r="L300" s="16" t="str">
        <f>VLOOKUP(G300,Orgs!B:J,6,0)</f>
        <v>Climate Tech, Waste management</v>
      </c>
      <c r="M300" s="16" t="str">
        <f>VLOOKUP(G300,Orgs!B:J,7,0)</f>
        <v>Generates Circular Economy through the technology development of food waste-to-compost treatment with on-site bio-digestion, avoiding carbon dioxide and other greenhouse gases emission.</v>
      </c>
      <c r="N300" s="16" t="str">
        <f>VLOOKUP(G300,Orgs!B:J,8,0)</f>
        <v>Singapore</v>
      </c>
      <c r="O300" s="16">
        <f>VLOOKUP(G300,Orgs!B:J,9,0)</f>
        <v>0</v>
      </c>
      <c r="P300" s="80" t="s">
        <v>17</v>
      </c>
      <c r="Q300" s="80"/>
      <c r="R300" s="80" t="s">
        <v>6415</v>
      </c>
      <c r="S300" s="80" t="s">
        <v>7348</v>
      </c>
    </row>
    <row r="301" spans="1:19" ht="14">
      <c r="A301" s="105"/>
      <c r="B301" s="29" t="s">
        <v>983</v>
      </c>
      <c r="C301" s="29" t="s">
        <v>1071</v>
      </c>
      <c r="D301" s="29" t="s">
        <v>6505</v>
      </c>
      <c r="E301" s="29" t="s">
        <v>28</v>
      </c>
      <c r="F301" s="29" t="s">
        <v>6506</v>
      </c>
      <c r="G301" s="29" t="s">
        <v>6066</v>
      </c>
      <c r="H301" s="205" t="str">
        <f>VLOOKUP(G301,Orgs!B:J,2,0)</f>
        <v>https://winsys.com.sg/</v>
      </c>
      <c r="I301" s="17" t="str">
        <f>VLOOKUP(G301,Orgs!B:J,3,0)</f>
        <v>Startup / SME (SP)</v>
      </c>
      <c r="J301" s="29">
        <f>VLOOKUP(G301,Orgs!B:I,4,0)</f>
        <v>0</v>
      </c>
      <c r="K301" s="17" t="str">
        <f>VLOOKUP(G301,Orgs!B:J,5,0)</f>
        <v>Built Environment</v>
      </c>
      <c r="L301" s="17" t="str">
        <f>VLOOKUP(G301,Orgs!B:J,6,0)</f>
        <v>Construction Tech, Building Material</v>
      </c>
      <c r="M301" s="17" t="str">
        <f>VLOOKUP(G301,Orgs!B:J,7,0)</f>
        <v>Provider of window and door fabrication software for construction professionals</v>
      </c>
      <c r="N301" s="17" t="str">
        <f>VLOOKUP(G301,Orgs!B:J,8,0)</f>
        <v>Singapore</v>
      </c>
      <c r="O301" s="17">
        <f>VLOOKUP(G301,Orgs!B:J,9,0)</f>
        <v>0</v>
      </c>
      <c r="P301" s="29" t="s">
        <v>17</v>
      </c>
      <c r="Q301" s="29"/>
      <c r="R301" s="29" t="s">
        <v>1426</v>
      </c>
      <c r="S301" s="29" t="s">
        <v>1437</v>
      </c>
    </row>
    <row r="302" spans="1:19" ht="14">
      <c r="A302" s="115"/>
      <c r="B302" s="80" t="s">
        <v>7176</v>
      </c>
      <c r="C302" s="80" t="s">
        <v>7177</v>
      </c>
      <c r="D302" s="80" t="s">
        <v>7178</v>
      </c>
      <c r="E302" s="80" t="s">
        <v>7352</v>
      </c>
      <c r="F302" s="209" t="s">
        <v>7729</v>
      </c>
      <c r="G302" s="80" t="s">
        <v>5747</v>
      </c>
      <c r="H302" s="138" t="s">
        <v>5748</v>
      </c>
      <c r="I302" s="117" t="s">
        <v>1977</v>
      </c>
      <c r="J302" s="80" t="s">
        <v>3777</v>
      </c>
      <c r="K302" s="80" t="s">
        <v>1991</v>
      </c>
      <c r="L302" s="80" t="s">
        <v>1975</v>
      </c>
      <c r="M302" s="80" t="s">
        <v>5749</v>
      </c>
      <c r="N302" s="80" t="s">
        <v>4946</v>
      </c>
      <c r="O302" s="80" t="s">
        <v>5750</v>
      </c>
      <c r="P302" s="80"/>
      <c r="Q302" s="80"/>
      <c r="R302" s="80" t="s">
        <v>7172</v>
      </c>
      <c r="S302" s="80" t="s">
        <v>7336</v>
      </c>
    </row>
    <row r="303" spans="1:19" ht="14">
      <c r="A303" s="17"/>
      <c r="B303" s="17" t="s">
        <v>7730</v>
      </c>
      <c r="C303" s="17" t="s">
        <v>7731</v>
      </c>
      <c r="D303" s="17" t="s">
        <v>7732</v>
      </c>
      <c r="E303" s="17" t="s">
        <v>1393</v>
      </c>
      <c r="F303" s="214" t="s">
        <v>7733</v>
      </c>
      <c r="G303" s="17" t="s">
        <v>5759</v>
      </c>
      <c r="H303" s="205" t="str">
        <f>VLOOKUP(G303,Orgs!B:J,2,0)</f>
        <v>https://www.wundermobility.com/</v>
      </c>
      <c r="I303" s="17" t="str">
        <f>VLOOKUP(G303,Orgs!B:J,3,0)</f>
        <v>Startup / SME (SP)</v>
      </c>
      <c r="J303" s="29">
        <f>VLOOKUP(G303,Orgs!B:J,4,0)</f>
        <v>0</v>
      </c>
      <c r="K303" s="17" t="str">
        <f>VLOOKUP(G303,Orgs!B:J,5,0)</f>
        <v>Transportation</v>
      </c>
      <c r="L303" s="17" t="str">
        <f>VLOOKUP(G303,Orgs!B:J,6,0)</f>
        <v>Mobility Tech</v>
      </c>
      <c r="M303" s="17" t="str">
        <f>VLOOKUP(G303,Orgs!B:J,7,0)</f>
        <v>Provider of IoT and Saas-enabled comprehensive multi-category mobility management software solutions</v>
      </c>
      <c r="N303" s="17" t="str">
        <f>VLOOKUP(G303,Orgs!B:J,8,0)</f>
        <v>Germany</v>
      </c>
      <c r="O303" s="17">
        <f>VLOOKUP(G303,Orgs!B:J,9,0)</f>
        <v>0</v>
      </c>
      <c r="P303" s="29" t="s">
        <v>17</v>
      </c>
      <c r="Q303" s="17"/>
      <c r="R303" s="17" t="s">
        <v>7341</v>
      </c>
      <c r="S303" s="17"/>
    </row>
    <row r="304" spans="1:19" ht="14">
      <c r="A304" s="115"/>
      <c r="B304" s="80" t="s">
        <v>1668</v>
      </c>
      <c r="C304" s="80" t="s">
        <v>7734</v>
      </c>
      <c r="D304" s="80" t="s">
        <v>7735</v>
      </c>
      <c r="E304" s="80" t="s">
        <v>1970</v>
      </c>
      <c r="F304" s="209" t="s">
        <v>7736</v>
      </c>
      <c r="G304" s="80" t="s">
        <v>5784</v>
      </c>
      <c r="H304" s="138" t="s">
        <v>5785</v>
      </c>
      <c r="I304" s="117" t="s">
        <v>1977</v>
      </c>
      <c r="J304" s="80" t="s">
        <v>5786</v>
      </c>
      <c r="K304" s="80" t="s">
        <v>2063</v>
      </c>
      <c r="L304" s="80" t="s">
        <v>1985</v>
      </c>
      <c r="M304" s="80" t="s">
        <v>5787</v>
      </c>
      <c r="N304" s="80" t="s">
        <v>1981</v>
      </c>
      <c r="O304" s="16"/>
      <c r="P304" s="80" t="s">
        <v>17</v>
      </c>
      <c r="Q304" s="80"/>
      <c r="R304" s="80" t="s">
        <v>7373</v>
      </c>
      <c r="S304" s="80" t="s">
        <v>7374</v>
      </c>
    </row>
    <row r="305" spans="1:19" ht="14">
      <c r="A305" s="105"/>
      <c r="B305" s="29" t="s">
        <v>150</v>
      </c>
      <c r="C305" s="29" t="s">
        <v>918</v>
      </c>
      <c r="D305" s="29" t="s">
        <v>1507</v>
      </c>
      <c r="E305" s="29" t="s">
        <v>1405</v>
      </c>
      <c r="F305" s="204" t="s">
        <v>7737</v>
      </c>
      <c r="G305" s="29" t="s">
        <v>1509</v>
      </c>
      <c r="H305" s="205" t="str">
        <f>VLOOKUP(G305,Orgs!B:J,2,0)</f>
        <v>https://xjeralabs.com/</v>
      </c>
      <c r="I305" s="17" t="str">
        <f>VLOOKUP(G305,Orgs!B:J,3,0)</f>
        <v>Startup / SME (SP)</v>
      </c>
      <c r="J305" s="29">
        <f>VLOOKUP(G305,Orgs!B:I,4,0)</f>
        <v>0</v>
      </c>
      <c r="K305" s="17" t="str">
        <f>VLOOKUP(G305,Orgs!B:J,5,0)</f>
        <v>Built Environment</v>
      </c>
      <c r="L305" s="17" t="str">
        <f>VLOOKUP(G305,Orgs!B:J,6,0)</f>
        <v>Protech, Audio and Video Tech</v>
      </c>
      <c r="M305" s="17" t="str">
        <f>VLOOKUP(G305,Orgs!B:J,7,0)</f>
        <v>Smart Cities &amp; AI-based Automation Solutions</v>
      </c>
      <c r="N305" s="17" t="str">
        <f>VLOOKUP(G305,Orgs!B:J,8,0)</f>
        <v>Singapore</v>
      </c>
      <c r="O305" s="17">
        <f>VLOOKUP(G305,Orgs!B:J,9,0)</f>
        <v>0</v>
      </c>
      <c r="P305" s="29" t="s">
        <v>17</v>
      </c>
      <c r="Q305" s="29" t="s">
        <v>138</v>
      </c>
      <c r="R305" s="29" t="s">
        <v>1426</v>
      </c>
      <c r="S305" s="29" t="s">
        <v>1437</v>
      </c>
    </row>
    <row r="306" spans="1:19" ht="14">
      <c r="A306" s="115"/>
      <c r="B306" s="80" t="s">
        <v>1510</v>
      </c>
      <c r="C306" s="80" t="s">
        <v>1511</v>
      </c>
      <c r="D306" s="80" t="s">
        <v>1512</v>
      </c>
      <c r="E306" s="80" t="s">
        <v>1508</v>
      </c>
      <c r="F306" s="80" t="s">
        <v>7390</v>
      </c>
      <c r="G306" s="80" t="s">
        <v>1509</v>
      </c>
      <c r="H306" s="217" t="str">
        <f>VLOOKUP(G306,Orgs!B:I,2,0)</f>
        <v>https://xjeralabs.com/</v>
      </c>
      <c r="I306" s="80" t="str">
        <f>VLOOKUP(G306,Orgs!B:I,3,0)</f>
        <v>Startup / SME (SP)</v>
      </c>
      <c r="J306" s="80">
        <f>VLOOKUP(G306,Orgs!B:I,4,0)</f>
        <v>0</v>
      </c>
      <c r="K306" s="80" t="str">
        <f>VLOOKUP(G306,Orgs!B:I,5,0)</f>
        <v>Built Environment</v>
      </c>
      <c r="L306" s="80" t="str">
        <f>VLOOKUP(G306,Orgs!B:I,6,0)</f>
        <v>Protech, Audio and Video Tech</v>
      </c>
      <c r="M306" s="80" t="str">
        <f>VLOOKUP(G306,Orgs!B:I,7,0)</f>
        <v>Smart Cities &amp; AI-based Automation Solutions</v>
      </c>
      <c r="N306" s="80" t="str">
        <f>VLOOKUP(G306,Orgs!B:I,8,0)</f>
        <v>Singapore</v>
      </c>
      <c r="O306" s="16">
        <f>VLOOKUP(G306,Orgs!B:J,9,0)</f>
        <v>0</v>
      </c>
      <c r="P306" s="80" t="s">
        <v>17</v>
      </c>
      <c r="Q306" s="80" t="s">
        <v>138</v>
      </c>
      <c r="R306" s="80" t="s">
        <v>1426</v>
      </c>
      <c r="S306" s="80" t="s">
        <v>1437</v>
      </c>
    </row>
    <row r="307" spans="1:19" ht="14">
      <c r="A307" s="105"/>
      <c r="B307" s="29" t="s">
        <v>1513</v>
      </c>
      <c r="C307" s="29" t="s">
        <v>1514</v>
      </c>
      <c r="D307" s="29" t="s">
        <v>1515</v>
      </c>
      <c r="E307" s="29" t="s">
        <v>1435</v>
      </c>
      <c r="F307" s="148" t="s">
        <v>7738</v>
      </c>
      <c r="G307" s="29" t="s">
        <v>1516</v>
      </c>
      <c r="H307" s="210" t="str">
        <f>VLOOKUP(G307,Orgs!B:I,2,0)</f>
        <v>https://www.zunocarbon.com/</v>
      </c>
      <c r="I307" s="29" t="str">
        <f>VLOOKUP(G307,Orgs!B:I,3,0)</f>
        <v>Startup / SME (SP)</v>
      </c>
      <c r="J307" s="29">
        <f>VLOOKUP(G307,Orgs!B:I,4,0)</f>
        <v>0</v>
      </c>
      <c r="K307" s="29" t="str">
        <f>VLOOKUP(G307,Orgs!B:I,5,0)</f>
        <v>Environment and Sustainability</v>
      </c>
      <c r="L307" s="29" t="str">
        <f>VLOOKUP(G307,Orgs!B:I,6,0)</f>
        <v>Climate Tech, Climate Analytics, Artificial Intelligence and Machine Learning (AI/ML)</v>
      </c>
      <c r="M307" s="29" t="str">
        <f>VLOOKUP(G307,Orgs!B:I,7,0)</f>
        <v>Zuno Carbon is an AI-powered end-to-end ESG management solution to help organizations navigate the ESG mess.</v>
      </c>
      <c r="N307" s="29" t="str">
        <f>VLOOKUP(G307,Orgs!B:I,8,0)</f>
        <v>Singapore</v>
      </c>
      <c r="O307" s="17">
        <f>VLOOKUP(G307,Orgs!B:J,9,0)</f>
        <v>0</v>
      </c>
      <c r="P307" s="29" t="s">
        <v>17</v>
      </c>
      <c r="Q307" s="29" t="s">
        <v>138</v>
      </c>
      <c r="R307" s="29" t="s">
        <v>1426</v>
      </c>
      <c r="S307" s="29" t="s">
        <v>1437</v>
      </c>
    </row>
    <row r="308" spans="1:19" ht="14">
      <c r="A308" s="115"/>
      <c r="B308" s="80" t="s">
        <v>718</v>
      </c>
      <c r="C308" s="80" t="s">
        <v>195</v>
      </c>
      <c r="D308" s="80" t="s">
        <v>1517</v>
      </c>
      <c r="E308" s="80" t="s">
        <v>7739</v>
      </c>
      <c r="F308" s="134" t="s">
        <v>7740</v>
      </c>
      <c r="G308" s="80" t="s">
        <v>1516</v>
      </c>
      <c r="H308" s="217" t="str">
        <f>VLOOKUP(G308,Orgs!B:I,2,0)</f>
        <v>https://www.zunocarbon.com/</v>
      </c>
      <c r="I308" s="80" t="str">
        <f>VLOOKUP(G308,Orgs!B:I,3,0)</f>
        <v>Startup / SME (SP)</v>
      </c>
      <c r="J308" s="80">
        <f>VLOOKUP(G308,Orgs!B:I,4,0)</f>
        <v>0</v>
      </c>
      <c r="K308" s="80" t="str">
        <f>VLOOKUP(G308,Orgs!B:I,5,0)</f>
        <v>Environment and Sustainability</v>
      </c>
      <c r="L308" s="80" t="str">
        <f>VLOOKUP(G308,Orgs!B:I,6,0)</f>
        <v>Climate Tech, Climate Analytics, Artificial Intelligence and Machine Learning (AI/ML)</v>
      </c>
      <c r="M308" s="80" t="str">
        <f>VLOOKUP(G308,Orgs!B:I,7,0)</f>
        <v>Zuno Carbon is an AI-powered end-to-end ESG management solution to help organizations navigate the ESG mess.</v>
      </c>
      <c r="N308" s="80" t="str">
        <f>VLOOKUP(G308,Orgs!B:I,8,0)</f>
        <v>Singapore</v>
      </c>
      <c r="O308" s="16">
        <f>VLOOKUP(G308,Orgs!B:J,9,0)</f>
        <v>0</v>
      </c>
      <c r="P308" s="80" t="s">
        <v>17</v>
      </c>
      <c r="Q308" s="80" t="s">
        <v>138</v>
      </c>
      <c r="R308" s="80" t="s">
        <v>1426</v>
      </c>
      <c r="S308" s="80" t="s">
        <v>1437</v>
      </c>
    </row>
    <row r="309" spans="1:19" ht="14">
      <c r="A309" s="105"/>
      <c r="B309" s="29"/>
      <c r="C309" s="29"/>
      <c r="D309" s="236"/>
      <c r="E309" s="29"/>
      <c r="F309" s="29"/>
      <c r="G309" s="29"/>
      <c r="H309" s="29"/>
      <c r="I309" s="29"/>
      <c r="J309" s="29"/>
      <c r="K309" s="29"/>
      <c r="L309" s="29"/>
      <c r="M309" s="29"/>
      <c r="N309" s="29"/>
      <c r="O309" s="17"/>
      <c r="P309" s="29"/>
      <c r="Q309" s="29"/>
      <c r="R309" s="29"/>
      <c r="S309" s="29"/>
    </row>
    <row r="310" spans="1:19" ht="14">
      <c r="A310" s="115"/>
      <c r="B310" s="80"/>
      <c r="C310" s="80"/>
      <c r="D310" s="234"/>
      <c r="E310" s="80"/>
      <c r="F310" s="80"/>
      <c r="G310" s="80"/>
      <c r="H310" s="80"/>
      <c r="I310" s="80"/>
      <c r="J310" s="80"/>
      <c r="K310" s="80"/>
      <c r="L310" s="80"/>
      <c r="M310" s="80"/>
      <c r="N310" s="80"/>
      <c r="O310" s="16"/>
      <c r="P310" s="80"/>
      <c r="Q310" s="80"/>
      <c r="R310" s="80"/>
      <c r="S310" s="80"/>
    </row>
    <row r="311" spans="1:19" ht="14">
      <c r="A311" s="105"/>
      <c r="B311" s="29"/>
      <c r="C311" s="29"/>
      <c r="D311" s="236"/>
      <c r="E311" s="29"/>
      <c r="F311" s="29"/>
      <c r="G311" s="29"/>
      <c r="H311" s="29"/>
      <c r="I311" s="29"/>
      <c r="J311" s="29"/>
      <c r="K311" s="29"/>
      <c r="L311" s="29"/>
      <c r="M311" s="29"/>
      <c r="N311" s="29"/>
      <c r="O311" s="17"/>
      <c r="P311" s="29"/>
      <c r="Q311" s="29"/>
      <c r="R311" s="29"/>
      <c r="S311" s="29"/>
    </row>
    <row r="312" spans="1:19" ht="14">
      <c r="A312" s="115"/>
      <c r="B312" s="80"/>
      <c r="C312" s="80"/>
      <c r="D312" s="234"/>
      <c r="E312" s="80"/>
      <c r="F312" s="80"/>
      <c r="G312" s="80"/>
      <c r="H312" s="80"/>
      <c r="I312" s="80"/>
      <c r="J312" s="80"/>
      <c r="K312" s="80"/>
      <c r="L312" s="80"/>
      <c r="M312" s="80"/>
      <c r="N312" s="80"/>
      <c r="O312" s="16"/>
      <c r="P312" s="80"/>
      <c r="Q312" s="80"/>
      <c r="R312" s="80"/>
      <c r="S312" s="80"/>
    </row>
    <row r="313" spans="1:19" ht="14">
      <c r="A313" s="105"/>
      <c r="B313" s="29"/>
      <c r="C313" s="29"/>
      <c r="D313" s="236"/>
      <c r="E313" s="29"/>
      <c r="F313" s="29"/>
      <c r="G313" s="29"/>
      <c r="H313" s="29"/>
      <c r="I313" s="29"/>
      <c r="J313" s="29"/>
      <c r="K313" s="29"/>
      <c r="L313" s="29"/>
      <c r="M313" s="29"/>
      <c r="N313" s="29"/>
      <c r="O313" s="17"/>
      <c r="P313" s="29"/>
      <c r="Q313" s="29"/>
      <c r="R313" s="29"/>
      <c r="S313" s="29"/>
    </row>
    <row r="314" spans="1:19" ht="14">
      <c r="A314" s="115"/>
      <c r="B314" s="80"/>
      <c r="C314" s="80"/>
      <c r="D314" s="234"/>
      <c r="E314" s="80"/>
      <c r="F314" s="80"/>
      <c r="G314" s="80"/>
      <c r="H314" s="80"/>
      <c r="I314" s="80"/>
      <c r="J314" s="80"/>
      <c r="K314" s="80"/>
      <c r="L314" s="80"/>
      <c r="M314" s="80"/>
      <c r="N314" s="80"/>
      <c r="O314" s="16"/>
      <c r="P314" s="80"/>
      <c r="Q314" s="80"/>
      <c r="R314" s="80"/>
      <c r="S314" s="80"/>
    </row>
    <row r="315" spans="1:19" ht="14">
      <c r="A315" s="105"/>
      <c r="B315" s="29"/>
      <c r="C315" s="29"/>
      <c r="D315" s="236"/>
      <c r="E315" s="29"/>
      <c r="F315" s="29"/>
      <c r="G315" s="29"/>
      <c r="H315" s="29"/>
      <c r="I315" s="29"/>
      <c r="J315" s="29"/>
      <c r="K315" s="29"/>
      <c r="L315" s="29"/>
      <c r="M315" s="29"/>
      <c r="N315" s="29"/>
      <c r="O315" s="17"/>
      <c r="P315" s="29"/>
      <c r="Q315" s="29"/>
      <c r="R315" s="29"/>
      <c r="S315" s="29"/>
    </row>
    <row r="316" spans="1:19" ht="14">
      <c r="A316" s="115"/>
      <c r="B316" s="80"/>
      <c r="C316" s="80"/>
      <c r="D316" s="234"/>
      <c r="E316" s="80"/>
      <c r="F316" s="80"/>
      <c r="G316" s="80"/>
      <c r="H316" s="80"/>
      <c r="I316" s="80"/>
      <c r="J316" s="80"/>
      <c r="K316" s="80"/>
      <c r="L316" s="80"/>
      <c r="M316" s="80"/>
      <c r="N316" s="80"/>
      <c r="O316" s="16"/>
      <c r="P316" s="80"/>
      <c r="Q316" s="80"/>
      <c r="R316" s="80"/>
      <c r="S316" s="80"/>
    </row>
    <row r="317" spans="1:19" ht="14">
      <c r="A317" s="105"/>
      <c r="B317" s="29"/>
      <c r="C317" s="29"/>
      <c r="D317" s="236"/>
      <c r="E317" s="29"/>
      <c r="F317" s="29"/>
      <c r="G317" s="29"/>
      <c r="H317" s="29"/>
      <c r="I317" s="29"/>
      <c r="J317" s="29"/>
      <c r="K317" s="29"/>
      <c r="L317" s="29"/>
      <c r="M317" s="29"/>
      <c r="N317" s="29"/>
      <c r="O317" s="17"/>
      <c r="P317" s="29"/>
      <c r="Q317" s="29"/>
      <c r="R317" s="29"/>
      <c r="S317" s="29"/>
    </row>
    <row r="318" spans="1:19" ht="14">
      <c r="A318" s="115"/>
      <c r="B318" s="80"/>
      <c r="C318" s="80"/>
      <c r="D318" s="234"/>
      <c r="E318" s="80"/>
      <c r="F318" s="80"/>
      <c r="G318" s="80"/>
      <c r="H318" s="80"/>
      <c r="I318" s="80"/>
      <c r="J318" s="80"/>
      <c r="K318" s="80"/>
      <c r="L318" s="80"/>
      <c r="M318" s="80"/>
      <c r="N318" s="80"/>
      <c r="O318" s="16"/>
      <c r="P318" s="80"/>
      <c r="Q318" s="80"/>
      <c r="R318" s="80"/>
      <c r="S318" s="80"/>
    </row>
    <row r="319" spans="1:19" ht="14">
      <c r="A319" s="105"/>
      <c r="B319" s="29"/>
      <c r="C319" s="29"/>
      <c r="D319" s="236"/>
      <c r="E319" s="29"/>
      <c r="F319" s="29"/>
      <c r="G319" s="29"/>
      <c r="H319" s="29"/>
      <c r="I319" s="29"/>
      <c r="J319" s="29"/>
      <c r="K319" s="29"/>
      <c r="L319" s="29"/>
      <c r="M319" s="29"/>
      <c r="N319" s="29"/>
      <c r="O319" s="17"/>
      <c r="P319" s="29"/>
      <c r="Q319" s="29"/>
      <c r="R319" s="29"/>
      <c r="S319" s="29"/>
    </row>
    <row r="320" spans="1:19" ht="14">
      <c r="A320" s="115"/>
      <c r="B320" s="80"/>
      <c r="C320" s="80"/>
      <c r="D320" s="234"/>
      <c r="E320" s="80"/>
      <c r="F320" s="80"/>
      <c r="G320" s="80"/>
      <c r="H320" s="80"/>
      <c r="I320" s="80"/>
      <c r="J320" s="80"/>
      <c r="K320" s="80"/>
      <c r="L320" s="80"/>
      <c r="M320" s="80"/>
      <c r="N320" s="80"/>
      <c r="O320" s="16"/>
      <c r="P320" s="80"/>
      <c r="Q320" s="80"/>
      <c r="R320" s="80"/>
      <c r="S320" s="80"/>
    </row>
    <row r="321" spans="1:19" ht="14">
      <c r="A321" s="105"/>
      <c r="B321" s="29"/>
      <c r="C321" s="29"/>
      <c r="D321" s="236"/>
      <c r="E321" s="29"/>
      <c r="F321" s="29"/>
      <c r="G321" s="29"/>
      <c r="H321" s="29"/>
      <c r="I321" s="29"/>
      <c r="J321" s="29"/>
      <c r="K321" s="29"/>
      <c r="L321" s="29"/>
      <c r="M321" s="29"/>
      <c r="N321" s="29"/>
      <c r="O321" s="17"/>
      <c r="P321" s="29"/>
      <c r="Q321" s="29"/>
      <c r="R321" s="29"/>
      <c r="S321" s="29"/>
    </row>
    <row r="322" spans="1:19" ht="14">
      <c r="A322" s="115"/>
      <c r="B322" s="80"/>
      <c r="C322" s="80"/>
      <c r="D322" s="234"/>
      <c r="E322" s="80"/>
      <c r="F322" s="80"/>
      <c r="G322" s="80"/>
      <c r="H322" s="80"/>
      <c r="I322" s="80"/>
      <c r="J322" s="80"/>
      <c r="K322" s="80"/>
      <c r="L322" s="80"/>
      <c r="M322" s="80"/>
      <c r="N322" s="80"/>
      <c r="O322" s="16"/>
      <c r="P322" s="80"/>
      <c r="Q322" s="80"/>
      <c r="R322" s="80"/>
      <c r="S322" s="80"/>
    </row>
    <row r="323" spans="1:19" ht="14">
      <c r="A323" s="105"/>
      <c r="B323" s="29"/>
      <c r="C323" s="29"/>
      <c r="D323" s="236"/>
      <c r="E323" s="29"/>
      <c r="F323" s="29"/>
      <c r="G323" s="29"/>
      <c r="H323" s="29"/>
      <c r="I323" s="29"/>
      <c r="J323" s="29"/>
      <c r="K323" s="29"/>
      <c r="L323" s="29"/>
      <c r="M323" s="29"/>
      <c r="N323" s="29"/>
      <c r="O323" s="17"/>
      <c r="P323" s="29"/>
      <c r="Q323" s="29"/>
      <c r="R323" s="29"/>
      <c r="S323" s="29"/>
    </row>
    <row r="324" spans="1:19" ht="14">
      <c r="A324" s="115"/>
      <c r="B324" s="80"/>
      <c r="C324" s="80"/>
      <c r="D324" s="234"/>
      <c r="E324" s="80"/>
      <c r="F324" s="80"/>
      <c r="G324" s="80"/>
      <c r="H324" s="80"/>
      <c r="I324" s="80"/>
      <c r="J324" s="80"/>
      <c r="K324" s="80"/>
      <c r="L324" s="80"/>
      <c r="M324" s="80"/>
      <c r="N324" s="80"/>
      <c r="O324" s="16"/>
      <c r="P324" s="80"/>
      <c r="Q324" s="80"/>
      <c r="R324" s="80"/>
      <c r="S324" s="80"/>
    </row>
    <row r="325" spans="1:19" ht="14">
      <c r="A325" s="105"/>
      <c r="B325" s="29"/>
      <c r="C325" s="29"/>
      <c r="D325" s="236"/>
      <c r="E325" s="29"/>
      <c r="F325" s="29"/>
      <c r="G325" s="29"/>
      <c r="H325" s="29"/>
      <c r="I325" s="29"/>
      <c r="J325" s="29"/>
      <c r="K325" s="29"/>
      <c r="L325" s="29"/>
      <c r="M325" s="29"/>
      <c r="N325" s="29"/>
      <c r="O325" s="17"/>
      <c r="P325" s="29"/>
      <c r="Q325" s="29"/>
      <c r="R325" s="29"/>
      <c r="S325" s="29"/>
    </row>
    <row r="326" spans="1:19" ht="14">
      <c r="A326" s="115"/>
      <c r="B326" s="80"/>
      <c r="C326" s="80"/>
      <c r="D326" s="234"/>
      <c r="E326" s="80"/>
      <c r="F326" s="80"/>
      <c r="G326" s="80"/>
      <c r="H326" s="80"/>
      <c r="I326" s="80"/>
      <c r="J326" s="80"/>
      <c r="K326" s="80"/>
      <c r="L326" s="80"/>
      <c r="M326" s="80"/>
      <c r="N326" s="80"/>
      <c r="O326" s="16"/>
      <c r="P326" s="80"/>
      <c r="Q326" s="80"/>
      <c r="R326" s="80"/>
      <c r="S326" s="80"/>
    </row>
    <row r="327" spans="1:19" ht="14">
      <c r="A327" s="105"/>
      <c r="B327" s="29"/>
      <c r="C327" s="29"/>
      <c r="D327" s="236"/>
      <c r="E327" s="29"/>
      <c r="F327" s="29"/>
      <c r="G327" s="29"/>
      <c r="H327" s="29"/>
      <c r="I327" s="29"/>
      <c r="J327" s="29"/>
      <c r="K327" s="29"/>
      <c r="L327" s="29"/>
      <c r="M327" s="29"/>
      <c r="N327" s="29"/>
      <c r="O327" s="17"/>
      <c r="P327" s="29"/>
      <c r="Q327" s="29"/>
      <c r="R327" s="29"/>
      <c r="S327" s="29"/>
    </row>
    <row r="328" spans="1:19" ht="14">
      <c r="A328" s="115"/>
      <c r="B328" s="80"/>
      <c r="C328" s="80"/>
      <c r="D328" s="234"/>
      <c r="E328" s="80"/>
      <c r="F328" s="80"/>
      <c r="G328" s="80"/>
      <c r="H328" s="80"/>
      <c r="I328" s="80"/>
      <c r="J328" s="80"/>
      <c r="K328" s="80"/>
      <c r="L328" s="80"/>
      <c r="M328" s="80"/>
      <c r="N328" s="80"/>
      <c r="O328" s="16"/>
      <c r="P328" s="80"/>
      <c r="Q328" s="80"/>
      <c r="R328" s="80"/>
      <c r="S328" s="80"/>
    </row>
    <row r="329" spans="1:19" ht="14">
      <c r="A329" s="105"/>
      <c r="B329" s="29"/>
      <c r="C329" s="29"/>
      <c r="D329" s="236"/>
      <c r="E329" s="29"/>
      <c r="F329" s="29"/>
      <c r="G329" s="29"/>
      <c r="H329" s="29"/>
      <c r="I329" s="29"/>
      <c r="J329" s="29"/>
      <c r="K329" s="29"/>
      <c r="L329" s="29"/>
      <c r="M329" s="29"/>
      <c r="N329" s="29"/>
      <c r="O329" s="17"/>
      <c r="P329" s="29"/>
      <c r="Q329" s="29"/>
      <c r="R329" s="29"/>
      <c r="S329" s="29"/>
    </row>
    <row r="330" spans="1:19" ht="14">
      <c r="A330" s="115"/>
      <c r="B330" s="80"/>
      <c r="C330" s="80"/>
      <c r="D330" s="234"/>
      <c r="E330" s="80"/>
      <c r="F330" s="80"/>
      <c r="G330" s="80"/>
      <c r="H330" s="80"/>
      <c r="I330" s="80"/>
      <c r="J330" s="80"/>
      <c r="K330" s="80"/>
      <c r="L330" s="80"/>
      <c r="M330" s="80"/>
      <c r="N330" s="80"/>
      <c r="O330" s="16"/>
      <c r="P330" s="80"/>
      <c r="Q330" s="80"/>
      <c r="R330" s="80"/>
      <c r="S330" s="80"/>
    </row>
    <row r="331" spans="1:19" ht="14">
      <c r="A331" s="105"/>
      <c r="B331" s="29"/>
      <c r="C331" s="29"/>
      <c r="D331" s="236"/>
      <c r="E331" s="29"/>
      <c r="F331" s="29"/>
      <c r="G331" s="29"/>
      <c r="H331" s="29"/>
      <c r="I331" s="29"/>
      <c r="J331" s="29"/>
      <c r="K331" s="29"/>
      <c r="L331" s="29"/>
      <c r="M331" s="29"/>
      <c r="N331" s="29"/>
      <c r="O331" s="17"/>
      <c r="P331" s="29"/>
      <c r="Q331" s="29"/>
      <c r="R331" s="29"/>
      <c r="S331" s="29"/>
    </row>
    <row r="332" spans="1:19" ht="14">
      <c r="A332" s="115"/>
      <c r="B332" s="80"/>
      <c r="C332" s="80"/>
      <c r="D332" s="234"/>
      <c r="E332" s="80"/>
      <c r="F332" s="80"/>
      <c r="G332" s="80"/>
      <c r="H332" s="80"/>
      <c r="I332" s="80"/>
      <c r="J332" s="80"/>
      <c r="K332" s="80"/>
      <c r="L332" s="80"/>
      <c r="M332" s="80"/>
      <c r="N332" s="80"/>
      <c r="O332" s="16"/>
      <c r="P332" s="80"/>
      <c r="Q332" s="80"/>
      <c r="R332" s="80"/>
      <c r="S332" s="80"/>
    </row>
    <row r="333" spans="1:19" ht="14">
      <c r="A333" s="105"/>
      <c r="B333" s="29"/>
      <c r="C333" s="29"/>
      <c r="D333" s="236"/>
      <c r="E333" s="29"/>
      <c r="F333" s="29"/>
      <c r="G333" s="29"/>
      <c r="H333" s="29"/>
      <c r="I333" s="29"/>
      <c r="J333" s="29"/>
      <c r="K333" s="29"/>
      <c r="L333" s="29"/>
      <c r="M333" s="29"/>
      <c r="N333" s="29"/>
      <c r="O333" s="17"/>
      <c r="P333" s="29"/>
      <c r="Q333" s="29"/>
      <c r="R333" s="29"/>
      <c r="S333" s="29"/>
    </row>
    <row r="334" spans="1:19" ht="14">
      <c r="A334" s="115"/>
      <c r="B334" s="80"/>
      <c r="C334" s="80"/>
      <c r="D334" s="234"/>
      <c r="E334" s="80"/>
      <c r="F334" s="80"/>
      <c r="G334" s="80"/>
      <c r="H334" s="80"/>
      <c r="I334" s="80"/>
      <c r="J334" s="80"/>
      <c r="K334" s="80"/>
      <c r="L334" s="80"/>
      <c r="M334" s="80"/>
      <c r="N334" s="80"/>
      <c r="O334" s="16"/>
      <c r="P334" s="80"/>
      <c r="Q334" s="80"/>
      <c r="R334" s="80"/>
      <c r="S334" s="80"/>
    </row>
    <row r="335" spans="1:19" ht="14">
      <c r="A335" s="105"/>
      <c r="B335" s="29"/>
      <c r="C335" s="29"/>
      <c r="D335" s="236"/>
      <c r="E335" s="29"/>
      <c r="F335" s="29"/>
      <c r="G335" s="29"/>
      <c r="H335" s="29"/>
      <c r="I335" s="29"/>
      <c r="J335" s="29"/>
      <c r="K335" s="29"/>
      <c r="L335" s="29"/>
      <c r="M335" s="29"/>
      <c r="N335" s="29"/>
      <c r="O335" s="17"/>
      <c r="P335" s="29"/>
      <c r="Q335" s="29"/>
      <c r="R335" s="29"/>
      <c r="S335" s="29"/>
    </row>
    <row r="336" spans="1:19" ht="14">
      <c r="A336" s="115"/>
      <c r="B336" s="80"/>
      <c r="C336" s="80"/>
      <c r="D336" s="234"/>
      <c r="E336" s="80"/>
      <c r="F336" s="80"/>
      <c r="G336" s="80"/>
      <c r="H336" s="80"/>
      <c r="I336" s="80"/>
      <c r="J336" s="80"/>
      <c r="K336" s="80"/>
      <c r="L336" s="80"/>
      <c r="M336" s="80"/>
      <c r="N336" s="80"/>
      <c r="O336" s="16"/>
      <c r="P336" s="80"/>
      <c r="Q336" s="80"/>
      <c r="R336" s="80"/>
      <c r="S336" s="80"/>
    </row>
    <row r="337" spans="1:19" ht="14">
      <c r="A337" s="105"/>
      <c r="B337" s="29"/>
      <c r="C337" s="29"/>
      <c r="D337" s="236"/>
      <c r="E337" s="29"/>
      <c r="F337" s="29"/>
      <c r="G337" s="29"/>
      <c r="H337" s="29"/>
      <c r="I337" s="29"/>
      <c r="J337" s="29"/>
      <c r="K337" s="29"/>
      <c r="L337" s="29"/>
      <c r="M337" s="29"/>
      <c r="N337" s="29"/>
      <c r="O337" s="17"/>
      <c r="P337" s="29"/>
      <c r="Q337" s="29"/>
      <c r="R337" s="29"/>
      <c r="S337" s="29"/>
    </row>
    <row r="338" spans="1:19" ht="14">
      <c r="A338" s="115"/>
      <c r="B338" s="80"/>
      <c r="C338" s="80"/>
      <c r="D338" s="234"/>
      <c r="E338" s="80"/>
      <c r="F338" s="80"/>
      <c r="G338" s="80"/>
      <c r="H338" s="80"/>
      <c r="I338" s="80"/>
      <c r="J338" s="80"/>
      <c r="K338" s="80"/>
      <c r="L338" s="80"/>
      <c r="M338" s="80"/>
      <c r="N338" s="80"/>
      <c r="O338" s="16"/>
      <c r="P338" s="80"/>
      <c r="Q338" s="80"/>
      <c r="R338" s="80"/>
      <c r="S338" s="80"/>
    </row>
    <row r="339" spans="1:19" ht="14">
      <c r="A339" s="105"/>
      <c r="B339" s="29"/>
      <c r="C339" s="29"/>
      <c r="D339" s="236"/>
      <c r="E339" s="29"/>
      <c r="F339" s="29"/>
      <c r="G339" s="29"/>
      <c r="H339" s="29"/>
      <c r="I339" s="29"/>
      <c r="J339" s="29"/>
      <c r="K339" s="29"/>
      <c r="L339" s="29"/>
      <c r="M339" s="29"/>
      <c r="N339" s="29"/>
      <c r="O339" s="17"/>
      <c r="P339" s="29"/>
      <c r="Q339" s="29"/>
      <c r="R339" s="29"/>
      <c r="S339" s="29"/>
    </row>
    <row r="340" spans="1:19" ht="14">
      <c r="A340" s="115"/>
      <c r="B340" s="80"/>
      <c r="C340" s="80"/>
      <c r="D340" s="234"/>
      <c r="E340" s="80"/>
      <c r="F340" s="80"/>
      <c r="G340" s="80"/>
      <c r="H340" s="80"/>
      <c r="I340" s="80"/>
      <c r="J340" s="80"/>
      <c r="K340" s="80"/>
      <c r="L340" s="80"/>
      <c r="M340" s="80"/>
      <c r="N340" s="80"/>
      <c r="O340" s="16"/>
      <c r="P340" s="80"/>
      <c r="Q340" s="80"/>
      <c r="R340" s="80"/>
      <c r="S340" s="80"/>
    </row>
    <row r="341" spans="1:19" ht="14">
      <c r="A341" s="105"/>
      <c r="B341" s="29"/>
      <c r="C341" s="29"/>
      <c r="D341" s="236"/>
      <c r="E341" s="29"/>
      <c r="F341" s="29"/>
      <c r="G341" s="29"/>
      <c r="H341" s="29"/>
      <c r="I341" s="29"/>
      <c r="J341" s="29"/>
      <c r="K341" s="29"/>
      <c r="L341" s="29"/>
      <c r="M341" s="29"/>
      <c r="N341" s="29"/>
      <c r="O341" s="17"/>
      <c r="P341" s="29"/>
      <c r="Q341" s="29"/>
      <c r="R341" s="29"/>
      <c r="S341" s="29"/>
    </row>
    <row r="342" spans="1:19" ht="14">
      <c r="A342" s="115"/>
      <c r="B342" s="80"/>
      <c r="C342" s="80"/>
      <c r="D342" s="234"/>
      <c r="E342" s="80"/>
      <c r="F342" s="80"/>
      <c r="G342" s="80"/>
      <c r="H342" s="80"/>
      <c r="I342" s="80"/>
      <c r="J342" s="80"/>
      <c r="K342" s="80"/>
      <c r="L342" s="80"/>
      <c r="M342" s="80"/>
      <c r="N342" s="80"/>
      <c r="O342" s="16"/>
      <c r="P342" s="80"/>
      <c r="Q342" s="80"/>
      <c r="R342" s="80"/>
      <c r="S342" s="80"/>
    </row>
    <row r="343" spans="1:19" ht="14">
      <c r="A343" s="105"/>
      <c r="B343" s="29"/>
      <c r="C343" s="29"/>
      <c r="D343" s="236"/>
      <c r="E343" s="29"/>
      <c r="F343" s="29"/>
      <c r="G343" s="29"/>
      <c r="H343" s="29"/>
      <c r="I343" s="29"/>
      <c r="J343" s="29"/>
      <c r="K343" s="29"/>
      <c r="L343" s="29"/>
      <c r="M343" s="29"/>
      <c r="N343" s="29"/>
      <c r="O343" s="17"/>
      <c r="P343" s="29"/>
      <c r="Q343" s="29"/>
      <c r="R343" s="29"/>
      <c r="S343" s="29"/>
    </row>
    <row r="344" spans="1:19" ht="14">
      <c r="A344" s="115"/>
      <c r="B344" s="80"/>
      <c r="C344" s="80"/>
      <c r="D344" s="234"/>
      <c r="E344" s="80"/>
      <c r="F344" s="80"/>
      <c r="G344" s="80"/>
      <c r="H344" s="80"/>
      <c r="I344" s="80"/>
      <c r="J344" s="80"/>
      <c r="K344" s="80"/>
      <c r="L344" s="80"/>
      <c r="M344" s="80"/>
      <c r="N344" s="80"/>
      <c r="O344" s="16"/>
      <c r="P344" s="80"/>
      <c r="Q344" s="80"/>
      <c r="R344" s="80"/>
      <c r="S344" s="80"/>
    </row>
    <row r="345" spans="1:19" ht="14">
      <c r="A345" s="105"/>
      <c r="B345" s="29"/>
      <c r="C345" s="29"/>
      <c r="D345" s="236"/>
      <c r="E345" s="29"/>
      <c r="F345" s="29"/>
      <c r="G345" s="29"/>
      <c r="H345" s="29"/>
      <c r="I345" s="29"/>
      <c r="J345" s="29"/>
      <c r="K345" s="29"/>
      <c r="L345" s="29"/>
      <c r="M345" s="29"/>
      <c r="N345" s="29"/>
      <c r="O345" s="17"/>
      <c r="P345" s="29"/>
      <c r="Q345" s="29"/>
      <c r="R345" s="29"/>
      <c r="S345" s="29"/>
    </row>
    <row r="346" spans="1:19" ht="14">
      <c r="A346" s="115"/>
      <c r="B346" s="80"/>
      <c r="C346" s="80"/>
      <c r="D346" s="234"/>
      <c r="E346" s="80"/>
      <c r="F346" s="80"/>
      <c r="G346" s="80"/>
      <c r="H346" s="80"/>
      <c r="I346" s="80"/>
      <c r="J346" s="80"/>
      <c r="K346" s="80"/>
      <c r="L346" s="80"/>
      <c r="M346" s="80"/>
      <c r="N346" s="80"/>
      <c r="O346" s="16"/>
      <c r="P346" s="80"/>
      <c r="Q346" s="80"/>
      <c r="R346" s="80"/>
      <c r="S346" s="80"/>
    </row>
    <row r="347" spans="1:19" ht="14">
      <c r="A347" s="105"/>
      <c r="B347" s="29"/>
      <c r="C347" s="29"/>
      <c r="D347" s="236"/>
      <c r="E347" s="29"/>
      <c r="F347" s="29"/>
      <c r="G347" s="29"/>
      <c r="H347" s="29"/>
      <c r="I347" s="29"/>
      <c r="J347" s="29"/>
      <c r="K347" s="29"/>
      <c r="L347" s="29"/>
      <c r="M347" s="29"/>
      <c r="N347" s="29"/>
      <c r="O347" s="17"/>
      <c r="P347" s="29"/>
      <c r="Q347" s="29"/>
      <c r="R347" s="29"/>
      <c r="S347" s="29"/>
    </row>
    <row r="348" spans="1:19" ht="14">
      <c r="A348" s="115"/>
      <c r="B348" s="80"/>
      <c r="C348" s="80"/>
      <c r="D348" s="234"/>
      <c r="E348" s="80"/>
      <c r="F348" s="80"/>
      <c r="G348" s="80"/>
      <c r="H348" s="80"/>
      <c r="I348" s="80"/>
      <c r="J348" s="80"/>
      <c r="K348" s="80"/>
      <c r="L348" s="80"/>
      <c r="M348" s="80"/>
      <c r="N348" s="80"/>
      <c r="O348" s="16"/>
      <c r="P348" s="80"/>
      <c r="Q348" s="80"/>
      <c r="R348" s="80"/>
      <c r="S348" s="80"/>
    </row>
    <row r="349" spans="1:19" ht="14">
      <c r="A349" s="105"/>
      <c r="B349" s="29"/>
      <c r="C349" s="29"/>
      <c r="D349" s="236"/>
      <c r="E349" s="29"/>
      <c r="F349" s="29"/>
      <c r="G349" s="29"/>
      <c r="H349" s="29"/>
      <c r="I349" s="29"/>
      <c r="J349" s="29"/>
      <c r="K349" s="29"/>
      <c r="L349" s="29"/>
      <c r="M349" s="29"/>
      <c r="N349" s="29"/>
      <c r="O349" s="17"/>
      <c r="P349" s="29"/>
      <c r="Q349" s="29"/>
      <c r="R349" s="29"/>
      <c r="S349" s="29"/>
    </row>
    <row r="350" spans="1:19" ht="14">
      <c r="A350" s="115"/>
      <c r="B350" s="80"/>
      <c r="C350" s="80"/>
      <c r="D350" s="234"/>
      <c r="E350" s="80"/>
      <c r="F350" s="80"/>
      <c r="G350" s="80"/>
      <c r="H350" s="80"/>
      <c r="I350" s="80"/>
      <c r="J350" s="80"/>
      <c r="K350" s="80"/>
      <c r="L350" s="80"/>
      <c r="M350" s="80"/>
      <c r="N350" s="80"/>
      <c r="O350" s="16"/>
      <c r="P350" s="80"/>
      <c r="Q350" s="80"/>
      <c r="R350" s="80"/>
      <c r="S350" s="80"/>
    </row>
    <row r="351" spans="1:19" ht="14">
      <c r="A351" s="105"/>
      <c r="B351" s="29"/>
      <c r="C351" s="29"/>
      <c r="D351" s="236"/>
      <c r="E351" s="29"/>
      <c r="F351" s="29"/>
      <c r="G351" s="29"/>
      <c r="H351" s="29"/>
      <c r="I351" s="29"/>
      <c r="J351" s="29"/>
      <c r="K351" s="29"/>
      <c r="L351" s="29"/>
      <c r="M351" s="29"/>
      <c r="N351" s="29"/>
      <c r="O351" s="17"/>
      <c r="P351" s="29"/>
      <c r="Q351" s="29"/>
      <c r="R351" s="29"/>
      <c r="S351" s="29"/>
    </row>
    <row r="352" spans="1:19" ht="14">
      <c r="A352" s="115"/>
      <c r="B352" s="80"/>
      <c r="C352" s="80"/>
      <c r="D352" s="234"/>
      <c r="E352" s="80"/>
      <c r="F352" s="80"/>
      <c r="G352" s="80"/>
      <c r="H352" s="80"/>
      <c r="I352" s="80"/>
      <c r="J352" s="80"/>
      <c r="K352" s="80"/>
      <c r="L352" s="80"/>
      <c r="M352" s="80"/>
      <c r="N352" s="80"/>
      <c r="O352" s="16"/>
      <c r="P352" s="80"/>
      <c r="Q352" s="80"/>
      <c r="R352" s="80"/>
      <c r="S352" s="80"/>
    </row>
    <row r="353" spans="1:19" ht="14">
      <c r="A353" s="105"/>
      <c r="B353" s="29"/>
      <c r="C353" s="29"/>
      <c r="D353" s="236"/>
      <c r="E353" s="29"/>
      <c r="F353" s="29"/>
      <c r="G353" s="29"/>
      <c r="H353" s="29"/>
      <c r="I353" s="29"/>
      <c r="J353" s="29"/>
      <c r="K353" s="29"/>
      <c r="L353" s="29"/>
      <c r="M353" s="29"/>
      <c r="N353" s="29"/>
      <c r="O353" s="17"/>
      <c r="P353" s="29"/>
      <c r="Q353" s="29"/>
      <c r="R353" s="29"/>
      <c r="S353" s="29"/>
    </row>
    <row r="354" spans="1:19" ht="14">
      <c r="A354" s="115"/>
      <c r="B354" s="80"/>
      <c r="C354" s="80"/>
      <c r="D354" s="234"/>
      <c r="E354" s="80"/>
      <c r="F354" s="80"/>
      <c r="G354" s="80"/>
      <c r="H354" s="80"/>
      <c r="I354" s="80"/>
      <c r="J354" s="80"/>
      <c r="K354" s="80"/>
      <c r="L354" s="80"/>
      <c r="M354" s="80"/>
      <c r="N354" s="80"/>
      <c r="O354" s="16"/>
      <c r="P354" s="80"/>
      <c r="Q354" s="80"/>
      <c r="R354" s="80"/>
      <c r="S354" s="80"/>
    </row>
    <row r="355" spans="1:19" ht="14">
      <c r="A355" s="105"/>
      <c r="B355" s="29"/>
      <c r="C355" s="29"/>
      <c r="D355" s="236"/>
      <c r="E355" s="29"/>
      <c r="F355" s="29"/>
      <c r="G355" s="29"/>
      <c r="H355" s="29"/>
      <c r="I355" s="29"/>
      <c r="J355" s="29"/>
      <c r="K355" s="29"/>
      <c r="L355" s="29"/>
      <c r="M355" s="29"/>
      <c r="N355" s="29"/>
      <c r="O355" s="17"/>
      <c r="P355" s="29"/>
      <c r="Q355" s="29"/>
      <c r="R355" s="29"/>
      <c r="S355" s="29"/>
    </row>
    <row r="356" spans="1:19" ht="14">
      <c r="A356" s="115"/>
      <c r="B356" s="80"/>
      <c r="C356" s="80"/>
      <c r="D356" s="234"/>
      <c r="E356" s="80"/>
      <c r="F356" s="80"/>
      <c r="G356" s="80"/>
      <c r="H356" s="80"/>
      <c r="I356" s="80"/>
      <c r="J356" s="80"/>
      <c r="K356" s="80"/>
      <c r="L356" s="80"/>
      <c r="M356" s="80"/>
      <c r="N356" s="80"/>
      <c r="O356" s="16"/>
      <c r="P356" s="80"/>
      <c r="Q356" s="80"/>
      <c r="R356" s="80"/>
      <c r="S356" s="80"/>
    </row>
    <row r="357" spans="1:19" ht="14">
      <c r="A357" s="105"/>
      <c r="B357" s="29"/>
      <c r="C357" s="29"/>
      <c r="D357" s="236"/>
      <c r="E357" s="29"/>
      <c r="F357" s="29"/>
      <c r="G357" s="29"/>
      <c r="H357" s="29"/>
      <c r="I357" s="29"/>
      <c r="J357" s="29"/>
      <c r="K357" s="29"/>
      <c r="L357" s="29"/>
      <c r="M357" s="29"/>
      <c r="N357" s="29"/>
      <c r="O357" s="17"/>
      <c r="P357" s="29"/>
      <c r="Q357" s="29"/>
      <c r="R357" s="29"/>
      <c r="S357" s="29"/>
    </row>
    <row r="358" spans="1:19" ht="14">
      <c r="A358" s="115"/>
      <c r="B358" s="80"/>
      <c r="C358" s="80"/>
      <c r="D358" s="234"/>
      <c r="E358" s="80"/>
      <c r="F358" s="80"/>
      <c r="G358" s="80"/>
      <c r="H358" s="80"/>
      <c r="I358" s="80"/>
      <c r="J358" s="80"/>
      <c r="K358" s="80"/>
      <c r="L358" s="80"/>
      <c r="M358" s="80"/>
      <c r="N358" s="80"/>
      <c r="O358" s="16"/>
      <c r="P358" s="80"/>
      <c r="Q358" s="80"/>
      <c r="R358" s="80"/>
      <c r="S358" s="80"/>
    </row>
    <row r="359" spans="1:19" ht="14">
      <c r="A359" s="105"/>
      <c r="B359" s="29"/>
      <c r="C359" s="29"/>
      <c r="D359" s="236"/>
      <c r="E359" s="29"/>
      <c r="F359" s="29"/>
      <c r="G359" s="29"/>
      <c r="H359" s="29"/>
      <c r="I359" s="29"/>
      <c r="J359" s="29"/>
      <c r="K359" s="29"/>
      <c r="L359" s="29"/>
      <c r="M359" s="29"/>
      <c r="N359" s="29"/>
      <c r="O359" s="17"/>
      <c r="P359" s="29"/>
      <c r="Q359" s="29"/>
      <c r="R359" s="29"/>
      <c r="S359" s="29"/>
    </row>
    <row r="360" spans="1:19" ht="14">
      <c r="A360" s="115"/>
      <c r="B360" s="80"/>
      <c r="C360" s="80"/>
      <c r="D360" s="234"/>
      <c r="E360" s="80"/>
      <c r="F360" s="80"/>
      <c r="G360" s="80"/>
      <c r="H360" s="80"/>
      <c r="I360" s="80"/>
      <c r="J360" s="80"/>
      <c r="K360" s="80"/>
      <c r="L360" s="80"/>
      <c r="M360" s="80"/>
      <c r="N360" s="80"/>
      <c r="O360" s="16"/>
      <c r="P360" s="80"/>
      <c r="Q360" s="80"/>
      <c r="R360" s="80"/>
      <c r="S360" s="80"/>
    </row>
    <row r="361" spans="1:19" ht="14">
      <c r="A361" s="105"/>
      <c r="B361" s="29"/>
      <c r="C361" s="29"/>
      <c r="D361" s="236"/>
      <c r="E361" s="29"/>
      <c r="F361" s="29"/>
      <c r="G361" s="29"/>
      <c r="H361" s="29"/>
      <c r="I361" s="29"/>
      <c r="J361" s="29"/>
      <c r="K361" s="29"/>
      <c r="L361" s="29"/>
      <c r="M361" s="29"/>
      <c r="N361" s="29"/>
      <c r="O361" s="17"/>
      <c r="P361" s="29"/>
      <c r="Q361" s="29"/>
      <c r="R361" s="29"/>
      <c r="S361" s="29"/>
    </row>
    <row r="362" spans="1:19" ht="14">
      <c r="A362" s="115"/>
      <c r="B362" s="80"/>
      <c r="C362" s="80"/>
      <c r="D362" s="234"/>
      <c r="E362" s="80"/>
      <c r="F362" s="80"/>
      <c r="G362" s="80"/>
      <c r="H362" s="80"/>
      <c r="I362" s="80"/>
      <c r="J362" s="80"/>
      <c r="K362" s="80"/>
      <c r="L362" s="80"/>
      <c r="M362" s="80"/>
      <c r="N362" s="80"/>
      <c r="O362" s="16"/>
      <c r="P362" s="80"/>
      <c r="Q362" s="80"/>
      <c r="R362" s="80"/>
      <c r="S362" s="80"/>
    </row>
    <row r="363" spans="1:19" ht="14">
      <c r="A363" s="105"/>
      <c r="B363" s="29"/>
      <c r="C363" s="29"/>
      <c r="D363" s="236"/>
      <c r="E363" s="29"/>
      <c r="F363" s="29"/>
      <c r="G363" s="29"/>
      <c r="H363" s="29"/>
      <c r="I363" s="29"/>
      <c r="J363" s="29"/>
      <c r="K363" s="29"/>
      <c r="L363" s="29"/>
      <c r="M363" s="29"/>
      <c r="N363" s="29"/>
      <c r="O363" s="17"/>
      <c r="P363" s="29"/>
      <c r="Q363" s="29"/>
      <c r="R363" s="29"/>
      <c r="S363" s="29"/>
    </row>
    <row r="364" spans="1:19" ht="14">
      <c r="A364" s="115"/>
      <c r="B364" s="80"/>
      <c r="C364" s="80"/>
      <c r="D364" s="234"/>
      <c r="E364" s="80"/>
      <c r="F364" s="80"/>
      <c r="G364" s="80"/>
      <c r="H364" s="80"/>
      <c r="I364" s="80"/>
      <c r="J364" s="80"/>
      <c r="K364" s="80"/>
      <c r="L364" s="80"/>
      <c r="M364" s="80"/>
      <c r="N364" s="80"/>
      <c r="O364" s="16"/>
      <c r="P364" s="80"/>
      <c r="Q364" s="80"/>
      <c r="R364" s="80"/>
      <c r="S364" s="80"/>
    </row>
    <row r="365" spans="1:19" ht="14">
      <c r="A365" s="105"/>
      <c r="B365" s="29"/>
      <c r="C365" s="29"/>
      <c r="D365" s="236"/>
      <c r="E365" s="29"/>
      <c r="F365" s="29"/>
      <c r="G365" s="29"/>
      <c r="H365" s="29"/>
      <c r="I365" s="29"/>
      <c r="J365" s="29"/>
      <c r="K365" s="29"/>
      <c r="L365" s="29"/>
      <c r="M365" s="29"/>
      <c r="N365" s="29"/>
      <c r="O365" s="17"/>
      <c r="P365" s="29"/>
      <c r="Q365" s="29"/>
      <c r="R365" s="29"/>
      <c r="S365" s="29"/>
    </row>
    <row r="366" spans="1:19" ht="14">
      <c r="A366" s="115"/>
      <c r="B366" s="80"/>
      <c r="C366" s="80"/>
      <c r="D366" s="234"/>
      <c r="E366" s="80"/>
      <c r="F366" s="80"/>
      <c r="G366" s="80"/>
      <c r="H366" s="80"/>
      <c r="I366" s="80"/>
      <c r="J366" s="80"/>
      <c r="K366" s="80"/>
      <c r="L366" s="80"/>
      <c r="M366" s="80"/>
      <c r="N366" s="80"/>
      <c r="O366" s="16"/>
      <c r="P366" s="80"/>
      <c r="Q366" s="80"/>
      <c r="R366" s="80"/>
      <c r="S366" s="80"/>
    </row>
    <row r="367" spans="1:19" ht="14">
      <c r="A367" s="105"/>
      <c r="B367" s="29"/>
      <c r="C367" s="29"/>
      <c r="D367" s="236"/>
      <c r="E367" s="29"/>
      <c r="F367" s="29"/>
      <c r="G367" s="29"/>
      <c r="H367" s="29"/>
      <c r="I367" s="29"/>
      <c r="J367" s="29"/>
      <c r="K367" s="29"/>
      <c r="L367" s="29"/>
      <c r="M367" s="29"/>
      <c r="N367" s="29"/>
      <c r="O367" s="17"/>
      <c r="P367" s="29"/>
      <c r="Q367" s="29"/>
      <c r="R367" s="29"/>
      <c r="S367" s="29"/>
    </row>
    <row r="368" spans="1:19" ht="14">
      <c r="A368" s="115"/>
      <c r="B368" s="80"/>
      <c r="C368" s="80"/>
      <c r="D368" s="234"/>
      <c r="E368" s="80"/>
      <c r="F368" s="80"/>
      <c r="G368" s="80"/>
      <c r="H368" s="80"/>
      <c r="I368" s="80"/>
      <c r="J368" s="80"/>
      <c r="K368" s="80"/>
      <c r="L368" s="80"/>
      <c r="M368" s="80"/>
      <c r="N368" s="80"/>
      <c r="O368" s="16"/>
      <c r="P368" s="80"/>
      <c r="Q368" s="80"/>
      <c r="R368" s="80"/>
      <c r="S368" s="80"/>
    </row>
    <row r="369" spans="1:19" ht="14">
      <c r="A369" s="105"/>
      <c r="B369" s="29"/>
      <c r="C369" s="29"/>
      <c r="D369" s="236"/>
      <c r="E369" s="29"/>
      <c r="F369" s="29"/>
      <c r="G369" s="29"/>
      <c r="H369" s="29"/>
      <c r="I369" s="29"/>
      <c r="J369" s="29"/>
      <c r="K369" s="29"/>
      <c r="L369" s="29"/>
      <c r="M369" s="29"/>
      <c r="N369" s="29"/>
      <c r="O369" s="17"/>
      <c r="P369" s="29"/>
      <c r="Q369" s="29"/>
      <c r="R369" s="29"/>
      <c r="S369" s="29"/>
    </row>
    <row r="370" spans="1:19" ht="14">
      <c r="A370" s="115"/>
      <c r="B370" s="80"/>
      <c r="C370" s="80"/>
      <c r="D370" s="234"/>
      <c r="E370" s="80"/>
      <c r="F370" s="80"/>
      <c r="G370" s="80"/>
      <c r="H370" s="80"/>
      <c r="I370" s="80"/>
      <c r="J370" s="80"/>
      <c r="K370" s="80"/>
      <c r="L370" s="80"/>
      <c r="M370" s="80"/>
      <c r="N370" s="80"/>
      <c r="O370" s="16"/>
      <c r="P370" s="80"/>
      <c r="Q370" s="80"/>
      <c r="R370" s="80"/>
      <c r="S370" s="80"/>
    </row>
    <row r="371" spans="1:19" ht="14">
      <c r="A371" s="105"/>
      <c r="B371" s="29"/>
      <c r="C371" s="29"/>
      <c r="D371" s="236"/>
      <c r="E371" s="29"/>
      <c r="F371" s="29"/>
      <c r="G371" s="29"/>
      <c r="H371" s="29"/>
      <c r="I371" s="29"/>
      <c r="J371" s="29"/>
      <c r="K371" s="29"/>
      <c r="L371" s="29"/>
      <c r="M371" s="29"/>
      <c r="N371" s="29"/>
      <c r="O371" s="17"/>
      <c r="P371" s="29"/>
      <c r="Q371" s="29"/>
      <c r="R371" s="29"/>
      <c r="S371" s="29"/>
    </row>
    <row r="372" spans="1:19" ht="14">
      <c r="A372" s="115"/>
      <c r="B372" s="80"/>
      <c r="C372" s="80"/>
      <c r="D372" s="234"/>
      <c r="E372" s="80"/>
      <c r="F372" s="80"/>
      <c r="G372" s="80"/>
      <c r="H372" s="80"/>
      <c r="I372" s="80"/>
      <c r="J372" s="80"/>
      <c r="K372" s="80"/>
      <c r="L372" s="80"/>
      <c r="M372" s="80"/>
      <c r="N372" s="80"/>
      <c r="O372" s="16"/>
      <c r="P372" s="80"/>
      <c r="Q372" s="80"/>
      <c r="R372" s="80"/>
      <c r="S372" s="80"/>
    </row>
    <row r="373" spans="1:19" ht="14">
      <c r="A373" s="105"/>
      <c r="B373" s="29"/>
      <c r="C373" s="29"/>
      <c r="D373" s="236"/>
      <c r="E373" s="29"/>
      <c r="F373" s="29"/>
      <c r="G373" s="29"/>
      <c r="H373" s="29"/>
      <c r="I373" s="29"/>
      <c r="J373" s="29"/>
      <c r="K373" s="29"/>
      <c r="L373" s="29"/>
      <c r="M373" s="29"/>
      <c r="N373" s="29"/>
      <c r="O373" s="17"/>
      <c r="P373" s="29"/>
      <c r="Q373" s="29"/>
      <c r="R373" s="29"/>
      <c r="S373" s="29"/>
    </row>
    <row r="374" spans="1:19" ht="14">
      <c r="A374" s="115"/>
      <c r="B374" s="80"/>
      <c r="C374" s="80"/>
      <c r="D374" s="234"/>
      <c r="E374" s="80"/>
      <c r="F374" s="80"/>
      <c r="G374" s="80"/>
      <c r="H374" s="80"/>
      <c r="I374" s="80"/>
      <c r="J374" s="80"/>
      <c r="K374" s="80"/>
      <c r="L374" s="80"/>
      <c r="M374" s="80"/>
      <c r="N374" s="80"/>
      <c r="O374" s="16"/>
      <c r="P374" s="80"/>
      <c r="Q374" s="80"/>
      <c r="R374" s="80"/>
      <c r="S374" s="80"/>
    </row>
    <row r="375" spans="1:19" ht="14">
      <c r="A375" s="105"/>
      <c r="B375" s="29"/>
      <c r="C375" s="29"/>
      <c r="D375" s="236"/>
      <c r="E375" s="29"/>
      <c r="F375" s="29"/>
      <c r="G375" s="29"/>
      <c r="H375" s="29"/>
      <c r="I375" s="29"/>
      <c r="J375" s="29"/>
      <c r="K375" s="29"/>
      <c r="L375" s="29"/>
      <c r="M375" s="29"/>
      <c r="N375" s="29"/>
      <c r="O375" s="17"/>
      <c r="P375" s="29"/>
      <c r="Q375" s="29"/>
      <c r="R375" s="29"/>
      <c r="S375" s="29"/>
    </row>
    <row r="376" spans="1:19" ht="14">
      <c r="A376" s="115"/>
      <c r="B376" s="80"/>
      <c r="C376" s="80"/>
      <c r="D376" s="234"/>
      <c r="E376" s="80"/>
      <c r="F376" s="80"/>
      <c r="G376" s="80"/>
      <c r="H376" s="80"/>
      <c r="I376" s="80"/>
      <c r="J376" s="80"/>
      <c r="K376" s="80"/>
      <c r="L376" s="80"/>
      <c r="M376" s="80"/>
      <c r="N376" s="80"/>
      <c r="O376" s="16"/>
      <c r="P376" s="80"/>
      <c r="Q376" s="80"/>
      <c r="R376" s="80"/>
      <c r="S376" s="80"/>
    </row>
    <row r="377" spans="1:19" ht="14">
      <c r="A377" s="105"/>
      <c r="B377" s="29"/>
      <c r="C377" s="29"/>
      <c r="D377" s="236"/>
      <c r="E377" s="29"/>
      <c r="F377" s="29"/>
      <c r="G377" s="29"/>
      <c r="H377" s="29"/>
      <c r="I377" s="29"/>
      <c r="J377" s="29"/>
      <c r="K377" s="29"/>
      <c r="L377" s="29"/>
      <c r="M377" s="29"/>
      <c r="N377" s="29"/>
      <c r="O377" s="17"/>
      <c r="P377" s="29"/>
      <c r="Q377" s="29"/>
      <c r="R377" s="29"/>
      <c r="S377" s="29"/>
    </row>
    <row r="378" spans="1:19" ht="14">
      <c r="A378" s="115"/>
      <c r="B378" s="80"/>
      <c r="C378" s="80"/>
      <c r="D378" s="234"/>
      <c r="E378" s="80"/>
      <c r="F378" s="80"/>
      <c r="G378" s="80"/>
      <c r="H378" s="80"/>
      <c r="I378" s="80"/>
      <c r="J378" s="80"/>
      <c r="K378" s="80"/>
      <c r="L378" s="80"/>
      <c r="M378" s="80"/>
      <c r="N378" s="80"/>
      <c r="O378" s="16"/>
      <c r="P378" s="80"/>
      <c r="Q378" s="80"/>
      <c r="R378" s="80"/>
      <c r="S378" s="80"/>
    </row>
    <row r="379" spans="1:19" ht="14">
      <c r="A379" s="105"/>
      <c r="B379" s="29"/>
      <c r="C379" s="29"/>
      <c r="D379" s="236"/>
      <c r="E379" s="29"/>
      <c r="F379" s="29"/>
      <c r="G379" s="29"/>
      <c r="H379" s="29"/>
      <c r="I379" s="29"/>
      <c r="J379" s="29"/>
      <c r="K379" s="29"/>
      <c r="L379" s="29"/>
      <c r="M379" s="29"/>
      <c r="N379" s="29"/>
      <c r="O379" s="17"/>
      <c r="P379" s="29"/>
      <c r="Q379" s="29"/>
      <c r="R379" s="29"/>
      <c r="S379" s="29"/>
    </row>
    <row r="380" spans="1:19" ht="14">
      <c r="A380" s="115"/>
      <c r="B380" s="80"/>
      <c r="C380" s="80"/>
      <c r="D380" s="234"/>
      <c r="E380" s="80"/>
      <c r="F380" s="80"/>
      <c r="G380" s="80"/>
      <c r="H380" s="80"/>
      <c r="I380" s="80"/>
      <c r="J380" s="80"/>
      <c r="K380" s="80"/>
      <c r="L380" s="80"/>
      <c r="M380" s="80"/>
      <c r="N380" s="80"/>
      <c r="O380" s="16"/>
      <c r="P380" s="80"/>
      <c r="Q380" s="80"/>
      <c r="R380" s="80"/>
      <c r="S380" s="80"/>
    </row>
    <row r="381" spans="1:19" ht="14">
      <c r="A381" s="105"/>
      <c r="B381" s="29"/>
      <c r="C381" s="29"/>
      <c r="D381" s="236"/>
      <c r="E381" s="29"/>
      <c r="F381" s="29"/>
      <c r="G381" s="29"/>
      <c r="H381" s="29"/>
      <c r="I381" s="29"/>
      <c r="J381" s="29"/>
      <c r="K381" s="29"/>
      <c r="L381" s="29"/>
      <c r="M381" s="29"/>
      <c r="N381" s="29"/>
      <c r="O381" s="17"/>
      <c r="P381" s="29"/>
      <c r="Q381" s="29"/>
      <c r="R381" s="29"/>
      <c r="S381" s="29"/>
    </row>
    <row r="382" spans="1:19" ht="14">
      <c r="A382" s="115"/>
      <c r="B382" s="80"/>
      <c r="C382" s="80"/>
      <c r="D382" s="234"/>
      <c r="E382" s="80"/>
      <c r="F382" s="80"/>
      <c r="G382" s="80"/>
      <c r="H382" s="80"/>
      <c r="I382" s="80"/>
      <c r="J382" s="80"/>
      <c r="K382" s="80"/>
      <c r="L382" s="80"/>
      <c r="M382" s="80"/>
      <c r="N382" s="80"/>
      <c r="O382" s="16"/>
      <c r="P382" s="80"/>
      <c r="Q382" s="80"/>
      <c r="R382" s="80"/>
      <c r="S382" s="80"/>
    </row>
    <row r="383" spans="1:19" ht="14">
      <c r="A383" s="105"/>
      <c r="B383" s="29"/>
      <c r="C383" s="29"/>
      <c r="D383" s="236"/>
      <c r="E383" s="29"/>
      <c r="F383" s="29"/>
      <c r="G383" s="29"/>
      <c r="H383" s="29"/>
      <c r="I383" s="29"/>
      <c r="J383" s="29"/>
      <c r="K383" s="29"/>
      <c r="L383" s="29"/>
      <c r="M383" s="29"/>
      <c r="N383" s="29"/>
      <c r="O383" s="17"/>
      <c r="P383" s="29"/>
      <c r="Q383" s="29"/>
      <c r="R383" s="29"/>
      <c r="S383" s="29"/>
    </row>
    <row r="384" spans="1:19" ht="14">
      <c r="A384" s="115"/>
      <c r="B384" s="80"/>
      <c r="C384" s="80"/>
      <c r="D384" s="234"/>
      <c r="E384" s="80"/>
      <c r="F384" s="80"/>
      <c r="G384" s="80"/>
      <c r="H384" s="80"/>
      <c r="I384" s="80"/>
      <c r="J384" s="80"/>
      <c r="K384" s="80"/>
      <c r="L384" s="80"/>
      <c r="M384" s="80"/>
      <c r="N384" s="80"/>
      <c r="O384" s="16"/>
      <c r="P384" s="80"/>
      <c r="Q384" s="80"/>
      <c r="R384" s="80"/>
      <c r="S384" s="80"/>
    </row>
    <row r="385" spans="1:19" ht="14">
      <c r="A385" s="105"/>
      <c r="B385" s="29"/>
      <c r="C385" s="29"/>
      <c r="D385" s="236"/>
      <c r="E385" s="29"/>
      <c r="F385" s="29"/>
      <c r="G385" s="29"/>
      <c r="H385" s="29"/>
      <c r="I385" s="29"/>
      <c r="J385" s="29"/>
      <c r="K385" s="29"/>
      <c r="L385" s="29"/>
      <c r="M385" s="29"/>
      <c r="N385" s="29"/>
      <c r="O385" s="17"/>
      <c r="P385" s="29"/>
      <c r="Q385" s="29"/>
      <c r="R385" s="29"/>
      <c r="S385" s="29"/>
    </row>
    <row r="386" spans="1:19" ht="14">
      <c r="A386" s="115"/>
      <c r="B386" s="80"/>
      <c r="C386" s="80"/>
      <c r="D386" s="234"/>
      <c r="E386" s="80"/>
      <c r="F386" s="80"/>
      <c r="G386" s="80"/>
      <c r="H386" s="80"/>
      <c r="I386" s="80"/>
      <c r="J386" s="80"/>
      <c r="K386" s="80"/>
      <c r="L386" s="80"/>
      <c r="M386" s="80"/>
      <c r="N386" s="80"/>
      <c r="O386" s="16"/>
      <c r="P386" s="80"/>
      <c r="Q386" s="80"/>
      <c r="R386" s="80"/>
      <c r="S386" s="80"/>
    </row>
    <row r="387" spans="1:19" ht="14">
      <c r="A387" s="105"/>
      <c r="B387" s="29"/>
      <c r="C387" s="29"/>
      <c r="D387" s="236"/>
      <c r="E387" s="29"/>
      <c r="F387" s="29"/>
      <c r="G387" s="29"/>
      <c r="H387" s="29"/>
      <c r="I387" s="29"/>
      <c r="J387" s="29"/>
      <c r="K387" s="29"/>
      <c r="L387" s="29"/>
      <c r="M387" s="29"/>
      <c r="N387" s="29"/>
      <c r="O387" s="17"/>
      <c r="P387" s="29"/>
      <c r="Q387" s="29"/>
      <c r="R387" s="29"/>
      <c r="S387" s="29"/>
    </row>
    <row r="388" spans="1:19" ht="14">
      <c r="A388" s="115"/>
      <c r="B388" s="80"/>
      <c r="C388" s="80"/>
      <c r="D388" s="234"/>
      <c r="E388" s="80"/>
      <c r="F388" s="80"/>
      <c r="G388" s="80"/>
      <c r="H388" s="80"/>
      <c r="I388" s="80"/>
      <c r="J388" s="80"/>
      <c r="K388" s="80"/>
      <c r="L388" s="80"/>
      <c r="M388" s="80"/>
      <c r="N388" s="80"/>
      <c r="O388" s="16"/>
      <c r="P388" s="80"/>
      <c r="Q388" s="80"/>
      <c r="R388" s="80"/>
      <c r="S388" s="80"/>
    </row>
    <row r="389" spans="1:19" ht="14">
      <c r="A389" s="105"/>
      <c r="B389" s="29"/>
      <c r="C389" s="29"/>
      <c r="D389" s="236"/>
      <c r="E389" s="29"/>
      <c r="F389" s="29"/>
      <c r="G389" s="29"/>
      <c r="H389" s="29"/>
      <c r="I389" s="29"/>
      <c r="J389" s="29"/>
      <c r="K389" s="29"/>
      <c r="L389" s="29"/>
      <c r="M389" s="29"/>
      <c r="N389" s="29"/>
      <c r="O389" s="17"/>
      <c r="P389" s="29"/>
      <c r="Q389" s="29"/>
      <c r="R389" s="29"/>
      <c r="S389" s="29"/>
    </row>
    <row r="390" spans="1:19" ht="14">
      <c r="A390" s="115"/>
      <c r="B390" s="80"/>
      <c r="C390" s="80"/>
      <c r="D390" s="234"/>
      <c r="E390" s="80"/>
      <c r="F390" s="80"/>
      <c r="G390" s="80"/>
      <c r="H390" s="80"/>
      <c r="I390" s="80"/>
      <c r="J390" s="80"/>
      <c r="K390" s="80"/>
      <c r="L390" s="80"/>
      <c r="M390" s="80"/>
      <c r="N390" s="80"/>
      <c r="O390" s="16"/>
      <c r="P390" s="80"/>
      <c r="Q390" s="80"/>
      <c r="R390" s="80"/>
      <c r="S390" s="80"/>
    </row>
    <row r="391" spans="1:19" ht="14">
      <c r="A391" s="105"/>
      <c r="B391" s="29"/>
      <c r="C391" s="29"/>
      <c r="D391" s="236"/>
      <c r="E391" s="29"/>
      <c r="F391" s="29"/>
      <c r="G391" s="29"/>
      <c r="H391" s="29"/>
      <c r="I391" s="29"/>
      <c r="J391" s="29"/>
      <c r="K391" s="29"/>
      <c r="L391" s="29"/>
      <c r="M391" s="29"/>
      <c r="N391" s="29"/>
      <c r="O391" s="17"/>
      <c r="P391" s="29"/>
      <c r="Q391" s="29"/>
      <c r="R391" s="29"/>
      <c r="S391" s="29"/>
    </row>
    <row r="392" spans="1:19" ht="14">
      <c r="A392" s="115"/>
      <c r="B392" s="80"/>
      <c r="C392" s="80"/>
      <c r="D392" s="234"/>
      <c r="E392" s="80"/>
      <c r="F392" s="80"/>
      <c r="G392" s="80"/>
      <c r="H392" s="80"/>
      <c r="I392" s="80"/>
      <c r="J392" s="80"/>
      <c r="K392" s="80"/>
      <c r="L392" s="80"/>
      <c r="M392" s="80"/>
      <c r="N392" s="80"/>
      <c r="O392" s="16"/>
      <c r="P392" s="80"/>
      <c r="Q392" s="80"/>
      <c r="R392" s="80"/>
      <c r="S392" s="80"/>
    </row>
    <row r="393" spans="1:19" ht="14">
      <c r="A393" s="105"/>
      <c r="B393" s="29"/>
      <c r="C393" s="29"/>
      <c r="D393" s="236"/>
      <c r="E393" s="29"/>
      <c r="F393" s="29"/>
      <c r="G393" s="29"/>
      <c r="H393" s="29"/>
      <c r="I393" s="29"/>
      <c r="J393" s="29"/>
      <c r="K393" s="29"/>
      <c r="L393" s="29"/>
      <c r="M393" s="29"/>
      <c r="N393" s="29"/>
      <c r="O393" s="17"/>
      <c r="P393" s="29"/>
      <c r="Q393" s="29"/>
      <c r="R393" s="29"/>
      <c r="S393" s="29"/>
    </row>
    <row r="394" spans="1:19" ht="14">
      <c r="A394" s="115"/>
      <c r="B394" s="80"/>
      <c r="C394" s="80"/>
      <c r="D394" s="234"/>
      <c r="E394" s="80"/>
      <c r="F394" s="80"/>
      <c r="G394" s="80"/>
      <c r="H394" s="80"/>
      <c r="I394" s="80"/>
      <c r="J394" s="80"/>
      <c r="K394" s="80"/>
      <c r="L394" s="80"/>
      <c r="M394" s="80"/>
      <c r="N394" s="80"/>
      <c r="O394" s="16"/>
      <c r="P394" s="80"/>
      <c r="Q394" s="80"/>
      <c r="R394" s="80"/>
      <c r="S394" s="80"/>
    </row>
    <row r="395" spans="1:19" ht="14">
      <c r="A395" s="105"/>
      <c r="B395" s="29"/>
      <c r="C395" s="29"/>
      <c r="D395" s="236"/>
      <c r="E395" s="29"/>
      <c r="F395" s="29"/>
      <c r="G395" s="29"/>
      <c r="H395" s="29"/>
      <c r="I395" s="29"/>
      <c r="J395" s="29"/>
      <c r="K395" s="29"/>
      <c r="L395" s="29"/>
      <c r="M395" s="29"/>
      <c r="N395" s="29"/>
      <c r="O395" s="17"/>
      <c r="P395" s="29"/>
      <c r="Q395" s="29"/>
      <c r="R395" s="29"/>
      <c r="S395" s="29"/>
    </row>
    <row r="396" spans="1:19" ht="14">
      <c r="A396" s="115"/>
      <c r="B396" s="80"/>
      <c r="C396" s="80"/>
      <c r="D396" s="234"/>
      <c r="E396" s="80"/>
      <c r="F396" s="80"/>
      <c r="G396" s="80"/>
      <c r="H396" s="80"/>
      <c r="I396" s="80"/>
      <c r="J396" s="80"/>
      <c r="K396" s="80"/>
      <c r="L396" s="80"/>
      <c r="M396" s="80"/>
      <c r="N396" s="80"/>
      <c r="O396" s="16"/>
      <c r="P396" s="80"/>
      <c r="Q396" s="80"/>
      <c r="R396" s="80"/>
      <c r="S396" s="80"/>
    </row>
    <row r="397" spans="1:19" ht="14">
      <c r="A397" s="105"/>
      <c r="B397" s="29"/>
      <c r="C397" s="29"/>
      <c r="D397" s="236"/>
      <c r="E397" s="29"/>
      <c r="F397" s="29"/>
      <c r="G397" s="29"/>
      <c r="H397" s="29"/>
      <c r="I397" s="29"/>
      <c r="J397" s="29"/>
      <c r="K397" s="29"/>
      <c r="L397" s="29"/>
      <c r="M397" s="29"/>
      <c r="N397" s="29"/>
      <c r="O397" s="17"/>
      <c r="P397" s="29"/>
      <c r="Q397" s="29"/>
      <c r="R397" s="29"/>
      <c r="S397" s="29"/>
    </row>
    <row r="398" spans="1:19" ht="14">
      <c r="A398" s="115"/>
      <c r="B398" s="80"/>
      <c r="C398" s="80"/>
      <c r="D398" s="234"/>
      <c r="E398" s="80"/>
      <c r="F398" s="80"/>
      <c r="G398" s="80"/>
      <c r="H398" s="80"/>
      <c r="I398" s="80"/>
      <c r="J398" s="80"/>
      <c r="K398" s="80"/>
      <c r="L398" s="80"/>
      <c r="M398" s="80"/>
      <c r="N398" s="80"/>
      <c r="O398" s="16"/>
      <c r="P398" s="80"/>
      <c r="Q398" s="80"/>
      <c r="R398" s="80"/>
      <c r="S398" s="80"/>
    </row>
    <row r="399" spans="1:19" ht="14">
      <c r="A399" s="105"/>
      <c r="B399" s="29"/>
      <c r="C399" s="29"/>
      <c r="D399" s="236"/>
      <c r="E399" s="29"/>
      <c r="F399" s="29"/>
      <c r="G399" s="29"/>
      <c r="H399" s="29"/>
      <c r="I399" s="29"/>
      <c r="J399" s="29"/>
      <c r="K399" s="29"/>
      <c r="L399" s="29"/>
      <c r="M399" s="29"/>
      <c r="N399" s="29"/>
      <c r="O399" s="17"/>
      <c r="P399" s="29"/>
      <c r="Q399" s="29"/>
      <c r="R399" s="29"/>
      <c r="S399" s="29"/>
    </row>
    <row r="400" spans="1:19" ht="14">
      <c r="A400" s="115"/>
      <c r="B400" s="80"/>
      <c r="C400" s="80"/>
      <c r="D400" s="234"/>
      <c r="E400" s="80"/>
      <c r="F400" s="80"/>
      <c r="G400" s="80"/>
      <c r="H400" s="80"/>
      <c r="I400" s="80"/>
      <c r="J400" s="80"/>
      <c r="K400" s="80"/>
      <c r="L400" s="80"/>
      <c r="M400" s="80"/>
      <c r="N400" s="80"/>
      <c r="O400" s="16"/>
      <c r="P400" s="80"/>
      <c r="Q400" s="80"/>
      <c r="R400" s="80"/>
      <c r="S400" s="80"/>
    </row>
    <row r="401" spans="1:19" ht="14">
      <c r="A401" s="105"/>
      <c r="B401" s="29"/>
      <c r="C401" s="29"/>
      <c r="D401" s="236"/>
      <c r="E401" s="29"/>
      <c r="F401" s="29"/>
      <c r="G401" s="29"/>
      <c r="H401" s="29"/>
      <c r="I401" s="29"/>
      <c r="J401" s="29"/>
      <c r="K401" s="29"/>
      <c r="L401" s="29"/>
      <c r="M401" s="29"/>
      <c r="N401" s="29"/>
      <c r="O401" s="17"/>
      <c r="P401" s="29"/>
      <c r="Q401" s="29"/>
      <c r="R401" s="29"/>
      <c r="S401" s="29"/>
    </row>
    <row r="402" spans="1:19" ht="14">
      <c r="A402" s="115"/>
      <c r="B402" s="80"/>
      <c r="C402" s="80"/>
      <c r="D402" s="234"/>
      <c r="E402" s="80"/>
      <c r="F402" s="80"/>
      <c r="G402" s="80"/>
      <c r="H402" s="80"/>
      <c r="I402" s="80"/>
      <c r="J402" s="80"/>
      <c r="K402" s="80"/>
      <c r="L402" s="80"/>
      <c r="M402" s="80"/>
      <c r="N402" s="80"/>
      <c r="O402" s="16"/>
      <c r="P402" s="80"/>
      <c r="Q402" s="80"/>
      <c r="R402" s="80"/>
      <c r="S402" s="80"/>
    </row>
    <row r="403" spans="1:19" ht="14">
      <c r="A403" s="105"/>
      <c r="B403" s="29"/>
      <c r="C403" s="29"/>
      <c r="D403" s="236"/>
      <c r="E403" s="29"/>
      <c r="F403" s="29"/>
      <c r="G403" s="29"/>
      <c r="H403" s="29"/>
      <c r="I403" s="29"/>
      <c r="J403" s="29"/>
      <c r="K403" s="29"/>
      <c r="L403" s="29"/>
      <c r="M403" s="29"/>
      <c r="N403" s="29"/>
      <c r="O403" s="17"/>
      <c r="P403" s="29"/>
      <c r="Q403" s="29"/>
      <c r="R403" s="29"/>
      <c r="S403" s="29"/>
    </row>
    <row r="404" spans="1:19" ht="14">
      <c r="A404" s="115"/>
      <c r="B404" s="80"/>
      <c r="C404" s="80"/>
      <c r="D404" s="234"/>
      <c r="E404" s="80"/>
      <c r="F404" s="80"/>
      <c r="G404" s="80"/>
      <c r="H404" s="80"/>
      <c r="I404" s="80"/>
      <c r="J404" s="80"/>
      <c r="K404" s="80"/>
      <c r="L404" s="80"/>
      <c r="M404" s="80"/>
      <c r="N404" s="80"/>
      <c r="O404" s="16"/>
      <c r="P404" s="80"/>
      <c r="Q404" s="80"/>
      <c r="R404" s="80"/>
      <c r="S404" s="80"/>
    </row>
    <row r="405" spans="1:19" ht="14">
      <c r="A405" s="105"/>
      <c r="B405" s="29"/>
      <c r="C405" s="29"/>
      <c r="D405" s="236"/>
      <c r="E405" s="29"/>
      <c r="F405" s="29"/>
      <c r="G405" s="29"/>
      <c r="H405" s="29"/>
      <c r="I405" s="29"/>
      <c r="J405" s="29"/>
      <c r="K405" s="29"/>
      <c r="L405" s="29"/>
      <c r="M405" s="29"/>
      <c r="N405" s="29"/>
      <c r="O405" s="17"/>
      <c r="P405" s="29"/>
      <c r="Q405" s="29"/>
      <c r="R405" s="29"/>
      <c r="S405" s="29"/>
    </row>
    <row r="406" spans="1:19" ht="14">
      <c r="A406" s="115"/>
      <c r="B406" s="80"/>
      <c r="C406" s="80"/>
      <c r="D406" s="234"/>
      <c r="E406" s="80"/>
      <c r="F406" s="80"/>
      <c r="G406" s="80"/>
      <c r="H406" s="80"/>
      <c r="I406" s="80"/>
      <c r="J406" s="80"/>
      <c r="K406" s="80"/>
      <c r="L406" s="80"/>
      <c r="M406" s="80"/>
      <c r="N406" s="80"/>
      <c r="O406" s="16"/>
      <c r="P406" s="80"/>
      <c r="Q406" s="80"/>
      <c r="R406" s="80"/>
      <c r="S406" s="80"/>
    </row>
    <row r="407" spans="1:19" ht="14">
      <c r="A407" s="105"/>
      <c r="B407" s="29"/>
      <c r="C407" s="29"/>
      <c r="D407" s="236"/>
      <c r="E407" s="29"/>
      <c r="F407" s="29"/>
      <c r="G407" s="29"/>
      <c r="H407" s="29"/>
      <c r="I407" s="29"/>
      <c r="J407" s="29"/>
      <c r="K407" s="29"/>
      <c r="L407" s="29"/>
      <c r="M407" s="29"/>
      <c r="N407" s="29"/>
      <c r="O407" s="17"/>
      <c r="P407" s="29"/>
      <c r="Q407" s="29"/>
      <c r="R407" s="29"/>
      <c r="S407" s="29"/>
    </row>
    <row r="408" spans="1:19" ht="14">
      <c r="A408" s="115"/>
      <c r="B408" s="80"/>
      <c r="C408" s="80"/>
      <c r="D408" s="234"/>
      <c r="E408" s="80"/>
      <c r="F408" s="80"/>
      <c r="G408" s="80"/>
      <c r="H408" s="80"/>
      <c r="I408" s="80"/>
      <c r="J408" s="80"/>
      <c r="K408" s="80"/>
      <c r="L408" s="80"/>
      <c r="M408" s="80"/>
      <c r="N408" s="80"/>
      <c r="O408" s="16"/>
      <c r="P408" s="80"/>
      <c r="Q408" s="80"/>
      <c r="R408" s="80"/>
      <c r="S408" s="80"/>
    </row>
    <row r="409" spans="1:19" ht="14">
      <c r="A409" s="105"/>
      <c r="B409" s="29"/>
      <c r="C409" s="29"/>
      <c r="D409" s="236"/>
      <c r="E409" s="29"/>
      <c r="F409" s="29"/>
      <c r="G409" s="29"/>
      <c r="H409" s="29"/>
      <c r="I409" s="29"/>
      <c r="J409" s="29"/>
      <c r="K409" s="29"/>
      <c r="L409" s="29"/>
      <c r="M409" s="29"/>
      <c r="N409" s="29"/>
      <c r="O409" s="17"/>
      <c r="P409" s="29"/>
      <c r="Q409" s="29"/>
      <c r="R409" s="29"/>
      <c r="S409" s="29"/>
    </row>
    <row r="410" spans="1:19" ht="14">
      <c r="A410" s="115"/>
      <c r="B410" s="80"/>
      <c r="C410" s="80"/>
      <c r="D410" s="234"/>
      <c r="E410" s="80"/>
      <c r="F410" s="80"/>
      <c r="G410" s="80"/>
      <c r="H410" s="80"/>
      <c r="I410" s="80"/>
      <c r="J410" s="80"/>
      <c r="K410" s="80"/>
      <c r="L410" s="80"/>
      <c r="M410" s="80"/>
      <c r="N410" s="80"/>
      <c r="O410" s="16"/>
      <c r="P410" s="80"/>
      <c r="Q410" s="80"/>
      <c r="R410" s="80"/>
      <c r="S410" s="80"/>
    </row>
    <row r="411" spans="1:19" ht="14">
      <c r="A411" s="105"/>
      <c r="B411" s="29"/>
      <c r="C411" s="29"/>
      <c r="D411" s="236"/>
      <c r="E411" s="29"/>
      <c r="F411" s="29"/>
      <c r="G411" s="29"/>
      <c r="H411" s="29"/>
      <c r="I411" s="29"/>
      <c r="J411" s="29"/>
      <c r="K411" s="29"/>
      <c r="L411" s="29"/>
      <c r="M411" s="29"/>
      <c r="N411" s="29"/>
      <c r="O411" s="17"/>
      <c r="P411" s="29"/>
      <c r="Q411" s="29"/>
      <c r="R411" s="29"/>
      <c r="S411" s="29"/>
    </row>
    <row r="412" spans="1:19" ht="14">
      <c r="A412" s="115"/>
      <c r="B412" s="80"/>
      <c r="C412" s="80"/>
      <c r="D412" s="234"/>
      <c r="E412" s="80"/>
      <c r="F412" s="80"/>
      <c r="G412" s="80"/>
      <c r="H412" s="80"/>
      <c r="I412" s="80"/>
      <c r="J412" s="80"/>
      <c r="K412" s="80"/>
      <c r="L412" s="80"/>
      <c r="M412" s="80"/>
      <c r="N412" s="80"/>
      <c r="O412" s="16"/>
      <c r="P412" s="80"/>
      <c r="Q412" s="80"/>
      <c r="R412" s="80"/>
      <c r="S412" s="80"/>
    </row>
    <row r="413" spans="1:19" ht="14">
      <c r="A413" s="105"/>
      <c r="B413" s="29"/>
      <c r="C413" s="29"/>
      <c r="D413" s="236"/>
      <c r="E413" s="29"/>
      <c r="F413" s="29"/>
      <c r="G413" s="29"/>
      <c r="H413" s="29"/>
      <c r="I413" s="29"/>
      <c r="J413" s="29"/>
      <c r="K413" s="29"/>
      <c r="L413" s="29"/>
      <c r="M413" s="29"/>
      <c r="N413" s="29"/>
      <c r="O413" s="17"/>
      <c r="P413" s="29"/>
      <c r="Q413" s="29"/>
      <c r="R413" s="29"/>
      <c r="S413" s="29"/>
    </row>
    <row r="414" spans="1:19" ht="14">
      <c r="A414" s="115"/>
      <c r="B414" s="80"/>
      <c r="C414" s="80"/>
      <c r="D414" s="234"/>
      <c r="E414" s="80"/>
      <c r="F414" s="80"/>
      <c r="G414" s="80"/>
      <c r="H414" s="80"/>
      <c r="I414" s="80"/>
      <c r="J414" s="80"/>
      <c r="K414" s="80"/>
      <c r="L414" s="80"/>
      <c r="M414" s="80"/>
      <c r="N414" s="80"/>
      <c r="O414" s="16"/>
      <c r="P414" s="80"/>
      <c r="Q414" s="80"/>
      <c r="R414" s="80"/>
      <c r="S414" s="80"/>
    </row>
    <row r="415" spans="1:19" ht="14">
      <c r="A415" s="105"/>
      <c r="B415" s="29"/>
      <c r="C415" s="29"/>
      <c r="D415" s="236"/>
      <c r="E415" s="29"/>
      <c r="F415" s="29"/>
      <c r="G415" s="29"/>
      <c r="H415" s="29"/>
      <c r="I415" s="29"/>
      <c r="J415" s="29"/>
      <c r="K415" s="29"/>
      <c r="L415" s="29"/>
      <c r="M415" s="29"/>
      <c r="N415" s="29"/>
      <c r="O415" s="17"/>
      <c r="P415" s="29"/>
      <c r="Q415" s="29"/>
      <c r="R415" s="29"/>
      <c r="S415" s="29"/>
    </row>
    <row r="416" spans="1:19" ht="14">
      <c r="A416" s="115"/>
      <c r="B416" s="80"/>
      <c r="C416" s="80"/>
      <c r="D416" s="234"/>
      <c r="E416" s="80"/>
      <c r="F416" s="80"/>
      <c r="G416" s="80"/>
      <c r="H416" s="80"/>
      <c r="I416" s="80"/>
      <c r="J416" s="80"/>
      <c r="K416" s="80"/>
      <c r="L416" s="80"/>
      <c r="M416" s="80"/>
      <c r="N416" s="80"/>
      <c r="O416" s="16"/>
      <c r="P416" s="80"/>
      <c r="Q416" s="80"/>
      <c r="R416" s="80"/>
      <c r="S416" s="80"/>
    </row>
    <row r="417" spans="1:19" ht="14">
      <c r="A417" s="105"/>
      <c r="B417" s="29"/>
      <c r="C417" s="29"/>
      <c r="D417" s="236"/>
      <c r="E417" s="29"/>
      <c r="F417" s="29"/>
      <c r="G417" s="29"/>
      <c r="H417" s="29"/>
      <c r="I417" s="29"/>
      <c r="J417" s="29"/>
      <c r="K417" s="29"/>
      <c r="L417" s="29"/>
      <c r="M417" s="29"/>
      <c r="N417" s="29"/>
      <c r="O417" s="17"/>
      <c r="P417" s="29"/>
      <c r="Q417" s="29"/>
      <c r="R417" s="29"/>
      <c r="S417" s="29"/>
    </row>
    <row r="418" spans="1:19" ht="14">
      <c r="A418" s="115"/>
      <c r="B418" s="80"/>
      <c r="C418" s="80"/>
      <c r="D418" s="234"/>
      <c r="E418" s="80"/>
      <c r="F418" s="80"/>
      <c r="G418" s="80"/>
      <c r="H418" s="80"/>
      <c r="I418" s="80"/>
      <c r="J418" s="80"/>
      <c r="K418" s="80"/>
      <c r="L418" s="80"/>
      <c r="M418" s="80"/>
      <c r="N418" s="80"/>
      <c r="O418" s="16"/>
      <c r="P418" s="80"/>
      <c r="Q418" s="80"/>
      <c r="R418" s="80"/>
      <c r="S418" s="80"/>
    </row>
    <row r="419" spans="1:19" ht="14">
      <c r="A419" s="105"/>
      <c r="B419" s="29"/>
      <c r="C419" s="29"/>
      <c r="D419" s="236"/>
      <c r="E419" s="29"/>
      <c r="F419" s="29"/>
      <c r="G419" s="29"/>
      <c r="H419" s="29"/>
      <c r="I419" s="29"/>
      <c r="J419" s="29"/>
      <c r="K419" s="29"/>
      <c r="L419" s="29"/>
      <c r="M419" s="29"/>
      <c r="N419" s="29"/>
      <c r="O419" s="17"/>
      <c r="P419" s="29"/>
      <c r="Q419" s="29"/>
      <c r="R419" s="29"/>
      <c r="S419" s="29"/>
    </row>
    <row r="420" spans="1:19" ht="14">
      <c r="A420" s="115"/>
      <c r="B420" s="80"/>
      <c r="C420" s="80"/>
      <c r="D420" s="234"/>
      <c r="E420" s="80"/>
      <c r="F420" s="80"/>
      <c r="G420" s="80"/>
      <c r="H420" s="80"/>
      <c r="I420" s="80"/>
      <c r="J420" s="80"/>
      <c r="K420" s="80"/>
      <c r="L420" s="80"/>
      <c r="M420" s="80"/>
      <c r="N420" s="80"/>
      <c r="O420" s="16"/>
      <c r="P420" s="80"/>
      <c r="Q420" s="80"/>
      <c r="R420" s="80"/>
      <c r="S420" s="80"/>
    </row>
    <row r="421" spans="1:19" ht="14">
      <c r="A421" s="105"/>
      <c r="B421" s="29"/>
      <c r="C421" s="29"/>
      <c r="D421" s="236"/>
      <c r="E421" s="29"/>
      <c r="F421" s="29"/>
      <c r="G421" s="29"/>
      <c r="H421" s="29"/>
      <c r="I421" s="29"/>
      <c r="J421" s="29"/>
      <c r="K421" s="29"/>
      <c r="L421" s="29"/>
      <c r="M421" s="29"/>
      <c r="N421" s="29"/>
      <c r="O421" s="17"/>
      <c r="P421" s="29"/>
      <c r="Q421" s="29"/>
      <c r="R421" s="29"/>
      <c r="S421" s="29"/>
    </row>
    <row r="422" spans="1:19" ht="14">
      <c r="A422" s="115"/>
      <c r="B422" s="80"/>
      <c r="C422" s="80"/>
      <c r="D422" s="234"/>
      <c r="E422" s="80"/>
      <c r="F422" s="80"/>
      <c r="G422" s="80"/>
      <c r="H422" s="80"/>
      <c r="I422" s="80"/>
      <c r="J422" s="80"/>
      <c r="K422" s="80"/>
      <c r="L422" s="80"/>
      <c r="M422" s="80"/>
      <c r="N422" s="80"/>
      <c r="O422" s="16"/>
      <c r="P422" s="80"/>
      <c r="Q422" s="80"/>
      <c r="R422" s="80"/>
      <c r="S422" s="80"/>
    </row>
    <row r="423" spans="1:19" ht="14">
      <c r="A423" s="105"/>
      <c r="B423" s="29"/>
      <c r="C423" s="29"/>
      <c r="D423" s="236"/>
      <c r="E423" s="29"/>
      <c r="F423" s="29"/>
      <c r="G423" s="29"/>
      <c r="H423" s="29"/>
      <c r="I423" s="29"/>
      <c r="J423" s="29"/>
      <c r="K423" s="29"/>
      <c r="L423" s="29"/>
      <c r="M423" s="29"/>
      <c r="N423" s="29"/>
      <c r="O423" s="17"/>
      <c r="P423" s="29"/>
      <c r="Q423" s="29"/>
      <c r="R423" s="29"/>
      <c r="S423" s="29"/>
    </row>
    <row r="424" spans="1:19" ht="14">
      <c r="A424" s="115"/>
      <c r="B424" s="80"/>
      <c r="C424" s="80"/>
      <c r="D424" s="234"/>
      <c r="E424" s="80"/>
      <c r="F424" s="80"/>
      <c r="G424" s="80"/>
      <c r="H424" s="80"/>
      <c r="I424" s="80"/>
      <c r="J424" s="80"/>
      <c r="K424" s="80"/>
      <c r="L424" s="80"/>
      <c r="M424" s="80"/>
      <c r="N424" s="80"/>
      <c r="O424" s="16"/>
      <c r="P424" s="80"/>
      <c r="Q424" s="80"/>
      <c r="R424" s="80"/>
      <c r="S424" s="80"/>
    </row>
    <row r="425" spans="1:19" ht="14">
      <c r="A425" s="105"/>
      <c r="B425" s="29"/>
      <c r="C425" s="29"/>
      <c r="D425" s="236"/>
      <c r="E425" s="29"/>
      <c r="F425" s="29"/>
      <c r="G425" s="29"/>
      <c r="H425" s="29"/>
      <c r="I425" s="29"/>
      <c r="J425" s="29"/>
      <c r="K425" s="29"/>
      <c r="L425" s="29"/>
      <c r="M425" s="29"/>
      <c r="N425" s="29"/>
      <c r="O425" s="17"/>
      <c r="P425" s="29"/>
      <c r="Q425" s="29"/>
      <c r="R425" s="29"/>
      <c r="S425" s="29"/>
    </row>
    <row r="426" spans="1:19" ht="14">
      <c r="A426" s="115"/>
      <c r="B426" s="80"/>
      <c r="C426" s="80"/>
      <c r="D426" s="234"/>
      <c r="E426" s="80"/>
      <c r="F426" s="80"/>
      <c r="G426" s="80"/>
      <c r="H426" s="80"/>
      <c r="I426" s="80"/>
      <c r="J426" s="80"/>
      <c r="K426" s="80"/>
      <c r="L426" s="80"/>
      <c r="M426" s="80"/>
      <c r="N426" s="80"/>
      <c r="O426" s="16"/>
      <c r="P426" s="80"/>
      <c r="Q426" s="80"/>
      <c r="R426" s="80"/>
      <c r="S426" s="80"/>
    </row>
    <row r="427" spans="1:19" ht="14">
      <c r="A427" s="105"/>
      <c r="B427" s="29"/>
      <c r="C427" s="29"/>
      <c r="D427" s="236"/>
      <c r="E427" s="29"/>
      <c r="F427" s="29"/>
      <c r="G427" s="29"/>
      <c r="H427" s="29"/>
      <c r="I427" s="29"/>
      <c r="J427" s="29"/>
      <c r="K427" s="29"/>
      <c r="L427" s="29"/>
      <c r="M427" s="29"/>
      <c r="N427" s="29"/>
      <c r="O427" s="17"/>
      <c r="P427" s="29"/>
      <c r="Q427" s="29"/>
      <c r="R427" s="29"/>
      <c r="S427" s="29"/>
    </row>
    <row r="428" spans="1:19" ht="14">
      <c r="A428" s="115"/>
      <c r="B428" s="80"/>
      <c r="C428" s="80"/>
      <c r="D428" s="234"/>
      <c r="E428" s="80"/>
      <c r="F428" s="80"/>
      <c r="G428" s="80"/>
      <c r="H428" s="80"/>
      <c r="I428" s="80"/>
      <c r="J428" s="80"/>
      <c r="K428" s="80"/>
      <c r="L428" s="80"/>
      <c r="M428" s="80"/>
      <c r="N428" s="80"/>
      <c r="O428" s="16"/>
      <c r="P428" s="80"/>
      <c r="Q428" s="80"/>
      <c r="R428" s="80"/>
      <c r="S428" s="80"/>
    </row>
    <row r="429" spans="1:19" ht="14">
      <c r="A429" s="105"/>
      <c r="B429" s="29"/>
      <c r="C429" s="29"/>
      <c r="D429" s="236"/>
      <c r="E429" s="29"/>
      <c r="F429" s="29"/>
      <c r="G429" s="29"/>
      <c r="H429" s="29"/>
      <c r="I429" s="29"/>
      <c r="J429" s="29"/>
      <c r="K429" s="29"/>
      <c r="L429" s="29"/>
      <c r="M429" s="29"/>
      <c r="N429" s="29"/>
      <c r="O429" s="17"/>
      <c r="P429" s="29"/>
      <c r="Q429" s="29"/>
      <c r="R429" s="29"/>
      <c r="S429" s="29"/>
    </row>
    <row r="430" spans="1:19" ht="14">
      <c r="A430" s="115"/>
      <c r="B430" s="80"/>
      <c r="C430" s="80"/>
      <c r="D430" s="234"/>
      <c r="E430" s="80"/>
      <c r="F430" s="80"/>
      <c r="G430" s="80"/>
      <c r="H430" s="80"/>
      <c r="I430" s="80"/>
      <c r="J430" s="80"/>
      <c r="K430" s="80"/>
      <c r="L430" s="80"/>
      <c r="M430" s="80"/>
      <c r="N430" s="80"/>
      <c r="O430" s="16"/>
      <c r="P430" s="80"/>
      <c r="Q430" s="80"/>
      <c r="R430" s="80"/>
      <c r="S430" s="80"/>
    </row>
    <row r="431" spans="1:19" ht="14">
      <c r="A431" s="105"/>
      <c r="B431" s="29"/>
      <c r="C431" s="29"/>
      <c r="D431" s="236"/>
      <c r="E431" s="29"/>
      <c r="F431" s="29"/>
      <c r="G431" s="29"/>
      <c r="H431" s="29"/>
      <c r="I431" s="29"/>
      <c r="J431" s="29"/>
      <c r="K431" s="29"/>
      <c r="L431" s="29"/>
      <c r="M431" s="29"/>
      <c r="N431" s="29"/>
      <c r="O431" s="17"/>
      <c r="P431" s="29"/>
      <c r="Q431" s="29"/>
      <c r="R431" s="29"/>
      <c r="S431" s="29"/>
    </row>
    <row r="432" spans="1:19" ht="14">
      <c r="A432" s="115"/>
      <c r="B432" s="80"/>
      <c r="C432" s="80"/>
      <c r="D432" s="234"/>
      <c r="E432" s="80"/>
      <c r="F432" s="80"/>
      <c r="G432" s="80"/>
      <c r="H432" s="80"/>
      <c r="I432" s="80"/>
      <c r="J432" s="80"/>
      <c r="K432" s="80"/>
      <c r="L432" s="80"/>
      <c r="M432" s="80"/>
      <c r="N432" s="80"/>
      <c r="O432" s="16"/>
      <c r="P432" s="80"/>
      <c r="Q432" s="80"/>
      <c r="R432" s="80"/>
      <c r="S432" s="80"/>
    </row>
    <row r="433" spans="1:19" ht="14">
      <c r="A433" s="105"/>
      <c r="B433" s="29"/>
      <c r="C433" s="29"/>
      <c r="D433" s="236"/>
      <c r="E433" s="29"/>
      <c r="F433" s="29"/>
      <c r="G433" s="29"/>
      <c r="H433" s="29"/>
      <c r="I433" s="29"/>
      <c r="J433" s="29"/>
      <c r="K433" s="29"/>
      <c r="L433" s="29"/>
      <c r="M433" s="29"/>
      <c r="N433" s="29"/>
      <c r="O433" s="17"/>
      <c r="P433" s="29"/>
      <c r="Q433" s="29"/>
      <c r="R433" s="29"/>
      <c r="S433" s="29"/>
    </row>
    <row r="434" spans="1:19" ht="14">
      <c r="A434" s="115"/>
      <c r="B434" s="80"/>
      <c r="C434" s="80"/>
      <c r="D434" s="234"/>
      <c r="E434" s="80"/>
      <c r="F434" s="80"/>
      <c r="G434" s="80"/>
      <c r="H434" s="80"/>
      <c r="I434" s="80"/>
      <c r="J434" s="80"/>
      <c r="K434" s="80"/>
      <c r="L434" s="80"/>
      <c r="M434" s="80"/>
      <c r="N434" s="80"/>
      <c r="O434" s="16"/>
      <c r="P434" s="80"/>
      <c r="Q434" s="80"/>
      <c r="R434" s="80"/>
      <c r="S434" s="80"/>
    </row>
    <row r="435" spans="1:19" ht="14">
      <c r="A435" s="105"/>
      <c r="B435" s="29"/>
      <c r="C435" s="29"/>
      <c r="D435" s="236"/>
      <c r="E435" s="29"/>
      <c r="F435" s="29"/>
      <c r="G435" s="29"/>
      <c r="H435" s="29"/>
      <c r="I435" s="29"/>
      <c r="J435" s="29"/>
      <c r="K435" s="29"/>
      <c r="L435" s="29"/>
      <c r="M435" s="29"/>
      <c r="N435" s="29"/>
      <c r="O435" s="17"/>
      <c r="P435" s="29"/>
      <c r="Q435" s="29"/>
      <c r="R435" s="29"/>
      <c r="S435" s="29"/>
    </row>
    <row r="436" spans="1:19" ht="14">
      <c r="A436" s="115"/>
      <c r="B436" s="80"/>
      <c r="C436" s="80"/>
      <c r="D436" s="234"/>
      <c r="E436" s="80"/>
      <c r="F436" s="80"/>
      <c r="G436" s="80"/>
      <c r="H436" s="80"/>
      <c r="I436" s="80"/>
      <c r="J436" s="80"/>
      <c r="K436" s="80"/>
      <c r="L436" s="80"/>
      <c r="M436" s="80"/>
      <c r="N436" s="80"/>
      <c r="O436" s="16"/>
      <c r="P436" s="80"/>
      <c r="Q436" s="80"/>
      <c r="R436" s="80"/>
      <c r="S436" s="80"/>
    </row>
    <row r="437" spans="1:19" ht="14">
      <c r="A437" s="105"/>
      <c r="B437" s="29"/>
      <c r="C437" s="29"/>
      <c r="D437" s="236"/>
      <c r="E437" s="29"/>
      <c r="F437" s="29"/>
      <c r="G437" s="29"/>
      <c r="H437" s="29"/>
      <c r="I437" s="29"/>
      <c r="J437" s="29"/>
      <c r="K437" s="29"/>
      <c r="L437" s="29"/>
      <c r="M437" s="29"/>
      <c r="N437" s="29"/>
      <c r="O437" s="17"/>
      <c r="P437" s="29"/>
      <c r="Q437" s="29"/>
      <c r="R437" s="29"/>
      <c r="S437" s="29"/>
    </row>
    <row r="438" spans="1:19" ht="14">
      <c r="A438" s="115"/>
      <c r="B438" s="80"/>
      <c r="C438" s="80"/>
      <c r="D438" s="234"/>
      <c r="E438" s="80"/>
      <c r="F438" s="80"/>
      <c r="G438" s="80"/>
      <c r="H438" s="80"/>
      <c r="I438" s="80"/>
      <c r="J438" s="80"/>
      <c r="K438" s="80"/>
      <c r="L438" s="80"/>
      <c r="M438" s="80"/>
      <c r="N438" s="80"/>
      <c r="O438" s="16"/>
      <c r="P438" s="80"/>
      <c r="Q438" s="80"/>
      <c r="R438" s="80"/>
      <c r="S438" s="80"/>
    </row>
    <row r="439" spans="1:19" ht="14">
      <c r="A439" s="105"/>
      <c r="B439" s="29"/>
      <c r="C439" s="29"/>
      <c r="D439" s="236"/>
      <c r="E439" s="29"/>
      <c r="F439" s="29"/>
      <c r="G439" s="29"/>
      <c r="H439" s="29"/>
      <c r="I439" s="29"/>
      <c r="J439" s="29"/>
      <c r="K439" s="29"/>
      <c r="L439" s="29"/>
      <c r="M439" s="29"/>
      <c r="N439" s="29"/>
      <c r="O439" s="17"/>
      <c r="P439" s="29"/>
      <c r="Q439" s="29"/>
      <c r="R439" s="29"/>
      <c r="S439" s="29"/>
    </row>
    <row r="440" spans="1:19" ht="14">
      <c r="A440" s="115"/>
      <c r="B440" s="80"/>
      <c r="C440" s="80"/>
      <c r="D440" s="234"/>
      <c r="E440" s="80"/>
      <c r="F440" s="80"/>
      <c r="G440" s="80"/>
      <c r="H440" s="80"/>
      <c r="I440" s="80"/>
      <c r="J440" s="80"/>
      <c r="K440" s="80"/>
      <c r="L440" s="80"/>
      <c r="M440" s="80"/>
      <c r="N440" s="80"/>
      <c r="O440" s="16"/>
      <c r="P440" s="80"/>
      <c r="Q440" s="80"/>
      <c r="R440" s="80"/>
      <c r="S440" s="80"/>
    </row>
    <row r="441" spans="1:19" ht="14">
      <c r="A441" s="105"/>
      <c r="B441" s="29"/>
      <c r="C441" s="29"/>
      <c r="D441" s="236"/>
      <c r="E441" s="29"/>
      <c r="F441" s="29"/>
      <c r="G441" s="29"/>
      <c r="H441" s="29"/>
      <c r="I441" s="29"/>
      <c r="J441" s="29"/>
      <c r="K441" s="29"/>
      <c r="L441" s="29"/>
      <c r="M441" s="29"/>
      <c r="N441" s="29"/>
      <c r="O441" s="17"/>
      <c r="P441" s="29"/>
      <c r="Q441" s="29"/>
      <c r="R441" s="29"/>
      <c r="S441" s="29"/>
    </row>
    <row r="442" spans="1:19" ht="14">
      <c r="A442" s="115"/>
      <c r="B442" s="80"/>
      <c r="C442" s="80"/>
      <c r="D442" s="234"/>
      <c r="E442" s="80"/>
      <c r="F442" s="80"/>
      <c r="G442" s="80"/>
      <c r="H442" s="80"/>
      <c r="I442" s="80"/>
      <c r="J442" s="80"/>
      <c r="K442" s="80"/>
      <c r="L442" s="80"/>
      <c r="M442" s="80"/>
      <c r="N442" s="80"/>
      <c r="O442" s="16"/>
      <c r="P442" s="80"/>
      <c r="Q442" s="80"/>
      <c r="R442" s="80"/>
      <c r="S442" s="80"/>
    </row>
    <row r="443" spans="1:19" ht="14">
      <c r="A443" s="105"/>
      <c r="B443" s="29"/>
      <c r="C443" s="29"/>
      <c r="D443" s="236"/>
      <c r="E443" s="29"/>
      <c r="F443" s="29"/>
      <c r="G443" s="29"/>
      <c r="H443" s="29"/>
      <c r="I443" s="29"/>
      <c r="J443" s="29"/>
      <c r="K443" s="29"/>
      <c r="L443" s="29"/>
      <c r="M443" s="29"/>
      <c r="N443" s="29"/>
      <c r="O443" s="17"/>
      <c r="P443" s="29"/>
      <c r="Q443" s="29"/>
      <c r="R443" s="29"/>
      <c r="S443" s="29"/>
    </row>
    <row r="444" spans="1:19" ht="14">
      <c r="A444" s="115"/>
      <c r="B444" s="80"/>
      <c r="C444" s="80"/>
      <c r="D444" s="234"/>
      <c r="E444" s="80"/>
      <c r="F444" s="80"/>
      <c r="G444" s="80"/>
      <c r="H444" s="80"/>
      <c r="I444" s="80"/>
      <c r="J444" s="80"/>
      <c r="K444" s="80"/>
      <c r="L444" s="80"/>
      <c r="M444" s="80"/>
      <c r="N444" s="80"/>
      <c r="O444" s="16"/>
      <c r="P444" s="80"/>
      <c r="Q444" s="80"/>
      <c r="R444" s="80"/>
      <c r="S444" s="80"/>
    </row>
    <row r="445" spans="1:19" ht="14">
      <c r="A445" s="105"/>
      <c r="B445" s="29"/>
      <c r="C445" s="29"/>
      <c r="D445" s="236"/>
      <c r="E445" s="29"/>
      <c r="F445" s="29"/>
      <c r="G445" s="29"/>
      <c r="H445" s="29"/>
      <c r="I445" s="29"/>
      <c r="J445" s="29"/>
      <c r="K445" s="29"/>
      <c r="L445" s="29"/>
      <c r="M445" s="29"/>
      <c r="N445" s="29"/>
      <c r="O445" s="17"/>
      <c r="P445" s="29"/>
      <c r="Q445" s="29"/>
      <c r="R445" s="29"/>
      <c r="S445" s="29"/>
    </row>
    <row r="446" spans="1:19" ht="14">
      <c r="A446" s="115"/>
      <c r="B446" s="80"/>
      <c r="C446" s="80"/>
      <c r="D446" s="234"/>
      <c r="E446" s="80"/>
      <c r="F446" s="80"/>
      <c r="G446" s="80"/>
      <c r="H446" s="80"/>
      <c r="I446" s="80"/>
      <c r="J446" s="80"/>
      <c r="K446" s="80"/>
      <c r="L446" s="80"/>
      <c r="M446" s="80"/>
      <c r="N446" s="80"/>
      <c r="O446" s="16"/>
      <c r="P446" s="80"/>
      <c r="Q446" s="80"/>
      <c r="R446" s="80"/>
      <c r="S446" s="80"/>
    </row>
    <row r="447" spans="1:19" ht="14">
      <c r="A447" s="105"/>
      <c r="B447" s="29"/>
      <c r="C447" s="29"/>
      <c r="D447" s="236"/>
      <c r="E447" s="29"/>
      <c r="F447" s="29"/>
      <c r="G447" s="29"/>
      <c r="H447" s="29"/>
      <c r="I447" s="29"/>
      <c r="J447" s="29"/>
      <c r="K447" s="29"/>
      <c r="L447" s="29"/>
      <c r="M447" s="29"/>
      <c r="N447" s="29"/>
      <c r="O447" s="17"/>
      <c r="P447" s="29"/>
      <c r="Q447" s="29"/>
      <c r="R447" s="29"/>
      <c r="S447" s="29"/>
    </row>
    <row r="448" spans="1:19" ht="14">
      <c r="A448" s="115"/>
      <c r="B448" s="80"/>
      <c r="C448" s="80"/>
      <c r="D448" s="234"/>
      <c r="E448" s="80"/>
      <c r="F448" s="80"/>
      <c r="G448" s="80"/>
      <c r="H448" s="80"/>
      <c r="I448" s="80"/>
      <c r="J448" s="80"/>
      <c r="K448" s="80"/>
      <c r="L448" s="80"/>
      <c r="M448" s="80"/>
      <c r="N448" s="80"/>
      <c r="O448" s="16"/>
      <c r="P448" s="80"/>
      <c r="Q448" s="80"/>
      <c r="R448" s="80"/>
      <c r="S448" s="80"/>
    </row>
    <row r="449" spans="1:19" ht="14">
      <c r="A449" s="105"/>
      <c r="B449" s="29"/>
      <c r="C449" s="29"/>
      <c r="D449" s="236"/>
      <c r="E449" s="29"/>
      <c r="F449" s="29"/>
      <c r="G449" s="29"/>
      <c r="H449" s="29"/>
      <c r="I449" s="29"/>
      <c r="J449" s="29"/>
      <c r="K449" s="29"/>
      <c r="L449" s="29"/>
      <c r="M449" s="29"/>
      <c r="N449" s="29"/>
      <c r="O449" s="17"/>
      <c r="P449" s="29"/>
      <c r="Q449" s="29"/>
      <c r="R449" s="29"/>
      <c r="S449" s="29"/>
    </row>
    <row r="450" spans="1:19" ht="14">
      <c r="A450" s="115"/>
      <c r="B450" s="80"/>
      <c r="C450" s="80"/>
      <c r="D450" s="234"/>
      <c r="E450" s="80"/>
      <c r="F450" s="80"/>
      <c r="G450" s="80"/>
      <c r="H450" s="80"/>
      <c r="I450" s="80"/>
      <c r="J450" s="80"/>
      <c r="K450" s="80"/>
      <c r="L450" s="80"/>
      <c r="M450" s="80"/>
      <c r="N450" s="80"/>
      <c r="O450" s="16"/>
      <c r="P450" s="80"/>
      <c r="Q450" s="80"/>
      <c r="R450" s="80"/>
      <c r="S450" s="80"/>
    </row>
    <row r="451" spans="1:19" ht="14">
      <c r="A451" s="105"/>
      <c r="B451" s="29"/>
      <c r="C451" s="29"/>
      <c r="D451" s="236"/>
      <c r="E451" s="29"/>
      <c r="F451" s="29"/>
      <c r="G451" s="29"/>
      <c r="H451" s="29"/>
      <c r="I451" s="29"/>
      <c r="J451" s="29"/>
      <c r="K451" s="29"/>
      <c r="L451" s="29"/>
      <c r="M451" s="29"/>
      <c r="N451" s="29"/>
      <c r="O451" s="17"/>
      <c r="P451" s="29"/>
      <c r="Q451" s="29"/>
      <c r="R451" s="29"/>
      <c r="S451" s="29"/>
    </row>
    <row r="452" spans="1:19" ht="14">
      <c r="A452" s="115"/>
      <c r="B452" s="80"/>
      <c r="C452" s="80"/>
      <c r="D452" s="234"/>
      <c r="E452" s="80"/>
      <c r="F452" s="80"/>
      <c r="G452" s="80"/>
      <c r="H452" s="80"/>
      <c r="I452" s="80"/>
      <c r="J452" s="80"/>
      <c r="K452" s="80"/>
      <c r="L452" s="80"/>
      <c r="M452" s="80"/>
      <c r="N452" s="80"/>
      <c r="O452" s="16"/>
      <c r="P452" s="80"/>
      <c r="Q452" s="80"/>
      <c r="R452" s="80"/>
      <c r="S452" s="80"/>
    </row>
    <row r="453" spans="1:19" ht="14">
      <c r="A453" s="105"/>
      <c r="B453" s="29"/>
      <c r="C453" s="29"/>
      <c r="D453" s="236"/>
      <c r="E453" s="29"/>
      <c r="F453" s="29"/>
      <c r="G453" s="29"/>
      <c r="H453" s="29"/>
      <c r="I453" s="29"/>
      <c r="J453" s="29"/>
      <c r="K453" s="29"/>
      <c r="L453" s="29"/>
      <c r="M453" s="29"/>
      <c r="N453" s="29"/>
      <c r="O453" s="17"/>
      <c r="P453" s="29"/>
      <c r="Q453" s="29"/>
      <c r="R453" s="29"/>
      <c r="S453" s="29"/>
    </row>
    <row r="454" spans="1:19" ht="14">
      <c r="A454" s="115"/>
      <c r="B454" s="80"/>
      <c r="C454" s="80"/>
      <c r="D454" s="234"/>
      <c r="E454" s="80"/>
      <c r="F454" s="80"/>
      <c r="G454" s="80"/>
      <c r="H454" s="80"/>
      <c r="I454" s="80"/>
      <c r="J454" s="80"/>
      <c r="K454" s="80"/>
      <c r="L454" s="80"/>
      <c r="M454" s="80"/>
      <c r="N454" s="80"/>
      <c r="O454" s="16"/>
      <c r="P454" s="80"/>
      <c r="Q454" s="80"/>
      <c r="R454" s="80"/>
      <c r="S454" s="80"/>
    </row>
    <row r="455" spans="1:19" ht="14">
      <c r="A455" s="105"/>
      <c r="B455" s="29"/>
      <c r="C455" s="29"/>
      <c r="D455" s="236"/>
      <c r="E455" s="29"/>
      <c r="F455" s="29"/>
      <c r="G455" s="29"/>
      <c r="H455" s="29"/>
      <c r="I455" s="29"/>
      <c r="J455" s="29"/>
      <c r="K455" s="29"/>
      <c r="L455" s="29"/>
      <c r="M455" s="29"/>
      <c r="N455" s="29"/>
      <c r="O455" s="17"/>
      <c r="P455" s="29"/>
      <c r="Q455" s="29"/>
      <c r="R455" s="29"/>
      <c r="S455" s="29"/>
    </row>
    <row r="456" spans="1:19" ht="14">
      <c r="A456" s="115"/>
      <c r="B456" s="80"/>
      <c r="C456" s="80"/>
      <c r="D456" s="234"/>
      <c r="E456" s="80"/>
      <c r="F456" s="80"/>
      <c r="G456" s="80"/>
      <c r="H456" s="80"/>
      <c r="I456" s="80"/>
      <c r="J456" s="80"/>
      <c r="K456" s="80"/>
      <c r="L456" s="80"/>
      <c r="M456" s="80"/>
      <c r="N456" s="80"/>
      <c r="O456" s="16"/>
      <c r="P456" s="80"/>
      <c r="Q456" s="80"/>
      <c r="R456" s="80"/>
      <c r="S456" s="80"/>
    </row>
    <row r="457" spans="1:19" ht="14">
      <c r="A457" s="105"/>
      <c r="B457" s="29"/>
      <c r="C457" s="29"/>
      <c r="D457" s="236"/>
      <c r="E457" s="29"/>
      <c r="F457" s="29"/>
      <c r="G457" s="29"/>
      <c r="H457" s="29"/>
      <c r="I457" s="29"/>
      <c r="J457" s="29"/>
      <c r="K457" s="29"/>
      <c r="L457" s="29"/>
      <c r="M457" s="29"/>
      <c r="N457" s="29"/>
      <c r="O457" s="17"/>
      <c r="P457" s="29"/>
      <c r="Q457" s="29"/>
      <c r="R457" s="29"/>
      <c r="S457" s="29"/>
    </row>
    <row r="458" spans="1:19" ht="14">
      <c r="A458" s="115"/>
      <c r="B458" s="80"/>
      <c r="C458" s="80"/>
      <c r="D458" s="234"/>
      <c r="E458" s="80"/>
      <c r="F458" s="80"/>
      <c r="G458" s="80"/>
      <c r="H458" s="80"/>
      <c r="I458" s="80"/>
      <c r="J458" s="80"/>
      <c r="K458" s="80"/>
      <c r="L458" s="80"/>
      <c r="M458" s="80"/>
      <c r="N458" s="80"/>
      <c r="O458" s="16"/>
      <c r="P458" s="80"/>
      <c r="Q458" s="80"/>
      <c r="R458" s="80"/>
      <c r="S458" s="80"/>
    </row>
    <row r="459" spans="1:19" ht="14">
      <c r="A459" s="105"/>
      <c r="B459" s="29"/>
      <c r="C459" s="29"/>
      <c r="D459" s="236"/>
      <c r="E459" s="29"/>
      <c r="F459" s="29"/>
      <c r="G459" s="29"/>
      <c r="H459" s="29"/>
      <c r="I459" s="29"/>
      <c r="J459" s="29"/>
      <c r="K459" s="29"/>
      <c r="L459" s="29"/>
      <c r="M459" s="29"/>
      <c r="N459" s="29"/>
      <c r="O459" s="17"/>
      <c r="P459" s="29"/>
      <c r="Q459" s="29"/>
      <c r="R459" s="29"/>
      <c r="S459" s="29"/>
    </row>
    <row r="460" spans="1:19" ht="14">
      <c r="A460" s="115"/>
      <c r="B460" s="80"/>
      <c r="C460" s="80"/>
      <c r="D460" s="234"/>
      <c r="E460" s="80"/>
      <c r="F460" s="80"/>
      <c r="G460" s="80"/>
      <c r="H460" s="80"/>
      <c r="I460" s="80"/>
      <c r="J460" s="80"/>
      <c r="K460" s="80"/>
      <c r="L460" s="80"/>
      <c r="M460" s="80"/>
      <c r="N460" s="80"/>
      <c r="O460" s="16"/>
      <c r="P460" s="80"/>
      <c r="Q460" s="80"/>
      <c r="R460" s="80"/>
      <c r="S460" s="80"/>
    </row>
    <row r="461" spans="1:19" ht="14">
      <c r="A461" s="105"/>
      <c r="B461" s="29"/>
      <c r="C461" s="29"/>
      <c r="D461" s="236"/>
      <c r="E461" s="29"/>
      <c r="F461" s="29"/>
      <c r="G461" s="29"/>
      <c r="H461" s="29"/>
      <c r="I461" s="29"/>
      <c r="J461" s="29"/>
      <c r="K461" s="29"/>
      <c r="L461" s="29"/>
      <c r="M461" s="29"/>
      <c r="N461" s="29"/>
      <c r="O461" s="17"/>
      <c r="P461" s="29"/>
      <c r="Q461" s="29"/>
      <c r="R461" s="29"/>
      <c r="S461" s="29"/>
    </row>
    <row r="462" spans="1:19" ht="14">
      <c r="A462" s="115"/>
      <c r="B462" s="80"/>
      <c r="C462" s="80"/>
      <c r="D462" s="234"/>
      <c r="E462" s="80"/>
      <c r="F462" s="80"/>
      <c r="G462" s="80"/>
      <c r="H462" s="80"/>
      <c r="I462" s="80"/>
      <c r="J462" s="80"/>
      <c r="K462" s="80"/>
      <c r="L462" s="80"/>
      <c r="M462" s="80"/>
      <c r="N462" s="80"/>
      <c r="O462" s="16"/>
      <c r="P462" s="80"/>
      <c r="Q462" s="80"/>
      <c r="R462" s="80"/>
      <c r="S462" s="80"/>
    </row>
    <row r="463" spans="1:19" ht="14">
      <c r="A463" s="105"/>
      <c r="B463" s="29"/>
      <c r="C463" s="29"/>
      <c r="D463" s="236"/>
      <c r="E463" s="29"/>
      <c r="F463" s="29"/>
      <c r="G463" s="29"/>
      <c r="H463" s="29"/>
      <c r="I463" s="29"/>
      <c r="J463" s="29"/>
      <c r="K463" s="29"/>
      <c r="L463" s="29"/>
      <c r="M463" s="29"/>
      <c r="N463" s="29"/>
      <c r="O463" s="17"/>
      <c r="P463" s="29"/>
      <c r="Q463" s="29"/>
      <c r="R463" s="29"/>
      <c r="S463" s="29"/>
    </row>
    <row r="464" spans="1:19" ht="14">
      <c r="A464" s="115"/>
      <c r="B464" s="80"/>
      <c r="C464" s="80"/>
      <c r="D464" s="234"/>
      <c r="E464" s="80"/>
      <c r="F464" s="80"/>
      <c r="G464" s="80"/>
      <c r="H464" s="80"/>
      <c r="I464" s="80"/>
      <c r="J464" s="80"/>
      <c r="K464" s="80"/>
      <c r="L464" s="80"/>
      <c r="M464" s="80"/>
      <c r="N464" s="80"/>
      <c r="O464" s="16"/>
      <c r="P464" s="80"/>
      <c r="Q464" s="80"/>
      <c r="R464" s="80"/>
      <c r="S464" s="80"/>
    </row>
    <row r="465" spans="1:19" ht="14">
      <c r="A465" s="105"/>
      <c r="B465" s="29"/>
      <c r="C465" s="29"/>
      <c r="D465" s="236"/>
      <c r="E465" s="29"/>
      <c r="F465" s="29"/>
      <c r="G465" s="29"/>
      <c r="H465" s="29"/>
      <c r="I465" s="29"/>
      <c r="J465" s="29"/>
      <c r="K465" s="29"/>
      <c r="L465" s="29"/>
      <c r="M465" s="29"/>
      <c r="N465" s="29"/>
      <c r="O465" s="17"/>
      <c r="P465" s="29"/>
      <c r="Q465" s="29"/>
      <c r="R465" s="29"/>
      <c r="S465" s="29"/>
    </row>
    <row r="466" spans="1:19" ht="14">
      <c r="A466" s="115"/>
      <c r="B466" s="80"/>
      <c r="C466" s="80"/>
      <c r="D466" s="234"/>
      <c r="E466" s="80"/>
      <c r="F466" s="80"/>
      <c r="G466" s="80"/>
      <c r="H466" s="80"/>
      <c r="I466" s="80"/>
      <c r="J466" s="80"/>
      <c r="K466" s="80"/>
      <c r="L466" s="80"/>
      <c r="M466" s="80"/>
      <c r="N466" s="80"/>
      <c r="O466" s="16"/>
      <c r="P466" s="80"/>
      <c r="Q466" s="80"/>
      <c r="R466" s="80"/>
      <c r="S466" s="80"/>
    </row>
    <row r="467" spans="1:19" ht="14">
      <c r="A467" s="105"/>
      <c r="B467" s="29"/>
      <c r="C467" s="29"/>
      <c r="D467" s="236"/>
      <c r="E467" s="29"/>
      <c r="F467" s="29"/>
      <c r="G467" s="29"/>
      <c r="H467" s="29"/>
      <c r="I467" s="29"/>
      <c r="J467" s="29"/>
      <c r="K467" s="29"/>
      <c r="L467" s="29"/>
      <c r="M467" s="29"/>
      <c r="N467" s="29"/>
      <c r="O467" s="17"/>
      <c r="P467" s="29"/>
      <c r="Q467" s="29"/>
      <c r="R467" s="29"/>
      <c r="S467" s="29"/>
    </row>
    <row r="468" spans="1:19" ht="14">
      <c r="A468" s="115"/>
      <c r="B468" s="80"/>
      <c r="C468" s="80"/>
      <c r="D468" s="234"/>
      <c r="E468" s="80"/>
      <c r="F468" s="80"/>
      <c r="G468" s="80"/>
      <c r="H468" s="80"/>
      <c r="I468" s="80"/>
      <c r="J468" s="80"/>
      <c r="K468" s="80"/>
      <c r="L468" s="80"/>
      <c r="M468" s="80"/>
      <c r="N468" s="80"/>
      <c r="O468" s="16"/>
      <c r="P468" s="80"/>
      <c r="Q468" s="80"/>
      <c r="R468" s="80"/>
      <c r="S468" s="80"/>
    </row>
    <row r="469" spans="1:19" ht="14">
      <c r="A469" s="105"/>
      <c r="B469" s="29"/>
      <c r="C469" s="29"/>
      <c r="D469" s="236"/>
      <c r="E469" s="29"/>
      <c r="F469" s="29"/>
      <c r="G469" s="29"/>
      <c r="H469" s="29"/>
      <c r="I469" s="29"/>
      <c r="J469" s="29"/>
      <c r="K469" s="29"/>
      <c r="L469" s="29"/>
      <c r="M469" s="29"/>
      <c r="N469" s="29"/>
      <c r="O469" s="17"/>
      <c r="P469" s="29"/>
      <c r="Q469" s="29"/>
      <c r="R469" s="29"/>
      <c r="S469" s="29"/>
    </row>
    <row r="470" spans="1:19" ht="14">
      <c r="A470" s="115"/>
      <c r="B470" s="80"/>
      <c r="C470" s="80"/>
      <c r="D470" s="234"/>
      <c r="E470" s="80"/>
      <c r="F470" s="80"/>
      <c r="G470" s="80"/>
      <c r="H470" s="80"/>
      <c r="I470" s="80"/>
      <c r="J470" s="80"/>
      <c r="K470" s="80"/>
      <c r="L470" s="80"/>
      <c r="M470" s="80"/>
      <c r="N470" s="80"/>
      <c r="O470" s="16"/>
      <c r="P470" s="80"/>
      <c r="Q470" s="80"/>
      <c r="R470" s="80"/>
      <c r="S470" s="80"/>
    </row>
    <row r="471" spans="1:19" ht="14">
      <c r="A471" s="105"/>
      <c r="B471" s="29"/>
      <c r="C471" s="29"/>
      <c r="D471" s="236"/>
      <c r="E471" s="29"/>
      <c r="F471" s="29"/>
      <c r="G471" s="29"/>
      <c r="H471" s="29"/>
      <c r="I471" s="29"/>
      <c r="J471" s="29"/>
      <c r="K471" s="29"/>
      <c r="L471" s="29"/>
      <c r="M471" s="29"/>
      <c r="N471" s="29"/>
      <c r="O471" s="17"/>
      <c r="P471" s="29"/>
      <c r="Q471" s="29"/>
      <c r="R471" s="29"/>
      <c r="S471" s="29"/>
    </row>
    <row r="472" spans="1:19" ht="14">
      <c r="A472" s="115"/>
      <c r="B472" s="80"/>
      <c r="C472" s="80"/>
      <c r="D472" s="234"/>
      <c r="E472" s="80"/>
      <c r="F472" s="80"/>
      <c r="G472" s="80"/>
      <c r="H472" s="80"/>
      <c r="I472" s="80"/>
      <c r="J472" s="80"/>
      <c r="K472" s="80"/>
      <c r="L472" s="80"/>
      <c r="M472" s="80"/>
      <c r="N472" s="80"/>
      <c r="O472" s="16"/>
      <c r="P472" s="80"/>
      <c r="Q472" s="80"/>
      <c r="R472" s="80"/>
      <c r="S472" s="80"/>
    </row>
    <row r="473" spans="1:19" ht="14">
      <c r="A473" s="105"/>
      <c r="B473" s="29"/>
      <c r="C473" s="29"/>
      <c r="D473" s="236"/>
      <c r="E473" s="29"/>
      <c r="F473" s="29"/>
      <c r="G473" s="29"/>
      <c r="H473" s="29"/>
      <c r="I473" s="29"/>
      <c r="J473" s="29"/>
      <c r="K473" s="29"/>
      <c r="L473" s="29"/>
      <c r="M473" s="29"/>
      <c r="N473" s="29"/>
      <c r="O473" s="17"/>
      <c r="P473" s="29"/>
      <c r="Q473" s="29"/>
      <c r="R473" s="29"/>
      <c r="S473" s="29"/>
    </row>
    <row r="474" spans="1:19" ht="14">
      <c r="A474" s="115"/>
      <c r="B474" s="80"/>
      <c r="C474" s="80"/>
      <c r="D474" s="234"/>
      <c r="E474" s="80"/>
      <c r="F474" s="80"/>
      <c r="G474" s="80"/>
      <c r="H474" s="80"/>
      <c r="I474" s="80"/>
      <c r="J474" s="80"/>
      <c r="K474" s="80"/>
      <c r="L474" s="80"/>
      <c r="M474" s="80"/>
      <c r="N474" s="80"/>
      <c r="O474" s="16"/>
      <c r="P474" s="80"/>
      <c r="Q474" s="80"/>
      <c r="R474" s="80"/>
      <c r="S474" s="80"/>
    </row>
    <row r="475" spans="1:19" ht="14">
      <c r="A475" s="105"/>
      <c r="B475" s="29"/>
      <c r="C475" s="29"/>
      <c r="D475" s="236"/>
      <c r="E475" s="29"/>
      <c r="F475" s="29"/>
      <c r="G475" s="29"/>
      <c r="H475" s="29"/>
      <c r="I475" s="29"/>
      <c r="J475" s="29"/>
      <c r="K475" s="29"/>
      <c r="L475" s="29"/>
      <c r="M475" s="29"/>
      <c r="N475" s="29"/>
      <c r="O475" s="17"/>
      <c r="P475" s="29"/>
      <c r="Q475" s="29"/>
      <c r="R475" s="29"/>
      <c r="S475" s="29"/>
    </row>
    <row r="476" spans="1:19" ht="14">
      <c r="A476" s="115"/>
      <c r="B476" s="80"/>
      <c r="C476" s="80"/>
      <c r="D476" s="234"/>
      <c r="E476" s="80"/>
      <c r="F476" s="80"/>
      <c r="G476" s="80"/>
      <c r="H476" s="80"/>
      <c r="I476" s="80"/>
      <c r="J476" s="80"/>
      <c r="K476" s="80"/>
      <c r="L476" s="80"/>
      <c r="M476" s="80"/>
      <c r="N476" s="80"/>
      <c r="O476" s="16"/>
      <c r="P476" s="80"/>
      <c r="Q476" s="80"/>
      <c r="R476" s="80"/>
      <c r="S476" s="80"/>
    </row>
    <row r="477" spans="1:19" ht="14">
      <c r="A477" s="105"/>
      <c r="B477" s="29"/>
      <c r="C477" s="29"/>
      <c r="D477" s="236"/>
      <c r="E477" s="29"/>
      <c r="F477" s="29"/>
      <c r="G477" s="29"/>
      <c r="H477" s="29"/>
      <c r="I477" s="29"/>
      <c r="J477" s="29"/>
      <c r="K477" s="29"/>
      <c r="L477" s="29"/>
      <c r="M477" s="29"/>
      <c r="N477" s="29"/>
      <c r="O477" s="17"/>
      <c r="P477" s="29"/>
      <c r="Q477" s="29"/>
      <c r="R477" s="29"/>
      <c r="S477" s="29"/>
    </row>
    <row r="478" spans="1:19" ht="14">
      <c r="A478" s="115"/>
      <c r="B478" s="80"/>
      <c r="C478" s="80"/>
      <c r="D478" s="234"/>
      <c r="E478" s="80"/>
      <c r="F478" s="80"/>
      <c r="G478" s="80"/>
      <c r="H478" s="80"/>
      <c r="I478" s="80"/>
      <c r="J478" s="80"/>
      <c r="K478" s="80"/>
      <c r="L478" s="80"/>
      <c r="M478" s="80"/>
      <c r="N478" s="80"/>
      <c r="O478" s="16"/>
      <c r="P478" s="80"/>
      <c r="Q478" s="80"/>
      <c r="R478" s="80"/>
      <c r="S478" s="80"/>
    </row>
    <row r="479" spans="1:19" ht="14">
      <c r="A479" s="105"/>
      <c r="B479" s="29"/>
      <c r="C479" s="29"/>
      <c r="D479" s="236"/>
      <c r="E479" s="29"/>
      <c r="F479" s="29"/>
      <c r="G479" s="29"/>
      <c r="H479" s="29"/>
      <c r="I479" s="29"/>
      <c r="J479" s="29"/>
      <c r="K479" s="29"/>
      <c r="L479" s="29"/>
      <c r="M479" s="29"/>
      <c r="N479" s="29"/>
      <c r="O479" s="17"/>
      <c r="P479" s="29"/>
      <c r="Q479" s="29"/>
      <c r="R479" s="29"/>
      <c r="S479" s="29"/>
    </row>
    <row r="480" spans="1:19" ht="14">
      <c r="A480" s="115"/>
      <c r="B480" s="80"/>
      <c r="C480" s="80"/>
      <c r="D480" s="234"/>
      <c r="E480" s="80"/>
      <c r="F480" s="80"/>
      <c r="G480" s="80"/>
      <c r="H480" s="80"/>
      <c r="I480" s="80"/>
      <c r="J480" s="80"/>
      <c r="K480" s="80"/>
      <c r="L480" s="80"/>
      <c r="M480" s="80"/>
      <c r="N480" s="80"/>
      <c r="O480" s="16"/>
      <c r="P480" s="80"/>
      <c r="Q480" s="80"/>
      <c r="R480" s="80"/>
      <c r="S480" s="80"/>
    </row>
    <row r="481" spans="1:19" ht="14">
      <c r="A481" s="105"/>
      <c r="B481" s="29"/>
      <c r="C481" s="29"/>
      <c r="D481" s="236"/>
      <c r="E481" s="29"/>
      <c r="F481" s="29"/>
      <c r="G481" s="29"/>
      <c r="H481" s="29"/>
      <c r="I481" s="29"/>
      <c r="J481" s="29"/>
      <c r="K481" s="29"/>
      <c r="L481" s="29"/>
      <c r="M481" s="29"/>
      <c r="N481" s="29"/>
      <c r="O481" s="17"/>
      <c r="P481" s="29"/>
      <c r="Q481" s="29"/>
      <c r="R481" s="29"/>
      <c r="S481" s="29"/>
    </row>
    <row r="482" spans="1:19" ht="14">
      <c r="A482" s="115"/>
      <c r="B482" s="80"/>
      <c r="C482" s="80"/>
      <c r="D482" s="234"/>
      <c r="E482" s="80"/>
      <c r="F482" s="80"/>
      <c r="G482" s="80"/>
      <c r="H482" s="80"/>
      <c r="I482" s="80"/>
      <c r="J482" s="80"/>
      <c r="K482" s="80"/>
      <c r="L482" s="80"/>
      <c r="M482" s="80"/>
      <c r="N482" s="80"/>
      <c r="O482" s="16"/>
      <c r="P482" s="80"/>
      <c r="Q482" s="80"/>
      <c r="R482" s="80"/>
      <c r="S482" s="80"/>
    </row>
    <row r="483" spans="1:19" ht="14">
      <c r="A483" s="105"/>
      <c r="B483" s="29"/>
      <c r="C483" s="29"/>
      <c r="D483" s="236"/>
      <c r="E483" s="29"/>
      <c r="F483" s="29"/>
      <c r="G483" s="29"/>
      <c r="H483" s="29"/>
      <c r="I483" s="29"/>
      <c r="J483" s="29"/>
      <c r="K483" s="29"/>
      <c r="L483" s="29"/>
      <c r="M483" s="29"/>
      <c r="N483" s="29"/>
      <c r="O483" s="17"/>
      <c r="P483" s="29"/>
      <c r="Q483" s="29"/>
      <c r="R483" s="29"/>
      <c r="S483" s="29"/>
    </row>
    <row r="484" spans="1:19" ht="14">
      <c r="A484" s="115"/>
      <c r="B484" s="80"/>
      <c r="C484" s="80"/>
      <c r="D484" s="234"/>
      <c r="E484" s="80"/>
      <c r="F484" s="80"/>
      <c r="G484" s="80"/>
      <c r="H484" s="80"/>
      <c r="I484" s="80"/>
      <c r="J484" s="80"/>
      <c r="K484" s="80"/>
      <c r="L484" s="80"/>
      <c r="M484" s="80"/>
      <c r="N484" s="80"/>
      <c r="O484" s="16"/>
      <c r="P484" s="80"/>
      <c r="Q484" s="80"/>
      <c r="R484" s="80"/>
      <c r="S484" s="80"/>
    </row>
    <row r="485" spans="1:19" ht="14">
      <c r="A485" s="105"/>
      <c r="B485" s="29"/>
      <c r="C485" s="29"/>
      <c r="D485" s="236"/>
      <c r="E485" s="29"/>
      <c r="F485" s="29"/>
      <c r="G485" s="29"/>
      <c r="H485" s="29"/>
      <c r="I485" s="29"/>
      <c r="J485" s="29"/>
      <c r="K485" s="29"/>
      <c r="L485" s="29"/>
      <c r="M485" s="29"/>
      <c r="N485" s="29"/>
      <c r="O485" s="17"/>
      <c r="P485" s="29"/>
      <c r="Q485" s="29"/>
      <c r="R485" s="29"/>
      <c r="S485" s="29"/>
    </row>
    <row r="486" spans="1:19" ht="14">
      <c r="A486" s="115"/>
      <c r="B486" s="80"/>
      <c r="C486" s="80"/>
      <c r="D486" s="234"/>
      <c r="E486" s="80"/>
      <c r="F486" s="80"/>
      <c r="G486" s="80"/>
      <c r="H486" s="80"/>
      <c r="I486" s="80"/>
      <c r="J486" s="80"/>
      <c r="K486" s="80"/>
      <c r="L486" s="80"/>
      <c r="M486" s="80"/>
      <c r="N486" s="80"/>
      <c r="O486" s="16"/>
      <c r="P486" s="80"/>
      <c r="Q486" s="80"/>
      <c r="R486" s="80"/>
      <c r="S486" s="80"/>
    </row>
    <row r="487" spans="1:19" ht="14">
      <c r="A487" s="105"/>
      <c r="B487" s="29"/>
      <c r="C487" s="29"/>
      <c r="D487" s="236"/>
      <c r="E487" s="29"/>
      <c r="F487" s="29"/>
      <c r="G487" s="29"/>
      <c r="H487" s="29"/>
      <c r="I487" s="29"/>
      <c r="J487" s="29"/>
      <c r="K487" s="29"/>
      <c r="L487" s="29"/>
      <c r="M487" s="29"/>
      <c r="N487" s="29"/>
      <c r="O487" s="17"/>
      <c r="P487" s="29"/>
      <c r="Q487" s="29"/>
      <c r="R487" s="29"/>
      <c r="S487" s="29"/>
    </row>
    <row r="488" spans="1:19" ht="14">
      <c r="A488" s="115"/>
      <c r="B488" s="80"/>
      <c r="C488" s="80"/>
      <c r="D488" s="234"/>
      <c r="E488" s="80"/>
      <c r="F488" s="80"/>
      <c r="G488" s="80"/>
      <c r="H488" s="80"/>
      <c r="I488" s="80"/>
      <c r="J488" s="80"/>
      <c r="K488" s="80"/>
      <c r="L488" s="80"/>
      <c r="M488" s="80"/>
      <c r="N488" s="80"/>
      <c r="O488" s="16"/>
      <c r="P488" s="80"/>
      <c r="Q488" s="80"/>
      <c r="R488" s="80"/>
      <c r="S488" s="80"/>
    </row>
    <row r="489" spans="1:19" ht="14">
      <c r="A489" s="105"/>
      <c r="B489" s="29"/>
      <c r="C489" s="29"/>
      <c r="D489" s="236"/>
      <c r="E489" s="29"/>
      <c r="F489" s="29"/>
      <c r="G489" s="29"/>
      <c r="H489" s="29"/>
      <c r="I489" s="29"/>
      <c r="J489" s="29"/>
      <c r="K489" s="29"/>
      <c r="L489" s="29"/>
      <c r="M489" s="29"/>
      <c r="N489" s="29"/>
      <c r="O489" s="17"/>
      <c r="P489" s="29"/>
      <c r="Q489" s="29"/>
      <c r="R489" s="29"/>
      <c r="S489" s="29"/>
    </row>
    <row r="490" spans="1:19" ht="14">
      <c r="A490" s="115"/>
      <c r="B490" s="80"/>
      <c r="C490" s="80"/>
      <c r="D490" s="234"/>
      <c r="E490" s="80"/>
      <c r="F490" s="80"/>
      <c r="G490" s="80"/>
      <c r="H490" s="80"/>
      <c r="I490" s="80"/>
      <c r="J490" s="80"/>
      <c r="K490" s="80"/>
      <c r="L490" s="80"/>
      <c r="M490" s="80"/>
      <c r="N490" s="80"/>
      <c r="O490" s="16"/>
      <c r="P490" s="80"/>
      <c r="Q490" s="80"/>
      <c r="R490" s="80"/>
      <c r="S490" s="80"/>
    </row>
    <row r="491" spans="1:19" ht="14">
      <c r="A491" s="105"/>
      <c r="B491" s="29"/>
      <c r="C491" s="29"/>
      <c r="D491" s="236"/>
      <c r="E491" s="29"/>
      <c r="F491" s="29"/>
      <c r="G491" s="29"/>
      <c r="H491" s="29"/>
      <c r="I491" s="29"/>
      <c r="J491" s="29"/>
      <c r="K491" s="29"/>
      <c r="L491" s="29"/>
      <c r="M491" s="29"/>
      <c r="N491" s="29"/>
      <c r="O491" s="17"/>
      <c r="P491" s="29"/>
      <c r="Q491" s="29"/>
      <c r="R491" s="29"/>
      <c r="S491" s="29"/>
    </row>
    <row r="492" spans="1:19" ht="14">
      <c r="A492" s="115"/>
      <c r="B492" s="80"/>
      <c r="C492" s="80"/>
      <c r="D492" s="234"/>
      <c r="E492" s="80"/>
      <c r="F492" s="80"/>
      <c r="G492" s="80"/>
      <c r="H492" s="80"/>
      <c r="I492" s="80"/>
      <c r="J492" s="80"/>
      <c r="K492" s="80"/>
      <c r="L492" s="80"/>
      <c r="M492" s="80"/>
      <c r="N492" s="80"/>
      <c r="O492" s="16"/>
      <c r="P492" s="80"/>
      <c r="Q492" s="80"/>
      <c r="R492" s="80"/>
      <c r="S492" s="80"/>
    </row>
    <row r="493" spans="1:19" ht="14">
      <c r="A493" s="105"/>
      <c r="B493" s="29"/>
      <c r="C493" s="29"/>
      <c r="D493" s="236"/>
      <c r="E493" s="29"/>
      <c r="F493" s="29"/>
      <c r="G493" s="29"/>
      <c r="H493" s="29"/>
      <c r="I493" s="29"/>
      <c r="J493" s="29"/>
      <c r="K493" s="29"/>
      <c r="L493" s="29"/>
      <c r="M493" s="29"/>
      <c r="N493" s="29"/>
      <c r="O493" s="17"/>
      <c r="P493" s="29"/>
      <c r="Q493" s="29"/>
      <c r="R493" s="29"/>
      <c r="S493" s="29"/>
    </row>
    <row r="494" spans="1:19" ht="14">
      <c r="A494" s="115"/>
      <c r="B494" s="80"/>
      <c r="C494" s="80"/>
      <c r="D494" s="234"/>
      <c r="E494" s="80"/>
      <c r="F494" s="80"/>
      <c r="G494" s="80"/>
      <c r="H494" s="80"/>
      <c r="I494" s="80"/>
      <c r="J494" s="80"/>
      <c r="K494" s="80"/>
      <c r="L494" s="80"/>
      <c r="M494" s="80"/>
      <c r="N494" s="80"/>
      <c r="O494" s="16"/>
      <c r="P494" s="80"/>
      <c r="Q494" s="80"/>
      <c r="R494" s="80"/>
      <c r="S494" s="80"/>
    </row>
    <row r="495" spans="1:19" ht="14">
      <c r="A495" s="105"/>
      <c r="B495" s="29"/>
      <c r="C495" s="29"/>
      <c r="D495" s="236"/>
      <c r="E495" s="29"/>
      <c r="F495" s="29"/>
      <c r="G495" s="29"/>
      <c r="H495" s="29"/>
      <c r="I495" s="29"/>
      <c r="J495" s="29"/>
      <c r="K495" s="29"/>
      <c r="L495" s="29"/>
      <c r="M495" s="29"/>
      <c r="N495" s="29"/>
      <c r="O495" s="17"/>
      <c r="P495" s="29"/>
      <c r="Q495" s="29"/>
      <c r="R495" s="29"/>
      <c r="S495" s="29"/>
    </row>
    <row r="496" spans="1:19" ht="14">
      <c r="A496" s="115"/>
      <c r="B496" s="80"/>
      <c r="C496" s="80"/>
      <c r="D496" s="234"/>
      <c r="E496" s="80"/>
      <c r="F496" s="80"/>
      <c r="G496" s="80"/>
      <c r="H496" s="80"/>
      <c r="I496" s="80"/>
      <c r="J496" s="80"/>
      <c r="K496" s="80"/>
      <c r="L496" s="80"/>
      <c r="M496" s="80"/>
      <c r="N496" s="80"/>
      <c r="O496" s="16"/>
      <c r="P496" s="80"/>
      <c r="Q496" s="80"/>
      <c r="R496" s="80"/>
      <c r="S496" s="80"/>
    </row>
    <row r="497" spans="1:19" ht="14">
      <c r="A497" s="105"/>
      <c r="B497" s="29"/>
      <c r="C497" s="29"/>
      <c r="D497" s="236"/>
      <c r="E497" s="29"/>
      <c r="F497" s="29"/>
      <c r="G497" s="29"/>
      <c r="H497" s="29"/>
      <c r="I497" s="29"/>
      <c r="J497" s="29"/>
      <c r="K497" s="29"/>
      <c r="L497" s="29"/>
      <c r="M497" s="29"/>
      <c r="N497" s="29"/>
      <c r="O497" s="17"/>
      <c r="P497" s="29"/>
      <c r="Q497" s="29"/>
      <c r="R497" s="29"/>
      <c r="S497" s="29"/>
    </row>
    <row r="498" spans="1:19" ht="14">
      <c r="A498" s="115"/>
      <c r="B498" s="80"/>
      <c r="C498" s="80"/>
      <c r="D498" s="234"/>
      <c r="E498" s="80"/>
      <c r="F498" s="80"/>
      <c r="G498" s="80"/>
      <c r="H498" s="80"/>
      <c r="I498" s="80"/>
      <c r="J498" s="80"/>
      <c r="K498" s="80"/>
      <c r="L498" s="80"/>
      <c r="M498" s="80"/>
      <c r="N498" s="80"/>
      <c r="O498" s="16"/>
      <c r="P498" s="80"/>
      <c r="Q498" s="80"/>
      <c r="R498" s="80"/>
      <c r="S498" s="80"/>
    </row>
    <row r="499" spans="1:19" ht="14">
      <c r="A499" s="105"/>
      <c r="B499" s="29"/>
      <c r="C499" s="29"/>
      <c r="D499" s="236"/>
      <c r="E499" s="29"/>
      <c r="F499" s="29"/>
      <c r="G499" s="29"/>
      <c r="H499" s="29"/>
      <c r="I499" s="29"/>
      <c r="J499" s="29"/>
      <c r="K499" s="29"/>
      <c r="L499" s="29"/>
      <c r="M499" s="29"/>
      <c r="N499" s="29"/>
      <c r="O499" s="17"/>
      <c r="P499" s="29"/>
      <c r="Q499" s="29"/>
      <c r="R499" s="29"/>
      <c r="S499" s="29"/>
    </row>
    <row r="500" spans="1:19" ht="14">
      <c r="A500" s="115"/>
      <c r="B500" s="80"/>
      <c r="C500" s="80"/>
      <c r="D500" s="234"/>
      <c r="E500" s="80"/>
      <c r="F500" s="80"/>
      <c r="G500" s="80"/>
      <c r="H500" s="80"/>
      <c r="I500" s="80"/>
      <c r="J500" s="80"/>
      <c r="K500" s="80"/>
      <c r="L500" s="80"/>
      <c r="M500" s="80"/>
      <c r="N500" s="80"/>
      <c r="O500" s="16"/>
      <c r="P500" s="80"/>
      <c r="Q500" s="80"/>
      <c r="R500" s="80"/>
      <c r="S500" s="80"/>
    </row>
    <row r="501" spans="1:19" ht="14">
      <c r="A501" s="105"/>
      <c r="B501" s="29"/>
      <c r="C501" s="29"/>
      <c r="D501" s="236"/>
      <c r="E501" s="29"/>
      <c r="F501" s="29"/>
      <c r="G501" s="29"/>
      <c r="H501" s="29"/>
      <c r="I501" s="29"/>
      <c r="J501" s="29"/>
      <c r="K501" s="29"/>
      <c r="L501" s="29"/>
      <c r="M501" s="29"/>
      <c r="N501" s="29"/>
      <c r="O501" s="17"/>
      <c r="P501" s="29"/>
      <c r="Q501" s="29"/>
      <c r="R501" s="29"/>
      <c r="S501" s="29"/>
    </row>
    <row r="502" spans="1:19" ht="14">
      <c r="A502" s="115"/>
      <c r="B502" s="80"/>
      <c r="C502" s="80"/>
      <c r="D502" s="234"/>
      <c r="E502" s="80"/>
      <c r="F502" s="80"/>
      <c r="G502" s="80"/>
      <c r="H502" s="80"/>
      <c r="I502" s="80"/>
      <c r="J502" s="80"/>
      <c r="K502" s="80"/>
      <c r="L502" s="80"/>
      <c r="M502" s="80"/>
      <c r="N502" s="80"/>
      <c r="O502" s="16"/>
      <c r="P502" s="80"/>
      <c r="Q502" s="80"/>
      <c r="R502" s="80"/>
      <c r="S502" s="80"/>
    </row>
    <row r="503" spans="1:19" ht="14">
      <c r="A503" s="105"/>
      <c r="B503" s="29"/>
      <c r="C503" s="29"/>
      <c r="D503" s="236"/>
      <c r="E503" s="29"/>
      <c r="F503" s="29"/>
      <c r="G503" s="29"/>
      <c r="H503" s="29"/>
      <c r="I503" s="29"/>
      <c r="J503" s="29"/>
      <c r="K503" s="29"/>
      <c r="L503" s="29"/>
      <c r="M503" s="29"/>
      <c r="N503" s="29"/>
      <c r="O503" s="17"/>
      <c r="P503" s="29"/>
      <c r="Q503" s="29"/>
      <c r="R503" s="29"/>
      <c r="S503" s="29"/>
    </row>
    <row r="504" spans="1:19" ht="14">
      <c r="A504" s="115"/>
      <c r="B504" s="80"/>
      <c r="C504" s="80"/>
      <c r="D504" s="234"/>
      <c r="E504" s="80"/>
      <c r="F504" s="80"/>
      <c r="G504" s="80"/>
      <c r="H504" s="80"/>
      <c r="I504" s="80"/>
      <c r="J504" s="80"/>
      <c r="K504" s="80"/>
      <c r="L504" s="80"/>
      <c r="M504" s="80"/>
      <c r="N504" s="80"/>
      <c r="O504" s="16"/>
      <c r="P504" s="80"/>
      <c r="Q504" s="80"/>
      <c r="R504" s="80"/>
      <c r="S504" s="80"/>
    </row>
    <row r="505" spans="1:19" ht="14">
      <c r="A505" s="105"/>
      <c r="B505" s="29"/>
      <c r="C505" s="29"/>
      <c r="D505" s="236"/>
      <c r="E505" s="29"/>
      <c r="F505" s="29"/>
      <c r="G505" s="29"/>
      <c r="H505" s="29"/>
      <c r="I505" s="29"/>
      <c r="J505" s="29"/>
      <c r="K505" s="29"/>
      <c r="L505" s="29"/>
      <c r="M505" s="29"/>
      <c r="N505" s="29"/>
      <c r="O505" s="17"/>
      <c r="P505" s="29"/>
      <c r="Q505" s="29"/>
      <c r="R505" s="29"/>
      <c r="S505" s="29"/>
    </row>
    <row r="506" spans="1:19" ht="14">
      <c r="A506" s="115"/>
      <c r="B506" s="80"/>
      <c r="C506" s="80"/>
      <c r="D506" s="234"/>
      <c r="E506" s="80"/>
      <c r="F506" s="80"/>
      <c r="G506" s="80"/>
      <c r="H506" s="80"/>
      <c r="I506" s="80"/>
      <c r="J506" s="80"/>
      <c r="K506" s="80"/>
      <c r="L506" s="80"/>
      <c r="M506" s="80"/>
      <c r="N506" s="80"/>
      <c r="O506" s="16"/>
      <c r="P506" s="80"/>
      <c r="Q506" s="80"/>
      <c r="R506" s="80"/>
      <c r="S506" s="80"/>
    </row>
    <row r="507" spans="1:19" ht="14">
      <c r="A507" s="105"/>
      <c r="B507" s="29"/>
      <c r="C507" s="29"/>
      <c r="D507" s="236"/>
      <c r="E507" s="29"/>
      <c r="F507" s="29"/>
      <c r="G507" s="29"/>
      <c r="H507" s="29"/>
      <c r="I507" s="29"/>
      <c r="J507" s="29"/>
      <c r="K507" s="29"/>
      <c r="L507" s="29"/>
      <c r="M507" s="29"/>
      <c r="N507" s="29"/>
      <c r="O507" s="17"/>
      <c r="P507" s="29"/>
      <c r="Q507" s="29"/>
      <c r="R507" s="29"/>
      <c r="S507" s="29"/>
    </row>
    <row r="508" spans="1:19" ht="14">
      <c r="A508" s="115"/>
      <c r="B508" s="80"/>
      <c r="C508" s="80"/>
      <c r="D508" s="234"/>
      <c r="E508" s="80"/>
      <c r="F508" s="80"/>
      <c r="G508" s="80"/>
      <c r="H508" s="80"/>
      <c r="I508" s="80"/>
      <c r="J508" s="80"/>
      <c r="K508" s="80"/>
      <c r="L508" s="80"/>
      <c r="M508" s="80"/>
      <c r="N508" s="80"/>
      <c r="O508" s="16"/>
      <c r="P508" s="80"/>
      <c r="Q508" s="80"/>
      <c r="R508" s="80"/>
      <c r="S508" s="80"/>
    </row>
    <row r="509" spans="1:19" ht="14">
      <c r="A509" s="105"/>
      <c r="B509" s="29"/>
      <c r="C509" s="29"/>
      <c r="D509" s="236"/>
      <c r="E509" s="29"/>
      <c r="F509" s="29"/>
      <c r="G509" s="29"/>
      <c r="H509" s="29"/>
      <c r="I509" s="29"/>
      <c r="J509" s="29"/>
      <c r="K509" s="29"/>
      <c r="L509" s="29"/>
      <c r="M509" s="29"/>
      <c r="N509" s="29"/>
      <c r="O509" s="17"/>
      <c r="P509" s="29"/>
      <c r="Q509" s="29"/>
      <c r="R509" s="29"/>
      <c r="S509" s="29"/>
    </row>
    <row r="510" spans="1:19" ht="14">
      <c r="A510" s="115"/>
      <c r="B510" s="80"/>
      <c r="C510" s="80"/>
      <c r="D510" s="234"/>
      <c r="E510" s="80"/>
      <c r="F510" s="80"/>
      <c r="G510" s="80"/>
      <c r="H510" s="80"/>
      <c r="I510" s="80"/>
      <c r="J510" s="80"/>
      <c r="K510" s="80"/>
      <c r="L510" s="80"/>
      <c r="M510" s="80"/>
      <c r="N510" s="80"/>
      <c r="O510" s="16"/>
      <c r="P510" s="80"/>
      <c r="Q510" s="80"/>
      <c r="R510" s="80"/>
      <c r="S510" s="80"/>
    </row>
    <row r="511" spans="1:19" ht="14">
      <c r="A511" s="105"/>
      <c r="B511" s="29"/>
      <c r="C511" s="29"/>
      <c r="D511" s="236"/>
      <c r="E511" s="29"/>
      <c r="F511" s="29"/>
      <c r="G511" s="29"/>
      <c r="H511" s="29"/>
      <c r="I511" s="29"/>
      <c r="J511" s="29"/>
      <c r="K511" s="29"/>
      <c r="L511" s="29"/>
      <c r="M511" s="29"/>
      <c r="N511" s="29"/>
      <c r="O511" s="17"/>
      <c r="P511" s="29"/>
      <c r="Q511" s="29"/>
      <c r="R511" s="29"/>
      <c r="S511" s="29"/>
    </row>
    <row r="512" spans="1:19" ht="14">
      <c r="A512" s="115"/>
      <c r="B512" s="80"/>
      <c r="C512" s="80"/>
      <c r="D512" s="234"/>
      <c r="E512" s="80"/>
      <c r="F512" s="80"/>
      <c r="G512" s="80"/>
      <c r="H512" s="80"/>
      <c r="I512" s="80"/>
      <c r="J512" s="80"/>
      <c r="K512" s="80"/>
      <c r="L512" s="80"/>
      <c r="M512" s="80"/>
      <c r="N512" s="80"/>
      <c r="O512" s="16"/>
      <c r="P512" s="80"/>
      <c r="Q512" s="80"/>
      <c r="R512" s="80"/>
      <c r="S512" s="80"/>
    </row>
    <row r="513" spans="1:19" ht="14">
      <c r="A513" s="105"/>
      <c r="B513" s="29"/>
      <c r="C513" s="29"/>
      <c r="D513" s="236"/>
      <c r="E513" s="29"/>
      <c r="F513" s="29"/>
      <c r="G513" s="29"/>
      <c r="H513" s="29"/>
      <c r="I513" s="29"/>
      <c r="J513" s="29"/>
      <c r="K513" s="29"/>
      <c r="L513" s="29"/>
      <c r="M513" s="29"/>
      <c r="N513" s="29"/>
      <c r="O513" s="17"/>
      <c r="P513" s="29"/>
      <c r="Q513" s="29"/>
      <c r="R513" s="29"/>
      <c r="S513" s="29"/>
    </row>
    <row r="514" spans="1:19" ht="14">
      <c r="A514" s="115"/>
      <c r="B514" s="80"/>
      <c r="C514" s="80"/>
      <c r="D514" s="234"/>
      <c r="E514" s="80"/>
      <c r="F514" s="80"/>
      <c r="G514" s="80"/>
      <c r="H514" s="80"/>
      <c r="I514" s="80"/>
      <c r="J514" s="80"/>
      <c r="K514" s="80"/>
      <c r="L514" s="80"/>
      <c r="M514" s="80"/>
      <c r="N514" s="80"/>
      <c r="O514" s="16"/>
      <c r="P514" s="80"/>
      <c r="Q514" s="80"/>
      <c r="R514" s="80"/>
      <c r="S514" s="80"/>
    </row>
    <row r="515" spans="1:19" ht="14">
      <c r="A515" s="105"/>
      <c r="B515" s="29"/>
      <c r="C515" s="29"/>
      <c r="D515" s="236"/>
      <c r="E515" s="29"/>
      <c r="F515" s="29"/>
      <c r="G515" s="29"/>
      <c r="H515" s="29"/>
      <c r="I515" s="29"/>
      <c r="J515" s="29"/>
      <c r="K515" s="29"/>
      <c r="L515" s="29"/>
      <c r="M515" s="29"/>
      <c r="N515" s="29"/>
      <c r="O515" s="17"/>
      <c r="P515" s="29"/>
      <c r="Q515" s="29"/>
      <c r="R515" s="29"/>
      <c r="S515" s="29"/>
    </row>
    <row r="516" spans="1:19" ht="14">
      <c r="A516" s="115"/>
      <c r="B516" s="80"/>
      <c r="C516" s="80"/>
      <c r="D516" s="234"/>
      <c r="E516" s="80"/>
      <c r="F516" s="80"/>
      <c r="G516" s="80"/>
      <c r="H516" s="80"/>
      <c r="I516" s="80"/>
      <c r="J516" s="80"/>
      <c r="K516" s="80"/>
      <c r="L516" s="80"/>
      <c r="M516" s="80"/>
      <c r="N516" s="80"/>
      <c r="O516" s="16"/>
      <c r="P516" s="80"/>
      <c r="Q516" s="80"/>
      <c r="R516" s="80"/>
      <c r="S516" s="80"/>
    </row>
    <row r="517" spans="1:19" ht="14">
      <c r="A517" s="105"/>
      <c r="B517" s="29"/>
      <c r="C517" s="29"/>
      <c r="D517" s="236"/>
      <c r="E517" s="29"/>
      <c r="F517" s="29"/>
      <c r="G517" s="29"/>
      <c r="H517" s="29"/>
      <c r="I517" s="29"/>
      <c r="J517" s="29"/>
      <c r="K517" s="29"/>
      <c r="L517" s="29"/>
      <c r="M517" s="29"/>
      <c r="N517" s="29"/>
      <c r="O517" s="17"/>
      <c r="P517" s="29"/>
      <c r="Q517" s="29"/>
      <c r="R517" s="29"/>
      <c r="S517" s="29"/>
    </row>
    <row r="518" spans="1:19" ht="14">
      <c r="A518" s="115"/>
      <c r="B518" s="80"/>
      <c r="C518" s="80"/>
      <c r="D518" s="234"/>
      <c r="E518" s="80"/>
      <c r="F518" s="80"/>
      <c r="G518" s="80"/>
      <c r="H518" s="80"/>
      <c r="I518" s="80"/>
      <c r="J518" s="80"/>
      <c r="K518" s="80"/>
      <c r="L518" s="80"/>
      <c r="M518" s="80"/>
      <c r="N518" s="80"/>
      <c r="O518" s="16"/>
      <c r="P518" s="80"/>
      <c r="Q518" s="80"/>
      <c r="R518" s="80"/>
      <c r="S518" s="80"/>
    </row>
    <row r="519" spans="1:19" ht="14">
      <c r="A519" s="105"/>
      <c r="B519" s="29"/>
      <c r="C519" s="29"/>
      <c r="D519" s="236"/>
      <c r="E519" s="29"/>
      <c r="F519" s="29"/>
      <c r="G519" s="29"/>
      <c r="H519" s="29"/>
      <c r="I519" s="29"/>
      <c r="J519" s="29"/>
      <c r="K519" s="29"/>
      <c r="L519" s="29"/>
      <c r="M519" s="29"/>
      <c r="N519" s="29"/>
      <c r="O519" s="17"/>
      <c r="P519" s="29"/>
      <c r="Q519" s="29"/>
      <c r="R519" s="29"/>
      <c r="S519" s="29"/>
    </row>
    <row r="520" spans="1:19" ht="14">
      <c r="A520" s="115"/>
      <c r="B520" s="80"/>
      <c r="C520" s="80"/>
      <c r="D520" s="234"/>
      <c r="E520" s="80"/>
      <c r="F520" s="80"/>
      <c r="G520" s="80"/>
      <c r="H520" s="80"/>
      <c r="I520" s="80"/>
      <c r="J520" s="80"/>
      <c r="K520" s="80"/>
      <c r="L520" s="80"/>
      <c r="M520" s="80"/>
      <c r="N520" s="80"/>
      <c r="O520" s="16"/>
      <c r="P520" s="80"/>
      <c r="Q520" s="80"/>
      <c r="R520" s="80"/>
      <c r="S520" s="80"/>
    </row>
    <row r="521" spans="1:19" ht="14">
      <c r="A521" s="105"/>
      <c r="B521" s="29"/>
      <c r="C521" s="29"/>
      <c r="D521" s="236"/>
      <c r="E521" s="29"/>
      <c r="F521" s="29"/>
      <c r="G521" s="29"/>
      <c r="H521" s="29"/>
      <c r="I521" s="29"/>
      <c r="J521" s="29"/>
      <c r="K521" s="29"/>
      <c r="L521" s="29"/>
      <c r="M521" s="29"/>
      <c r="N521" s="29"/>
      <c r="O521" s="17"/>
      <c r="P521" s="29"/>
      <c r="Q521" s="29"/>
      <c r="R521" s="29"/>
      <c r="S521" s="29"/>
    </row>
    <row r="522" spans="1:19" ht="14">
      <c r="A522" s="115"/>
      <c r="B522" s="80"/>
      <c r="C522" s="80"/>
      <c r="D522" s="234"/>
      <c r="E522" s="80"/>
      <c r="F522" s="80"/>
      <c r="G522" s="80"/>
      <c r="H522" s="80"/>
      <c r="I522" s="80"/>
      <c r="J522" s="80"/>
      <c r="K522" s="80"/>
      <c r="L522" s="80"/>
      <c r="M522" s="80"/>
      <c r="N522" s="80"/>
      <c r="O522" s="16"/>
      <c r="P522" s="80"/>
      <c r="Q522" s="80"/>
      <c r="R522" s="80"/>
      <c r="S522" s="80"/>
    </row>
    <row r="523" spans="1:19" ht="14">
      <c r="A523" s="105"/>
      <c r="B523" s="29"/>
      <c r="C523" s="29"/>
      <c r="D523" s="236"/>
      <c r="E523" s="29"/>
      <c r="F523" s="29"/>
      <c r="G523" s="29"/>
      <c r="H523" s="29"/>
      <c r="I523" s="29"/>
      <c r="J523" s="29"/>
      <c r="K523" s="29"/>
      <c r="L523" s="29"/>
      <c r="M523" s="29"/>
      <c r="N523" s="29"/>
      <c r="O523" s="17"/>
      <c r="P523" s="29"/>
      <c r="Q523" s="29"/>
      <c r="R523" s="29"/>
      <c r="S523" s="29"/>
    </row>
    <row r="524" spans="1:19" ht="14">
      <c r="A524" s="115"/>
      <c r="B524" s="80"/>
      <c r="C524" s="80"/>
      <c r="D524" s="234"/>
      <c r="E524" s="80"/>
      <c r="F524" s="80"/>
      <c r="G524" s="80"/>
      <c r="H524" s="80"/>
      <c r="I524" s="80"/>
      <c r="J524" s="80"/>
      <c r="K524" s="80"/>
      <c r="L524" s="80"/>
      <c r="M524" s="80"/>
      <c r="N524" s="80"/>
      <c r="O524" s="16"/>
      <c r="P524" s="80"/>
      <c r="Q524" s="80"/>
      <c r="R524" s="80"/>
      <c r="S524" s="80"/>
    </row>
    <row r="525" spans="1:19" ht="14">
      <c r="A525" s="105"/>
      <c r="B525" s="29"/>
      <c r="C525" s="29"/>
      <c r="D525" s="236"/>
      <c r="E525" s="29"/>
      <c r="F525" s="29"/>
      <c r="G525" s="29"/>
      <c r="H525" s="29"/>
      <c r="I525" s="29"/>
      <c r="J525" s="29"/>
      <c r="K525" s="29"/>
      <c r="L525" s="29"/>
      <c r="M525" s="29"/>
      <c r="N525" s="29"/>
      <c r="O525" s="17"/>
      <c r="P525" s="29"/>
      <c r="Q525" s="29"/>
      <c r="R525" s="29"/>
      <c r="S525" s="29"/>
    </row>
    <row r="526" spans="1:19" ht="14">
      <c r="A526" s="115"/>
      <c r="B526" s="80"/>
      <c r="C526" s="80"/>
      <c r="D526" s="234"/>
      <c r="E526" s="80"/>
      <c r="F526" s="80"/>
      <c r="G526" s="80"/>
      <c r="H526" s="80"/>
      <c r="I526" s="80"/>
      <c r="J526" s="80"/>
      <c r="K526" s="80"/>
      <c r="L526" s="80"/>
      <c r="M526" s="80"/>
      <c r="N526" s="80"/>
      <c r="O526" s="16"/>
      <c r="P526" s="80"/>
      <c r="Q526" s="80"/>
      <c r="R526" s="80"/>
      <c r="S526" s="80"/>
    </row>
    <row r="527" spans="1:19" ht="14">
      <c r="A527" s="105"/>
      <c r="B527" s="29"/>
      <c r="C527" s="29"/>
      <c r="D527" s="236"/>
      <c r="E527" s="29"/>
      <c r="F527" s="29"/>
      <c r="G527" s="29"/>
      <c r="H527" s="29"/>
      <c r="I527" s="29"/>
      <c r="J527" s="29"/>
      <c r="K527" s="29"/>
      <c r="L527" s="29"/>
      <c r="M527" s="29"/>
      <c r="N527" s="29"/>
      <c r="O527" s="17"/>
      <c r="P527" s="29"/>
      <c r="Q527" s="29"/>
      <c r="R527" s="29"/>
      <c r="S527" s="29"/>
    </row>
    <row r="528" spans="1:19" ht="14">
      <c r="A528" s="115"/>
      <c r="B528" s="80"/>
      <c r="C528" s="80"/>
      <c r="D528" s="234"/>
      <c r="E528" s="80"/>
      <c r="F528" s="80"/>
      <c r="G528" s="80"/>
      <c r="H528" s="80"/>
      <c r="I528" s="80"/>
      <c r="J528" s="80"/>
      <c r="K528" s="80"/>
      <c r="L528" s="80"/>
      <c r="M528" s="80"/>
      <c r="N528" s="80"/>
      <c r="O528" s="16"/>
      <c r="P528" s="80"/>
      <c r="Q528" s="80"/>
      <c r="R528" s="80"/>
      <c r="S528" s="80"/>
    </row>
    <row r="529" spans="1:19" ht="14">
      <c r="A529" s="105"/>
      <c r="B529" s="29"/>
      <c r="C529" s="29"/>
      <c r="D529" s="236"/>
      <c r="E529" s="29"/>
      <c r="F529" s="29"/>
      <c r="G529" s="29"/>
      <c r="H529" s="29"/>
      <c r="I529" s="29"/>
      <c r="J529" s="29"/>
      <c r="K529" s="29"/>
      <c r="L529" s="29"/>
      <c r="M529" s="29"/>
      <c r="N529" s="29"/>
      <c r="O529" s="17"/>
      <c r="P529" s="29"/>
      <c r="Q529" s="29"/>
      <c r="R529" s="29"/>
      <c r="S529" s="29"/>
    </row>
    <row r="530" spans="1:19" ht="14">
      <c r="A530" s="115"/>
      <c r="B530" s="80"/>
      <c r="C530" s="80"/>
      <c r="D530" s="234"/>
      <c r="E530" s="80"/>
      <c r="F530" s="80"/>
      <c r="G530" s="80"/>
      <c r="H530" s="80"/>
      <c r="I530" s="80"/>
      <c r="J530" s="80"/>
      <c r="K530" s="80"/>
      <c r="L530" s="80"/>
      <c r="M530" s="80"/>
      <c r="N530" s="80"/>
      <c r="O530" s="16"/>
      <c r="P530" s="80"/>
      <c r="Q530" s="80"/>
      <c r="R530" s="80"/>
      <c r="S530" s="80"/>
    </row>
    <row r="531" spans="1:19" ht="14">
      <c r="A531" s="105"/>
      <c r="B531" s="29"/>
      <c r="C531" s="29"/>
      <c r="D531" s="236"/>
      <c r="E531" s="29"/>
      <c r="F531" s="29"/>
      <c r="G531" s="29"/>
      <c r="H531" s="29"/>
      <c r="I531" s="29"/>
      <c r="J531" s="29"/>
      <c r="K531" s="29"/>
      <c r="L531" s="29"/>
      <c r="M531" s="29"/>
      <c r="N531" s="29"/>
      <c r="O531" s="17"/>
      <c r="P531" s="29"/>
      <c r="Q531" s="29"/>
      <c r="R531" s="29"/>
      <c r="S531" s="29"/>
    </row>
    <row r="532" spans="1:19" ht="14">
      <c r="A532" s="115"/>
      <c r="B532" s="80"/>
      <c r="C532" s="80"/>
      <c r="D532" s="234"/>
      <c r="E532" s="80"/>
      <c r="F532" s="80"/>
      <c r="G532" s="80"/>
      <c r="H532" s="80"/>
      <c r="I532" s="80"/>
      <c r="J532" s="80"/>
      <c r="K532" s="80"/>
      <c r="L532" s="80"/>
      <c r="M532" s="80"/>
      <c r="N532" s="80"/>
      <c r="O532" s="16"/>
      <c r="P532" s="80"/>
      <c r="Q532" s="80"/>
      <c r="R532" s="80"/>
      <c r="S532" s="80"/>
    </row>
    <row r="533" spans="1:19" ht="14">
      <c r="A533" s="105"/>
      <c r="B533" s="29"/>
      <c r="C533" s="29"/>
      <c r="D533" s="236"/>
      <c r="E533" s="29"/>
      <c r="F533" s="29"/>
      <c r="G533" s="29"/>
      <c r="H533" s="29"/>
      <c r="I533" s="29"/>
      <c r="J533" s="29"/>
      <c r="K533" s="29"/>
      <c r="L533" s="29"/>
      <c r="M533" s="29"/>
      <c r="N533" s="29"/>
      <c r="O533" s="17"/>
      <c r="P533" s="29"/>
      <c r="Q533" s="29"/>
      <c r="R533" s="29"/>
      <c r="S533" s="29"/>
    </row>
    <row r="534" spans="1:19" ht="14">
      <c r="A534" s="115"/>
      <c r="B534" s="80"/>
      <c r="C534" s="80"/>
      <c r="D534" s="234"/>
      <c r="E534" s="80"/>
      <c r="F534" s="80"/>
      <c r="G534" s="80"/>
      <c r="H534" s="80"/>
      <c r="I534" s="80"/>
      <c r="J534" s="80"/>
      <c r="K534" s="80"/>
      <c r="L534" s="80"/>
      <c r="M534" s="80"/>
      <c r="N534" s="80"/>
      <c r="O534" s="16"/>
      <c r="P534" s="80"/>
      <c r="Q534" s="80"/>
      <c r="R534" s="80"/>
      <c r="S534" s="80"/>
    </row>
    <row r="535" spans="1:19" ht="14">
      <c r="A535" s="105"/>
      <c r="B535" s="29"/>
      <c r="C535" s="29"/>
      <c r="D535" s="236"/>
      <c r="E535" s="29"/>
      <c r="F535" s="29"/>
      <c r="G535" s="29"/>
      <c r="H535" s="29"/>
      <c r="I535" s="29"/>
      <c r="J535" s="29"/>
      <c r="K535" s="29"/>
      <c r="L535" s="29"/>
      <c r="M535" s="29"/>
      <c r="N535" s="29"/>
      <c r="O535" s="17"/>
      <c r="P535" s="29"/>
      <c r="Q535" s="29"/>
      <c r="R535" s="29"/>
      <c r="S535" s="29"/>
    </row>
    <row r="536" spans="1:19" ht="14">
      <c r="A536" s="115"/>
      <c r="B536" s="80"/>
      <c r="C536" s="80"/>
      <c r="D536" s="234"/>
      <c r="E536" s="80"/>
      <c r="F536" s="80"/>
      <c r="G536" s="80"/>
      <c r="H536" s="80"/>
      <c r="I536" s="80"/>
      <c r="J536" s="80"/>
      <c r="K536" s="80"/>
      <c r="L536" s="80"/>
      <c r="M536" s="80"/>
      <c r="N536" s="80"/>
      <c r="O536" s="16"/>
      <c r="P536" s="80"/>
      <c r="Q536" s="80"/>
      <c r="R536" s="80"/>
      <c r="S536" s="80"/>
    </row>
    <row r="537" spans="1:19" ht="14">
      <c r="A537" s="105"/>
      <c r="B537" s="29"/>
      <c r="C537" s="29"/>
      <c r="D537" s="236"/>
      <c r="E537" s="29"/>
      <c r="F537" s="29"/>
      <c r="G537" s="29"/>
      <c r="H537" s="29"/>
      <c r="I537" s="29"/>
      <c r="J537" s="29"/>
      <c r="K537" s="29"/>
      <c r="L537" s="29"/>
      <c r="M537" s="29"/>
      <c r="N537" s="29"/>
      <c r="O537" s="17"/>
      <c r="P537" s="29"/>
      <c r="Q537" s="29"/>
      <c r="R537" s="29"/>
      <c r="S537" s="29"/>
    </row>
    <row r="538" spans="1:19" ht="14">
      <c r="A538" s="115"/>
      <c r="B538" s="80"/>
      <c r="C538" s="80"/>
      <c r="D538" s="234"/>
      <c r="E538" s="80"/>
      <c r="F538" s="80"/>
      <c r="G538" s="80"/>
      <c r="H538" s="80"/>
      <c r="I538" s="80"/>
      <c r="J538" s="80"/>
      <c r="K538" s="80"/>
      <c r="L538" s="80"/>
      <c r="M538" s="80"/>
      <c r="N538" s="80"/>
      <c r="O538" s="16"/>
      <c r="P538" s="80"/>
      <c r="Q538" s="80"/>
      <c r="R538" s="80"/>
      <c r="S538" s="80"/>
    </row>
    <row r="539" spans="1:19" ht="14">
      <c r="A539" s="105"/>
      <c r="B539" s="29"/>
      <c r="C539" s="29"/>
      <c r="D539" s="236"/>
      <c r="E539" s="29"/>
      <c r="F539" s="29"/>
      <c r="G539" s="29"/>
      <c r="H539" s="29"/>
      <c r="I539" s="29"/>
      <c r="J539" s="29"/>
      <c r="K539" s="29"/>
      <c r="L539" s="29"/>
      <c r="M539" s="29"/>
      <c r="N539" s="29"/>
      <c r="O539" s="17"/>
      <c r="P539" s="29"/>
      <c r="Q539" s="29"/>
      <c r="R539" s="29"/>
      <c r="S539" s="29"/>
    </row>
    <row r="540" spans="1:19" ht="14">
      <c r="A540" s="115"/>
      <c r="B540" s="80"/>
      <c r="C540" s="80"/>
      <c r="D540" s="234"/>
      <c r="E540" s="80"/>
      <c r="F540" s="80"/>
      <c r="G540" s="80"/>
      <c r="H540" s="80"/>
      <c r="I540" s="80"/>
      <c r="J540" s="80"/>
      <c r="K540" s="80"/>
      <c r="L540" s="80"/>
      <c r="M540" s="80"/>
      <c r="N540" s="80"/>
      <c r="O540" s="16"/>
      <c r="P540" s="80"/>
      <c r="Q540" s="80"/>
      <c r="R540" s="80"/>
      <c r="S540" s="80"/>
    </row>
    <row r="541" spans="1:19" ht="14">
      <c r="A541" s="105"/>
      <c r="B541" s="29"/>
      <c r="C541" s="29"/>
      <c r="D541" s="236"/>
      <c r="E541" s="29"/>
      <c r="F541" s="29"/>
      <c r="G541" s="29"/>
      <c r="H541" s="29"/>
      <c r="I541" s="29"/>
      <c r="J541" s="29"/>
      <c r="K541" s="29"/>
      <c r="L541" s="29"/>
      <c r="M541" s="29"/>
      <c r="N541" s="29"/>
      <c r="O541" s="17"/>
      <c r="P541" s="29"/>
      <c r="Q541" s="29"/>
      <c r="R541" s="29"/>
      <c r="S541" s="29"/>
    </row>
    <row r="542" spans="1:19" ht="14">
      <c r="A542" s="115"/>
      <c r="B542" s="80"/>
      <c r="C542" s="80"/>
      <c r="D542" s="234"/>
      <c r="E542" s="80"/>
      <c r="F542" s="80"/>
      <c r="G542" s="80"/>
      <c r="H542" s="80"/>
      <c r="I542" s="80"/>
      <c r="J542" s="80"/>
      <c r="K542" s="80"/>
      <c r="L542" s="80"/>
      <c r="M542" s="80"/>
      <c r="N542" s="80"/>
      <c r="O542" s="16"/>
      <c r="P542" s="80"/>
      <c r="Q542" s="80"/>
      <c r="R542" s="80"/>
      <c r="S542" s="80"/>
    </row>
    <row r="543" spans="1:19" ht="14">
      <c r="A543" s="105"/>
      <c r="B543" s="29"/>
      <c r="C543" s="29"/>
      <c r="D543" s="236"/>
      <c r="E543" s="29"/>
      <c r="F543" s="29"/>
      <c r="G543" s="29"/>
      <c r="H543" s="29"/>
      <c r="I543" s="29"/>
      <c r="J543" s="29"/>
      <c r="K543" s="29"/>
      <c r="L543" s="29"/>
      <c r="M543" s="29"/>
      <c r="N543" s="29"/>
      <c r="O543" s="17"/>
      <c r="P543" s="29"/>
      <c r="Q543" s="29"/>
      <c r="R543" s="29"/>
      <c r="S543" s="29"/>
    </row>
    <row r="544" spans="1:19" ht="14">
      <c r="A544" s="115"/>
      <c r="B544" s="80"/>
      <c r="C544" s="80"/>
      <c r="D544" s="234"/>
      <c r="E544" s="80"/>
      <c r="F544" s="80"/>
      <c r="G544" s="80"/>
      <c r="H544" s="80"/>
      <c r="I544" s="80"/>
      <c r="J544" s="80"/>
      <c r="K544" s="80"/>
      <c r="L544" s="80"/>
      <c r="M544" s="80"/>
      <c r="N544" s="80"/>
      <c r="O544" s="16"/>
      <c r="P544" s="80"/>
      <c r="Q544" s="80"/>
      <c r="R544" s="80"/>
      <c r="S544" s="80"/>
    </row>
    <row r="545" spans="1:19" ht="14">
      <c r="A545" s="105"/>
      <c r="B545" s="29"/>
      <c r="C545" s="29"/>
      <c r="D545" s="236"/>
      <c r="E545" s="29"/>
      <c r="F545" s="29"/>
      <c r="G545" s="29"/>
      <c r="H545" s="29"/>
      <c r="I545" s="29"/>
      <c r="J545" s="29"/>
      <c r="K545" s="29"/>
      <c r="L545" s="29"/>
      <c r="M545" s="29"/>
      <c r="N545" s="29"/>
      <c r="O545" s="17"/>
      <c r="P545" s="29"/>
      <c r="Q545" s="29"/>
      <c r="R545" s="29"/>
      <c r="S545" s="29"/>
    </row>
    <row r="546" spans="1:19" ht="14">
      <c r="A546" s="115"/>
      <c r="B546" s="80"/>
      <c r="C546" s="80"/>
      <c r="D546" s="234"/>
      <c r="E546" s="80"/>
      <c r="F546" s="80"/>
      <c r="G546" s="80"/>
      <c r="H546" s="80"/>
      <c r="I546" s="80"/>
      <c r="J546" s="80"/>
      <c r="K546" s="80"/>
      <c r="L546" s="80"/>
      <c r="M546" s="80"/>
      <c r="N546" s="80"/>
      <c r="O546" s="16"/>
      <c r="P546" s="80"/>
      <c r="Q546" s="80"/>
      <c r="R546" s="80"/>
      <c r="S546" s="80"/>
    </row>
    <row r="547" spans="1:19" ht="14">
      <c r="A547" s="105"/>
      <c r="B547" s="29"/>
      <c r="C547" s="29"/>
      <c r="D547" s="236"/>
      <c r="E547" s="29"/>
      <c r="F547" s="29"/>
      <c r="G547" s="29"/>
      <c r="H547" s="29"/>
      <c r="I547" s="29"/>
      <c r="J547" s="29"/>
      <c r="K547" s="29"/>
      <c r="L547" s="29"/>
      <c r="M547" s="29"/>
      <c r="N547" s="29"/>
      <c r="O547" s="17"/>
      <c r="P547" s="29"/>
      <c r="Q547" s="29"/>
      <c r="R547" s="29"/>
      <c r="S547" s="29"/>
    </row>
    <row r="548" spans="1:19" ht="14">
      <c r="A548" s="115"/>
      <c r="B548" s="80"/>
      <c r="C548" s="80"/>
      <c r="D548" s="234"/>
      <c r="E548" s="80"/>
      <c r="F548" s="80"/>
      <c r="G548" s="80"/>
      <c r="H548" s="80"/>
      <c r="I548" s="80"/>
      <c r="J548" s="80"/>
      <c r="K548" s="80"/>
      <c r="L548" s="80"/>
      <c r="M548" s="80"/>
      <c r="N548" s="80"/>
      <c r="O548" s="16"/>
      <c r="P548" s="80"/>
      <c r="Q548" s="80"/>
      <c r="R548" s="80"/>
      <c r="S548" s="80"/>
    </row>
    <row r="549" spans="1:19" ht="14">
      <c r="A549" s="105"/>
      <c r="B549" s="29"/>
      <c r="C549" s="29"/>
      <c r="D549" s="236"/>
      <c r="E549" s="29"/>
      <c r="F549" s="29"/>
      <c r="G549" s="29"/>
      <c r="H549" s="29"/>
      <c r="I549" s="29"/>
      <c r="J549" s="29"/>
      <c r="K549" s="29"/>
      <c r="L549" s="29"/>
      <c r="M549" s="29"/>
      <c r="N549" s="29"/>
      <c r="O549" s="17"/>
      <c r="P549" s="29"/>
      <c r="Q549" s="29"/>
      <c r="R549" s="29"/>
      <c r="S549" s="29"/>
    </row>
    <row r="550" spans="1:19" ht="14">
      <c r="A550" s="115"/>
      <c r="B550" s="80"/>
      <c r="C550" s="80"/>
      <c r="D550" s="234"/>
      <c r="E550" s="80"/>
      <c r="F550" s="80"/>
      <c r="G550" s="80"/>
      <c r="H550" s="80"/>
      <c r="I550" s="80"/>
      <c r="J550" s="80"/>
      <c r="K550" s="80"/>
      <c r="L550" s="80"/>
      <c r="M550" s="80"/>
      <c r="N550" s="80"/>
      <c r="O550" s="16"/>
      <c r="P550" s="80"/>
      <c r="Q550" s="80"/>
      <c r="R550" s="80"/>
      <c r="S550" s="80"/>
    </row>
    <row r="551" spans="1:19" ht="14">
      <c r="A551" s="105"/>
      <c r="B551" s="29"/>
      <c r="C551" s="29"/>
      <c r="D551" s="236"/>
      <c r="E551" s="29"/>
      <c r="F551" s="29"/>
      <c r="G551" s="29"/>
      <c r="H551" s="29"/>
      <c r="I551" s="29"/>
      <c r="J551" s="29"/>
      <c r="K551" s="29"/>
      <c r="L551" s="29"/>
      <c r="M551" s="29"/>
      <c r="N551" s="29"/>
      <c r="O551" s="17"/>
      <c r="P551" s="29"/>
      <c r="Q551" s="29"/>
      <c r="R551" s="29"/>
      <c r="S551" s="29"/>
    </row>
    <row r="552" spans="1:19" ht="14">
      <c r="A552" s="115"/>
      <c r="B552" s="80"/>
      <c r="C552" s="80"/>
      <c r="D552" s="234"/>
      <c r="E552" s="80"/>
      <c r="F552" s="80"/>
      <c r="G552" s="80"/>
      <c r="H552" s="80"/>
      <c r="I552" s="80"/>
      <c r="J552" s="80"/>
      <c r="K552" s="80"/>
      <c r="L552" s="80"/>
      <c r="M552" s="80"/>
      <c r="N552" s="80"/>
      <c r="O552" s="16"/>
      <c r="P552" s="80"/>
      <c r="Q552" s="80"/>
      <c r="R552" s="80"/>
      <c r="S552" s="80"/>
    </row>
    <row r="553" spans="1:19" ht="14">
      <c r="A553" s="105"/>
      <c r="B553" s="29"/>
      <c r="C553" s="29"/>
      <c r="D553" s="236"/>
      <c r="E553" s="29"/>
      <c r="F553" s="29"/>
      <c r="G553" s="29"/>
      <c r="H553" s="29"/>
      <c r="I553" s="29"/>
      <c r="J553" s="29"/>
      <c r="K553" s="29"/>
      <c r="L553" s="29"/>
      <c r="M553" s="29"/>
      <c r="N553" s="29"/>
      <c r="O553" s="17"/>
      <c r="P553" s="29"/>
      <c r="Q553" s="29"/>
      <c r="R553" s="29"/>
      <c r="S553" s="29"/>
    </row>
    <row r="554" spans="1:19" ht="14">
      <c r="A554" s="115"/>
      <c r="B554" s="80"/>
      <c r="C554" s="80"/>
      <c r="D554" s="234"/>
      <c r="E554" s="80"/>
      <c r="F554" s="80"/>
      <c r="G554" s="80"/>
      <c r="H554" s="80"/>
      <c r="I554" s="80"/>
      <c r="J554" s="80"/>
      <c r="K554" s="80"/>
      <c r="L554" s="80"/>
      <c r="M554" s="80"/>
      <c r="N554" s="80"/>
      <c r="O554" s="16"/>
      <c r="P554" s="80"/>
      <c r="Q554" s="80"/>
      <c r="R554" s="80"/>
      <c r="S554" s="80"/>
    </row>
    <row r="555" spans="1:19" ht="14">
      <c r="A555" s="105"/>
      <c r="B555" s="29"/>
      <c r="C555" s="29"/>
      <c r="D555" s="236"/>
      <c r="E555" s="29"/>
      <c r="F555" s="29"/>
      <c r="G555" s="29"/>
      <c r="H555" s="29"/>
      <c r="I555" s="29"/>
      <c r="J555" s="29"/>
      <c r="K555" s="29"/>
      <c r="L555" s="29"/>
      <c r="M555" s="29"/>
      <c r="N555" s="29"/>
      <c r="O555" s="17"/>
      <c r="P555" s="29"/>
      <c r="Q555" s="29"/>
      <c r="R555" s="29"/>
      <c r="S555" s="29"/>
    </row>
    <row r="556" spans="1:19" ht="14">
      <c r="A556" s="115"/>
      <c r="B556" s="80"/>
      <c r="C556" s="80"/>
      <c r="D556" s="234"/>
      <c r="E556" s="80"/>
      <c r="F556" s="80"/>
      <c r="G556" s="80"/>
      <c r="H556" s="80"/>
      <c r="I556" s="80"/>
      <c r="J556" s="80"/>
      <c r="K556" s="80"/>
      <c r="L556" s="80"/>
      <c r="M556" s="80"/>
      <c r="N556" s="80"/>
      <c r="O556" s="16"/>
      <c r="P556" s="80"/>
      <c r="Q556" s="80"/>
      <c r="R556" s="80"/>
      <c r="S556" s="80"/>
    </row>
    <row r="557" spans="1:19" ht="14">
      <c r="A557" s="105"/>
      <c r="B557" s="29"/>
      <c r="C557" s="29"/>
      <c r="D557" s="236"/>
      <c r="E557" s="29"/>
      <c r="F557" s="29"/>
      <c r="G557" s="29"/>
      <c r="H557" s="29"/>
      <c r="I557" s="29"/>
      <c r="J557" s="29"/>
      <c r="K557" s="29"/>
      <c r="L557" s="29"/>
      <c r="M557" s="29"/>
      <c r="N557" s="29"/>
      <c r="O557" s="17"/>
      <c r="P557" s="29"/>
      <c r="Q557" s="29"/>
      <c r="R557" s="29"/>
      <c r="S557" s="29"/>
    </row>
    <row r="558" spans="1:19" ht="14">
      <c r="A558" s="115"/>
      <c r="B558" s="80"/>
      <c r="C558" s="80"/>
      <c r="D558" s="234"/>
      <c r="E558" s="80"/>
      <c r="F558" s="80"/>
      <c r="G558" s="80"/>
      <c r="H558" s="80"/>
      <c r="I558" s="80"/>
      <c r="J558" s="80"/>
      <c r="K558" s="80"/>
      <c r="L558" s="80"/>
      <c r="M558" s="80"/>
      <c r="N558" s="80"/>
      <c r="O558" s="16"/>
      <c r="P558" s="80"/>
      <c r="Q558" s="80"/>
      <c r="R558" s="80"/>
      <c r="S558" s="80"/>
    </row>
    <row r="559" spans="1:19" ht="14">
      <c r="A559" s="105"/>
      <c r="B559" s="29"/>
      <c r="C559" s="29"/>
      <c r="D559" s="236"/>
      <c r="E559" s="29"/>
      <c r="F559" s="29"/>
      <c r="G559" s="29"/>
      <c r="H559" s="29"/>
      <c r="I559" s="29"/>
      <c r="J559" s="29"/>
      <c r="K559" s="29"/>
      <c r="L559" s="29"/>
      <c r="M559" s="29"/>
      <c r="N559" s="29"/>
      <c r="O559" s="17"/>
      <c r="P559" s="29"/>
      <c r="Q559" s="29"/>
      <c r="R559" s="29"/>
      <c r="S559" s="29"/>
    </row>
    <row r="560" spans="1:19" ht="14">
      <c r="A560" s="115"/>
      <c r="B560" s="80"/>
      <c r="C560" s="80"/>
      <c r="D560" s="234"/>
      <c r="E560" s="80"/>
      <c r="F560" s="80"/>
      <c r="G560" s="80"/>
      <c r="H560" s="80"/>
      <c r="I560" s="80"/>
      <c r="J560" s="80"/>
      <c r="K560" s="80"/>
      <c r="L560" s="80"/>
      <c r="M560" s="80"/>
      <c r="N560" s="80"/>
      <c r="O560" s="16"/>
      <c r="P560" s="80"/>
      <c r="Q560" s="80"/>
      <c r="R560" s="80"/>
      <c r="S560" s="80"/>
    </row>
    <row r="561" spans="1:19" ht="14">
      <c r="A561" s="105"/>
      <c r="B561" s="29"/>
      <c r="C561" s="29"/>
      <c r="D561" s="236"/>
      <c r="E561" s="29"/>
      <c r="F561" s="29"/>
      <c r="G561" s="29"/>
      <c r="H561" s="29"/>
      <c r="I561" s="29"/>
      <c r="J561" s="29"/>
      <c r="K561" s="29"/>
      <c r="L561" s="29"/>
      <c r="M561" s="29"/>
      <c r="N561" s="29"/>
      <c r="O561" s="17"/>
      <c r="P561" s="29"/>
      <c r="Q561" s="29"/>
      <c r="R561" s="29"/>
      <c r="S561" s="29"/>
    </row>
    <row r="562" spans="1:19" ht="14">
      <c r="A562" s="115"/>
      <c r="B562" s="80"/>
      <c r="C562" s="80"/>
      <c r="D562" s="234"/>
      <c r="E562" s="80"/>
      <c r="F562" s="80"/>
      <c r="G562" s="80"/>
      <c r="H562" s="80"/>
      <c r="I562" s="80"/>
      <c r="J562" s="80"/>
      <c r="K562" s="80"/>
      <c r="L562" s="80"/>
      <c r="M562" s="80"/>
      <c r="N562" s="80"/>
      <c r="O562" s="16"/>
      <c r="P562" s="80"/>
      <c r="Q562" s="80"/>
      <c r="R562" s="80"/>
      <c r="S562" s="80"/>
    </row>
    <row r="563" spans="1:19" ht="14">
      <c r="A563" s="105"/>
      <c r="B563" s="29"/>
      <c r="C563" s="29"/>
      <c r="D563" s="236"/>
      <c r="E563" s="29"/>
      <c r="F563" s="29"/>
      <c r="G563" s="29"/>
      <c r="H563" s="29"/>
      <c r="I563" s="29"/>
      <c r="J563" s="29"/>
      <c r="K563" s="29"/>
      <c r="L563" s="29"/>
      <c r="M563" s="29"/>
      <c r="N563" s="29"/>
      <c r="O563" s="17"/>
      <c r="P563" s="29"/>
      <c r="Q563" s="29"/>
      <c r="R563" s="29"/>
      <c r="S563" s="29"/>
    </row>
    <row r="564" spans="1:19" ht="14">
      <c r="A564" s="115"/>
      <c r="B564" s="80"/>
      <c r="C564" s="80"/>
      <c r="D564" s="234"/>
      <c r="E564" s="80"/>
      <c r="F564" s="80"/>
      <c r="G564" s="80"/>
      <c r="H564" s="80"/>
      <c r="I564" s="80"/>
      <c r="J564" s="80"/>
      <c r="K564" s="80"/>
      <c r="L564" s="80"/>
      <c r="M564" s="80"/>
      <c r="N564" s="80"/>
      <c r="O564" s="16"/>
      <c r="P564" s="80"/>
      <c r="Q564" s="80"/>
      <c r="R564" s="80"/>
      <c r="S564" s="80"/>
    </row>
    <row r="565" spans="1:19" ht="14">
      <c r="A565" s="105"/>
      <c r="B565" s="29"/>
      <c r="C565" s="29"/>
      <c r="D565" s="236"/>
      <c r="E565" s="29"/>
      <c r="F565" s="29"/>
      <c r="G565" s="29"/>
      <c r="H565" s="29"/>
      <c r="I565" s="29"/>
      <c r="J565" s="29"/>
      <c r="K565" s="29"/>
      <c r="L565" s="29"/>
      <c r="M565" s="29"/>
      <c r="N565" s="29"/>
      <c r="O565" s="17"/>
      <c r="P565" s="29"/>
      <c r="Q565" s="29"/>
      <c r="R565" s="29"/>
      <c r="S565" s="29"/>
    </row>
    <row r="566" spans="1:19" ht="14">
      <c r="A566" s="115"/>
      <c r="B566" s="80"/>
      <c r="C566" s="80"/>
      <c r="D566" s="234"/>
      <c r="E566" s="80"/>
      <c r="F566" s="80"/>
      <c r="G566" s="80"/>
      <c r="H566" s="80"/>
      <c r="I566" s="80"/>
      <c r="J566" s="80"/>
      <c r="K566" s="80"/>
      <c r="L566" s="80"/>
      <c r="M566" s="80"/>
      <c r="N566" s="80"/>
      <c r="O566" s="16"/>
      <c r="P566" s="80"/>
      <c r="Q566" s="80"/>
      <c r="R566" s="80"/>
      <c r="S566" s="80"/>
    </row>
    <row r="567" spans="1:19" ht="14">
      <c r="A567" s="105"/>
      <c r="B567" s="29"/>
      <c r="C567" s="29"/>
      <c r="D567" s="236"/>
      <c r="E567" s="29"/>
      <c r="F567" s="29"/>
      <c r="G567" s="29"/>
      <c r="H567" s="29"/>
      <c r="I567" s="29"/>
      <c r="J567" s="29"/>
      <c r="K567" s="29"/>
      <c r="L567" s="29"/>
      <c r="M567" s="29"/>
      <c r="N567" s="29"/>
      <c r="O567" s="17"/>
      <c r="P567" s="29"/>
      <c r="Q567" s="29"/>
      <c r="R567" s="29"/>
      <c r="S567" s="29"/>
    </row>
    <row r="568" spans="1:19" ht="14">
      <c r="A568" s="115"/>
      <c r="B568" s="80"/>
      <c r="C568" s="80"/>
      <c r="D568" s="234"/>
      <c r="E568" s="80"/>
      <c r="F568" s="80"/>
      <c r="G568" s="80"/>
      <c r="H568" s="80"/>
      <c r="I568" s="80"/>
      <c r="J568" s="80"/>
      <c r="K568" s="80"/>
      <c r="L568" s="80"/>
      <c r="M568" s="80"/>
      <c r="N568" s="80"/>
      <c r="O568" s="16"/>
      <c r="P568" s="80"/>
      <c r="Q568" s="80"/>
      <c r="R568" s="80"/>
      <c r="S568" s="80"/>
    </row>
    <row r="569" spans="1:19" ht="14">
      <c r="A569" s="105"/>
      <c r="B569" s="29"/>
      <c r="C569" s="29"/>
      <c r="D569" s="236"/>
      <c r="E569" s="29"/>
      <c r="F569" s="29"/>
      <c r="G569" s="29"/>
      <c r="H569" s="29"/>
      <c r="I569" s="29"/>
      <c r="J569" s="29"/>
      <c r="K569" s="29"/>
      <c r="L569" s="29"/>
      <c r="M569" s="29"/>
      <c r="N569" s="29"/>
      <c r="O569" s="17"/>
      <c r="P569" s="29"/>
      <c r="Q569" s="29"/>
      <c r="R569" s="29"/>
      <c r="S569" s="29"/>
    </row>
    <row r="570" spans="1:19" ht="14">
      <c r="A570" s="115"/>
      <c r="B570" s="80"/>
      <c r="C570" s="80"/>
      <c r="D570" s="234"/>
      <c r="E570" s="80"/>
      <c r="F570" s="80"/>
      <c r="G570" s="80"/>
      <c r="H570" s="80"/>
      <c r="I570" s="80"/>
      <c r="J570" s="80"/>
      <c r="K570" s="80"/>
      <c r="L570" s="80"/>
      <c r="M570" s="80"/>
      <c r="N570" s="80"/>
      <c r="O570" s="16"/>
      <c r="P570" s="80"/>
      <c r="Q570" s="80"/>
      <c r="R570" s="80"/>
      <c r="S570" s="80"/>
    </row>
    <row r="571" spans="1:19" ht="14">
      <c r="A571" s="105"/>
      <c r="B571" s="29"/>
      <c r="C571" s="29"/>
      <c r="D571" s="236"/>
      <c r="E571" s="29"/>
      <c r="F571" s="29"/>
      <c r="G571" s="29"/>
      <c r="H571" s="29"/>
      <c r="I571" s="29"/>
      <c r="J571" s="29"/>
      <c r="K571" s="29"/>
      <c r="L571" s="29"/>
      <c r="M571" s="29"/>
      <c r="N571" s="29"/>
      <c r="O571" s="17"/>
      <c r="P571" s="29"/>
      <c r="Q571" s="29"/>
      <c r="R571" s="29"/>
      <c r="S571" s="29"/>
    </row>
    <row r="572" spans="1:19" ht="14">
      <c r="A572" s="115"/>
      <c r="B572" s="80"/>
      <c r="C572" s="80"/>
      <c r="D572" s="234"/>
      <c r="E572" s="80"/>
      <c r="F572" s="80"/>
      <c r="G572" s="80"/>
      <c r="H572" s="80"/>
      <c r="I572" s="80"/>
      <c r="J572" s="80"/>
      <c r="K572" s="80"/>
      <c r="L572" s="80"/>
      <c r="M572" s="80"/>
      <c r="N572" s="80"/>
      <c r="O572" s="16"/>
      <c r="P572" s="80"/>
      <c r="Q572" s="80"/>
      <c r="R572" s="80"/>
      <c r="S572" s="80"/>
    </row>
    <row r="573" spans="1:19" ht="14">
      <c r="A573" s="105"/>
      <c r="B573" s="29"/>
      <c r="C573" s="29"/>
      <c r="D573" s="236"/>
      <c r="E573" s="29"/>
      <c r="F573" s="29"/>
      <c r="G573" s="29"/>
      <c r="H573" s="29"/>
      <c r="I573" s="29"/>
      <c r="J573" s="29"/>
      <c r="K573" s="29"/>
      <c r="L573" s="29"/>
      <c r="M573" s="29"/>
      <c r="N573" s="29"/>
      <c r="O573" s="17"/>
      <c r="P573" s="29"/>
      <c r="Q573" s="29"/>
      <c r="R573" s="29"/>
      <c r="S573" s="29"/>
    </row>
    <row r="574" spans="1:19" ht="14">
      <c r="A574" s="115"/>
      <c r="B574" s="80"/>
      <c r="C574" s="80"/>
      <c r="D574" s="234"/>
      <c r="E574" s="80"/>
      <c r="F574" s="80"/>
      <c r="G574" s="80"/>
      <c r="H574" s="80"/>
      <c r="I574" s="80"/>
      <c r="J574" s="80"/>
      <c r="K574" s="80"/>
      <c r="L574" s="80"/>
      <c r="M574" s="80"/>
      <c r="N574" s="80"/>
      <c r="O574" s="16"/>
      <c r="P574" s="80"/>
      <c r="Q574" s="80"/>
      <c r="R574" s="80"/>
      <c r="S574" s="80"/>
    </row>
    <row r="575" spans="1:19" ht="14">
      <c r="A575" s="105"/>
      <c r="B575" s="29"/>
      <c r="C575" s="29"/>
      <c r="D575" s="236"/>
      <c r="E575" s="29"/>
      <c r="F575" s="29"/>
      <c r="G575" s="29"/>
      <c r="H575" s="29"/>
      <c r="I575" s="29"/>
      <c r="J575" s="29"/>
      <c r="K575" s="29"/>
      <c r="L575" s="29"/>
      <c r="M575" s="29"/>
      <c r="N575" s="29"/>
      <c r="O575" s="17"/>
      <c r="P575" s="29"/>
      <c r="Q575" s="29"/>
      <c r="R575" s="29"/>
      <c r="S575" s="29"/>
    </row>
    <row r="576" spans="1:19" ht="14">
      <c r="A576" s="115"/>
      <c r="B576" s="80"/>
      <c r="C576" s="80"/>
      <c r="D576" s="234"/>
      <c r="E576" s="80"/>
      <c r="F576" s="80"/>
      <c r="G576" s="80"/>
      <c r="H576" s="80"/>
      <c r="I576" s="80"/>
      <c r="J576" s="80"/>
      <c r="K576" s="80"/>
      <c r="L576" s="80"/>
      <c r="M576" s="80"/>
      <c r="N576" s="80"/>
      <c r="O576" s="16"/>
      <c r="P576" s="80"/>
      <c r="Q576" s="80"/>
      <c r="R576" s="80"/>
      <c r="S576" s="80"/>
    </row>
    <row r="577" spans="1:19" ht="14">
      <c r="A577" s="105"/>
      <c r="B577" s="29"/>
      <c r="C577" s="29"/>
      <c r="D577" s="236"/>
      <c r="E577" s="29"/>
      <c r="F577" s="29"/>
      <c r="G577" s="29"/>
      <c r="H577" s="29"/>
      <c r="I577" s="29"/>
      <c r="J577" s="29"/>
      <c r="K577" s="29"/>
      <c r="L577" s="29"/>
      <c r="M577" s="29"/>
      <c r="N577" s="29"/>
      <c r="O577" s="17"/>
      <c r="P577" s="29"/>
      <c r="Q577" s="29"/>
      <c r="R577" s="29"/>
      <c r="S577" s="29"/>
    </row>
    <row r="578" spans="1:19" ht="14">
      <c r="A578" s="115"/>
      <c r="B578" s="80"/>
      <c r="C578" s="80"/>
      <c r="D578" s="234"/>
      <c r="E578" s="80"/>
      <c r="F578" s="80"/>
      <c r="G578" s="80"/>
      <c r="H578" s="80"/>
      <c r="I578" s="80"/>
      <c r="J578" s="80"/>
      <c r="K578" s="80"/>
      <c r="L578" s="80"/>
      <c r="M578" s="80"/>
      <c r="N578" s="80"/>
      <c r="O578" s="16"/>
      <c r="P578" s="80"/>
      <c r="Q578" s="80"/>
      <c r="R578" s="80"/>
      <c r="S578" s="80"/>
    </row>
    <row r="579" spans="1:19" ht="14">
      <c r="A579" s="105"/>
      <c r="B579" s="29"/>
      <c r="C579" s="29"/>
      <c r="D579" s="236"/>
      <c r="E579" s="29"/>
      <c r="F579" s="29"/>
      <c r="G579" s="29"/>
      <c r="H579" s="29"/>
      <c r="I579" s="29"/>
      <c r="J579" s="29"/>
      <c r="K579" s="29"/>
      <c r="L579" s="29"/>
      <c r="M579" s="29"/>
      <c r="N579" s="29"/>
      <c r="O579" s="17"/>
      <c r="P579" s="29"/>
      <c r="Q579" s="29"/>
      <c r="R579" s="29"/>
      <c r="S579" s="29"/>
    </row>
    <row r="580" spans="1:19" ht="14">
      <c r="A580" s="115"/>
      <c r="B580" s="80"/>
      <c r="C580" s="80"/>
      <c r="D580" s="234"/>
      <c r="E580" s="80"/>
      <c r="F580" s="80"/>
      <c r="G580" s="80"/>
      <c r="H580" s="80"/>
      <c r="I580" s="80"/>
      <c r="J580" s="80"/>
      <c r="K580" s="80"/>
      <c r="L580" s="80"/>
      <c r="M580" s="80"/>
      <c r="N580" s="80"/>
      <c r="O580" s="16"/>
      <c r="P580" s="80"/>
      <c r="Q580" s="80"/>
      <c r="R580" s="80"/>
      <c r="S580" s="80"/>
    </row>
    <row r="581" spans="1:19" ht="14">
      <c r="A581" s="105"/>
      <c r="B581" s="29"/>
      <c r="C581" s="29"/>
      <c r="D581" s="236"/>
      <c r="E581" s="29"/>
      <c r="F581" s="29"/>
      <c r="G581" s="29"/>
      <c r="H581" s="29"/>
      <c r="I581" s="29"/>
      <c r="J581" s="29"/>
      <c r="K581" s="29"/>
      <c r="L581" s="29"/>
      <c r="M581" s="29"/>
      <c r="N581" s="29"/>
      <c r="O581" s="17"/>
      <c r="P581" s="29"/>
      <c r="Q581" s="29"/>
      <c r="R581" s="29"/>
      <c r="S581" s="29"/>
    </row>
    <row r="582" spans="1:19" ht="14">
      <c r="A582" s="115"/>
      <c r="B582" s="80"/>
      <c r="C582" s="80"/>
      <c r="D582" s="234"/>
      <c r="E582" s="80"/>
      <c r="F582" s="80"/>
      <c r="G582" s="80"/>
      <c r="H582" s="80"/>
      <c r="I582" s="80"/>
      <c r="J582" s="80"/>
      <c r="K582" s="80"/>
      <c r="L582" s="80"/>
      <c r="M582" s="80"/>
      <c r="N582" s="80"/>
      <c r="O582" s="16"/>
      <c r="P582" s="80"/>
      <c r="Q582" s="80"/>
      <c r="R582" s="80"/>
      <c r="S582" s="80"/>
    </row>
    <row r="583" spans="1:19" ht="14">
      <c r="A583" s="105"/>
      <c r="B583" s="29"/>
      <c r="C583" s="29"/>
      <c r="D583" s="236"/>
      <c r="E583" s="29"/>
      <c r="F583" s="29"/>
      <c r="G583" s="29"/>
      <c r="H583" s="29"/>
      <c r="I583" s="29"/>
      <c r="J583" s="29"/>
      <c r="K583" s="29"/>
      <c r="L583" s="29"/>
      <c r="M583" s="29"/>
      <c r="N583" s="29"/>
      <c r="O583" s="17"/>
      <c r="P583" s="29"/>
      <c r="Q583" s="29"/>
      <c r="R583" s="29"/>
      <c r="S583" s="29"/>
    </row>
    <row r="584" spans="1:19" ht="14">
      <c r="A584" s="115"/>
      <c r="B584" s="80"/>
      <c r="C584" s="80"/>
      <c r="D584" s="234"/>
      <c r="E584" s="80"/>
      <c r="F584" s="80"/>
      <c r="G584" s="80"/>
      <c r="H584" s="80"/>
      <c r="I584" s="80"/>
      <c r="J584" s="80"/>
      <c r="K584" s="80"/>
      <c r="L584" s="80"/>
      <c r="M584" s="80"/>
      <c r="N584" s="80"/>
      <c r="O584" s="16"/>
      <c r="P584" s="80"/>
      <c r="Q584" s="80"/>
      <c r="R584" s="80"/>
      <c r="S584" s="80"/>
    </row>
    <row r="585" spans="1:19" ht="14">
      <c r="A585" s="105"/>
      <c r="B585" s="29"/>
      <c r="C585" s="29"/>
      <c r="D585" s="236"/>
      <c r="E585" s="29"/>
      <c r="F585" s="29"/>
      <c r="G585" s="29"/>
      <c r="H585" s="29"/>
      <c r="I585" s="29"/>
      <c r="J585" s="29"/>
      <c r="K585" s="29"/>
      <c r="L585" s="29"/>
      <c r="M585" s="29"/>
      <c r="N585" s="29"/>
      <c r="O585" s="17"/>
      <c r="P585" s="29"/>
      <c r="Q585" s="29"/>
      <c r="R585" s="29"/>
      <c r="S585" s="29"/>
    </row>
    <row r="586" spans="1:19" ht="14">
      <c r="A586" s="115"/>
      <c r="B586" s="80"/>
      <c r="C586" s="80"/>
      <c r="D586" s="234"/>
      <c r="E586" s="80"/>
      <c r="F586" s="80"/>
      <c r="G586" s="80"/>
      <c r="H586" s="80"/>
      <c r="I586" s="80"/>
      <c r="J586" s="80"/>
      <c r="K586" s="80"/>
      <c r="L586" s="80"/>
      <c r="M586" s="80"/>
      <c r="N586" s="80"/>
      <c r="O586" s="16"/>
      <c r="P586" s="80"/>
      <c r="Q586" s="80"/>
      <c r="R586" s="80"/>
      <c r="S586" s="80"/>
    </row>
    <row r="587" spans="1:19" ht="14">
      <c r="A587" s="105"/>
      <c r="B587" s="29"/>
      <c r="C587" s="29"/>
      <c r="D587" s="236"/>
      <c r="E587" s="29"/>
      <c r="F587" s="29"/>
      <c r="G587" s="29"/>
      <c r="H587" s="29"/>
      <c r="I587" s="29"/>
      <c r="J587" s="29"/>
      <c r="K587" s="29"/>
      <c r="L587" s="29"/>
      <c r="M587" s="29"/>
      <c r="N587" s="29"/>
      <c r="O587" s="17"/>
      <c r="P587" s="29"/>
      <c r="Q587" s="29"/>
      <c r="R587" s="29"/>
      <c r="S587" s="29"/>
    </row>
    <row r="588" spans="1:19" ht="14">
      <c r="A588" s="115"/>
      <c r="B588" s="80"/>
      <c r="C588" s="80"/>
      <c r="D588" s="234"/>
      <c r="E588" s="80"/>
      <c r="F588" s="80"/>
      <c r="G588" s="80"/>
      <c r="H588" s="80"/>
      <c r="I588" s="80"/>
      <c r="J588" s="80"/>
      <c r="K588" s="80"/>
      <c r="L588" s="80"/>
      <c r="M588" s="80"/>
      <c r="N588" s="80"/>
      <c r="O588" s="16"/>
      <c r="P588" s="80"/>
      <c r="Q588" s="80"/>
      <c r="R588" s="80"/>
      <c r="S588" s="80"/>
    </row>
    <row r="589" spans="1:19" ht="14">
      <c r="A589" s="105"/>
      <c r="B589" s="29"/>
      <c r="C589" s="29"/>
      <c r="D589" s="236"/>
      <c r="E589" s="29"/>
      <c r="F589" s="29"/>
      <c r="G589" s="29"/>
      <c r="H589" s="29"/>
      <c r="I589" s="29"/>
      <c r="J589" s="29"/>
      <c r="K589" s="29"/>
      <c r="L589" s="29"/>
      <c r="M589" s="29"/>
      <c r="N589" s="29"/>
      <c r="O589" s="17"/>
      <c r="P589" s="29"/>
      <c r="Q589" s="29"/>
      <c r="R589" s="29"/>
      <c r="S589" s="29"/>
    </row>
    <row r="590" spans="1:19" ht="14">
      <c r="A590" s="115"/>
      <c r="B590" s="80"/>
      <c r="C590" s="80"/>
      <c r="D590" s="234"/>
      <c r="E590" s="80"/>
      <c r="F590" s="80"/>
      <c r="G590" s="80"/>
      <c r="H590" s="80"/>
      <c r="I590" s="80"/>
      <c r="J590" s="80"/>
      <c r="K590" s="80"/>
      <c r="L590" s="80"/>
      <c r="M590" s="80"/>
      <c r="N590" s="80"/>
      <c r="O590" s="16"/>
      <c r="P590" s="80"/>
      <c r="Q590" s="80"/>
      <c r="R590" s="80"/>
      <c r="S590" s="80"/>
    </row>
    <row r="591" spans="1:19" ht="14">
      <c r="A591" s="105"/>
      <c r="B591" s="29"/>
      <c r="C591" s="29"/>
      <c r="D591" s="236"/>
      <c r="E591" s="29"/>
      <c r="F591" s="29"/>
      <c r="G591" s="29"/>
      <c r="H591" s="29"/>
      <c r="I591" s="29"/>
      <c r="J591" s="29"/>
      <c r="K591" s="29"/>
      <c r="L591" s="29"/>
      <c r="M591" s="29"/>
      <c r="N591" s="29"/>
      <c r="O591" s="17"/>
      <c r="P591" s="29"/>
      <c r="Q591" s="29"/>
      <c r="R591" s="29"/>
      <c r="S591" s="29"/>
    </row>
    <row r="592" spans="1:19" ht="14">
      <c r="A592" s="115"/>
      <c r="B592" s="80"/>
      <c r="C592" s="80"/>
      <c r="D592" s="234"/>
      <c r="E592" s="80"/>
      <c r="F592" s="80"/>
      <c r="G592" s="80"/>
      <c r="H592" s="80"/>
      <c r="I592" s="80"/>
      <c r="J592" s="80"/>
      <c r="K592" s="80"/>
      <c r="L592" s="80"/>
      <c r="M592" s="80"/>
      <c r="N592" s="80"/>
      <c r="O592" s="16"/>
      <c r="P592" s="80"/>
      <c r="Q592" s="80"/>
      <c r="R592" s="80"/>
      <c r="S592" s="80"/>
    </row>
    <row r="593" spans="1:19" ht="14">
      <c r="A593" s="105"/>
      <c r="B593" s="29"/>
      <c r="C593" s="29"/>
      <c r="D593" s="236"/>
      <c r="E593" s="29"/>
      <c r="F593" s="29"/>
      <c r="G593" s="29"/>
      <c r="H593" s="29"/>
      <c r="I593" s="29"/>
      <c r="J593" s="29"/>
      <c r="K593" s="29"/>
      <c r="L593" s="29"/>
      <c r="M593" s="29"/>
      <c r="N593" s="29"/>
      <c r="O593" s="17"/>
      <c r="P593" s="29"/>
      <c r="Q593" s="29"/>
      <c r="R593" s="29"/>
      <c r="S593" s="29"/>
    </row>
    <row r="594" spans="1:19" ht="14">
      <c r="A594" s="115"/>
      <c r="B594" s="80"/>
      <c r="C594" s="80"/>
      <c r="D594" s="234"/>
      <c r="E594" s="80"/>
      <c r="F594" s="80"/>
      <c r="G594" s="80"/>
      <c r="H594" s="80"/>
      <c r="I594" s="80"/>
      <c r="J594" s="80"/>
      <c r="K594" s="80"/>
      <c r="L594" s="80"/>
      <c r="M594" s="80"/>
      <c r="N594" s="80"/>
      <c r="O594" s="16"/>
      <c r="P594" s="80"/>
      <c r="Q594" s="80"/>
      <c r="R594" s="80"/>
      <c r="S594" s="80"/>
    </row>
    <row r="595" spans="1:19" ht="14">
      <c r="A595" s="105"/>
      <c r="B595" s="29"/>
      <c r="C595" s="29"/>
      <c r="D595" s="236"/>
      <c r="E595" s="29"/>
      <c r="F595" s="29"/>
      <c r="G595" s="29"/>
      <c r="H595" s="29"/>
      <c r="I595" s="29"/>
      <c r="J595" s="29"/>
      <c r="K595" s="29"/>
      <c r="L595" s="29"/>
      <c r="M595" s="29"/>
      <c r="N595" s="29"/>
      <c r="O595" s="17"/>
      <c r="P595" s="29"/>
      <c r="Q595" s="29"/>
      <c r="R595" s="29"/>
      <c r="S595" s="29"/>
    </row>
    <row r="596" spans="1:19" ht="14">
      <c r="A596" s="115"/>
      <c r="B596" s="80"/>
      <c r="C596" s="80"/>
      <c r="D596" s="234"/>
      <c r="E596" s="80"/>
      <c r="F596" s="80"/>
      <c r="G596" s="80"/>
      <c r="H596" s="80"/>
      <c r="I596" s="80"/>
      <c r="J596" s="80"/>
      <c r="K596" s="80"/>
      <c r="L596" s="80"/>
      <c r="M596" s="80"/>
      <c r="N596" s="80"/>
      <c r="O596" s="16"/>
      <c r="P596" s="80"/>
      <c r="Q596" s="80"/>
      <c r="R596" s="80"/>
      <c r="S596" s="80"/>
    </row>
    <row r="597" spans="1:19" ht="14">
      <c r="A597" s="105"/>
      <c r="B597" s="29"/>
      <c r="C597" s="29"/>
      <c r="D597" s="236"/>
      <c r="E597" s="29"/>
      <c r="F597" s="29"/>
      <c r="G597" s="29"/>
      <c r="H597" s="29"/>
      <c r="I597" s="29"/>
      <c r="J597" s="29"/>
      <c r="K597" s="29"/>
      <c r="L597" s="29"/>
      <c r="M597" s="29"/>
      <c r="N597" s="29"/>
      <c r="O597" s="17"/>
      <c r="P597" s="29"/>
      <c r="Q597" s="29"/>
      <c r="R597" s="29"/>
      <c r="S597" s="29"/>
    </row>
    <row r="598" spans="1:19" ht="14">
      <c r="A598" s="115"/>
      <c r="B598" s="80"/>
      <c r="C598" s="80"/>
      <c r="D598" s="234"/>
      <c r="E598" s="80"/>
      <c r="F598" s="80"/>
      <c r="G598" s="80"/>
      <c r="H598" s="80"/>
      <c r="I598" s="80"/>
      <c r="J598" s="80"/>
      <c r="K598" s="80"/>
      <c r="L598" s="80"/>
      <c r="M598" s="80"/>
      <c r="N598" s="80"/>
      <c r="O598" s="16"/>
      <c r="P598" s="80"/>
      <c r="Q598" s="80"/>
      <c r="R598" s="80"/>
      <c r="S598" s="80"/>
    </row>
    <row r="599" spans="1:19" ht="14">
      <c r="A599" s="105"/>
      <c r="B599" s="29"/>
      <c r="C599" s="29"/>
      <c r="D599" s="236"/>
      <c r="E599" s="29"/>
      <c r="F599" s="29"/>
      <c r="G599" s="29"/>
      <c r="H599" s="29"/>
      <c r="I599" s="29"/>
      <c r="J599" s="29"/>
      <c r="K599" s="29"/>
      <c r="L599" s="29"/>
      <c r="M599" s="29"/>
      <c r="N599" s="29"/>
      <c r="O599" s="17"/>
      <c r="P599" s="29"/>
      <c r="Q599" s="29"/>
      <c r="R599" s="29"/>
      <c r="S599" s="29"/>
    </row>
    <row r="600" spans="1:19" ht="14">
      <c r="A600" s="115"/>
      <c r="B600" s="80"/>
      <c r="C600" s="80"/>
      <c r="D600" s="234"/>
      <c r="E600" s="80"/>
      <c r="F600" s="80"/>
      <c r="G600" s="80"/>
      <c r="H600" s="80"/>
      <c r="I600" s="80"/>
      <c r="J600" s="80"/>
      <c r="K600" s="80"/>
      <c r="L600" s="80"/>
      <c r="M600" s="80"/>
      <c r="N600" s="80"/>
      <c r="O600" s="16"/>
      <c r="P600" s="80"/>
      <c r="Q600" s="80"/>
      <c r="R600" s="80"/>
      <c r="S600" s="80"/>
    </row>
    <row r="601" spans="1:19" ht="14">
      <c r="A601" s="105"/>
      <c r="B601" s="29"/>
      <c r="C601" s="29"/>
      <c r="D601" s="236"/>
      <c r="E601" s="29"/>
      <c r="F601" s="29"/>
      <c r="G601" s="29"/>
      <c r="H601" s="29"/>
      <c r="I601" s="29"/>
      <c r="J601" s="29"/>
      <c r="K601" s="29"/>
      <c r="L601" s="29"/>
      <c r="M601" s="29"/>
      <c r="N601" s="29"/>
      <c r="O601" s="17"/>
      <c r="P601" s="29"/>
      <c r="Q601" s="29"/>
      <c r="R601" s="29"/>
      <c r="S601" s="29"/>
    </row>
    <row r="602" spans="1:19" ht="14">
      <c r="A602" s="115"/>
      <c r="B602" s="80"/>
      <c r="C602" s="80"/>
      <c r="D602" s="234"/>
      <c r="E602" s="80"/>
      <c r="F602" s="80"/>
      <c r="G602" s="80"/>
      <c r="H602" s="80"/>
      <c r="I602" s="80"/>
      <c r="J602" s="80"/>
      <c r="K602" s="80"/>
      <c r="L602" s="80"/>
      <c r="M602" s="80"/>
      <c r="N602" s="80"/>
      <c r="O602" s="16"/>
      <c r="P602" s="80"/>
      <c r="Q602" s="80"/>
      <c r="R602" s="80"/>
      <c r="S602" s="80"/>
    </row>
    <row r="603" spans="1:19" ht="14">
      <c r="A603" s="105"/>
      <c r="B603" s="29"/>
      <c r="C603" s="29"/>
      <c r="D603" s="236"/>
      <c r="E603" s="29"/>
      <c r="F603" s="29"/>
      <c r="G603" s="29"/>
      <c r="H603" s="29"/>
      <c r="I603" s="29"/>
      <c r="J603" s="29"/>
      <c r="K603" s="29"/>
      <c r="L603" s="29"/>
      <c r="M603" s="29"/>
      <c r="N603" s="29"/>
      <c r="O603" s="17"/>
      <c r="P603" s="29"/>
      <c r="Q603" s="29"/>
      <c r="R603" s="29"/>
      <c r="S603" s="29"/>
    </row>
    <row r="604" spans="1:19" ht="14">
      <c r="A604" s="115"/>
      <c r="B604" s="80"/>
      <c r="C604" s="80"/>
      <c r="D604" s="234"/>
      <c r="E604" s="80"/>
      <c r="F604" s="80"/>
      <c r="G604" s="80"/>
      <c r="H604" s="80"/>
      <c r="I604" s="80"/>
      <c r="J604" s="80"/>
      <c r="K604" s="80"/>
      <c r="L604" s="80"/>
      <c r="M604" s="80"/>
      <c r="N604" s="80"/>
      <c r="O604" s="16"/>
      <c r="P604" s="80"/>
      <c r="Q604" s="80"/>
      <c r="R604" s="80"/>
      <c r="S604" s="80"/>
    </row>
    <row r="605" spans="1:19" ht="14">
      <c r="A605" s="105"/>
      <c r="B605" s="29"/>
      <c r="C605" s="29"/>
      <c r="D605" s="236"/>
      <c r="E605" s="29"/>
      <c r="F605" s="29"/>
      <c r="G605" s="29"/>
      <c r="H605" s="29"/>
      <c r="I605" s="29"/>
      <c r="J605" s="29"/>
      <c r="K605" s="29"/>
      <c r="L605" s="29"/>
      <c r="M605" s="29"/>
      <c r="N605" s="29"/>
      <c r="O605" s="17"/>
      <c r="P605" s="29"/>
      <c r="Q605" s="29"/>
      <c r="R605" s="29"/>
      <c r="S605" s="29"/>
    </row>
    <row r="606" spans="1:19" ht="14">
      <c r="A606" s="115"/>
      <c r="B606" s="80"/>
      <c r="C606" s="80"/>
      <c r="D606" s="234"/>
      <c r="E606" s="80"/>
      <c r="F606" s="80"/>
      <c r="G606" s="80"/>
      <c r="H606" s="80"/>
      <c r="I606" s="80"/>
      <c r="J606" s="80"/>
      <c r="K606" s="80"/>
      <c r="L606" s="80"/>
      <c r="M606" s="80"/>
      <c r="N606" s="80"/>
      <c r="O606" s="16"/>
      <c r="P606" s="80"/>
      <c r="Q606" s="80"/>
      <c r="R606" s="80"/>
      <c r="S606" s="80"/>
    </row>
    <row r="607" spans="1:19" ht="14">
      <c r="A607" s="105"/>
      <c r="B607" s="29"/>
      <c r="C607" s="29"/>
      <c r="D607" s="236"/>
      <c r="E607" s="29"/>
      <c r="F607" s="29"/>
      <c r="G607" s="29"/>
      <c r="H607" s="29"/>
      <c r="I607" s="29"/>
      <c r="J607" s="29"/>
      <c r="K607" s="29"/>
      <c r="L607" s="29"/>
      <c r="M607" s="29"/>
      <c r="N607" s="29"/>
      <c r="O607" s="17"/>
      <c r="P607" s="29"/>
      <c r="Q607" s="29"/>
      <c r="R607" s="29"/>
      <c r="S607" s="29"/>
    </row>
    <row r="608" spans="1:19" ht="14">
      <c r="A608" s="115"/>
      <c r="B608" s="80"/>
      <c r="C608" s="80"/>
      <c r="D608" s="234"/>
      <c r="E608" s="80"/>
      <c r="F608" s="80"/>
      <c r="G608" s="80"/>
      <c r="H608" s="80"/>
      <c r="I608" s="80"/>
      <c r="J608" s="80"/>
      <c r="K608" s="80"/>
      <c r="L608" s="80"/>
      <c r="M608" s="80"/>
      <c r="N608" s="80"/>
      <c r="O608" s="16"/>
      <c r="P608" s="80"/>
      <c r="Q608" s="80"/>
      <c r="R608" s="80"/>
      <c r="S608" s="80"/>
    </row>
    <row r="609" spans="1:19" ht="14">
      <c r="A609" s="105"/>
      <c r="B609" s="29"/>
      <c r="C609" s="29"/>
      <c r="D609" s="236"/>
      <c r="E609" s="29"/>
      <c r="F609" s="29"/>
      <c r="G609" s="29"/>
      <c r="H609" s="29"/>
      <c r="I609" s="29"/>
      <c r="J609" s="29"/>
      <c r="K609" s="29"/>
      <c r="L609" s="29"/>
      <c r="M609" s="29"/>
      <c r="N609" s="29"/>
      <c r="O609" s="17"/>
      <c r="P609" s="29"/>
      <c r="Q609" s="29"/>
      <c r="R609" s="29"/>
      <c r="S609" s="29"/>
    </row>
    <row r="610" spans="1:19" ht="14">
      <c r="A610" s="115"/>
      <c r="B610" s="80"/>
      <c r="C610" s="80"/>
      <c r="D610" s="234"/>
      <c r="E610" s="80"/>
      <c r="F610" s="80"/>
      <c r="G610" s="80"/>
      <c r="H610" s="80"/>
      <c r="I610" s="80"/>
      <c r="J610" s="80"/>
      <c r="K610" s="80"/>
      <c r="L610" s="80"/>
      <c r="M610" s="80"/>
      <c r="N610" s="80"/>
      <c r="O610" s="16"/>
      <c r="P610" s="80"/>
      <c r="Q610" s="80"/>
      <c r="R610" s="80"/>
      <c r="S610" s="80"/>
    </row>
    <row r="611" spans="1:19" ht="14">
      <c r="A611" s="105"/>
      <c r="B611" s="29"/>
      <c r="C611" s="29"/>
      <c r="D611" s="236"/>
      <c r="E611" s="29"/>
      <c r="F611" s="29"/>
      <c r="G611" s="29"/>
      <c r="H611" s="29"/>
      <c r="I611" s="29"/>
      <c r="J611" s="29"/>
      <c r="K611" s="29"/>
      <c r="L611" s="29"/>
      <c r="M611" s="29"/>
      <c r="N611" s="29"/>
      <c r="O611" s="17"/>
      <c r="P611" s="29"/>
      <c r="Q611" s="29"/>
      <c r="R611" s="29"/>
      <c r="S611" s="29"/>
    </row>
    <row r="612" spans="1:19" ht="14">
      <c r="A612" s="115"/>
      <c r="B612" s="80"/>
      <c r="C612" s="80"/>
      <c r="D612" s="234"/>
      <c r="E612" s="80"/>
      <c r="F612" s="80"/>
      <c r="G612" s="80"/>
      <c r="H612" s="80"/>
      <c r="I612" s="80"/>
      <c r="J612" s="80"/>
      <c r="K612" s="80"/>
      <c r="L612" s="80"/>
      <c r="M612" s="80"/>
      <c r="N612" s="80"/>
      <c r="O612" s="16"/>
      <c r="P612" s="80"/>
      <c r="Q612" s="80"/>
      <c r="R612" s="80"/>
      <c r="S612" s="80"/>
    </row>
    <row r="613" spans="1:19" ht="14">
      <c r="A613" s="105"/>
      <c r="B613" s="29"/>
      <c r="C613" s="29"/>
      <c r="D613" s="236"/>
      <c r="E613" s="29"/>
      <c r="F613" s="29"/>
      <c r="G613" s="29"/>
      <c r="H613" s="29"/>
      <c r="I613" s="29"/>
      <c r="J613" s="29"/>
      <c r="K613" s="29"/>
      <c r="L613" s="29"/>
      <c r="M613" s="29"/>
      <c r="N613" s="29"/>
      <c r="O613" s="17"/>
      <c r="P613" s="29"/>
      <c r="Q613" s="29"/>
      <c r="R613" s="29"/>
      <c r="S613" s="29"/>
    </row>
    <row r="614" spans="1:19" ht="14">
      <c r="A614" s="115"/>
      <c r="B614" s="80"/>
      <c r="C614" s="80"/>
      <c r="D614" s="234"/>
      <c r="E614" s="80"/>
      <c r="F614" s="80"/>
      <c r="G614" s="80"/>
      <c r="H614" s="80"/>
      <c r="I614" s="80"/>
      <c r="J614" s="80"/>
      <c r="K614" s="80"/>
      <c r="L614" s="80"/>
      <c r="M614" s="80"/>
      <c r="N614" s="80"/>
      <c r="O614" s="16"/>
      <c r="P614" s="80"/>
      <c r="Q614" s="80"/>
      <c r="R614" s="80"/>
      <c r="S614" s="80"/>
    </row>
    <row r="615" spans="1:19" ht="14">
      <c r="A615" s="105"/>
      <c r="B615" s="29"/>
      <c r="C615" s="29"/>
      <c r="D615" s="236"/>
      <c r="E615" s="29"/>
      <c r="F615" s="29"/>
      <c r="G615" s="29"/>
      <c r="H615" s="29"/>
      <c r="I615" s="29"/>
      <c r="J615" s="29"/>
      <c r="K615" s="29"/>
      <c r="L615" s="29"/>
      <c r="M615" s="29"/>
      <c r="N615" s="29"/>
      <c r="O615" s="17"/>
      <c r="P615" s="29"/>
      <c r="Q615" s="29"/>
      <c r="R615" s="29"/>
      <c r="S615" s="29"/>
    </row>
    <row r="616" spans="1:19" ht="14">
      <c r="A616" s="115"/>
      <c r="B616" s="80"/>
      <c r="C616" s="80"/>
      <c r="D616" s="234"/>
      <c r="E616" s="80"/>
      <c r="F616" s="80"/>
      <c r="G616" s="80"/>
      <c r="H616" s="80"/>
      <c r="I616" s="80"/>
      <c r="J616" s="80"/>
      <c r="K616" s="80"/>
      <c r="L616" s="80"/>
      <c r="M616" s="80"/>
      <c r="N616" s="80"/>
      <c r="O616" s="16"/>
      <c r="P616" s="80"/>
      <c r="Q616" s="80"/>
      <c r="R616" s="80"/>
      <c r="S616" s="80"/>
    </row>
    <row r="617" spans="1:19" ht="14">
      <c r="A617" s="105"/>
      <c r="B617" s="29"/>
      <c r="C617" s="29"/>
      <c r="D617" s="236"/>
      <c r="E617" s="29"/>
      <c r="F617" s="29"/>
      <c r="G617" s="29"/>
      <c r="H617" s="29"/>
      <c r="I617" s="29"/>
      <c r="J617" s="29"/>
      <c r="K617" s="29"/>
      <c r="L617" s="29"/>
      <c r="M617" s="29"/>
      <c r="N617" s="29"/>
      <c r="O617" s="17"/>
      <c r="P617" s="29"/>
      <c r="Q617" s="29"/>
      <c r="R617" s="29"/>
      <c r="S617" s="29"/>
    </row>
    <row r="618" spans="1:19" ht="14">
      <c r="A618" s="115"/>
      <c r="B618" s="80"/>
      <c r="C618" s="80"/>
      <c r="D618" s="234"/>
      <c r="E618" s="80"/>
      <c r="F618" s="80"/>
      <c r="G618" s="80"/>
      <c r="H618" s="80"/>
      <c r="I618" s="80"/>
      <c r="J618" s="80"/>
      <c r="K618" s="80"/>
      <c r="L618" s="80"/>
      <c r="M618" s="80"/>
      <c r="N618" s="80"/>
      <c r="O618" s="16"/>
      <c r="P618" s="80"/>
      <c r="Q618" s="80"/>
      <c r="R618" s="80"/>
      <c r="S618" s="80"/>
    </row>
    <row r="619" spans="1:19" ht="14">
      <c r="A619" s="105"/>
      <c r="B619" s="29"/>
      <c r="C619" s="29"/>
      <c r="D619" s="236"/>
      <c r="E619" s="29"/>
      <c r="F619" s="29"/>
      <c r="G619" s="29"/>
      <c r="H619" s="29"/>
      <c r="I619" s="29"/>
      <c r="J619" s="29"/>
      <c r="K619" s="29"/>
      <c r="L619" s="29"/>
      <c r="M619" s="29"/>
      <c r="N619" s="29"/>
      <c r="O619" s="17"/>
      <c r="P619" s="29"/>
      <c r="Q619" s="29"/>
      <c r="R619" s="29"/>
      <c r="S619" s="29"/>
    </row>
    <row r="620" spans="1:19" ht="14">
      <c r="A620" s="115"/>
      <c r="B620" s="80"/>
      <c r="C620" s="80"/>
      <c r="D620" s="234"/>
      <c r="E620" s="80"/>
      <c r="F620" s="80"/>
      <c r="G620" s="80"/>
      <c r="H620" s="80"/>
      <c r="I620" s="80"/>
      <c r="J620" s="80"/>
      <c r="K620" s="80"/>
      <c r="L620" s="80"/>
      <c r="M620" s="80"/>
      <c r="N620" s="80"/>
      <c r="O620" s="16"/>
      <c r="P620" s="80"/>
      <c r="Q620" s="80"/>
      <c r="R620" s="80"/>
      <c r="S620" s="80"/>
    </row>
    <row r="621" spans="1:19" ht="14">
      <c r="A621" s="105"/>
      <c r="B621" s="29"/>
      <c r="C621" s="29"/>
      <c r="D621" s="236"/>
      <c r="E621" s="29"/>
      <c r="F621" s="29"/>
      <c r="G621" s="29"/>
      <c r="H621" s="29"/>
      <c r="I621" s="29"/>
      <c r="J621" s="29"/>
      <c r="K621" s="29"/>
      <c r="L621" s="29"/>
      <c r="M621" s="29"/>
      <c r="N621" s="29"/>
      <c r="O621" s="17"/>
      <c r="P621" s="29"/>
      <c r="Q621" s="29"/>
      <c r="R621" s="29"/>
      <c r="S621" s="29"/>
    </row>
    <row r="622" spans="1:19" ht="14">
      <c r="A622" s="115"/>
      <c r="B622" s="80"/>
      <c r="C622" s="80"/>
      <c r="D622" s="234"/>
      <c r="E622" s="80"/>
      <c r="F622" s="80"/>
      <c r="G622" s="80"/>
      <c r="H622" s="80"/>
      <c r="I622" s="80"/>
      <c r="J622" s="80"/>
      <c r="K622" s="80"/>
      <c r="L622" s="80"/>
      <c r="M622" s="80"/>
      <c r="N622" s="80"/>
      <c r="O622" s="16"/>
      <c r="P622" s="80"/>
      <c r="Q622" s="80"/>
      <c r="R622" s="80"/>
      <c r="S622" s="80"/>
    </row>
    <row r="623" spans="1:19" ht="14">
      <c r="A623" s="105"/>
      <c r="B623" s="29"/>
      <c r="C623" s="29"/>
      <c r="D623" s="236"/>
      <c r="E623" s="29"/>
      <c r="F623" s="29"/>
      <c r="G623" s="29"/>
      <c r="H623" s="29"/>
      <c r="I623" s="29"/>
      <c r="J623" s="29"/>
      <c r="K623" s="29"/>
      <c r="L623" s="29"/>
      <c r="M623" s="29"/>
      <c r="N623" s="29"/>
      <c r="O623" s="17"/>
      <c r="P623" s="29"/>
      <c r="Q623" s="29"/>
      <c r="R623" s="29"/>
      <c r="S623" s="29"/>
    </row>
    <row r="624" spans="1:19" ht="14">
      <c r="A624" s="115"/>
      <c r="B624" s="80"/>
      <c r="C624" s="80"/>
      <c r="D624" s="234"/>
      <c r="E624" s="80"/>
      <c r="F624" s="80"/>
      <c r="G624" s="80"/>
      <c r="H624" s="80"/>
      <c r="I624" s="80"/>
      <c r="J624" s="80"/>
      <c r="K624" s="80"/>
      <c r="L624" s="80"/>
      <c r="M624" s="80"/>
      <c r="N624" s="80"/>
      <c r="O624" s="16"/>
      <c r="P624" s="80"/>
      <c r="Q624" s="80"/>
      <c r="R624" s="80"/>
      <c r="S624" s="80"/>
    </row>
    <row r="625" spans="1:19" ht="14">
      <c r="A625" s="105"/>
      <c r="B625" s="29"/>
      <c r="C625" s="29"/>
      <c r="D625" s="236"/>
      <c r="E625" s="29"/>
      <c r="F625" s="29"/>
      <c r="G625" s="29"/>
      <c r="H625" s="29"/>
      <c r="I625" s="29"/>
      <c r="J625" s="29"/>
      <c r="K625" s="29"/>
      <c r="L625" s="29"/>
      <c r="M625" s="29"/>
      <c r="N625" s="29"/>
      <c r="O625" s="17"/>
      <c r="P625" s="29"/>
      <c r="Q625" s="29"/>
      <c r="R625" s="29"/>
      <c r="S625" s="29"/>
    </row>
    <row r="626" spans="1:19" ht="14">
      <c r="A626" s="115"/>
      <c r="B626" s="80"/>
      <c r="C626" s="80"/>
      <c r="D626" s="234"/>
      <c r="E626" s="80"/>
      <c r="F626" s="80"/>
      <c r="G626" s="80"/>
      <c r="H626" s="80"/>
      <c r="I626" s="80"/>
      <c r="J626" s="80"/>
      <c r="K626" s="80"/>
      <c r="L626" s="80"/>
      <c r="M626" s="80"/>
      <c r="N626" s="80"/>
      <c r="O626" s="16"/>
      <c r="P626" s="80"/>
      <c r="Q626" s="80"/>
      <c r="R626" s="80"/>
      <c r="S626" s="80"/>
    </row>
    <row r="627" spans="1:19" ht="14">
      <c r="A627" s="105"/>
      <c r="B627" s="29"/>
      <c r="C627" s="29"/>
      <c r="D627" s="236"/>
      <c r="E627" s="29"/>
      <c r="F627" s="29"/>
      <c r="G627" s="29"/>
      <c r="H627" s="29"/>
      <c r="I627" s="29"/>
      <c r="J627" s="29"/>
      <c r="K627" s="29"/>
      <c r="L627" s="29"/>
      <c r="M627" s="29"/>
      <c r="N627" s="29"/>
      <c r="O627" s="17"/>
      <c r="P627" s="29"/>
      <c r="Q627" s="29"/>
      <c r="R627" s="29"/>
      <c r="S627" s="29"/>
    </row>
    <row r="628" spans="1:19" ht="14">
      <c r="A628" s="115"/>
      <c r="B628" s="80"/>
      <c r="C628" s="80"/>
      <c r="D628" s="234"/>
      <c r="E628" s="80"/>
      <c r="F628" s="80"/>
      <c r="G628" s="80"/>
      <c r="H628" s="80"/>
      <c r="I628" s="80"/>
      <c r="J628" s="80"/>
      <c r="K628" s="80"/>
      <c r="L628" s="80"/>
      <c r="M628" s="80"/>
      <c r="N628" s="80"/>
      <c r="O628" s="16"/>
      <c r="P628" s="80"/>
      <c r="Q628" s="80"/>
      <c r="R628" s="80"/>
      <c r="S628" s="80"/>
    </row>
    <row r="629" spans="1:19" ht="14">
      <c r="A629" s="105"/>
      <c r="B629" s="29"/>
      <c r="C629" s="29"/>
      <c r="D629" s="236"/>
      <c r="E629" s="29"/>
      <c r="F629" s="29"/>
      <c r="G629" s="29"/>
      <c r="H629" s="29"/>
      <c r="I629" s="29"/>
      <c r="J629" s="29"/>
      <c r="K629" s="29"/>
      <c r="L629" s="29"/>
      <c r="M629" s="29"/>
      <c r="N629" s="29"/>
      <c r="O629" s="17"/>
      <c r="P629" s="29"/>
      <c r="Q629" s="29"/>
      <c r="R629" s="29"/>
      <c r="S629" s="29"/>
    </row>
    <row r="630" spans="1:19" ht="14">
      <c r="A630" s="115"/>
      <c r="B630" s="80"/>
      <c r="C630" s="80"/>
      <c r="D630" s="234"/>
      <c r="E630" s="80"/>
      <c r="F630" s="80"/>
      <c r="G630" s="80"/>
      <c r="H630" s="80"/>
      <c r="I630" s="80"/>
      <c r="J630" s="80"/>
      <c r="K630" s="80"/>
      <c r="L630" s="80"/>
      <c r="M630" s="80"/>
      <c r="N630" s="80"/>
      <c r="O630" s="16"/>
      <c r="P630" s="80"/>
      <c r="Q630" s="80"/>
      <c r="R630" s="80"/>
      <c r="S630" s="80"/>
    </row>
    <row r="631" spans="1:19" ht="14">
      <c r="A631" s="105"/>
      <c r="B631" s="29"/>
      <c r="C631" s="29"/>
      <c r="D631" s="236"/>
      <c r="E631" s="29"/>
      <c r="F631" s="29"/>
      <c r="G631" s="29"/>
      <c r="H631" s="29"/>
      <c r="I631" s="29"/>
      <c r="J631" s="29"/>
      <c r="K631" s="29"/>
      <c r="L631" s="29"/>
      <c r="M631" s="29"/>
      <c r="N631" s="29"/>
      <c r="O631" s="17"/>
      <c r="P631" s="29"/>
      <c r="Q631" s="29"/>
      <c r="R631" s="29"/>
      <c r="S631" s="29"/>
    </row>
    <row r="632" spans="1:19" ht="14">
      <c r="A632" s="115"/>
      <c r="B632" s="80"/>
      <c r="C632" s="80"/>
      <c r="D632" s="234"/>
      <c r="E632" s="80"/>
      <c r="F632" s="80"/>
      <c r="G632" s="80"/>
      <c r="H632" s="80"/>
      <c r="I632" s="80"/>
      <c r="J632" s="80"/>
      <c r="K632" s="80"/>
      <c r="L632" s="80"/>
      <c r="M632" s="80"/>
      <c r="N632" s="80"/>
      <c r="O632" s="16"/>
      <c r="P632" s="80"/>
      <c r="Q632" s="80"/>
      <c r="R632" s="80"/>
      <c r="S632" s="80"/>
    </row>
    <row r="633" spans="1:19" ht="14">
      <c r="A633" s="105"/>
      <c r="B633" s="29"/>
      <c r="C633" s="29"/>
      <c r="D633" s="236"/>
      <c r="E633" s="29"/>
      <c r="F633" s="29"/>
      <c r="G633" s="29"/>
      <c r="H633" s="29"/>
      <c r="I633" s="29"/>
      <c r="J633" s="29"/>
      <c r="K633" s="29"/>
      <c r="L633" s="29"/>
      <c r="M633" s="29"/>
      <c r="N633" s="29"/>
      <c r="O633" s="17"/>
      <c r="P633" s="29"/>
      <c r="Q633" s="29"/>
      <c r="R633" s="29"/>
      <c r="S633" s="29"/>
    </row>
    <row r="634" spans="1:19" ht="14">
      <c r="A634" s="115"/>
      <c r="B634" s="80"/>
      <c r="C634" s="80"/>
      <c r="D634" s="234"/>
      <c r="E634" s="80"/>
      <c r="F634" s="80"/>
      <c r="G634" s="80"/>
      <c r="H634" s="80"/>
      <c r="I634" s="80"/>
      <c r="J634" s="80"/>
      <c r="K634" s="80"/>
      <c r="L634" s="80"/>
      <c r="M634" s="80"/>
      <c r="N634" s="80"/>
      <c r="O634" s="16"/>
      <c r="P634" s="80"/>
      <c r="Q634" s="80"/>
      <c r="R634" s="80"/>
      <c r="S634" s="80"/>
    </row>
    <row r="635" spans="1:19" ht="14">
      <c r="A635" s="105"/>
      <c r="B635" s="29"/>
      <c r="C635" s="29"/>
      <c r="D635" s="236"/>
      <c r="E635" s="29"/>
      <c r="F635" s="29"/>
      <c r="G635" s="29"/>
      <c r="H635" s="29"/>
      <c r="I635" s="29"/>
      <c r="J635" s="29"/>
      <c r="K635" s="29"/>
      <c r="L635" s="29"/>
      <c r="M635" s="29"/>
      <c r="N635" s="29"/>
      <c r="O635" s="17"/>
      <c r="P635" s="29"/>
      <c r="Q635" s="29"/>
      <c r="R635" s="29"/>
      <c r="S635" s="29"/>
    </row>
    <row r="636" spans="1:19" ht="14">
      <c r="A636" s="115"/>
      <c r="B636" s="80"/>
      <c r="C636" s="80"/>
      <c r="D636" s="234"/>
      <c r="E636" s="80"/>
      <c r="F636" s="80"/>
      <c r="G636" s="80"/>
      <c r="H636" s="80"/>
      <c r="I636" s="80"/>
      <c r="J636" s="80"/>
      <c r="K636" s="80"/>
      <c r="L636" s="80"/>
      <c r="M636" s="80"/>
      <c r="N636" s="80"/>
      <c r="O636" s="16"/>
      <c r="P636" s="80"/>
      <c r="Q636" s="80"/>
      <c r="R636" s="80"/>
      <c r="S636" s="80"/>
    </row>
    <row r="637" spans="1:19" ht="14">
      <c r="A637" s="105"/>
      <c r="B637" s="29"/>
      <c r="C637" s="29"/>
      <c r="D637" s="236"/>
      <c r="E637" s="29"/>
      <c r="F637" s="29"/>
      <c r="G637" s="29"/>
      <c r="H637" s="29"/>
      <c r="I637" s="29"/>
      <c r="J637" s="29"/>
      <c r="K637" s="29"/>
      <c r="L637" s="29"/>
      <c r="M637" s="29"/>
      <c r="N637" s="29"/>
      <c r="O637" s="17"/>
      <c r="P637" s="29"/>
      <c r="Q637" s="29"/>
      <c r="R637" s="29"/>
      <c r="S637" s="29"/>
    </row>
    <row r="638" spans="1:19" ht="14">
      <c r="A638" s="115"/>
      <c r="B638" s="80"/>
      <c r="C638" s="80"/>
      <c r="D638" s="234"/>
      <c r="E638" s="80"/>
      <c r="F638" s="80"/>
      <c r="G638" s="80"/>
      <c r="H638" s="80"/>
      <c r="I638" s="80"/>
      <c r="J638" s="80"/>
      <c r="K638" s="80"/>
      <c r="L638" s="80"/>
      <c r="M638" s="80"/>
      <c r="N638" s="80"/>
      <c r="O638" s="16"/>
      <c r="P638" s="80"/>
      <c r="Q638" s="80"/>
      <c r="R638" s="80"/>
      <c r="S638" s="80"/>
    </row>
    <row r="639" spans="1:19" ht="14">
      <c r="A639" s="105"/>
      <c r="B639" s="29"/>
      <c r="C639" s="29"/>
      <c r="D639" s="236"/>
      <c r="E639" s="29"/>
      <c r="F639" s="29"/>
      <c r="G639" s="29"/>
      <c r="H639" s="29"/>
      <c r="I639" s="29"/>
      <c r="J639" s="29"/>
      <c r="K639" s="29"/>
      <c r="L639" s="29"/>
      <c r="M639" s="29"/>
      <c r="N639" s="29"/>
      <c r="O639" s="17"/>
      <c r="P639" s="29"/>
      <c r="Q639" s="29"/>
      <c r="R639" s="29"/>
      <c r="S639" s="29"/>
    </row>
    <row r="640" spans="1:19" ht="14">
      <c r="A640" s="115"/>
      <c r="B640" s="80"/>
      <c r="C640" s="80"/>
      <c r="D640" s="234"/>
      <c r="E640" s="80"/>
      <c r="F640" s="80"/>
      <c r="G640" s="80"/>
      <c r="H640" s="80"/>
      <c r="I640" s="80"/>
      <c r="J640" s="80"/>
      <c r="K640" s="80"/>
      <c r="L640" s="80"/>
      <c r="M640" s="80"/>
      <c r="N640" s="80"/>
      <c r="O640" s="16"/>
      <c r="P640" s="80"/>
      <c r="Q640" s="80"/>
      <c r="R640" s="80"/>
      <c r="S640" s="80"/>
    </row>
    <row r="641" spans="1:19" ht="14">
      <c r="A641" s="105"/>
      <c r="B641" s="29"/>
      <c r="C641" s="29"/>
      <c r="D641" s="236"/>
      <c r="E641" s="29"/>
      <c r="F641" s="29"/>
      <c r="G641" s="29"/>
      <c r="H641" s="29"/>
      <c r="I641" s="29"/>
      <c r="J641" s="29"/>
      <c r="K641" s="29"/>
      <c r="L641" s="29"/>
      <c r="M641" s="29"/>
      <c r="N641" s="29"/>
      <c r="O641" s="17"/>
      <c r="P641" s="29"/>
      <c r="Q641" s="29"/>
      <c r="R641" s="29"/>
      <c r="S641" s="29"/>
    </row>
    <row r="642" spans="1:19" ht="14">
      <c r="A642" s="115"/>
      <c r="B642" s="80"/>
      <c r="C642" s="80"/>
      <c r="D642" s="234"/>
      <c r="E642" s="80"/>
      <c r="F642" s="80"/>
      <c r="G642" s="80"/>
      <c r="H642" s="80"/>
      <c r="I642" s="80"/>
      <c r="J642" s="80"/>
      <c r="K642" s="80"/>
      <c r="L642" s="80"/>
      <c r="M642" s="80"/>
      <c r="N642" s="80"/>
      <c r="O642" s="16"/>
      <c r="P642" s="80"/>
      <c r="Q642" s="80"/>
      <c r="R642" s="80"/>
      <c r="S642" s="80"/>
    </row>
    <row r="643" spans="1:19" ht="14">
      <c r="A643" s="105"/>
      <c r="B643" s="29"/>
      <c r="C643" s="29"/>
      <c r="D643" s="236"/>
      <c r="E643" s="29"/>
      <c r="F643" s="29"/>
      <c r="G643" s="29"/>
      <c r="H643" s="29"/>
      <c r="I643" s="29"/>
      <c r="J643" s="29"/>
      <c r="K643" s="29"/>
      <c r="L643" s="29"/>
      <c r="M643" s="29"/>
      <c r="N643" s="29"/>
      <c r="O643" s="17"/>
      <c r="P643" s="29"/>
      <c r="Q643" s="29"/>
      <c r="R643" s="29"/>
      <c r="S643" s="29"/>
    </row>
    <row r="644" spans="1:19" ht="14">
      <c r="A644" s="115"/>
      <c r="B644" s="80"/>
      <c r="C644" s="80"/>
      <c r="D644" s="234"/>
      <c r="E644" s="80"/>
      <c r="F644" s="80"/>
      <c r="G644" s="80"/>
      <c r="H644" s="80"/>
      <c r="I644" s="80"/>
      <c r="J644" s="80"/>
      <c r="K644" s="80"/>
      <c r="L644" s="80"/>
      <c r="M644" s="80"/>
      <c r="N644" s="80"/>
      <c r="O644" s="16"/>
      <c r="P644" s="80"/>
      <c r="Q644" s="80"/>
      <c r="R644" s="80"/>
      <c r="S644" s="80"/>
    </row>
    <row r="645" spans="1:19" ht="14">
      <c r="A645" s="105"/>
      <c r="B645" s="29"/>
      <c r="C645" s="29"/>
      <c r="D645" s="236"/>
      <c r="E645" s="29"/>
      <c r="F645" s="29"/>
      <c r="G645" s="29"/>
      <c r="H645" s="29"/>
      <c r="I645" s="29"/>
      <c r="J645" s="29"/>
      <c r="K645" s="29"/>
      <c r="L645" s="29"/>
      <c r="M645" s="29"/>
      <c r="N645" s="29"/>
      <c r="O645" s="17"/>
      <c r="P645" s="29"/>
      <c r="Q645" s="29"/>
      <c r="R645" s="29"/>
      <c r="S645" s="29"/>
    </row>
    <row r="646" spans="1:19" ht="14">
      <c r="A646" s="115"/>
      <c r="B646" s="80"/>
      <c r="C646" s="80"/>
      <c r="D646" s="234"/>
      <c r="E646" s="80"/>
      <c r="F646" s="80"/>
      <c r="G646" s="80"/>
      <c r="H646" s="80"/>
      <c r="I646" s="80"/>
      <c r="J646" s="80"/>
      <c r="K646" s="80"/>
      <c r="L646" s="80"/>
      <c r="M646" s="80"/>
      <c r="N646" s="80"/>
      <c r="O646" s="16"/>
      <c r="P646" s="80"/>
      <c r="Q646" s="80"/>
      <c r="R646" s="80"/>
      <c r="S646" s="80"/>
    </row>
    <row r="647" spans="1:19" ht="14">
      <c r="A647" s="105"/>
      <c r="B647" s="29"/>
      <c r="C647" s="29"/>
      <c r="D647" s="236"/>
      <c r="E647" s="29"/>
      <c r="F647" s="29"/>
      <c r="G647" s="29"/>
      <c r="H647" s="29"/>
      <c r="I647" s="29"/>
      <c r="J647" s="29"/>
      <c r="K647" s="29"/>
      <c r="L647" s="29"/>
      <c r="M647" s="29"/>
      <c r="N647" s="29"/>
      <c r="O647" s="17"/>
      <c r="P647" s="29"/>
      <c r="Q647" s="29"/>
      <c r="R647" s="29"/>
      <c r="S647" s="29"/>
    </row>
    <row r="648" spans="1:19" ht="14">
      <c r="A648" s="115"/>
      <c r="B648" s="80"/>
      <c r="C648" s="80"/>
      <c r="D648" s="234"/>
      <c r="E648" s="80"/>
      <c r="F648" s="80"/>
      <c r="G648" s="80"/>
      <c r="H648" s="80"/>
      <c r="I648" s="80"/>
      <c r="J648" s="80"/>
      <c r="K648" s="80"/>
      <c r="L648" s="80"/>
      <c r="M648" s="80"/>
      <c r="N648" s="80"/>
      <c r="O648" s="16"/>
      <c r="P648" s="80"/>
      <c r="Q648" s="80"/>
      <c r="R648" s="80"/>
      <c r="S648" s="80"/>
    </row>
    <row r="649" spans="1:19" ht="14">
      <c r="A649" s="105"/>
      <c r="B649" s="29"/>
      <c r="C649" s="29"/>
      <c r="D649" s="236"/>
      <c r="E649" s="29"/>
      <c r="F649" s="29"/>
      <c r="G649" s="29"/>
      <c r="H649" s="29"/>
      <c r="I649" s="29"/>
      <c r="J649" s="29"/>
      <c r="K649" s="29"/>
      <c r="L649" s="29"/>
      <c r="M649" s="29"/>
      <c r="N649" s="29"/>
      <c r="O649" s="17"/>
      <c r="P649" s="29"/>
      <c r="Q649" s="29"/>
      <c r="R649" s="29"/>
      <c r="S649" s="29"/>
    </row>
    <row r="650" spans="1:19" ht="14">
      <c r="A650" s="115"/>
      <c r="B650" s="80"/>
      <c r="C650" s="80"/>
      <c r="D650" s="234"/>
      <c r="E650" s="80"/>
      <c r="F650" s="80"/>
      <c r="G650" s="80"/>
      <c r="H650" s="80"/>
      <c r="I650" s="80"/>
      <c r="J650" s="80"/>
      <c r="K650" s="80"/>
      <c r="L650" s="80"/>
      <c r="M650" s="80"/>
      <c r="N650" s="80"/>
      <c r="O650" s="16"/>
      <c r="P650" s="80"/>
      <c r="Q650" s="80"/>
      <c r="R650" s="80"/>
      <c r="S650" s="80"/>
    </row>
    <row r="651" spans="1:19" ht="14">
      <c r="A651" s="105"/>
      <c r="B651" s="29"/>
      <c r="C651" s="29"/>
      <c r="D651" s="236"/>
      <c r="E651" s="29"/>
      <c r="F651" s="29"/>
      <c r="G651" s="29"/>
      <c r="H651" s="29"/>
      <c r="I651" s="29"/>
      <c r="J651" s="29"/>
      <c r="K651" s="29"/>
      <c r="L651" s="29"/>
      <c r="M651" s="29"/>
      <c r="N651" s="29"/>
      <c r="O651" s="17"/>
      <c r="P651" s="29"/>
      <c r="Q651" s="29"/>
      <c r="R651" s="29"/>
      <c r="S651" s="29"/>
    </row>
    <row r="652" spans="1:19" ht="14">
      <c r="A652" s="115"/>
      <c r="B652" s="80"/>
      <c r="C652" s="80"/>
      <c r="D652" s="234"/>
      <c r="E652" s="80"/>
      <c r="F652" s="80"/>
      <c r="G652" s="80"/>
      <c r="H652" s="80"/>
      <c r="I652" s="80"/>
      <c r="J652" s="80"/>
      <c r="K652" s="80"/>
      <c r="L652" s="80"/>
      <c r="M652" s="80"/>
      <c r="N652" s="80"/>
      <c r="O652" s="16"/>
      <c r="P652" s="80"/>
      <c r="Q652" s="80"/>
      <c r="R652" s="80"/>
      <c r="S652" s="80"/>
    </row>
    <row r="653" spans="1:19" ht="14">
      <c r="A653" s="105"/>
      <c r="B653" s="29"/>
      <c r="C653" s="29"/>
      <c r="D653" s="236"/>
      <c r="E653" s="29"/>
      <c r="F653" s="29"/>
      <c r="G653" s="29"/>
      <c r="H653" s="29"/>
      <c r="I653" s="29"/>
      <c r="J653" s="29"/>
      <c r="K653" s="29"/>
      <c r="L653" s="29"/>
      <c r="M653" s="29"/>
      <c r="N653" s="29"/>
      <c r="O653" s="17"/>
      <c r="P653" s="29"/>
      <c r="Q653" s="29"/>
      <c r="R653" s="29"/>
      <c r="S653" s="29"/>
    </row>
    <row r="654" spans="1:19" ht="14">
      <c r="A654" s="115"/>
      <c r="B654" s="80"/>
      <c r="C654" s="80"/>
      <c r="D654" s="234"/>
      <c r="E654" s="80"/>
      <c r="F654" s="80"/>
      <c r="G654" s="80"/>
      <c r="H654" s="80"/>
      <c r="I654" s="80"/>
      <c r="J654" s="80"/>
      <c r="K654" s="80"/>
      <c r="L654" s="80"/>
      <c r="M654" s="80"/>
      <c r="N654" s="80"/>
      <c r="O654" s="16"/>
      <c r="P654" s="80"/>
      <c r="Q654" s="80"/>
      <c r="R654" s="80"/>
      <c r="S654" s="80"/>
    </row>
    <row r="655" spans="1:19" ht="14">
      <c r="A655" s="105"/>
      <c r="B655" s="29"/>
      <c r="C655" s="29"/>
      <c r="D655" s="236"/>
      <c r="E655" s="29"/>
      <c r="F655" s="29"/>
      <c r="G655" s="29"/>
      <c r="H655" s="29"/>
      <c r="I655" s="29"/>
      <c r="J655" s="29"/>
      <c r="K655" s="29"/>
      <c r="L655" s="29"/>
      <c r="M655" s="29"/>
      <c r="N655" s="29"/>
      <c r="O655" s="17"/>
      <c r="P655" s="29"/>
      <c r="Q655" s="29"/>
      <c r="R655" s="29"/>
      <c r="S655" s="29"/>
    </row>
    <row r="656" spans="1:19" ht="14">
      <c r="A656" s="115"/>
      <c r="B656" s="80"/>
      <c r="C656" s="80"/>
      <c r="D656" s="234"/>
      <c r="E656" s="80"/>
      <c r="F656" s="80"/>
      <c r="G656" s="80"/>
      <c r="H656" s="80"/>
      <c r="I656" s="80"/>
      <c r="J656" s="80"/>
      <c r="K656" s="80"/>
      <c r="L656" s="80"/>
      <c r="M656" s="80"/>
      <c r="N656" s="80"/>
      <c r="O656" s="16"/>
      <c r="P656" s="80"/>
      <c r="Q656" s="80"/>
      <c r="R656" s="80"/>
      <c r="S656" s="80"/>
    </row>
    <row r="657" spans="1:19" ht="14">
      <c r="A657" s="105"/>
      <c r="B657" s="29"/>
      <c r="C657" s="29"/>
      <c r="D657" s="236"/>
      <c r="E657" s="29"/>
      <c r="F657" s="29"/>
      <c r="G657" s="29"/>
      <c r="H657" s="29"/>
      <c r="I657" s="29"/>
      <c r="J657" s="29"/>
      <c r="K657" s="29"/>
      <c r="L657" s="29"/>
      <c r="M657" s="29"/>
      <c r="N657" s="29"/>
      <c r="O657" s="17"/>
      <c r="P657" s="29"/>
      <c r="Q657" s="29"/>
      <c r="R657" s="29"/>
      <c r="S657" s="29"/>
    </row>
    <row r="658" spans="1:19" ht="14">
      <c r="A658" s="115"/>
      <c r="B658" s="80"/>
      <c r="C658" s="80"/>
      <c r="D658" s="234"/>
      <c r="E658" s="80"/>
      <c r="F658" s="80"/>
      <c r="G658" s="80"/>
      <c r="H658" s="80"/>
      <c r="I658" s="80"/>
      <c r="J658" s="80"/>
      <c r="K658" s="80"/>
      <c r="L658" s="80"/>
      <c r="M658" s="80"/>
      <c r="N658" s="80"/>
      <c r="O658" s="16"/>
      <c r="P658" s="80"/>
      <c r="Q658" s="80"/>
      <c r="R658" s="80"/>
      <c r="S658" s="80"/>
    </row>
    <row r="659" spans="1:19" ht="14">
      <c r="A659" s="105"/>
      <c r="B659" s="29"/>
      <c r="C659" s="29"/>
      <c r="D659" s="236"/>
      <c r="E659" s="29"/>
      <c r="F659" s="29"/>
      <c r="G659" s="29"/>
      <c r="H659" s="29"/>
      <c r="I659" s="29"/>
      <c r="J659" s="29"/>
      <c r="K659" s="29"/>
      <c r="L659" s="29"/>
      <c r="M659" s="29"/>
      <c r="N659" s="29"/>
      <c r="O659" s="17"/>
      <c r="P659" s="29"/>
      <c r="Q659" s="29"/>
      <c r="R659" s="29"/>
      <c r="S659" s="29"/>
    </row>
    <row r="660" spans="1:19" ht="14">
      <c r="A660" s="115"/>
      <c r="B660" s="80"/>
      <c r="C660" s="80"/>
      <c r="D660" s="234"/>
      <c r="E660" s="80"/>
      <c r="F660" s="80"/>
      <c r="G660" s="80"/>
      <c r="H660" s="80"/>
      <c r="I660" s="80"/>
      <c r="J660" s="80"/>
      <c r="K660" s="80"/>
      <c r="L660" s="80"/>
      <c r="M660" s="80"/>
      <c r="N660" s="80"/>
      <c r="O660" s="16"/>
      <c r="P660" s="80"/>
      <c r="Q660" s="80"/>
      <c r="R660" s="80"/>
      <c r="S660" s="80"/>
    </row>
    <row r="661" spans="1:19" ht="14">
      <c r="A661" s="105"/>
      <c r="B661" s="29"/>
      <c r="C661" s="29"/>
      <c r="D661" s="236"/>
      <c r="E661" s="29"/>
      <c r="F661" s="29"/>
      <c r="G661" s="29"/>
      <c r="H661" s="29"/>
      <c r="I661" s="29"/>
      <c r="J661" s="29"/>
      <c r="K661" s="29"/>
      <c r="L661" s="29"/>
      <c r="M661" s="29"/>
      <c r="N661" s="29"/>
      <c r="O661" s="17"/>
      <c r="P661" s="29"/>
      <c r="Q661" s="29"/>
      <c r="R661" s="29"/>
      <c r="S661" s="29"/>
    </row>
    <row r="662" spans="1:19" ht="14">
      <c r="A662" s="115"/>
      <c r="B662" s="80"/>
      <c r="C662" s="80"/>
      <c r="D662" s="234"/>
      <c r="E662" s="80"/>
      <c r="F662" s="80"/>
      <c r="G662" s="80"/>
      <c r="H662" s="80"/>
      <c r="I662" s="80"/>
      <c r="J662" s="80"/>
      <c r="K662" s="80"/>
      <c r="L662" s="80"/>
      <c r="M662" s="80"/>
      <c r="N662" s="80"/>
      <c r="O662" s="16"/>
      <c r="P662" s="80"/>
      <c r="Q662" s="80"/>
      <c r="R662" s="80"/>
      <c r="S662" s="80"/>
    </row>
    <row r="663" spans="1:19" ht="14">
      <c r="A663" s="105"/>
      <c r="B663" s="29"/>
      <c r="C663" s="29"/>
      <c r="D663" s="236"/>
      <c r="E663" s="29"/>
      <c r="F663" s="29"/>
      <c r="G663" s="29"/>
      <c r="H663" s="29"/>
      <c r="I663" s="29"/>
      <c r="J663" s="29"/>
      <c r="K663" s="29"/>
      <c r="L663" s="29"/>
      <c r="M663" s="29"/>
      <c r="N663" s="29"/>
      <c r="O663" s="17"/>
      <c r="P663" s="29"/>
      <c r="Q663" s="29"/>
      <c r="R663" s="29"/>
      <c r="S663" s="29"/>
    </row>
    <row r="664" spans="1:19" ht="14">
      <c r="A664" s="115"/>
      <c r="B664" s="80"/>
      <c r="C664" s="80"/>
      <c r="D664" s="234"/>
      <c r="E664" s="80"/>
      <c r="F664" s="80"/>
      <c r="G664" s="80"/>
      <c r="H664" s="80"/>
      <c r="I664" s="80"/>
      <c r="J664" s="80"/>
      <c r="K664" s="80"/>
      <c r="L664" s="80"/>
      <c r="M664" s="80"/>
      <c r="N664" s="80"/>
      <c r="O664" s="16"/>
      <c r="P664" s="80"/>
      <c r="Q664" s="80"/>
      <c r="R664" s="80"/>
      <c r="S664" s="80"/>
    </row>
    <row r="665" spans="1:19" ht="14">
      <c r="A665" s="105"/>
      <c r="B665" s="29"/>
      <c r="C665" s="29"/>
      <c r="D665" s="236"/>
      <c r="E665" s="29"/>
      <c r="F665" s="29"/>
      <c r="G665" s="29"/>
      <c r="H665" s="29"/>
      <c r="I665" s="29"/>
      <c r="J665" s="29"/>
      <c r="K665" s="29"/>
      <c r="L665" s="29"/>
      <c r="M665" s="29"/>
      <c r="N665" s="29"/>
      <c r="O665" s="17"/>
      <c r="P665" s="29"/>
      <c r="Q665" s="29"/>
      <c r="R665" s="29"/>
      <c r="S665" s="29"/>
    </row>
    <row r="666" spans="1:19" ht="14">
      <c r="A666" s="115"/>
      <c r="B666" s="80"/>
      <c r="C666" s="80"/>
      <c r="D666" s="234"/>
      <c r="E666" s="80"/>
      <c r="F666" s="80"/>
      <c r="G666" s="80"/>
      <c r="H666" s="80"/>
      <c r="I666" s="80"/>
      <c r="J666" s="80"/>
      <c r="K666" s="80"/>
      <c r="L666" s="80"/>
      <c r="M666" s="80"/>
      <c r="N666" s="80"/>
      <c r="O666" s="16"/>
      <c r="P666" s="80"/>
      <c r="Q666" s="80"/>
      <c r="R666" s="80"/>
      <c r="S666" s="80"/>
    </row>
    <row r="667" spans="1:19" ht="14">
      <c r="A667" s="105"/>
      <c r="B667" s="29"/>
      <c r="C667" s="29"/>
      <c r="D667" s="236"/>
      <c r="E667" s="29"/>
      <c r="F667" s="29"/>
      <c r="G667" s="29"/>
      <c r="H667" s="29"/>
      <c r="I667" s="29"/>
      <c r="J667" s="29"/>
      <c r="K667" s="29"/>
      <c r="L667" s="29"/>
      <c r="M667" s="29"/>
      <c r="N667" s="29"/>
      <c r="O667" s="17"/>
      <c r="P667" s="29"/>
      <c r="Q667" s="29"/>
      <c r="R667" s="29"/>
      <c r="S667" s="29"/>
    </row>
    <row r="668" spans="1:19" ht="14">
      <c r="A668" s="115"/>
      <c r="B668" s="80"/>
      <c r="C668" s="80"/>
      <c r="D668" s="234"/>
      <c r="E668" s="80"/>
      <c r="F668" s="80"/>
      <c r="G668" s="80"/>
      <c r="H668" s="80"/>
      <c r="I668" s="80"/>
      <c r="J668" s="80"/>
      <c r="K668" s="80"/>
      <c r="L668" s="80"/>
      <c r="M668" s="80"/>
      <c r="N668" s="80"/>
      <c r="O668" s="16"/>
      <c r="P668" s="80"/>
      <c r="Q668" s="80"/>
      <c r="R668" s="80"/>
      <c r="S668" s="80"/>
    </row>
    <row r="669" spans="1:19" ht="14">
      <c r="A669" s="105"/>
      <c r="B669" s="29"/>
      <c r="C669" s="29"/>
      <c r="D669" s="236"/>
      <c r="E669" s="29"/>
      <c r="F669" s="29"/>
      <c r="G669" s="29"/>
      <c r="H669" s="29"/>
      <c r="I669" s="29"/>
      <c r="J669" s="29"/>
      <c r="K669" s="29"/>
      <c r="L669" s="29"/>
      <c r="M669" s="29"/>
      <c r="N669" s="29"/>
      <c r="O669" s="17"/>
      <c r="P669" s="29"/>
      <c r="Q669" s="29"/>
      <c r="R669" s="29"/>
      <c r="S669" s="29"/>
    </row>
    <row r="670" spans="1:19" ht="14">
      <c r="A670" s="115"/>
      <c r="B670" s="80"/>
      <c r="C670" s="80"/>
      <c r="D670" s="234"/>
      <c r="E670" s="80"/>
      <c r="F670" s="80"/>
      <c r="G670" s="80"/>
      <c r="H670" s="80"/>
      <c r="I670" s="80"/>
      <c r="J670" s="80"/>
      <c r="K670" s="80"/>
      <c r="L670" s="80"/>
      <c r="M670" s="80"/>
      <c r="N670" s="80"/>
      <c r="O670" s="16"/>
      <c r="P670" s="80"/>
      <c r="Q670" s="80"/>
      <c r="R670" s="80"/>
      <c r="S670" s="80"/>
    </row>
    <row r="671" spans="1:19" ht="14">
      <c r="A671" s="105"/>
      <c r="B671" s="29"/>
      <c r="C671" s="29"/>
      <c r="D671" s="236"/>
      <c r="E671" s="29"/>
      <c r="F671" s="29"/>
      <c r="G671" s="29"/>
      <c r="H671" s="29"/>
      <c r="I671" s="29"/>
      <c r="J671" s="29"/>
      <c r="K671" s="29"/>
      <c r="L671" s="29"/>
      <c r="M671" s="29"/>
      <c r="N671" s="29"/>
      <c r="O671" s="17"/>
      <c r="P671" s="29"/>
      <c r="Q671" s="29"/>
      <c r="R671" s="29"/>
      <c r="S671" s="29"/>
    </row>
    <row r="672" spans="1:19" ht="14">
      <c r="A672" s="115"/>
      <c r="B672" s="80"/>
      <c r="C672" s="80"/>
      <c r="D672" s="234"/>
      <c r="E672" s="80"/>
      <c r="F672" s="80"/>
      <c r="G672" s="80"/>
      <c r="H672" s="80"/>
      <c r="I672" s="80"/>
      <c r="J672" s="80"/>
      <c r="K672" s="80"/>
      <c r="L672" s="80"/>
      <c r="M672" s="80"/>
      <c r="N672" s="80"/>
      <c r="O672" s="16"/>
      <c r="P672" s="80"/>
      <c r="Q672" s="80"/>
      <c r="R672" s="80"/>
      <c r="S672" s="80"/>
    </row>
    <row r="673" spans="1:19" ht="14">
      <c r="A673" s="105"/>
      <c r="B673" s="29"/>
      <c r="C673" s="29"/>
      <c r="D673" s="236"/>
      <c r="E673" s="29"/>
      <c r="F673" s="29"/>
      <c r="G673" s="29"/>
      <c r="H673" s="29"/>
      <c r="I673" s="29"/>
      <c r="J673" s="29"/>
      <c r="K673" s="29"/>
      <c r="L673" s="29"/>
      <c r="M673" s="29"/>
      <c r="N673" s="29"/>
      <c r="O673" s="17"/>
      <c r="P673" s="29"/>
      <c r="Q673" s="29"/>
      <c r="R673" s="29"/>
      <c r="S673" s="29"/>
    </row>
    <row r="674" spans="1:19" ht="14">
      <c r="A674" s="115"/>
      <c r="B674" s="80"/>
      <c r="C674" s="80"/>
      <c r="D674" s="234"/>
      <c r="E674" s="80"/>
      <c r="F674" s="80"/>
      <c r="G674" s="80"/>
      <c r="H674" s="80"/>
      <c r="I674" s="80"/>
      <c r="J674" s="80"/>
      <c r="K674" s="80"/>
      <c r="L674" s="80"/>
      <c r="M674" s="80"/>
      <c r="N674" s="80"/>
      <c r="O674" s="16"/>
      <c r="P674" s="80"/>
      <c r="Q674" s="80"/>
      <c r="R674" s="80"/>
      <c r="S674" s="80"/>
    </row>
    <row r="675" spans="1:19" ht="14">
      <c r="A675" s="105"/>
      <c r="B675" s="29"/>
      <c r="C675" s="29"/>
      <c r="D675" s="236"/>
      <c r="E675" s="29"/>
      <c r="F675" s="29"/>
      <c r="G675" s="29"/>
      <c r="H675" s="29"/>
      <c r="I675" s="29"/>
      <c r="J675" s="29"/>
      <c r="K675" s="29"/>
      <c r="L675" s="29"/>
      <c r="M675" s="29"/>
      <c r="N675" s="29"/>
      <c r="O675" s="17"/>
      <c r="P675" s="29"/>
      <c r="Q675" s="29"/>
      <c r="R675" s="29"/>
      <c r="S675" s="29"/>
    </row>
    <row r="676" spans="1:19" ht="14">
      <c r="A676" s="115"/>
      <c r="B676" s="80"/>
      <c r="C676" s="80"/>
      <c r="D676" s="234"/>
      <c r="E676" s="80"/>
      <c r="F676" s="80"/>
      <c r="G676" s="80"/>
      <c r="H676" s="80"/>
      <c r="I676" s="80"/>
      <c r="J676" s="80"/>
      <c r="K676" s="80"/>
      <c r="L676" s="80"/>
      <c r="M676" s="80"/>
      <c r="N676" s="80"/>
      <c r="O676" s="16"/>
      <c r="P676" s="80"/>
      <c r="Q676" s="80"/>
      <c r="R676" s="80"/>
      <c r="S676" s="80"/>
    </row>
    <row r="677" spans="1:19" ht="14">
      <c r="A677" s="105"/>
      <c r="B677" s="29"/>
      <c r="C677" s="29"/>
      <c r="D677" s="236"/>
      <c r="E677" s="29"/>
      <c r="F677" s="29"/>
      <c r="G677" s="29"/>
      <c r="H677" s="29"/>
      <c r="I677" s="29"/>
      <c r="J677" s="29"/>
      <c r="K677" s="29"/>
      <c r="L677" s="29"/>
      <c r="M677" s="29"/>
      <c r="N677" s="29"/>
      <c r="O677" s="17"/>
      <c r="P677" s="29"/>
      <c r="Q677" s="29"/>
      <c r="R677" s="29"/>
      <c r="S677" s="29"/>
    </row>
    <row r="678" spans="1:19" ht="14">
      <c r="A678" s="115"/>
      <c r="B678" s="80"/>
      <c r="C678" s="80"/>
      <c r="D678" s="234"/>
      <c r="E678" s="80"/>
      <c r="F678" s="80"/>
      <c r="G678" s="80"/>
      <c r="H678" s="80"/>
      <c r="I678" s="80"/>
      <c r="J678" s="80"/>
      <c r="K678" s="80"/>
      <c r="L678" s="80"/>
      <c r="M678" s="80"/>
      <c r="N678" s="80"/>
      <c r="O678" s="16"/>
      <c r="P678" s="80"/>
      <c r="Q678" s="80"/>
      <c r="R678" s="80"/>
      <c r="S678" s="80"/>
    </row>
    <row r="679" spans="1:19" ht="14">
      <c r="A679" s="105"/>
      <c r="B679" s="29"/>
      <c r="C679" s="29"/>
      <c r="D679" s="236"/>
      <c r="E679" s="29"/>
      <c r="F679" s="29"/>
      <c r="G679" s="29"/>
      <c r="H679" s="29"/>
      <c r="I679" s="29"/>
      <c r="J679" s="29"/>
      <c r="K679" s="29"/>
      <c r="L679" s="29"/>
      <c r="M679" s="29"/>
      <c r="N679" s="29"/>
      <c r="O679" s="17"/>
      <c r="P679" s="29"/>
      <c r="Q679" s="29"/>
      <c r="R679" s="29"/>
      <c r="S679" s="29"/>
    </row>
    <row r="680" spans="1:19" ht="14">
      <c r="A680" s="115"/>
      <c r="B680" s="80"/>
      <c r="C680" s="80"/>
      <c r="D680" s="234"/>
      <c r="E680" s="80"/>
      <c r="F680" s="80"/>
      <c r="G680" s="80"/>
      <c r="H680" s="80"/>
      <c r="I680" s="80"/>
      <c r="J680" s="80"/>
      <c r="K680" s="80"/>
      <c r="L680" s="80"/>
      <c r="M680" s="80"/>
      <c r="N680" s="80"/>
      <c r="O680" s="16"/>
      <c r="P680" s="80"/>
      <c r="Q680" s="80"/>
      <c r="R680" s="80"/>
      <c r="S680" s="80"/>
    </row>
    <row r="681" spans="1:19" ht="14">
      <c r="A681" s="105"/>
      <c r="B681" s="29"/>
      <c r="C681" s="29"/>
      <c r="D681" s="236"/>
      <c r="E681" s="29"/>
      <c r="F681" s="29"/>
      <c r="G681" s="29"/>
      <c r="H681" s="29"/>
      <c r="I681" s="29"/>
      <c r="J681" s="29"/>
      <c r="K681" s="29"/>
      <c r="L681" s="29"/>
      <c r="M681" s="29"/>
      <c r="N681" s="29"/>
      <c r="O681" s="17"/>
      <c r="P681" s="29"/>
      <c r="Q681" s="29"/>
      <c r="R681" s="29"/>
      <c r="S681" s="29"/>
    </row>
    <row r="682" spans="1:19" ht="14">
      <c r="A682" s="115"/>
      <c r="B682" s="80"/>
      <c r="C682" s="80"/>
      <c r="D682" s="234"/>
      <c r="E682" s="80"/>
      <c r="F682" s="80"/>
      <c r="G682" s="80"/>
      <c r="H682" s="80"/>
      <c r="I682" s="80"/>
      <c r="J682" s="80"/>
      <c r="K682" s="80"/>
      <c r="L682" s="80"/>
      <c r="M682" s="80"/>
      <c r="N682" s="80"/>
      <c r="O682" s="16"/>
      <c r="P682" s="80"/>
      <c r="Q682" s="80"/>
      <c r="R682" s="80"/>
      <c r="S682" s="80"/>
    </row>
    <row r="683" spans="1:19" ht="14">
      <c r="A683" s="105"/>
      <c r="B683" s="29"/>
      <c r="C683" s="29"/>
      <c r="D683" s="236"/>
      <c r="E683" s="29"/>
      <c r="F683" s="29"/>
      <c r="G683" s="29"/>
      <c r="H683" s="29"/>
      <c r="I683" s="29"/>
      <c r="J683" s="29"/>
      <c r="K683" s="29"/>
      <c r="L683" s="29"/>
      <c r="M683" s="29"/>
      <c r="N683" s="29"/>
      <c r="O683" s="17"/>
      <c r="P683" s="29"/>
      <c r="Q683" s="29"/>
      <c r="R683" s="29"/>
      <c r="S683" s="29"/>
    </row>
    <row r="684" spans="1:19" ht="14">
      <c r="A684" s="115"/>
      <c r="B684" s="80"/>
      <c r="C684" s="80"/>
      <c r="D684" s="234"/>
      <c r="E684" s="80"/>
      <c r="F684" s="80"/>
      <c r="G684" s="80"/>
      <c r="H684" s="80"/>
      <c r="I684" s="80"/>
      <c r="J684" s="80"/>
      <c r="K684" s="80"/>
      <c r="L684" s="80"/>
      <c r="M684" s="80"/>
      <c r="N684" s="80"/>
      <c r="O684" s="16"/>
      <c r="P684" s="80"/>
      <c r="Q684" s="80"/>
      <c r="R684" s="80"/>
      <c r="S684" s="80"/>
    </row>
    <row r="685" spans="1:19" ht="14">
      <c r="A685" s="105"/>
      <c r="B685" s="29"/>
      <c r="C685" s="29"/>
      <c r="D685" s="236"/>
      <c r="E685" s="29"/>
      <c r="F685" s="29"/>
      <c r="G685" s="29"/>
      <c r="H685" s="29"/>
      <c r="I685" s="29"/>
      <c r="J685" s="29"/>
      <c r="K685" s="29"/>
      <c r="L685" s="29"/>
      <c r="M685" s="29"/>
      <c r="N685" s="29"/>
      <c r="O685" s="17"/>
      <c r="P685" s="29"/>
      <c r="Q685" s="29"/>
      <c r="R685" s="29"/>
      <c r="S685" s="29"/>
    </row>
    <row r="686" spans="1:19" ht="14">
      <c r="A686" s="115"/>
      <c r="B686" s="80"/>
      <c r="C686" s="80"/>
      <c r="D686" s="234"/>
      <c r="E686" s="80"/>
      <c r="F686" s="80"/>
      <c r="G686" s="80"/>
      <c r="H686" s="80"/>
      <c r="I686" s="80"/>
      <c r="J686" s="80"/>
      <c r="K686" s="80"/>
      <c r="L686" s="80"/>
      <c r="M686" s="80"/>
      <c r="N686" s="80"/>
      <c r="O686" s="16"/>
      <c r="P686" s="80"/>
      <c r="Q686" s="80"/>
      <c r="R686" s="80"/>
      <c r="S686" s="80"/>
    </row>
    <row r="687" spans="1:19" ht="14">
      <c r="A687" s="105"/>
      <c r="B687" s="29"/>
      <c r="C687" s="29"/>
      <c r="D687" s="236"/>
      <c r="E687" s="29"/>
      <c r="F687" s="29"/>
      <c r="G687" s="29"/>
      <c r="H687" s="29"/>
      <c r="I687" s="29"/>
      <c r="J687" s="29"/>
      <c r="K687" s="29"/>
      <c r="L687" s="29"/>
      <c r="M687" s="29"/>
      <c r="N687" s="29"/>
      <c r="O687" s="17"/>
      <c r="P687" s="29"/>
      <c r="Q687" s="29"/>
      <c r="R687" s="29"/>
      <c r="S687" s="29"/>
    </row>
    <row r="688" spans="1:19" ht="14">
      <c r="A688" s="115"/>
      <c r="B688" s="80"/>
      <c r="C688" s="80"/>
      <c r="D688" s="234"/>
      <c r="E688" s="80"/>
      <c r="F688" s="80"/>
      <c r="G688" s="80"/>
      <c r="H688" s="80"/>
      <c r="I688" s="80"/>
      <c r="J688" s="80"/>
      <c r="K688" s="80"/>
      <c r="L688" s="80"/>
      <c r="M688" s="80"/>
      <c r="N688" s="80"/>
      <c r="O688" s="16"/>
      <c r="P688" s="80"/>
      <c r="Q688" s="80"/>
      <c r="R688" s="80"/>
      <c r="S688" s="80"/>
    </row>
    <row r="689" spans="1:19" ht="14">
      <c r="A689" s="105"/>
      <c r="B689" s="29"/>
      <c r="C689" s="29"/>
      <c r="D689" s="236"/>
      <c r="E689" s="29"/>
      <c r="F689" s="29"/>
      <c r="G689" s="29"/>
      <c r="H689" s="29"/>
      <c r="I689" s="29"/>
      <c r="J689" s="29"/>
      <c r="K689" s="29"/>
      <c r="L689" s="29"/>
      <c r="M689" s="29"/>
      <c r="N689" s="29"/>
      <c r="O689" s="17"/>
      <c r="P689" s="29"/>
      <c r="Q689" s="29"/>
      <c r="R689" s="29"/>
      <c r="S689" s="29"/>
    </row>
    <row r="690" spans="1:19" ht="14">
      <c r="A690" s="115"/>
      <c r="B690" s="80"/>
      <c r="C690" s="80"/>
      <c r="D690" s="234"/>
      <c r="E690" s="80"/>
      <c r="F690" s="80"/>
      <c r="G690" s="80"/>
      <c r="H690" s="80"/>
      <c r="I690" s="80"/>
      <c r="J690" s="80"/>
      <c r="K690" s="80"/>
      <c r="L690" s="80"/>
      <c r="M690" s="80"/>
      <c r="N690" s="80"/>
      <c r="O690" s="16"/>
      <c r="P690" s="80"/>
      <c r="Q690" s="80"/>
      <c r="R690" s="80"/>
      <c r="S690" s="80"/>
    </row>
    <row r="691" spans="1:19" ht="14">
      <c r="A691" s="105"/>
      <c r="B691" s="29"/>
      <c r="C691" s="29"/>
      <c r="D691" s="236"/>
      <c r="E691" s="29"/>
      <c r="F691" s="29"/>
      <c r="G691" s="29"/>
      <c r="H691" s="29"/>
      <c r="I691" s="29"/>
      <c r="J691" s="29"/>
      <c r="K691" s="29"/>
      <c r="L691" s="29"/>
      <c r="M691" s="29"/>
      <c r="N691" s="29"/>
      <c r="O691" s="17"/>
      <c r="P691" s="29"/>
      <c r="Q691" s="29"/>
      <c r="R691" s="29"/>
      <c r="S691" s="29"/>
    </row>
    <row r="692" spans="1:19" ht="14">
      <c r="A692" s="115"/>
      <c r="B692" s="80"/>
      <c r="C692" s="80"/>
      <c r="D692" s="234"/>
      <c r="E692" s="80"/>
      <c r="F692" s="80"/>
      <c r="G692" s="80"/>
      <c r="H692" s="80"/>
      <c r="I692" s="80"/>
      <c r="J692" s="80"/>
      <c r="K692" s="80"/>
      <c r="L692" s="80"/>
      <c r="M692" s="80"/>
      <c r="N692" s="80"/>
      <c r="O692" s="16"/>
      <c r="P692" s="80"/>
      <c r="Q692" s="80"/>
      <c r="R692" s="80"/>
      <c r="S692" s="80"/>
    </row>
    <row r="693" spans="1:19" ht="14">
      <c r="A693" s="105"/>
      <c r="B693" s="29"/>
      <c r="C693" s="29"/>
      <c r="D693" s="236"/>
      <c r="E693" s="29"/>
      <c r="F693" s="29"/>
      <c r="G693" s="29"/>
      <c r="H693" s="29"/>
      <c r="I693" s="29"/>
      <c r="J693" s="29"/>
      <c r="K693" s="29"/>
      <c r="L693" s="29"/>
      <c r="M693" s="29"/>
      <c r="N693" s="29"/>
      <c r="O693" s="17"/>
      <c r="P693" s="29"/>
      <c r="Q693" s="29"/>
      <c r="R693" s="29"/>
      <c r="S693" s="29"/>
    </row>
    <row r="694" spans="1:19" ht="14">
      <c r="A694" s="115"/>
      <c r="B694" s="80"/>
      <c r="C694" s="80"/>
      <c r="D694" s="234"/>
      <c r="E694" s="80"/>
      <c r="F694" s="80"/>
      <c r="G694" s="80"/>
      <c r="H694" s="80"/>
      <c r="I694" s="80"/>
      <c r="J694" s="80"/>
      <c r="K694" s="80"/>
      <c r="L694" s="80"/>
      <c r="M694" s="80"/>
      <c r="N694" s="80"/>
      <c r="O694" s="16"/>
      <c r="P694" s="80"/>
      <c r="Q694" s="80"/>
      <c r="R694" s="80"/>
      <c r="S694" s="80"/>
    </row>
    <row r="695" spans="1:19" ht="14">
      <c r="A695" s="105"/>
      <c r="B695" s="29"/>
      <c r="C695" s="29"/>
      <c r="D695" s="236"/>
      <c r="E695" s="29"/>
      <c r="F695" s="29"/>
      <c r="G695" s="29"/>
      <c r="H695" s="29"/>
      <c r="I695" s="29"/>
      <c r="J695" s="29"/>
      <c r="K695" s="29"/>
      <c r="L695" s="29"/>
      <c r="M695" s="29"/>
      <c r="N695" s="29"/>
      <c r="O695" s="17"/>
      <c r="P695" s="29"/>
      <c r="Q695" s="29"/>
      <c r="R695" s="29"/>
      <c r="S695" s="29"/>
    </row>
    <row r="696" spans="1:19" ht="14">
      <c r="A696" s="115"/>
      <c r="B696" s="80"/>
      <c r="C696" s="80"/>
      <c r="D696" s="234"/>
      <c r="E696" s="80"/>
      <c r="F696" s="80"/>
      <c r="G696" s="80"/>
      <c r="H696" s="80"/>
      <c r="I696" s="80"/>
      <c r="J696" s="80"/>
      <c r="K696" s="80"/>
      <c r="L696" s="80"/>
      <c r="M696" s="80"/>
      <c r="N696" s="80"/>
      <c r="O696" s="16"/>
      <c r="P696" s="80"/>
      <c r="Q696" s="80"/>
      <c r="R696" s="80"/>
      <c r="S696" s="80"/>
    </row>
    <row r="697" spans="1:19" ht="14">
      <c r="A697" s="105"/>
      <c r="B697" s="29"/>
      <c r="C697" s="29"/>
      <c r="D697" s="236"/>
      <c r="E697" s="29"/>
      <c r="F697" s="29"/>
      <c r="G697" s="29"/>
      <c r="H697" s="29"/>
      <c r="I697" s="29"/>
      <c r="J697" s="29"/>
      <c r="K697" s="29"/>
      <c r="L697" s="29"/>
      <c r="M697" s="29"/>
      <c r="N697" s="29"/>
      <c r="O697" s="17"/>
      <c r="P697" s="29"/>
      <c r="Q697" s="29"/>
      <c r="R697" s="29"/>
      <c r="S697" s="29"/>
    </row>
    <row r="698" spans="1:19" ht="14">
      <c r="A698" s="115"/>
      <c r="B698" s="80"/>
      <c r="C698" s="80"/>
      <c r="D698" s="234"/>
      <c r="E698" s="80"/>
      <c r="F698" s="80"/>
      <c r="G698" s="80"/>
      <c r="H698" s="80"/>
      <c r="I698" s="80"/>
      <c r="J698" s="80"/>
      <c r="K698" s="80"/>
      <c r="L698" s="80"/>
      <c r="M698" s="80"/>
      <c r="N698" s="80"/>
      <c r="O698" s="16"/>
      <c r="P698" s="80"/>
      <c r="Q698" s="80"/>
      <c r="R698" s="80"/>
      <c r="S698" s="80"/>
    </row>
    <row r="699" spans="1:19" ht="14">
      <c r="A699" s="105"/>
      <c r="B699" s="29"/>
      <c r="C699" s="29"/>
      <c r="D699" s="236"/>
      <c r="E699" s="29"/>
      <c r="F699" s="29"/>
      <c r="G699" s="29"/>
      <c r="H699" s="29"/>
      <c r="I699" s="29"/>
      <c r="J699" s="29"/>
      <c r="K699" s="29"/>
      <c r="L699" s="29"/>
      <c r="M699" s="29"/>
      <c r="N699" s="29"/>
      <c r="O699" s="17"/>
      <c r="P699" s="29"/>
      <c r="Q699" s="29"/>
      <c r="R699" s="29"/>
      <c r="S699" s="29"/>
    </row>
    <row r="700" spans="1:19" ht="14">
      <c r="A700" s="115"/>
      <c r="B700" s="80"/>
      <c r="C700" s="80"/>
      <c r="D700" s="234"/>
      <c r="E700" s="80"/>
      <c r="F700" s="80"/>
      <c r="G700" s="80"/>
      <c r="H700" s="80"/>
      <c r="I700" s="80"/>
      <c r="J700" s="80"/>
      <c r="K700" s="80"/>
      <c r="L700" s="80"/>
      <c r="M700" s="80"/>
      <c r="N700" s="80"/>
      <c r="O700" s="16"/>
      <c r="P700" s="80"/>
      <c r="Q700" s="80"/>
      <c r="R700" s="80"/>
      <c r="S700" s="80"/>
    </row>
    <row r="701" spans="1:19" ht="14">
      <c r="A701" s="105"/>
      <c r="B701" s="29"/>
      <c r="C701" s="29"/>
      <c r="D701" s="236"/>
      <c r="E701" s="29"/>
      <c r="F701" s="29"/>
      <c r="G701" s="29"/>
      <c r="H701" s="29"/>
      <c r="I701" s="29"/>
      <c r="J701" s="29"/>
      <c r="K701" s="29"/>
      <c r="L701" s="29"/>
      <c r="M701" s="29"/>
      <c r="N701" s="29"/>
      <c r="O701" s="17"/>
      <c r="P701" s="29"/>
      <c r="Q701" s="29"/>
      <c r="R701" s="29"/>
      <c r="S701" s="29"/>
    </row>
    <row r="702" spans="1:19" ht="14">
      <c r="A702" s="115"/>
      <c r="B702" s="80"/>
      <c r="C702" s="80"/>
      <c r="D702" s="234"/>
      <c r="E702" s="80"/>
      <c r="F702" s="80"/>
      <c r="G702" s="80"/>
      <c r="H702" s="80"/>
      <c r="I702" s="80"/>
      <c r="J702" s="80"/>
      <c r="K702" s="80"/>
      <c r="L702" s="80"/>
      <c r="M702" s="80"/>
      <c r="N702" s="80"/>
      <c r="O702" s="16"/>
      <c r="P702" s="80"/>
      <c r="Q702" s="80"/>
      <c r="R702" s="80"/>
      <c r="S702" s="80"/>
    </row>
    <row r="703" spans="1:19" ht="14">
      <c r="A703" s="105"/>
      <c r="B703" s="29"/>
      <c r="C703" s="29"/>
      <c r="D703" s="236"/>
      <c r="E703" s="29"/>
      <c r="F703" s="29"/>
      <c r="G703" s="29"/>
      <c r="H703" s="29"/>
      <c r="I703" s="29"/>
      <c r="J703" s="29"/>
      <c r="K703" s="29"/>
      <c r="L703" s="29"/>
      <c r="M703" s="29"/>
      <c r="N703" s="29"/>
      <c r="O703" s="17"/>
      <c r="P703" s="29"/>
      <c r="Q703" s="29"/>
      <c r="R703" s="29"/>
      <c r="S703" s="29"/>
    </row>
    <row r="704" spans="1:19" ht="14">
      <c r="A704" s="115"/>
      <c r="B704" s="80"/>
      <c r="C704" s="80"/>
      <c r="D704" s="234"/>
      <c r="E704" s="80"/>
      <c r="F704" s="80"/>
      <c r="G704" s="80"/>
      <c r="H704" s="80"/>
      <c r="I704" s="80"/>
      <c r="J704" s="80"/>
      <c r="K704" s="80"/>
      <c r="L704" s="80"/>
      <c r="M704" s="80"/>
      <c r="N704" s="80"/>
      <c r="O704" s="16"/>
      <c r="P704" s="80"/>
      <c r="Q704" s="80"/>
      <c r="R704" s="80"/>
      <c r="S704" s="80"/>
    </row>
    <row r="705" spans="1:19" ht="14">
      <c r="A705" s="105"/>
      <c r="B705" s="29"/>
      <c r="C705" s="29"/>
      <c r="D705" s="236"/>
      <c r="E705" s="29"/>
      <c r="F705" s="29"/>
      <c r="G705" s="29"/>
      <c r="H705" s="29"/>
      <c r="I705" s="29"/>
      <c r="J705" s="29"/>
      <c r="K705" s="29"/>
      <c r="L705" s="29"/>
      <c r="M705" s="29"/>
      <c r="N705" s="29"/>
      <c r="O705" s="17"/>
      <c r="P705" s="29"/>
      <c r="Q705" s="29"/>
      <c r="R705" s="29"/>
      <c r="S705" s="29"/>
    </row>
    <row r="706" spans="1:19" ht="14">
      <c r="A706" s="115"/>
      <c r="B706" s="80"/>
      <c r="C706" s="80"/>
      <c r="D706" s="234"/>
      <c r="E706" s="80"/>
      <c r="F706" s="80"/>
      <c r="G706" s="80"/>
      <c r="H706" s="80"/>
      <c r="I706" s="80"/>
      <c r="J706" s="80"/>
      <c r="K706" s="80"/>
      <c r="L706" s="80"/>
      <c r="M706" s="80"/>
      <c r="N706" s="80"/>
      <c r="O706" s="16"/>
      <c r="P706" s="80"/>
      <c r="Q706" s="80"/>
      <c r="R706" s="80"/>
      <c r="S706" s="80"/>
    </row>
    <row r="707" spans="1:19" ht="14">
      <c r="A707" s="105"/>
      <c r="B707" s="29"/>
      <c r="C707" s="29"/>
      <c r="D707" s="236"/>
      <c r="E707" s="29"/>
      <c r="F707" s="29"/>
      <c r="G707" s="29"/>
      <c r="H707" s="29"/>
      <c r="I707" s="29"/>
      <c r="J707" s="29"/>
      <c r="K707" s="29"/>
      <c r="L707" s="29"/>
      <c r="M707" s="29"/>
      <c r="N707" s="29"/>
      <c r="O707" s="17"/>
      <c r="P707" s="29"/>
      <c r="Q707" s="29"/>
      <c r="R707" s="29"/>
      <c r="S707" s="29"/>
    </row>
    <row r="708" spans="1:19" ht="14">
      <c r="A708" s="115"/>
      <c r="B708" s="80"/>
      <c r="C708" s="80"/>
      <c r="D708" s="234"/>
      <c r="E708" s="80"/>
      <c r="F708" s="80"/>
      <c r="G708" s="80"/>
      <c r="H708" s="80"/>
      <c r="I708" s="80"/>
      <c r="J708" s="80"/>
      <c r="K708" s="80"/>
      <c r="L708" s="80"/>
      <c r="M708" s="80"/>
      <c r="N708" s="80"/>
      <c r="O708" s="16"/>
      <c r="P708" s="80"/>
      <c r="Q708" s="80"/>
      <c r="R708" s="80"/>
      <c r="S708" s="80"/>
    </row>
    <row r="709" spans="1:19" ht="14">
      <c r="A709" s="105"/>
      <c r="B709" s="29"/>
      <c r="C709" s="29"/>
      <c r="D709" s="236"/>
      <c r="E709" s="29"/>
      <c r="F709" s="29"/>
      <c r="G709" s="29"/>
      <c r="H709" s="29"/>
      <c r="I709" s="29"/>
      <c r="J709" s="29"/>
      <c r="K709" s="29"/>
      <c r="L709" s="29"/>
      <c r="M709" s="29"/>
      <c r="N709" s="29"/>
      <c r="O709" s="17"/>
      <c r="P709" s="29"/>
      <c r="Q709" s="29"/>
      <c r="R709" s="29"/>
      <c r="S709" s="29"/>
    </row>
    <row r="710" spans="1:19" ht="14">
      <c r="A710" s="115"/>
      <c r="B710" s="80"/>
      <c r="C710" s="80"/>
      <c r="D710" s="234"/>
      <c r="E710" s="80"/>
      <c r="F710" s="80"/>
      <c r="G710" s="80"/>
      <c r="H710" s="80"/>
      <c r="I710" s="80"/>
      <c r="J710" s="80"/>
      <c r="K710" s="80"/>
      <c r="L710" s="80"/>
      <c r="M710" s="80"/>
      <c r="N710" s="80"/>
      <c r="O710" s="16"/>
      <c r="P710" s="80"/>
      <c r="Q710" s="80"/>
      <c r="R710" s="80"/>
      <c r="S710" s="80"/>
    </row>
    <row r="711" spans="1:19" ht="14">
      <c r="A711" s="105"/>
      <c r="B711" s="29"/>
      <c r="C711" s="29"/>
      <c r="D711" s="236"/>
      <c r="E711" s="29"/>
      <c r="F711" s="29"/>
      <c r="G711" s="29"/>
      <c r="H711" s="29"/>
      <c r="I711" s="29"/>
      <c r="J711" s="29"/>
      <c r="K711" s="29"/>
      <c r="L711" s="29"/>
      <c r="M711" s="29"/>
      <c r="N711" s="29"/>
      <c r="O711" s="17"/>
      <c r="P711" s="29"/>
      <c r="Q711" s="29"/>
      <c r="R711" s="29"/>
      <c r="S711" s="29"/>
    </row>
    <row r="712" spans="1:19" ht="14">
      <c r="A712" s="115"/>
      <c r="B712" s="80"/>
      <c r="C712" s="80"/>
      <c r="D712" s="234"/>
      <c r="E712" s="80"/>
      <c r="F712" s="80"/>
      <c r="G712" s="80"/>
      <c r="H712" s="80"/>
      <c r="I712" s="80"/>
      <c r="J712" s="80"/>
      <c r="K712" s="80"/>
      <c r="L712" s="80"/>
      <c r="M712" s="80"/>
      <c r="N712" s="80"/>
      <c r="O712" s="16"/>
      <c r="P712" s="80"/>
      <c r="Q712" s="80"/>
      <c r="R712" s="80"/>
      <c r="S712" s="80"/>
    </row>
    <row r="713" spans="1:19" ht="14">
      <c r="A713" s="105"/>
      <c r="B713" s="29"/>
      <c r="C713" s="29"/>
      <c r="D713" s="236"/>
      <c r="E713" s="29"/>
      <c r="F713" s="29"/>
      <c r="G713" s="29"/>
      <c r="H713" s="29"/>
      <c r="I713" s="29"/>
      <c r="J713" s="29"/>
      <c r="K713" s="29"/>
      <c r="L713" s="29"/>
      <c r="M713" s="29"/>
      <c r="N713" s="29"/>
      <c r="O713" s="17"/>
      <c r="P713" s="29"/>
      <c r="Q713" s="29"/>
      <c r="R713" s="29"/>
      <c r="S713" s="29"/>
    </row>
    <row r="714" spans="1:19" ht="14">
      <c r="A714" s="115"/>
      <c r="B714" s="80"/>
      <c r="C714" s="80"/>
      <c r="D714" s="234"/>
      <c r="E714" s="80"/>
      <c r="F714" s="80"/>
      <c r="G714" s="80"/>
      <c r="H714" s="80"/>
      <c r="I714" s="80"/>
      <c r="J714" s="80"/>
      <c r="K714" s="80"/>
      <c r="L714" s="80"/>
      <c r="M714" s="80"/>
      <c r="N714" s="80"/>
      <c r="O714" s="16"/>
      <c r="P714" s="80"/>
      <c r="Q714" s="80"/>
      <c r="R714" s="80"/>
      <c r="S714" s="80"/>
    </row>
    <row r="715" spans="1:19" ht="14">
      <c r="A715" s="105"/>
      <c r="B715" s="29"/>
      <c r="C715" s="29"/>
      <c r="D715" s="236"/>
      <c r="E715" s="29"/>
      <c r="F715" s="29"/>
      <c r="G715" s="29"/>
      <c r="H715" s="29"/>
      <c r="I715" s="29"/>
      <c r="J715" s="29"/>
      <c r="K715" s="29"/>
      <c r="L715" s="29"/>
      <c r="M715" s="29"/>
      <c r="N715" s="29"/>
      <c r="O715" s="17"/>
      <c r="P715" s="29"/>
      <c r="Q715" s="29"/>
      <c r="R715" s="29"/>
      <c r="S715" s="29"/>
    </row>
    <row r="716" spans="1:19" ht="14">
      <c r="A716" s="115"/>
      <c r="B716" s="80"/>
      <c r="C716" s="80"/>
      <c r="D716" s="234"/>
      <c r="E716" s="80"/>
      <c r="F716" s="80"/>
      <c r="G716" s="80"/>
      <c r="H716" s="80"/>
      <c r="I716" s="80"/>
      <c r="J716" s="80"/>
      <c r="K716" s="80"/>
      <c r="L716" s="80"/>
      <c r="M716" s="80"/>
      <c r="N716" s="80"/>
      <c r="O716" s="16"/>
      <c r="P716" s="80"/>
      <c r="Q716" s="80"/>
      <c r="R716" s="80"/>
      <c r="S716" s="80"/>
    </row>
    <row r="717" spans="1:19" ht="14">
      <c r="A717" s="105"/>
      <c r="B717" s="29"/>
      <c r="C717" s="29"/>
      <c r="D717" s="236"/>
      <c r="E717" s="29"/>
      <c r="F717" s="29"/>
      <c r="G717" s="29"/>
      <c r="H717" s="29"/>
      <c r="I717" s="29"/>
      <c r="J717" s="29"/>
      <c r="K717" s="29"/>
      <c r="L717" s="29"/>
      <c r="M717" s="29"/>
      <c r="N717" s="29"/>
      <c r="O717" s="17"/>
      <c r="P717" s="29"/>
      <c r="Q717" s="29"/>
      <c r="R717" s="29"/>
      <c r="S717" s="29"/>
    </row>
    <row r="718" spans="1:19" ht="14">
      <c r="A718" s="115"/>
      <c r="B718" s="80"/>
      <c r="C718" s="80"/>
      <c r="D718" s="234"/>
      <c r="E718" s="80"/>
      <c r="F718" s="80"/>
      <c r="G718" s="80"/>
      <c r="H718" s="80"/>
      <c r="I718" s="80"/>
      <c r="J718" s="80"/>
      <c r="K718" s="80"/>
      <c r="L718" s="80"/>
      <c r="M718" s="80"/>
      <c r="N718" s="80"/>
      <c r="O718" s="16"/>
      <c r="P718" s="80"/>
      <c r="Q718" s="80"/>
      <c r="R718" s="80"/>
      <c r="S718" s="80"/>
    </row>
    <row r="719" spans="1:19" ht="14">
      <c r="A719" s="105"/>
      <c r="B719" s="29"/>
      <c r="C719" s="29"/>
      <c r="D719" s="236"/>
      <c r="E719" s="29"/>
      <c r="F719" s="29"/>
      <c r="G719" s="29"/>
      <c r="H719" s="29"/>
      <c r="I719" s="29"/>
      <c r="J719" s="29"/>
      <c r="K719" s="29"/>
      <c r="L719" s="29"/>
      <c r="M719" s="29"/>
      <c r="N719" s="29"/>
      <c r="O719" s="17"/>
      <c r="P719" s="29"/>
      <c r="Q719" s="29"/>
      <c r="R719" s="29"/>
      <c r="S719" s="29"/>
    </row>
    <row r="720" spans="1:19" ht="14">
      <c r="A720" s="115"/>
      <c r="B720" s="80"/>
      <c r="C720" s="80"/>
      <c r="D720" s="234"/>
      <c r="E720" s="80"/>
      <c r="F720" s="80"/>
      <c r="G720" s="80"/>
      <c r="H720" s="80"/>
      <c r="I720" s="80"/>
      <c r="J720" s="80"/>
      <c r="K720" s="80"/>
      <c r="L720" s="80"/>
      <c r="M720" s="80"/>
      <c r="N720" s="80"/>
      <c r="O720" s="16"/>
      <c r="P720" s="80"/>
      <c r="Q720" s="80"/>
      <c r="R720" s="80"/>
      <c r="S720" s="80"/>
    </row>
    <row r="721" spans="1:19" ht="14">
      <c r="A721" s="105"/>
      <c r="B721" s="29"/>
      <c r="C721" s="29"/>
      <c r="D721" s="236"/>
      <c r="E721" s="29"/>
      <c r="F721" s="29"/>
      <c r="G721" s="29"/>
      <c r="H721" s="29"/>
      <c r="I721" s="29"/>
      <c r="J721" s="29"/>
      <c r="K721" s="29"/>
      <c r="L721" s="29"/>
      <c r="M721" s="29"/>
      <c r="N721" s="29"/>
      <c r="O721" s="17"/>
      <c r="P721" s="29"/>
      <c r="Q721" s="29"/>
      <c r="R721" s="29"/>
      <c r="S721" s="29"/>
    </row>
    <row r="722" spans="1:19" ht="14">
      <c r="A722" s="115"/>
      <c r="B722" s="80"/>
      <c r="C722" s="80"/>
      <c r="D722" s="234"/>
      <c r="E722" s="80"/>
      <c r="F722" s="80"/>
      <c r="G722" s="80"/>
      <c r="H722" s="80"/>
      <c r="I722" s="80"/>
      <c r="J722" s="80"/>
      <c r="K722" s="80"/>
      <c r="L722" s="80"/>
      <c r="M722" s="80"/>
      <c r="N722" s="80"/>
      <c r="O722" s="16"/>
      <c r="P722" s="80"/>
      <c r="Q722" s="80"/>
      <c r="R722" s="80"/>
      <c r="S722" s="80"/>
    </row>
    <row r="723" spans="1:19" ht="14">
      <c r="A723" s="105"/>
      <c r="B723" s="29"/>
      <c r="C723" s="29"/>
      <c r="D723" s="236"/>
      <c r="E723" s="29"/>
      <c r="F723" s="29"/>
      <c r="G723" s="29"/>
      <c r="H723" s="29"/>
      <c r="I723" s="29"/>
      <c r="J723" s="29"/>
      <c r="K723" s="29"/>
      <c r="L723" s="29"/>
      <c r="M723" s="29"/>
      <c r="N723" s="29"/>
      <c r="O723" s="17"/>
      <c r="P723" s="29"/>
      <c r="Q723" s="29"/>
      <c r="R723" s="29"/>
      <c r="S723" s="29"/>
    </row>
    <row r="724" spans="1:19" ht="14">
      <c r="A724" s="115"/>
      <c r="B724" s="80"/>
      <c r="C724" s="80"/>
      <c r="D724" s="234"/>
      <c r="E724" s="80"/>
      <c r="F724" s="80"/>
      <c r="G724" s="80"/>
      <c r="H724" s="80"/>
      <c r="I724" s="80"/>
      <c r="J724" s="80"/>
      <c r="K724" s="80"/>
      <c r="L724" s="80"/>
      <c r="M724" s="80"/>
      <c r="N724" s="80"/>
      <c r="O724" s="16"/>
      <c r="P724" s="80"/>
      <c r="Q724" s="80"/>
      <c r="R724" s="80"/>
      <c r="S724" s="80"/>
    </row>
    <row r="725" spans="1:19" ht="14">
      <c r="A725" s="105"/>
      <c r="B725" s="29"/>
      <c r="C725" s="29"/>
      <c r="D725" s="236"/>
      <c r="E725" s="29"/>
      <c r="F725" s="29"/>
      <c r="G725" s="29"/>
      <c r="H725" s="29"/>
      <c r="I725" s="29"/>
      <c r="J725" s="29"/>
      <c r="K725" s="29"/>
      <c r="L725" s="29"/>
      <c r="M725" s="29"/>
      <c r="N725" s="29"/>
      <c r="O725" s="17"/>
      <c r="P725" s="29"/>
      <c r="Q725" s="29"/>
      <c r="R725" s="29"/>
      <c r="S725" s="29"/>
    </row>
    <row r="726" spans="1:19" ht="14">
      <c r="A726" s="115"/>
      <c r="B726" s="80"/>
      <c r="C726" s="80"/>
      <c r="D726" s="234"/>
      <c r="E726" s="80"/>
      <c r="F726" s="80"/>
      <c r="G726" s="80"/>
      <c r="H726" s="80"/>
      <c r="I726" s="80"/>
      <c r="J726" s="80"/>
      <c r="K726" s="80"/>
      <c r="L726" s="80"/>
      <c r="M726" s="80"/>
      <c r="N726" s="80"/>
      <c r="O726" s="16"/>
      <c r="P726" s="80"/>
      <c r="Q726" s="80"/>
      <c r="R726" s="80"/>
      <c r="S726" s="80"/>
    </row>
    <row r="727" spans="1:19" ht="14">
      <c r="A727" s="105"/>
      <c r="B727" s="29"/>
      <c r="C727" s="29"/>
      <c r="D727" s="236"/>
      <c r="E727" s="29"/>
      <c r="F727" s="29"/>
      <c r="G727" s="29"/>
      <c r="H727" s="29"/>
      <c r="I727" s="29"/>
      <c r="J727" s="29"/>
      <c r="K727" s="29"/>
      <c r="L727" s="29"/>
      <c r="M727" s="29"/>
      <c r="N727" s="29"/>
      <c r="O727" s="17"/>
      <c r="P727" s="29"/>
      <c r="Q727" s="29"/>
      <c r="R727" s="29"/>
      <c r="S727" s="29"/>
    </row>
    <row r="728" spans="1:19" ht="14">
      <c r="A728" s="115"/>
      <c r="B728" s="80"/>
      <c r="C728" s="80"/>
      <c r="D728" s="234"/>
      <c r="E728" s="80"/>
      <c r="F728" s="80"/>
      <c r="G728" s="80"/>
      <c r="H728" s="80"/>
      <c r="I728" s="80"/>
      <c r="J728" s="80"/>
      <c r="K728" s="80"/>
      <c r="L728" s="80"/>
      <c r="M728" s="80"/>
      <c r="N728" s="80"/>
      <c r="O728" s="16"/>
      <c r="P728" s="80"/>
      <c r="Q728" s="80"/>
      <c r="R728" s="80"/>
      <c r="S728" s="80"/>
    </row>
    <row r="729" spans="1:19" ht="14">
      <c r="A729" s="105"/>
      <c r="B729" s="29"/>
      <c r="C729" s="29"/>
      <c r="D729" s="236"/>
      <c r="E729" s="29"/>
      <c r="F729" s="29"/>
      <c r="G729" s="29"/>
      <c r="H729" s="29"/>
      <c r="I729" s="29"/>
      <c r="J729" s="29"/>
      <c r="K729" s="29"/>
      <c r="L729" s="29"/>
      <c r="M729" s="29"/>
      <c r="N729" s="29"/>
      <c r="O729" s="17"/>
      <c r="P729" s="29"/>
      <c r="Q729" s="29"/>
      <c r="R729" s="29"/>
      <c r="S729" s="29"/>
    </row>
    <row r="730" spans="1:19" ht="14">
      <c r="A730" s="115"/>
      <c r="B730" s="80"/>
      <c r="C730" s="80"/>
      <c r="D730" s="234"/>
      <c r="E730" s="80"/>
      <c r="F730" s="80"/>
      <c r="G730" s="80"/>
      <c r="H730" s="80"/>
      <c r="I730" s="80"/>
      <c r="J730" s="80"/>
      <c r="K730" s="80"/>
      <c r="L730" s="80"/>
      <c r="M730" s="80"/>
      <c r="N730" s="80"/>
      <c r="O730" s="16"/>
      <c r="P730" s="80"/>
      <c r="Q730" s="80"/>
      <c r="R730" s="80"/>
      <c r="S730" s="80"/>
    </row>
    <row r="731" spans="1:19" ht="14">
      <c r="A731" s="105"/>
      <c r="B731" s="29"/>
      <c r="C731" s="29"/>
      <c r="D731" s="236"/>
      <c r="E731" s="29"/>
      <c r="F731" s="29"/>
      <c r="G731" s="29"/>
      <c r="H731" s="29"/>
      <c r="I731" s="29"/>
      <c r="J731" s="29"/>
      <c r="K731" s="29"/>
      <c r="L731" s="29"/>
      <c r="M731" s="29"/>
      <c r="N731" s="29"/>
      <c r="O731" s="17"/>
      <c r="P731" s="29"/>
      <c r="Q731" s="29"/>
      <c r="R731" s="29"/>
      <c r="S731" s="29"/>
    </row>
    <row r="732" spans="1:19" ht="14">
      <c r="A732" s="115"/>
      <c r="B732" s="80"/>
      <c r="C732" s="80"/>
      <c r="D732" s="234"/>
      <c r="E732" s="80"/>
      <c r="F732" s="80"/>
      <c r="G732" s="80"/>
      <c r="H732" s="80"/>
      <c r="I732" s="80"/>
      <c r="J732" s="80"/>
      <c r="K732" s="80"/>
      <c r="L732" s="80"/>
      <c r="M732" s="80"/>
      <c r="N732" s="80"/>
      <c r="O732" s="16"/>
      <c r="P732" s="80"/>
      <c r="Q732" s="80"/>
      <c r="R732" s="80"/>
      <c r="S732" s="80"/>
    </row>
    <row r="733" spans="1:19" ht="14">
      <c r="A733" s="105"/>
      <c r="B733" s="29"/>
      <c r="C733" s="29"/>
      <c r="D733" s="236"/>
      <c r="E733" s="29"/>
      <c r="F733" s="29"/>
      <c r="G733" s="29"/>
      <c r="H733" s="29"/>
      <c r="I733" s="29"/>
      <c r="J733" s="29"/>
      <c r="K733" s="29"/>
      <c r="L733" s="29"/>
      <c r="M733" s="29"/>
      <c r="N733" s="29"/>
      <c r="O733" s="17"/>
      <c r="P733" s="29"/>
      <c r="Q733" s="29"/>
      <c r="R733" s="29"/>
      <c r="S733" s="29"/>
    </row>
    <row r="734" spans="1:19" ht="14">
      <c r="A734" s="115"/>
      <c r="B734" s="80"/>
      <c r="C734" s="80"/>
      <c r="D734" s="234"/>
      <c r="E734" s="80"/>
      <c r="F734" s="80"/>
      <c r="G734" s="80"/>
      <c r="H734" s="80"/>
      <c r="I734" s="80"/>
      <c r="J734" s="80"/>
      <c r="K734" s="80"/>
      <c r="L734" s="80"/>
      <c r="M734" s="80"/>
      <c r="N734" s="80"/>
      <c r="O734" s="16"/>
      <c r="P734" s="80"/>
      <c r="Q734" s="80"/>
      <c r="R734" s="80"/>
      <c r="S734" s="80"/>
    </row>
    <row r="735" spans="1:19" ht="14">
      <c r="A735" s="105"/>
      <c r="B735" s="29"/>
      <c r="C735" s="29"/>
      <c r="D735" s="236"/>
      <c r="E735" s="29"/>
      <c r="F735" s="29"/>
      <c r="G735" s="29"/>
      <c r="H735" s="29"/>
      <c r="I735" s="29"/>
      <c r="J735" s="29"/>
      <c r="K735" s="29"/>
      <c r="L735" s="29"/>
      <c r="M735" s="29"/>
      <c r="N735" s="29"/>
      <c r="O735" s="17"/>
      <c r="P735" s="29"/>
      <c r="Q735" s="29"/>
      <c r="R735" s="29"/>
      <c r="S735" s="29"/>
    </row>
    <row r="736" spans="1:19" ht="14">
      <c r="A736" s="115"/>
      <c r="B736" s="80"/>
      <c r="C736" s="80"/>
      <c r="D736" s="234"/>
      <c r="E736" s="80"/>
      <c r="F736" s="80"/>
      <c r="G736" s="80"/>
      <c r="H736" s="80"/>
      <c r="I736" s="80"/>
      <c r="J736" s="80"/>
      <c r="K736" s="80"/>
      <c r="L736" s="80"/>
      <c r="M736" s="80"/>
      <c r="N736" s="80"/>
      <c r="O736" s="16"/>
      <c r="P736" s="80"/>
      <c r="Q736" s="80"/>
      <c r="R736" s="80"/>
      <c r="S736" s="80"/>
    </row>
    <row r="737" spans="1:19" ht="14">
      <c r="A737" s="105"/>
      <c r="B737" s="29"/>
      <c r="C737" s="29"/>
      <c r="D737" s="236"/>
      <c r="E737" s="29"/>
      <c r="F737" s="29"/>
      <c r="G737" s="29"/>
      <c r="H737" s="29"/>
      <c r="I737" s="29"/>
      <c r="J737" s="29"/>
      <c r="K737" s="29"/>
      <c r="L737" s="29"/>
      <c r="M737" s="29"/>
      <c r="N737" s="29"/>
      <c r="O737" s="17"/>
      <c r="P737" s="29"/>
      <c r="Q737" s="29"/>
      <c r="R737" s="29"/>
      <c r="S737" s="29"/>
    </row>
    <row r="738" spans="1:19" ht="14">
      <c r="A738" s="115"/>
      <c r="B738" s="80"/>
      <c r="C738" s="80"/>
      <c r="D738" s="234"/>
      <c r="E738" s="80"/>
      <c r="F738" s="80"/>
      <c r="G738" s="80"/>
      <c r="H738" s="80"/>
      <c r="I738" s="80"/>
      <c r="J738" s="80"/>
      <c r="K738" s="80"/>
      <c r="L738" s="80"/>
      <c r="M738" s="80"/>
      <c r="N738" s="80"/>
      <c r="O738" s="16"/>
      <c r="P738" s="80"/>
      <c r="Q738" s="80"/>
      <c r="R738" s="80"/>
      <c r="S738" s="80"/>
    </row>
    <row r="739" spans="1:19" ht="14">
      <c r="A739" s="105"/>
      <c r="B739" s="29"/>
      <c r="C739" s="29"/>
      <c r="D739" s="236"/>
      <c r="E739" s="29"/>
      <c r="F739" s="29"/>
      <c r="G739" s="29"/>
      <c r="H739" s="29"/>
      <c r="I739" s="29"/>
      <c r="J739" s="29"/>
      <c r="K739" s="29"/>
      <c r="L739" s="29"/>
      <c r="M739" s="29"/>
      <c r="N739" s="29"/>
      <c r="O739" s="17"/>
      <c r="P739" s="29"/>
      <c r="Q739" s="29"/>
      <c r="R739" s="29"/>
      <c r="S739" s="29"/>
    </row>
    <row r="740" spans="1:19" ht="14">
      <c r="A740" s="115"/>
      <c r="B740" s="80"/>
      <c r="C740" s="80"/>
      <c r="D740" s="234"/>
      <c r="E740" s="80"/>
      <c r="F740" s="80"/>
      <c r="G740" s="80"/>
      <c r="H740" s="80"/>
      <c r="I740" s="80"/>
      <c r="J740" s="80"/>
      <c r="K740" s="80"/>
      <c r="L740" s="80"/>
      <c r="M740" s="80"/>
      <c r="N740" s="80"/>
      <c r="O740" s="16"/>
      <c r="P740" s="80"/>
      <c r="Q740" s="80"/>
      <c r="R740" s="80"/>
      <c r="S740" s="80"/>
    </row>
    <row r="741" spans="1:19" ht="14">
      <c r="A741" s="105"/>
      <c r="B741" s="29"/>
      <c r="C741" s="29"/>
      <c r="D741" s="236"/>
      <c r="E741" s="29"/>
      <c r="F741" s="29"/>
      <c r="G741" s="29"/>
      <c r="H741" s="29"/>
      <c r="I741" s="29"/>
      <c r="J741" s="29"/>
      <c r="K741" s="29"/>
      <c r="L741" s="29"/>
      <c r="M741" s="29"/>
      <c r="N741" s="29"/>
      <c r="O741" s="17"/>
      <c r="P741" s="29"/>
      <c r="Q741" s="29"/>
      <c r="R741" s="29"/>
      <c r="S741" s="29"/>
    </row>
    <row r="742" spans="1:19" ht="14">
      <c r="A742" s="115"/>
      <c r="B742" s="80"/>
      <c r="C742" s="80"/>
      <c r="D742" s="234"/>
      <c r="E742" s="80"/>
      <c r="F742" s="80"/>
      <c r="G742" s="80"/>
      <c r="H742" s="80"/>
      <c r="I742" s="80"/>
      <c r="J742" s="80"/>
      <c r="K742" s="80"/>
      <c r="L742" s="80"/>
      <c r="M742" s="80"/>
      <c r="N742" s="80"/>
      <c r="O742" s="16"/>
      <c r="P742" s="80"/>
      <c r="Q742" s="80"/>
      <c r="R742" s="80"/>
      <c r="S742" s="80"/>
    </row>
    <row r="743" spans="1:19" ht="14">
      <c r="A743" s="105"/>
      <c r="B743" s="29"/>
      <c r="C743" s="29"/>
      <c r="D743" s="236"/>
      <c r="E743" s="29"/>
      <c r="F743" s="29"/>
      <c r="G743" s="29"/>
      <c r="H743" s="29"/>
      <c r="I743" s="29"/>
      <c r="J743" s="29"/>
      <c r="K743" s="29"/>
      <c r="L743" s="29"/>
      <c r="M743" s="29"/>
      <c r="N743" s="29"/>
      <c r="O743" s="17"/>
      <c r="P743" s="29"/>
      <c r="Q743" s="29"/>
      <c r="R743" s="29"/>
      <c r="S743" s="29"/>
    </row>
    <row r="744" spans="1:19" ht="14">
      <c r="A744" s="115"/>
      <c r="B744" s="80"/>
      <c r="C744" s="80"/>
      <c r="D744" s="234"/>
      <c r="E744" s="80"/>
      <c r="F744" s="80"/>
      <c r="G744" s="80"/>
      <c r="H744" s="80"/>
      <c r="I744" s="80"/>
      <c r="J744" s="80"/>
      <c r="K744" s="80"/>
      <c r="L744" s="80"/>
      <c r="M744" s="80"/>
      <c r="N744" s="80"/>
      <c r="O744" s="16"/>
      <c r="P744" s="80"/>
      <c r="Q744" s="80"/>
      <c r="R744" s="80"/>
      <c r="S744" s="80"/>
    </row>
    <row r="745" spans="1:19" ht="14">
      <c r="A745" s="105"/>
      <c r="B745" s="29"/>
      <c r="C745" s="29"/>
      <c r="D745" s="236"/>
      <c r="E745" s="29"/>
      <c r="F745" s="29"/>
      <c r="G745" s="29"/>
      <c r="H745" s="29"/>
      <c r="I745" s="29"/>
      <c r="J745" s="29"/>
      <c r="K745" s="29"/>
      <c r="L745" s="29"/>
      <c r="M745" s="29"/>
      <c r="N745" s="29"/>
      <c r="O745" s="17"/>
      <c r="P745" s="29"/>
      <c r="Q745" s="29"/>
      <c r="R745" s="29"/>
      <c r="S745" s="29"/>
    </row>
    <row r="746" spans="1:19" ht="14">
      <c r="A746" s="115"/>
      <c r="B746" s="80"/>
      <c r="C746" s="80"/>
      <c r="D746" s="234"/>
      <c r="E746" s="80"/>
      <c r="F746" s="80"/>
      <c r="G746" s="80"/>
      <c r="H746" s="80"/>
      <c r="I746" s="80"/>
      <c r="J746" s="80"/>
      <c r="K746" s="80"/>
      <c r="L746" s="80"/>
      <c r="M746" s="80"/>
      <c r="N746" s="80"/>
      <c r="O746" s="16"/>
      <c r="P746" s="80"/>
      <c r="Q746" s="80"/>
      <c r="R746" s="80"/>
      <c r="S746" s="80"/>
    </row>
    <row r="747" spans="1:19" ht="14">
      <c r="A747" s="105"/>
      <c r="B747" s="29"/>
      <c r="C747" s="29"/>
      <c r="D747" s="236"/>
      <c r="E747" s="29"/>
      <c r="F747" s="29"/>
      <c r="G747" s="29"/>
      <c r="H747" s="29"/>
      <c r="I747" s="29"/>
      <c r="J747" s="29"/>
      <c r="K747" s="29"/>
      <c r="L747" s="29"/>
      <c r="M747" s="29"/>
      <c r="N747" s="29"/>
      <c r="O747" s="17"/>
      <c r="P747" s="29"/>
      <c r="Q747" s="29"/>
      <c r="R747" s="29"/>
      <c r="S747" s="29"/>
    </row>
    <row r="748" spans="1:19" ht="14">
      <c r="A748" s="115"/>
      <c r="B748" s="80"/>
      <c r="C748" s="80"/>
      <c r="D748" s="234"/>
      <c r="E748" s="80"/>
      <c r="F748" s="80"/>
      <c r="G748" s="80"/>
      <c r="H748" s="80"/>
      <c r="I748" s="80"/>
      <c r="J748" s="80"/>
      <c r="K748" s="80"/>
      <c r="L748" s="80"/>
      <c r="M748" s="80"/>
      <c r="N748" s="80"/>
      <c r="O748" s="16"/>
      <c r="P748" s="80"/>
      <c r="Q748" s="80"/>
      <c r="R748" s="80"/>
      <c r="S748" s="80"/>
    </row>
    <row r="749" spans="1:19" ht="14">
      <c r="A749" s="105"/>
      <c r="B749" s="29"/>
      <c r="C749" s="29"/>
      <c r="D749" s="236"/>
      <c r="E749" s="29"/>
      <c r="F749" s="29"/>
      <c r="G749" s="29"/>
      <c r="H749" s="29"/>
      <c r="I749" s="29"/>
      <c r="J749" s="29"/>
      <c r="K749" s="29"/>
      <c r="L749" s="29"/>
      <c r="M749" s="29"/>
      <c r="N749" s="29"/>
      <c r="O749" s="17"/>
      <c r="P749" s="29"/>
      <c r="Q749" s="29"/>
      <c r="R749" s="29"/>
      <c r="S749" s="29"/>
    </row>
    <row r="750" spans="1:19" ht="14">
      <c r="A750" s="115"/>
      <c r="B750" s="80"/>
      <c r="C750" s="80"/>
      <c r="D750" s="234"/>
      <c r="E750" s="80"/>
      <c r="F750" s="80"/>
      <c r="G750" s="80"/>
      <c r="H750" s="80"/>
      <c r="I750" s="80"/>
      <c r="J750" s="80"/>
      <c r="K750" s="80"/>
      <c r="L750" s="80"/>
      <c r="M750" s="80"/>
      <c r="N750" s="80"/>
      <c r="O750" s="16"/>
      <c r="P750" s="80"/>
      <c r="Q750" s="80"/>
      <c r="R750" s="80"/>
      <c r="S750" s="80"/>
    </row>
    <row r="751" spans="1:19" ht="14">
      <c r="A751" s="105"/>
      <c r="B751" s="29"/>
      <c r="C751" s="29"/>
      <c r="D751" s="236"/>
      <c r="E751" s="29"/>
      <c r="F751" s="29"/>
      <c r="G751" s="29"/>
      <c r="H751" s="29"/>
      <c r="I751" s="29"/>
      <c r="J751" s="29"/>
      <c r="K751" s="29"/>
      <c r="L751" s="29"/>
      <c r="M751" s="29"/>
      <c r="N751" s="29"/>
      <c r="O751" s="17"/>
      <c r="P751" s="29"/>
      <c r="Q751" s="29"/>
      <c r="R751" s="29"/>
      <c r="S751" s="29"/>
    </row>
    <row r="752" spans="1:19" ht="14">
      <c r="A752" s="115"/>
      <c r="B752" s="80"/>
      <c r="C752" s="80"/>
      <c r="D752" s="234"/>
      <c r="E752" s="80"/>
      <c r="F752" s="80"/>
      <c r="G752" s="80"/>
      <c r="H752" s="80"/>
      <c r="I752" s="80"/>
      <c r="J752" s="80"/>
      <c r="K752" s="80"/>
      <c r="L752" s="80"/>
      <c r="M752" s="80"/>
      <c r="N752" s="80"/>
      <c r="O752" s="16"/>
      <c r="P752" s="80"/>
      <c r="Q752" s="80"/>
      <c r="R752" s="80"/>
      <c r="S752" s="80"/>
    </row>
    <row r="753" spans="1:19" ht="14">
      <c r="A753" s="105"/>
      <c r="B753" s="29"/>
      <c r="C753" s="29"/>
      <c r="D753" s="236"/>
      <c r="E753" s="29"/>
      <c r="F753" s="29"/>
      <c r="G753" s="29"/>
      <c r="H753" s="29"/>
      <c r="I753" s="29"/>
      <c r="J753" s="29"/>
      <c r="K753" s="29"/>
      <c r="L753" s="29"/>
      <c r="M753" s="29"/>
      <c r="N753" s="29"/>
      <c r="O753" s="17"/>
      <c r="P753" s="29"/>
      <c r="Q753" s="29"/>
      <c r="R753" s="29"/>
      <c r="S753" s="29"/>
    </row>
    <row r="754" spans="1:19" ht="14">
      <c r="A754" s="115"/>
      <c r="B754" s="80"/>
      <c r="C754" s="80"/>
      <c r="D754" s="234"/>
      <c r="E754" s="80"/>
      <c r="F754" s="80"/>
      <c r="G754" s="80"/>
      <c r="H754" s="80"/>
      <c r="I754" s="80"/>
      <c r="J754" s="80"/>
      <c r="K754" s="80"/>
      <c r="L754" s="80"/>
      <c r="M754" s="80"/>
      <c r="N754" s="80"/>
      <c r="O754" s="16"/>
      <c r="P754" s="80"/>
      <c r="Q754" s="80"/>
      <c r="R754" s="80"/>
      <c r="S754" s="80"/>
    </row>
    <row r="755" spans="1:19" ht="14">
      <c r="A755" s="105"/>
      <c r="B755" s="29"/>
      <c r="C755" s="29"/>
      <c r="D755" s="236"/>
      <c r="E755" s="29"/>
      <c r="F755" s="29"/>
      <c r="G755" s="29"/>
      <c r="H755" s="29"/>
      <c r="I755" s="29"/>
      <c r="J755" s="29"/>
      <c r="K755" s="29"/>
      <c r="L755" s="29"/>
      <c r="M755" s="29"/>
      <c r="N755" s="29"/>
      <c r="O755" s="17"/>
      <c r="P755" s="29"/>
      <c r="Q755" s="29"/>
      <c r="R755" s="29"/>
      <c r="S755" s="29"/>
    </row>
    <row r="756" spans="1:19" ht="14">
      <c r="A756" s="115"/>
      <c r="B756" s="80"/>
      <c r="C756" s="80"/>
      <c r="D756" s="234"/>
      <c r="E756" s="80"/>
      <c r="F756" s="80"/>
      <c r="G756" s="80"/>
      <c r="H756" s="80"/>
      <c r="I756" s="80"/>
      <c r="J756" s="80"/>
      <c r="K756" s="80"/>
      <c r="L756" s="80"/>
      <c r="M756" s="80"/>
      <c r="N756" s="80"/>
      <c r="O756" s="16"/>
      <c r="P756" s="80"/>
      <c r="Q756" s="80"/>
      <c r="R756" s="80"/>
      <c r="S756" s="80"/>
    </row>
    <row r="757" spans="1:19" ht="14">
      <c r="A757" s="105"/>
      <c r="B757" s="29"/>
      <c r="C757" s="29"/>
      <c r="D757" s="236"/>
      <c r="E757" s="29"/>
      <c r="F757" s="29"/>
      <c r="G757" s="29"/>
      <c r="H757" s="29"/>
      <c r="I757" s="29"/>
      <c r="J757" s="29"/>
      <c r="K757" s="29"/>
      <c r="L757" s="29"/>
      <c r="M757" s="29"/>
      <c r="N757" s="29"/>
      <c r="O757" s="17"/>
      <c r="P757" s="29"/>
      <c r="Q757" s="29"/>
      <c r="R757" s="29"/>
      <c r="S757" s="29"/>
    </row>
    <row r="758" spans="1:19" ht="14">
      <c r="A758" s="115"/>
      <c r="B758" s="80"/>
      <c r="C758" s="80"/>
      <c r="D758" s="234"/>
      <c r="E758" s="80"/>
      <c r="F758" s="80"/>
      <c r="G758" s="80"/>
      <c r="H758" s="80"/>
      <c r="I758" s="80"/>
      <c r="J758" s="80"/>
      <c r="K758" s="80"/>
      <c r="L758" s="80"/>
      <c r="M758" s="80"/>
      <c r="N758" s="80"/>
      <c r="O758" s="16"/>
      <c r="P758" s="80"/>
      <c r="Q758" s="80"/>
      <c r="R758" s="80"/>
      <c r="S758" s="80"/>
    </row>
    <row r="759" spans="1:19" ht="14">
      <c r="A759" s="105"/>
      <c r="B759" s="29"/>
      <c r="C759" s="29"/>
      <c r="D759" s="236"/>
      <c r="E759" s="29"/>
      <c r="F759" s="29"/>
      <c r="G759" s="29"/>
      <c r="H759" s="29"/>
      <c r="I759" s="29"/>
      <c r="J759" s="29"/>
      <c r="K759" s="29"/>
      <c r="L759" s="29"/>
      <c r="M759" s="29"/>
      <c r="N759" s="29"/>
      <c r="O759" s="17"/>
      <c r="P759" s="29"/>
      <c r="Q759" s="29"/>
      <c r="R759" s="29"/>
      <c r="S759" s="29"/>
    </row>
    <row r="760" spans="1:19" ht="14">
      <c r="A760" s="115"/>
      <c r="B760" s="80"/>
      <c r="C760" s="80"/>
      <c r="D760" s="234"/>
      <c r="E760" s="80"/>
      <c r="F760" s="80"/>
      <c r="G760" s="80"/>
      <c r="H760" s="80"/>
      <c r="I760" s="80"/>
      <c r="J760" s="80"/>
      <c r="K760" s="80"/>
      <c r="L760" s="80"/>
      <c r="M760" s="80"/>
      <c r="N760" s="80"/>
      <c r="O760" s="16"/>
      <c r="P760" s="80"/>
      <c r="Q760" s="80"/>
      <c r="R760" s="80"/>
      <c r="S760" s="80"/>
    </row>
    <row r="761" spans="1:19" ht="14">
      <c r="A761" s="105"/>
      <c r="B761" s="29"/>
      <c r="C761" s="29"/>
      <c r="D761" s="236"/>
      <c r="E761" s="29"/>
      <c r="F761" s="29"/>
      <c r="G761" s="29"/>
      <c r="H761" s="29"/>
      <c r="I761" s="29"/>
      <c r="J761" s="29"/>
      <c r="K761" s="29"/>
      <c r="L761" s="29"/>
      <c r="M761" s="29"/>
      <c r="N761" s="29"/>
      <c r="O761" s="17"/>
      <c r="P761" s="29"/>
      <c r="Q761" s="29"/>
      <c r="R761" s="29"/>
      <c r="S761" s="29"/>
    </row>
    <row r="762" spans="1:19" ht="14">
      <c r="A762" s="115"/>
      <c r="B762" s="80"/>
      <c r="C762" s="80"/>
      <c r="D762" s="234"/>
      <c r="E762" s="80"/>
      <c r="F762" s="80"/>
      <c r="G762" s="80"/>
      <c r="H762" s="80"/>
      <c r="I762" s="80"/>
      <c r="J762" s="80"/>
      <c r="K762" s="80"/>
      <c r="L762" s="80"/>
      <c r="M762" s="80"/>
      <c r="N762" s="80"/>
      <c r="O762" s="16"/>
      <c r="P762" s="80"/>
      <c r="Q762" s="80"/>
      <c r="R762" s="80"/>
      <c r="S762" s="80"/>
    </row>
    <row r="763" spans="1:19" ht="14">
      <c r="A763" s="105"/>
      <c r="B763" s="29"/>
      <c r="C763" s="29"/>
      <c r="D763" s="236"/>
      <c r="E763" s="29"/>
      <c r="F763" s="29"/>
      <c r="G763" s="29"/>
      <c r="H763" s="29"/>
      <c r="I763" s="29"/>
      <c r="J763" s="29"/>
      <c r="K763" s="29"/>
      <c r="L763" s="29"/>
      <c r="M763" s="29"/>
      <c r="N763" s="29"/>
      <c r="O763" s="17"/>
      <c r="P763" s="29"/>
      <c r="Q763" s="29"/>
      <c r="R763" s="29"/>
      <c r="S763" s="29"/>
    </row>
    <row r="764" spans="1:19" ht="14">
      <c r="A764" s="115"/>
      <c r="B764" s="80"/>
      <c r="C764" s="80"/>
      <c r="D764" s="234"/>
      <c r="E764" s="80"/>
      <c r="F764" s="80"/>
      <c r="G764" s="80"/>
      <c r="H764" s="80"/>
      <c r="I764" s="80"/>
      <c r="J764" s="80"/>
      <c r="K764" s="80"/>
      <c r="L764" s="80"/>
      <c r="M764" s="80"/>
      <c r="N764" s="80"/>
      <c r="O764" s="16"/>
      <c r="P764" s="80"/>
      <c r="Q764" s="80"/>
      <c r="R764" s="80"/>
      <c r="S764" s="80"/>
    </row>
    <row r="765" spans="1:19" ht="14">
      <c r="A765" s="105"/>
      <c r="B765" s="29"/>
      <c r="C765" s="29"/>
      <c r="D765" s="236"/>
      <c r="E765" s="29"/>
      <c r="F765" s="29"/>
      <c r="G765" s="29"/>
      <c r="H765" s="29"/>
      <c r="I765" s="29"/>
      <c r="J765" s="29"/>
      <c r="K765" s="29"/>
      <c r="L765" s="29"/>
      <c r="M765" s="29"/>
      <c r="N765" s="29"/>
      <c r="O765" s="17"/>
      <c r="P765" s="29"/>
      <c r="Q765" s="29"/>
      <c r="R765" s="29"/>
      <c r="S765" s="29"/>
    </row>
    <row r="766" spans="1:19" ht="14">
      <c r="A766" s="115"/>
      <c r="B766" s="80"/>
      <c r="C766" s="80"/>
      <c r="D766" s="234"/>
      <c r="E766" s="80"/>
      <c r="F766" s="80"/>
      <c r="G766" s="80"/>
      <c r="H766" s="80"/>
      <c r="I766" s="80"/>
      <c r="J766" s="80"/>
      <c r="K766" s="80"/>
      <c r="L766" s="80"/>
      <c r="M766" s="80"/>
      <c r="N766" s="80"/>
      <c r="O766" s="16"/>
      <c r="P766" s="80"/>
      <c r="Q766" s="80"/>
      <c r="R766" s="80"/>
      <c r="S766" s="80"/>
    </row>
    <row r="767" spans="1:19" ht="14">
      <c r="A767" s="105"/>
      <c r="B767" s="29"/>
      <c r="C767" s="29"/>
      <c r="D767" s="236"/>
      <c r="E767" s="29"/>
      <c r="F767" s="29"/>
      <c r="G767" s="29"/>
      <c r="H767" s="29"/>
      <c r="I767" s="29"/>
      <c r="J767" s="29"/>
      <c r="K767" s="29"/>
      <c r="L767" s="29"/>
      <c r="M767" s="29"/>
      <c r="N767" s="29"/>
      <c r="O767" s="17"/>
      <c r="P767" s="29"/>
      <c r="Q767" s="29"/>
      <c r="R767" s="29"/>
      <c r="S767" s="29"/>
    </row>
    <row r="768" spans="1:19" ht="14">
      <c r="A768" s="115"/>
      <c r="B768" s="80"/>
      <c r="C768" s="80"/>
      <c r="D768" s="234"/>
      <c r="E768" s="80"/>
      <c r="F768" s="80"/>
      <c r="G768" s="80"/>
      <c r="H768" s="80"/>
      <c r="I768" s="80"/>
      <c r="J768" s="80"/>
      <c r="K768" s="80"/>
      <c r="L768" s="80"/>
      <c r="M768" s="80"/>
      <c r="N768" s="80"/>
      <c r="O768" s="16"/>
      <c r="P768" s="80"/>
      <c r="Q768" s="80"/>
      <c r="R768" s="80"/>
      <c r="S768" s="80"/>
    </row>
    <row r="769" spans="1:19" ht="14">
      <c r="A769" s="105"/>
      <c r="B769" s="29"/>
      <c r="C769" s="29"/>
      <c r="D769" s="236"/>
      <c r="E769" s="29"/>
      <c r="F769" s="29"/>
      <c r="G769" s="29"/>
      <c r="H769" s="29"/>
      <c r="I769" s="29"/>
      <c r="J769" s="29"/>
      <c r="K769" s="29"/>
      <c r="L769" s="29"/>
      <c r="M769" s="29"/>
      <c r="N769" s="29"/>
      <c r="O769" s="17"/>
      <c r="P769" s="29"/>
      <c r="Q769" s="29"/>
      <c r="R769" s="29"/>
      <c r="S769" s="29"/>
    </row>
    <row r="770" spans="1:19" ht="14">
      <c r="A770" s="115"/>
      <c r="B770" s="80"/>
      <c r="C770" s="80"/>
      <c r="D770" s="234"/>
      <c r="E770" s="80"/>
      <c r="F770" s="80"/>
      <c r="G770" s="80"/>
      <c r="H770" s="80"/>
      <c r="I770" s="80"/>
      <c r="J770" s="80"/>
      <c r="K770" s="80"/>
      <c r="L770" s="80"/>
      <c r="M770" s="80"/>
      <c r="N770" s="80"/>
      <c r="O770" s="16"/>
      <c r="P770" s="80"/>
      <c r="Q770" s="80"/>
      <c r="R770" s="80"/>
      <c r="S770" s="80"/>
    </row>
    <row r="771" spans="1:19" ht="14">
      <c r="A771" s="105"/>
      <c r="B771" s="29"/>
      <c r="C771" s="29"/>
      <c r="D771" s="236"/>
      <c r="E771" s="29"/>
      <c r="F771" s="29"/>
      <c r="G771" s="29"/>
      <c r="H771" s="29"/>
      <c r="I771" s="29"/>
      <c r="J771" s="29"/>
      <c r="K771" s="29"/>
      <c r="L771" s="29"/>
      <c r="M771" s="29"/>
      <c r="N771" s="29"/>
      <c r="O771" s="17"/>
      <c r="P771" s="29"/>
      <c r="Q771" s="29"/>
      <c r="R771" s="29"/>
      <c r="S771" s="29"/>
    </row>
    <row r="772" spans="1:19" ht="14">
      <c r="A772" s="115"/>
      <c r="B772" s="80"/>
      <c r="C772" s="80"/>
      <c r="D772" s="234"/>
      <c r="E772" s="80"/>
      <c r="F772" s="80"/>
      <c r="G772" s="80"/>
      <c r="H772" s="80"/>
      <c r="I772" s="80"/>
      <c r="J772" s="80"/>
      <c r="K772" s="80"/>
      <c r="L772" s="80"/>
      <c r="M772" s="80"/>
      <c r="N772" s="80"/>
      <c r="O772" s="16"/>
      <c r="P772" s="80"/>
      <c r="Q772" s="80"/>
      <c r="R772" s="80"/>
      <c r="S772" s="80"/>
    </row>
    <row r="773" spans="1:19" ht="14">
      <c r="A773" s="105"/>
      <c r="B773" s="29"/>
      <c r="C773" s="29"/>
      <c r="D773" s="236"/>
      <c r="E773" s="29"/>
      <c r="F773" s="29"/>
      <c r="G773" s="29"/>
      <c r="H773" s="29"/>
      <c r="I773" s="29"/>
      <c r="J773" s="29"/>
      <c r="K773" s="29"/>
      <c r="L773" s="29"/>
      <c r="M773" s="29"/>
      <c r="N773" s="29"/>
      <c r="O773" s="17"/>
      <c r="P773" s="29"/>
      <c r="Q773" s="29"/>
      <c r="R773" s="29"/>
      <c r="S773" s="29"/>
    </row>
    <row r="774" spans="1:19" ht="14">
      <c r="A774" s="115"/>
      <c r="B774" s="80"/>
      <c r="C774" s="80"/>
      <c r="D774" s="234"/>
      <c r="E774" s="80"/>
      <c r="F774" s="80"/>
      <c r="G774" s="80"/>
      <c r="H774" s="80"/>
      <c r="I774" s="80"/>
      <c r="J774" s="80"/>
      <c r="K774" s="80"/>
      <c r="L774" s="80"/>
      <c r="M774" s="80"/>
      <c r="N774" s="80"/>
      <c r="O774" s="16"/>
      <c r="P774" s="80"/>
      <c r="Q774" s="80"/>
      <c r="R774" s="80"/>
      <c r="S774" s="80"/>
    </row>
    <row r="775" spans="1:19" ht="14">
      <c r="A775" s="105"/>
      <c r="B775" s="29"/>
      <c r="C775" s="29"/>
      <c r="D775" s="236"/>
      <c r="E775" s="29"/>
      <c r="F775" s="29"/>
      <c r="G775" s="29"/>
      <c r="H775" s="29"/>
      <c r="I775" s="29"/>
      <c r="J775" s="29"/>
      <c r="K775" s="29"/>
      <c r="L775" s="29"/>
      <c r="M775" s="29"/>
      <c r="N775" s="29"/>
      <c r="O775" s="17"/>
      <c r="P775" s="29"/>
      <c r="Q775" s="29"/>
      <c r="R775" s="29"/>
      <c r="S775" s="29"/>
    </row>
    <row r="776" spans="1:19" ht="14">
      <c r="A776" s="115"/>
      <c r="B776" s="80"/>
      <c r="C776" s="80"/>
      <c r="D776" s="234"/>
      <c r="E776" s="80"/>
      <c r="F776" s="80"/>
      <c r="G776" s="80"/>
      <c r="H776" s="80"/>
      <c r="I776" s="80"/>
      <c r="J776" s="80"/>
      <c r="K776" s="80"/>
      <c r="L776" s="80"/>
      <c r="M776" s="80"/>
      <c r="N776" s="80"/>
      <c r="O776" s="16"/>
      <c r="P776" s="80"/>
      <c r="Q776" s="80"/>
      <c r="R776" s="80"/>
      <c r="S776" s="80"/>
    </row>
    <row r="777" spans="1:19" ht="14">
      <c r="A777" s="105"/>
      <c r="B777" s="29"/>
      <c r="C777" s="29"/>
      <c r="D777" s="236"/>
      <c r="E777" s="29"/>
      <c r="F777" s="29"/>
      <c r="G777" s="29"/>
      <c r="H777" s="29"/>
      <c r="I777" s="29"/>
      <c r="J777" s="29"/>
      <c r="K777" s="29"/>
      <c r="L777" s="29"/>
      <c r="M777" s="29"/>
      <c r="N777" s="29"/>
      <c r="O777" s="17"/>
      <c r="P777" s="29"/>
      <c r="Q777" s="29"/>
      <c r="R777" s="29"/>
      <c r="S777" s="29"/>
    </row>
    <row r="778" spans="1:19" ht="14">
      <c r="A778" s="115"/>
      <c r="B778" s="80"/>
      <c r="C778" s="80"/>
      <c r="D778" s="234"/>
      <c r="E778" s="80"/>
      <c r="F778" s="80"/>
      <c r="G778" s="80"/>
      <c r="H778" s="80"/>
      <c r="I778" s="80"/>
      <c r="J778" s="80"/>
      <c r="K778" s="80"/>
      <c r="L778" s="80"/>
      <c r="M778" s="80"/>
      <c r="N778" s="80"/>
      <c r="O778" s="16"/>
      <c r="P778" s="80"/>
      <c r="Q778" s="80"/>
      <c r="R778" s="80"/>
      <c r="S778" s="80"/>
    </row>
    <row r="779" spans="1:19" ht="14">
      <c r="A779" s="105"/>
      <c r="B779" s="29"/>
      <c r="C779" s="29"/>
      <c r="D779" s="236"/>
      <c r="E779" s="29"/>
      <c r="F779" s="29"/>
      <c r="G779" s="29"/>
      <c r="H779" s="29"/>
      <c r="I779" s="29"/>
      <c r="J779" s="29"/>
      <c r="K779" s="29"/>
      <c r="L779" s="29"/>
      <c r="M779" s="29"/>
      <c r="N779" s="29"/>
      <c r="O779" s="17"/>
      <c r="P779" s="29"/>
      <c r="Q779" s="29"/>
      <c r="R779" s="29"/>
      <c r="S779" s="29"/>
    </row>
    <row r="780" spans="1:19" ht="14">
      <c r="A780" s="115"/>
      <c r="B780" s="80"/>
      <c r="C780" s="80"/>
      <c r="D780" s="234"/>
      <c r="E780" s="80"/>
      <c r="F780" s="80"/>
      <c r="G780" s="80"/>
      <c r="H780" s="80"/>
      <c r="I780" s="80"/>
      <c r="J780" s="80"/>
      <c r="K780" s="80"/>
      <c r="L780" s="80"/>
      <c r="M780" s="80"/>
      <c r="N780" s="80"/>
      <c r="O780" s="16"/>
      <c r="P780" s="80"/>
      <c r="Q780" s="80"/>
      <c r="R780" s="80"/>
      <c r="S780" s="80"/>
    </row>
    <row r="781" spans="1:19" ht="14">
      <c r="A781" s="105"/>
      <c r="B781" s="29"/>
      <c r="C781" s="29"/>
      <c r="D781" s="236"/>
      <c r="E781" s="29"/>
      <c r="F781" s="29"/>
      <c r="G781" s="29"/>
      <c r="H781" s="29"/>
      <c r="I781" s="29"/>
      <c r="J781" s="29"/>
      <c r="K781" s="29"/>
      <c r="L781" s="29"/>
      <c r="M781" s="29"/>
      <c r="N781" s="29"/>
      <c r="O781" s="17"/>
      <c r="P781" s="29"/>
      <c r="Q781" s="29"/>
      <c r="R781" s="29"/>
      <c r="S781" s="29"/>
    </row>
    <row r="782" spans="1:19" ht="14">
      <c r="A782" s="115"/>
      <c r="B782" s="80"/>
      <c r="C782" s="80"/>
      <c r="D782" s="234"/>
      <c r="E782" s="80"/>
      <c r="F782" s="80"/>
      <c r="G782" s="80"/>
      <c r="H782" s="80"/>
      <c r="I782" s="80"/>
      <c r="J782" s="80"/>
      <c r="K782" s="80"/>
      <c r="L782" s="80"/>
      <c r="M782" s="80"/>
      <c r="N782" s="80"/>
      <c r="O782" s="16"/>
      <c r="P782" s="80"/>
      <c r="Q782" s="80"/>
      <c r="R782" s="80"/>
      <c r="S782" s="80"/>
    </row>
    <row r="783" spans="1:19" ht="14">
      <c r="A783" s="105"/>
      <c r="B783" s="29"/>
      <c r="C783" s="29"/>
      <c r="D783" s="236"/>
      <c r="E783" s="29"/>
      <c r="F783" s="29"/>
      <c r="G783" s="29"/>
      <c r="H783" s="29"/>
      <c r="I783" s="29"/>
      <c r="J783" s="29"/>
      <c r="K783" s="29"/>
      <c r="L783" s="29"/>
      <c r="M783" s="29"/>
      <c r="N783" s="29"/>
      <c r="O783" s="17"/>
      <c r="P783" s="29"/>
      <c r="Q783" s="29"/>
      <c r="R783" s="29"/>
      <c r="S783" s="29"/>
    </row>
    <row r="784" spans="1:19" ht="14">
      <c r="A784" s="115"/>
      <c r="B784" s="80"/>
      <c r="C784" s="80"/>
      <c r="D784" s="234"/>
      <c r="E784" s="80"/>
      <c r="F784" s="80"/>
      <c r="G784" s="80"/>
      <c r="H784" s="80"/>
      <c r="I784" s="80"/>
      <c r="J784" s="80"/>
      <c r="K784" s="80"/>
      <c r="L784" s="80"/>
      <c r="M784" s="80"/>
      <c r="N784" s="80"/>
      <c r="O784" s="16"/>
      <c r="P784" s="80"/>
      <c r="Q784" s="80"/>
      <c r="R784" s="80"/>
      <c r="S784" s="80"/>
    </row>
    <row r="785" spans="1:19" ht="14">
      <c r="A785" s="105"/>
      <c r="B785" s="29"/>
      <c r="C785" s="29"/>
      <c r="D785" s="236"/>
      <c r="E785" s="29"/>
      <c r="F785" s="29"/>
      <c r="G785" s="29"/>
      <c r="H785" s="29"/>
      <c r="I785" s="29"/>
      <c r="J785" s="29"/>
      <c r="K785" s="29"/>
      <c r="L785" s="29"/>
      <c r="M785" s="29"/>
      <c r="N785" s="29"/>
      <c r="O785" s="17"/>
      <c r="P785" s="29"/>
      <c r="Q785" s="29"/>
      <c r="R785" s="29"/>
      <c r="S785" s="29"/>
    </row>
    <row r="786" spans="1:19" ht="14">
      <c r="A786" s="115"/>
      <c r="B786" s="80"/>
      <c r="C786" s="80"/>
      <c r="D786" s="234"/>
      <c r="E786" s="80"/>
      <c r="F786" s="80"/>
      <c r="G786" s="80"/>
      <c r="H786" s="80"/>
      <c r="I786" s="80"/>
      <c r="J786" s="80"/>
      <c r="K786" s="80"/>
      <c r="L786" s="80"/>
      <c r="M786" s="80"/>
      <c r="N786" s="80"/>
      <c r="O786" s="16"/>
      <c r="P786" s="80"/>
      <c r="Q786" s="80"/>
      <c r="R786" s="80"/>
      <c r="S786" s="80"/>
    </row>
    <row r="787" spans="1:19" ht="14">
      <c r="A787" s="105"/>
      <c r="B787" s="29"/>
      <c r="C787" s="29"/>
      <c r="D787" s="236"/>
      <c r="E787" s="29"/>
      <c r="F787" s="29"/>
      <c r="G787" s="29"/>
      <c r="H787" s="29"/>
      <c r="I787" s="29"/>
      <c r="J787" s="29"/>
      <c r="K787" s="29"/>
      <c r="L787" s="29"/>
      <c r="M787" s="29"/>
      <c r="N787" s="29"/>
      <c r="O787" s="17"/>
      <c r="P787" s="29"/>
      <c r="Q787" s="29"/>
      <c r="R787" s="29"/>
      <c r="S787" s="29"/>
    </row>
    <row r="788" spans="1:19" ht="14">
      <c r="A788" s="115"/>
      <c r="B788" s="80"/>
      <c r="C788" s="80"/>
      <c r="D788" s="234"/>
      <c r="E788" s="80"/>
      <c r="F788" s="80"/>
      <c r="G788" s="80"/>
      <c r="H788" s="80"/>
      <c r="I788" s="80"/>
      <c r="J788" s="80"/>
      <c r="K788" s="80"/>
      <c r="L788" s="80"/>
      <c r="M788" s="80"/>
      <c r="N788" s="80"/>
      <c r="O788" s="16"/>
      <c r="P788" s="80"/>
      <c r="Q788" s="80"/>
      <c r="R788" s="80"/>
      <c r="S788" s="80"/>
    </row>
    <row r="789" spans="1:19" ht="14">
      <c r="A789" s="105"/>
      <c r="B789" s="29"/>
      <c r="C789" s="29"/>
      <c r="D789" s="236"/>
      <c r="E789" s="29"/>
      <c r="F789" s="29"/>
      <c r="G789" s="29"/>
      <c r="H789" s="29"/>
      <c r="I789" s="29"/>
      <c r="J789" s="29"/>
      <c r="K789" s="29"/>
      <c r="L789" s="29"/>
      <c r="M789" s="29"/>
      <c r="N789" s="29"/>
      <c r="O789" s="17"/>
      <c r="P789" s="29"/>
      <c r="Q789" s="29"/>
      <c r="R789" s="29"/>
      <c r="S789" s="29"/>
    </row>
    <row r="790" spans="1:19" ht="14">
      <c r="A790" s="115"/>
      <c r="B790" s="80"/>
      <c r="C790" s="80"/>
      <c r="D790" s="234"/>
      <c r="E790" s="80"/>
      <c r="F790" s="80"/>
      <c r="G790" s="80"/>
      <c r="H790" s="80"/>
      <c r="I790" s="80"/>
      <c r="J790" s="80"/>
      <c r="K790" s="80"/>
      <c r="L790" s="80"/>
      <c r="M790" s="80"/>
      <c r="N790" s="80"/>
      <c r="O790" s="16"/>
      <c r="P790" s="80"/>
      <c r="Q790" s="80"/>
      <c r="R790" s="80"/>
      <c r="S790" s="80"/>
    </row>
    <row r="791" spans="1:19" ht="14">
      <c r="A791" s="105"/>
      <c r="B791" s="29"/>
      <c r="C791" s="29"/>
      <c r="D791" s="236"/>
      <c r="E791" s="29"/>
      <c r="F791" s="29"/>
      <c r="G791" s="29"/>
      <c r="H791" s="29"/>
      <c r="I791" s="29"/>
      <c r="J791" s="29"/>
      <c r="K791" s="29"/>
      <c r="L791" s="29"/>
      <c r="M791" s="29"/>
      <c r="N791" s="29"/>
      <c r="O791" s="17"/>
      <c r="P791" s="29"/>
      <c r="Q791" s="29"/>
      <c r="R791" s="29"/>
      <c r="S791" s="29"/>
    </row>
    <row r="792" spans="1:19" ht="14">
      <c r="A792" s="115"/>
      <c r="B792" s="80"/>
      <c r="C792" s="80"/>
      <c r="D792" s="234"/>
      <c r="E792" s="80"/>
      <c r="F792" s="80"/>
      <c r="G792" s="80"/>
      <c r="H792" s="80"/>
      <c r="I792" s="80"/>
      <c r="J792" s="80"/>
      <c r="K792" s="80"/>
      <c r="L792" s="80"/>
      <c r="M792" s="80"/>
      <c r="N792" s="80"/>
      <c r="O792" s="16"/>
      <c r="P792" s="80"/>
      <c r="Q792" s="80"/>
      <c r="R792" s="80"/>
      <c r="S792" s="80"/>
    </row>
    <row r="793" spans="1:19" ht="14">
      <c r="A793" s="105"/>
      <c r="B793" s="29"/>
      <c r="C793" s="29"/>
      <c r="D793" s="236"/>
      <c r="E793" s="29"/>
      <c r="F793" s="29"/>
      <c r="G793" s="29"/>
      <c r="H793" s="29"/>
      <c r="I793" s="29"/>
      <c r="J793" s="29"/>
      <c r="K793" s="29"/>
      <c r="L793" s="29"/>
      <c r="M793" s="29"/>
      <c r="N793" s="29"/>
      <c r="O793" s="17"/>
      <c r="P793" s="29"/>
      <c r="Q793" s="29"/>
      <c r="R793" s="29"/>
      <c r="S793" s="29"/>
    </row>
    <row r="794" spans="1:19" ht="14">
      <c r="A794" s="115"/>
      <c r="B794" s="80"/>
      <c r="C794" s="80"/>
      <c r="D794" s="234"/>
      <c r="E794" s="80"/>
      <c r="F794" s="80"/>
      <c r="G794" s="80"/>
      <c r="H794" s="80"/>
      <c r="I794" s="80"/>
      <c r="J794" s="80"/>
      <c r="K794" s="80"/>
      <c r="L794" s="80"/>
      <c r="M794" s="80"/>
      <c r="N794" s="80"/>
      <c r="O794" s="16"/>
      <c r="P794" s="80"/>
      <c r="Q794" s="80"/>
      <c r="R794" s="80"/>
      <c r="S794" s="80"/>
    </row>
    <row r="795" spans="1:19" ht="14">
      <c r="A795" s="105"/>
      <c r="B795" s="29"/>
      <c r="C795" s="29"/>
      <c r="D795" s="236"/>
      <c r="E795" s="29"/>
      <c r="F795" s="29"/>
      <c r="G795" s="29"/>
      <c r="H795" s="29"/>
      <c r="I795" s="29"/>
      <c r="J795" s="29"/>
      <c r="K795" s="29"/>
      <c r="L795" s="29"/>
      <c r="M795" s="29"/>
      <c r="N795" s="29"/>
      <c r="O795" s="17"/>
      <c r="P795" s="29"/>
      <c r="Q795" s="29"/>
      <c r="R795" s="29"/>
      <c r="S795" s="29"/>
    </row>
    <row r="796" spans="1:19" ht="14">
      <c r="A796" s="115"/>
      <c r="B796" s="80"/>
      <c r="C796" s="80"/>
      <c r="D796" s="234"/>
      <c r="E796" s="80"/>
      <c r="F796" s="80"/>
      <c r="G796" s="80"/>
      <c r="H796" s="80"/>
      <c r="I796" s="80"/>
      <c r="J796" s="80"/>
      <c r="K796" s="80"/>
      <c r="L796" s="80"/>
      <c r="M796" s="80"/>
      <c r="N796" s="80"/>
      <c r="O796" s="16"/>
      <c r="P796" s="80"/>
      <c r="Q796" s="80"/>
      <c r="R796" s="80"/>
      <c r="S796" s="80"/>
    </row>
    <row r="797" spans="1:19" ht="14">
      <c r="A797" s="105"/>
      <c r="B797" s="29"/>
      <c r="C797" s="29"/>
      <c r="D797" s="236"/>
      <c r="E797" s="29"/>
      <c r="F797" s="29"/>
      <c r="G797" s="29"/>
      <c r="H797" s="29"/>
      <c r="I797" s="29"/>
      <c r="J797" s="29"/>
      <c r="K797" s="29"/>
      <c r="L797" s="29"/>
      <c r="M797" s="29"/>
      <c r="N797" s="29"/>
      <c r="O797" s="17"/>
      <c r="P797" s="29"/>
      <c r="Q797" s="29"/>
      <c r="R797" s="29"/>
      <c r="S797" s="29"/>
    </row>
    <row r="798" spans="1:19" ht="14">
      <c r="A798" s="115"/>
      <c r="B798" s="80"/>
      <c r="C798" s="80"/>
      <c r="D798" s="234"/>
      <c r="E798" s="80"/>
      <c r="F798" s="80"/>
      <c r="G798" s="80"/>
      <c r="H798" s="80"/>
      <c r="I798" s="80"/>
      <c r="J798" s="80"/>
      <c r="K798" s="80"/>
      <c r="L798" s="80"/>
      <c r="M798" s="80"/>
      <c r="N798" s="80"/>
      <c r="O798" s="16"/>
      <c r="P798" s="80"/>
      <c r="Q798" s="80"/>
      <c r="R798" s="80"/>
      <c r="S798" s="80"/>
    </row>
    <row r="799" spans="1:19" ht="14">
      <c r="A799" s="105"/>
      <c r="B799" s="29"/>
      <c r="C799" s="29"/>
      <c r="D799" s="236"/>
      <c r="E799" s="29"/>
      <c r="F799" s="29"/>
      <c r="G799" s="29"/>
      <c r="H799" s="29"/>
      <c r="I799" s="29"/>
      <c r="J799" s="29"/>
      <c r="K799" s="29"/>
      <c r="L799" s="29"/>
      <c r="M799" s="29"/>
      <c r="N799" s="29"/>
      <c r="O799" s="17"/>
      <c r="P799" s="29"/>
      <c r="Q799" s="29"/>
      <c r="R799" s="29"/>
      <c r="S799" s="29"/>
    </row>
    <row r="800" spans="1:19" ht="14">
      <c r="A800" s="115"/>
      <c r="B800" s="80"/>
      <c r="C800" s="80"/>
      <c r="D800" s="234"/>
      <c r="E800" s="80"/>
      <c r="F800" s="80"/>
      <c r="G800" s="80"/>
      <c r="H800" s="80"/>
      <c r="I800" s="80"/>
      <c r="J800" s="80"/>
      <c r="K800" s="80"/>
      <c r="L800" s="80"/>
      <c r="M800" s="80"/>
      <c r="N800" s="80"/>
      <c r="O800" s="16"/>
      <c r="P800" s="80"/>
      <c r="Q800" s="80"/>
      <c r="R800" s="80"/>
      <c r="S800" s="80"/>
    </row>
    <row r="801" spans="1:19" ht="14">
      <c r="A801" s="105"/>
      <c r="B801" s="29"/>
      <c r="C801" s="29"/>
      <c r="D801" s="236"/>
      <c r="E801" s="29"/>
      <c r="F801" s="29"/>
      <c r="G801" s="29"/>
      <c r="H801" s="29"/>
      <c r="I801" s="29"/>
      <c r="J801" s="29"/>
      <c r="K801" s="29"/>
      <c r="L801" s="29"/>
      <c r="M801" s="29"/>
      <c r="N801" s="29"/>
      <c r="O801" s="17"/>
      <c r="P801" s="29"/>
      <c r="Q801" s="29"/>
      <c r="R801" s="29"/>
      <c r="S801" s="29"/>
    </row>
    <row r="802" spans="1:19" ht="14">
      <c r="A802" s="115"/>
      <c r="B802" s="80"/>
      <c r="C802" s="80"/>
      <c r="D802" s="234"/>
      <c r="E802" s="80"/>
      <c r="F802" s="80"/>
      <c r="G802" s="80"/>
      <c r="H802" s="80"/>
      <c r="I802" s="80"/>
      <c r="J802" s="80"/>
      <c r="K802" s="80"/>
      <c r="L802" s="80"/>
      <c r="M802" s="80"/>
      <c r="N802" s="80"/>
      <c r="O802" s="16"/>
      <c r="P802" s="80"/>
      <c r="Q802" s="80"/>
      <c r="R802" s="80"/>
      <c r="S802" s="80"/>
    </row>
    <row r="803" spans="1:19" ht="14">
      <c r="A803" s="105"/>
      <c r="B803" s="29"/>
      <c r="C803" s="29"/>
      <c r="D803" s="236"/>
      <c r="E803" s="29"/>
      <c r="F803" s="29"/>
      <c r="G803" s="29"/>
      <c r="H803" s="29"/>
      <c r="I803" s="29"/>
      <c r="J803" s="29"/>
      <c r="K803" s="29"/>
      <c r="L803" s="29"/>
      <c r="M803" s="29"/>
      <c r="N803" s="29"/>
      <c r="O803" s="17"/>
      <c r="P803" s="29"/>
      <c r="Q803" s="29"/>
      <c r="R803" s="29"/>
      <c r="S803" s="29"/>
    </row>
    <row r="804" spans="1:19" ht="14">
      <c r="A804" s="115"/>
      <c r="B804" s="80"/>
      <c r="C804" s="80"/>
      <c r="D804" s="234"/>
      <c r="E804" s="80"/>
      <c r="F804" s="80"/>
      <c r="G804" s="80"/>
      <c r="H804" s="80"/>
      <c r="I804" s="80"/>
      <c r="J804" s="80"/>
      <c r="K804" s="80"/>
      <c r="L804" s="80"/>
      <c r="M804" s="80"/>
      <c r="N804" s="80"/>
      <c r="O804" s="16"/>
      <c r="P804" s="80"/>
      <c r="Q804" s="80"/>
      <c r="R804" s="80"/>
      <c r="S804" s="80"/>
    </row>
    <row r="805" spans="1:19" ht="14">
      <c r="A805" s="105"/>
      <c r="B805" s="29"/>
      <c r="C805" s="29"/>
      <c r="D805" s="236"/>
      <c r="E805" s="29"/>
      <c r="F805" s="29"/>
      <c r="G805" s="29"/>
      <c r="H805" s="29"/>
      <c r="I805" s="29"/>
      <c r="J805" s="29"/>
      <c r="K805" s="29"/>
      <c r="L805" s="29"/>
      <c r="M805" s="29"/>
      <c r="N805" s="29"/>
      <c r="O805" s="17"/>
      <c r="P805" s="29"/>
      <c r="Q805" s="29"/>
      <c r="R805" s="29"/>
      <c r="S805" s="29"/>
    </row>
    <row r="806" spans="1:19" ht="14">
      <c r="A806" s="115"/>
      <c r="B806" s="80"/>
      <c r="C806" s="80"/>
      <c r="D806" s="234"/>
      <c r="E806" s="80"/>
      <c r="F806" s="80"/>
      <c r="G806" s="80"/>
      <c r="H806" s="80"/>
      <c r="I806" s="80"/>
      <c r="J806" s="80"/>
      <c r="K806" s="80"/>
      <c r="L806" s="80"/>
      <c r="M806" s="80"/>
      <c r="N806" s="80"/>
      <c r="O806" s="16"/>
      <c r="P806" s="80"/>
      <c r="Q806" s="80"/>
      <c r="R806" s="80"/>
      <c r="S806" s="80"/>
    </row>
    <row r="807" spans="1:19" ht="14">
      <c r="A807" s="105"/>
      <c r="B807" s="29"/>
      <c r="C807" s="29"/>
      <c r="D807" s="236"/>
      <c r="E807" s="29"/>
      <c r="F807" s="29"/>
      <c r="G807" s="29"/>
      <c r="H807" s="29"/>
      <c r="I807" s="29"/>
      <c r="J807" s="29"/>
      <c r="K807" s="29"/>
      <c r="L807" s="29"/>
      <c r="M807" s="29"/>
      <c r="N807" s="29"/>
      <c r="O807" s="17"/>
      <c r="P807" s="29"/>
      <c r="Q807" s="29"/>
      <c r="R807" s="29"/>
      <c r="S807" s="29"/>
    </row>
    <row r="808" spans="1:19" ht="14">
      <c r="A808" s="115"/>
      <c r="B808" s="80"/>
      <c r="C808" s="80"/>
      <c r="D808" s="234"/>
      <c r="E808" s="80"/>
      <c r="F808" s="80"/>
      <c r="G808" s="80"/>
      <c r="H808" s="80"/>
      <c r="I808" s="80"/>
      <c r="J808" s="80"/>
      <c r="K808" s="80"/>
      <c r="L808" s="80"/>
      <c r="M808" s="80"/>
      <c r="N808" s="80"/>
      <c r="O808" s="16"/>
      <c r="P808" s="80"/>
      <c r="Q808" s="80"/>
      <c r="R808" s="80"/>
      <c r="S808" s="80"/>
    </row>
    <row r="809" spans="1:19" ht="14">
      <c r="A809" s="105"/>
      <c r="B809" s="29"/>
      <c r="C809" s="29"/>
      <c r="D809" s="236"/>
      <c r="E809" s="29"/>
      <c r="F809" s="29"/>
      <c r="G809" s="29"/>
      <c r="H809" s="29"/>
      <c r="I809" s="29"/>
      <c r="J809" s="29"/>
      <c r="K809" s="29"/>
      <c r="L809" s="29"/>
      <c r="M809" s="29"/>
      <c r="N809" s="29"/>
      <c r="O809" s="17"/>
      <c r="P809" s="29"/>
      <c r="Q809" s="29"/>
      <c r="R809" s="29"/>
      <c r="S809" s="29"/>
    </row>
    <row r="810" spans="1:19" ht="14">
      <c r="A810" s="115"/>
      <c r="B810" s="80"/>
      <c r="C810" s="80"/>
      <c r="D810" s="234"/>
      <c r="E810" s="80"/>
      <c r="F810" s="80"/>
      <c r="G810" s="80"/>
      <c r="H810" s="80"/>
      <c r="I810" s="80"/>
      <c r="J810" s="80"/>
      <c r="K810" s="80"/>
      <c r="L810" s="80"/>
      <c r="M810" s="80"/>
      <c r="N810" s="80"/>
      <c r="O810" s="16"/>
      <c r="P810" s="80"/>
      <c r="Q810" s="80"/>
      <c r="R810" s="80"/>
      <c r="S810" s="80"/>
    </row>
    <row r="811" spans="1:19" ht="14">
      <c r="A811" s="105"/>
      <c r="B811" s="29"/>
      <c r="C811" s="29"/>
      <c r="D811" s="236"/>
      <c r="E811" s="29"/>
      <c r="F811" s="29"/>
      <c r="G811" s="29"/>
      <c r="H811" s="29"/>
      <c r="I811" s="29"/>
      <c r="J811" s="29"/>
      <c r="K811" s="29"/>
      <c r="L811" s="29"/>
      <c r="M811" s="29"/>
      <c r="N811" s="29"/>
      <c r="O811" s="17"/>
      <c r="P811" s="29"/>
      <c r="Q811" s="29"/>
      <c r="R811" s="29"/>
      <c r="S811" s="29"/>
    </row>
    <row r="812" spans="1:19" ht="14">
      <c r="A812" s="115"/>
      <c r="B812" s="80"/>
      <c r="C812" s="80"/>
      <c r="D812" s="234"/>
      <c r="E812" s="80"/>
      <c r="F812" s="80"/>
      <c r="G812" s="80"/>
      <c r="H812" s="80"/>
      <c r="I812" s="80"/>
      <c r="J812" s="80"/>
      <c r="K812" s="80"/>
      <c r="L812" s="80"/>
      <c r="M812" s="80"/>
      <c r="N812" s="80"/>
      <c r="O812" s="16"/>
      <c r="P812" s="80"/>
      <c r="Q812" s="80"/>
      <c r="R812" s="80"/>
      <c r="S812" s="80"/>
    </row>
    <row r="813" spans="1:19" ht="14">
      <c r="A813" s="105"/>
      <c r="B813" s="29"/>
      <c r="C813" s="29"/>
      <c r="D813" s="236"/>
      <c r="E813" s="29"/>
      <c r="F813" s="29"/>
      <c r="G813" s="29"/>
      <c r="H813" s="29"/>
      <c r="I813" s="29"/>
      <c r="J813" s="29"/>
      <c r="K813" s="29"/>
      <c r="L813" s="29"/>
      <c r="M813" s="29"/>
      <c r="N813" s="29"/>
      <c r="O813" s="17"/>
      <c r="P813" s="29"/>
      <c r="Q813" s="29"/>
      <c r="R813" s="29"/>
      <c r="S813" s="29"/>
    </row>
    <row r="814" spans="1:19" ht="14">
      <c r="A814" s="115"/>
      <c r="B814" s="80"/>
      <c r="C814" s="80"/>
      <c r="D814" s="234"/>
      <c r="E814" s="80"/>
      <c r="F814" s="80"/>
      <c r="G814" s="80"/>
      <c r="H814" s="80"/>
      <c r="I814" s="80"/>
      <c r="J814" s="80"/>
      <c r="K814" s="80"/>
      <c r="L814" s="80"/>
      <c r="M814" s="80"/>
      <c r="N814" s="80"/>
      <c r="O814" s="16"/>
      <c r="P814" s="80"/>
      <c r="Q814" s="80"/>
      <c r="R814" s="80"/>
      <c r="S814" s="80"/>
    </row>
    <row r="815" spans="1:19" ht="14">
      <c r="A815" s="105"/>
      <c r="B815" s="29"/>
      <c r="C815" s="29"/>
      <c r="D815" s="236"/>
      <c r="E815" s="29"/>
      <c r="F815" s="29"/>
      <c r="G815" s="29"/>
      <c r="H815" s="29"/>
      <c r="I815" s="29"/>
      <c r="J815" s="29"/>
      <c r="K815" s="29"/>
      <c r="L815" s="29"/>
      <c r="M815" s="29"/>
      <c r="N815" s="29"/>
      <c r="O815" s="17"/>
      <c r="P815" s="29"/>
      <c r="Q815" s="29"/>
      <c r="R815" s="29"/>
      <c r="S815" s="29"/>
    </row>
    <row r="816" spans="1:19" ht="14">
      <c r="A816" s="115"/>
      <c r="B816" s="80"/>
      <c r="C816" s="80"/>
      <c r="D816" s="234"/>
      <c r="E816" s="80"/>
      <c r="F816" s="80"/>
      <c r="G816" s="80"/>
      <c r="H816" s="80"/>
      <c r="I816" s="80"/>
      <c r="J816" s="80"/>
      <c r="K816" s="80"/>
      <c r="L816" s="80"/>
      <c r="M816" s="80"/>
      <c r="N816" s="80"/>
      <c r="O816" s="16"/>
      <c r="P816" s="80"/>
      <c r="Q816" s="80"/>
      <c r="R816" s="80"/>
      <c r="S816" s="80"/>
    </row>
    <row r="817" spans="1:19" ht="14">
      <c r="A817" s="105"/>
      <c r="B817" s="29"/>
      <c r="C817" s="29"/>
      <c r="D817" s="236"/>
      <c r="E817" s="29"/>
      <c r="F817" s="29"/>
      <c r="G817" s="29"/>
      <c r="H817" s="29"/>
      <c r="I817" s="29"/>
      <c r="J817" s="29"/>
      <c r="K817" s="29"/>
      <c r="L817" s="29"/>
      <c r="M817" s="29"/>
      <c r="N817" s="29"/>
      <c r="O817" s="17"/>
      <c r="P817" s="29"/>
      <c r="Q817" s="29"/>
      <c r="R817" s="29"/>
      <c r="S817" s="29"/>
    </row>
    <row r="818" spans="1:19" ht="14">
      <c r="A818" s="115"/>
      <c r="B818" s="80"/>
      <c r="C818" s="80"/>
      <c r="D818" s="234"/>
      <c r="E818" s="80"/>
      <c r="F818" s="80"/>
      <c r="G818" s="80"/>
      <c r="H818" s="80"/>
      <c r="I818" s="80"/>
      <c r="J818" s="80"/>
      <c r="K818" s="80"/>
      <c r="L818" s="80"/>
      <c r="M818" s="80"/>
      <c r="N818" s="80"/>
      <c r="O818" s="16"/>
      <c r="P818" s="80"/>
      <c r="Q818" s="80"/>
      <c r="R818" s="80"/>
      <c r="S818" s="80"/>
    </row>
    <row r="819" spans="1:19" ht="14">
      <c r="A819" s="105"/>
      <c r="B819" s="29"/>
      <c r="C819" s="29"/>
      <c r="D819" s="236"/>
      <c r="E819" s="29"/>
      <c r="F819" s="29"/>
      <c r="G819" s="29"/>
      <c r="H819" s="29"/>
      <c r="I819" s="29"/>
      <c r="J819" s="29"/>
      <c r="K819" s="29"/>
      <c r="L819" s="29"/>
      <c r="M819" s="29"/>
      <c r="N819" s="29"/>
      <c r="O819" s="17"/>
      <c r="P819" s="29"/>
      <c r="Q819" s="29"/>
      <c r="R819" s="29"/>
      <c r="S819" s="29"/>
    </row>
    <row r="820" spans="1:19" ht="14">
      <c r="A820" s="115"/>
      <c r="B820" s="80"/>
      <c r="C820" s="80"/>
      <c r="D820" s="234"/>
      <c r="E820" s="80"/>
      <c r="F820" s="80"/>
      <c r="G820" s="80"/>
      <c r="H820" s="80"/>
      <c r="I820" s="80"/>
      <c r="J820" s="80"/>
      <c r="K820" s="80"/>
      <c r="L820" s="80"/>
      <c r="M820" s="80"/>
      <c r="N820" s="80"/>
      <c r="O820" s="16"/>
      <c r="P820" s="80"/>
      <c r="Q820" s="80"/>
      <c r="R820" s="80"/>
      <c r="S820" s="80"/>
    </row>
    <row r="821" spans="1:19" ht="14">
      <c r="A821" s="105"/>
      <c r="B821" s="29"/>
      <c r="C821" s="29"/>
      <c r="D821" s="236"/>
      <c r="E821" s="29"/>
      <c r="F821" s="29"/>
      <c r="G821" s="29"/>
      <c r="H821" s="29"/>
      <c r="I821" s="29"/>
      <c r="J821" s="29"/>
      <c r="K821" s="29"/>
      <c r="L821" s="29"/>
      <c r="M821" s="29"/>
      <c r="N821" s="29"/>
      <c r="O821" s="17"/>
      <c r="P821" s="29"/>
      <c r="Q821" s="29"/>
      <c r="R821" s="29"/>
      <c r="S821" s="29"/>
    </row>
    <row r="822" spans="1:19" ht="14">
      <c r="A822" s="115"/>
      <c r="B822" s="80"/>
      <c r="C822" s="80"/>
      <c r="D822" s="234"/>
      <c r="E822" s="80"/>
      <c r="F822" s="80"/>
      <c r="G822" s="80"/>
      <c r="H822" s="80"/>
      <c r="I822" s="80"/>
      <c r="J822" s="80"/>
      <c r="K822" s="80"/>
      <c r="L822" s="80"/>
      <c r="M822" s="80"/>
      <c r="N822" s="80"/>
      <c r="O822" s="16"/>
      <c r="P822" s="80"/>
      <c r="Q822" s="80"/>
      <c r="R822" s="80"/>
      <c r="S822" s="80"/>
    </row>
    <row r="823" spans="1:19" ht="14">
      <c r="A823" s="105"/>
      <c r="B823" s="29"/>
      <c r="C823" s="29"/>
      <c r="D823" s="236"/>
      <c r="E823" s="29"/>
      <c r="F823" s="29"/>
      <c r="G823" s="29"/>
      <c r="H823" s="29"/>
      <c r="I823" s="29"/>
      <c r="J823" s="29"/>
      <c r="K823" s="29"/>
      <c r="L823" s="29"/>
      <c r="M823" s="29"/>
      <c r="N823" s="29"/>
      <c r="O823" s="17"/>
      <c r="P823" s="29"/>
      <c r="Q823" s="29"/>
      <c r="R823" s="29"/>
      <c r="S823" s="29"/>
    </row>
    <row r="824" spans="1:19" ht="14">
      <c r="A824" s="115"/>
      <c r="B824" s="80"/>
      <c r="C824" s="80"/>
      <c r="D824" s="234"/>
      <c r="E824" s="80"/>
      <c r="F824" s="80"/>
      <c r="G824" s="80"/>
      <c r="H824" s="80"/>
      <c r="I824" s="80"/>
      <c r="J824" s="80"/>
      <c r="K824" s="80"/>
      <c r="L824" s="80"/>
      <c r="M824" s="80"/>
      <c r="N824" s="80"/>
      <c r="O824" s="16"/>
      <c r="P824" s="80"/>
      <c r="Q824" s="80"/>
      <c r="R824" s="80"/>
      <c r="S824" s="80"/>
    </row>
    <row r="825" spans="1:19" ht="14">
      <c r="A825" s="105"/>
      <c r="B825" s="29"/>
      <c r="C825" s="29"/>
      <c r="D825" s="236"/>
      <c r="E825" s="29"/>
      <c r="F825" s="29"/>
      <c r="G825" s="29"/>
      <c r="H825" s="29"/>
      <c r="I825" s="29"/>
      <c r="J825" s="29"/>
      <c r="K825" s="29"/>
      <c r="L825" s="29"/>
      <c r="M825" s="29"/>
      <c r="N825" s="29"/>
      <c r="O825" s="17"/>
      <c r="P825" s="29"/>
      <c r="Q825" s="29"/>
      <c r="R825" s="29"/>
      <c r="S825" s="29"/>
    </row>
    <row r="826" spans="1:19" ht="14">
      <c r="A826" s="115"/>
      <c r="B826" s="80"/>
      <c r="C826" s="80"/>
      <c r="D826" s="234"/>
      <c r="E826" s="80"/>
      <c r="F826" s="80"/>
      <c r="G826" s="80"/>
      <c r="H826" s="80"/>
      <c r="I826" s="80"/>
      <c r="J826" s="80"/>
      <c r="K826" s="80"/>
      <c r="L826" s="80"/>
      <c r="M826" s="80"/>
      <c r="N826" s="80"/>
      <c r="O826" s="16"/>
      <c r="P826" s="80"/>
      <c r="Q826" s="80"/>
      <c r="R826" s="80"/>
      <c r="S826" s="80"/>
    </row>
    <row r="827" spans="1:19" ht="14">
      <c r="A827" s="105"/>
      <c r="B827" s="29"/>
      <c r="C827" s="29"/>
      <c r="D827" s="236"/>
      <c r="E827" s="29"/>
      <c r="F827" s="29"/>
      <c r="G827" s="29"/>
      <c r="H827" s="29"/>
      <c r="I827" s="29"/>
      <c r="J827" s="29"/>
      <c r="K827" s="29"/>
      <c r="L827" s="29"/>
      <c r="M827" s="29"/>
      <c r="N827" s="29"/>
      <c r="O827" s="17"/>
      <c r="P827" s="29"/>
      <c r="Q827" s="29"/>
      <c r="R827" s="29"/>
      <c r="S827" s="29"/>
    </row>
    <row r="828" spans="1:19" ht="14">
      <c r="A828" s="115"/>
      <c r="B828" s="80"/>
      <c r="C828" s="80"/>
      <c r="D828" s="234"/>
      <c r="E828" s="80"/>
      <c r="F828" s="80"/>
      <c r="G828" s="80"/>
      <c r="H828" s="80"/>
      <c r="I828" s="80"/>
      <c r="J828" s="80"/>
      <c r="K828" s="80"/>
      <c r="L828" s="80"/>
      <c r="M828" s="80"/>
      <c r="N828" s="80"/>
      <c r="O828" s="16"/>
      <c r="P828" s="80"/>
      <c r="Q828" s="80"/>
      <c r="R828" s="80"/>
      <c r="S828" s="80"/>
    </row>
    <row r="829" spans="1:19" ht="14">
      <c r="A829" s="105"/>
      <c r="B829" s="29"/>
      <c r="C829" s="29"/>
      <c r="D829" s="236"/>
      <c r="E829" s="29"/>
      <c r="F829" s="29"/>
      <c r="G829" s="29"/>
      <c r="H829" s="29"/>
      <c r="I829" s="29"/>
      <c r="J829" s="29"/>
      <c r="K829" s="29"/>
      <c r="L829" s="29"/>
      <c r="M829" s="29"/>
      <c r="N829" s="29"/>
      <c r="O829" s="17"/>
      <c r="P829" s="29"/>
      <c r="Q829" s="29"/>
      <c r="R829" s="29"/>
      <c r="S829" s="29"/>
    </row>
    <row r="830" spans="1:19" ht="14">
      <c r="A830" s="115"/>
      <c r="B830" s="80"/>
      <c r="C830" s="80"/>
      <c r="D830" s="234"/>
      <c r="E830" s="80"/>
      <c r="F830" s="80"/>
      <c r="G830" s="80"/>
      <c r="H830" s="80"/>
      <c r="I830" s="80"/>
      <c r="J830" s="80"/>
      <c r="K830" s="80"/>
      <c r="L830" s="80"/>
      <c r="M830" s="80"/>
      <c r="N830" s="80"/>
      <c r="O830" s="16"/>
      <c r="P830" s="80"/>
      <c r="Q830" s="80"/>
      <c r="R830" s="80"/>
      <c r="S830" s="80"/>
    </row>
    <row r="831" spans="1:19" ht="14">
      <c r="A831" s="105"/>
      <c r="B831" s="29"/>
      <c r="C831" s="29"/>
      <c r="D831" s="236"/>
      <c r="E831" s="29"/>
      <c r="F831" s="29"/>
      <c r="G831" s="29"/>
      <c r="H831" s="29"/>
      <c r="I831" s="29"/>
      <c r="J831" s="29"/>
      <c r="K831" s="29"/>
      <c r="L831" s="29"/>
      <c r="M831" s="29"/>
      <c r="N831" s="29"/>
      <c r="O831" s="17"/>
      <c r="P831" s="29"/>
      <c r="Q831" s="29"/>
      <c r="R831" s="29"/>
      <c r="S831" s="29"/>
    </row>
    <row r="832" spans="1:19" ht="14">
      <c r="A832" s="115"/>
      <c r="B832" s="80"/>
      <c r="C832" s="80"/>
      <c r="D832" s="234"/>
      <c r="E832" s="80"/>
      <c r="F832" s="80"/>
      <c r="G832" s="80"/>
      <c r="H832" s="80"/>
      <c r="I832" s="80"/>
      <c r="J832" s="80"/>
      <c r="K832" s="80"/>
      <c r="L832" s="80"/>
      <c r="M832" s="80"/>
      <c r="N832" s="80"/>
      <c r="O832" s="16"/>
      <c r="P832" s="80"/>
      <c r="Q832" s="80"/>
      <c r="R832" s="80"/>
      <c r="S832" s="80"/>
    </row>
    <row r="833" spans="1:19" ht="14">
      <c r="A833" s="105"/>
      <c r="B833" s="29"/>
      <c r="C833" s="29"/>
      <c r="D833" s="236"/>
      <c r="E833" s="29"/>
      <c r="F833" s="29"/>
      <c r="G833" s="29"/>
      <c r="H833" s="29"/>
      <c r="I833" s="29"/>
      <c r="J833" s="29"/>
      <c r="K833" s="29"/>
      <c r="L833" s="29"/>
      <c r="M833" s="29"/>
      <c r="N833" s="29"/>
      <c r="O833" s="17"/>
      <c r="P833" s="29"/>
      <c r="Q833" s="29"/>
      <c r="R833" s="29"/>
      <c r="S833" s="29"/>
    </row>
    <row r="834" spans="1:19" ht="14">
      <c r="A834" s="115"/>
      <c r="B834" s="80"/>
      <c r="C834" s="80"/>
      <c r="D834" s="234"/>
      <c r="E834" s="80"/>
      <c r="F834" s="80"/>
      <c r="G834" s="80"/>
      <c r="H834" s="80"/>
      <c r="I834" s="80"/>
      <c r="J834" s="80"/>
      <c r="K834" s="80"/>
      <c r="L834" s="80"/>
      <c r="M834" s="80"/>
      <c r="N834" s="80"/>
      <c r="O834" s="16"/>
      <c r="P834" s="80"/>
      <c r="Q834" s="80"/>
      <c r="R834" s="80"/>
      <c r="S834" s="80"/>
    </row>
    <row r="835" spans="1:19" ht="14">
      <c r="A835" s="105"/>
      <c r="B835" s="29"/>
      <c r="C835" s="29"/>
      <c r="D835" s="236"/>
      <c r="E835" s="29"/>
      <c r="F835" s="29"/>
      <c r="G835" s="29"/>
      <c r="H835" s="29"/>
      <c r="I835" s="29"/>
      <c r="J835" s="29"/>
      <c r="K835" s="29"/>
      <c r="L835" s="29"/>
      <c r="M835" s="29"/>
      <c r="N835" s="29"/>
      <c r="O835" s="17"/>
      <c r="P835" s="29"/>
      <c r="Q835" s="29"/>
      <c r="R835" s="29"/>
      <c r="S835" s="29"/>
    </row>
    <row r="836" spans="1:19" ht="14">
      <c r="A836" s="115"/>
      <c r="B836" s="80"/>
      <c r="C836" s="80"/>
      <c r="D836" s="234"/>
      <c r="E836" s="80"/>
      <c r="F836" s="80"/>
      <c r="G836" s="80"/>
      <c r="H836" s="80"/>
      <c r="I836" s="80"/>
      <c r="J836" s="80"/>
      <c r="K836" s="80"/>
      <c r="L836" s="80"/>
      <c r="M836" s="80"/>
      <c r="N836" s="80"/>
      <c r="O836" s="16"/>
      <c r="P836" s="80"/>
      <c r="Q836" s="80"/>
      <c r="R836" s="80"/>
      <c r="S836" s="80"/>
    </row>
    <row r="837" spans="1:19" ht="14">
      <c r="A837" s="105"/>
      <c r="B837" s="29"/>
      <c r="C837" s="29"/>
      <c r="D837" s="236"/>
      <c r="E837" s="29"/>
      <c r="F837" s="29"/>
      <c r="G837" s="29"/>
      <c r="H837" s="29"/>
      <c r="I837" s="29"/>
      <c r="J837" s="29"/>
      <c r="K837" s="29"/>
      <c r="L837" s="29"/>
      <c r="M837" s="29"/>
      <c r="N837" s="29"/>
      <c r="O837" s="17"/>
      <c r="P837" s="29"/>
      <c r="Q837" s="29"/>
      <c r="R837" s="29"/>
      <c r="S837" s="29"/>
    </row>
    <row r="838" spans="1:19" ht="14">
      <c r="A838" s="115"/>
      <c r="B838" s="80"/>
      <c r="C838" s="80"/>
      <c r="D838" s="234"/>
      <c r="E838" s="80"/>
      <c r="F838" s="80"/>
      <c r="G838" s="80"/>
      <c r="H838" s="80"/>
      <c r="I838" s="80"/>
      <c r="J838" s="80"/>
      <c r="K838" s="80"/>
      <c r="L838" s="80"/>
      <c r="M838" s="80"/>
      <c r="N838" s="80"/>
      <c r="O838" s="16"/>
      <c r="P838" s="80"/>
      <c r="Q838" s="80"/>
      <c r="R838" s="80"/>
      <c r="S838" s="80"/>
    </row>
    <row r="839" spans="1:19" ht="14">
      <c r="A839" s="105"/>
      <c r="B839" s="29"/>
      <c r="C839" s="29"/>
      <c r="D839" s="236"/>
      <c r="E839" s="29"/>
      <c r="F839" s="29"/>
      <c r="G839" s="29"/>
      <c r="H839" s="29"/>
      <c r="I839" s="29"/>
      <c r="J839" s="29"/>
      <c r="K839" s="29"/>
      <c r="L839" s="29"/>
      <c r="M839" s="29"/>
      <c r="N839" s="29"/>
      <c r="O839" s="17"/>
      <c r="P839" s="29"/>
      <c r="Q839" s="29"/>
      <c r="R839" s="29"/>
      <c r="S839" s="29"/>
    </row>
    <row r="840" spans="1:19" ht="14">
      <c r="A840" s="115"/>
      <c r="B840" s="80"/>
      <c r="C840" s="80"/>
      <c r="D840" s="234"/>
      <c r="E840" s="80"/>
      <c r="F840" s="80"/>
      <c r="G840" s="80"/>
      <c r="H840" s="80"/>
      <c r="I840" s="80"/>
      <c r="J840" s="80"/>
      <c r="K840" s="80"/>
      <c r="L840" s="80"/>
      <c r="M840" s="80"/>
      <c r="N840" s="80"/>
      <c r="O840" s="16"/>
      <c r="P840" s="80"/>
      <c r="Q840" s="80"/>
      <c r="R840" s="80"/>
      <c r="S840" s="80"/>
    </row>
    <row r="841" spans="1:19" ht="14">
      <c r="A841" s="105"/>
      <c r="B841" s="29"/>
      <c r="C841" s="29"/>
      <c r="D841" s="236"/>
      <c r="E841" s="29"/>
      <c r="F841" s="29"/>
      <c r="G841" s="29"/>
      <c r="H841" s="29"/>
      <c r="I841" s="29"/>
      <c r="J841" s="29"/>
      <c r="K841" s="29"/>
      <c r="L841" s="29"/>
      <c r="M841" s="29"/>
      <c r="N841" s="29"/>
      <c r="O841" s="17"/>
      <c r="P841" s="29"/>
      <c r="Q841" s="29"/>
      <c r="R841" s="29"/>
      <c r="S841" s="29"/>
    </row>
    <row r="842" spans="1:19" ht="14">
      <c r="A842" s="115"/>
      <c r="B842" s="80"/>
      <c r="C842" s="80"/>
      <c r="D842" s="234"/>
      <c r="E842" s="80"/>
      <c r="F842" s="80"/>
      <c r="G842" s="80"/>
      <c r="H842" s="80"/>
      <c r="I842" s="80"/>
      <c r="J842" s="80"/>
      <c r="K842" s="80"/>
      <c r="L842" s="80"/>
      <c r="M842" s="80"/>
      <c r="N842" s="80"/>
      <c r="O842" s="16"/>
      <c r="P842" s="80"/>
      <c r="Q842" s="80"/>
      <c r="R842" s="80"/>
      <c r="S842" s="80"/>
    </row>
    <row r="843" spans="1:19" ht="14">
      <c r="A843" s="105"/>
      <c r="B843" s="29"/>
      <c r="C843" s="29"/>
      <c r="D843" s="236"/>
      <c r="E843" s="29"/>
      <c r="F843" s="29"/>
      <c r="G843" s="29"/>
      <c r="H843" s="29"/>
      <c r="I843" s="29"/>
      <c r="J843" s="29"/>
      <c r="K843" s="29"/>
      <c r="L843" s="29"/>
      <c r="M843" s="29"/>
      <c r="N843" s="29"/>
      <c r="O843" s="17"/>
      <c r="P843" s="29"/>
      <c r="Q843" s="29"/>
      <c r="R843" s="29"/>
      <c r="S843" s="29"/>
    </row>
    <row r="844" spans="1:19" ht="14">
      <c r="A844" s="115"/>
      <c r="B844" s="80"/>
      <c r="C844" s="80"/>
      <c r="D844" s="234"/>
      <c r="E844" s="80"/>
      <c r="F844" s="80"/>
      <c r="G844" s="80"/>
      <c r="H844" s="80"/>
      <c r="I844" s="80"/>
      <c r="J844" s="80"/>
      <c r="K844" s="80"/>
      <c r="L844" s="80"/>
      <c r="M844" s="80"/>
      <c r="N844" s="80"/>
      <c r="O844" s="16"/>
      <c r="P844" s="80"/>
      <c r="Q844" s="80"/>
      <c r="R844" s="80"/>
      <c r="S844" s="80"/>
    </row>
    <row r="845" spans="1:19" ht="14">
      <c r="A845" s="105"/>
      <c r="B845" s="29"/>
      <c r="C845" s="29"/>
      <c r="D845" s="236"/>
      <c r="E845" s="29"/>
      <c r="F845" s="29"/>
      <c r="G845" s="29"/>
      <c r="H845" s="29"/>
      <c r="I845" s="29"/>
      <c r="J845" s="29"/>
      <c r="K845" s="29"/>
      <c r="L845" s="29"/>
      <c r="M845" s="29"/>
      <c r="N845" s="29"/>
      <c r="O845" s="17"/>
      <c r="P845" s="29"/>
      <c r="Q845" s="29"/>
      <c r="R845" s="29"/>
      <c r="S845" s="29"/>
    </row>
    <row r="846" spans="1:19" ht="14">
      <c r="A846" s="115"/>
      <c r="B846" s="80"/>
      <c r="C846" s="80"/>
      <c r="D846" s="234"/>
      <c r="E846" s="80"/>
      <c r="F846" s="80"/>
      <c r="G846" s="80"/>
      <c r="H846" s="80"/>
      <c r="I846" s="80"/>
      <c r="J846" s="80"/>
      <c r="K846" s="80"/>
      <c r="L846" s="80"/>
      <c r="M846" s="80"/>
      <c r="N846" s="80"/>
      <c r="O846" s="16"/>
      <c r="P846" s="80"/>
      <c r="Q846" s="80"/>
      <c r="R846" s="80"/>
      <c r="S846" s="80"/>
    </row>
    <row r="847" spans="1:19" ht="14">
      <c r="A847" s="105"/>
      <c r="B847" s="29"/>
      <c r="C847" s="29"/>
      <c r="D847" s="236"/>
      <c r="E847" s="29"/>
      <c r="F847" s="29"/>
      <c r="G847" s="29"/>
      <c r="H847" s="29"/>
      <c r="I847" s="29"/>
      <c r="J847" s="29"/>
      <c r="K847" s="29"/>
      <c r="L847" s="29"/>
      <c r="M847" s="29"/>
      <c r="N847" s="29"/>
      <c r="O847" s="17"/>
      <c r="P847" s="29"/>
      <c r="Q847" s="29"/>
      <c r="R847" s="29"/>
      <c r="S847" s="29"/>
    </row>
    <row r="848" spans="1:19" ht="14">
      <c r="A848" s="115"/>
      <c r="B848" s="80"/>
      <c r="C848" s="80"/>
      <c r="D848" s="234"/>
      <c r="E848" s="80"/>
      <c r="F848" s="80"/>
      <c r="G848" s="80"/>
      <c r="H848" s="80"/>
      <c r="I848" s="80"/>
      <c r="J848" s="80"/>
      <c r="K848" s="80"/>
      <c r="L848" s="80"/>
      <c r="M848" s="80"/>
      <c r="N848" s="80"/>
      <c r="O848" s="16"/>
      <c r="P848" s="80"/>
      <c r="Q848" s="80"/>
      <c r="R848" s="80"/>
      <c r="S848" s="80"/>
    </row>
    <row r="849" spans="1:19" ht="14">
      <c r="A849" s="105"/>
      <c r="B849" s="29"/>
      <c r="C849" s="29"/>
      <c r="D849" s="236"/>
      <c r="E849" s="29"/>
      <c r="F849" s="29"/>
      <c r="G849" s="29"/>
      <c r="H849" s="29"/>
      <c r="I849" s="29"/>
      <c r="J849" s="29"/>
      <c r="K849" s="29"/>
      <c r="L849" s="29"/>
      <c r="M849" s="29"/>
      <c r="N849" s="29"/>
      <c r="O849" s="17"/>
      <c r="P849" s="29"/>
      <c r="Q849" s="29"/>
      <c r="R849" s="29"/>
      <c r="S849" s="29"/>
    </row>
    <row r="850" spans="1:19" ht="14">
      <c r="A850" s="115"/>
      <c r="B850" s="80"/>
      <c r="C850" s="80"/>
      <c r="D850" s="234"/>
      <c r="E850" s="80"/>
      <c r="F850" s="80"/>
      <c r="G850" s="80"/>
      <c r="H850" s="80"/>
      <c r="I850" s="80"/>
      <c r="J850" s="80"/>
      <c r="K850" s="80"/>
      <c r="L850" s="80"/>
      <c r="M850" s="80"/>
      <c r="N850" s="80"/>
      <c r="O850" s="16"/>
      <c r="P850" s="80"/>
      <c r="Q850" s="80"/>
      <c r="R850" s="80"/>
      <c r="S850" s="80"/>
    </row>
    <row r="851" spans="1:19" ht="14">
      <c r="A851" s="105"/>
      <c r="B851" s="29"/>
      <c r="C851" s="29"/>
      <c r="D851" s="236"/>
      <c r="E851" s="29"/>
      <c r="F851" s="29"/>
      <c r="G851" s="29"/>
      <c r="H851" s="29"/>
      <c r="I851" s="29"/>
      <c r="J851" s="29"/>
      <c r="K851" s="29"/>
      <c r="L851" s="29"/>
      <c r="M851" s="29"/>
      <c r="N851" s="29"/>
      <c r="O851" s="17"/>
      <c r="P851" s="29"/>
      <c r="Q851" s="29"/>
      <c r="R851" s="29"/>
      <c r="S851" s="29"/>
    </row>
    <row r="852" spans="1:19" ht="14">
      <c r="A852" s="115"/>
      <c r="B852" s="80"/>
      <c r="C852" s="80"/>
      <c r="D852" s="234"/>
      <c r="E852" s="80"/>
      <c r="F852" s="80"/>
      <c r="G852" s="80"/>
      <c r="H852" s="80"/>
      <c r="I852" s="80"/>
      <c r="J852" s="80"/>
      <c r="K852" s="80"/>
      <c r="L852" s="80"/>
      <c r="M852" s="80"/>
      <c r="N852" s="80"/>
      <c r="O852" s="16"/>
      <c r="P852" s="80"/>
      <c r="Q852" s="80"/>
      <c r="R852" s="80"/>
      <c r="S852" s="80"/>
    </row>
    <row r="853" spans="1:19" ht="14">
      <c r="A853" s="105"/>
      <c r="B853" s="29"/>
      <c r="C853" s="29"/>
      <c r="D853" s="236"/>
      <c r="E853" s="29"/>
      <c r="F853" s="29"/>
      <c r="G853" s="29"/>
      <c r="H853" s="29"/>
      <c r="I853" s="29"/>
      <c r="J853" s="29"/>
      <c r="K853" s="29"/>
      <c r="L853" s="29"/>
      <c r="M853" s="29"/>
      <c r="N853" s="29"/>
      <c r="O853" s="17"/>
      <c r="P853" s="29"/>
      <c r="Q853" s="29"/>
      <c r="R853" s="29"/>
      <c r="S853" s="29"/>
    </row>
    <row r="854" spans="1:19" ht="14">
      <c r="A854" s="115"/>
      <c r="B854" s="80"/>
      <c r="C854" s="80"/>
      <c r="D854" s="234"/>
      <c r="E854" s="80"/>
      <c r="F854" s="80"/>
      <c r="G854" s="80"/>
      <c r="H854" s="80"/>
      <c r="I854" s="80"/>
      <c r="J854" s="80"/>
      <c r="K854" s="80"/>
      <c r="L854" s="80"/>
      <c r="M854" s="80"/>
      <c r="N854" s="80"/>
      <c r="O854" s="16"/>
      <c r="P854" s="80"/>
      <c r="Q854" s="80"/>
      <c r="R854" s="80"/>
      <c r="S854" s="80"/>
    </row>
    <row r="855" spans="1:19" ht="14">
      <c r="A855" s="105"/>
      <c r="B855" s="29"/>
      <c r="C855" s="29"/>
      <c r="D855" s="236"/>
      <c r="E855" s="29"/>
      <c r="F855" s="29"/>
      <c r="G855" s="29"/>
      <c r="H855" s="29"/>
      <c r="I855" s="29"/>
      <c r="J855" s="29"/>
      <c r="K855" s="29"/>
      <c r="L855" s="29"/>
      <c r="M855" s="29"/>
      <c r="N855" s="29"/>
      <c r="O855" s="17"/>
      <c r="P855" s="29"/>
      <c r="Q855" s="29"/>
      <c r="R855" s="29"/>
      <c r="S855" s="29"/>
    </row>
    <row r="856" spans="1:19" ht="14">
      <c r="A856" s="115"/>
      <c r="B856" s="80"/>
      <c r="C856" s="80"/>
      <c r="D856" s="234"/>
      <c r="E856" s="80"/>
      <c r="F856" s="80"/>
      <c r="G856" s="80"/>
      <c r="H856" s="80"/>
      <c r="I856" s="80"/>
      <c r="J856" s="80"/>
      <c r="K856" s="80"/>
      <c r="L856" s="80"/>
      <c r="M856" s="80"/>
      <c r="N856" s="80"/>
      <c r="O856" s="16"/>
      <c r="P856" s="80"/>
      <c r="Q856" s="80"/>
      <c r="R856" s="80"/>
      <c r="S856" s="80"/>
    </row>
    <row r="857" spans="1:19" ht="14">
      <c r="A857" s="105"/>
      <c r="B857" s="29"/>
      <c r="C857" s="29"/>
      <c r="D857" s="236"/>
      <c r="E857" s="29"/>
      <c r="F857" s="29"/>
      <c r="G857" s="29"/>
      <c r="H857" s="29"/>
      <c r="I857" s="29"/>
      <c r="J857" s="29"/>
      <c r="K857" s="29"/>
      <c r="L857" s="29"/>
      <c r="M857" s="29"/>
      <c r="N857" s="29"/>
      <c r="O857" s="17"/>
      <c r="P857" s="29"/>
      <c r="Q857" s="29"/>
      <c r="R857" s="29"/>
      <c r="S857" s="29"/>
    </row>
    <row r="858" spans="1:19" ht="14">
      <c r="A858" s="115"/>
      <c r="B858" s="80"/>
      <c r="C858" s="80"/>
      <c r="D858" s="234"/>
      <c r="E858" s="80"/>
      <c r="F858" s="80"/>
      <c r="G858" s="80"/>
      <c r="H858" s="80"/>
      <c r="I858" s="80"/>
      <c r="J858" s="80"/>
      <c r="K858" s="80"/>
      <c r="L858" s="80"/>
      <c r="M858" s="80"/>
      <c r="N858" s="80"/>
      <c r="O858" s="16"/>
      <c r="P858" s="80"/>
      <c r="Q858" s="80"/>
      <c r="R858" s="80"/>
      <c r="S858" s="80"/>
    </row>
    <row r="859" spans="1:19" ht="14">
      <c r="A859" s="105"/>
      <c r="B859" s="29"/>
      <c r="C859" s="29"/>
      <c r="D859" s="236"/>
      <c r="E859" s="29"/>
      <c r="F859" s="29"/>
      <c r="G859" s="29"/>
      <c r="H859" s="29"/>
      <c r="I859" s="29"/>
      <c r="J859" s="29"/>
      <c r="K859" s="29"/>
      <c r="L859" s="29"/>
      <c r="M859" s="29"/>
      <c r="N859" s="29"/>
      <c r="O859" s="17"/>
      <c r="P859" s="29"/>
      <c r="Q859" s="29"/>
      <c r="R859" s="29"/>
      <c r="S859" s="29"/>
    </row>
    <row r="860" spans="1:19" ht="14">
      <c r="A860" s="115"/>
      <c r="B860" s="80"/>
      <c r="C860" s="80"/>
      <c r="D860" s="234"/>
      <c r="E860" s="80"/>
      <c r="F860" s="80"/>
      <c r="G860" s="80"/>
      <c r="H860" s="80"/>
      <c r="I860" s="80"/>
      <c r="J860" s="80"/>
      <c r="K860" s="80"/>
      <c r="L860" s="80"/>
      <c r="M860" s="80"/>
      <c r="N860" s="80"/>
      <c r="O860" s="16"/>
      <c r="P860" s="80"/>
      <c r="Q860" s="80"/>
      <c r="R860" s="80"/>
      <c r="S860" s="80"/>
    </row>
    <row r="861" spans="1:19" ht="14">
      <c r="A861" s="105"/>
      <c r="B861" s="29"/>
      <c r="C861" s="29"/>
      <c r="D861" s="236"/>
      <c r="E861" s="29"/>
      <c r="F861" s="29"/>
      <c r="G861" s="29"/>
      <c r="H861" s="29"/>
      <c r="I861" s="29"/>
      <c r="J861" s="29"/>
      <c r="K861" s="29"/>
      <c r="L861" s="29"/>
      <c r="M861" s="29"/>
      <c r="N861" s="29"/>
      <c r="O861" s="17"/>
      <c r="P861" s="29"/>
      <c r="Q861" s="29"/>
      <c r="R861" s="29"/>
      <c r="S861" s="29"/>
    </row>
    <row r="862" spans="1:19" ht="14">
      <c r="A862" s="115"/>
      <c r="B862" s="80"/>
      <c r="C862" s="80"/>
      <c r="D862" s="234"/>
      <c r="E862" s="80"/>
      <c r="F862" s="80"/>
      <c r="G862" s="80"/>
      <c r="H862" s="80"/>
      <c r="I862" s="80"/>
      <c r="J862" s="80"/>
      <c r="K862" s="80"/>
      <c r="L862" s="80"/>
      <c r="M862" s="80"/>
      <c r="N862" s="80"/>
      <c r="O862" s="16"/>
      <c r="P862" s="80"/>
      <c r="Q862" s="80"/>
      <c r="R862" s="80"/>
      <c r="S862" s="80"/>
    </row>
    <row r="863" spans="1:19" ht="14">
      <c r="A863" s="105"/>
      <c r="B863" s="29"/>
      <c r="C863" s="29"/>
      <c r="D863" s="236"/>
      <c r="E863" s="29"/>
      <c r="F863" s="29"/>
      <c r="G863" s="29"/>
      <c r="H863" s="29"/>
      <c r="I863" s="29"/>
      <c r="J863" s="29"/>
      <c r="K863" s="29"/>
      <c r="L863" s="29"/>
      <c r="M863" s="29"/>
      <c r="N863" s="29"/>
      <c r="O863" s="17"/>
      <c r="P863" s="29"/>
      <c r="Q863" s="29"/>
      <c r="R863" s="29"/>
      <c r="S863" s="29"/>
    </row>
    <row r="864" spans="1:19" ht="14">
      <c r="A864" s="115"/>
      <c r="B864" s="80"/>
      <c r="C864" s="80"/>
      <c r="D864" s="234"/>
      <c r="E864" s="80"/>
      <c r="F864" s="80"/>
      <c r="G864" s="80"/>
      <c r="H864" s="80"/>
      <c r="I864" s="80"/>
      <c r="J864" s="80"/>
      <c r="K864" s="80"/>
      <c r="L864" s="80"/>
      <c r="M864" s="80"/>
      <c r="N864" s="80"/>
      <c r="O864" s="16"/>
      <c r="P864" s="80"/>
      <c r="Q864" s="80"/>
      <c r="R864" s="80"/>
      <c r="S864" s="80"/>
    </row>
    <row r="865" spans="1:19" ht="14">
      <c r="A865" s="105"/>
      <c r="B865" s="29"/>
      <c r="C865" s="29"/>
      <c r="D865" s="236"/>
      <c r="E865" s="29"/>
      <c r="F865" s="29"/>
      <c r="G865" s="29"/>
      <c r="H865" s="29"/>
      <c r="I865" s="29"/>
      <c r="J865" s="29"/>
      <c r="K865" s="29"/>
      <c r="L865" s="29"/>
      <c r="M865" s="29"/>
      <c r="N865" s="29"/>
      <c r="O865" s="17"/>
      <c r="P865" s="29"/>
      <c r="Q865" s="29"/>
      <c r="R865" s="29"/>
      <c r="S865" s="29"/>
    </row>
    <row r="866" spans="1:19" ht="14">
      <c r="A866" s="115"/>
      <c r="B866" s="80"/>
      <c r="C866" s="80"/>
      <c r="D866" s="234"/>
      <c r="E866" s="80"/>
      <c r="F866" s="80"/>
      <c r="G866" s="80"/>
      <c r="H866" s="80"/>
      <c r="I866" s="80"/>
      <c r="J866" s="80"/>
      <c r="K866" s="80"/>
      <c r="L866" s="80"/>
      <c r="M866" s="80"/>
      <c r="N866" s="80"/>
      <c r="O866" s="16"/>
      <c r="P866" s="80"/>
      <c r="Q866" s="80"/>
      <c r="R866" s="80"/>
      <c r="S866" s="80"/>
    </row>
    <row r="867" spans="1:19" ht="14">
      <c r="A867" s="105"/>
      <c r="B867" s="29"/>
      <c r="C867" s="29"/>
      <c r="D867" s="236"/>
      <c r="E867" s="29"/>
      <c r="F867" s="29"/>
      <c r="G867" s="29"/>
      <c r="H867" s="29"/>
      <c r="I867" s="29"/>
      <c r="J867" s="29"/>
      <c r="K867" s="29"/>
      <c r="L867" s="29"/>
      <c r="M867" s="29"/>
      <c r="N867" s="29"/>
      <c r="O867" s="17"/>
      <c r="P867" s="29"/>
      <c r="Q867" s="29"/>
      <c r="R867" s="29"/>
      <c r="S867" s="29"/>
    </row>
    <row r="868" spans="1:19" ht="14">
      <c r="A868" s="115"/>
      <c r="B868" s="80"/>
      <c r="C868" s="80"/>
      <c r="D868" s="234"/>
      <c r="E868" s="80"/>
      <c r="F868" s="80"/>
      <c r="G868" s="80"/>
      <c r="H868" s="80"/>
      <c r="I868" s="80"/>
      <c r="J868" s="80"/>
      <c r="K868" s="80"/>
      <c r="L868" s="80"/>
      <c r="M868" s="80"/>
      <c r="N868" s="80"/>
      <c r="O868" s="16"/>
      <c r="P868" s="80"/>
      <c r="Q868" s="80"/>
      <c r="R868" s="80"/>
      <c r="S868" s="80"/>
    </row>
    <row r="869" spans="1:19" ht="14">
      <c r="A869" s="105"/>
      <c r="B869" s="29"/>
      <c r="C869" s="29"/>
      <c r="D869" s="236"/>
      <c r="E869" s="29"/>
      <c r="F869" s="29"/>
      <c r="G869" s="29"/>
      <c r="H869" s="29"/>
      <c r="I869" s="29"/>
      <c r="J869" s="29"/>
      <c r="K869" s="29"/>
      <c r="L869" s="29"/>
      <c r="M869" s="29"/>
      <c r="N869" s="29"/>
      <c r="O869" s="17"/>
      <c r="P869" s="29"/>
      <c r="Q869" s="29"/>
      <c r="R869" s="29"/>
      <c r="S869" s="29"/>
    </row>
    <row r="870" spans="1:19" ht="14">
      <c r="A870" s="115"/>
      <c r="B870" s="80"/>
      <c r="C870" s="80"/>
      <c r="D870" s="234"/>
      <c r="E870" s="80"/>
      <c r="F870" s="80"/>
      <c r="G870" s="80"/>
      <c r="H870" s="80"/>
      <c r="I870" s="80"/>
      <c r="J870" s="80"/>
      <c r="K870" s="80"/>
      <c r="L870" s="80"/>
      <c r="M870" s="80"/>
      <c r="N870" s="80"/>
      <c r="O870" s="16"/>
      <c r="P870" s="80"/>
      <c r="Q870" s="80"/>
      <c r="R870" s="80"/>
      <c r="S870" s="80"/>
    </row>
    <row r="871" spans="1:19" ht="14">
      <c r="A871" s="105"/>
      <c r="B871" s="29"/>
      <c r="C871" s="29"/>
      <c r="D871" s="236"/>
      <c r="E871" s="29"/>
      <c r="F871" s="29"/>
      <c r="G871" s="29"/>
      <c r="H871" s="29"/>
      <c r="I871" s="29"/>
      <c r="J871" s="29"/>
      <c r="K871" s="29"/>
      <c r="L871" s="29"/>
      <c r="M871" s="29"/>
      <c r="N871" s="29"/>
      <c r="O871" s="17"/>
      <c r="P871" s="29"/>
      <c r="Q871" s="29"/>
      <c r="R871" s="29"/>
      <c r="S871" s="29"/>
    </row>
    <row r="872" spans="1:19" ht="14">
      <c r="A872" s="115"/>
      <c r="B872" s="80"/>
      <c r="C872" s="80"/>
      <c r="D872" s="234"/>
      <c r="E872" s="80"/>
      <c r="F872" s="80"/>
      <c r="G872" s="80"/>
      <c r="H872" s="80"/>
      <c r="I872" s="80"/>
      <c r="J872" s="80"/>
      <c r="K872" s="80"/>
      <c r="L872" s="80"/>
      <c r="M872" s="80"/>
      <c r="N872" s="80"/>
      <c r="O872" s="16"/>
      <c r="P872" s="80"/>
      <c r="Q872" s="80"/>
      <c r="R872" s="80"/>
      <c r="S872" s="80"/>
    </row>
    <row r="873" spans="1:19" ht="14">
      <c r="A873" s="105"/>
      <c r="B873" s="29"/>
      <c r="C873" s="29"/>
      <c r="D873" s="236"/>
      <c r="E873" s="29"/>
      <c r="F873" s="29"/>
      <c r="G873" s="29"/>
      <c r="H873" s="29"/>
      <c r="I873" s="29"/>
      <c r="J873" s="29"/>
      <c r="K873" s="29"/>
      <c r="L873" s="29"/>
      <c r="M873" s="29"/>
      <c r="N873" s="29"/>
      <c r="O873" s="17"/>
      <c r="P873" s="29"/>
      <c r="Q873" s="29"/>
      <c r="R873" s="29"/>
      <c r="S873" s="29"/>
    </row>
    <row r="874" spans="1:19" ht="14">
      <c r="A874" s="115"/>
      <c r="B874" s="80"/>
      <c r="C874" s="80"/>
      <c r="D874" s="234"/>
      <c r="E874" s="80"/>
      <c r="F874" s="80"/>
      <c r="G874" s="80"/>
      <c r="H874" s="80"/>
      <c r="I874" s="80"/>
      <c r="J874" s="80"/>
      <c r="K874" s="80"/>
      <c r="L874" s="80"/>
      <c r="M874" s="80"/>
      <c r="N874" s="80"/>
      <c r="O874" s="16"/>
      <c r="P874" s="80"/>
      <c r="Q874" s="80"/>
      <c r="R874" s="80"/>
      <c r="S874" s="80"/>
    </row>
    <row r="875" spans="1:19" ht="14">
      <c r="A875" s="105"/>
      <c r="B875" s="29"/>
      <c r="C875" s="29"/>
      <c r="D875" s="236"/>
      <c r="E875" s="29"/>
      <c r="F875" s="29"/>
      <c r="G875" s="29"/>
      <c r="H875" s="29"/>
      <c r="I875" s="29"/>
      <c r="J875" s="29"/>
      <c r="K875" s="29"/>
      <c r="L875" s="29"/>
      <c r="M875" s="29"/>
      <c r="N875" s="29"/>
      <c r="O875" s="17"/>
      <c r="P875" s="29"/>
      <c r="Q875" s="29"/>
      <c r="R875" s="29"/>
      <c r="S875" s="29"/>
    </row>
    <row r="876" spans="1:19" ht="14">
      <c r="A876" s="115"/>
      <c r="B876" s="80"/>
      <c r="C876" s="80"/>
      <c r="D876" s="234"/>
      <c r="E876" s="80"/>
      <c r="F876" s="80"/>
      <c r="G876" s="80"/>
      <c r="H876" s="80"/>
      <c r="I876" s="80"/>
      <c r="J876" s="80"/>
      <c r="K876" s="80"/>
      <c r="L876" s="80"/>
      <c r="M876" s="80"/>
      <c r="N876" s="80"/>
      <c r="O876" s="16"/>
      <c r="P876" s="80"/>
      <c r="Q876" s="80"/>
      <c r="R876" s="80"/>
      <c r="S876" s="80"/>
    </row>
    <row r="877" spans="1:19" ht="14">
      <c r="A877" s="105"/>
      <c r="B877" s="29"/>
      <c r="C877" s="29"/>
      <c r="D877" s="236"/>
      <c r="E877" s="29"/>
      <c r="F877" s="29"/>
      <c r="G877" s="29"/>
      <c r="H877" s="29"/>
      <c r="I877" s="29"/>
      <c r="J877" s="29"/>
      <c r="K877" s="29"/>
      <c r="L877" s="29"/>
      <c r="M877" s="29"/>
      <c r="N877" s="29"/>
      <c r="O877" s="17"/>
      <c r="P877" s="29"/>
      <c r="Q877" s="29"/>
      <c r="R877" s="29"/>
      <c r="S877" s="29"/>
    </row>
    <row r="878" spans="1:19" ht="14">
      <c r="A878" s="115"/>
      <c r="B878" s="80"/>
      <c r="C878" s="80"/>
      <c r="D878" s="234"/>
      <c r="E878" s="80"/>
      <c r="F878" s="80"/>
      <c r="G878" s="80"/>
      <c r="H878" s="80"/>
      <c r="I878" s="80"/>
      <c r="J878" s="80"/>
      <c r="K878" s="80"/>
      <c r="L878" s="80"/>
      <c r="M878" s="80"/>
      <c r="N878" s="80"/>
      <c r="O878" s="16"/>
      <c r="P878" s="80"/>
      <c r="Q878" s="80"/>
      <c r="R878" s="80"/>
      <c r="S878" s="80"/>
    </row>
    <row r="879" spans="1:19" ht="14">
      <c r="A879" s="105"/>
      <c r="B879" s="29"/>
      <c r="C879" s="29"/>
      <c r="D879" s="236"/>
      <c r="E879" s="29"/>
      <c r="F879" s="29"/>
      <c r="G879" s="29"/>
      <c r="H879" s="29"/>
      <c r="I879" s="29"/>
      <c r="J879" s="29"/>
      <c r="K879" s="29"/>
      <c r="L879" s="29"/>
      <c r="M879" s="29"/>
      <c r="N879" s="29"/>
      <c r="O879" s="17"/>
      <c r="P879" s="29"/>
      <c r="Q879" s="29"/>
      <c r="R879" s="29"/>
      <c r="S879" s="29"/>
    </row>
    <row r="880" spans="1:19" ht="14">
      <c r="A880" s="115"/>
      <c r="B880" s="80"/>
      <c r="C880" s="80"/>
      <c r="D880" s="234"/>
      <c r="E880" s="80"/>
      <c r="F880" s="80"/>
      <c r="G880" s="80"/>
      <c r="H880" s="80"/>
      <c r="I880" s="80"/>
      <c r="J880" s="80"/>
      <c r="K880" s="80"/>
      <c r="L880" s="80"/>
      <c r="M880" s="80"/>
      <c r="N880" s="80"/>
      <c r="O880" s="16"/>
      <c r="P880" s="80"/>
      <c r="Q880" s="80"/>
      <c r="R880" s="80"/>
      <c r="S880" s="80"/>
    </row>
    <row r="881" spans="1:19" ht="14">
      <c r="A881" s="105"/>
      <c r="B881" s="29"/>
      <c r="C881" s="29"/>
      <c r="D881" s="236"/>
      <c r="E881" s="29"/>
      <c r="F881" s="29"/>
      <c r="G881" s="29"/>
      <c r="H881" s="29"/>
      <c r="I881" s="29"/>
      <c r="J881" s="29"/>
      <c r="K881" s="29"/>
      <c r="L881" s="29"/>
      <c r="M881" s="29"/>
      <c r="N881" s="29"/>
      <c r="O881" s="17"/>
      <c r="P881" s="29"/>
      <c r="Q881" s="29"/>
      <c r="R881" s="29"/>
      <c r="S881" s="29"/>
    </row>
    <row r="882" spans="1:19" ht="14">
      <c r="A882" s="115"/>
      <c r="B882" s="80"/>
      <c r="C882" s="80"/>
      <c r="D882" s="234"/>
      <c r="E882" s="80"/>
      <c r="F882" s="80"/>
      <c r="G882" s="80"/>
      <c r="H882" s="80"/>
      <c r="I882" s="80"/>
      <c r="J882" s="80"/>
      <c r="K882" s="80"/>
      <c r="L882" s="80"/>
      <c r="M882" s="80"/>
      <c r="N882" s="80"/>
      <c r="O882" s="16"/>
      <c r="P882" s="80"/>
      <c r="Q882" s="80"/>
      <c r="R882" s="80"/>
      <c r="S882" s="80"/>
    </row>
    <row r="883" spans="1:19" ht="14">
      <c r="A883" s="105"/>
      <c r="B883" s="29"/>
      <c r="C883" s="29"/>
      <c r="D883" s="236"/>
      <c r="E883" s="29"/>
      <c r="F883" s="29"/>
      <c r="G883" s="29"/>
      <c r="H883" s="29"/>
      <c r="I883" s="29"/>
      <c r="J883" s="29"/>
      <c r="K883" s="29"/>
      <c r="L883" s="29"/>
      <c r="M883" s="29"/>
      <c r="N883" s="29"/>
      <c r="O883" s="17"/>
      <c r="P883" s="29"/>
      <c r="Q883" s="29"/>
      <c r="R883" s="29"/>
      <c r="S883" s="29"/>
    </row>
    <row r="884" spans="1:19" ht="14">
      <c r="A884" s="115"/>
      <c r="B884" s="80"/>
      <c r="C884" s="80"/>
      <c r="D884" s="234"/>
      <c r="E884" s="80"/>
      <c r="F884" s="80"/>
      <c r="G884" s="80"/>
      <c r="H884" s="80"/>
      <c r="I884" s="80"/>
      <c r="J884" s="80"/>
      <c r="K884" s="80"/>
      <c r="L884" s="80"/>
      <c r="M884" s="80"/>
      <c r="N884" s="80"/>
      <c r="O884" s="16"/>
      <c r="P884" s="80"/>
      <c r="Q884" s="80"/>
      <c r="R884" s="80"/>
      <c r="S884" s="80"/>
    </row>
    <row r="885" spans="1:19" ht="14">
      <c r="A885" s="105"/>
      <c r="B885" s="29"/>
      <c r="C885" s="29"/>
      <c r="D885" s="236"/>
      <c r="E885" s="29"/>
      <c r="F885" s="29"/>
      <c r="G885" s="29"/>
      <c r="H885" s="29"/>
      <c r="I885" s="29"/>
      <c r="J885" s="29"/>
      <c r="K885" s="29"/>
      <c r="L885" s="29"/>
      <c r="M885" s="29"/>
      <c r="N885" s="29"/>
      <c r="O885" s="17"/>
      <c r="P885" s="29"/>
      <c r="Q885" s="29"/>
      <c r="R885" s="29"/>
      <c r="S885" s="29"/>
    </row>
    <row r="886" spans="1:19" ht="14">
      <c r="A886" s="115"/>
      <c r="B886" s="80"/>
      <c r="C886" s="80"/>
      <c r="D886" s="234"/>
      <c r="E886" s="80"/>
      <c r="F886" s="80"/>
      <c r="G886" s="80"/>
      <c r="H886" s="80"/>
      <c r="I886" s="80"/>
      <c r="J886" s="80"/>
      <c r="K886" s="80"/>
      <c r="L886" s="80"/>
      <c r="M886" s="80"/>
      <c r="N886" s="80"/>
      <c r="O886" s="16"/>
      <c r="P886" s="80"/>
      <c r="Q886" s="80"/>
      <c r="R886" s="80"/>
      <c r="S886" s="80"/>
    </row>
    <row r="887" spans="1:19" ht="14">
      <c r="A887" s="105"/>
      <c r="B887" s="29"/>
      <c r="C887" s="29"/>
      <c r="D887" s="236"/>
      <c r="E887" s="29"/>
      <c r="F887" s="29"/>
      <c r="G887" s="29"/>
      <c r="H887" s="29"/>
      <c r="I887" s="29"/>
      <c r="J887" s="29"/>
      <c r="K887" s="29"/>
      <c r="L887" s="29"/>
      <c r="M887" s="29"/>
      <c r="N887" s="29"/>
      <c r="O887" s="17"/>
      <c r="P887" s="29"/>
      <c r="Q887" s="29"/>
      <c r="R887" s="29"/>
      <c r="S887" s="29"/>
    </row>
    <row r="888" spans="1:19" ht="14">
      <c r="A888" s="115"/>
      <c r="B888" s="80"/>
      <c r="C888" s="80"/>
      <c r="D888" s="234"/>
      <c r="E888" s="80"/>
      <c r="F888" s="80"/>
      <c r="G888" s="80"/>
      <c r="H888" s="80"/>
      <c r="I888" s="80"/>
      <c r="J888" s="80"/>
      <c r="K888" s="80"/>
      <c r="L888" s="80"/>
      <c r="M888" s="80"/>
      <c r="N888" s="80"/>
      <c r="O888" s="16"/>
      <c r="P888" s="80"/>
      <c r="Q888" s="80"/>
      <c r="R888" s="80"/>
      <c r="S888" s="80"/>
    </row>
    <row r="889" spans="1:19" ht="14">
      <c r="A889" s="105"/>
      <c r="B889" s="29"/>
      <c r="C889" s="29"/>
      <c r="D889" s="236"/>
      <c r="E889" s="29"/>
      <c r="F889" s="29"/>
      <c r="G889" s="29"/>
      <c r="H889" s="29"/>
      <c r="I889" s="29"/>
      <c r="J889" s="29"/>
      <c r="K889" s="29"/>
      <c r="L889" s="29"/>
      <c r="M889" s="29"/>
      <c r="N889" s="29"/>
      <c r="O889" s="17"/>
      <c r="P889" s="29"/>
      <c r="Q889" s="29"/>
      <c r="R889" s="29"/>
      <c r="S889" s="29"/>
    </row>
    <row r="890" spans="1:19" ht="14">
      <c r="A890" s="115"/>
      <c r="B890" s="80"/>
      <c r="C890" s="80"/>
      <c r="D890" s="234"/>
      <c r="E890" s="80"/>
      <c r="F890" s="80"/>
      <c r="G890" s="80"/>
      <c r="H890" s="80"/>
      <c r="I890" s="80"/>
      <c r="J890" s="80"/>
      <c r="K890" s="80"/>
      <c r="L890" s="80"/>
      <c r="M890" s="80"/>
      <c r="N890" s="80"/>
      <c r="O890" s="16"/>
      <c r="P890" s="80"/>
      <c r="Q890" s="80"/>
      <c r="R890" s="80"/>
      <c r="S890" s="80"/>
    </row>
    <row r="891" spans="1:19" ht="14">
      <c r="A891" s="105"/>
      <c r="B891" s="29"/>
      <c r="C891" s="29"/>
      <c r="D891" s="236"/>
      <c r="E891" s="29"/>
      <c r="F891" s="29"/>
      <c r="G891" s="29"/>
      <c r="H891" s="29"/>
      <c r="I891" s="29"/>
      <c r="J891" s="29"/>
      <c r="K891" s="29"/>
      <c r="L891" s="29"/>
      <c r="M891" s="29"/>
      <c r="N891" s="29"/>
      <c r="O891" s="17"/>
      <c r="P891" s="29"/>
      <c r="Q891" s="29"/>
      <c r="R891" s="29"/>
      <c r="S891" s="29"/>
    </row>
    <row r="892" spans="1:19" ht="14">
      <c r="A892" s="115"/>
      <c r="B892" s="80"/>
      <c r="C892" s="80"/>
      <c r="D892" s="234"/>
      <c r="E892" s="80"/>
      <c r="F892" s="80"/>
      <c r="G892" s="80"/>
      <c r="H892" s="80"/>
      <c r="I892" s="80"/>
      <c r="J892" s="80"/>
      <c r="K892" s="80"/>
      <c r="L892" s="80"/>
      <c r="M892" s="80"/>
      <c r="N892" s="80"/>
      <c r="O892" s="16"/>
      <c r="P892" s="80"/>
      <c r="Q892" s="80"/>
      <c r="R892" s="80"/>
      <c r="S892" s="80"/>
    </row>
    <row r="893" spans="1:19" ht="14">
      <c r="A893" s="105"/>
      <c r="B893" s="29"/>
      <c r="C893" s="29"/>
      <c r="D893" s="236"/>
      <c r="E893" s="29"/>
      <c r="F893" s="29"/>
      <c r="G893" s="29"/>
      <c r="H893" s="29"/>
      <c r="I893" s="29"/>
      <c r="J893" s="29"/>
      <c r="K893" s="29"/>
      <c r="L893" s="29"/>
      <c r="M893" s="29"/>
      <c r="N893" s="29"/>
      <c r="O893" s="17"/>
      <c r="P893" s="29"/>
      <c r="Q893" s="29"/>
      <c r="R893" s="29"/>
      <c r="S893" s="29"/>
    </row>
    <row r="894" spans="1:19" ht="14">
      <c r="A894" s="115"/>
      <c r="B894" s="80"/>
      <c r="C894" s="80"/>
      <c r="D894" s="234"/>
      <c r="E894" s="80"/>
      <c r="F894" s="80"/>
      <c r="G894" s="80"/>
      <c r="H894" s="80"/>
      <c r="I894" s="80"/>
      <c r="J894" s="80"/>
      <c r="K894" s="80"/>
      <c r="L894" s="80"/>
      <c r="M894" s="80"/>
      <c r="N894" s="80"/>
      <c r="O894" s="16"/>
      <c r="P894" s="80"/>
      <c r="Q894" s="80"/>
      <c r="R894" s="80"/>
      <c r="S894" s="80"/>
    </row>
    <row r="895" spans="1:19" ht="14">
      <c r="A895" s="105"/>
      <c r="B895" s="29"/>
      <c r="C895" s="29"/>
      <c r="D895" s="236"/>
      <c r="E895" s="29"/>
      <c r="F895" s="29"/>
      <c r="G895" s="29"/>
      <c r="H895" s="29"/>
      <c r="I895" s="29"/>
      <c r="J895" s="29"/>
      <c r="K895" s="29"/>
      <c r="L895" s="29"/>
      <c r="M895" s="29"/>
      <c r="N895" s="29"/>
      <c r="O895" s="17"/>
      <c r="P895" s="29"/>
      <c r="Q895" s="29"/>
      <c r="R895" s="29"/>
      <c r="S895" s="29"/>
    </row>
    <row r="896" spans="1:19" ht="14">
      <c r="A896" s="115"/>
      <c r="B896" s="80"/>
      <c r="C896" s="80"/>
      <c r="D896" s="234"/>
      <c r="E896" s="80"/>
      <c r="F896" s="80"/>
      <c r="G896" s="80"/>
      <c r="H896" s="80"/>
      <c r="I896" s="80"/>
      <c r="J896" s="80"/>
      <c r="K896" s="80"/>
      <c r="L896" s="80"/>
      <c r="M896" s="80"/>
      <c r="N896" s="80"/>
      <c r="O896" s="16"/>
      <c r="P896" s="80"/>
      <c r="Q896" s="80"/>
      <c r="R896" s="80"/>
      <c r="S896" s="80"/>
    </row>
    <row r="897" spans="1:19" ht="14">
      <c r="A897" s="105"/>
      <c r="B897" s="29"/>
      <c r="C897" s="29"/>
      <c r="D897" s="236"/>
      <c r="E897" s="29"/>
      <c r="F897" s="29"/>
      <c r="G897" s="29"/>
      <c r="H897" s="29"/>
      <c r="I897" s="29"/>
      <c r="J897" s="29"/>
      <c r="K897" s="29"/>
      <c r="L897" s="29"/>
      <c r="M897" s="29"/>
      <c r="N897" s="29"/>
      <c r="O897" s="17"/>
      <c r="P897" s="29"/>
      <c r="Q897" s="29"/>
      <c r="R897" s="29"/>
      <c r="S897" s="29"/>
    </row>
    <row r="898" spans="1:19" ht="14">
      <c r="A898" s="115"/>
      <c r="B898" s="80"/>
      <c r="C898" s="80"/>
      <c r="D898" s="234"/>
      <c r="E898" s="80"/>
      <c r="F898" s="80"/>
      <c r="G898" s="80"/>
      <c r="H898" s="80"/>
      <c r="I898" s="80"/>
      <c r="J898" s="80"/>
      <c r="K898" s="80"/>
      <c r="L898" s="80"/>
      <c r="M898" s="80"/>
      <c r="N898" s="80"/>
      <c r="O898" s="16"/>
      <c r="P898" s="80"/>
      <c r="Q898" s="80"/>
      <c r="R898" s="80"/>
      <c r="S898" s="80"/>
    </row>
    <row r="899" spans="1:19" ht="14">
      <c r="A899" s="105"/>
      <c r="B899" s="29"/>
      <c r="C899" s="29"/>
      <c r="D899" s="236"/>
      <c r="E899" s="29"/>
      <c r="F899" s="29"/>
      <c r="G899" s="29"/>
      <c r="H899" s="29"/>
      <c r="I899" s="29"/>
      <c r="J899" s="29"/>
      <c r="K899" s="29"/>
      <c r="L899" s="29"/>
      <c r="M899" s="29"/>
      <c r="N899" s="29"/>
      <c r="O899" s="17"/>
      <c r="P899" s="29"/>
      <c r="Q899" s="29"/>
      <c r="R899" s="29"/>
      <c r="S899" s="29"/>
    </row>
    <row r="900" spans="1:19" ht="14">
      <c r="A900" s="115"/>
      <c r="B900" s="80"/>
      <c r="C900" s="80"/>
      <c r="D900" s="234"/>
      <c r="E900" s="80"/>
      <c r="F900" s="80"/>
      <c r="G900" s="80"/>
      <c r="H900" s="80"/>
      <c r="I900" s="80"/>
      <c r="J900" s="80"/>
      <c r="K900" s="80"/>
      <c r="L900" s="80"/>
      <c r="M900" s="80"/>
      <c r="N900" s="80"/>
      <c r="O900" s="16"/>
      <c r="P900" s="80"/>
      <c r="Q900" s="80"/>
      <c r="R900" s="80"/>
      <c r="S900" s="80"/>
    </row>
    <row r="901" spans="1:19" ht="14">
      <c r="A901" s="105"/>
      <c r="B901" s="29"/>
      <c r="C901" s="29"/>
      <c r="D901" s="236"/>
      <c r="E901" s="29"/>
      <c r="F901" s="29"/>
      <c r="G901" s="29"/>
      <c r="H901" s="29"/>
      <c r="I901" s="29"/>
      <c r="J901" s="29"/>
      <c r="K901" s="29"/>
      <c r="L901" s="29"/>
      <c r="M901" s="29"/>
      <c r="N901" s="29"/>
      <c r="O901" s="17"/>
      <c r="P901" s="29"/>
      <c r="Q901" s="29"/>
      <c r="R901" s="29"/>
      <c r="S901" s="29"/>
    </row>
    <row r="902" spans="1:19" ht="14">
      <c r="A902" s="115"/>
      <c r="B902" s="80"/>
      <c r="C902" s="80"/>
      <c r="D902" s="234"/>
      <c r="E902" s="80"/>
      <c r="F902" s="80"/>
      <c r="G902" s="80"/>
      <c r="H902" s="80"/>
      <c r="I902" s="80"/>
      <c r="J902" s="80"/>
      <c r="K902" s="80"/>
      <c r="L902" s="80"/>
      <c r="M902" s="80"/>
      <c r="N902" s="80"/>
      <c r="O902" s="16"/>
      <c r="P902" s="80"/>
      <c r="Q902" s="80"/>
      <c r="R902" s="80"/>
      <c r="S902" s="80"/>
    </row>
    <row r="903" spans="1:19" ht="14">
      <c r="A903" s="105"/>
      <c r="B903" s="29"/>
      <c r="C903" s="29"/>
      <c r="D903" s="236"/>
      <c r="E903" s="29"/>
      <c r="F903" s="29"/>
      <c r="G903" s="29"/>
      <c r="H903" s="29"/>
      <c r="I903" s="29"/>
      <c r="J903" s="29"/>
      <c r="K903" s="29"/>
      <c r="L903" s="29"/>
      <c r="M903" s="29"/>
      <c r="N903" s="29"/>
      <c r="O903" s="17"/>
      <c r="P903" s="29"/>
      <c r="Q903" s="29"/>
      <c r="R903" s="29"/>
      <c r="S903" s="29"/>
    </row>
    <row r="904" spans="1:19" ht="14">
      <c r="A904" s="115"/>
      <c r="B904" s="80"/>
      <c r="C904" s="80"/>
      <c r="D904" s="234"/>
      <c r="E904" s="80"/>
      <c r="F904" s="80"/>
      <c r="G904" s="80"/>
      <c r="H904" s="80"/>
      <c r="I904" s="80"/>
      <c r="J904" s="80"/>
      <c r="K904" s="80"/>
      <c r="L904" s="80"/>
      <c r="M904" s="80"/>
      <c r="N904" s="80"/>
      <c r="O904" s="16"/>
      <c r="P904" s="80"/>
      <c r="Q904" s="80"/>
      <c r="R904" s="80"/>
      <c r="S904" s="80"/>
    </row>
    <row r="905" spans="1:19" ht="14">
      <c r="A905" s="105"/>
      <c r="B905" s="29"/>
      <c r="C905" s="29"/>
      <c r="D905" s="236"/>
      <c r="E905" s="29"/>
      <c r="F905" s="29"/>
      <c r="G905" s="29"/>
      <c r="H905" s="29"/>
      <c r="I905" s="29"/>
      <c r="J905" s="29"/>
      <c r="K905" s="29"/>
      <c r="L905" s="29"/>
      <c r="M905" s="29"/>
      <c r="N905" s="29"/>
      <c r="O905" s="17"/>
      <c r="P905" s="29"/>
      <c r="Q905" s="29"/>
      <c r="R905" s="29"/>
      <c r="S905" s="29"/>
    </row>
    <row r="906" spans="1:19" ht="14">
      <c r="A906" s="115"/>
      <c r="B906" s="80"/>
      <c r="C906" s="80"/>
      <c r="D906" s="234"/>
      <c r="E906" s="80"/>
      <c r="F906" s="80"/>
      <c r="G906" s="80"/>
      <c r="H906" s="80"/>
      <c r="I906" s="80"/>
      <c r="J906" s="80"/>
      <c r="K906" s="80"/>
      <c r="L906" s="80"/>
      <c r="M906" s="80"/>
      <c r="N906" s="80"/>
      <c r="O906" s="16"/>
      <c r="P906" s="80"/>
      <c r="Q906" s="80"/>
      <c r="R906" s="80"/>
      <c r="S906" s="80"/>
    </row>
    <row r="907" spans="1:19" ht="14">
      <c r="A907" s="105"/>
      <c r="B907" s="29"/>
      <c r="C907" s="29"/>
      <c r="D907" s="236"/>
      <c r="E907" s="29"/>
      <c r="F907" s="29"/>
      <c r="G907" s="29"/>
      <c r="H907" s="29"/>
      <c r="I907" s="29"/>
      <c r="J907" s="29"/>
      <c r="K907" s="29"/>
      <c r="L907" s="29"/>
      <c r="M907" s="29"/>
      <c r="N907" s="29"/>
      <c r="O907" s="17"/>
      <c r="P907" s="29"/>
      <c r="Q907" s="29"/>
      <c r="R907" s="29"/>
      <c r="S907" s="29"/>
    </row>
    <row r="908" spans="1:19" ht="14">
      <c r="A908" s="115"/>
      <c r="B908" s="80"/>
      <c r="C908" s="80"/>
      <c r="D908" s="234"/>
      <c r="E908" s="80"/>
      <c r="F908" s="80"/>
      <c r="G908" s="80"/>
      <c r="H908" s="80"/>
      <c r="I908" s="80"/>
      <c r="J908" s="80"/>
      <c r="K908" s="80"/>
      <c r="L908" s="80"/>
      <c r="M908" s="80"/>
      <c r="N908" s="80"/>
      <c r="O908" s="16"/>
      <c r="P908" s="80"/>
      <c r="Q908" s="80"/>
      <c r="R908" s="80"/>
      <c r="S908" s="80"/>
    </row>
    <row r="909" spans="1:19" ht="14">
      <c r="A909" s="105"/>
      <c r="B909" s="29"/>
      <c r="C909" s="29"/>
      <c r="D909" s="236"/>
      <c r="E909" s="29"/>
      <c r="F909" s="29"/>
      <c r="G909" s="29"/>
      <c r="H909" s="29"/>
      <c r="I909" s="29"/>
      <c r="J909" s="29"/>
      <c r="K909" s="29"/>
      <c r="L909" s="29"/>
      <c r="M909" s="29"/>
      <c r="N909" s="29"/>
      <c r="O909" s="17"/>
      <c r="P909" s="29"/>
      <c r="Q909" s="29"/>
      <c r="R909" s="29"/>
      <c r="S909" s="29"/>
    </row>
    <row r="910" spans="1:19" ht="14">
      <c r="A910" s="115"/>
      <c r="B910" s="80"/>
      <c r="C910" s="80"/>
      <c r="D910" s="234"/>
      <c r="E910" s="80"/>
      <c r="F910" s="80"/>
      <c r="G910" s="80"/>
      <c r="H910" s="80"/>
      <c r="I910" s="80"/>
      <c r="J910" s="80"/>
      <c r="K910" s="80"/>
      <c r="L910" s="80"/>
      <c r="M910" s="80"/>
      <c r="N910" s="80"/>
      <c r="O910" s="16"/>
      <c r="P910" s="80"/>
      <c r="Q910" s="80"/>
      <c r="R910" s="80"/>
      <c r="S910" s="80"/>
    </row>
    <row r="911" spans="1:19" ht="14">
      <c r="A911" s="105"/>
      <c r="B911" s="29"/>
      <c r="C911" s="29"/>
      <c r="D911" s="236"/>
      <c r="E911" s="29"/>
      <c r="F911" s="29"/>
      <c r="G911" s="29"/>
      <c r="H911" s="29"/>
      <c r="I911" s="29"/>
      <c r="J911" s="29"/>
      <c r="K911" s="29"/>
      <c r="L911" s="29"/>
      <c r="M911" s="29"/>
      <c r="N911" s="29"/>
      <c r="O911" s="17"/>
      <c r="P911" s="29"/>
      <c r="Q911" s="29"/>
      <c r="R911" s="29"/>
      <c r="S911" s="29"/>
    </row>
    <row r="912" spans="1:19" ht="14">
      <c r="A912" s="115"/>
      <c r="B912" s="80"/>
      <c r="C912" s="80"/>
      <c r="D912" s="234"/>
      <c r="E912" s="80"/>
      <c r="F912" s="80"/>
      <c r="G912" s="80"/>
      <c r="H912" s="80"/>
      <c r="I912" s="80"/>
      <c r="J912" s="80"/>
      <c r="K912" s="80"/>
      <c r="L912" s="80"/>
      <c r="M912" s="80"/>
      <c r="N912" s="80"/>
      <c r="O912" s="16"/>
      <c r="P912" s="80"/>
      <c r="Q912" s="80"/>
      <c r="R912" s="80"/>
      <c r="S912" s="80"/>
    </row>
    <row r="913" spans="1:19" ht="14">
      <c r="A913" s="105"/>
      <c r="B913" s="29"/>
      <c r="C913" s="29"/>
      <c r="D913" s="236"/>
      <c r="E913" s="29"/>
      <c r="F913" s="29"/>
      <c r="G913" s="29"/>
      <c r="H913" s="29"/>
      <c r="I913" s="29"/>
      <c r="J913" s="29"/>
      <c r="K913" s="29"/>
      <c r="L913" s="29"/>
      <c r="M913" s="29"/>
      <c r="N913" s="29"/>
      <c r="O913" s="17"/>
      <c r="P913" s="29"/>
      <c r="Q913" s="29"/>
      <c r="R913" s="29"/>
      <c r="S913" s="29"/>
    </row>
    <row r="914" spans="1:19" ht="14">
      <c r="A914" s="115"/>
      <c r="B914" s="80"/>
      <c r="C914" s="80"/>
      <c r="D914" s="234"/>
      <c r="E914" s="80"/>
      <c r="F914" s="80"/>
      <c r="G914" s="80"/>
      <c r="H914" s="80"/>
      <c r="I914" s="80"/>
      <c r="J914" s="80"/>
      <c r="K914" s="80"/>
      <c r="L914" s="80"/>
      <c r="M914" s="80"/>
      <c r="N914" s="80"/>
      <c r="O914" s="16"/>
      <c r="P914" s="80"/>
      <c r="Q914" s="80"/>
      <c r="R914" s="80"/>
      <c r="S914" s="80"/>
    </row>
    <row r="915" spans="1:19" ht="14">
      <c r="A915" s="105"/>
      <c r="B915" s="29"/>
      <c r="C915" s="29"/>
      <c r="D915" s="236"/>
      <c r="E915" s="29"/>
      <c r="F915" s="29"/>
      <c r="G915" s="29"/>
      <c r="H915" s="29"/>
      <c r="I915" s="29"/>
      <c r="J915" s="29"/>
      <c r="K915" s="29"/>
      <c r="L915" s="29"/>
      <c r="M915" s="29"/>
      <c r="N915" s="29"/>
      <c r="O915" s="17"/>
      <c r="P915" s="29"/>
      <c r="Q915" s="29"/>
      <c r="R915" s="29"/>
      <c r="S915" s="29"/>
    </row>
    <row r="916" spans="1:19" ht="14">
      <c r="A916" s="115"/>
      <c r="B916" s="80"/>
      <c r="C916" s="80"/>
      <c r="D916" s="234"/>
      <c r="E916" s="80"/>
      <c r="F916" s="80"/>
      <c r="G916" s="80"/>
      <c r="H916" s="80"/>
      <c r="I916" s="80"/>
      <c r="J916" s="80"/>
      <c r="K916" s="80"/>
      <c r="L916" s="80"/>
      <c r="M916" s="80"/>
      <c r="N916" s="80"/>
      <c r="O916" s="16"/>
      <c r="P916" s="80"/>
      <c r="Q916" s="80"/>
      <c r="R916" s="80"/>
      <c r="S916" s="80"/>
    </row>
    <row r="917" spans="1:19" ht="14">
      <c r="A917" s="105"/>
      <c r="B917" s="29"/>
      <c r="C917" s="29"/>
      <c r="D917" s="236"/>
      <c r="E917" s="29"/>
      <c r="F917" s="29"/>
      <c r="G917" s="29"/>
      <c r="H917" s="29"/>
      <c r="I917" s="29"/>
      <c r="J917" s="29"/>
      <c r="K917" s="29"/>
      <c r="L917" s="29"/>
      <c r="M917" s="29"/>
      <c r="N917" s="29"/>
      <c r="O917" s="17"/>
      <c r="P917" s="29"/>
      <c r="Q917" s="29"/>
      <c r="R917" s="29"/>
      <c r="S917" s="29"/>
    </row>
    <row r="918" spans="1:19" ht="14">
      <c r="A918" s="115"/>
      <c r="B918" s="80"/>
      <c r="C918" s="80"/>
      <c r="D918" s="234"/>
      <c r="E918" s="80"/>
      <c r="F918" s="80"/>
      <c r="G918" s="80"/>
      <c r="H918" s="80"/>
      <c r="I918" s="80"/>
      <c r="J918" s="80"/>
      <c r="K918" s="80"/>
      <c r="L918" s="80"/>
      <c r="M918" s="80"/>
      <c r="N918" s="80"/>
      <c r="O918" s="16"/>
      <c r="P918" s="80"/>
      <c r="Q918" s="80"/>
      <c r="R918" s="80"/>
      <c r="S918" s="80"/>
    </row>
    <row r="919" spans="1:19" ht="14">
      <c r="A919" s="105"/>
      <c r="B919" s="29"/>
      <c r="C919" s="29"/>
      <c r="D919" s="236"/>
      <c r="E919" s="29"/>
      <c r="F919" s="29"/>
      <c r="G919" s="29"/>
      <c r="H919" s="29"/>
      <c r="I919" s="29"/>
      <c r="J919" s="29"/>
      <c r="K919" s="29"/>
      <c r="L919" s="29"/>
      <c r="M919" s="29"/>
      <c r="N919" s="29"/>
      <c r="O919" s="17"/>
      <c r="P919" s="29"/>
      <c r="Q919" s="29"/>
      <c r="R919" s="29"/>
      <c r="S919" s="29"/>
    </row>
    <row r="920" spans="1:19" ht="14">
      <c r="A920" s="115"/>
      <c r="B920" s="80"/>
      <c r="C920" s="80"/>
      <c r="D920" s="234"/>
      <c r="E920" s="80"/>
      <c r="F920" s="80"/>
      <c r="G920" s="80"/>
      <c r="H920" s="80"/>
      <c r="I920" s="80"/>
      <c r="J920" s="80"/>
      <c r="K920" s="80"/>
      <c r="L920" s="80"/>
      <c r="M920" s="80"/>
      <c r="N920" s="80"/>
      <c r="O920" s="16"/>
      <c r="P920" s="80"/>
      <c r="Q920" s="80"/>
      <c r="R920" s="80"/>
      <c r="S920" s="80"/>
    </row>
    <row r="921" spans="1:19" ht="14">
      <c r="A921" s="105"/>
      <c r="B921" s="29"/>
      <c r="C921" s="29"/>
      <c r="D921" s="236"/>
      <c r="E921" s="29"/>
      <c r="F921" s="29"/>
      <c r="G921" s="29"/>
      <c r="H921" s="29"/>
      <c r="I921" s="29"/>
      <c r="J921" s="29"/>
      <c r="K921" s="29"/>
      <c r="L921" s="29"/>
      <c r="M921" s="29"/>
      <c r="N921" s="29"/>
      <c r="O921" s="17"/>
      <c r="P921" s="29"/>
      <c r="Q921" s="29"/>
      <c r="R921" s="29"/>
      <c r="S921" s="29"/>
    </row>
    <row r="922" spans="1:19" ht="14">
      <c r="A922" s="115"/>
      <c r="B922" s="80"/>
      <c r="C922" s="80"/>
      <c r="D922" s="234"/>
      <c r="E922" s="80"/>
      <c r="F922" s="80"/>
      <c r="G922" s="80"/>
      <c r="H922" s="80"/>
      <c r="I922" s="80"/>
      <c r="J922" s="80"/>
      <c r="K922" s="80"/>
      <c r="L922" s="80"/>
      <c r="M922" s="80"/>
      <c r="N922" s="80"/>
      <c r="O922" s="16"/>
      <c r="P922" s="80"/>
      <c r="Q922" s="80"/>
      <c r="R922" s="80"/>
      <c r="S922" s="80"/>
    </row>
    <row r="923" spans="1:19" ht="14">
      <c r="A923" s="105"/>
      <c r="B923" s="29"/>
      <c r="C923" s="29"/>
      <c r="D923" s="236"/>
      <c r="E923" s="29"/>
      <c r="F923" s="29"/>
      <c r="G923" s="29"/>
      <c r="H923" s="29"/>
      <c r="I923" s="29"/>
      <c r="J923" s="29"/>
      <c r="K923" s="29"/>
      <c r="L923" s="29"/>
      <c r="M923" s="29"/>
      <c r="N923" s="29"/>
      <c r="O923" s="17"/>
      <c r="P923" s="29"/>
      <c r="Q923" s="29"/>
      <c r="R923" s="29"/>
      <c r="S923" s="29"/>
    </row>
    <row r="924" spans="1:19" ht="14">
      <c r="A924" s="115"/>
      <c r="B924" s="80"/>
      <c r="C924" s="80"/>
      <c r="D924" s="234"/>
      <c r="E924" s="80"/>
      <c r="F924" s="80"/>
      <c r="G924" s="80"/>
      <c r="H924" s="80"/>
      <c r="I924" s="80"/>
      <c r="J924" s="80"/>
      <c r="K924" s="80"/>
      <c r="L924" s="80"/>
      <c r="M924" s="80"/>
      <c r="N924" s="80"/>
      <c r="O924" s="16"/>
      <c r="P924" s="80"/>
      <c r="Q924" s="80"/>
      <c r="R924" s="80"/>
      <c r="S924" s="80"/>
    </row>
    <row r="925" spans="1:19" ht="14">
      <c r="A925" s="105"/>
      <c r="B925" s="29"/>
      <c r="C925" s="29"/>
      <c r="D925" s="236"/>
      <c r="E925" s="29"/>
      <c r="F925" s="29"/>
      <c r="G925" s="29"/>
      <c r="H925" s="29"/>
      <c r="I925" s="29"/>
      <c r="J925" s="29"/>
      <c r="K925" s="29"/>
      <c r="L925" s="29"/>
      <c r="M925" s="29"/>
      <c r="N925" s="29"/>
      <c r="O925" s="17"/>
      <c r="P925" s="29"/>
      <c r="Q925" s="29"/>
      <c r="R925" s="29"/>
      <c r="S925" s="29"/>
    </row>
    <row r="926" spans="1:19" ht="14">
      <c r="A926" s="115"/>
      <c r="B926" s="80"/>
      <c r="C926" s="80"/>
      <c r="D926" s="234"/>
      <c r="E926" s="80"/>
      <c r="F926" s="80"/>
      <c r="G926" s="80"/>
      <c r="H926" s="80"/>
      <c r="I926" s="80"/>
      <c r="J926" s="80"/>
      <c r="K926" s="80"/>
      <c r="L926" s="80"/>
      <c r="M926" s="80"/>
      <c r="N926" s="80"/>
      <c r="O926" s="16"/>
      <c r="P926" s="80"/>
      <c r="Q926" s="80"/>
      <c r="R926" s="80"/>
      <c r="S926" s="80"/>
    </row>
    <row r="927" spans="1:19" ht="14">
      <c r="A927" s="105"/>
      <c r="B927" s="29"/>
      <c r="C927" s="29"/>
      <c r="D927" s="236"/>
      <c r="E927" s="29"/>
      <c r="F927" s="29"/>
      <c r="G927" s="29"/>
      <c r="H927" s="29"/>
      <c r="I927" s="29"/>
      <c r="J927" s="29"/>
      <c r="K927" s="29"/>
      <c r="L927" s="29"/>
      <c r="M927" s="29"/>
      <c r="N927" s="29"/>
      <c r="O927" s="17"/>
      <c r="P927" s="29"/>
      <c r="Q927" s="29"/>
      <c r="R927" s="29"/>
      <c r="S927" s="29"/>
    </row>
    <row r="928" spans="1:19" ht="14">
      <c r="A928" s="115"/>
      <c r="B928" s="80"/>
      <c r="C928" s="80"/>
      <c r="D928" s="234"/>
      <c r="E928" s="80"/>
      <c r="F928" s="80"/>
      <c r="G928" s="80"/>
      <c r="H928" s="80"/>
      <c r="I928" s="80"/>
      <c r="J928" s="80"/>
      <c r="K928" s="80"/>
      <c r="L928" s="80"/>
      <c r="M928" s="80"/>
      <c r="N928" s="80"/>
      <c r="O928" s="16"/>
      <c r="P928" s="80"/>
      <c r="Q928" s="80"/>
      <c r="R928" s="80"/>
      <c r="S928" s="80"/>
    </row>
    <row r="929" spans="1:19" ht="14">
      <c r="A929" s="105"/>
      <c r="B929" s="29"/>
      <c r="C929" s="29"/>
      <c r="D929" s="236"/>
      <c r="E929" s="29"/>
      <c r="F929" s="29"/>
      <c r="G929" s="29"/>
      <c r="H929" s="29"/>
      <c r="I929" s="29"/>
      <c r="J929" s="29"/>
      <c r="K929" s="29"/>
      <c r="L929" s="29"/>
      <c r="M929" s="29"/>
      <c r="N929" s="29"/>
      <c r="O929" s="17"/>
      <c r="P929" s="29"/>
      <c r="Q929" s="29"/>
      <c r="R929" s="29"/>
      <c r="S929" s="29"/>
    </row>
    <row r="930" spans="1:19" ht="14">
      <c r="A930" s="115"/>
      <c r="B930" s="80"/>
      <c r="C930" s="80"/>
      <c r="D930" s="234"/>
      <c r="E930" s="80"/>
      <c r="F930" s="80"/>
      <c r="G930" s="80"/>
      <c r="H930" s="80"/>
      <c r="I930" s="80"/>
      <c r="J930" s="80"/>
      <c r="K930" s="80"/>
      <c r="L930" s="80"/>
      <c r="M930" s="80"/>
      <c r="N930" s="80"/>
      <c r="O930" s="16"/>
      <c r="P930" s="80"/>
      <c r="Q930" s="80"/>
      <c r="R930" s="80"/>
      <c r="S930" s="80"/>
    </row>
    <row r="931" spans="1:19" ht="14">
      <c r="A931" s="105"/>
      <c r="B931" s="29"/>
      <c r="C931" s="29"/>
      <c r="D931" s="236"/>
      <c r="E931" s="29"/>
      <c r="F931" s="29"/>
      <c r="G931" s="29"/>
      <c r="H931" s="29"/>
      <c r="I931" s="29"/>
      <c r="J931" s="29"/>
      <c r="K931" s="29"/>
      <c r="L931" s="29"/>
      <c r="M931" s="29"/>
      <c r="N931" s="29"/>
      <c r="O931" s="17"/>
      <c r="P931" s="29"/>
      <c r="Q931" s="29"/>
      <c r="R931" s="29"/>
      <c r="S931" s="29"/>
    </row>
    <row r="932" spans="1:19" ht="14">
      <c r="A932" s="115"/>
      <c r="B932" s="80"/>
      <c r="C932" s="80"/>
      <c r="D932" s="234"/>
      <c r="E932" s="80"/>
      <c r="F932" s="80"/>
      <c r="G932" s="80"/>
      <c r="H932" s="80"/>
      <c r="I932" s="80"/>
      <c r="J932" s="80"/>
      <c r="K932" s="80"/>
      <c r="L932" s="80"/>
      <c r="M932" s="80"/>
      <c r="N932" s="80"/>
      <c r="O932" s="16"/>
      <c r="P932" s="80"/>
      <c r="Q932" s="80"/>
      <c r="R932" s="80"/>
      <c r="S932" s="80"/>
    </row>
    <row r="933" spans="1:19" ht="14">
      <c r="A933" s="105"/>
      <c r="B933" s="29"/>
      <c r="C933" s="29"/>
      <c r="D933" s="236"/>
      <c r="E933" s="29"/>
      <c r="F933" s="29"/>
      <c r="G933" s="29"/>
      <c r="H933" s="29"/>
      <c r="I933" s="29"/>
      <c r="J933" s="29"/>
      <c r="K933" s="29"/>
      <c r="L933" s="29"/>
      <c r="M933" s="29"/>
      <c r="N933" s="29"/>
      <c r="O933" s="17"/>
      <c r="P933" s="29"/>
      <c r="Q933" s="29"/>
      <c r="R933" s="29"/>
      <c r="S933" s="29"/>
    </row>
    <row r="934" spans="1:19" ht="14">
      <c r="A934" s="115"/>
      <c r="B934" s="80"/>
      <c r="C934" s="80"/>
      <c r="D934" s="234"/>
      <c r="E934" s="80"/>
      <c r="F934" s="80"/>
      <c r="G934" s="80"/>
      <c r="H934" s="80"/>
      <c r="I934" s="80"/>
      <c r="J934" s="80"/>
      <c r="K934" s="80"/>
      <c r="L934" s="80"/>
      <c r="M934" s="80"/>
      <c r="N934" s="80"/>
      <c r="O934" s="16"/>
      <c r="P934" s="80"/>
      <c r="Q934" s="80"/>
      <c r="R934" s="80"/>
      <c r="S934" s="80"/>
    </row>
    <row r="935" spans="1:19" ht="14">
      <c r="A935" s="105"/>
      <c r="B935" s="29"/>
      <c r="C935" s="29"/>
      <c r="D935" s="236"/>
      <c r="E935" s="29"/>
      <c r="F935" s="29"/>
      <c r="G935" s="29"/>
      <c r="H935" s="29"/>
      <c r="I935" s="29"/>
      <c r="J935" s="29"/>
      <c r="K935" s="29"/>
      <c r="L935" s="29"/>
      <c r="M935" s="29"/>
      <c r="N935" s="29"/>
      <c r="O935" s="17"/>
      <c r="P935" s="29"/>
      <c r="Q935" s="29"/>
      <c r="R935" s="29"/>
      <c r="S935" s="29"/>
    </row>
    <row r="936" spans="1:19" ht="14">
      <c r="A936" s="115"/>
      <c r="B936" s="80"/>
      <c r="C936" s="80"/>
      <c r="D936" s="234"/>
      <c r="E936" s="80"/>
      <c r="F936" s="80"/>
      <c r="G936" s="80"/>
      <c r="H936" s="80"/>
      <c r="I936" s="80"/>
      <c r="J936" s="80"/>
      <c r="K936" s="80"/>
      <c r="L936" s="80"/>
      <c r="M936" s="80"/>
      <c r="N936" s="80"/>
      <c r="O936" s="16"/>
      <c r="P936" s="80"/>
      <c r="Q936" s="80"/>
      <c r="R936" s="80"/>
      <c r="S936" s="80"/>
    </row>
    <row r="937" spans="1:19" ht="14">
      <c r="A937" s="105"/>
      <c r="B937" s="29"/>
      <c r="C937" s="29"/>
      <c r="D937" s="236"/>
      <c r="E937" s="29"/>
      <c r="F937" s="29"/>
      <c r="G937" s="29"/>
      <c r="H937" s="29"/>
      <c r="I937" s="29"/>
      <c r="J937" s="29"/>
      <c r="K937" s="29"/>
      <c r="L937" s="29"/>
      <c r="M937" s="29"/>
      <c r="N937" s="29"/>
      <c r="O937" s="17"/>
      <c r="P937" s="29"/>
      <c r="Q937" s="29"/>
      <c r="R937" s="29"/>
      <c r="S937" s="29"/>
    </row>
    <row r="938" spans="1:19" ht="14">
      <c r="A938" s="115"/>
      <c r="B938" s="80"/>
      <c r="C938" s="80"/>
      <c r="D938" s="234"/>
      <c r="E938" s="80"/>
      <c r="F938" s="80"/>
      <c r="G938" s="80"/>
      <c r="H938" s="80"/>
      <c r="I938" s="80"/>
      <c r="J938" s="80"/>
      <c r="K938" s="80"/>
      <c r="L938" s="80"/>
      <c r="M938" s="80"/>
      <c r="N938" s="80"/>
      <c r="O938" s="16"/>
      <c r="P938" s="80"/>
      <c r="Q938" s="80"/>
      <c r="R938" s="80"/>
      <c r="S938" s="80"/>
    </row>
    <row r="939" spans="1:19" ht="14">
      <c r="A939" s="105"/>
      <c r="B939" s="29"/>
      <c r="C939" s="29"/>
      <c r="D939" s="236"/>
      <c r="E939" s="29"/>
      <c r="F939" s="29"/>
      <c r="G939" s="29"/>
      <c r="H939" s="29"/>
      <c r="I939" s="29"/>
      <c r="J939" s="29"/>
      <c r="K939" s="29"/>
      <c r="L939" s="29"/>
      <c r="M939" s="29"/>
      <c r="N939" s="29"/>
      <c r="O939" s="17"/>
      <c r="P939" s="29"/>
      <c r="Q939" s="29"/>
      <c r="R939" s="29"/>
      <c r="S939" s="29"/>
    </row>
    <row r="940" spans="1:19" ht="14">
      <c r="A940" s="115"/>
      <c r="B940" s="80"/>
      <c r="C940" s="80"/>
      <c r="D940" s="234"/>
      <c r="E940" s="80"/>
      <c r="F940" s="80"/>
      <c r="G940" s="80"/>
      <c r="H940" s="80"/>
      <c r="I940" s="80"/>
      <c r="J940" s="80"/>
      <c r="K940" s="80"/>
      <c r="L940" s="80"/>
      <c r="M940" s="80"/>
      <c r="N940" s="80"/>
      <c r="O940" s="16"/>
      <c r="P940" s="80"/>
      <c r="Q940" s="80"/>
      <c r="R940" s="80"/>
      <c r="S940" s="80"/>
    </row>
    <row r="941" spans="1:19" ht="14">
      <c r="A941" s="105"/>
      <c r="B941" s="29"/>
      <c r="C941" s="29"/>
      <c r="D941" s="236"/>
      <c r="E941" s="29"/>
      <c r="F941" s="29"/>
      <c r="G941" s="29"/>
      <c r="H941" s="29"/>
      <c r="I941" s="29"/>
      <c r="J941" s="29"/>
      <c r="K941" s="29"/>
      <c r="L941" s="29"/>
      <c r="M941" s="29"/>
      <c r="N941" s="29"/>
      <c r="O941" s="17"/>
      <c r="P941" s="29"/>
      <c r="Q941" s="29"/>
      <c r="R941" s="29"/>
      <c r="S941" s="29"/>
    </row>
    <row r="942" spans="1:19" ht="14">
      <c r="A942" s="115"/>
      <c r="B942" s="80"/>
      <c r="C942" s="80"/>
      <c r="D942" s="234"/>
      <c r="E942" s="80"/>
      <c r="F942" s="80"/>
      <c r="G942" s="80"/>
      <c r="H942" s="80"/>
      <c r="I942" s="80"/>
      <c r="J942" s="80"/>
      <c r="K942" s="80"/>
      <c r="L942" s="80"/>
      <c r="M942" s="80"/>
      <c r="N942" s="80"/>
      <c r="O942" s="16"/>
      <c r="P942" s="80"/>
      <c r="Q942" s="80"/>
      <c r="R942" s="80"/>
      <c r="S942" s="80"/>
    </row>
    <row r="943" spans="1:19" ht="14">
      <c r="A943" s="105"/>
      <c r="B943" s="29"/>
      <c r="C943" s="29"/>
      <c r="D943" s="236"/>
      <c r="E943" s="29"/>
      <c r="F943" s="29"/>
      <c r="G943" s="29"/>
      <c r="H943" s="29"/>
      <c r="I943" s="29"/>
      <c r="J943" s="29"/>
      <c r="K943" s="29"/>
      <c r="L943" s="29"/>
      <c r="M943" s="29"/>
      <c r="N943" s="29"/>
      <c r="O943" s="17"/>
      <c r="P943" s="29"/>
      <c r="Q943" s="29"/>
      <c r="R943" s="29"/>
      <c r="S943" s="29"/>
    </row>
    <row r="944" spans="1:19" ht="14">
      <c r="A944" s="115"/>
      <c r="B944" s="80"/>
      <c r="C944" s="80"/>
      <c r="D944" s="234"/>
      <c r="E944" s="80"/>
      <c r="F944" s="80"/>
      <c r="G944" s="80"/>
      <c r="H944" s="80"/>
      <c r="I944" s="80"/>
      <c r="J944" s="80"/>
      <c r="K944" s="80"/>
      <c r="L944" s="80"/>
      <c r="M944" s="80"/>
      <c r="N944" s="80"/>
      <c r="O944" s="16"/>
      <c r="P944" s="80"/>
      <c r="Q944" s="80"/>
      <c r="R944" s="80"/>
      <c r="S944" s="80"/>
    </row>
    <row r="945" spans="1:19" ht="14">
      <c r="A945" s="105"/>
      <c r="B945" s="29"/>
      <c r="C945" s="29"/>
      <c r="D945" s="236"/>
      <c r="E945" s="29"/>
      <c r="F945" s="29"/>
      <c r="G945" s="29"/>
      <c r="H945" s="29"/>
      <c r="I945" s="29"/>
      <c r="J945" s="29"/>
      <c r="K945" s="29"/>
      <c r="L945" s="29"/>
      <c r="M945" s="29"/>
      <c r="N945" s="29"/>
      <c r="O945" s="17"/>
      <c r="P945" s="29"/>
      <c r="Q945" s="29"/>
      <c r="R945" s="29"/>
      <c r="S945" s="29"/>
    </row>
    <row r="946" spans="1:19" ht="14">
      <c r="A946" s="115"/>
      <c r="B946" s="80"/>
      <c r="C946" s="80"/>
      <c r="D946" s="234"/>
      <c r="E946" s="80"/>
      <c r="F946" s="80"/>
      <c r="G946" s="80"/>
      <c r="H946" s="80"/>
      <c r="I946" s="80"/>
      <c r="J946" s="80"/>
      <c r="K946" s="80"/>
      <c r="L946" s="80"/>
      <c r="M946" s="80"/>
      <c r="N946" s="80"/>
      <c r="O946" s="16"/>
      <c r="P946" s="80"/>
      <c r="Q946" s="80"/>
      <c r="R946" s="80"/>
      <c r="S946" s="80"/>
    </row>
    <row r="947" spans="1:19" ht="14">
      <c r="A947" s="105"/>
      <c r="B947" s="29"/>
      <c r="C947" s="29"/>
      <c r="D947" s="236"/>
      <c r="E947" s="29"/>
      <c r="F947" s="29"/>
      <c r="G947" s="29"/>
      <c r="H947" s="29"/>
      <c r="I947" s="29"/>
      <c r="J947" s="29"/>
      <c r="K947" s="29"/>
      <c r="L947" s="29"/>
      <c r="M947" s="29"/>
      <c r="N947" s="29"/>
      <c r="O947" s="17"/>
      <c r="P947" s="29"/>
      <c r="Q947" s="29"/>
      <c r="R947" s="29"/>
      <c r="S947" s="29"/>
    </row>
    <row r="948" spans="1:19" ht="14">
      <c r="A948" s="115"/>
      <c r="B948" s="80"/>
      <c r="C948" s="80"/>
      <c r="D948" s="234"/>
      <c r="E948" s="80"/>
      <c r="F948" s="80"/>
      <c r="G948" s="80"/>
      <c r="H948" s="80"/>
      <c r="I948" s="80"/>
      <c r="J948" s="80"/>
      <c r="K948" s="80"/>
      <c r="L948" s="80"/>
      <c r="M948" s="80"/>
      <c r="N948" s="80"/>
      <c r="O948" s="16"/>
      <c r="P948" s="80"/>
      <c r="Q948" s="80"/>
      <c r="R948" s="80"/>
      <c r="S948" s="80"/>
    </row>
    <row r="949" spans="1:19" ht="14">
      <c r="A949" s="105"/>
      <c r="B949" s="29"/>
      <c r="C949" s="29"/>
      <c r="D949" s="236"/>
      <c r="E949" s="29"/>
      <c r="F949" s="29"/>
      <c r="G949" s="29"/>
      <c r="H949" s="29"/>
      <c r="I949" s="29"/>
      <c r="J949" s="29"/>
      <c r="K949" s="29"/>
      <c r="L949" s="29"/>
      <c r="M949" s="29"/>
      <c r="N949" s="29"/>
      <c r="O949" s="17"/>
      <c r="P949" s="29"/>
      <c r="Q949" s="29"/>
      <c r="R949" s="29"/>
      <c r="S949" s="29"/>
    </row>
    <row r="950" spans="1:19" ht="14">
      <c r="A950" s="115"/>
      <c r="B950" s="80"/>
      <c r="C950" s="80"/>
      <c r="D950" s="234"/>
      <c r="E950" s="80"/>
      <c r="F950" s="80"/>
      <c r="G950" s="80"/>
      <c r="H950" s="80"/>
      <c r="I950" s="80"/>
      <c r="J950" s="80"/>
      <c r="K950" s="80"/>
      <c r="L950" s="80"/>
      <c r="M950" s="80"/>
      <c r="N950" s="80"/>
      <c r="O950" s="16"/>
      <c r="P950" s="80"/>
      <c r="Q950" s="80"/>
      <c r="R950" s="80"/>
      <c r="S950" s="80"/>
    </row>
    <row r="951" spans="1:19" ht="14">
      <c r="A951" s="105"/>
      <c r="B951" s="29"/>
      <c r="C951" s="29"/>
      <c r="D951" s="236"/>
      <c r="E951" s="29"/>
      <c r="F951" s="29"/>
      <c r="G951" s="29"/>
      <c r="H951" s="29"/>
      <c r="I951" s="29"/>
      <c r="J951" s="29"/>
      <c r="K951" s="29"/>
      <c r="L951" s="29"/>
      <c r="M951" s="29"/>
      <c r="N951" s="29"/>
      <c r="O951" s="17"/>
      <c r="P951" s="29"/>
      <c r="Q951" s="29"/>
      <c r="R951" s="29"/>
      <c r="S951" s="29"/>
    </row>
    <row r="952" spans="1:19" ht="14">
      <c r="A952" s="115"/>
      <c r="B952" s="80"/>
      <c r="C952" s="80"/>
      <c r="D952" s="234"/>
      <c r="E952" s="80"/>
      <c r="F952" s="80"/>
      <c r="G952" s="80"/>
      <c r="H952" s="80"/>
      <c r="I952" s="80"/>
      <c r="J952" s="80"/>
      <c r="K952" s="80"/>
      <c r="L952" s="80"/>
      <c r="M952" s="80"/>
      <c r="N952" s="80"/>
      <c r="O952" s="16"/>
      <c r="P952" s="80"/>
      <c r="Q952" s="80"/>
      <c r="R952" s="80"/>
      <c r="S952" s="80"/>
    </row>
    <row r="953" spans="1:19" ht="14">
      <c r="A953" s="105"/>
      <c r="B953" s="29"/>
      <c r="C953" s="29"/>
      <c r="D953" s="236"/>
      <c r="E953" s="29"/>
      <c r="F953" s="29"/>
      <c r="G953" s="29"/>
      <c r="H953" s="29"/>
      <c r="I953" s="29"/>
      <c r="J953" s="29"/>
      <c r="K953" s="29"/>
      <c r="L953" s="29"/>
      <c r="M953" s="29"/>
      <c r="N953" s="29"/>
      <c r="O953" s="17"/>
      <c r="P953" s="29"/>
      <c r="Q953" s="29"/>
      <c r="R953" s="29"/>
      <c r="S953" s="29"/>
    </row>
    <row r="954" spans="1:19" ht="14">
      <c r="A954" s="115"/>
      <c r="B954" s="80"/>
      <c r="C954" s="80"/>
      <c r="D954" s="234"/>
      <c r="E954" s="80"/>
      <c r="F954" s="80"/>
      <c r="G954" s="80"/>
      <c r="H954" s="80"/>
      <c r="I954" s="80"/>
      <c r="J954" s="80"/>
      <c r="K954" s="80"/>
      <c r="L954" s="80"/>
      <c r="M954" s="80"/>
      <c r="N954" s="80"/>
      <c r="O954" s="16"/>
      <c r="P954" s="80"/>
      <c r="Q954" s="80"/>
      <c r="R954" s="80"/>
      <c r="S954" s="80"/>
    </row>
    <row r="955" spans="1:19" ht="14">
      <c r="A955" s="105"/>
      <c r="B955" s="29"/>
      <c r="C955" s="29"/>
      <c r="D955" s="236"/>
      <c r="E955" s="29"/>
      <c r="F955" s="29"/>
      <c r="G955" s="29"/>
      <c r="H955" s="29"/>
      <c r="I955" s="29"/>
      <c r="J955" s="29"/>
      <c r="K955" s="29"/>
      <c r="L955" s="29"/>
      <c r="M955" s="29"/>
      <c r="N955" s="29"/>
      <c r="O955" s="17"/>
      <c r="P955" s="29"/>
      <c r="Q955" s="29"/>
      <c r="R955" s="29"/>
      <c r="S955" s="29"/>
    </row>
    <row r="956" spans="1:19" ht="14">
      <c r="A956" s="115"/>
      <c r="B956" s="80"/>
      <c r="C956" s="80"/>
      <c r="D956" s="234"/>
      <c r="E956" s="80"/>
      <c r="F956" s="80"/>
      <c r="G956" s="80"/>
      <c r="H956" s="80"/>
      <c r="I956" s="80"/>
      <c r="J956" s="80"/>
      <c r="K956" s="80"/>
      <c r="L956" s="80"/>
      <c r="M956" s="80"/>
      <c r="N956" s="80"/>
      <c r="O956" s="16"/>
      <c r="P956" s="80"/>
      <c r="Q956" s="80"/>
      <c r="R956" s="80"/>
      <c r="S956" s="80"/>
    </row>
    <row r="957" spans="1:19" ht="14">
      <c r="A957" s="105"/>
      <c r="B957" s="29"/>
      <c r="C957" s="29"/>
      <c r="D957" s="236"/>
      <c r="E957" s="29"/>
      <c r="F957" s="29"/>
      <c r="G957" s="29"/>
      <c r="H957" s="29"/>
      <c r="I957" s="29"/>
      <c r="J957" s="29"/>
      <c r="K957" s="29"/>
      <c r="L957" s="29"/>
      <c r="M957" s="29"/>
      <c r="N957" s="29"/>
      <c r="O957" s="17"/>
      <c r="P957" s="29"/>
      <c r="Q957" s="29"/>
      <c r="R957" s="29"/>
      <c r="S957" s="29"/>
    </row>
    <row r="958" spans="1:19" ht="14">
      <c r="A958" s="115"/>
      <c r="B958" s="80"/>
      <c r="C958" s="80"/>
      <c r="D958" s="234"/>
      <c r="E958" s="80"/>
      <c r="F958" s="80"/>
      <c r="G958" s="80"/>
      <c r="H958" s="80"/>
      <c r="I958" s="80"/>
      <c r="J958" s="80"/>
      <c r="K958" s="80"/>
      <c r="L958" s="80"/>
      <c r="M958" s="80"/>
      <c r="N958" s="80"/>
      <c r="O958" s="16"/>
      <c r="P958" s="80"/>
      <c r="Q958" s="80"/>
      <c r="R958" s="80"/>
      <c r="S958" s="80"/>
    </row>
    <row r="959" spans="1:19" ht="14">
      <c r="A959" s="105"/>
      <c r="B959" s="29"/>
      <c r="C959" s="29"/>
      <c r="D959" s="236"/>
      <c r="E959" s="29"/>
      <c r="F959" s="29"/>
      <c r="G959" s="29"/>
      <c r="H959" s="29"/>
      <c r="I959" s="29"/>
      <c r="J959" s="29"/>
      <c r="K959" s="29"/>
      <c r="L959" s="29"/>
      <c r="M959" s="29"/>
      <c r="N959" s="29"/>
      <c r="O959" s="17"/>
      <c r="P959" s="29"/>
      <c r="Q959" s="29"/>
      <c r="R959" s="29"/>
      <c r="S959" s="29"/>
    </row>
    <row r="960" spans="1:19" ht="14">
      <c r="A960" s="115"/>
      <c r="B960" s="80"/>
      <c r="C960" s="80"/>
      <c r="D960" s="234"/>
      <c r="E960" s="80"/>
      <c r="F960" s="80"/>
      <c r="G960" s="80"/>
      <c r="H960" s="80"/>
      <c r="I960" s="80"/>
      <c r="J960" s="80"/>
      <c r="K960" s="80"/>
      <c r="L960" s="80"/>
      <c r="M960" s="80"/>
      <c r="N960" s="80"/>
      <c r="O960" s="16"/>
      <c r="P960" s="80"/>
      <c r="Q960" s="80"/>
      <c r="R960" s="80"/>
      <c r="S960" s="80"/>
    </row>
    <row r="961" spans="1:19" ht="14">
      <c r="A961" s="105"/>
      <c r="B961" s="29"/>
      <c r="C961" s="29"/>
      <c r="D961" s="236"/>
      <c r="E961" s="29"/>
      <c r="F961" s="29"/>
      <c r="G961" s="29"/>
      <c r="H961" s="29"/>
      <c r="I961" s="29"/>
      <c r="J961" s="29"/>
      <c r="K961" s="29"/>
      <c r="L961" s="29"/>
      <c r="M961" s="29"/>
      <c r="N961" s="29"/>
      <c r="O961" s="17"/>
      <c r="P961" s="29"/>
      <c r="Q961" s="29"/>
      <c r="R961" s="29"/>
      <c r="S961" s="29"/>
    </row>
    <row r="962" spans="1:19" ht="14">
      <c r="A962" s="115"/>
      <c r="B962" s="80"/>
      <c r="C962" s="80"/>
      <c r="D962" s="234"/>
      <c r="E962" s="80"/>
      <c r="F962" s="80"/>
      <c r="G962" s="80"/>
      <c r="H962" s="80"/>
      <c r="I962" s="80"/>
      <c r="J962" s="80"/>
      <c r="K962" s="80"/>
      <c r="L962" s="80"/>
      <c r="M962" s="80"/>
      <c r="N962" s="80"/>
      <c r="O962" s="16"/>
      <c r="P962" s="80"/>
      <c r="Q962" s="80"/>
      <c r="R962" s="80"/>
      <c r="S962" s="80"/>
    </row>
    <row r="963" spans="1:19" ht="14">
      <c r="A963" s="105"/>
      <c r="B963" s="29"/>
      <c r="C963" s="29"/>
      <c r="D963" s="236"/>
      <c r="E963" s="29"/>
      <c r="F963" s="29"/>
      <c r="G963" s="29"/>
      <c r="H963" s="29"/>
      <c r="I963" s="29"/>
      <c r="J963" s="29"/>
      <c r="K963" s="29"/>
      <c r="L963" s="29"/>
      <c r="M963" s="29"/>
      <c r="N963" s="29"/>
      <c r="O963" s="17"/>
      <c r="P963" s="29"/>
      <c r="Q963" s="29"/>
      <c r="R963" s="29"/>
      <c r="S963" s="29"/>
    </row>
    <row r="964" spans="1:19" ht="14">
      <c r="A964" s="115"/>
      <c r="B964" s="80"/>
      <c r="C964" s="80"/>
      <c r="D964" s="234"/>
      <c r="E964" s="80"/>
      <c r="F964" s="80"/>
      <c r="G964" s="80"/>
      <c r="H964" s="80"/>
      <c r="I964" s="80"/>
      <c r="J964" s="80"/>
      <c r="K964" s="80"/>
      <c r="L964" s="80"/>
      <c r="M964" s="80"/>
      <c r="N964" s="80"/>
      <c r="O964" s="16"/>
      <c r="P964" s="80"/>
      <c r="Q964" s="80"/>
      <c r="R964" s="80"/>
      <c r="S964" s="80"/>
    </row>
    <row r="965" spans="1:19" ht="14">
      <c r="A965" s="105"/>
      <c r="B965" s="29"/>
      <c r="C965" s="29"/>
      <c r="D965" s="236"/>
      <c r="E965" s="29"/>
      <c r="F965" s="29"/>
      <c r="G965" s="29"/>
      <c r="H965" s="29"/>
      <c r="I965" s="29"/>
      <c r="J965" s="29"/>
      <c r="K965" s="29"/>
      <c r="L965" s="29"/>
      <c r="M965" s="29"/>
      <c r="N965" s="29"/>
      <c r="O965" s="17"/>
      <c r="P965" s="29"/>
      <c r="Q965" s="29"/>
      <c r="R965" s="29"/>
      <c r="S965" s="29"/>
    </row>
    <row r="966" spans="1:19" ht="14">
      <c r="A966" s="115"/>
      <c r="B966" s="80"/>
      <c r="C966" s="80"/>
      <c r="D966" s="234"/>
      <c r="E966" s="80"/>
      <c r="F966" s="80"/>
      <c r="G966" s="80"/>
      <c r="H966" s="80"/>
      <c r="I966" s="80"/>
      <c r="J966" s="80"/>
      <c r="K966" s="80"/>
      <c r="L966" s="80"/>
      <c r="M966" s="80"/>
      <c r="N966" s="80"/>
      <c r="O966" s="16"/>
      <c r="P966" s="80"/>
      <c r="Q966" s="80"/>
      <c r="R966" s="80"/>
      <c r="S966" s="80"/>
    </row>
    <row r="967" spans="1:19" ht="14">
      <c r="A967" s="105"/>
      <c r="B967" s="29"/>
      <c r="C967" s="29"/>
      <c r="D967" s="236"/>
      <c r="E967" s="29"/>
      <c r="F967" s="29"/>
      <c r="G967" s="29"/>
      <c r="H967" s="29"/>
      <c r="I967" s="29"/>
      <c r="J967" s="29"/>
      <c r="K967" s="29"/>
      <c r="L967" s="29"/>
      <c r="M967" s="29"/>
      <c r="N967" s="29"/>
      <c r="O967" s="17"/>
      <c r="P967" s="29"/>
      <c r="Q967" s="29"/>
      <c r="R967" s="29"/>
      <c r="S967" s="29"/>
    </row>
    <row r="968" spans="1:19" ht="14">
      <c r="A968" s="115"/>
      <c r="B968" s="80"/>
      <c r="C968" s="80"/>
      <c r="D968" s="234"/>
      <c r="E968" s="80"/>
      <c r="F968" s="80"/>
      <c r="G968" s="80"/>
      <c r="H968" s="80"/>
      <c r="I968" s="80"/>
      <c r="J968" s="80"/>
      <c r="K968" s="80"/>
      <c r="L968" s="80"/>
      <c r="M968" s="80"/>
      <c r="N968" s="80"/>
      <c r="O968" s="16"/>
      <c r="P968" s="80"/>
      <c r="Q968" s="80"/>
      <c r="R968" s="80"/>
      <c r="S968" s="80"/>
    </row>
    <row r="969" spans="1:19" ht="14">
      <c r="A969" s="105"/>
      <c r="B969" s="29"/>
      <c r="C969" s="29"/>
      <c r="D969" s="236"/>
      <c r="E969" s="29"/>
      <c r="F969" s="29"/>
      <c r="G969" s="29"/>
      <c r="H969" s="29"/>
      <c r="I969" s="29"/>
      <c r="J969" s="29"/>
      <c r="K969" s="29"/>
      <c r="L969" s="29"/>
      <c r="M969" s="29"/>
      <c r="N969" s="29"/>
      <c r="O969" s="17"/>
      <c r="P969" s="29"/>
      <c r="Q969" s="29"/>
      <c r="R969" s="29"/>
      <c r="S969" s="29"/>
    </row>
    <row r="970" spans="1:19" ht="14">
      <c r="A970" s="115"/>
      <c r="B970" s="80"/>
      <c r="C970" s="80"/>
      <c r="D970" s="234"/>
      <c r="E970" s="80"/>
      <c r="F970" s="80"/>
      <c r="G970" s="80"/>
      <c r="H970" s="80"/>
      <c r="I970" s="80"/>
      <c r="J970" s="80"/>
      <c r="K970" s="80"/>
      <c r="L970" s="80"/>
      <c r="M970" s="80"/>
      <c r="N970" s="80"/>
      <c r="O970" s="16"/>
      <c r="P970" s="80"/>
      <c r="Q970" s="80"/>
      <c r="R970" s="80"/>
      <c r="S970" s="80"/>
    </row>
    <row r="971" spans="1:19" ht="14">
      <c r="A971" s="105"/>
      <c r="B971" s="29"/>
      <c r="C971" s="29"/>
      <c r="D971" s="236"/>
      <c r="E971" s="29"/>
      <c r="F971" s="29"/>
      <c r="G971" s="29"/>
      <c r="H971" s="29"/>
      <c r="I971" s="29"/>
      <c r="J971" s="29"/>
      <c r="K971" s="29"/>
      <c r="L971" s="29"/>
      <c r="M971" s="29"/>
      <c r="N971" s="29"/>
      <c r="O971" s="17"/>
      <c r="P971" s="29"/>
      <c r="Q971" s="29"/>
      <c r="R971" s="29"/>
      <c r="S971" s="29"/>
    </row>
    <row r="972" spans="1:19" ht="14">
      <c r="A972" s="115"/>
      <c r="B972" s="80"/>
      <c r="C972" s="80"/>
      <c r="D972" s="234"/>
      <c r="E972" s="80"/>
      <c r="F972" s="80"/>
      <c r="G972" s="80"/>
      <c r="H972" s="80"/>
      <c r="I972" s="80"/>
      <c r="J972" s="80"/>
      <c r="K972" s="80"/>
      <c r="L972" s="80"/>
      <c r="M972" s="80"/>
      <c r="N972" s="80"/>
      <c r="O972" s="16"/>
      <c r="P972" s="80"/>
      <c r="Q972" s="80"/>
      <c r="R972" s="80"/>
      <c r="S972" s="80"/>
    </row>
    <row r="973" spans="1:19" ht="14">
      <c r="A973" s="105"/>
      <c r="B973" s="29"/>
      <c r="C973" s="29"/>
      <c r="D973" s="236"/>
      <c r="E973" s="29"/>
      <c r="F973" s="29"/>
      <c r="G973" s="29"/>
      <c r="H973" s="29"/>
      <c r="I973" s="29"/>
      <c r="J973" s="29"/>
      <c r="K973" s="29"/>
      <c r="L973" s="29"/>
      <c r="M973" s="29"/>
      <c r="N973" s="29"/>
      <c r="O973" s="17"/>
      <c r="P973" s="29"/>
      <c r="Q973" s="29"/>
      <c r="R973" s="29"/>
      <c r="S973" s="29"/>
    </row>
    <row r="974" spans="1:19" ht="14">
      <c r="A974" s="115"/>
      <c r="B974" s="80"/>
      <c r="C974" s="80"/>
      <c r="D974" s="234"/>
      <c r="E974" s="80"/>
      <c r="F974" s="80"/>
      <c r="G974" s="80"/>
      <c r="H974" s="80"/>
      <c r="I974" s="80"/>
      <c r="J974" s="80"/>
      <c r="K974" s="80"/>
      <c r="L974" s="80"/>
      <c r="M974" s="80"/>
      <c r="N974" s="80"/>
      <c r="O974" s="16"/>
      <c r="P974" s="80"/>
      <c r="Q974" s="80"/>
      <c r="R974" s="80"/>
      <c r="S974" s="80"/>
    </row>
    <row r="975" spans="1:19" ht="14">
      <c r="A975" s="105"/>
      <c r="B975" s="29"/>
      <c r="C975" s="29"/>
      <c r="D975" s="236"/>
      <c r="E975" s="29"/>
      <c r="F975" s="29"/>
      <c r="G975" s="29"/>
      <c r="H975" s="29"/>
      <c r="I975" s="29"/>
      <c r="J975" s="29"/>
      <c r="K975" s="29"/>
      <c r="L975" s="29"/>
      <c r="M975" s="29"/>
      <c r="N975" s="29"/>
      <c r="O975" s="17"/>
      <c r="P975" s="29"/>
      <c r="Q975" s="29"/>
      <c r="R975" s="29"/>
      <c r="S975" s="29"/>
    </row>
    <row r="976" spans="1:19" ht="14">
      <c r="A976" s="115"/>
      <c r="B976" s="80"/>
      <c r="C976" s="80"/>
      <c r="D976" s="234"/>
      <c r="E976" s="80"/>
      <c r="F976" s="80"/>
      <c r="G976" s="80"/>
      <c r="H976" s="80"/>
      <c r="I976" s="80"/>
      <c r="J976" s="80"/>
      <c r="K976" s="80"/>
      <c r="L976" s="80"/>
      <c r="M976" s="80"/>
      <c r="N976" s="80"/>
      <c r="O976" s="16"/>
      <c r="P976" s="80"/>
      <c r="Q976" s="80"/>
      <c r="R976" s="80"/>
      <c r="S976" s="80"/>
    </row>
    <row r="977" spans="1:19" ht="14">
      <c r="A977" s="105"/>
      <c r="B977" s="29"/>
      <c r="C977" s="29"/>
      <c r="D977" s="236"/>
      <c r="E977" s="29"/>
      <c r="F977" s="29"/>
      <c r="G977" s="29"/>
      <c r="H977" s="29"/>
      <c r="I977" s="29"/>
      <c r="J977" s="29"/>
      <c r="K977" s="29"/>
      <c r="L977" s="29"/>
      <c r="M977" s="29"/>
      <c r="N977" s="29"/>
      <c r="O977" s="17"/>
      <c r="P977" s="29"/>
      <c r="Q977" s="29"/>
      <c r="R977" s="29"/>
      <c r="S977" s="29"/>
    </row>
    <row r="978" spans="1:19" ht="14">
      <c r="A978" s="115"/>
      <c r="B978" s="80"/>
      <c r="C978" s="80"/>
      <c r="D978" s="234"/>
      <c r="E978" s="80"/>
      <c r="F978" s="80"/>
      <c r="G978" s="80"/>
      <c r="H978" s="80"/>
      <c r="I978" s="80"/>
      <c r="J978" s="80"/>
      <c r="K978" s="80"/>
      <c r="L978" s="80"/>
      <c r="M978" s="80"/>
      <c r="N978" s="80"/>
      <c r="O978" s="16"/>
      <c r="P978" s="80"/>
      <c r="Q978" s="80"/>
      <c r="R978" s="80"/>
      <c r="S978" s="80"/>
    </row>
    <row r="979" spans="1:19" ht="14">
      <c r="A979" s="105"/>
      <c r="B979" s="29"/>
      <c r="C979" s="29"/>
      <c r="D979" s="236"/>
      <c r="E979" s="29"/>
      <c r="F979" s="29"/>
      <c r="G979" s="29"/>
      <c r="H979" s="29"/>
      <c r="I979" s="29"/>
      <c r="J979" s="29"/>
      <c r="K979" s="29"/>
      <c r="L979" s="29"/>
      <c r="M979" s="29"/>
      <c r="N979" s="29"/>
      <c r="O979" s="17"/>
      <c r="P979" s="29"/>
      <c r="Q979" s="29"/>
      <c r="R979" s="29"/>
      <c r="S979" s="29"/>
    </row>
    <row r="980" spans="1:19" ht="14">
      <c r="A980" s="115"/>
      <c r="B980" s="80"/>
      <c r="C980" s="80"/>
      <c r="D980" s="234"/>
      <c r="E980" s="80"/>
      <c r="F980" s="80"/>
      <c r="G980" s="80"/>
      <c r="H980" s="80"/>
      <c r="I980" s="80"/>
      <c r="J980" s="80"/>
      <c r="K980" s="80"/>
      <c r="L980" s="80"/>
      <c r="M980" s="80"/>
      <c r="N980" s="80"/>
      <c r="O980" s="16"/>
      <c r="P980" s="80"/>
      <c r="Q980" s="80"/>
      <c r="R980" s="80"/>
      <c r="S980" s="80"/>
    </row>
    <row r="981" spans="1:19" ht="14">
      <c r="A981" s="105"/>
      <c r="B981" s="29"/>
      <c r="C981" s="29"/>
      <c r="D981" s="236"/>
      <c r="E981" s="29"/>
      <c r="F981" s="29"/>
      <c r="G981" s="29"/>
      <c r="H981" s="29"/>
      <c r="I981" s="29"/>
      <c r="J981" s="29"/>
      <c r="K981" s="29"/>
      <c r="L981" s="29"/>
      <c r="M981" s="29"/>
      <c r="N981" s="29"/>
      <c r="O981" s="17"/>
      <c r="P981" s="29"/>
      <c r="Q981" s="29"/>
      <c r="R981" s="29"/>
      <c r="S981" s="29"/>
    </row>
    <row r="982" spans="1:19" ht="14">
      <c r="A982" s="115"/>
      <c r="B982" s="80"/>
      <c r="C982" s="80"/>
      <c r="D982" s="234"/>
      <c r="E982" s="80"/>
      <c r="F982" s="80"/>
      <c r="G982" s="80"/>
      <c r="H982" s="80"/>
      <c r="I982" s="80"/>
      <c r="J982" s="80"/>
      <c r="K982" s="80"/>
      <c r="L982" s="80"/>
      <c r="M982" s="80"/>
      <c r="N982" s="80"/>
      <c r="O982" s="16"/>
      <c r="P982" s="80"/>
      <c r="Q982" s="80"/>
      <c r="R982" s="80"/>
      <c r="S982" s="80"/>
    </row>
    <row r="983" spans="1:19" ht="14">
      <c r="A983" s="105"/>
      <c r="B983" s="29"/>
      <c r="C983" s="29"/>
      <c r="D983" s="236"/>
      <c r="E983" s="29"/>
      <c r="F983" s="29"/>
      <c r="G983" s="29"/>
      <c r="H983" s="29"/>
      <c r="I983" s="29"/>
      <c r="J983" s="29"/>
      <c r="K983" s="29"/>
      <c r="L983" s="29"/>
      <c r="M983" s="29"/>
      <c r="N983" s="29"/>
      <c r="O983" s="17"/>
      <c r="P983" s="29"/>
      <c r="Q983" s="29"/>
      <c r="R983" s="29"/>
      <c r="S983" s="29"/>
    </row>
    <row r="984" spans="1:19" ht="14">
      <c r="A984" s="115"/>
      <c r="B984" s="80"/>
      <c r="C984" s="80"/>
      <c r="D984" s="234"/>
      <c r="E984" s="80"/>
      <c r="F984" s="80"/>
      <c r="G984" s="80"/>
      <c r="H984" s="80"/>
      <c r="I984" s="80"/>
      <c r="J984" s="80"/>
      <c r="K984" s="80"/>
      <c r="L984" s="80"/>
      <c r="M984" s="80"/>
      <c r="N984" s="80"/>
      <c r="O984" s="16"/>
      <c r="P984" s="80"/>
      <c r="Q984" s="80"/>
      <c r="R984" s="80"/>
      <c r="S984" s="80"/>
    </row>
    <row r="985" spans="1:19" ht="14">
      <c r="A985" s="105"/>
      <c r="B985" s="29"/>
      <c r="C985" s="29"/>
      <c r="D985" s="236"/>
      <c r="E985" s="29"/>
      <c r="F985" s="29"/>
      <c r="G985" s="29"/>
      <c r="H985" s="29"/>
      <c r="I985" s="29"/>
      <c r="J985" s="29"/>
      <c r="K985" s="29"/>
      <c r="L985" s="29"/>
      <c r="M985" s="29"/>
      <c r="N985" s="29"/>
      <c r="O985" s="17"/>
      <c r="P985" s="29"/>
      <c r="Q985" s="29"/>
      <c r="R985" s="29"/>
      <c r="S985" s="29"/>
    </row>
    <row r="986" spans="1:19" ht="14">
      <c r="A986" s="115"/>
      <c r="B986" s="80"/>
      <c r="C986" s="80"/>
      <c r="D986" s="234"/>
      <c r="E986" s="80"/>
      <c r="F986" s="80"/>
      <c r="G986" s="80"/>
      <c r="H986" s="80"/>
      <c r="I986" s="80"/>
      <c r="J986" s="80"/>
      <c r="K986" s="80"/>
      <c r="L986" s="80"/>
      <c r="M986" s="80"/>
      <c r="N986" s="80"/>
      <c r="O986" s="16"/>
      <c r="P986" s="80"/>
      <c r="Q986" s="80"/>
      <c r="R986" s="80"/>
      <c r="S986" s="80"/>
    </row>
    <row r="987" spans="1:19" ht="14">
      <c r="A987" s="105"/>
      <c r="B987" s="29"/>
      <c r="C987" s="29"/>
      <c r="D987" s="236"/>
      <c r="E987" s="29"/>
      <c r="F987" s="29"/>
      <c r="G987" s="29"/>
      <c r="H987" s="29"/>
      <c r="I987" s="29"/>
      <c r="J987" s="29"/>
      <c r="K987" s="29"/>
      <c r="L987" s="29"/>
      <c r="M987" s="29"/>
      <c r="N987" s="29"/>
      <c r="O987" s="17"/>
      <c r="P987" s="29"/>
      <c r="Q987" s="29"/>
      <c r="R987" s="29"/>
      <c r="S987" s="29"/>
    </row>
    <row r="988" spans="1:19" ht="14">
      <c r="A988" s="115"/>
      <c r="B988" s="80"/>
      <c r="C988" s="80"/>
      <c r="D988" s="234"/>
      <c r="E988" s="80"/>
      <c r="F988" s="80"/>
      <c r="G988" s="80"/>
      <c r="H988" s="80"/>
      <c r="I988" s="80"/>
      <c r="J988" s="80"/>
      <c r="K988" s="80"/>
      <c r="L988" s="80"/>
      <c r="M988" s="80"/>
      <c r="N988" s="80"/>
      <c r="O988" s="16"/>
      <c r="P988" s="80"/>
      <c r="Q988" s="80"/>
      <c r="R988" s="80"/>
      <c r="S988" s="80"/>
    </row>
    <row r="989" spans="1:19" ht="14">
      <c r="A989" s="105"/>
      <c r="B989" s="29"/>
      <c r="C989" s="29"/>
      <c r="D989" s="236"/>
      <c r="E989" s="29"/>
      <c r="F989" s="29"/>
      <c r="G989" s="29"/>
      <c r="H989" s="29"/>
      <c r="I989" s="29"/>
      <c r="J989" s="29"/>
      <c r="K989" s="29"/>
      <c r="L989" s="29"/>
      <c r="M989" s="29"/>
      <c r="N989" s="29"/>
      <c r="O989" s="17"/>
      <c r="P989" s="29"/>
      <c r="Q989" s="29"/>
      <c r="R989" s="29"/>
      <c r="S989" s="29"/>
    </row>
    <row r="990" spans="1:19" ht="14">
      <c r="A990" s="115"/>
      <c r="B990" s="80"/>
      <c r="C990" s="80"/>
      <c r="D990" s="234"/>
      <c r="E990" s="80"/>
      <c r="F990" s="80"/>
      <c r="G990" s="80"/>
      <c r="H990" s="80"/>
      <c r="I990" s="80"/>
      <c r="J990" s="80"/>
      <c r="K990" s="80"/>
      <c r="L990" s="80"/>
      <c r="M990" s="80"/>
      <c r="N990" s="80"/>
      <c r="O990" s="16"/>
      <c r="P990" s="80"/>
      <c r="Q990" s="80"/>
      <c r="R990" s="80"/>
      <c r="S990" s="80"/>
    </row>
    <row r="991" spans="1:19" ht="14">
      <c r="A991" s="105"/>
      <c r="B991" s="29"/>
      <c r="C991" s="29"/>
      <c r="D991" s="236"/>
      <c r="E991" s="29"/>
      <c r="F991" s="29"/>
      <c r="G991" s="29"/>
      <c r="H991" s="29"/>
      <c r="I991" s="29"/>
      <c r="J991" s="29"/>
      <c r="K991" s="29"/>
      <c r="L991" s="29"/>
      <c r="M991" s="29"/>
      <c r="N991" s="29"/>
      <c r="O991" s="17"/>
      <c r="P991" s="29"/>
      <c r="Q991" s="29"/>
      <c r="R991" s="29"/>
      <c r="S991" s="29"/>
    </row>
    <row r="992" spans="1:19" ht="14">
      <c r="A992" s="115"/>
      <c r="B992" s="80"/>
      <c r="C992" s="80"/>
      <c r="D992" s="234"/>
      <c r="E992" s="80"/>
      <c r="F992" s="80"/>
      <c r="G992" s="80"/>
      <c r="H992" s="80"/>
      <c r="I992" s="80"/>
      <c r="J992" s="80"/>
      <c r="K992" s="80"/>
      <c r="L992" s="80"/>
      <c r="M992" s="80"/>
      <c r="N992" s="80"/>
      <c r="O992" s="16"/>
      <c r="P992" s="80"/>
      <c r="Q992" s="80"/>
      <c r="R992" s="80"/>
      <c r="S992" s="80"/>
    </row>
    <row r="993" spans="1:19" ht="14">
      <c r="A993" s="105"/>
      <c r="B993" s="29"/>
      <c r="C993" s="29"/>
      <c r="D993" s="236"/>
      <c r="E993" s="29"/>
      <c r="F993" s="29"/>
      <c r="G993" s="29"/>
      <c r="H993" s="29"/>
      <c r="I993" s="29"/>
      <c r="J993" s="29"/>
      <c r="K993" s="29"/>
      <c r="L993" s="29"/>
      <c r="M993" s="29"/>
      <c r="N993" s="29"/>
      <c r="O993" s="17"/>
      <c r="P993" s="29"/>
      <c r="Q993" s="29"/>
      <c r="R993" s="29"/>
      <c r="S993" s="29"/>
    </row>
    <row r="994" spans="1:19" ht="14">
      <c r="A994" s="115"/>
      <c r="B994" s="80"/>
      <c r="C994" s="80"/>
      <c r="D994" s="234"/>
      <c r="E994" s="80"/>
      <c r="F994" s="80"/>
      <c r="G994" s="80"/>
      <c r="H994" s="80"/>
      <c r="I994" s="80"/>
      <c r="J994" s="80"/>
      <c r="K994" s="80"/>
      <c r="L994" s="80"/>
      <c r="M994" s="80"/>
      <c r="N994" s="80"/>
      <c r="O994" s="16"/>
      <c r="P994" s="80"/>
      <c r="Q994" s="80"/>
      <c r="R994" s="80"/>
      <c r="S994" s="80"/>
    </row>
    <row r="995" spans="1:19" ht="14">
      <c r="A995" s="105"/>
      <c r="B995" s="29"/>
      <c r="C995" s="29"/>
      <c r="D995" s="236"/>
      <c r="E995" s="29"/>
      <c r="F995" s="29"/>
      <c r="G995" s="29"/>
      <c r="H995" s="29"/>
      <c r="I995" s="29"/>
      <c r="J995" s="29"/>
      <c r="K995" s="29"/>
      <c r="L995" s="29"/>
      <c r="M995" s="29"/>
      <c r="N995" s="29"/>
      <c r="O995" s="17"/>
      <c r="P995" s="29"/>
      <c r="Q995" s="29"/>
      <c r="R995" s="29"/>
      <c r="S995" s="29"/>
    </row>
    <row r="996" spans="1:19" ht="14">
      <c r="A996" s="115"/>
      <c r="B996" s="80"/>
      <c r="C996" s="80"/>
      <c r="D996" s="234"/>
      <c r="E996" s="80"/>
      <c r="F996" s="80"/>
      <c r="G996" s="80"/>
      <c r="H996" s="80"/>
      <c r="I996" s="80"/>
      <c r="J996" s="80"/>
      <c r="K996" s="80"/>
      <c r="L996" s="80"/>
      <c r="M996" s="80"/>
      <c r="N996" s="80"/>
      <c r="O996" s="16"/>
      <c r="P996" s="80"/>
      <c r="Q996" s="80"/>
      <c r="R996" s="80"/>
      <c r="S996" s="80"/>
    </row>
    <row r="997" spans="1:19" ht="14">
      <c r="A997" s="105"/>
      <c r="B997" s="29"/>
      <c r="C997" s="29"/>
      <c r="D997" s="236"/>
      <c r="E997" s="29"/>
      <c r="F997" s="29"/>
      <c r="G997" s="29"/>
      <c r="H997" s="29"/>
      <c r="I997" s="29"/>
      <c r="J997" s="29"/>
      <c r="K997" s="29"/>
      <c r="L997" s="29"/>
      <c r="M997" s="29"/>
      <c r="N997" s="29"/>
      <c r="O997" s="17"/>
      <c r="P997" s="29"/>
      <c r="Q997" s="29"/>
      <c r="R997" s="29"/>
      <c r="S997" s="29"/>
    </row>
    <row r="998" spans="1:19" ht="14">
      <c r="A998" s="115"/>
      <c r="B998" s="80"/>
      <c r="C998" s="80"/>
      <c r="D998" s="234"/>
      <c r="E998" s="80"/>
      <c r="F998" s="80"/>
      <c r="G998" s="80"/>
      <c r="H998" s="80"/>
      <c r="I998" s="80"/>
      <c r="J998" s="80"/>
      <c r="K998" s="80"/>
      <c r="L998" s="80"/>
      <c r="M998" s="80"/>
      <c r="N998" s="80"/>
      <c r="O998" s="16"/>
      <c r="P998" s="80"/>
      <c r="Q998" s="80"/>
      <c r="R998" s="80"/>
      <c r="S998" s="80"/>
    </row>
    <row r="999" spans="1:19" ht="14">
      <c r="A999" s="105"/>
      <c r="B999" s="29"/>
      <c r="C999" s="29"/>
      <c r="D999" s="236"/>
      <c r="E999" s="29"/>
      <c r="F999" s="29"/>
      <c r="G999" s="29"/>
      <c r="H999" s="29"/>
      <c r="I999" s="29"/>
      <c r="J999" s="29"/>
      <c r="K999" s="29"/>
      <c r="L999" s="29"/>
      <c r="M999" s="29"/>
      <c r="N999" s="29"/>
      <c r="O999" s="17"/>
      <c r="P999" s="29"/>
      <c r="Q999" s="29"/>
      <c r="R999" s="29"/>
      <c r="S999" s="29"/>
    </row>
    <row r="1000" spans="1:19" ht="14">
      <c r="A1000" s="115"/>
      <c r="B1000" s="80"/>
      <c r="C1000" s="80"/>
      <c r="D1000" s="234"/>
      <c r="E1000" s="80"/>
      <c r="F1000" s="80"/>
      <c r="G1000" s="80"/>
      <c r="H1000" s="80"/>
      <c r="I1000" s="80"/>
      <c r="J1000" s="80"/>
      <c r="K1000" s="80"/>
      <c r="L1000" s="80"/>
      <c r="M1000" s="80"/>
      <c r="N1000" s="80"/>
      <c r="O1000" s="16"/>
      <c r="P1000" s="80"/>
      <c r="Q1000" s="80"/>
      <c r="R1000" s="80"/>
      <c r="S1000" s="80"/>
    </row>
    <row r="1001" spans="1:19" ht="14">
      <c r="A1001" s="105"/>
      <c r="B1001" s="29"/>
      <c r="C1001" s="29"/>
      <c r="D1001" s="236"/>
      <c r="E1001" s="29"/>
      <c r="F1001" s="29"/>
      <c r="G1001" s="29"/>
      <c r="H1001" s="29"/>
      <c r="I1001" s="29"/>
      <c r="J1001" s="29"/>
      <c r="K1001" s="29"/>
      <c r="L1001" s="29"/>
      <c r="M1001" s="29"/>
      <c r="N1001" s="29"/>
      <c r="O1001" s="17"/>
      <c r="P1001" s="29"/>
      <c r="Q1001" s="29"/>
      <c r="R1001" s="29"/>
      <c r="S1001" s="29"/>
    </row>
    <row r="1002" spans="1:19" ht="14">
      <c r="A1002" s="115"/>
      <c r="B1002" s="80"/>
      <c r="C1002" s="80"/>
      <c r="D1002" s="234"/>
      <c r="E1002" s="80"/>
      <c r="F1002" s="80"/>
      <c r="G1002" s="80"/>
      <c r="H1002" s="80"/>
      <c r="I1002" s="80"/>
      <c r="J1002" s="80"/>
      <c r="K1002" s="80"/>
      <c r="L1002" s="80"/>
      <c r="M1002" s="80"/>
      <c r="N1002" s="80"/>
      <c r="O1002" s="16"/>
      <c r="P1002" s="80"/>
      <c r="Q1002" s="80"/>
      <c r="R1002" s="80"/>
      <c r="S1002" s="80"/>
    </row>
    <row r="1003" spans="1:19" ht="14">
      <c r="A1003" s="105"/>
      <c r="B1003" s="29"/>
      <c r="C1003" s="29"/>
      <c r="D1003" s="236"/>
      <c r="E1003" s="29"/>
      <c r="F1003" s="29"/>
      <c r="G1003" s="29"/>
      <c r="H1003" s="29"/>
      <c r="I1003" s="29"/>
      <c r="J1003" s="29"/>
      <c r="K1003" s="29"/>
      <c r="L1003" s="29"/>
      <c r="M1003" s="29"/>
      <c r="N1003" s="29"/>
      <c r="O1003" s="17"/>
      <c r="P1003" s="29"/>
      <c r="Q1003" s="29"/>
      <c r="R1003" s="29"/>
      <c r="S1003" s="29"/>
    </row>
    <row r="1004" spans="1:19" ht="14">
      <c r="A1004" s="115"/>
      <c r="B1004" s="80"/>
      <c r="C1004" s="80"/>
      <c r="D1004" s="234"/>
      <c r="E1004" s="80"/>
      <c r="F1004" s="80"/>
      <c r="G1004" s="80"/>
      <c r="H1004" s="80"/>
      <c r="I1004" s="80"/>
      <c r="J1004" s="80"/>
      <c r="K1004" s="80"/>
      <c r="L1004" s="80"/>
      <c r="M1004" s="80"/>
      <c r="N1004" s="80"/>
      <c r="O1004" s="16"/>
      <c r="P1004" s="80"/>
      <c r="Q1004" s="80"/>
      <c r="R1004" s="80"/>
      <c r="S1004" s="80"/>
    </row>
    <row r="1005" spans="1:19" ht="14">
      <c r="A1005" s="105"/>
      <c r="B1005" s="29"/>
      <c r="C1005" s="29"/>
      <c r="D1005" s="236"/>
      <c r="E1005" s="29"/>
      <c r="F1005" s="29"/>
      <c r="G1005" s="29"/>
      <c r="H1005" s="29"/>
      <c r="I1005" s="29"/>
      <c r="J1005" s="29"/>
      <c r="K1005" s="29"/>
      <c r="L1005" s="29"/>
      <c r="M1005" s="29"/>
      <c r="N1005" s="29"/>
      <c r="O1005" s="17"/>
      <c r="P1005" s="29"/>
      <c r="Q1005" s="29"/>
      <c r="R1005" s="29"/>
      <c r="S1005" s="29"/>
    </row>
    <row r="1006" spans="1:19" ht="14">
      <c r="A1006" s="115"/>
      <c r="B1006" s="80"/>
      <c r="C1006" s="80"/>
      <c r="D1006" s="234"/>
      <c r="E1006" s="80"/>
      <c r="F1006" s="80"/>
      <c r="G1006" s="80"/>
      <c r="H1006" s="80"/>
      <c r="I1006" s="80"/>
      <c r="J1006" s="80"/>
      <c r="K1006" s="80"/>
      <c r="L1006" s="80"/>
      <c r="M1006" s="80"/>
      <c r="N1006" s="80"/>
      <c r="O1006" s="16"/>
      <c r="P1006" s="80"/>
      <c r="Q1006" s="80"/>
      <c r="R1006" s="80"/>
      <c r="S1006" s="80"/>
    </row>
    <row r="1007" spans="1:19" ht="14">
      <c r="A1007" s="105"/>
      <c r="B1007" s="29"/>
      <c r="C1007" s="29"/>
      <c r="D1007" s="236"/>
      <c r="E1007" s="29"/>
      <c r="F1007" s="29"/>
      <c r="G1007" s="29"/>
      <c r="H1007" s="29"/>
      <c r="I1007" s="29"/>
      <c r="J1007" s="29"/>
      <c r="K1007" s="29"/>
      <c r="L1007" s="29"/>
      <c r="M1007" s="29"/>
      <c r="N1007" s="29"/>
      <c r="O1007" s="17"/>
      <c r="P1007" s="29"/>
      <c r="Q1007" s="29"/>
      <c r="R1007" s="29"/>
      <c r="S1007" s="29"/>
    </row>
    <row r="1008" spans="1:19" ht="14">
      <c r="A1008" s="115"/>
      <c r="B1008" s="80"/>
      <c r="C1008" s="80"/>
      <c r="D1008" s="234"/>
      <c r="E1008" s="80"/>
      <c r="F1008" s="80"/>
      <c r="G1008" s="80"/>
      <c r="H1008" s="80"/>
      <c r="I1008" s="80"/>
      <c r="J1008" s="80"/>
      <c r="K1008" s="80"/>
      <c r="L1008" s="80"/>
      <c r="M1008" s="80"/>
      <c r="N1008" s="80"/>
      <c r="O1008" s="16"/>
      <c r="P1008" s="80"/>
      <c r="Q1008" s="80"/>
      <c r="R1008" s="80"/>
      <c r="S1008" s="80"/>
    </row>
    <row r="1009" spans="1:19" ht="14">
      <c r="A1009" s="105"/>
      <c r="B1009" s="29"/>
      <c r="C1009" s="29"/>
      <c r="D1009" s="236"/>
      <c r="E1009" s="29"/>
      <c r="F1009" s="29"/>
      <c r="G1009" s="29"/>
      <c r="H1009" s="29"/>
      <c r="I1009" s="29"/>
      <c r="J1009" s="29"/>
      <c r="K1009" s="29"/>
      <c r="L1009" s="29"/>
      <c r="M1009" s="29"/>
      <c r="N1009" s="29"/>
      <c r="O1009" s="17"/>
      <c r="P1009" s="29"/>
      <c r="Q1009" s="29"/>
      <c r="R1009" s="29"/>
      <c r="S1009" s="29"/>
    </row>
    <row r="1010" spans="1:19" ht="14">
      <c r="A1010" s="115"/>
      <c r="B1010" s="80"/>
      <c r="C1010" s="80"/>
      <c r="D1010" s="234"/>
      <c r="E1010" s="80"/>
      <c r="F1010" s="80"/>
      <c r="G1010" s="80"/>
      <c r="H1010" s="80"/>
      <c r="I1010" s="80"/>
      <c r="J1010" s="80"/>
      <c r="K1010" s="80"/>
      <c r="L1010" s="80"/>
      <c r="M1010" s="80"/>
      <c r="N1010" s="80"/>
      <c r="O1010" s="16"/>
      <c r="P1010" s="80"/>
      <c r="Q1010" s="80"/>
      <c r="R1010" s="80"/>
      <c r="S1010" s="80"/>
    </row>
    <row r="1011" spans="1:19" ht="14">
      <c r="A1011" s="105"/>
      <c r="B1011" s="29"/>
      <c r="C1011" s="29"/>
      <c r="D1011" s="236"/>
      <c r="E1011" s="29"/>
      <c r="F1011" s="29"/>
      <c r="G1011" s="29"/>
      <c r="H1011" s="29"/>
      <c r="I1011" s="29"/>
      <c r="J1011" s="29"/>
      <c r="K1011" s="29"/>
      <c r="L1011" s="29"/>
      <c r="M1011" s="29"/>
      <c r="N1011" s="29"/>
      <c r="O1011" s="17"/>
      <c r="P1011" s="29"/>
      <c r="Q1011" s="29"/>
      <c r="R1011" s="29"/>
      <c r="S1011" s="29"/>
    </row>
    <row r="1012" spans="1:19" ht="14">
      <c r="A1012" s="115"/>
      <c r="B1012" s="80"/>
      <c r="C1012" s="80"/>
      <c r="D1012" s="234"/>
      <c r="E1012" s="80"/>
      <c r="F1012" s="80"/>
      <c r="G1012" s="80"/>
      <c r="H1012" s="80"/>
      <c r="I1012" s="80"/>
      <c r="J1012" s="80"/>
      <c r="K1012" s="80"/>
      <c r="L1012" s="80"/>
      <c r="M1012" s="80"/>
      <c r="N1012" s="80"/>
      <c r="O1012" s="16"/>
      <c r="P1012" s="80"/>
      <c r="Q1012" s="80"/>
      <c r="R1012" s="80"/>
      <c r="S1012" s="80"/>
    </row>
    <row r="1013" spans="1:19" ht="14">
      <c r="A1013" s="105"/>
      <c r="B1013" s="29"/>
      <c r="C1013" s="29"/>
      <c r="D1013" s="236"/>
      <c r="E1013" s="29"/>
      <c r="F1013" s="29"/>
      <c r="G1013" s="29"/>
      <c r="H1013" s="29"/>
      <c r="I1013" s="29"/>
      <c r="J1013" s="29"/>
      <c r="K1013" s="29"/>
      <c r="L1013" s="29"/>
      <c r="M1013" s="29"/>
      <c r="N1013" s="29"/>
      <c r="O1013" s="17"/>
      <c r="P1013" s="29"/>
      <c r="Q1013" s="29"/>
      <c r="R1013" s="29"/>
      <c r="S1013" s="29"/>
    </row>
    <row r="1014" spans="1:19" ht="14">
      <c r="A1014" s="115"/>
      <c r="B1014" s="80"/>
      <c r="C1014" s="80"/>
      <c r="D1014" s="234"/>
      <c r="E1014" s="80"/>
      <c r="F1014" s="80"/>
      <c r="G1014" s="80"/>
      <c r="H1014" s="80"/>
      <c r="I1014" s="80"/>
      <c r="J1014" s="80"/>
      <c r="K1014" s="80"/>
      <c r="L1014" s="80"/>
      <c r="M1014" s="80"/>
      <c r="N1014" s="80"/>
      <c r="O1014" s="16"/>
      <c r="P1014" s="80"/>
      <c r="Q1014" s="80"/>
      <c r="R1014" s="80"/>
      <c r="S1014" s="80"/>
    </row>
    <row r="1015" spans="1:19" ht="14">
      <c r="A1015" s="105"/>
      <c r="B1015" s="29"/>
      <c r="C1015" s="29"/>
      <c r="D1015" s="236"/>
      <c r="E1015" s="29"/>
      <c r="F1015" s="29"/>
      <c r="G1015" s="29"/>
      <c r="H1015" s="29"/>
      <c r="I1015" s="29"/>
      <c r="J1015" s="29"/>
      <c r="K1015" s="29"/>
      <c r="L1015" s="29"/>
      <c r="M1015" s="29"/>
      <c r="N1015" s="29"/>
      <c r="O1015" s="17"/>
      <c r="P1015" s="29"/>
      <c r="Q1015" s="29"/>
      <c r="R1015" s="29"/>
      <c r="S1015" s="29"/>
    </row>
    <row r="1016" spans="1:19" ht="14">
      <c r="A1016" s="115"/>
      <c r="B1016" s="80"/>
      <c r="C1016" s="80"/>
      <c r="D1016" s="234"/>
      <c r="E1016" s="80"/>
      <c r="F1016" s="80"/>
      <c r="G1016" s="80"/>
      <c r="H1016" s="80"/>
      <c r="I1016" s="80"/>
      <c r="J1016" s="80"/>
      <c r="K1016" s="80"/>
      <c r="L1016" s="80"/>
      <c r="M1016" s="80"/>
      <c r="N1016" s="80"/>
      <c r="O1016" s="16"/>
      <c r="P1016" s="80"/>
      <c r="Q1016" s="80"/>
      <c r="R1016" s="80"/>
      <c r="S1016" s="80"/>
    </row>
    <row r="1017" spans="1:19" ht="14">
      <c r="A1017" s="105"/>
      <c r="B1017" s="29"/>
      <c r="C1017" s="29"/>
      <c r="D1017" s="236"/>
      <c r="E1017" s="29"/>
      <c r="F1017" s="29"/>
      <c r="G1017" s="29"/>
      <c r="H1017" s="29"/>
      <c r="I1017" s="29"/>
      <c r="J1017" s="29"/>
      <c r="K1017" s="29"/>
      <c r="L1017" s="29"/>
      <c r="M1017" s="29"/>
      <c r="N1017" s="29"/>
      <c r="O1017" s="17"/>
      <c r="P1017" s="29"/>
      <c r="Q1017" s="29"/>
      <c r="R1017" s="29"/>
      <c r="S1017" s="29"/>
    </row>
    <row r="1018" spans="1:19" ht="14">
      <c r="A1018" s="115"/>
      <c r="B1018" s="80"/>
      <c r="C1018" s="80"/>
      <c r="D1018" s="234"/>
      <c r="E1018" s="80"/>
      <c r="F1018" s="80"/>
      <c r="G1018" s="80"/>
      <c r="H1018" s="80"/>
      <c r="I1018" s="80"/>
      <c r="J1018" s="80"/>
      <c r="K1018" s="80"/>
      <c r="L1018" s="80"/>
      <c r="M1018" s="80"/>
      <c r="N1018" s="80"/>
      <c r="O1018" s="16"/>
      <c r="P1018" s="80"/>
      <c r="Q1018" s="80"/>
      <c r="R1018" s="80"/>
      <c r="S1018" s="80"/>
    </row>
    <row r="1019" spans="1:19" ht="14">
      <c r="A1019" s="105"/>
      <c r="B1019" s="29"/>
      <c r="C1019" s="29"/>
      <c r="D1019" s="236"/>
      <c r="E1019" s="29"/>
      <c r="F1019" s="29"/>
      <c r="G1019" s="29"/>
      <c r="H1019" s="29"/>
      <c r="I1019" s="29"/>
      <c r="J1019" s="29"/>
      <c r="K1019" s="29"/>
      <c r="L1019" s="29"/>
      <c r="M1019" s="29"/>
      <c r="N1019" s="29"/>
      <c r="O1019" s="17"/>
      <c r="P1019" s="29"/>
      <c r="Q1019" s="29"/>
      <c r="R1019" s="29"/>
      <c r="S1019" s="29"/>
    </row>
    <row r="1020" spans="1:19" ht="14">
      <c r="A1020" s="115"/>
      <c r="B1020" s="80"/>
      <c r="C1020" s="80"/>
      <c r="D1020" s="234"/>
      <c r="E1020" s="80"/>
      <c r="F1020" s="80"/>
      <c r="G1020" s="80"/>
      <c r="H1020" s="80"/>
      <c r="I1020" s="80"/>
      <c r="J1020" s="80"/>
      <c r="K1020" s="80"/>
      <c r="L1020" s="80"/>
      <c r="M1020" s="80"/>
      <c r="N1020" s="80"/>
      <c r="O1020" s="16"/>
      <c r="P1020" s="80"/>
      <c r="Q1020" s="80"/>
      <c r="R1020" s="80"/>
      <c r="S1020" s="80"/>
    </row>
    <row r="1021" spans="1:19" ht="14">
      <c r="A1021" s="105"/>
      <c r="B1021" s="29"/>
      <c r="C1021" s="29"/>
      <c r="D1021" s="236"/>
      <c r="E1021" s="29"/>
      <c r="F1021" s="29"/>
      <c r="G1021" s="29"/>
      <c r="H1021" s="29"/>
      <c r="I1021" s="29"/>
      <c r="J1021" s="29"/>
      <c r="K1021" s="29"/>
      <c r="L1021" s="29"/>
      <c r="M1021" s="29"/>
      <c r="N1021" s="29"/>
      <c r="O1021" s="17"/>
      <c r="P1021" s="29"/>
      <c r="Q1021" s="29"/>
      <c r="R1021" s="29"/>
      <c r="S1021" s="29"/>
    </row>
    <row r="1022" spans="1:19" ht="14">
      <c r="A1022" s="115"/>
      <c r="B1022" s="80"/>
      <c r="C1022" s="80"/>
      <c r="D1022" s="234"/>
      <c r="E1022" s="80"/>
      <c r="F1022" s="80"/>
      <c r="G1022" s="80"/>
      <c r="H1022" s="80"/>
      <c r="I1022" s="80"/>
      <c r="J1022" s="80"/>
      <c r="K1022" s="80"/>
      <c r="L1022" s="80"/>
      <c r="M1022" s="80"/>
      <c r="N1022" s="80"/>
      <c r="O1022" s="16"/>
      <c r="P1022" s="80"/>
      <c r="Q1022" s="80"/>
      <c r="R1022" s="80"/>
      <c r="S1022" s="80"/>
    </row>
    <row r="1023" spans="1:19" ht="14">
      <c r="A1023" s="105"/>
      <c r="B1023" s="29"/>
      <c r="C1023" s="29"/>
      <c r="D1023" s="236"/>
      <c r="E1023" s="29"/>
      <c r="F1023" s="29"/>
      <c r="G1023" s="29"/>
      <c r="H1023" s="29"/>
      <c r="I1023" s="29"/>
      <c r="J1023" s="29"/>
      <c r="K1023" s="29"/>
      <c r="L1023" s="29"/>
      <c r="M1023" s="29"/>
      <c r="N1023" s="29"/>
      <c r="O1023" s="17"/>
      <c r="P1023" s="29"/>
      <c r="Q1023" s="29"/>
      <c r="R1023" s="29"/>
      <c r="S1023" s="29"/>
    </row>
    <row r="1024" spans="1:19" ht="14">
      <c r="A1024" s="115"/>
      <c r="B1024" s="80"/>
      <c r="C1024" s="80"/>
      <c r="D1024" s="234"/>
      <c r="E1024" s="80"/>
      <c r="F1024" s="80"/>
      <c r="G1024" s="80"/>
      <c r="H1024" s="80"/>
      <c r="I1024" s="80"/>
      <c r="J1024" s="80"/>
      <c r="K1024" s="80"/>
      <c r="L1024" s="80"/>
      <c r="M1024" s="80"/>
      <c r="N1024" s="80"/>
      <c r="O1024" s="16"/>
      <c r="P1024" s="80"/>
      <c r="Q1024" s="80"/>
      <c r="R1024" s="80"/>
      <c r="S1024" s="80"/>
    </row>
    <row r="1025" spans="1:19" ht="14">
      <c r="A1025" s="105"/>
      <c r="B1025" s="29"/>
      <c r="C1025" s="29"/>
      <c r="D1025" s="236"/>
      <c r="E1025" s="29"/>
      <c r="F1025" s="29"/>
      <c r="G1025" s="29"/>
      <c r="H1025" s="29"/>
      <c r="I1025" s="29"/>
      <c r="J1025" s="29"/>
      <c r="K1025" s="29"/>
      <c r="L1025" s="29"/>
      <c r="M1025" s="29"/>
      <c r="N1025" s="29"/>
      <c r="O1025" s="17"/>
      <c r="P1025" s="29"/>
      <c r="Q1025" s="29"/>
      <c r="R1025" s="29"/>
      <c r="S1025" s="29"/>
    </row>
    <row r="1026" spans="1:19" ht="14">
      <c r="A1026" s="115"/>
      <c r="B1026" s="80"/>
      <c r="C1026" s="80"/>
      <c r="D1026" s="234"/>
      <c r="E1026" s="80"/>
      <c r="F1026" s="80"/>
      <c r="G1026" s="80"/>
      <c r="H1026" s="80"/>
      <c r="I1026" s="80"/>
      <c r="J1026" s="80"/>
      <c r="K1026" s="80"/>
      <c r="L1026" s="80"/>
      <c r="M1026" s="80"/>
      <c r="N1026" s="80"/>
      <c r="O1026" s="16"/>
      <c r="P1026" s="80"/>
      <c r="Q1026" s="80"/>
      <c r="R1026" s="80"/>
      <c r="S1026" s="80"/>
    </row>
    <row r="1027" spans="1:19" ht="14">
      <c r="A1027" s="105"/>
      <c r="B1027" s="29"/>
      <c r="C1027" s="29"/>
      <c r="D1027" s="236"/>
      <c r="E1027" s="29"/>
      <c r="F1027" s="29"/>
      <c r="G1027" s="29"/>
      <c r="H1027" s="29"/>
      <c r="I1027" s="29"/>
      <c r="J1027" s="29"/>
      <c r="K1027" s="29"/>
      <c r="L1027" s="29"/>
      <c r="M1027" s="29"/>
      <c r="N1027" s="29"/>
      <c r="O1027" s="17"/>
      <c r="P1027" s="29"/>
      <c r="Q1027" s="29"/>
      <c r="R1027" s="29"/>
      <c r="S1027" s="29"/>
    </row>
    <row r="1028" spans="1:19" ht="14">
      <c r="A1028" s="115"/>
      <c r="B1028" s="80"/>
      <c r="C1028" s="80"/>
      <c r="D1028" s="234"/>
      <c r="E1028" s="80"/>
      <c r="F1028" s="80"/>
      <c r="G1028" s="80"/>
      <c r="H1028" s="80"/>
      <c r="I1028" s="80"/>
      <c r="J1028" s="80"/>
      <c r="K1028" s="80"/>
      <c r="L1028" s="80"/>
      <c r="M1028" s="80"/>
      <c r="N1028" s="80"/>
      <c r="O1028" s="16"/>
      <c r="P1028" s="80"/>
      <c r="Q1028" s="80"/>
      <c r="R1028" s="80"/>
      <c r="S1028" s="80"/>
    </row>
    <row r="1029" spans="1:19" ht="14">
      <c r="A1029" s="105"/>
      <c r="B1029" s="29"/>
      <c r="C1029" s="29"/>
      <c r="D1029" s="236"/>
      <c r="E1029" s="29"/>
      <c r="F1029" s="29"/>
      <c r="G1029" s="29"/>
      <c r="H1029" s="29"/>
      <c r="I1029" s="29"/>
      <c r="J1029" s="29"/>
      <c r="K1029" s="29"/>
      <c r="L1029" s="29"/>
      <c r="M1029" s="29"/>
      <c r="N1029" s="29"/>
      <c r="O1029" s="17"/>
      <c r="P1029" s="29"/>
      <c r="Q1029" s="29"/>
      <c r="R1029" s="29"/>
      <c r="S1029" s="29"/>
    </row>
    <row r="1030" spans="1:19" ht="14">
      <c r="A1030" s="115"/>
      <c r="B1030" s="80"/>
      <c r="C1030" s="80"/>
      <c r="D1030" s="234"/>
      <c r="E1030" s="80"/>
      <c r="F1030" s="80"/>
      <c r="G1030" s="80"/>
      <c r="H1030" s="80"/>
      <c r="I1030" s="80"/>
      <c r="J1030" s="80"/>
      <c r="K1030" s="80"/>
      <c r="L1030" s="80"/>
      <c r="M1030" s="80"/>
      <c r="N1030" s="80"/>
      <c r="O1030" s="16"/>
      <c r="P1030" s="80"/>
      <c r="Q1030" s="80"/>
      <c r="R1030" s="80"/>
      <c r="S1030" s="80"/>
    </row>
    <row r="1031" spans="1:19" ht="14">
      <c r="A1031" s="105"/>
      <c r="B1031" s="29"/>
      <c r="C1031" s="29"/>
      <c r="D1031" s="236"/>
      <c r="E1031" s="29"/>
      <c r="F1031" s="29"/>
      <c r="G1031" s="29"/>
      <c r="H1031" s="29"/>
      <c r="I1031" s="29"/>
      <c r="J1031" s="29"/>
      <c r="K1031" s="29"/>
      <c r="L1031" s="29"/>
      <c r="M1031" s="29"/>
      <c r="N1031" s="29"/>
      <c r="O1031" s="17"/>
      <c r="P1031" s="29"/>
      <c r="Q1031" s="29"/>
      <c r="R1031" s="29"/>
      <c r="S1031" s="29"/>
    </row>
    <row r="1032" spans="1:19" ht="14">
      <c r="A1032" s="115"/>
      <c r="B1032" s="80"/>
      <c r="C1032" s="80"/>
      <c r="D1032" s="234"/>
      <c r="E1032" s="80"/>
      <c r="F1032" s="80"/>
      <c r="G1032" s="80"/>
      <c r="H1032" s="80"/>
      <c r="I1032" s="80"/>
      <c r="J1032" s="80"/>
      <c r="K1032" s="80"/>
      <c r="L1032" s="80"/>
      <c r="M1032" s="80"/>
      <c r="N1032" s="80"/>
      <c r="O1032" s="16"/>
      <c r="P1032" s="80"/>
      <c r="Q1032" s="80"/>
      <c r="R1032" s="80"/>
      <c r="S1032" s="80"/>
    </row>
    <row r="1033" spans="1:19" ht="14">
      <c r="A1033" s="105"/>
      <c r="B1033" s="29"/>
      <c r="C1033" s="29"/>
      <c r="D1033" s="236"/>
      <c r="E1033" s="29"/>
      <c r="F1033" s="29"/>
      <c r="G1033" s="29"/>
      <c r="H1033" s="29"/>
      <c r="I1033" s="29"/>
      <c r="J1033" s="29"/>
      <c r="K1033" s="29"/>
      <c r="L1033" s="29"/>
      <c r="M1033" s="29"/>
      <c r="N1033" s="29"/>
      <c r="O1033" s="17"/>
      <c r="P1033" s="29"/>
      <c r="Q1033" s="29"/>
      <c r="R1033" s="29"/>
      <c r="S1033" s="29"/>
    </row>
    <row r="1034" spans="1:19" ht="14">
      <c r="A1034" s="115"/>
      <c r="B1034" s="80"/>
      <c r="C1034" s="80"/>
      <c r="D1034" s="234"/>
      <c r="E1034" s="80"/>
      <c r="F1034" s="80"/>
      <c r="G1034" s="80"/>
      <c r="H1034" s="80"/>
      <c r="I1034" s="80"/>
      <c r="J1034" s="80"/>
      <c r="K1034" s="80"/>
      <c r="L1034" s="80"/>
      <c r="M1034" s="80"/>
      <c r="N1034" s="80"/>
      <c r="O1034" s="16"/>
      <c r="P1034" s="80"/>
      <c r="Q1034" s="80"/>
      <c r="R1034" s="80"/>
      <c r="S1034" s="80"/>
    </row>
    <row r="1035" spans="1:19" ht="14">
      <c r="A1035" s="105"/>
      <c r="B1035" s="29"/>
      <c r="C1035" s="29"/>
      <c r="D1035" s="236"/>
      <c r="E1035" s="29"/>
      <c r="F1035" s="29"/>
      <c r="G1035" s="29"/>
      <c r="H1035" s="29"/>
      <c r="I1035" s="29"/>
      <c r="J1035" s="29"/>
      <c r="K1035" s="29"/>
      <c r="L1035" s="29"/>
      <c r="M1035" s="29"/>
      <c r="N1035" s="29"/>
      <c r="O1035" s="17"/>
      <c r="P1035" s="29"/>
      <c r="Q1035" s="29"/>
      <c r="R1035" s="29"/>
      <c r="S1035" s="29"/>
    </row>
    <row r="1036" spans="1:19" ht="14">
      <c r="A1036" s="115"/>
      <c r="B1036" s="80"/>
      <c r="C1036" s="80"/>
      <c r="D1036" s="234"/>
      <c r="E1036" s="80"/>
      <c r="F1036" s="80"/>
      <c r="G1036" s="80"/>
      <c r="H1036" s="80"/>
      <c r="I1036" s="80"/>
      <c r="J1036" s="80"/>
      <c r="K1036" s="80"/>
      <c r="L1036" s="80"/>
      <c r="M1036" s="80"/>
      <c r="N1036" s="80"/>
      <c r="O1036" s="16"/>
      <c r="P1036" s="80"/>
      <c r="Q1036" s="80"/>
      <c r="R1036" s="80"/>
      <c r="S1036" s="80"/>
    </row>
    <row r="1037" spans="1:19" ht="14">
      <c r="A1037" s="105"/>
      <c r="B1037" s="29"/>
      <c r="C1037" s="29"/>
      <c r="D1037" s="236"/>
      <c r="E1037" s="29"/>
      <c r="F1037" s="29"/>
      <c r="G1037" s="29"/>
      <c r="H1037" s="29"/>
      <c r="I1037" s="29"/>
      <c r="J1037" s="29"/>
      <c r="K1037" s="29"/>
      <c r="L1037" s="29"/>
      <c r="M1037" s="29"/>
      <c r="N1037" s="29"/>
      <c r="O1037" s="17"/>
      <c r="P1037" s="29"/>
      <c r="Q1037" s="29"/>
      <c r="R1037" s="29"/>
      <c r="S1037" s="29"/>
    </row>
    <row r="1038" spans="1:19" ht="14">
      <c r="A1038" s="115"/>
      <c r="B1038" s="80"/>
      <c r="C1038" s="80"/>
      <c r="D1038" s="234"/>
      <c r="E1038" s="80"/>
      <c r="F1038" s="80"/>
      <c r="G1038" s="80"/>
      <c r="H1038" s="80"/>
      <c r="I1038" s="80"/>
      <c r="J1038" s="80"/>
      <c r="K1038" s="80"/>
      <c r="L1038" s="80"/>
      <c r="M1038" s="80"/>
      <c r="N1038" s="80"/>
      <c r="O1038" s="16"/>
      <c r="P1038" s="80"/>
      <c r="Q1038" s="80"/>
      <c r="R1038" s="80"/>
      <c r="S1038" s="80"/>
    </row>
    <row r="1039" spans="1:19" ht="14">
      <c r="A1039" s="105"/>
      <c r="B1039" s="29"/>
      <c r="C1039" s="29"/>
      <c r="D1039" s="236"/>
      <c r="E1039" s="29"/>
      <c r="F1039" s="29"/>
      <c r="G1039" s="29"/>
      <c r="H1039" s="29"/>
      <c r="I1039" s="29"/>
      <c r="J1039" s="29"/>
      <c r="K1039" s="29"/>
      <c r="L1039" s="29"/>
      <c r="M1039" s="29"/>
      <c r="N1039" s="29"/>
      <c r="O1039" s="17"/>
      <c r="P1039" s="29"/>
      <c r="Q1039" s="29"/>
      <c r="R1039" s="29"/>
      <c r="S1039" s="29"/>
    </row>
    <row r="1040" spans="1:19" ht="14">
      <c r="A1040" s="115"/>
      <c r="B1040" s="80"/>
      <c r="C1040" s="80"/>
      <c r="D1040" s="234"/>
      <c r="E1040" s="80"/>
      <c r="F1040" s="80"/>
      <c r="G1040" s="80"/>
      <c r="H1040" s="80"/>
      <c r="I1040" s="80"/>
      <c r="J1040" s="80"/>
      <c r="K1040" s="80"/>
      <c r="L1040" s="80"/>
      <c r="M1040" s="80"/>
      <c r="N1040" s="80"/>
      <c r="O1040" s="16"/>
      <c r="P1040" s="80"/>
      <c r="Q1040" s="80"/>
      <c r="R1040" s="80"/>
      <c r="S1040" s="80"/>
    </row>
    <row r="1041" spans="1:19" ht="14">
      <c r="A1041" s="105"/>
      <c r="B1041" s="29"/>
      <c r="C1041" s="29"/>
      <c r="D1041" s="236"/>
      <c r="E1041" s="29"/>
      <c r="F1041" s="29"/>
      <c r="G1041" s="29"/>
      <c r="H1041" s="29"/>
      <c r="I1041" s="29"/>
      <c r="J1041" s="29"/>
      <c r="K1041" s="29"/>
      <c r="L1041" s="29"/>
      <c r="M1041" s="29"/>
      <c r="N1041" s="29"/>
      <c r="O1041" s="17"/>
      <c r="P1041" s="29"/>
      <c r="Q1041" s="29"/>
      <c r="R1041" s="29"/>
      <c r="S1041" s="29"/>
    </row>
    <row r="1042" spans="1:19" ht="14">
      <c r="A1042" s="115"/>
      <c r="B1042" s="80"/>
      <c r="C1042" s="80"/>
      <c r="D1042" s="234"/>
      <c r="E1042" s="80"/>
      <c r="F1042" s="80"/>
      <c r="G1042" s="80"/>
      <c r="H1042" s="80"/>
      <c r="I1042" s="80"/>
      <c r="J1042" s="80"/>
      <c r="K1042" s="80"/>
      <c r="L1042" s="80"/>
      <c r="M1042" s="80"/>
      <c r="N1042" s="80"/>
      <c r="O1042" s="16"/>
      <c r="P1042" s="80"/>
      <c r="Q1042" s="80"/>
      <c r="R1042" s="80"/>
      <c r="S1042" s="80"/>
    </row>
    <row r="1043" spans="1:19" ht="14">
      <c r="A1043" s="105"/>
      <c r="B1043" s="29"/>
      <c r="C1043" s="29"/>
      <c r="D1043" s="236"/>
      <c r="E1043" s="29"/>
      <c r="F1043" s="29"/>
      <c r="G1043" s="29"/>
      <c r="H1043" s="29"/>
      <c r="I1043" s="29"/>
      <c r="J1043" s="29"/>
      <c r="K1043" s="29"/>
      <c r="L1043" s="29"/>
      <c r="M1043" s="29"/>
      <c r="N1043" s="29"/>
      <c r="O1043" s="17"/>
      <c r="P1043" s="29"/>
      <c r="Q1043" s="29"/>
      <c r="R1043" s="29"/>
      <c r="S1043" s="29"/>
    </row>
    <row r="1044" spans="1:19" ht="14">
      <c r="A1044" s="115"/>
      <c r="B1044" s="80"/>
      <c r="C1044" s="80"/>
      <c r="D1044" s="234"/>
      <c r="E1044" s="80"/>
      <c r="F1044" s="80"/>
      <c r="G1044" s="80"/>
      <c r="H1044" s="80"/>
      <c r="I1044" s="80"/>
      <c r="J1044" s="80"/>
      <c r="K1044" s="80"/>
      <c r="L1044" s="80"/>
      <c r="M1044" s="80"/>
      <c r="N1044" s="80"/>
      <c r="O1044" s="16"/>
      <c r="P1044" s="80"/>
      <c r="Q1044" s="80"/>
      <c r="R1044" s="80"/>
      <c r="S1044" s="80"/>
    </row>
    <row r="1045" spans="1:19" ht="14">
      <c r="A1045" s="105"/>
      <c r="B1045" s="29"/>
      <c r="C1045" s="29"/>
      <c r="D1045" s="236"/>
      <c r="E1045" s="29"/>
      <c r="F1045" s="29"/>
      <c r="G1045" s="29"/>
      <c r="H1045" s="29"/>
      <c r="I1045" s="29"/>
      <c r="J1045" s="29"/>
      <c r="K1045" s="29"/>
      <c r="L1045" s="29"/>
      <c r="M1045" s="29"/>
      <c r="N1045" s="29"/>
      <c r="O1045" s="17"/>
      <c r="P1045" s="29"/>
      <c r="Q1045" s="29"/>
      <c r="R1045" s="29"/>
      <c r="S1045" s="29"/>
    </row>
    <row r="1046" spans="1:19" ht="14">
      <c r="A1046" s="115"/>
      <c r="B1046" s="80"/>
      <c r="C1046" s="80"/>
      <c r="D1046" s="234"/>
      <c r="E1046" s="80"/>
      <c r="F1046" s="80"/>
      <c r="G1046" s="80"/>
      <c r="H1046" s="80"/>
      <c r="I1046" s="80"/>
      <c r="J1046" s="80"/>
      <c r="K1046" s="80"/>
      <c r="L1046" s="80"/>
      <c r="M1046" s="80"/>
      <c r="N1046" s="80"/>
      <c r="O1046" s="16"/>
      <c r="P1046" s="80"/>
      <c r="Q1046" s="80"/>
      <c r="R1046" s="80"/>
      <c r="S1046" s="80"/>
    </row>
    <row r="1047" spans="1:19" ht="14">
      <c r="A1047" s="105"/>
      <c r="B1047" s="29"/>
      <c r="C1047" s="29"/>
      <c r="D1047" s="236"/>
      <c r="E1047" s="29"/>
      <c r="F1047" s="29"/>
      <c r="G1047" s="29"/>
      <c r="H1047" s="29"/>
      <c r="I1047" s="29"/>
      <c r="J1047" s="29"/>
      <c r="K1047" s="29"/>
      <c r="L1047" s="29"/>
      <c r="M1047" s="29"/>
      <c r="N1047" s="29"/>
      <c r="O1047" s="17"/>
      <c r="P1047" s="29"/>
      <c r="Q1047" s="29"/>
      <c r="R1047" s="29"/>
      <c r="S1047" s="29"/>
    </row>
    <row r="1048" spans="1:19" ht="14">
      <c r="A1048" s="115"/>
      <c r="B1048" s="80"/>
      <c r="C1048" s="80"/>
      <c r="D1048" s="234"/>
      <c r="E1048" s="80"/>
      <c r="F1048" s="80"/>
      <c r="G1048" s="80"/>
      <c r="H1048" s="80"/>
      <c r="I1048" s="80"/>
      <c r="J1048" s="80"/>
      <c r="K1048" s="80"/>
      <c r="L1048" s="80"/>
      <c r="M1048" s="80"/>
      <c r="N1048" s="80"/>
      <c r="O1048" s="16"/>
      <c r="P1048" s="80"/>
      <c r="Q1048" s="80"/>
      <c r="R1048" s="80"/>
      <c r="S1048" s="80"/>
    </row>
    <row r="1049" spans="1:19" ht="14">
      <c r="A1049" s="105"/>
      <c r="B1049" s="29"/>
      <c r="C1049" s="29"/>
      <c r="D1049" s="236"/>
      <c r="E1049" s="29"/>
      <c r="F1049" s="29"/>
      <c r="G1049" s="29"/>
      <c r="H1049" s="29"/>
      <c r="I1049" s="29"/>
      <c r="J1049" s="29"/>
      <c r="K1049" s="29"/>
      <c r="L1049" s="29"/>
      <c r="M1049" s="29"/>
      <c r="N1049" s="29"/>
      <c r="O1049" s="17"/>
      <c r="P1049" s="29"/>
      <c r="Q1049" s="29"/>
      <c r="R1049" s="29"/>
      <c r="S1049" s="29"/>
    </row>
    <row r="1050" spans="1:19" ht="14">
      <c r="A1050" s="115"/>
      <c r="B1050" s="80"/>
      <c r="C1050" s="80"/>
      <c r="D1050" s="234"/>
      <c r="E1050" s="80"/>
      <c r="F1050" s="80"/>
      <c r="G1050" s="80"/>
      <c r="H1050" s="80"/>
      <c r="I1050" s="80"/>
      <c r="J1050" s="80"/>
      <c r="K1050" s="80"/>
      <c r="L1050" s="80"/>
      <c r="M1050" s="80"/>
      <c r="N1050" s="80"/>
      <c r="O1050" s="16"/>
      <c r="P1050" s="80"/>
      <c r="Q1050" s="80"/>
      <c r="R1050" s="80"/>
      <c r="S1050" s="80"/>
    </row>
    <row r="1051" spans="1:19" ht="14">
      <c r="A1051" s="105"/>
      <c r="B1051" s="29"/>
      <c r="C1051" s="29"/>
      <c r="D1051" s="236"/>
      <c r="E1051" s="29"/>
      <c r="F1051" s="29"/>
      <c r="G1051" s="29"/>
      <c r="H1051" s="29"/>
      <c r="I1051" s="29"/>
      <c r="J1051" s="29"/>
      <c r="K1051" s="29"/>
      <c r="L1051" s="29"/>
      <c r="M1051" s="29"/>
      <c r="N1051" s="29"/>
      <c r="O1051" s="17"/>
      <c r="P1051" s="29"/>
      <c r="Q1051" s="29"/>
      <c r="R1051" s="29"/>
      <c r="S1051" s="29"/>
    </row>
    <row r="1052" spans="1:19" ht="14">
      <c r="A1052" s="115"/>
      <c r="B1052" s="80"/>
      <c r="C1052" s="80"/>
      <c r="D1052" s="234"/>
      <c r="E1052" s="80"/>
      <c r="F1052" s="80"/>
      <c r="G1052" s="80"/>
      <c r="H1052" s="80"/>
      <c r="I1052" s="80"/>
      <c r="J1052" s="80"/>
      <c r="K1052" s="80"/>
      <c r="L1052" s="80"/>
      <c r="M1052" s="80"/>
      <c r="N1052" s="80"/>
      <c r="O1052" s="16"/>
      <c r="P1052" s="80"/>
      <c r="Q1052" s="80"/>
      <c r="R1052" s="80"/>
      <c r="S1052" s="80"/>
    </row>
    <row r="1053" spans="1:19" ht="14">
      <c r="A1053" s="105"/>
      <c r="B1053" s="29"/>
      <c r="C1053" s="29"/>
      <c r="D1053" s="236"/>
      <c r="E1053" s="29"/>
      <c r="F1053" s="29"/>
      <c r="G1053" s="29"/>
      <c r="H1053" s="29"/>
      <c r="I1053" s="29"/>
      <c r="J1053" s="29"/>
      <c r="K1053" s="29"/>
      <c r="L1053" s="29"/>
      <c r="M1053" s="29"/>
      <c r="N1053" s="29"/>
      <c r="O1053" s="17"/>
      <c r="P1053" s="29"/>
      <c r="Q1053" s="29"/>
      <c r="R1053" s="29"/>
      <c r="S1053" s="29"/>
    </row>
    <row r="1054" spans="1:19" ht="14">
      <c r="A1054" s="115"/>
      <c r="B1054" s="80"/>
      <c r="C1054" s="80"/>
      <c r="D1054" s="234"/>
      <c r="E1054" s="80"/>
      <c r="F1054" s="80"/>
      <c r="G1054" s="80"/>
      <c r="H1054" s="80"/>
      <c r="I1054" s="80"/>
      <c r="J1054" s="80"/>
      <c r="K1054" s="80"/>
      <c r="L1054" s="80"/>
      <c r="M1054" s="80"/>
      <c r="N1054" s="80"/>
      <c r="O1054" s="16"/>
      <c r="P1054" s="80"/>
      <c r="Q1054" s="80"/>
      <c r="R1054" s="80"/>
      <c r="S1054" s="80"/>
    </row>
    <row r="1055" spans="1:19" ht="14">
      <c r="A1055" s="105"/>
      <c r="B1055" s="29"/>
      <c r="C1055" s="29"/>
      <c r="D1055" s="236"/>
      <c r="E1055" s="29"/>
      <c r="F1055" s="29"/>
      <c r="G1055" s="29"/>
      <c r="H1055" s="29"/>
      <c r="I1055" s="29"/>
      <c r="J1055" s="29"/>
      <c r="K1055" s="29"/>
      <c r="L1055" s="29"/>
      <c r="M1055" s="29"/>
      <c r="N1055" s="29"/>
      <c r="O1055" s="17"/>
      <c r="P1055" s="29"/>
      <c r="Q1055" s="29"/>
      <c r="R1055" s="29"/>
      <c r="S1055" s="29"/>
    </row>
    <row r="1056" spans="1:19" ht="14">
      <c r="A1056" s="115"/>
      <c r="B1056" s="80"/>
      <c r="C1056" s="80"/>
      <c r="D1056" s="234"/>
      <c r="E1056" s="80"/>
      <c r="F1056" s="80"/>
      <c r="G1056" s="80"/>
      <c r="H1056" s="80"/>
      <c r="I1056" s="80"/>
      <c r="J1056" s="80"/>
      <c r="K1056" s="80"/>
      <c r="L1056" s="80"/>
      <c r="M1056" s="80"/>
      <c r="N1056" s="80"/>
      <c r="O1056" s="16"/>
      <c r="P1056" s="80"/>
      <c r="Q1056" s="80"/>
      <c r="R1056" s="80"/>
      <c r="S1056" s="80"/>
    </row>
    <row r="1057" spans="1:19" ht="14">
      <c r="A1057" s="105"/>
      <c r="B1057" s="29"/>
      <c r="C1057" s="29"/>
      <c r="D1057" s="236"/>
      <c r="E1057" s="29"/>
      <c r="F1057" s="29"/>
      <c r="G1057" s="29"/>
      <c r="H1057" s="29"/>
      <c r="I1057" s="29"/>
      <c r="J1057" s="29"/>
      <c r="K1057" s="29"/>
      <c r="L1057" s="29"/>
      <c r="M1057" s="29"/>
      <c r="N1057" s="29"/>
      <c r="O1057" s="17"/>
      <c r="P1057" s="29"/>
      <c r="Q1057" s="29"/>
      <c r="R1057" s="29"/>
      <c r="S1057" s="29"/>
    </row>
    <row r="1058" spans="1:19" ht="14">
      <c r="A1058" s="115"/>
      <c r="B1058" s="80"/>
      <c r="C1058" s="80"/>
      <c r="D1058" s="234"/>
      <c r="E1058" s="80"/>
      <c r="F1058" s="80"/>
      <c r="G1058" s="80"/>
      <c r="H1058" s="80"/>
      <c r="I1058" s="80"/>
      <c r="J1058" s="80"/>
      <c r="K1058" s="80"/>
      <c r="L1058" s="80"/>
      <c r="M1058" s="80"/>
      <c r="N1058" s="80"/>
      <c r="O1058" s="16"/>
      <c r="P1058" s="80"/>
      <c r="Q1058" s="80"/>
      <c r="R1058" s="80"/>
      <c r="S1058" s="80"/>
    </row>
    <row r="1059" spans="1:19" ht="14">
      <c r="A1059" s="105"/>
      <c r="B1059" s="29"/>
      <c r="C1059" s="29"/>
      <c r="D1059" s="236"/>
      <c r="E1059" s="29"/>
      <c r="F1059" s="29"/>
      <c r="G1059" s="29"/>
      <c r="H1059" s="29"/>
      <c r="I1059" s="29"/>
      <c r="J1059" s="29"/>
      <c r="K1059" s="29"/>
      <c r="L1059" s="29"/>
      <c r="M1059" s="29"/>
      <c r="N1059" s="29"/>
      <c r="O1059" s="17"/>
      <c r="P1059" s="29"/>
      <c r="Q1059" s="29"/>
      <c r="R1059" s="29"/>
      <c r="S1059" s="29"/>
    </row>
    <row r="1060" spans="1:19" ht="14">
      <c r="A1060" s="115"/>
      <c r="B1060" s="80"/>
      <c r="C1060" s="80"/>
      <c r="D1060" s="234"/>
      <c r="E1060" s="80"/>
      <c r="F1060" s="80"/>
      <c r="G1060" s="80"/>
      <c r="H1060" s="80"/>
      <c r="I1060" s="80"/>
      <c r="J1060" s="80"/>
      <c r="K1060" s="80"/>
      <c r="L1060" s="80"/>
      <c r="M1060" s="80"/>
      <c r="N1060" s="80"/>
      <c r="O1060" s="16"/>
      <c r="P1060" s="80"/>
      <c r="Q1060" s="80"/>
      <c r="R1060" s="80"/>
      <c r="S1060" s="80"/>
    </row>
    <row r="1061" spans="1:19" ht="14">
      <c r="A1061" s="105"/>
      <c r="B1061" s="29"/>
      <c r="C1061" s="29"/>
      <c r="D1061" s="236"/>
      <c r="E1061" s="29"/>
      <c r="F1061" s="29"/>
      <c r="G1061" s="29"/>
      <c r="H1061" s="29"/>
      <c r="I1061" s="29"/>
      <c r="J1061" s="29"/>
      <c r="K1061" s="29"/>
      <c r="L1061" s="29"/>
      <c r="M1061" s="29"/>
      <c r="N1061" s="29"/>
      <c r="O1061" s="17"/>
      <c r="P1061" s="29"/>
      <c r="Q1061" s="29"/>
      <c r="R1061" s="29"/>
      <c r="S1061" s="29"/>
    </row>
    <row r="1062" spans="1:19" ht="14">
      <c r="A1062" s="115"/>
      <c r="B1062" s="80"/>
      <c r="C1062" s="80"/>
      <c r="D1062" s="234"/>
      <c r="E1062" s="80"/>
      <c r="F1062" s="80"/>
      <c r="G1062" s="80"/>
      <c r="H1062" s="80"/>
      <c r="I1062" s="80"/>
      <c r="J1062" s="80"/>
      <c r="K1062" s="80"/>
      <c r="L1062" s="80"/>
      <c r="M1062" s="80"/>
      <c r="N1062" s="80"/>
      <c r="O1062" s="16"/>
      <c r="P1062" s="80"/>
      <c r="Q1062" s="80"/>
      <c r="R1062" s="80"/>
      <c r="S1062" s="80"/>
    </row>
    <row r="1063" spans="1:19" ht="14">
      <c r="A1063" s="105"/>
      <c r="B1063" s="29"/>
      <c r="C1063" s="29"/>
      <c r="D1063" s="236"/>
      <c r="E1063" s="29"/>
      <c r="F1063" s="29"/>
      <c r="G1063" s="29"/>
      <c r="H1063" s="29"/>
      <c r="I1063" s="29"/>
      <c r="J1063" s="29"/>
      <c r="K1063" s="29"/>
      <c r="L1063" s="29"/>
      <c r="M1063" s="29"/>
      <c r="N1063" s="29"/>
      <c r="O1063" s="17"/>
      <c r="P1063" s="29"/>
      <c r="Q1063" s="29"/>
      <c r="R1063" s="29"/>
      <c r="S1063" s="29"/>
    </row>
    <row r="1064" spans="1:19" ht="14">
      <c r="A1064" s="115"/>
      <c r="B1064" s="80"/>
      <c r="C1064" s="80"/>
      <c r="D1064" s="234"/>
      <c r="E1064" s="80"/>
      <c r="F1064" s="80"/>
      <c r="G1064" s="80"/>
      <c r="H1064" s="80"/>
      <c r="I1064" s="80"/>
      <c r="J1064" s="80"/>
      <c r="K1064" s="80"/>
      <c r="L1064" s="80"/>
      <c r="M1064" s="80"/>
      <c r="N1064" s="80"/>
      <c r="O1064" s="16"/>
      <c r="P1064" s="80"/>
      <c r="Q1064" s="80"/>
      <c r="R1064" s="80"/>
      <c r="S1064" s="80"/>
    </row>
    <row r="1065" spans="1:19" ht="14">
      <c r="A1065" s="105"/>
      <c r="B1065" s="29"/>
      <c r="C1065" s="29"/>
      <c r="D1065" s="236"/>
      <c r="E1065" s="29"/>
      <c r="F1065" s="29"/>
      <c r="G1065" s="29"/>
      <c r="H1065" s="29"/>
      <c r="I1065" s="29"/>
      <c r="J1065" s="29"/>
      <c r="K1065" s="29"/>
      <c r="L1065" s="29"/>
      <c r="M1065" s="29"/>
      <c r="N1065" s="29"/>
      <c r="O1065" s="17"/>
      <c r="P1065" s="29"/>
      <c r="Q1065" s="29"/>
      <c r="R1065" s="29"/>
      <c r="S1065" s="29"/>
    </row>
    <row r="1066" spans="1:19" ht="14">
      <c r="A1066" s="115"/>
      <c r="B1066" s="80"/>
      <c r="C1066" s="80"/>
      <c r="D1066" s="234"/>
      <c r="E1066" s="80"/>
      <c r="F1066" s="80"/>
      <c r="G1066" s="80"/>
      <c r="H1066" s="80"/>
      <c r="I1066" s="80"/>
      <c r="J1066" s="80"/>
      <c r="K1066" s="80"/>
      <c r="L1066" s="80"/>
      <c r="M1066" s="80"/>
      <c r="N1066" s="80"/>
      <c r="O1066" s="16"/>
      <c r="P1066" s="80"/>
      <c r="Q1066" s="80"/>
      <c r="R1066" s="80"/>
      <c r="S1066" s="80"/>
    </row>
    <row r="1067" spans="1:19" ht="14">
      <c r="A1067" s="105"/>
      <c r="B1067" s="29"/>
      <c r="C1067" s="29"/>
      <c r="D1067" s="236"/>
      <c r="E1067" s="29"/>
      <c r="F1067" s="29"/>
      <c r="G1067" s="29"/>
      <c r="H1067" s="29"/>
      <c r="I1067" s="29"/>
      <c r="J1067" s="29"/>
      <c r="K1067" s="29"/>
      <c r="L1067" s="29"/>
      <c r="M1067" s="29"/>
      <c r="N1067" s="29"/>
      <c r="O1067" s="17"/>
      <c r="P1067" s="29"/>
      <c r="Q1067" s="29"/>
      <c r="R1067" s="29"/>
      <c r="S1067" s="29"/>
    </row>
    <row r="1068" spans="1:19" ht="14">
      <c r="A1068" s="115"/>
      <c r="B1068" s="80"/>
      <c r="C1068" s="80"/>
      <c r="D1068" s="234"/>
      <c r="E1068" s="80"/>
      <c r="F1068" s="80"/>
      <c r="G1068" s="80"/>
      <c r="H1068" s="80"/>
      <c r="I1068" s="80"/>
      <c r="J1068" s="80"/>
      <c r="K1068" s="80"/>
      <c r="L1068" s="80"/>
      <c r="M1068" s="80"/>
      <c r="N1068" s="80"/>
      <c r="O1068" s="16"/>
      <c r="P1068" s="80"/>
      <c r="Q1068" s="80"/>
      <c r="R1068" s="80"/>
      <c r="S1068" s="80"/>
    </row>
    <row r="1069" spans="1:19" ht="14">
      <c r="A1069" s="105"/>
      <c r="B1069" s="29"/>
      <c r="C1069" s="29"/>
      <c r="D1069" s="236"/>
      <c r="E1069" s="29"/>
      <c r="F1069" s="29"/>
      <c r="G1069" s="29"/>
      <c r="H1069" s="29"/>
      <c r="I1069" s="29"/>
      <c r="J1069" s="29"/>
      <c r="K1069" s="29"/>
      <c r="L1069" s="29"/>
      <c r="M1069" s="29"/>
      <c r="N1069" s="29"/>
      <c r="O1069" s="17"/>
      <c r="P1069" s="29"/>
      <c r="Q1069" s="29"/>
      <c r="R1069" s="29"/>
      <c r="S1069" s="29"/>
    </row>
    <row r="1070" spans="1:19" ht="14">
      <c r="A1070" s="115"/>
      <c r="B1070" s="80"/>
      <c r="C1070" s="80"/>
      <c r="D1070" s="234"/>
      <c r="E1070" s="80"/>
      <c r="F1070" s="80"/>
      <c r="G1070" s="80"/>
      <c r="H1070" s="80"/>
      <c r="I1070" s="80"/>
      <c r="J1070" s="80"/>
      <c r="K1070" s="80"/>
      <c r="L1070" s="80"/>
      <c r="M1070" s="80"/>
      <c r="N1070" s="80"/>
      <c r="O1070" s="16"/>
      <c r="P1070" s="80"/>
      <c r="Q1070" s="80"/>
      <c r="R1070" s="80"/>
      <c r="S1070" s="80"/>
    </row>
    <row r="1071" spans="1:19" ht="14">
      <c r="A1071" s="105"/>
      <c r="B1071" s="29"/>
      <c r="C1071" s="29"/>
      <c r="D1071" s="236"/>
      <c r="E1071" s="29"/>
      <c r="F1071" s="29"/>
      <c r="G1071" s="29"/>
      <c r="H1071" s="29"/>
      <c r="I1071" s="29"/>
      <c r="J1071" s="29"/>
      <c r="K1071" s="29"/>
      <c r="L1071" s="29"/>
      <c r="M1071" s="29"/>
      <c r="N1071" s="29"/>
      <c r="O1071" s="17"/>
      <c r="P1071" s="29"/>
      <c r="Q1071" s="29"/>
      <c r="R1071" s="29"/>
      <c r="S1071" s="29"/>
    </row>
    <row r="1072" spans="1:19" ht="14">
      <c r="A1072" s="115"/>
      <c r="B1072" s="80"/>
      <c r="C1072" s="80"/>
      <c r="D1072" s="234"/>
      <c r="E1072" s="80"/>
      <c r="F1072" s="80"/>
      <c r="G1072" s="80"/>
      <c r="H1072" s="80"/>
      <c r="I1072" s="80"/>
      <c r="J1072" s="80"/>
      <c r="K1072" s="80"/>
      <c r="L1072" s="80"/>
      <c r="M1072" s="80"/>
      <c r="N1072" s="80"/>
      <c r="O1072" s="16"/>
      <c r="P1072" s="80"/>
      <c r="Q1072" s="80"/>
      <c r="R1072" s="80"/>
      <c r="S1072" s="80"/>
    </row>
    <row r="1073" spans="1:19" ht="14">
      <c r="A1073" s="105"/>
      <c r="B1073" s="29"/>
      <c r="C1073" s="29"/>
      <c r="D1073" s="236"/>
      <c r="E1073" s="29"/>
      <c r="F1073" s="29"/>
      <c r="G1073" s="29"/>
      <c r="H1073" s="29"/>
      <c r="I1073" s="29"/>
      <c r="J1073" s="29"/>
      <c r="K1073" s="29"/>
      <c r="L1073" s="29"/>
      <c r="M1073" s="29"/>
      <c r="N1073" s="29"/>
      <c r="O1073" s="17"/>
      <c r="P1073" s="29"/>
      <c r="Q1073" s="29"/>
      <c r="R1073" s="29"/>
      <c r="S1073" s="29"/>
    </row>
    <row r="1074" spans="1:19" ht="14">
      <c r="A1074" s="115"/>
      <c r="B1074" s="80"/>
      <c r="C1074" s="80"/>
      <c r="D1074" s="234"/>
      <c r="E1074" s="80"/>
      <c r="F1074" s="80"/>
      <c r="G1074" s="80"/>
      <c r="H1074" s="80"/>
      <c r="I1074" s="80"/>
      <c r="J1074" s="80"/>
      <c r="K1074" s="80"/>
      <c r="L1074" s="80"/>
      <c r="M1074" s="80"/>
      <c r="N1074" s="80"/>
      <c r="O1074" s="16"/>
      <c r="P1074" s="80"/>
      <c r="Q1074" s="80"/>
      <c r="R1074" s="80"/>
      <c r="S1074" s="80"/>
    </row>
    <row r="1075" spans="1:19" ht="14">
      <c r="A1075" s="105"/>
      <c r="B1075" s="29"/>
      <c r="C1075" s="29"/>
      <c r="D1075" s="236"/>
      <c r="E1075" s="29"/>
      <c r="F1075" s="29"/>
      <c r="G1075" s="29"/>
      <c r="H1075" s="29"/>
      <c r="I1075" s="29"/>
      <c r="J1075" s="29"/>
      <c r="K1075" s="29"/>
      <c r="L1075" s="29"/>
      <c r="M1075" s="29"/>
      <c r="N1075" s="29"/>
      <c r="O1075" s="17"/>
      <c r="P1075" s="29"/>
      <c r="Q1075" s="29"/>
      <c r="R1075" s="29"/>
      <c r="S1075" s="29"/>
    </row>
    <row r="1076" spans="1:19" ht="14">
      <c r="A1076" s="115"/>
      <c r="B1076" s="80"/>
      <c r="C1076" s="80"/>
      <c r="D1076" s="234"/>
      <c r="E1076" s="80"/>
      <c r="F1076" s="80"/>
      <c r="G1076" s="80"/>
      <c r="H1076" s="80"/>
      <c r="I1076" s="80"/>
      <c r="J1076" s="80"/>
      <c r="K1076" s="80"/>
      <c r="L1076" s="80"/>
      <c r="M1076" s="80"/>
      <c r="N1076" s="80"/>
      <c r="O1076" s="16"/>
      <c r="P1076" s="80"/>
      <c r="Q1076" s="80"/>
      <c r="R1076" s="80"/>
      <c r="S1076" s="80"/>
    </row>
    <row r="1077" spans="1:19" ht="14">
      <c r="A1077" s="105"/>
      <c r="B1077" s="29"/>
      <c r="C1077" s="29"/>
      <c r="D1077" s="236"/>
      <c r="E1077" s="29"/>
      <c r="F1077" s="29"/>
      <c r="G1077" s="29"/>
      <c r="H1077" s="29"/>
      <c r="I1077" s="29"/>
      <c r="J1077" s="29"/>
      <c r="K1077" s="29"/>
      <c r="L1077" s="29"/>
      <c r="M1077" s="29"/>
      <c r="N1077" s="29"/>
      <c r="O1077" s="17"/>
      <c r="P1077" s="29"/>
      <c r="Q1077" s="29"/>
      <c r="R1077" s="29"/>
      <c r="S1077" s="29"/>
    </row>
    <row r="1078" spans="1:19" ht="14">
      <c r="A1078" s="115"/>
      <c r="B1078" s="80"/>
      <c r="C1078" s="80"/>
      <c r="D1078" s="234"/>
      <c r="E1078" s="80"/>
      <c r="F1078" s="80"/>
      <c r="G1078" s="80"/>
      <c r="H1078" s="80"/>
      <c r="I1078" s="80"/>
      <c r="J1078" s="80"/>
      <c r="K1078" s="80"/>
      <c r="L1078" s="80"/>
      <c r="M1078" s="80"/>
      <c r="N1078" s="80"/>
      <c r="O1078" s="16"/>
      <c r="P1078" s="80"/>
      <c r="Q1078" s="80"/>
      <c r="R1078" s="80"/>
      <c r="S1078" s="80"/>
    </row>
    <row r="1079" spans="1:19" ht="14">
      <c r="A1079" s="105"/>
      <c r="B1079" s="29"/>
      <c r="C1079" s="29"/>
      <c r="D1079" s="236"/>
      <c r="E1079" s="29"/>
      <c r="F1079" s="29"/>
      <c r="G1079" s="29"/>
      <c r="H1079" s="29"/>
      <c r="I1079" s="29"/>
      <c r="J1079" s="29"/>
      <c r="K1079" s="29"/>
      <c r="L1079" s="29"/>
      <c r="M1079" s="29"/>
      <c r="N1079" s="29"/>
      <c r="O1079" s="17"/>
      <c r="P1079" s="29"/>
      <c r="Q1079" s="29"/>
      <c r="R1079" s="29"/>
      <c r="S1079" s="29"/>
    </row>
    <row r="1080" spans="1:19" ht="14">
      <c r="A1080" s="115"/>
      <c r="B1080" s="80"/>
      <c r="C1080" s="80"/>
      <c r="D1080" s="234"/>
      <c r="E1080" s="80"/>
      <c r="F1080" s="80"/>
      <c r="G1080" s="80"/>
      <c r="H1080" s="80"/>
      <c r="I1080" s="80"/>
      <c r="J1080" s="80"/>
      <c r="K1080" s="80"/>
      <c r="L1080" s="80"/>
      <c r="M1080" s="80"/>
      <c r="N1080" s="80"/>
      <c r="O1080" s="16"/>
      <c r="P1080" s="80"/>
      <c r="Q1080" s="80"/>
      <c r="R1080" s="80"/>
      <c r="S1080" s="80"/>
    </row>
    <row r="1081" spans="1:19" ht="14">
      <c r="A1081" s="105"/>
      <c r="B1081" s="29"/>
      <c r="C1081" s="29"/>
      <c r="D1081" s="236"/>
      <c r="E1081" s="29"/>
      <c r="F1081" s="29"/>
      <c r="G1081" s="29"/>
      <c r="H1081" s="29"/>
      <c r="I1081" s="29"/>
      <c r="J1081" s="29"/>
      <c r="K1081" s="29"/>
      <c r="L1081" s="29"/>
      <c r="M1081" s="29"/>
      <c r="N1081" s="29"/>
      <c r="O1081" s="17"/>
      <c r="P1081" s="29"/>
      <c r="Q1081" s="29"/>
      <c r="R1081" s="29"/>
      <c r="S1081" s="29"/>
    </row>
    <row r="1082" spans="1:19" ht="14">
      <c r="A1082" s="115"/>
      <c r="B1082" s="80"/>
      <c r="C1082" s="80"/>
      <c r="D1082" s="234"/>
      <c r="E1082" s="80"/>
      <c r="F1082" s="80"/>
      <c r="G1082" s="80"/>
      <c r="H1082" s="80"/>
      <c r="I1082" s="80"/>
      <c r="J1082" s="80"/>
      <c r="K1082" s="80"/>
      <c r="L1082" s="80"/>
      <c r="M1082" s="80"/>
      <c r="N1082" s="80"/>
      <c r="O1082" s="16"/>
      <c r="P1082" s="80"/>
      <c r="Q1082" s="80"/>
      <c r="R1082" s="80"/>
      <c r="S1082" s="80"/>
    </row>
    <row r="1083" spans="1:19" ht="14">
      <c r="A1083" s="105"/>
      <c r="B1083" s="29"/>
      <c r="C1083" s="29"/>
      <c r="D1083" s="236"/>
      <c r="E1083" s="29"/>
      <c r="F1083" s="29"/>
      <c r="G1083" s="29"/>
      <c r="H1083" s="29"/>
      <c r="I1083" s="29"/>
      <c r="J1083" s="29"/>
      <c r="K1083" s="29"/>
      <c r="L1083" s="29"/>
      <c r="M1083" s="29"/>
      <c r="N1083" s="29"/>
      <c r="O1083" s="17"/>
      <c r="P1083" s="29"/>
      <c r="Q1083" s="29"/>
      <c r="R1083" s="29"/>
      <c r="S1083" s="29"/>
    </row>
    <row r="1084" spans="1:19" ht="14">
      <c r="A1084" s="115"/>
      <c r="B1084" s="80"/>
      <c r="C1084" s="80"/>
      <c r="D1084" s="234"/>
      <c r="E1084" s="80"/>
      <c r="F1084" s="80"/>
      <c r="G1084" s="80"/>
      <c r="H1084" s="80"/>
      <c r="I1084" s="80"/>
      <c r="J1084" s="80"/>
      <c r="K1084" s="80"/>
      <c r="L1084" s="80"/>
      <c r="M1084" s="80"/>
      <c r="N1084" s="80"/>
      <c r="O1084" s="16"/>
      <c r="P1084" s="80"/>
      <c r="Q1084" s="80"/>
      <c r="R1084" s="80"/>
      <c r="S1084" s="80"/>
    </row>
    <row r="1085" spans="1:19" ht="14">
      <c r="A1085" s="105"/>
      <c r="B1085" s="29"/>
      <c r="C1085" s="29"/>
      <c r="D1085" s="236"/>
      <c r="E1085" s="29"/>
      <c r="F1085" s="29"/>
      <c r="G1085" s="29"/>
      <c r="H1085" s="29"/>
      <c r="I1085" s="29"/>
      <c r="J1085" s="29"/>
      <c r="K1085" s="29"/>
      <c r="L1085" s="29"/>
      <c r="M1085" s="29"/>
      <c r="N1085" s="29"/>
      <c r="O1085" s="17"/>
      <c r="P1085" s="29"/>
      <c r="Q1085" s="29"/>
      <c r="R1085" s="29"/>
      <c r="S1085" s="29"/>
    </row>
    <row r="1086" spans="1:19" ht="14">
      <c r="A1086" s="115"/>
      <c r="B1086" s="80"/>
      <c r="C1086" s="80"/>
      <c r="D1086" s="234"/>
      <c r="E1086" s="80"/>
      <c r="F1086" s="80"/>
      <c r="G1086" s="80"/>
      <c r="H1086" s="80"/>
      <c r="I1086" s="80"/>
      <c r="J1086" s="80"/>
      <c r="K1086" s="80"/>
      <c r="L1086" s="80"/>
      <c r="M1086" s="80"/>
      <c r="N1086" s="80"/>
      <c r="O1086" s="16"/>
      <c r="P1086" s="80"/>
      <c r="Q1086" s="80"/>
      <c r="R1086" s="80"/>
      <c r="S1086" s="80"/>
    </row>
    <row r="1087" spans="1:19" ht="14">
      <c r="A1087" s="105"/>
      <c r="B1087" s="29"/>
      <c r="C1087" s="29"/>
      <c r="D1087" s="236"/>
      <c r="E1087" s="29"/>
      <c r="F1087" s="29"/>
      <c r="G1087" s="29"/>
      <c r="H1087" s="29"/>
      <c r="I1087" s="29"/>
      <c r="J1087" s="29"/>
      <c r="K1087" s="29"/>
      <c r="L1087" s="29"/>
      <c r="M1087" s="29"/>
      <c r="N1087" s="29"/>
      <c r="O1087" s="17"/>
      <c r="P1087" s="29"/>
      <c r="Q1087" s="29"/>
      <c r="R1087" s="29"/>
      <c r="S1087" s="29"/>
    </row>
    <row r="1088" spans="1:19" ht="14">
      <c r="A1088" s="115"/>
      <c r="B1088" s="80"/>
      <c r="C1088" s="80"/>
      <c r="D1088" s="234"/>
      <c r="E1088" s="80"/>
      <c r="F1088" s="80"/>
      <c r="G1088" s="80"/>
      <c r="H1088" s="80"/>
      <c r="I1088" s="80"/>
      <c r="J1088" s="80"/>
      <c r="K1088" s="80"/>
      <c r="L1088" s="80"/>
      <c r="M1088" s="80"/>
      <c r="N1088" s="80"/>
      <c r="O1088" s="16"/>
      <c r="P1088" s="80"/>
      <c r="Q1088" s="80"/>
      <c r="R1088" s="80"/>
      <c r="S1088" s="80"/>
    </row>
    <row r="1089" spans="1:19" ht="14">
      <c r="A1089" s="105"/>
      <c r="B1089" s="29"/>
      <c r="C1089" s="29"/>
      <c r="D1089" s="236"/>
      <c r="E1089" s="29"/>
      <c r="F1089" s="29"/>
      <c r="G1089" s="29"/>
      <c r="H1089" s="29"/>
      <c r="I1089" s="29"/>
      <c r="J1089" s="29"/>
      <c r="K1089" s="29"/>
      <c r="L1089" s="29"/>
      <c r="M1089" s="29"/>
      <c r="N1089" s="29"/>
      <c r="O1089" s="17"/>
      <c r="P1089" s="29"/>
      <c r="Q1089" s="29"/>
      <c r="R1089" s="29"/>
      <c r="S1089" s="29"/>
    </row>
    <row r="1090" spans="1:19" ht="14">
      <c r="A1090" s="115"/>
      <c r="B1090" s="80"/>
      <c r="C1090" s="80"/>
      <c r="D1090" s="234"/>
      <c r="E1090" s="80"/>
      <c r="F1090" s="80"/>
      <c r="G1090" s="80"/>
      <c r="H1090" s="80"/>
      <c r="I1090" s="80"/>
      <c r="J1090" s="80"/>
      <c r="K1090" s="80"/>
      <c r="L1090" s="80"/>
      <c r="M1090" s="80"/>
      <c r="N1090" s="80"/>
      <c r="O1090" s="16"/>
      <c r="P1090" s="80"/>
      <c r="Q1090" s="80"/>
      <c r="R1090" s="80"/>
      <c r="S1090" s="80"/>
    </row>
    <row r="1091" spans="1:19" ht="14">
      <c r="A1091" s="105"/>
      <c r="B1091" s="29"/>
      <c r="C1091" s="29"/>
      <c r="D1091" s="236"/>
      <c r="E1091" s="29"/>
      <c r="F1091" s="29"/>
      <c r="G1091" s="29"/>
      <c r="H1091" s="29"/>
      <c r="I1091" s="29"/>
      <c r="J1091" s="29"/>
      <c r="K1091" s="29"/>
      <c r="L1091" s="29"/>
      <c r="M1091" s="29"/>
      <c r="N1091" s="29"/>
      <c r="O1091" s="17"/>
      <c r="P1091" s="29"/>
      <c r="Q1091" s="29"/>
      <c r="R1091" s="29"/>
      <c r="S1091" s="29"/>
    </row>
    <row r="1092" spans="1:19" ht="14">
      <c r="A1092" s="115"/>
      <c r="B1092" s="80"/>
      <c r="C1092" s="80"/>
      <c r="D1092" s="234"/>
      <c r="E1092" s="80"/>
      <c r="F1092" s="80"/>
      <c r="G1092" s="80"/>
      <c r="H1092" s="80"/>
      <c r="I1092" s="80"/>
      <c r="J1092" s="80"/>
      <c r="K1092" s="80"/>
      <c r="L1092" s="80"/>
      <c r="M1092" s="80"/>
      <c r="N1092" s="80"/>
      <c r="O1092" s="16"/>
      <c r="P1092" s="80"/>
      <c r="Q1092" s="80"/>
      <c r="R1092" s="80"/>
      <c r="S1092" s="80"/>
    </row>
    <row r="1093" spans="1:19" ht="14">
      <c r="A1093" s="105"/>
      <c r="B1093" s="29"/>
      <c r="C1093" s="29"/>
      <c r="D1093" s="236"/>
      <c r="E1093" s="29"/>
      <c r="F1093" s="29"/>
      <c r="G1093" s="29"/>
      <c r="H1093" s="29"/>
      <c r="I1093" s="29"/>
      <c r="J1093" s="29"/>
      <c r="K1093" s="29"/>
      <c r="L1093" s="29"/>
      <c r="M1093" s="29"/>
      <c r="N1093" s="29"/>
      <c r="O1093" s="17"/>
      <c r="P1093" s="29"/>
      <c r="Q1093" s="29"/>
      <c r="R1093" s="29"/>
      <c r="S1093" s="29"/>
    </row>
    <row r="1094" spans="1:19" ht="14">
      <c r="A1094" s="115"/>
      <c r="B1094" s="80"/>
      <c r="C1094" s="80"/>
      <c r="D1094" s="234"/>
      <c r="E1094" s="80"/>
      <c r="F1094" s="80"/>
      <c r="G1094" s="80"/>
      <c r="H1094" s="80"/>
      <c r="I1094" s="80"/>
      <c r="J1094" s="80"/>
      <c r="K1094" s="80"/>
      <c r="L1094" s="80"/>
      <c r="M1094" s="80"/>
      <c r="N1094" s="80"/>
      <c r="O1094" s="16"/>
      <c r="P1094" s="80"/>
      <c r="Q1094" s="80"/>
      <c r="R1094" s="80"/>
      <c r="S1094" s="80"/>
    </row>
    <row r="1095" spans="1:19" ht="14">
      <c r="A1095" s="105"/>
      <c r="B1095" s="29"/>
      <c r="C1095" s="29"/>
      <c r="D1095" s="236"/>
      <c r="E1095" s="29"/>
      <c r="F1095" s="29"/>
      <c r="G1095" s="29"/>
      <c r="H1095" s="29"/>
      <c r="I1095" s="29"/>
      <c r="J1095" s="29"/>
      <c r="K1095" s="29"/>
      <c r="L1095" s="29"/>
      <c r="M1095" s="29"/>
      <c r="N1095" s="29"/>
      <c r="O1095" s="17"/>
      <c r="P1095" s="29"/>
      <c r="Q1095" s="29"/>
      <c r="R1095" s="29"/>
      <c r="S1095" s="29"/>
    </row>
    <row r="1096" spans="1:19" ht="14">
      <c r="A1096" s="115"/>
      <c r="B1096" s="80"/>
      <c r="C1096" s="80"/>
      <c r="D1096" s="234"/>
      <c r="E1096" s="80"/>
      <c r="F1096" s="80"/>
      <c r="G1096" s="80"/>
      <c r="H1096" s="80"/>
      <c r="I1096" s="80"/>
      <c r="J1096" s="80"/>
      <c r="K1096" s="80"/>
      <c r="L1096" s="80"/>
      <c r="M1096" s="80"/>
      <c r="N1096" s="80"/>
      <c r="O1096" s="16"/>
      <c r="P1096" s="80"/>
      <c r="Q1096" s="80"/>
      <c r="R1096" s="80"/>
      <c r="S1096" s="80"/>
    </row>
    <row r="1097" spans="1:19" ht="14">
      <c r="A1097" s="105"/>
      <c r="B1097" s="29"/>
      <c r="C1097" s="29"/>
      <c r="D1097" s="236"/>
      <c r="E1097" s="29"/>
      <c r="F1097" s="29"/>
      <c r="G1097" s="29"/>
      <c r="H1097" s="29"/>
      <c r="I1097" s="29"/>
      <c r="J1097" s="29"/>
      <c r="K1097" s="29"/>
      <c r="L1097" s="29"/>
      <c r="M1097" s="29"/>
      <c r="N1097" s="29"/>
      <c r="O1097" s="17"/>
      <c r="P1097" s="29"/>
      <c r="Q1097" s="29"/>
      <c r="R1097" s="29"/>
      <c r="S1097" s="29"/>
    </row>
    <row r="1098" spans="1:19" ht="14">
      <c r="A1098" s="115"/>
      <c r="B1098" s="80"/>
      <c r="C1098" s="80"/>
      <c r="D1098" s="234"/>
      <c r="E1098" s="80"/>
      <c r="F1098" s="80"/>
      <c r="G1098" s="80"/>
      <c r="H1098" s="80"/>
      <c r="I1098" s="80"/>
      <c r="J1098" s="80"/>
      <c r="K1098" s="80"/>
      <c r="L1098" s="80"/>
      <c r="M1098" s="80"/>
      <c r="N1098" s="80"/>
      <c r="O1098" s="16"/>
      <c r="P1098" s="80"/>
      <c r="Q1098" s="80"/>
      <c r="R1098" s="80"/>
      <c r="S1098" s="80"/>
    </row>
    <row r="1099" spans="1:19" ht="14">
      <c r="A1099" s="105"/>
      <c r="B1099" s="29"/>
      <c r="C1099" s="29"/>
      <c r="D1099" s="236"/>
      <c r="E1099" s="29"/>
      <c r="F1099" s="29"/>
      <c r="G1099" s="29"/>
      <c r="H1099" s="29"/>
      <c r="I1099" s="29"/>
      <c r="J1099" s="29"/>
      <c r="K1099" s="29"/>
      <c r="L1099" s="29"/>
      <c r="M1099" s="29"/>
      <c r="N1099" s="29"/>
      <c r="O1099" s="17"/>
      <c r="P1099" s="29"/>
      <c r="Q1099" s="29"/>
      <c r="R1099" s="29"/>
      <c r="S1099" s="29"/>
    </row>
    <row r="1100" spans="1:19" ht="14">
      <c r="A1100" s="115"/>
      <c r="B1100" s="80"/>
      <c r="C1100" s="80"/>
      <c r="D1100" s="234"/>
      <c r="E1100" s="80"/>
      <c r="F1100" s="80"/>
      <c r="G1100" s="80"/>
      <c r="H1100" s="80"/>
      <c r="I1100" s="80"/>
      <c r="J1100" s="80"/>
      <c r="K1100" s="80"/>
      <c r="L1100" s="80"/>
      <c r="M1100" s="80"/>
      <c r="N1100" s="80"/>
      <c r="O1100" s="16"/>
      <c r="P1100" s="80"/>
      <c r="Q1100" s="80"/>
      <c r="R1100" s="80"/>
      <c r="S1100" s="80"/>
    </row>
    <row r="1101" spans="1:19" ht="14">
      <c r="A1101" s="105"/>
      <c r="B1101" s="29"/>
      <c r="C1101" s="29"/>
      <c r="D1101" s="236"/>
      <c r="E1101" s="29"/>
      <c r="F1101" s="29"/>
      <c r="G1101" s="29"/>
      <c r="H1101" s="29"/>
      <c r="I1101" s="29"/>
      <c r="J1101" s="29"/>
      <c r="K1101" s="29"/>
      <c r="L1101" s="29"/>
      <c r="M1101" s="29"/>
      <c r="N1101" s="29"/>
      <c r="O1101" s="17"/>
      <c r="P1101" s="29"/>
      <c r="Q1101" s="29"/>
      <c r="R1101" s="29"/>
      <c r="S1101" s="29"/>
    </row>
    <row r="1102" spans="1:19" ht="14">
      <c r="A1102" s="115"/>
      <c r="B1102" s="80"/>
      <c r="C1102" s="80"/>
      <c r="D1102" s="234"/>
      <c r="E1102" s="80"/>
      <c r="F1102" s="80"/>
      <c r="G1102" s="80"/>
      <c r="H1102" s="80"/>
      <c r="I1102" s="80"/>
      <c r="J1102" s="80"/>
      <c r="K1102" s="80"/>
      <c r="L1102" s="80"/>
      <c r="M1102" s="80"/>
      <c r="N1102" s="80"/>
      <c r="O1102" s="16"/>
      <c r="P1102" s="80"/>
      <c r="Q1102" s="80"/>
      <c r="R1102" s="80"/>
      <c r="S1102" s="80"/>
    </row>
    <row r="1103" spans="1:19" ht="14">
      <c r="A1103" s="105"/>
      <c r="B1103" s="29"/>
      <c r="C1103" s="29"/>
      <c r="D1103" s="236"/>
      <c r="E1103" s="29"/>
      <c r="F1103" s="29"/>
      <c r="G1103" s="29"/>
      <c r="H1103" s="29"/>
      <c r="I1103" s="29"/>
      <c r="J1103" s="29"/>
      <c r="K1103" s="29"/>
      <c r="L1103" s="29"/>
      <c r="M1103" s="29"/>
      <c r="N1103" s="29"/>
      <c r="O1103" s="17"/>
      <c r="P1103" s="29"/>
      <c r="Q1103" s="29"/>
      <c r="R1103" s="29"/>
      <c r="S1103" s="29"/>
    </row>
    <row r="1104" spans="1:19" ht="14">
      <c r="A1104" s="115"/>
      <c r="B1104" s="80"/>
      <c r="C1104" s="80"/>
      <c r="D1104" s="234"/>
      <c r="E1104" s="80"/>
      <c r="F1104" s="80"/>
      <c r="G1104" s="80"/>
      <c r="H1104" s="80"/>
      <c r="I1104" s="80"/>
      <c r="J1104" s="80"/>
      <c r="K1104" s="80"/>
      <c r="L1104" s="80"/>
      <c r="M1104" s="80"/>
      <c r="N1104" s="80"/>
      <c r="O1104" s="16"/>
      <c r="P1104" s="80"/>
      <c r="Q1104" s="80"/>
      <c r="R1104" s="80"/>
      <c r="S1104" s="80"/>
    </row>
    <row r="1105" spans="1:19" ht="14">
      <c r="A1105" s="105"/>
      <c r="B1105" s="29"/>
      <c r="C1105" s="29"/>
      <c r="D1105" s="236"/>
      <c r="E1105" s="29"/>
      <c r="F1105" s="29"/>
      <c r="G1105" s="29"/>
      <c r="H1105" s="29"/>
      <c r="I1105" s="29"/>
      <c r="J1105" s="29"/>
      <c r="K1105" s="29"/>
      <c r="L1105" s="29"/>
      <c r="M1105" s="29"/>
      <c r="N1105" s="29"/>
      <c r="O1105" s="17"/>
      <c r="P1105" s="29"/>
      <c r="Q1105" s="29"/>
      <c r="R1105" s="29"/>
      <c r="S1105" s="29"/>
    </row>
    <row r="1106" spans="1:19" ht="14">
      <c r="A1106" s="115"/>
      <c r="B1106" s="80"/>
      <c r="C1106" s="80"/>
      <c r="D1106" s="234"/>
      <c r="E1106" s="80"/>
      <c r="F1106" s="80"/>
      <c r="G1106" s="80"/>
      <c r="H1106" s="80"/>
      <c r="I1106" s="80"/>
      <c r="J1106" s="80"/>
      <c r="K1106" s="80"/>
      <c r="L1106" s="80"/>
      <c r="M1106" s="80"/>
      <c r="N1106" s="80"/>
      <c r="O1106" s="16"/>
      <c r="P1106" s="80"/>
      <c r="Q1106" s="80"/>
      <c r="R1106" s="80"/>
      <c r="S1106" s="80"/>
    </row>
    <row r="1107" spans="1:19" ht="14">
      <c r="A1107" s="105"/>
      <c r="B1107" s="29"/>
      <c r="C1107" s="29"/>
      <c r="D1107" s="236"/>
      <c r="E1107" s="29"/>
      <c r="F1107" s="29"/>
      <c r="G1107" s="29"/>
      <c r="H1107" s="29"/>
      <c r="I1107" s="29"/>
      <c r="J1107" s="29"/>
      <c r="K1107" s="29"/>
      <c r="L1107" s="29"/>
      <c r="M1107" s="29"/>
      <c r="N1107" s="29"/>
      <c r="O1107" s="17"/>
      <c r="P1107" s="29"/>
      <c r="Q1107" s="29"/>
      <c r="R1107" s="29"/>
      <c r="S1107" s="29"/>
    </row>
    <row r="1108" spans="1:19" ht="14">
      <c r="A1108" s="115"/>
      <c r="B1108" s="80"/>
      <c r="C1108" s="80"/>
      <c r="D1108" s="234"/>
      <c r="E1108" s="80"/>
      <c r="F1108" s="80"/>
      <c r="G1108" s="80"/>
      <c r="H1108" s="80"/>
      <c r="I1108" s="80"/>
      <c r="J1108" s="80"/>
      <c r="K1108" s="80"/>
      <c r="L1108" s="80"/>
      <c r="M1108" s="80"/>
      <c r="N1108" s="80"/>
      <c r="O1108" s="16"/>
      <c r="P1108" s="80"/>
      <c r="Q1108" s="80"/>
      <c r="R1108" s="80"/>
      <c r="S1108" s="80"/>
    </row>
    <row r="1109" spans="1:19" ht="14">
      <c r="A1109" s="105"/>
      <c r="B1109" s="29"/>
      <c r="C1109" s="29"/>
      <c r="D1109" s="236"/>
      <c r="E1109" s="29"/>
      <c r="F1109" s="29"/>
      <c r="G1109" s="29"/>
      <c r="H1109" s="29"/>
      <c r="I1109" s="29"/>
      <c r="J1109" s="29"/>
      <c r="K1109" s="29"/>
      <c r="L1109" s="29"/>
      <c r="M1109" s="29"/>
      <c r="N1109" s="29"/>
      <c r="O1109" s="17"/>
      <c r="P1109" s="29"/>
      <c r="Q1109" s="29"/>
      <c r="R1109" s="29"/>
      <c r="S1109" s="29"/>
    </row>
    <row r="1110" spans="1:19" ht="14">
      <c r="A1110" s="115"/>
      <c r="B1110" s="80"/>
      <c r="C1110" s="80"/>
      <c r="D1110" s="234"/>
      <c r="E1110" s="80"/>
      <c r="F1110" s="80"/>
      <c r="G1110" s="80"/>
      <c r="H1110" s="80"/>
      <c r="I1110" s="80"/>
      <c r="J1110" s="80"/>
      <c r="K1110" s="80"/>
      <c r="L1110" s="80"/>
      <c r="M1110" s="80"/>
      <c r="N1110" s="80"/>
      <c r="O1110" s="16"/>
      <c r="P1110" s="80"/>
      <c r="Q1110" s="80"/>
      <c r="R1110" s="80"/>
      <c r="S1110" s="80"/>
    </row>
    <row r="1111" spans="1:19" ht="14">
      <c r="A1111" s="105"/>
      <c r="B1111" s="29"/>
      <c r="C1111" s="29"/>
      <c r="D1111" s="236"/>
      <c r="E1111" s="29"/>
      <c r="F1111" s="29"/>
      <c r="G1111" s="29"/>
      <c r="H1111" s="29"/>
      <c r="I1111" s="29"/>
      <c r="J1111" s="29"/>
      <c r="K1111" s="29"/>
      <c r="L1111" s="29"/>
      <c r="M1111" s="29"/>
      <c r="N1111" s="29"/>
      <c r="O1111" s="17"/>
      <c r="P1111" s="29"/>
      <c r="Q1111" s="29"/>
      <c r="R1111" s="29"/>
      <c r="S1111" s="29"/>
    </row>
    <row r="1112" spans="1:19" ht="14">
      <c r="A1112" s="115"/>
      <c r="B1112" s="80"/>
      <c r="C1112" s="80"/>
      <c r="D1112" s="234"/>
      <c r="E1112" s="80"/>
      <c r="F1112" s="80"/>
      <c r="G1112" s="80"/>
      <c r="H1112" s="80"/>
      <c r="I1112" s="80"/>
      <c r="J1112" s="80"/>
      <c r="K1112" s="80"/>
      <c r="L1112" s="80"/>
      <c r="M1112" s="80"/>
      <c r="N1112" s="80"/>
      <c r="O1112" s="16"/>
      <c r="P1112" s="80"/>
      <c r="Q1112" s="80"/>
      <c r="R1112" s="80"/>
      <c r="S1112" s="80"/>
    </row>
    <row r="1113" spans="1:19" ht="14">
      <c r="A1113" s="105"/>
      <c r="B1113" s="29"/>
      <c r="C1113" s="29"/>
      <c r="D1113" s="236"/>
      <c r="E1113" s="29"/>
      <c r="F1113" s="29"/>
      <c r="G1113" s="29"/>
      <c r="H1113" s="29"/>
      <c r="I1113" s="29"/>
      <c r="J1113" s="29"/>
      <c r="K1113" s="29"/>
      <c r="L1113" s="29"/>
      <c r="M1113" s="29"/>
      <c r="N1113" s="29"/>
      <c r="O1113" s="17"/>
      <c r="P1113" s="29"/>
      <c r="Q1113" s="29"/>
      <c r="R1113" s="29"/>
      <c r="S1113" s="29"/>
    </row>
    <row r="1114" spans="1:19" ht="14">
      <c r="A1114" s="115"/>
      <c r="B1114" s="80"/>
      <c r="C1114" s="80"/>
      <c r="D1114" s="234"/>
      <c r="E1114" s="80"/>
      <c r="F1114" s="80"/>
      <c r="G1114" s="80"/>
      <c r="H1114" s="80"/>
      <c r="I1114" s="80"/>
      <c r="J1114" s="80"/>
      <c r="K1114" s="80"/>
      <c r="L1114" s="80"/>
      <c r="M1114" s="80"/>
      <c r="N1114" s="80"/>
      <c r="O1114" s="16"/>
      <c r="P1114" s="80"/>
      <c r="Q1114" s="80"/>
      <c r="R1114" s="80"/>
      <c r="S1114" s="80"/>
    </row>
    <row r="1115" spans="1:19" ht="14">
      <c r="A1115" s="105"/>
      <c r="B1115" s="29"/>
      <c r="C1115" s="29"/>
      <c r="D1115" s="236"/>
      <c r="E1115" s="29"/>
      <c r="F1115" s="29"/>
      <c r="G1115" s="29"/>
      <c r="H1115" s="29"/>
      <c r="I1115" s="29"/>
      <c r="J1115" s="29"/>
      <c r="K1115" s="29"/>
      <c r="L1115" s="29"/>
      <c r="M1115" s="29"/>
      <c r="N1115" s="29"/>
      <c r="O1115" s="17"/>
      <c r="P1115" s="29"/>
      <c r="Q1115" s="29"/>
      <c r="R1115" s="29"/>
      <c r="S1115" s="29"/>
    </row>
    <row r="1116" spans="1:19" ht="14">
      <c r="A1116" s="115"/>
      <c r="B1116" s="80"/>
      <c r="C1116" s="80"/>
      <c r="D1116" s="234"/>
      <c r="E1116" s="80"/>
      <c r="F1116" s="80"/>
      <c r="G1116" s="80"/>
      <c r="H1116" s="80"/>
      <c r="I1116" s="80"/>
      <c r="J1116" s="80"/>
      <c r="K1116" s="80"/>
      <c r="L1116" s="80"/>
      <c r="M1116" s="80"/>
      <c r="N1116" s="80"/>
      <c r="O1116" s="16"/>
      <c r="P1116" s="80"/>
      <c r="Q1116" s="80"/>
      <c r="R1116" s="80"/>
      <c r="S1116" s="80"/>
    </row>
    <row r="1117" spans="1:19" ht="14">
      <c r="A1117" s="105"/>
      <c r="B1117" s="29"/>
      <c r="C1117" s="29"/>
      <c r="D1117" s="236"/>
      <c r="E1117" s="29"/>
      <c r="F1117" s="29"/>
      <c r="G1117" s="29"/>
      <c r="H1117" s="29"/>
      <c r="I1117" s="29"/>
      <c r="J1117" s="29"/>
      <c r="K1117" s="29"/>
      <c r="L1117" s="29"/>
      <c r="M1117" s="29"/>
      <c r="N1117" s="29"/>
      <c r="O1117" s="17"/>
      <c r="P1117" s="29"/>
      <c r="Q1117" s="29"/>
      <c r="R1117" s="29"/>
      <c r="S1117" s="29"/>
    </row>
    <row r="1118" spans="1:19" ht="14">
      <c r="A1118" s="115"/>
      <c r="B1118" s="80"/>
      <c r="C1118" s="80"/>
      <c r="D1118" s="234"/>
      <c r="E1118" s="80"/>
      <c r="F1118" s="80"/>
      <c r="G1118" s="80"/>
      <c r="H1118" s="80"/>
      <c r="I1118" s="80"/>
      <c r="J1118" s="80"/>
      <c r="K1118" s="80"/>
      <c r="L1118" s="80"/>
      <c r="M1118" s="80"/>
      <c r="N1118" s="80"/>
      <c r="O1118" s="16"/>
      <c r="P1118" s="80"/>
      <c r="Q1118" s="80"/>
      <c r="R1118" s="80"/>
      <c r="S1118" s="80"/>
    </row>
    <row r="1119" spans="1:19" ht="14">
      <c r="A1119" s="105"/>
      <c r="B1119" s="29"/>
      <c r="C1119" s="29"/>
      <c r="D1119" s="236"/>
      <c r="E1119" s="29"/>
      <c r="F1119" s="29"/>
      <c r="G1119" s="29"/>
      <c r="H1119" s="29"/>
      <c r="I1119" s="29"/>
      <c r="J1119" s="29"/>
      <c r="K1119" s="29"/>
      <c r="L1119" s="29"/>
      <c r="M1119" s="29"/>
      <c r="N1119" s="29"/>
      <c r="O1119" s="17"/>
      <c r="P1119" s="29"/>
      <c r="Q1119" s="29"/>
      <c r="R1119" s="29"/>
      <c r="S1119" s="29"/>
    </row>
    <row r="1120" spans="1:19" ht="14">
      <c r="A1120" s="115"/>
      <c r="B1120" s="80"/>
      <c r="C1120" s="80"/>
      <c r="D1120" s="234"/>
      <c r="E1120" s="80"/>
      <c r="F1120" s="80"/>
      <c r="G1120" s="80"/>
      <c r="H1120" s="80"/>
      <c r="I1120" s="80"/>
      <c r="J1120" s="80"/>
      <c r="K1120" s="80"/>
      <c r="L1120" s="80"/>
      <c r="M1120" s="80"/>
      <c r="N1120" s="80"/>
      <c r="O1120" s="16"/>
      <c r="P1120" s="80"/>
      <c r="Q1120" s="80"/>
      <c r="R1120" s="80"/>
      <c r="S1120" s="80"/>
    </row>
    <row r="1121" spans="1:19" ht="14">
      <c r="A1121" s="105"/>
      <c r="B1121" s="29"/>
      <c r="C1121" s="29"/>
      <c r="D1121" s="236"/>
      <c r="E1121" s="29"/>
      <c r="F1121" s="29"/>
      <c r="G1121" s="29"/>
      <c r="H1121" s="29"/>
      <c r="I1121" s="29"/>
      <c r="J1121" s="29"/>
      <c r="K1121" s="29"/>
      <c r="L1121" s="29"/>
      <c r="M1121" s="29"/>
      <c r="N1121" s="29"/>
      <c r="O1121" s="17"/>
      <c r="P1121" s="29"/>
      <c r="Q1121" s="29"/>
      <c r="R1121" s="29"/>
      <c r="S1121" s="29"/>
    </row>
    <row r="1122" spans="1:19" ht="14">
      <c r="A1122" s="115"/>
      <c r="B1122" s="80"/>
      <c r="C1122" s="80"/>
      <c r="D1122" s="234"/>
      <c r="E1122" s="80"/>
      <c r="F1122" s="80"/>
      <c r="G1122" s="80"/>
      <c r="H1122" s="80"/>
      <c r="I1122" s="80"/>
      <c r="J1122" s="80"/>
      <c r="K1122" s="80"/>
      <c r="L1122" s="80"/>
      <c r="M1122" s="80"/>
      <c r="N1122" s="80"/>
      <c r="O1122" s="16"/>
      <c r="P1122" s="80"/>
      <c r="Q1122" s="80"/>
      <c r="R1122" s="80"/>
      <c r="S1122" s="80"/>
    </row>
    <row r="1123" spans="1:19" ht="14">
      <c r="A1123" s="105"/>
      <c r="B1123" s="29"/>
      <c r="C1123" s="29"/>
      <c r="D1123" s="236"/>
      <c r="E1123" s="29"/>
      <c r="F1123" s="29"/>
      <c r="G1123" s="29"/>
      <c r="H1123" s="29"/>
      <c r="I1123" s="29"/>
      <c r="J1123" s="29"/>
      <c r="K1123" s="29"/>
      <c r="L1123" s="29"/>
      <c r="M1123" s="29"/>
      <c r="N1123" s="29"/>
      <c r="O1123" s="17"/>
      <c r="P1123" s="29"/>
      <c r="Q1123" s="29"/>
      <c r="R1123" s="29"/>
      <c r="S1123" s="29"/>
    </row>
    <row r="1124" spans="1:19" ht="14">
      <c r="A1124" s="115"/>
      <c r="B1124" s="80"/>
      <c r="C1124" s="80"/>
      <c r="D1124" s="234"/>
      <c r="E1124" s="80"/>
      <c r="F1124" s="80"/>
      <c r="G1124" s="80"/>
      <c r="H1124" s="80"/>
      <c r="I1124" s="80"/>
      <c r="J1124" s="80"/>
      <c r="K1124" s="80"/>
      <c r="L1124" s="80"/>
      <c r="M1124" s="80"/>
      <c r="N1124" s="80"/>
      <c r="O1124" s="16"/>
      <c r="P1124" s="80"/>
      <c r="Q1124" s="80"/>
      <c r="R1124" s="80"/>
      <c r="S1124" s="80"/>
    </row>
    <row r="1125" spans="1:19" ht="14">
      <c r="A1125" s="105"/>
      <c r="B1125" s="29"/>
      <c r="C1125" s="29"/>
      <c r="D1125" s="236"/>
      <c r="E1125" s="29"/>
      <c r="F1125" s="29"/>
      <c r="G1125" s="29"/>
      <c r="H1125" s="29"/>
      <c r="I1125" s="29"/>
      <c r="J1125" s="29"/>
      <c r="K1125" s="29"/>
      <c r="L1125" s="29"/>
      <c r="M1125" s="29"/>
      <c r="N1125" s="29"/>
      <c r="O1125" s="17"/>
      <c r="P1125" s="29"/>
      <c r="Q1125" s="29"/>
      <c r="R1125" s="29"/>
      <c r="S1125" s="29"/>
    </row>
    <row r="1126" spans="1:19" ht="14">
      <c r="A1126" s="115"/>
      <c r="B1126" s="80"/>
      <c r="C1126" s="80"/>
      <c r="D1126" s="234"/>
      <c r="E1126" s="80"/>
      <c r="F1126" s="80"/>
      <c r="G1126" s="80"/>
      <c r="H1126" s="80"/>
      <c r="I1126" s="80"/>
      <c r="J1126" s="80"/>
      <c r="K1126" s="80"/>
      <c r="L1126" s="80"/>
      <c r="M1126" s="80"/>
      <c r="N1126" s="80"/>
      <c r="O1126" s="16"/>
      <c r="P1126" s="80"/>
      <c r="Q1126" s="80"/>
      <c r="R1126" s="80"/>
      <c r="S1126" s="80"/>
    </row>
    <row r="1127" spans="1:19" ht="14">
      <c r="A1127" s="105"/>
      <c r="B1127" s="29"/>
      <c r="C1127" s="29"/>
      <c r="D1127" s="236"/>
      <c r="E1127" s="29"/>
      <c r="F1127" s="29"/>
      <c r="G1127" s="29"/>
      <c r="H1127" s="29"/>
      <c r="I1127" s="29"/>
      <c r="J1127" s="29"/>
      <c r="K1127" s="29"/>
      <c r="L1127" s="29"/>
      <c r="M1127" s="29"/>
      <c r="N1127" s="29"/>
      <c r="O1127" s="17"/>
      <c r="P1127" s="29"/>
      <c r="Q1127" s="29"/>
      <c r="R1127" s="29"/>
      <c r="S1127" s="29"/>
    </row>
    <row r="1128" spans="1:19" ht="14">
      <c r="A1128" s="115"/>
      <c r="B1128" s="80"/>
      <c r="C1128" s="80"/>
      <c r="D1128" s="234"/>
      <c r="E1128" s="80"/>
      <c r="F1128" s="80"/>
      <c r="G1128" s="80"/>
      <c r="H1128" s="80"/>
      <c r="I1128" s="80"/>
      <c r="J1128" s="80"/>
      <c r="K1128" s="80"/>
      <c r="L1128" s="80"/>
      <c r="M1128" s="80"/>
      <c r="N1128" s="80"/>
      <c r="O1128" s="16"/>
      <c r="P1128" s="80"/>
      <c r="Q1128" s="80"/>
      <c r="R1128" s="80"/>
      <c r="S1128" s="80"/>
    </row>
    <row r="1129" spans="1:19" ht="14">
      <c r="A1129" s="105"/>
      <c r="B1129" s="29"/>
      <c r="C1129" s="29"/>
      <c r="D1129" s="236"/>
      <c r="E1129" s="29"/>
      <c r="F1129" s="29"/>
      <c r="G1129" s="29"/>
      <c r="H1129" s="29"/>
      <c r="I1129" s="29"/>
      <c r="J1129" s="29"/>
      <c r="K1129" s="29"/>
      <c r="L1129" s="29"/>
      <c r="M1129" s="29"/>
      <c r="N1129" s="29"/>
      <c r="O1129" s="17"/>
      <c r="P1129" s="29"/>
      <c r="Q1129" s="29"/>
      <c r="R1129" s="29"/>
      <c r="S1129" s="29"/>
    </row>
    <row r="1130" spans="1:19" ht="14">
      <c r="A1130" s="115"/>
      <c r="B1130" s="80"/>
      <c r="C1130" s="80"/>
      <c r="D1130" s="234"/>
      <c r="E1130" s="80"/>
      <c r="F1130" s="80"/>
      <c r="G1130" s="80"/>
      <c r="H1130" s="80"/>
      <c r="I1130" s="80"/>
      <c r="J1130" s="80"/>
      <c r="K1130" s="80"/>
      <c r="L1130" s="80"/>
      <c r="M1130" s="80"/>
      <c r="N1130" s="80"/>
      <c r="O1130" s="16"/>
      <c r="P1130" s="80"/>
      <c r="Q1130" s="80"/>
      <c r="R1130" s="80"/>
      <c r="S1130" s="80"/>
    </row>
    <row r="1131" spans="1:19" ht="14">
      <c r="A1131" s="105"/>
      <c r="B1131" s="29"/>
      <c r="C1131" s="29"/>
      <c r="D1131" s="236"/>
      <c r="E1131" s="29"/>
      <c r="F1131" s="29"/>
      <c r="G1131" s="29"/>
      <c r="H1131" s="29"/>
      <c r="I1131" s="29"/>
      <c r="J1131" s="29"/>
      <c r="K1131" s="29"/>
      <c r="L1131" s="29"/>
      <c r="M1131" s="29"/>
      <c r="N1131" s="29"/>
      <c r="O1131" s="17"/>
      <c r="P1131" s="29"/>
      <c r="Q1131" s="29"/>
      <c r="R1131" s="29"/>
      <c r="S1131" s="29"/>
    </row>
    <row r="1132" spans="1:19" ht="14">
      <c r="A1132" s="115"/>
      <c r="B1132" s="80"/>
      <c r="C1132" s="80"/>
      <c r="D1132" s="234"/>
      <c r="E1132" s="80"/>
      <c r="F1132" s="80"/>
      <c r="G1132" s="80"/>
      <c r="H1132" s="80"/>
      <c r="I1132" s="80"/>
      <c r="J1132" s="80"/>
      <c r="K1132" s="80"/>
      <c r="L1132" s="80"/>
      <c r="M1132" s="80"/>
      <c r="N1132" s="80"/>
      <c r="O1132" s="16"/>
      <c r="P1132" s="80"/>
      <c r="Q1132" s="80"/>
      <c r="R1132" s="80"/>
      <c r="S1132" s="80"/>
    </row>
    <row r="1133" spans="1:19" ht="14">
      <c r="A1133" s="105"/>
      <c r="B1133" s="29"/>
      <c r="C1133" s="29"/>
      <c r="D1133" s="236"/>
      <c r="E1133" s="29"/>
      <c r="F1133" s="29"/>
      <c r="G1133" s="29"/>
      <c r="H1133" s="29"/>
      <c r="I1133" s="29"/>
      <c r="J1133" s="29"/>
      <c r="K1133" s="29"/>
      <c r="L1133" s="29"/>
      <c r="M1133" s="29"/>
      <c r="N1133" s="29"/>
      <c r="O1133" s="17"/>
      <c r="P1133" s="29"/>
      <c r="Q1133" s="29"/>
      <c r="R1133" s="29"/>
      <c r="S1133" s="29"/>
    </row>
    <row r="1134" spans="1:19" ht="14">
      <c r="A1134" s="115"/>
      <c r="B1134" s="80"/>
      <c r="C1134" s="80"/>
      <c r="D1134" s="234"/>
      <c r="E1134" s="80"/>
      <c r="F1134" s="80"/>
      <c r="G1134" s="80"/>
      <c r="H1134" s="80"/>
      <c r="I1134" s="80"/>
      <c r="J1134" s="80"/>
      <c r="K1134" s="80"/>
      <c r="L1134" s="80"/>
      <c r="M1134" s="80"/>
      <c r="N1134" s="80"/>
      <c r="O1134" s="16"/>
      <c r="P1134" s="80"/>
      <c r="Q1134" s="80"/>
      <c r="R1134" s="80"/>
      <c r="S1134" s="80"/>
    </row>
    <row r="1135" spans="1:19" ht="14">
      <c r="A1135" s="105"/>
      <c r="B1135" s="29"/>
      <c r="C1135" s="29"/>
      <c r="D1135" s="236"/>
      <c r="E1135" s="29"/>
      <c r="F1135" s="29"/>
      <c r="G1135" s="29"/>
      <c r="H1135" s="29"/>
      <c r="I1135" s="29"/>
      <c r="J1135" s="29"/>
      <c r="K1135" s="29"/>
      <c r="L1135" s="29"/>
      <c r="M1135" s="29"/>
      <c r="N1135" s="29"/>
      <c r="O1135" s="17"/>
      <c r="P1135" s="29"/>
      <c r="Q1135" s="29"/>
      <c r="R1135" s="29"/>
      <c r="S1135" s="29"/>
    </row>
    <row r="1136" spans="1:19" ht="14">
      <c r="A1136" s="115"/>
      <c r="B1136" s="80"/>
      <c r="C1136" s="80"/>
      <c r="D1136" s="234"/>
      <c r="E1136" s="80"/>
      <c r="F1136" s="80"/>
      <c r="G1136" s="80"/>
      <c r="H1136" s="80"/>
      <c r="I1136" s="80"/>
      <c r="J1136" s="80"/>
      <c r="K1136" s="80"/>
      <c r="L1136" s="80"/>
      <c r="M1136" s="80"/>
      <c r="N1136" s="80"/>
      <c r="O1136" s="16"/>
      <c r="P1136" s="80"/>
      <c r="Q1136" s="80"/>
      <c r="R1136" s="80"/>
      <c r="S1136" s="80"/>
    </row>
    <row r="1137" spans="1:19" ht="14">
      <c r="A1137" s="105"/>
      <c r="B1137" s="29"/>
      <c r="C1137" s="29"/>
      <c r="D1137" s="236"/>
      <c r="E1137" s="29"/>
      <c r="F1137" s="29"/>
      <c r="G1137" s="29"/>
      <c r="H1137" s="29"/>
      <c r="I1137" s="29"/>
      <c r="J1137" s="29"/>
      <c r="K1137" s="29"/>
      <c r="L1137" s="29"/>
      <c r="M1137" s="29"/>
      <c r="N1137" s="29"/>
      <c r="O1137" s="17"/>
      <c r="P1137" s="29"/>
      <c r="Q1137" s="29"/>
      <c r="R1137" s="29"/>
      <c r="S1137" s="29"/>
    </row>
    <row r="1138" spans="1:19" ht="14">
      <c r="A1138" s="115"/>
      <c r="B1138" s="80"/>
      <c r="C1138" s="80"/>
      <c r="D1138" s="234"/>
      <c r="E1138" s="80"/>
      <c r="F1138" s="80"/>
      <c r="G1138" s="80"/>
      <c r="H1138" s="80"/>
      <c r="I1138" s="80"/>
      <c r="J1138" s="80"/>
      <c r="K1138" s="80"/>
      <c r="L1138" s="80"/>
      <c r="M1138" s="80"/>
      <c r="N1138" s="80"/>
      <c r="O1138" s="16"/>
      <c r="P1138" s="80"/>
      <c r="Q1138" s="80"/>
      <c r="R1138" s="80"/>
      <c r="S1138" s="80"/>
    </row>
    <row r="1139" spans="1:19" ht="14">
      <c r="A1139" s="105"/>
      <c r="B1139" s="29"/>
      <c r="C1139" s="29"/>
      <c r="D1139" s="236"/>
      <c r="E1139" s="29"/>
      <c r="F1139" s="29"/>
      <c r="G1139" s="29"/>
      <c r="H1139" s="29"/>
      <c r="I1139" s="29"/>
      <c r="J1139" s="29"/>
      <c r="K1139" s="29"/>
      <c r="L1139" s="29"/>
      <c r="M1139" s="29"/>
      <c r="N1139" s="29"/>
      <c r="O1139" s="17"/>
      <c r="P1139" s="29"/>
      <c r="Q1139" s="29"/>
      <c r="R1139" s="29"/>
      <c r="S1139" s="29"/>
    </row>
    <row r="1140" spans="1:19" ht="14">
      <c r="A1140" s="115"/>
      <c r="B1140" s="80"/>
      <c r="C1140" s="80"/>
      <c r="D1140" s="234"/>
      <c r="E1140" s="80"/>
      <c r="F1140" s="80"/>
      <c r="G1140" s="80"/>
      <c r="H1140" s="80"/>
      <c r="I1140" s="80"/>
      <c r="J1140" s="80"/>
      <c r="K1140" s="80"/>
      <c r="L1140" s="80"/>
      <c r="M1140" s="80"/>
      <c r="N1140" s="80"/>
      <c r="O1140" s="16"/>
      <c r="P1140" s="80"/>
      <c r="Q1140" s="80"/>
      <c r="R1140" s="80"/>
      <c r="S1140" s="80"/>
    </row>
    <row r="1141" spans="1:19" ht="14">
      <c r="A1141" s="105"/>
      <c r="B1141" s="29"/>
      <c r="C1141" s="29"/>
      <c r="D1141" s="236"/>
      <c r="E1141" s="29"/>
      <c r="F1141" s="29"/>
      <c r="G1141" s="29"/>
      <c r="H1141" s="29"/>
      <c r="I1141" s="29"/>
      <c r="J1141" s="29"/>
      <c r="K1141" s="29"/>
      <c r="L1141" s="29"/>
      <c r="M1141" s="29"/>
      <c r="N1141" s="29"/>
      <c r="O1141" s="17"/>
      <c r="P1141" s="29"/>
      <c r="Q1141" s="29"/>
      <c r="R1141" s="29"/>
      <c r="S1141" s="29"/>
    </row>
    <row r="1142" spans="1:19" ht="14">
      <c r="A1142" s="115"/>
      <c r="B1142" s="80"/>
      <c r="C1142" s="80"/>
      <c r="D1142" s="234"/>
      <c r="E1142" s="80"/>
      <c r="F1142" s="80"/>
      <c r="G1142" s="80"/>
      <c r="H1142" s="80"/>
      <c r="I1142" s="80"/>
      <c r="J1142" s="80"/>
      <c r="K1142" s="80"/>
      <c r="L1142" s="80"/>
      <c r="M1142" s="80"/>
      <c r="N1142" s="80"/>
      <c r="O1142" s="16"/>
      <c r="P1142" s="80"/>
      <c r="Q1142" s="80"/>
      <c r="R1142" s="80"/>
      <c r="S1142" s="80"/>
    </row>
    <row r="1143" spans="1:19" ht="14">
      <c r="A1143" s="105"/>
      <c r="B1143" s="29"/>
      <c r="C1143" s="29"/>
      <c r="D1143" s="236"/>
      <c r="E1143" s="29"/>
      <c r="F1143" s="29"/>
      <c r="G1143" s="29"/>
      <c r="H1143" s="29"/>
      <c r="I1143" s="29"/>
      <c r="J1143" s="29"/>
      <c r="K1143" s="29"/>
      <c r="L1143" s="29"/>
      <c r="M1143" s="29"/>
      <c r="N1143" s="29"/>
      <c r="O1143" s="17"/>
      <c r="P1143" s="29"/>
      <c r="Q1143" s="29"/>
      <c r="R1143" s="29"/>
      <c r="S1143" s="29"/>
    </row>
    <row r="1144" spans="1:19" ht="14">
      <c r="A1144" s="115"/>
      <c r="B1144" s="80"/>
      <c r="C1144" s="80"/>
      <c r="D1144" s="234"/>
      <c r="E1144" s="80"/>
      <c r="F1144" s="80"/>
      <c r="G1144" s="80"/>
      <c r="H1144" s="80"/>
      <c r="I1144" s="80"/>
      <c r="J1144" s="80"/>
      <c r="K1144" s="80"/>
      <c r="L1144" s="80"/>
      <c r="M1144" s="80"/>
      <c r="N1144" s="80"/>
      <c r="O1144" s="16"/>
      <c r="P1144" s="80"/>
      <c r="Q1144" s="80"/>
      <c r="R1144" s="80"/>
      <c r="S1144" s="80"/>
    </row>
    <row r="1145" spans="1:19" ht="14">
      <c r="A1145" s="105"/>
      <c r="B1145" s="29"/>
      <c r="C1145" s="29"/>
      <c r="D1145" s="236"/>
      <c r="E1145" s="29"/>
      <c r="F1145" s="29"/>
      <c r="G1145" s="29"/>
      <c r="H1145" s="29"/>
      <c r="I1145" s="29"/>
      <c r="J1145" s="29"/>
      <c r="K1145" s="29"/>
      <c r="L1145" s="29"/>
      <c r="M1145" s="29"/>
      <c r="N1145" s="29"/>
      <c r="O1145" s="17"/>
      <c r="P1145" s="29"/>
      <c r="Q1145" s="29"/>
      <c r="R1145" s="29"/>
      <c r="S1145" s="29"/>
    </row>
    <row r="1146" spans="1:19" ht="14">
      <c r="A1146" s="115"/>
      <c r="B1146" s="80"/>
      <c r="C1146" s="80"/>
      <c r="D1146" s="234"/>
      <c r="E1146" s="80"/>
      <c r="F1146" s="80"/>
      <c r="G1146" s="80"/>
      <c r="H1146" s="80"/>
      <c r="I1146" s="80"/>
      <c r="J1146" s="80"/>
      <c r="K1146" s="80"/>
      <c r="L1146" s="80"/>
      <c r="M1146" s="80"/>
      <c r="N1146" s="80"/>
      <c r="O1146" s="16"/>
      <c r="P1146" s="80"/>
      <c r="Q1146" s="80"/>
      <c r="R1146" s="80"/>
      <c r="S1146" s="80"/>
    </row>
    <row r="1147" spans="1:19" ht="14">
      <c r="A1147" s="105"/>
      <c r="B1147" s="29"/>
      <c r="C1147" s="29"/>
      <c r="D1147" s="236"/>
      <c r="E1147" s="29"/>
      <c r="F1147" s="29"/>
      <c r="G1147" s="29"/>
      <c r="H1147" s="29"/>
      <c r="I1147" s="29"/>
      <c r="J1147" s="29"/>
      <c r="K1147" s="29"/>
      <c r="L1147" s="29"/>
      <c r="M1147" s="29"/>
      <c r="N1147" s="29"/>
      <c r="O1147" s="17"/>
      <c r="P1147" s="29"/>
      <c r="Q1147" s="29"/>
      <c r="R1147" s="29"/>
      <c r="S1147" s="29"/>
    </row>
    <row r="1148" spans="1:19" ht="14">
      <c r="A1148" s="115"/>
      <c r="B1148" s="80"/>
      <c r="C1148" s="80"/>
      <c r="D1148" s="234"/>
      <c r="E1148" s="80"/>
      <c r="F1148" s="80"/>
      <c r="G1148" s="80"/>
      <c r="H1148" s="80"/>
      <c r="I1148" s="80"/>
      <c r="J1148" s="80"/>
      <c r="K1148" s="80"/>
      <c r="L1148" s="80"/>
      <c r="M1148" s="80"/>
      <c r="N1148" s="80"/>
      <c r="O1148" s="16"/>
      <c r="P1148" s="80"/>
      <c r="Q1148" s="80"/>
      <c r="R1148" s="80"/>
      <c r="S1148" s="80"/>
    </row>
    <row r="1149" spans="1:19" ht="14">
      <c r="A1149" s="105"/>
      <c r="B1149" s="29"/>
      <c r="C1149" s="29"/>
      <c r="D1149" s="236"/>
      <c r="E1149" s="29"/>
      <c r="F1149" s="29"/>
      <c r="G1149" s="29"/>
      <c r="H1149" s="29"/>
      <c r="I1149" s="29"/>
      <c r="J1149" s="29"/>
      <c r="K1149" s="29"/>
      <c r="L1149" s="29"/>
      <c r="M1149" s="29"/>
      <c r="N1149" s="29"/>
      <c r="O1149" s="17"/>
      <c r="P1149" s="29"/>
      <c r="Q1149" s="29"/>
      <c r="R1149" s="29"/>
      <c r="S1149" s="29"/>
    </row>
    <row r="1150" spans="1:19" ht="14">
      <c r="A1150" s="115"/>
      <c r="B1150" s="80"/>
      <c r="C1150" s="80"/>
      <c r="D1150" s="234"/>
      <c r="E1150" s="80"/>
      <c r="F1150" s="80"/>
      <c r="G1150" s="80"/>
      <c r="H1150" s="80"/>
      <c r="I1150" s="80"/>
      <c r="J1150" s="80"/>
      <c r="K1150" s="80"/>
      <c r="L1150" s="80"/>
      <c r="M1150" s="80"/>
      <c r="N1150" s="80"/>
      <c r="O1150" s="16"/>
      <c r="P1150" s="80"/>
      <c r="Q1150" s="80"/>
      <c r="R1150" s="80"/>
      <c r="S1150" s="80"/>
    </row>
    <row r="1151" spans="1:19" ht="14">
      <c r="A1151" s="105"/>
      <c r="B1151" s="29"/>
      <c r="C1151" s="29"/>
      <c r="D1151" s="236"/>
      <c r="E1151" s="29"/>
      <c r="F1151" s="29"/>
      <c r="G1151" s="29"/>
      <c r="H1151" s="29"/>
      <c r="I1151" s="29"/>
      <c r="J1151" s="29"/>
      <c r="K1151" s="29"/>
      <c r="L1151" s="29"/>
      <c r="M1151" s="29"/>
      <c r="N1151" s="29"/>
      <c r="O1151" s="17"/>
      <c r="P1151" s="29"/>
      <c r="Q1151" s="29"/>
      <c r="R1151" s="29"/>
      <c r="S1151" s="29"/>
    </row>
    <row r="1152" spans="1:19" ht="14">
      <c r="A1152" s="115"/>
      <c r="B1152" s="80"/>
      <c r="C1152" s="80"/>
      <c r="D1152" s="234"/>
      <c r="E1152" s="80"/>
      <c r="F1152" s="80"/>
      <c r="G1152" s="80"/>
      <c r="H1152" s="80"/>
      <c r="I1152" s="80"/>
      <c r="J1152" s="80"/>
      <c r="K1152" s="80"/>
      <c r="L1152" s="80"/>
      <c r="M1152" s="80"/>
      <c r="N1152" s="80"/>
      <c r="O1152" s="16"/>
      <c r="P1152" s="80"/>
      <c r="Q1152" s="80"/>
      <c r="R1152" s="80"/>
      <c r="S1152" s="80"/>
    </row>
    <row r="1153" spans="1:19" ht="14">
      <c r="A1153" s="105"/>
      <c r="B1153" s="29"/>
      <c r="C1153" s="29"/>
      <c r="D1153" s="236"/>
      <c r="E1153" s="29"/>
      <c r="F1153" s="29"/>
      <c r="G1153" s="29"/>
      <c r="H1153" s="29"/>
      <c r="I1153" s="29"/>
      <c r="J1153" s="29"/>
      <c r="K1153" s="29"/>
      <c r="L1153" s="29"/>
      <c r="M1153" s="29"/>
      <c r="N1153" s="29"/>
      <c r="O1153" s="17"/>
      <c r="P1153" s="29"/>
      <c r="Q1153" s="29"/>
      <c r="R1153" s="29"/>
      <c r="S1153" s="29"/>
    </row>
    <row r="1154" spans="1:19" ht="14">
      <c r="A1154" s="115"/>
      <c r="B1154" s="80"/>
      <c r="C1154" s="80"/>
      <c r="D1154" s="234"/>
      <c r="E1154" s="80"/>
      <c r="F1154" s="80"/>
      <c r="G1154" s="80"/>
      <c r="H1154" s="80"/>
      <c r="I1154" s="80"/>
      <c r="J1154" s="80"/>
      <c r="K1154" s="80"/>
      <c r="L1154" s="80"/>
      <c r="M1154" s="80"/>
      <c r="N1154" s="80"/>
      <c r="O1154" s="16"/>
      <c r="P1154" s="80"/>
      <c r="Q1154" s="80"/>
      <c r="R1154" s="80"/>
      <c r="S1154" s="80"/>
    </row>
    <row r="1155" spans="1:19" ht="14">
      <c r="A1155" s="105"/>
      <c r="B1155" s="29"/>
      <c r="C1155" s="29"/>
      <c r="D1155" s="236"/>
      <c r="E1155" s="29"/>
      <c r="F1155" s="29"/>
      <c r="G1155" s="29"/>
      <c r="H1155" s="29"/>
      <c r="I1155" s="29"/>
      <c r="J1155" s="29"/>
      <c r="K1155" s="29"/>
      <c r="L1155" s="29"/>
      <c r="M1155" s="29"/>
      <c r="N1155" s="29"/>
      <c r="O1155" s="17"/>
      <c r="P1155" s="29"/>
      <c r="Q1155" s="29"/>
      <c r="R1155" s="29"/>
      <c r="S1155" s="29"/>
    </row>
    <row r="1156" spans="1:19" ht="14">
      <c r="A1156" s="115"/>
      <c r="B1156" s="80"/>
      <c r="C1156" s="80"/>
      <c r="D1156" s="234"/>
      <c r="E1156" s="80"/>
      <c r="F1156" s="80"/>
      <c r="G1156" s="80"/>
      <c r="H1156" s="80"/>
      <c r="I1156" s="80"/>
      <c r="J1156" s="80"/>
      <c r="K1156" s="80"/>
      <c r="L1156" s="80"/>
      <c r="M1156" s="80"/>
      <c r="N1156" s="80"/>
      <c r="O1156" s="16"/>
      <c r="P1156" s="80"/>
      <c r="Q1156" s="80"/>
      <c r="R1156" s="80"/>
      <c r="S1156" s="80"/>
    </row>
    <row r="1157" spans="1:19" ht="14">
      <c r="A1157" s="105"/>
      <c r="B1157" s="29"/>
      <c r="C1157" s="29"/>
      <c r="D1157" s="236"/>
      <c r="E1157" s="29"/>
      <c r="F1157" s="29"/>
      <c r="G1157" s="29"/>
      <c r="H1157" s="29"/>
      <c r="I1157" s="29"/>
      <c r="J1157" s="29"/>
      <c r="K1157" s="29"/>
      <c r="L1157" s="29"/>
      <c r="M1157" s="29"/>
      <c r="N1157" s="29"/>
      <c r="O1157" s="17"/>
      <c r="P1157" s="29"/>
      <c r="Q1157" s="29"/>
      <c r="R1157" s="29"/>
      <c r="S1157" s="29"/>
    </row>
    <row r="1158" spans="1:19" ht="14">
      <c r="A1158" s="115"/>
      <c r="B1158" s="80"/>
      <c r="C1158" s="80"/>
      <c r="D1158" s="234"/>
      <c r="E1158" s="80"/>
      <c r="F1158" s="80"/>
      <c r="G1158" s="80"/>
      <c r="H1158" s="80"/>
      <c r="I1158" s="80"/>
      <c r="J1158" s="80"/>
      <c r="K1158" s="80"/>
      <c r="L1158" s="80"/>
      <c r="M1158" s="80"/>
      <c r="N1158" s="80"/>
      <c r="O1158" s="16"/>
      <c r="P1158" s="80"/>
      <c r="Q1158" s="80"/>
      <c r="R1158" s="80"/>
      <c r="S1158" s="80"/>
    </row>
    <row r="1159" spans="1:19" ht="14">
      <c r="A1159" s="105"/>
      <c r="B1159" s="29"/>
      <c r="C1159" s="29"/>
      <c r="D1159" s="236"/>
      <c r="E1159" s="29"/>
      <c r="F1159" s="29"/>
      <c r="G1159" s="29"/>
      <c r="H1159" s="29"/>
      <c r="I1159" s="29"/>
      <c r="J1159" s="29"/>
      <c r="K1159" s="29"/>
      <c r="L1159" s="29"/>
      <c r="M1159" s="29"/>
      <c r="N1159" s="29"/>
      <c r="O1159" s="17"/>
      <c r="P1159" s="29"/>
      <c r="Q1159" s="29"/>
      <c r="R1159" s="29"/>
      <c r="S1159" s="29"/>
    </row>
    <row r="1160" spans="1:19" ht="14">
      <c r="A1160" s="115"/>
      <c r="B1160" s="80"/>
      <c r="C1160" s="80"/>
      <c r="D1160" s="234"/>
      <c r="E1160" s="80"/>
      <c r="F1160" s="80"/>
      <c r="G1160" s="80"/>
      <c r="H1160" s="80"/>
      <c r="I1160" s="80"/>
      <c r="J1160" s="80"/>
      <c r="K1160" s="80"/>
      <c r="L1160" s="80"/>
      <c r="M1160" s="80"/>
      <c r="N1160" s="80"/>
      <c r="O1160" s="16"/>
      <c r="P1160" s="80"/>
      <c r="Q1160" s="80"/>
      <c r="R1160" s="80"/>
      <c r="S1160" s="80"/>
    </row>
    <row r="1161" spans="1:19" ht="14">
      <c r="A1161" s="105"/>
      <c r="B1161" s="29"/>
      <c r="C1161" s="29"/>
      <c r="D1161" s="236"/>
      <c r="E1161" s="29"/>
      <c r="F1161" s="29"/>
      <c r="G1161" s="29"/>
      <c r="H1161" s="29"/>
      <c r="I1161" s="29"/>
      <c r="J1161" s="29"/>
      <c r="K1161" s="29"/>
      <c r="L1161" s="29"/>
      <c r="M1161" s="29"/>
      <c r="N1161" s="29"/>
      <c r="O1161" s="17"/>
      <c r="P1161" s="29"/>
      <c r="Q1161" s="29"/>
      <c r="R1161" s="29"/>
      <c r="S1161" s="29"/>
    </row>
    <row r="1162" spans="1:19" ht="14">
      <c r="A1162" s="115"/>
      <c r="B1162" s="80"/>
      <c r="C1162" s="80"/>
      <c r="D1162" s="234"/>
      <c r="E1162" s="80"/>
      <c r="F1162" s="80"/>
      <c r="G1162" s="80"/>
      <c r="H1162" s="80"/>
      <c r="I1162" s="80"/>
      <c r="J1162" s="80"/>
      <c r="K1162" s="80"/>
      <c r="L1162" s="80"/>
      <c r="M1162" s="80"/>
      <c r="N1162" s="80"/>
      <c r="O1162" s="16"/>
      <c r="P1162" s="80"/>
      <c r="Q1162" s="80"/>
      <c r="R1162" s="80"/>
      <c r="S1162" s="80"/>
    </row>
    <row r="1163" spans="1:19" ht="14">
      <c r="A1163" s="105"/>
      <c r="B1163" s="29"/>
      <c r="C1163" s="29"/>
      <c r="D1163" s="236"/>
      <c r="E1163" s="29"/>
      <c r="F1163" s="29"/>
      <c r="G1163" s="29"/>
      <c r="H1163" s="29"/>
      <c r="I1163" s="29"/>
      <c r="J1163" s="29"/>
      <c r="K1163" s="29"/>
      <c r="L1163" s="29"/>
      <c r="M1163" s="29"/>
      <c r="N1163" s="29"/>
      <c r="O1163" s="17"/>
      <c r="P1163" s="29"/>
      <c r="Q1163" s="29"/>
      <c r="R1163" s="29"/>
      <c r="S1163" s="29"/>
    </row>
    <row r="1164" spans="1:19" ht="14">
      <c r="A1164" s="115"/>
      <c r="B1164" s="80"/>
      <c r="C1164" s="80"/>
      <c r="D1164" s="234"/>
      <c r="E1164" s="80"/>
      <c r="F1164" s="80"/>
      <c r="G1164" s="80"/>
      <c r="H1164" s="80"/>
      <c r="I1164" s="80"/>
      <c r="J1164" s="80"/>
      <c r="K1164" s="80"/>
      <c r="L1164" s="80"/>
      <c r="M1164" s="80"/>
      <c r="N1164" s="80"/>
      <c r="O1164" s="16"/>
      <c r="P1164" s="80"/>
      <c r="Q1164" s="80"/>
      <c r="R1164" s="80"/>
      <c r="S1164" s="80"/>
    </row>
    <row r="1165" spans="1:19" ht="14">
      <c r="A1165" s="105"/>
      <c r="B1165" s="29"/>
      <c r="C1165" s="29"/>
      <c r="D1165" s="236"/>
      <c r="E1165" s="29"/>
      <c r="F1165" s="29"/>
      <c r="G1165" s="29"/>
      <c r="H1165" s="29"/>
      <c r="I1165" s="29"/>
      <c r="J1165" s="29"/>
      <c r="K1165" s="29"/>
      <c r="L1165" s="29"/>
      <c r="M1165" s="29"/>
      <c r="N1165" s="29"/>
      <c r="O1165" s="17"/>
      <c r="P1165" s="29"/>
      <c r="Q1165" s="29"/>
      <c r="R1165" s="29"/>
      <c r="S1165" s="29"/>
    </row>
    <row r="1166" spans="1:19" ht="14">
      <c r="A1166" s="115"/>
      <c r="B1166" s="80"/>
      <c r="C1166" s="80"/>
      <c r="D1166" s="234"/>
      <c r="E1166" s="80"/>
      <c r="F1166" s="80"/>
      <c r="G1166" s="80"/>
      <c r="H1166" s="80"/>
      <c r="I1166" s="80"/>
      <c r="J1166" s="80"/>
      <c r="K1166" s="80"/>
      <c r="L1166" s="80"/>
      <c r="M1166" s="80"/>
      <c r="N1166" s="80"/>
      <c r="O1166" s="16"/>
      <c r="P1166" s="80"/>
      <c r="Q1166" s="80"/>
      <c r="R1166" s="80"/>
      <c r="S1166" s="80"/>
    </row>
    <row r="1167" spans="1:19" ht="14">
      <c r="A1167" s="105"/>
      <c r="B1167" s="29"/>
      <c r="C1167" s="29"/>
      <c r="D1167" s="236"/>
      <c r="E1167" s="29"/>
      <c r="F1167" s="29"/>
      <c r="G1167" s="29"/>
      <c r="H1167" s="29"/>
      <c r="I1167" s="29"/>
      <c r="J1167" s="29"/>
      <c r="K1167" s="29"/>
      <c r="L1167" s="29"/>
      <c r="M1167" s="29"/>
      <c r="N1167" s="29"/>
      <c r="O1167" s="17"/>
      <c r="P1167" s="29"/>
      <c r="Q1167" s="29"/>
      <c r="R1167" s="29"/>
      <c r="S1167" s="29"/>
    </row>
    <row r="1168" spans="1:19" ht="14">
      <c r="A1168" s="115"/>
      <c r="B1168" s="80"/>
      <c r="C1168" s="80"/>
      <c r="D1168" s="234"/>
      <c r="E1168" s="80"/>
      <c r="F1168" s="80"/>
      <c r="G1168" s="80"/>
      <c r="H1168" s="80"/>
      <c r="I1168" s="80"/>
      <c r="J1168" s="80"/>
      <c r="K1168" s="80"/>
      <c r="L1168" s="80"/>
      <c r="M1168" s="80"/>
      <c r="N1168" s="80"/>
      <c r="O1168" s="16"/>
      <c r="P1168" s="80"/>
      <c r="Q1168" s="80"/>
      <c r="R1168" s="80"/>
      <c r="S1168" s="80"/>
    </row>
    <row r="1169" spans="1:19" ht="14">
      <c r="A1169" s="105"/>
      <c r="B1169" s="29"/>
      <c r="C1169" s="29"/>
      <c r="D1169" s="236"/>
      <c r="E1169" s="29"/>
      <c r="F1169" s="29"/>
      <c r="G1169" s="29"/>
      <c r="H1169" s="29"/>
      <c r="I1169" s="29"/>
      <c r="J1169" s="29"/>
      <c r="K1169" s="29"/>
      <c r="L1169" s="29"/>
      <c r="M1169" s="29"/>
      <c r="N1169" s="29"/>
      <c r="O1169" s="17"/>
      <c r="P1169" s="29"/>
      <c r="Q1169" s="29"/>
      <c r="R1169" s="29"/>
      <c r="S1169" s="29"/>
    </row>
    <row r="1170" spans="1:19" ht="14">
      <c r="A1170" s="115"/>
      <c r="B1170" s="80"/>
      <c r="C1170" s="80"/>
      <c r="D1170" s="234"/>
      <c r="E1170" s="80"/>
      <c r="F1170" s="80"/>
      <c r="G1170" s="80"/>
      <c r="H1170" s="80"/>
      <c r="I1170" s="80"/>
      <c r="J1170" s="80"/>
      <c r="K1170" s="80"/>
      <c r="L1170" s="80"/>
      <c r="M1170" s="80"/>
      <c r="N1170" s="80"/>
      <c r="O1170" s="16"/>
      <c r="P1170" s="80"/>
      <c r="Q1170" s="80"/>
      <c r="R1170" s="80"/>
      <c r="S1170" s="80"/>
    </row>
    <row r="1171" spans="1:19" ht="14">
      <c r="A1171" s="105"/>
      <c r="B1171" s="29"/>
      <c r="C1171" s="29"/>
      <c r="D1171" s="236"/>
      <c r="E1171" s="29"/>
      <c r="F1171" s="29"/>
      <c r="G1171" s="29"/>
      <c r="H1171" s="29"/>
      <c r="I1171" s="29"/>
      <c r="J1171" s="29"/>
      <c r="K1171" s="29"/>
      <c r="L1171" s="29"/>
      <c r="M1171" s="29"/>
      <c r="N1171" s="29"/>
      <c r="O1171" s="17"/>
      <c r="P1171" s="29"/>
      <c r="Q1171" s="29"/>
      <c r="R1171" s="29"/>
      <c r="S1171" s="29"/>
    </row>
    <row r="1172" spans="1:19" ht="14">
      <c r="A1172" s="115"/>
      <c r="B1172" s="80"/>
      <c r="C1172" s="80"/>
      <c r="D1172" s="234"/>
      <c r="E1172" s="80"/>
      <c r="F1172" s="80"/>
      <c r="G1172" s="80"/>
      <c r="H1172" s="80"/>
      <c r="I1172" s="80"/>
      <c r="J1172" s="80"/>
      <c r="K1172" s="80"/>
      <c r="L1172" s="80"/>
      <c r="M1172" s="80"/>
      <c r="N1172" s="80"/>
      <c r="O1172" s="16"/>
      <c r="P1172" s="80"/>
      <c r="Q1172" s="80"/>
      <c r="R1172" s="80"/>
      <c r="S1172" s="80"/>
    </row>
    <row r="1173" spans="1:19" ht="14">
      <c r="A1173" s="105"/>
      <c r="B1173" s="29"/>
      <c r="C1173" s="29"/>
      <c r="D1173" s="236"/>
      <c r="E1173" s="29"/>
      <c r="F1173" s="29"/>
      <c r="G1173" s="29"/>
      <c r="H1173" s="29"/>
      <c r="I1173" s="29"/>
      <c r="J1173" s="29"/>
      <c r="K1173" s="29"/>
      <c r="L1173" s="29"/>
      <c r="M1173" s="29"/>
      <c r="N1173" s="29"/>
      <c r="O1173" s="17"/>
      <c r="P1173" s="29"/>
      <c r="Q1173" s="29"/>
      <c r="R1173" s="29"/>
      <c r="S1173" s="29"/>
    </row>
    <row r="1174" spans="1:19" ht="14">
      <c r="A1174" s="115"/>
      <c r="B1174" s="80"/>
      <c r="C1174" s="80"/>
      <c r="D1174" s="234"/>
      <c r="E1174" s="80"/>
      <c r="F1174" s="80"/>
      <c r="G1174" s="80"/>
      <c r="H1174" s="80"/>
      <c r="I1174" s="80"/>
      <c r="J1174" s="80"/>
      <c r="K1174" s="80"/>
      <c r="L1174" s="80"/>
      <c r="M1174" s="80"/>
      <c r="N1174" s="80"/>
      <c r="O1174" s="16"/>
      <c r="P1174" s="80"/>
      <c r="Q1174" s="80"/>
      <c r="R1174" s="80"/>
      <c r="S1174" s="80"/>
    </row>
    <row r="1175" spans="1:19" ht="14">
      <c r="A1175" s="105"/>
      <c r="B1175" s="29"/>
      <c r="C1175" s="29"/>
      <c r="D1175" s="236"/>
      <c r="E1175" s="29"/>
      <c r="F1175" s="29"/>
      <c r="G1175" s="29"/>
      <c r="H1175" s="29"/>
      <c r="I1175" s="29"/>
      <c r="J1175" s="29"/>
      <c r="K1175" s="29"/>
      <c r="L1175" s="29"/>
      <c r="M1175" s="29"/>
      <c r="N1175" s="29"/>
      <c r="O1175" s="17"/>
      <c r="P1175" s="29"/>
      <c r="Q1175" s="29"/>
      <c r="R1175" s="29"/>
      <c r="S1175" s="29"/>
    </row>
    <row r="1176" spans="1:19" ht="14">
      <c r="A1176" s="115"/>
      <c r="B1176" s="80"/>
      <c r="C1176" s="80"/>
      <c r="D1176" s="234"/>
      <c r="E1176" s="80"/>
      <c r="F1176" s="80"/>
      <c r="G1176" s="80"/>
      <c r="H1176" s="80"/>
      <c r="I1176" s="80"/>
      <c r="J1176" s="80"/>
      <c r="K1176" s="80"/>
      <c r="L1176" s="80"/>
      <c r="M1176" s="80"/>
      <c r="N1176" s="80"/>
      <c r="O1176" s="16"/>
      <c r="P1176" s="80"/>
      <c r="Q1176" s="80"/>
      <c r="R1176" s="80"/>
      <c r="S1176" s="80"/>
    </row>
    <row r="1177" spans="1:19" ht="14">
      <c r="A1177" s="105"/>
      <c r="B1177" s="29"/>
      <c r="C1177" s="29"/>
      <c r="D1177" s="236"/>
      <c r="E1177" s="29"/>
      <c r="F1177" s="29"/>
      <c r="G1177" s="29"/>
      <c r="H1177" s="29"/>
      <c r="I1177" s="29"/>
      <c r="J1177" s="29"/>
      <c r="K1177" s="29"/>
      <c r="L1177" s="29"/>
      <c r="M1177" s="29"/>
      <c r="N1177" s="29"/>
      <c r="O1177" s="17"/>
      <c r="P1177" s="29"/>
      <c r="Q1177" s="29"/>
      <c r="R1177" s="29"/>
      <c r="S1177" s="29"/>
    </row>
    <row r="1178" spans="1:19" ht="14">
      <c r="A1178" s="115"/>
      <c r="B1178" s="80"/>
      <c r="C1178" s="80"/>
      <c r="D1178" s="234"/>
      <c r="E1178" s="80"/>
      <c r="F1178" s="80"/>
      <c r="G1178" s="80"/>
      <c r="H1178" s="80"/>
      <c r="I1178" s="80"/>
      <c r="J1178" s="80"/>
      <c r="K1178" s="80"/>
      <c r="L1178" s="80"/>
      <c r="M1178" s="80"/>
      <c r="N1178" s="80"/>
      <c r="O1178" s="16"/>
      <c r="P1178" s="80"/>
      <c r="Q1178" s="80"/>
      <c r="R1178" s="80"/>
      <c r="S1178" s="80"/>
    </row>
    <row r="1179" spans="1:19" ht="14">
      <c r="A1179" s="105"/>
      <c r="B1179" s="29"/>
      <c r="C1179" s="29"/>
      <c r="D1179" s="236"/>
      <c r="E1179" s="29"/>
      <c r="F1179" s="29"/>
      <c r="G1179" s="29"/>
      <c r="H1179" s="29"/>
      <c r="I1179" s="29"/>
      <c r="J1179" s="29"/>
      <c r="K1179" s="29"/>
      <c r="L1179" s="29"/>
      <c r="M1179" s="29"/>
      <c r="N1179" s="29"/>
      <c r="O1179" s="17"/>
      <c r="P1179" s="29"/>
      <c r="Q1179" s="29"/>
      <c r="R1179" s="29"/>
      <c r="S1179" s="29"/>
    </row>
    <row r="1180" spans="1:19" ht="14">
      <c r="A1180" s="115"/>
      <c r="B1180" s="80"/>
      <c r="C1180" s="80"/>
      <c r="D1180" s="234"/>
      <c r="E1180" s="80"/>
      <c r="F1180" s="80"/>
      <c r="G1180" s="80"/>
      <c r="H1180" s="80"/>
      <c r="I1180" s="80"/>
      <c r="J1180" s="80"/>
      <c r="K1180" s="80"/>
      <c r="L1180" s="80"/>
      <c r="M1180" s="80"/>
      <c r="N1180" s="80"/>
      <c r="O1180" s="16"/>
      <c r="P1180" s="80"/>
      <c r="Q1180" s="80"/>
      <c r="R1180" s="80"/>
      <c r="S1180" s="80"/>
    </row>
    <row r="1181" spans="1:19" ht="14">
      <c r="A1181" s="105"/>
      <c r="B1181" s="29"/>
      <c r="C1181" s="29"/>
      <c r="D1181" s="236"/>
      <c r="E1181" s="29"/>
      <c r="F1181" s="29"/>
      <c r="G1181" s="29"/>
      <c r="H1181" s="29"/>
      <c r="I1181" s="29"/>
      <c r="J1181" s="29"/>
      <c r="K1181" s="29"/>
      <c r="L1181" s="29"/>
      <c r="M1181" s="29"/>
      <c r="N1181" s="29"/>
      <c r="O1181" s="17"/>
      <c r="P1181" s="29"/>
      <c r="Q1181" s="29"/>
      <c r="R1181" s="29"/>
      <c r="S1181" s="29"/>
    </row>
    <row r="1182" spans="1:19" ht="14">
      <c r="A1182" s="115"/>
      <c r="B1182" s="80"/>
      <c r="C1182" s="80"/>
      <c r="D1182" s="234"/>
      <c r="E1182" s="80"/>
      <c r="F1182" s="80"/>
      <c r="G1182" s="80"/>
      <c r="H1182" s="80"/>
      <c r="I1182" s="80"/>
      <c r="J1182" s="80"/>
      <c r="K1182" s="80"/>
      <c r="L1182" s="80"/>
      <c r="M1182" s="80"/>
      <c r="N1182" s="80"/>
      <c r="O1182" s="16"/>
      <c r="P1182" s="80"/>
      <c r="Q1182" s="80"/>
      <c r="R1182" s="80"/>
      <c r="S1182" s="80"/>
    </row>
    <row r="1183" spans="1:19" ht="14">
      <c r="A1183" s="105"/>
      <c r="B1183" s="29"/>
      <c r="C1183" s="29"/>
      <c r="D1183" s="236"/>
      <c r="E1183" s="29"/>
      <c r="F1183" s="29"/>
      <c r="G1183" s="29"/>
      <c r="H1183" s="29"/>
      <c r="I1183" s="29"/>
      <c r="J1183" s="29"/>
      <c r="K1183" s="29"/>
      <c r="L1183" s="29"/>
      <c r="M1183" s="29"/>
      <c r="N1183" s="29"/>
      <c r="O1183" s="17"/>
      <c r="P1183" s="29"/>
      <c r="Q1183" s="29"/>
      <c r="R1183" s="29"/>
      <c r="S1183" s="29"/>
    </row>
    <row r="1184" spans="1:19" ht="14">
      <c r="A1184" s="115"/>
      <c r="B1184" s="80"/>
      <c r="C1184" s="80"/>
      <c r="D1184" s="234"/>
      <c r="E1184" s="80"/>
      <c r="F1184" s="80"/>
      <c r="G1184" s="80"/>
      <c r="H1184" s="80"/>
      <c r="I1184" s="80"/>
      <c r="J1184" s="80"/>
      <c r="K1184" s="80"/>
      <c r="L1184" s="80"/>
      <c r="M1184" s="80"/>
      <c r="N1184" s="80"/>
      <c r="O1184" s="16"/>
      <c r="P1184" s="80"/>
      <c r="Q1184" s="80"/>
      <c r="R1184" s="80"/>
      <c r="S1184" s="80"/>
    </row>
    <row r="1185" spans="1:19" ht="14">
      <c r="A1185" s="105"/>
      <c r="B1185" s="29"/>
      <c r="C1185" s="29"/>
      <c r="D1185" s="236"/>
      <c r="E1185" s="29"/>
      <c r="F1185" s="29"/>
      <c r="G1185" s="29"/>
      <c r="H1185" s="29"/>
      <c r="I1185" s="29"/>
      <c r="J1185" s="29"/>
      <c r="K1185" s="29"/>
      <c r="L1185" s="29"/>
      <c r="M1185" s="29"/>
      <c r="N1185" s="29"/>
      <c r="O1185" s="17"/>
      <c r="P1185" s="29"/>
      <c r="Q1185" s="29"/>
      <c r="R1185" s="29"/>
      <c r="S1185" s="29"/>
    </row>
    <row r="1186" spans="1:19" ht="14">
      <c r="A1186" s="115"/>
      <c r="B1186" s="80"/>
      <c r="C1186" s="80"/>
      <c r="D1186" s="234"/>
      <c r="E1186" s="80"/>
      <c r="F1186" s="80"/>
      <c r="G1186" s="80"/>
      <c r="H1186" s="80"/>
      <c r="I1186" s="80"/>
      <c r="J1186" s="80"/>
      <c r="K1186" s="80"/>
      <c r="L1186" s="80"/>
      <c r="M1186" s="80"/>
      <c r="N1186" s="80"/>
      <c r="O1186" s="16"/>
      <c r="P1186" s="80"/>
      <c r="Q1186" s="80"/>
      <c r="R1186" s="80"/>
      <c r="S1186" s="80"/>
    </row>
    <row r="1187" spans="1:19" ht="14">
      <c r="A1187" s="105"/>
      <c r="B1187" s="29"/>
      <c r="C1187" s="29"/>
      <c r="D1187" s="236"/>
      <c r="E1187" s="29"/>
      <c r="F1187" s="29"/>
      <c r="G1187" s="29"/>
      <c r="H1187" s="29"/>
      <c r="I1187" s="29"/>
      <c r="J1187" s="29"/>
      <c r="K1187" s="29"/>
      <c r="L1187" s="29"/>
      <c r="M1187" s="29"/>
      <c r="N1187" s="29"/>
      <c r="O1187" s="17"/>
      <c r="P1187" s="29"/>
      <c r="Q1187" s="29"/>
      <c r="R1187" s="29"/>
      <c r="S1187" s="29"/>
    </row>
    <row r="1188" spans="1:19" ht="14">
      <c r="A1188" s="115"/>
      <c r="B1188" s="80"/>
      <c r="C1188" s="80"/>
      <c r="D1188" s="234"/>
      <c r="E1188" s="80"/>
      <c r="F1188" s="80"/>
      <c r="G1188" s="80"/>
      <c r="H1188" s="80"/>
      <c r="I1188" s="80"/>
      <c r="J1188" s="80"/>
      <c r="K1188" s="80"/>
      <c r="L1188" s="80"/>
      <c r="M1188" s="80"/>
      <c r="N1188" s="80"/>
      <c r="O1188" s="16"/>
      <c r="P1188" s="80"/>
      <c r="Q1188" s="80"/>
      <c r="R1188" s="80"/>
      <c r="S1188" s="80"/>
    </row>
    <row r="1189" spans="1:19" ht="14">
      <c r="A1189" s="105"/>
      <c r="B1189" s="29"/>
      <c r="C1189" s="29"/>
      <c r="D1189" s="236"/>
      <c r="E1189" s="29"/>
      <c r="F1189" s="29"/>
      <c r="G1189" s="29"/>
      <c r="H1189" s="29"/>
      <c r="I1189" s="29"/>
      <c r="J1189" s="29"/>
      <c r="K1189" s="29"/>
      <c r="L1189" s="29"/>
      <c r="M1189" s="29"/>
      <c r="N1189" s="29"/>
      <c r="O1189" s="17"/>
      <c r="P1189" s="29"/>
      <c r="Q1189" s="29"/>
      <c r="R1189" s="29"/>
      <c r="S1189" s="29"/>
    </row>
    <row r="1190" spans="1:19" ht="14">
      <c r="A1190" s="115"/>
      <c r="B1190" s="80"/>
      <c r="C1190" s="80"/>
      <c r="D1190" s="234"/>
      <c r="E1190" s="80"/>
      <c r="F1190" s="80"/>
      <c r="G1190" s="80"/>
      <c r="H1190" s="80"/>
      <c r="I1190" s="80"/>
      <c r="J1190" s="80"/>
      <c r="K1190" s="80"/>
      <c r="L1190" s="80"/>
      <c r="M1190" s="80"/>
      <c r="N1190" s="80"/>
      <c r="O1190" s="16"/>
      <c r="P1190" s="80"/>
      <c r="Q1190" s="80"/>
      <c r="R1190" s="80"/>
      <c r="S1190" s="80"/>
    </row>
    <row r="1191" spans="1:19" ht="14">
      <c r="A1191" s="105"/>
      <c r="B1191" s="29"/>
      <c r="C1191" s="29"/>
      <c r="D1191" s="236"/>
      <c r="E1191" s="29"/>
      <c r="F1191" s="29"/>
      <c r="G1191" s="29"/>
      <c r="H1191" s="29"/>
      <c r="I1191" s="29"/>
      <c r="J1191" s="29"/>
      <c r="K1191" s="29"/>
      <c r="L1191" s="29"/>
      <c r="M1191" s="29"/>
      <c r="N1191" s="29"/>
      <c r="O1191" s="17"/>
      <c r="P1191" s="29"/>
      <c r="Q1191" s="29"/>
      <c r="R1191" s="29"/>
      <c r="S1191" s="29"/>
    </row>
    <row r="1192" spans="1:19" ht="14">
      <c r="A1192" s="115"/>
      <c r="B1192" s="80"/>
      <c r="C1192" s="80"/>
      <c r="D1192" s="234"/>
      <c r="E1192" s="80"/>
      <c r="F1192" s="80"/>
      <c r="G1192" s="80"/>
      <c r="H1192" s="80"/>
      <c r="I1192" s="80"/>
      <c r="J1192" s="80"/>
      <c r="K1192" s="80"/>
      <c r="L1192" s="80"/>
      <c r="M1192" s="80"/>
      <c r="N1192" s="80"/>
      <c r="O1192" s="16"/>
      <c r="P1192" s="80"/>
      <c r="Q1192" s="80"/>
      <c r="R1192" s="80"/>
      <c r="S1192" s="80"/>
    </row>
    <row r="1193" spans="1:19" ht="14">
      <c r="A1193" s="105"/>
      <c r="B1193" s="29"/>
      <c r="C1193" s="29"/>
      <c r="D1193" s="236"/>
      <c r="E1193" s="29"/>
      <c r="F1193" s="29"/>
      <c r="G1193" s="29"/>
      <c r="H1193" s="29"/>
      <c r="I1193" s="29"/>
      <c r="J1193" s="29"/>
      <c r="K1193" s="29"/>
      <c r="L1193" s="29"/>
      <c r="M1193" s="29"/>
      <c r="N1193" s="29"/>
      <c r="O1193" s="17"/>
      <c r="P1193" s="29"/>
      <c r="Q1193" s="29"/>
      <c r="R1193" s="29"/>
      <c r="S1193" s="29"/>
    </row>
    <row r="1194" spans="1:19" ht="14">
      <c r="A1194" s="115"/>
      <c r="B1194" s="80"/>
      <c r="C1194" s="80"/>
      <c r="D1194" s="234"/>
      <c r="E1194" s="80"/>
      <c r="F1194" s="80"/>
      <c r="G1194" s="80"/>
      <c r="H1194" s="80"/>
      <c r="I1194" s="80"/>
      <c r="J1194" s="80"/>
      <c r="K1194" s="80"/>
      <c r="L1194" s="80"/>
      <c r="M1194" s="80"/>
      <c r="N1194" s="80"/>
      <c r="O1194" s="16"/>
      <c r="P1194" s="80"/>
      <c r="Q1194" s="80"/>
      <c r="R1194" s="80"/>
      <c r="S1194" s="80"/>
    </row>
    <row r="1195" spans="1:19" ht="14">
      <c r="A1195" s="105"/>
      <c r="B1195" s="29"/>
      <c r="C1195" s="29"/>
      <c r="D1195" s="236"/>
      <c r="E1195" s="29"/>
      <c r="F1195" s="29"/>
      <c r="G1195" s="29"/>
      <c r="H1195" s="29"/>
      <c r="I1195" s="29"/>
      <c r="J1195" s="29"/>
      <c r="K1195" s="29"/>
      <c r="L1195" s="29"/>
      <c r="M1195" s="29"/>
      <c r="N1195" s="29"/>
      <c r="O1195" s="17"/>
      <c r="P1195" s="29"/>
      <c r="Q1195" s="29"/>
      <c r="R1195" s="29"/>
      <c r="S1195" s="29"/>
    </row>
    <row r="1196" spans="1:19" ht="14">
      <c r="A1196" s="115"/>
      <c r="B1196" s="80"/>
      <c r="C1196" s="80"/>
      <c r="D1196" s="234"/>
      <c r="E1196" s="80"/>
      <c r="F1196" s="80"/>
      <c r="G1196" s="80"/>
      <c r="H1196" s="80"/>
      <c r="I1196" s="80"/>
      <c r="J1196" s="80"/>
      <c r="K1196" s="80"/>
      <c r="L1196" s="80"/>
      <c r="M1196" s="80"/>
      <c r="N1196" s="80"/>
      <c r="O1196" s="16"/>
      <c r="P1196" s="80"/>
      <c r="Q1196" s="80"/>
      <c r="R1196" s="80"/>
      <c r="S1196" s="80"/>
    </row>
    <row r="1197" spans="1:19" ht="14">
      <c r="A1197" s="105"/>
      <c r="B1197" s="29"/>
      <c r="C1197" s="29"/>
      <c r="D1197" s="236"/>
      <c r="E1197" s="29"/>
      <c r="F1197" s="29"/>
      <c r="G1197" s="29"/>
      <c r="H1197" s="29"/>
      <c r="I1197" s="29"/>
      <c r="J1197" s="29"/>
      <c r="K1197" s="29"/>
      <c r="L1197" s="29"/>
      <c r="M1197" s="29"/>
      <c r="N1197" s="29"/>
      <c r="O1197" s="17"/>
      <c r="P1197" s="29"/>
      <c r="Q1197" s="29"/>
      <c r="R1197" s="29"/>
      <c r="S1197" s="29"/>
    </row>
    <row r="1198" spans="1:19" ht="14">
      <c r="A1198" s="115"/>
      <c r="B1198" s="80"/>
      <c r="C1198" s="80"/>
      <c r="D1198" s="234"/>
      <c r="E1198" s="80"/>
      <c r="F1198" s="80"/>
      <c r="G1198" s="80"/>
      <c r="H1198" s="80"/>
      <c r="I1198" s="80"/>
      <c r="J1198" s="80"/>
      <c r="K1198" s="80"/>
      <c r="L1198" s="80"/>
      <c r="M1198" s="80"/>
      <c r="N1198" s="80"/>
      <c r="O1198" s="16"/>
      <c r="P1198" s="80"/>
      <c r="Q1198" s="80"/>
      <c r="R1198" s="80"/>
      <c r="S1198" s="80"/>
    </row>
    <row r="1199" spans="1:19" ht="14">
      <c r="A1199" s="105"/>
      <c r="B1199" s="29"/>
      <c r="C1199" s="29"/>
      <c r="D1199" s="236"/>
      <c r="E1199" s="29"/>
      <c r="F1199" s="29"/>
      <c r="G1199" s="29"/>
      <c r="H1199" s="29"/>
      <c r="I1199" s="29"/>
      <c r="J1199" s="29"/>
      <c r="K1199" s="29"/>
      <c r="L1199" s="29"/>
      <c r="M1199" s="29"/>
      <c r="N1199" s="29"/>
      <c r="O1199" s="17"/>
      <c r="P1199" s="29"/>
      <c r="Q1199" s="29"/>
      <c r="R1199" s="29"/>
      <c r="S1199" s="29"/>
    </row>
    <row r="1200" spans="1:19" ht="14">
      <c r="A1200" s="115"/>
      <c r="B1200" s="80"/>
      <c r="C1200" s="80"/>
      <c r="D1200" s="234"/>
      <c r="E1200" s="80"/>
      <c r="F1200" s="80"/>
      <c r="G1200" s="80"/>
      <c r="H1200" s="80"/>
      <c r="I1200" s="80"/>
      <c r="J1200" s="80"/>
      <c r="K1200" s="80"/>
      <c r="L1200" s="80"/>
      <c r="M1200" s="80"/>
      <c r="N1200" s="80"/>
      <c r="O1200" s="16"/>
      <c r="P1200" s="80"/>
      <c r="Q1200" s="80"/>
      <c r="R1200" s="80"/>
      <c r="S1200" s="80"/>
    </row>
    <row r="1201" spans="1:19" ht="14">
      <c r="A1201" s="105"/>
      <c r="B1201" s="29"/>
      <c r="C1201" s="29"/>
      <c r="D1201" s="236"/>
      <c r="E1201" s="29"/>
      <c r="F1201" s="29"/>
      <c r="G1201" s="29"/>
      <c r="H1201" s="29"/>
      <c r="I1201" s="29"/>
      <c r="J1201" s="29"/>
      <c r="K1201" s="29"/>
      <c r="L1201" s="29"/>
      <c r="M1201" s="29"/>
      <c r="N1201" s="29"/>
      <c r="O1201" s="17"/>
      <c r="P1201" s="29"/>
      <c r="Q1201" s="29"/>
      <c r="R1201" s="29"/>
      <c r="S1201" s="29"/>
    </row>
    <row r="1202" spans="1:19" ht="14">
      <c r="A1202" s="115"/>
      <c r="B1202" s="80"/>
      <c r="C1202" s="80"/>
      <c r="D1202" s="234"/>
      <c r="E1202" s="80"/>
      <c r="F1202" s="80"/>
      <c r="G1202" s="80"/>
      <c r="H1202" s="80"/>
      <c r="I1202" s="80"/>
      <c r="J1202" s="80"/>
      <c r="K1202" s="80"/>
      <c r="L1202" s="80"/>
      <c r="M1202" s="80"/>
      <c r="N1202" s="80"/>
      <c r="O1202" s="16"/>
      <c r="P1202" s="80"/>
      <c r="Q1202" s="80"/>
      <c r="R1202" s="80"/>
      <c r="S1202" s="80"/>
    </row>
    <row r="1203" spans="1:19" ht="14">
      <c r="A1203" s="105"/>
      <c r="B1203" s="29"/>
      <c r="C1203" s="29"/>
      <c r="D1203" s="236"/>
      <c r="E1203" s="29"/>
      <c r="F1203" s="29"/>
      <c r="G1203" s="29"/>
      <c r="H1203" s="29"/>
      <c r="I1203" s="29"/>
      <c r="J1203" s="29"/>
      <c r="K1203" s="29"/>
      <c r="L1203" s="29"/>
      <c r="M1203" s="29"/>
      <c r="N1203" s="29"/>
      <c r="O1203" s="17"/>
      <c r="P1203" s="29"/>
      <c r="Q1203" s="29"/>
      <c r="R1203" s="29"/>
      <c r="S1203" s="29"/>
    </row>
    <row r="1204" spans="1:19" ht="14">
      <c r="A1204" s="115"/>
      <c r="B1204" s="80"/>
      <c r="C1204" s="80"/>
      <c r="D1204" s="234"/>
      <c r="E1204" s="80"/>
      <c r="F1204" s="80"/>
      <c r="G1204" s="80"/>
      <c r="H1204" s="80"/>
      <c r="I1204" s="80"/>
      <c r="J1204" s="80"/>
      <c r="K1204" s="80"/>
      <c r="L1204" s="80"/>
      <c r="M1204" s="80"/>
      <c r="N1204" s="80"/>
      <c r="O1204" s="16"/>
      <c r="P1204" s="80"/>
      <c r="Q1204" s="80"/>
      <c r="R1204" s="80"/>
      <c r="S1204" s="80"/>
    </row>
    <row r="1205" spans="1:19" ht="14">
      <c r="A1205" s="105"/>
      <c r="B1205" s="29"/>
      <c r="C1205" s="29"/>
      <c r="D1205" s="236"/>
      <c r="E1205" s="29"/>
      <c r="F1205" s="29"/>
      <c r="G1205" s="29"/>
      <c r="H1205" s="29"/>
      <c r="I1205" s="29"/>
      <c r="J1205" s="29"/>
      <c r="K1205" s="29"/>
      <c r="L1205" s="29"/>
      <c r="M1205" s="29"/>
      <c r="N1205" s="29"/>
      <c r="O1205" s="17"/>
      <c r="P1205" s="29"/>
      <c r="Q1205" s="29"/>
      <c r="R1205" s="29"/>
      <c r="S1205" s="29"/>
    </row>
    <row r="1206" spans="1:19" ht="14">
      <c r="A1206" s="115"/>
      <c r="B1206" s="80"/>
      <c r="C1206" s="80"/>
      <c r="D1206" s="234"/>
      <c r="E1206" s="80"/>
      <c r="F1206" s="80"/>
      <c r="G1206" s="80"/>
      <c r="H1206" s="80"/>
      <c r="I1206" s="80"/>
      <c r="J1206" s="80"/>
      <c r="K1206" s="80"/>
      <c r="L1206" s="80"/>
      <c r="M1206" s="80"/>
      <c r="N1206" s="80"/>
      <c r="O1206" s="16"/>
      <c r="P1206" s="80"/>
      <c r="Q1206" s="80"/>
      <c r="R1206" s="80"/>
      <c r="S1206" s="80"/>
    </row>
    <row r="1207" spans="1:19" ht="14">
      <c r="A1207" s="105"/>
      <c r="B1207" s="29"/>
      <c r="C1207" s="29"/>
      <c r="D1207" s="236"/>
      <c r="E1207" s="29"/>
      <c r="F1207" s="29"/>
      <c r="G1207" s="29"/>
      <c r="H1207" s="29"/>
      <c r="I1207" s="29"/>
      <c r="J1207" s="29"/>
      <c r="K1207" s="29"/>
      <c r="L1207" s="29"/>
      <c r="M1207" s="29"/>
      <c r="N1207" s="29"/>
      <c r="O1207" s="17"/>
      <c r="P1207" s="29"/>
      <c r="Q1207" s="29"/>
      <c r="R1207" s="29"/>
      <c r="S1207" s="29"/>
    </row>
    <row r="1208" spans="1:19" ht="14">
      <c r="A1208" s="115"/>
      <c r="B1208" s="80"/>
      <c r="C1208" s="80"/>
      <c r="D1208" s="234"/>
      <c r="E1208" s="80"/>
      <c r="F1208" s="80"/>
      <c r="G1208" s="80"/>
      <c r="H1208" s="80"/>
      <c r="I1208" s="80"/>
      <c r="J1208" s="80"/>
      <c r="K1208" s="80"/>
      <c r="L1208" s="80"/>
      <c r="M1208" s="80"/>
      <c r="N1208" s="80"/>
      <c r="O1208" s="16"/>
      <c r="P1208" s="80"/>
      <c r="Q1208" s="80"/>
      <c r="R1208" s="80"/>
      <c r="S1208" s="80"/>
    </row>
    <row r="1209" spans="1:19" ht="14">
      <c r="A1209" s="105"/>
      <c r="B1209" s="29"/>
      <c r="C1209" s="29"/>
      <c r="D1209" s="236"/>
      <c r="E1209" s="29"/>
      <c r="F1209" s="29"/>
      <c r="G1209" s="29"/>
      <c r="H1209" s="29"/>
      <c r="I1209" s="29"/>
      <c r="J1209" s="29"/>
      <c r="K1209" s="29"/>
      <c r="L1209" s="29"/>
      <c r="M1209" s="29"/>
      <c r="N1209" s="29"/>
      <c r="O1209" s="17"/>
      <c r="P1209" s="29"/>
      <c r="Q1209" s="29"/>
      <c r="R1209" s="29"/>
      <c r="S1209" s="29"/>
    </row>
    <row r="1210" spans="1:19" ht="14">
      <c r="A1210" s="115"/>
      <c r="B1210" s="80"/>
      <c r="C1210" s="80"/>
      <c r="D1210" s="234"/>
      <c r="E1210" s="80"/>
      <c r="F1210" s="80"/>
      <c r="G1210" s="80"/>
      <c r="H1210" s="80"/>
      <c r="I1210" s="80"/>
      <c r="J1210" s="80"/>
      <c r="K1210" s="80"/>
      <c r="L1210" s="80"/>
      <c r="M1210" s="80"/>
      <c r="N1210" s="80"/>
      <c r="O1210" s="16"/>
      <c r="P1210" s="80"/>
      <c r="Q1210" s="80"/>
      <c r="R1210" s="80"/>
      <c r="S1210" s="80"/>
    </row>
    <row r="1211" spans="1:19" ht="14">
      <c r="A1211" s="105"/>
      <c r="B1211" s="29"/>
      <c r="C1211" s="29"/>
      <c r="D1211" s="236"/>
      <c r="E1211" s="29"/>
      <c r="F1211" s="29"/>
      <c r="G1211" s="29"/>
      <c r="H1211" s="29"/>
      <c r="I1211" s="29"/>
      <c r="J1211" s="29"/>
      <c r="K1211" s="29"/>
      <c r="L1211" s="29"/>
      <c r="M1211" s="29"/>
      <c r="N1211" s="29"/>
      <c r="O1211" s="17"/>
      <c r="P1211" s="29"/>
      <c r="Q1211" s="29"/>
      <c r="R1211" s="29"/>
      <c r="S1211" s="29"/>
    </row>
    <row r="1212" spans="1:19" ht="14">
      <c r="A1212" s="115"/>
      <c r="B1212" s="80"/>
      <c r="C1212" s="80"/>
      <c r="D1212" s="234"/>
      <c r="E1212" s="80"/>
      <c r="F1212" s="80"/>
      <c r="G1212" s="80"/>
      <c r="H1212" s="80"/>
      <c r="I1212" s="80"/>
      <c r="J1212" s="80"/>
      <c r="K1212" s="80"/>
      <c r="L1212" s="80"/>
      <c r="M1212" s="80"/>
      <c r="N1212" s="80"/>
      <c r="O1212" s="16"/>
      <c r="P1212" s="80"/>
      <c r="Q1212" s="80"/>
      <c r="R1212" s="80"/>
      <c r="S1212" s="80"/>
    </row>
    <row r="1213" spans="1:19" ht="14">
      <c r="A1213" s="105"/>
      <c r="B1213" s="29"/>
      <c r="C1213" s="29"/>
      <c r="D1213" s="236"/>
      <c r="E1213" s="29"/>
      <c r="F1213" s="29"/>
      <c r="G1213" s="29"/>
      <c r="H1213" s="29"/>
      <c r="I1213" s="29"/>
      <c r="J1213" s="29"/>
      <c r="K1213" s="29"/>
      <c r="L1213" s="29"/>
      <c r="M1213" s="29"/>
      <c r="N1213" s="29"/>
      <c r="O1213" s="17"/>
      <c r="P1213" s="29"/>
      <c r="Q1213" s="29"/>
      <c r="R1213" s="29"/>
      <c r="S1213" s="29"/>
    </row>
    <row r="1214" spans="1:19" ht="14">
      <c r="A1214" s="115"/>
      <c r="B1214" s="80"/>
      <c r="C1214" s="80"/>
      <c r="D1214" s="234"/>
      <c r="E1214" s="80"/>
      <c r="F1214" s="80"/>
      <c r="G1214" s="80"/>
      <c r="H1214" s="80"/>
      <c r="I1214" s="80"/>
      <c r="J1214" s="80"/>
      <c r="K1214" s="80"/>
      <c r="L1214" s="80"/>
      <c r="M1214" s="80"/>
      <c r="N1214" s="80"/>
      <c r="O1214" s="16"/>
      <c r="P1214" s="80"/>
      <c r="Q1214" s="80"/>
      <c r="R1214" s="80"/>
      <c r="S1214" s="80"/>
    </row>
    <row r="1215" spans="1:19" ht="14">
      <c r="A1215" s="105"/>
      <c r="B1215" s="29"/>
      <c r="C1215" s="29"/>
      <c r="D1215" s="236"/>
      <c r="E1215" s="29"/>
      <c r="F1215" s="29"/>
      <c r="G1215" s="29"/>
      <c r="H1215" s="29"/>
      <c r="I1215" s="29"/>
      <c r="J1215" s="29"/>
      <c r="K1215" s="29"/>
      <c r="L1215" s="29"/>
      <c r="M1215" s="29"/>
      <c r="N1215" s="29"/>
      <c r="O1215" s="17"/>
      <c r="P1215" s="29"/>
      <c r="Q1215" s="29"/>
      <c r="R1215" s="29"/>
      <c r="S1215" s="29"/>
    </row>
    <row r="1216" spans="1:19" ht="14">
      <c r="A1216" s="115"/>
      <c r="B1216" s="80"/>
      <c r="C1216" s="80"/>
      <c r="D1216" s="234"/>
      <c r="E1216" s="80"/>
      <c r="F1216" s="80"/>
      <c r="G1216" s="80"/>
      <c r="H1216" s="80"/>
      <c r="I1216" s="80"/>
      <c r="J1216" s="80"/>
      <c r="K1216" s="80"/>
      <c r="L1216" s="80"/>
      <c r="M1216" s="80"/>
      <c r="N1216" s="80"/>
      <c r="O1216" s="16"/>
      <c r="P1216" s="80"/>
      <c r="Q1216" s="80"/>
      <c r="R1216" s="80"/>
      <c r="S1216" s="80"/>
    </row>
    <row r="1217" spans="1:19" ht="14">
      <c r="A1217" s="105"/>
      <c r="B1217" s="29"/>
      <c r="C1217" s="29"/>
      <c r="D1217" s="236"/>
      <c r="E1217" s="29"/>
      <c r="F1217" s="29"/>
      <c r="G1217" s="29"/>
      <c r="H1217" s="29"/>
      <c r="I1217" s="29"/>
      <c r="J1217" s="29"/>
      <c r="K1217" s="29"/>
      <c r="L1217" s="29"/>
      <c r="M1217" s="29"/>
      <c r="N1217" s="29"/>
      <c r="O1217" s="17"/>
      <c r="P1217" s="29"/>
      <c r="Q1217" s="29"/>
      <c r="R1217" s="29"/>
      <c r="S1217" s="29"/>
    </row>
    <row r="1218" spans="1:19" ht="14">
      <c r="A1218" s="115"/>
      <c r="B1218" s="80"/>
      <c r="C1218" s="80"/>
      <c r="D1218" s="234"/>
      <c r="E1218" s="80"/>
      <c r="F1218" s="80"/>
      <c r="G1218" s="80"/>
      <c r="H1218" s="80"/>
      <c r="I1218" s="80"/>
      <c r="J1218" s="80"/>
      <c r="K1218" s="80"/>
      <c r="L1218" s="80"/>
      <c r="M1218" s="80"/>
      <c r="N1218" s="80"/>
      <c r="O1218" s="16"/>
      <c r="P1218" s="80"/>
      <c r="Q1218" s="80"/>
      <c r="R1218" s="80"/>
      <c r="S1218" s="80"/>
    </row>
    <row r="1219" spans="1:19" ht="14">
      <c r="A1219" s="105"/>
      <c r="B1219" s="29"/>
      <c r="C1219" s="29"/>
      <c r="D1219" s="236"/>
      <c r="E1219" s="29"/>
      <c r="F1219" s="29"/>
      <c r="G1219" s="29"/>
      <c r="H1219" s="29"/>
      <c r="I1219" s="29"/>
      <c r="J1219" s="29"/>
      <c r="K1219" s="29"/>
      <c r="L1219" s="29"/>
      <c r="M1219" s="29"/>
      <c r="N1219" s="29"/>
      <c r="O1219" s="17"/>
      <c r="P1219" s="29"/>
      <c r="Q1219" s="29"/>
      <c r="R1219" s="29"/>
      <c r="S1219" s="29"/>
    </row>
    <row r="1220" spans="1:19" ht="14">
      <c r="A1220" s="115"/>
      <c r="B1220" s="80"/>
      <c r="C1220" s="80"/>
      <c r="D1220" s="234"/>
      <c r="E1220" s="80"/>
      <c r="F1220" s="80"/>
      <c r="G1220" s="80"/>
      <c r="H1220" s="80"/>
      <c r="I1220" s="80"/>
      <c r="J1220" s="80"/>
      <c r="K1220" s="80"/>
      <c r="L1220" s="80"/>
      <c r="M1220" s="80"/>
      <c r="N1220" s="80"/>
      <c r="O1220" s="16"/>
      <c r="P1220" s="80"/>
      <c r="Q1220" s="80"/>
      <c r="R1220" s="80"/>
      <c r="S1220" s="80"/>
    </row>
    <row r="1221" spans="1:19" ht="14">
      <c r="A1221" s="105"/>
      <c r="B1221" s="29"/>
      <c r="C1221" s="29"/>
      <c r="D1221" s="236"/>
      <c r="E1221" s="29"/>
      <c r="F1221" s="29"/>
      <c r="G1221" s="29"/>
      <c r="H1221" s="29"/>
      <c r="I1221" s="29"/>
      <c r="J1221" s="29"/>
      <c r="K1221" s="29"/>
      <c r="L1221" s="29"/>
      <c r="M1221" s="29"/>
      <c r="N1221" s="29"/>
      <c r="O1221" s="17"/>
      <c r="P1221" s="29"/>
      <c r="Q1221" s="29"/>
      <c r="R1221" s="29"/>
      <c r="S1221" s="29"/>
    </row>
    <row r="1222" spans="1:19" ht="14">
      <c r="A1222" s="115"/>
      <c r="B1222" s="80"/>
      <c r="C1222" s="80"/>
      <c r="D1222" s="234"/>
      <c r="E1222" s="80"/>
      <c r="F1222" s="80"/>
      <c r="G1222" s="80"/>
      <c r="H1222" s="80"/>
      <c r="I1222" s="80"/>
      <c r="J1222" s="80"/>
      <c r="K1222" s="80"/>
      <c r="L1222" s="80"/>
      <c r="M1222" s="80"/>
      <c r="N1222" s="80"/>
      <c r="O1222" s="16"/>
      <c r="P1222" s="80"/>
      <c r="Q1222" s="80"/>
      <c r="R1222" s="80"/>
      <c r="S1222" s="80"/>
    </row>
    <row r="1223" spans="1:19" ht="14">
      <c r="A1223" s="105"/>
      <c r="B1223" s="29"/>
      <c r="C1223" s="29"/>
      <c r="D1223" s="236"/>
      <c r="E1223" s="29"/>
      <c r="F1223" s="29"/>
      <c r="G1223" s="29"/>
      <c r="H1223" s="29"/>
      <c r="I1223" s="29"/>
      <c r="J1223" s="29"/>
      <c r="K1223" s="29"/>
      <c r="L1223" s="29"/>
      <c r="M1223" s="29"/>
      <c r="N1223" s="29"/>
      <c r="O1223" s="17"/>
      <c r="P1223" s="29"/>
      <c r="Q1223" s="29"/>
      <c r="R1223" s="29"/>
      <c r="S1223" s="29"/>
    </row>
    <row r="1224" spans="1:19" ht="14">
      <c r="A1224" s="115"/>
      <c r="B1224" s="80"/>
      <c r="C1224" s="80"/>
      <c r="D1224" s="234"/>
      <c r="E1224" s="80"/>
      <c r="F1224" s="80"/>
      <c r="G1224" s="80"/>
      <c r="H1224" s="80"/>
      <c r="I1224" s="80"/>
      <c r="J1224" s="80"/>
      <c r="K1224" s="80"/>
      <c r="L1224" s="80"/>
      <c r="M1224" s="80"/>
      <c r="N1224" s="80"/>
      <c r="O1224" s="16"/>
      <c r="P1224" s="80"/>
      <c r="Q1224" s="80"/>
      <c r="R1224" s="80"/>
      <c r="S1224" s="80"/>
    </row>
    <row r="1225" spans="1:19" ht="14">
      <c r="A1225" s="105"/>
      <c r="B1225" s="29"/>
      <c r="C1225" s="29"/>
      <c r="D1225" s="236"/>
      <c r="E1225" s="29"/>
      <c r="F1225" s="29"/>
      <c r="G1225" s="29"/>
      <c r="H1225" s="29"/>
      <c r="I1225" s="29"/>
      <c r="J1225" s="29"/>
      <c r="K1225" s="29"/>
      <c r="L1225" s="29"/>
      <c r="M1225" s="29"/>
      <c r="N1225" s="29"/>
      <c r="O1225" s="17"/>
      <c r="P1225" s="29"/>
      <c r="Q1225" s="29"/>
      <c r="R1225" s="29"/>
      <c r="S1225" s="29"/>
    </row>
    <row r="1226" spans="1:19" ht="14">
      <c r="A1226" s="115"/>
      <c r="B1226" s="80"/>
      <c r="C1226" s="80"/>
      <c r="D1226" s="234"/>
      <c r="E1226" s="80"/>
      <c r="F1226" s="80"/>
      <c r="G1226" s="80"/>
      <c r="H1226" s="80"/>
      <c r="I1226" s="80"/>
      <c r="J1226" s="80"/>
      <c r="K1226" s="80"/>
      <c r="L1226" s="80"/>
      <c r="M1226" s="80"/>
      <c r="N1226" s="80"/>
      <c r="O1226" s="16"/>
      <c r="P1226" s="80"/>
      <c r="Q1226" s="80"/>
      <c r="R1226" s="80"/>
      <c r="S1226" s="80"/>
    </row>
    <row r="1227" spans="1:19" ht="14">
      <c r="A1227" s="105"/>
      <c r="B1227" s="29"/>
      <c r="C1227" s="29"/>
      <c r="D1227" s="236"/>
      <c r="E1227" s="29"/>
      <c r="F1227" s="29"/>
      <c r="G1227" s="29"/>
      <c r="H1227" s="29"/>
      <c r="I1227" s="29"/>
      <c r="J1227" s="29"/>
      <c r="K1227" s="29"/>
      <c r="L1227" s="29"/>
      <c r="M1227" s="29"/>
      <c r="N1227" s="29"/>
      <c r="O1227" s="17"/>
      <c r="P1227" s="29"/>
      <c r="Q1227" s="29"/>
      <c r="R1227" s="29"/>
      <c r="S1227" s="29"/>
    </row>
    <row r="1228" spans="1:19" ht="14">
      <c r="A1228" s="115"/>
      <c r="B1228" s="80"/>
      <c r="C1228" s="80"/>
      <c r="D1228" s="234"/>
      <c r="E1228" s="80"/>
      <c r="F1228" s="80"/>
      <c r="G1228" s="80"/>
      <c r="H1228" s="80"/>
      <c r="I1228" s="80"/>
      <c r="J1228" s="80"/>
      <c r="K1228" s="80"/>
      <c r="L1228" s="80"/>
      <c r="M1228" s="80"/>
      <c r="N1228" s="80"/>
      <c r="O1228" s="16"/>
      <c r="P1228" s="80"/>
      <c r="Q1228" s="80"/>
      <c r="R1228" s="80"/>
      <c r="S1228" s="80"/>
    </row>
    <row r="1229" spans="1:19" ht="14">
      <c r="A1229" s="105"/>
      <c r="B1229" s="29"/>
      <c r="C1229" s="29"/>
      <c r="D1229" s="236"/>
      <c r="E1229" s="29"/>
      <c r="F1229" s="29"/>
      <c r="G1229" s="29"/>
      <c r="H1229" s="29"/>
      <c r="I1229" s="29"/>
      <c r="J1229" s="29"/>
      <c r="K1229" s="29"/>
      <c r="L1229" s="29"/>
      <c r="M1229" s="29"/>
      <c r="N1229" s="29"/>
      <c r="O1229" s="17"/>
      <c r="P1229" s="29"/>
      <c r="Q1229" s="29"/>
      <c r="R1229" s="29"/>
      <c r="S1229" s="29"/>
    </row>
    <row r="1230" spans="1:19" ht="14">
      <c r="A1230" s="115"/>
      <c r="B1230" s="80"/>
      <c r="C1230" s="80"/>
      <c r="D1230" s="234"/>
      <c r="E1230" s="80"/>
      <c r="F1230" s="80"/>
      <c r="G1230" s="80"/>
      <c r="H1230" s="80"/>
      <c r="I1230" s="80"/>
      <c r="J1230" s="80"/>
      <c r="K1230" s="80"/>
      <c r="L1230" s="80"/>
      <c r="M1230" s="80"/>
      <c r="N1230" s="80"/>
      <c r="O1230" s="16"/>
      <c r="P1230" s="80"/>
      <c r="Q1230" s="80"/>
      <c r="R1230" s="80"/>
      <c r="S1230" s="80"/>
    </row>
    <row r="1231" spans="1:19" ht="14">
      <c r="A1231" s="105"/>
      <c r="B1231" s="29"/>
      <c r="C1231" s="29"/>
      <c r="D1231" s="236"/>
      <c r="E1231" s="29"/>
      <c r="F1231" s="29"/>
      <c r="G1231" s="29"/>
      <c r="H1231" s="29"/>
      <c r="I1231" s="29"/>
      <c r="J1231" s="29"/>
      <c r="K1231" s="29"/>
      <c r="L1231" s="29"/>
      <c r="M1231" s="29"/>
      <c r="N1231" s="29"/>
      <c r="O1231" s="17"/>
      <c r="P1231" s="29"/>
      <c r="Q1231" s="29"/>
      <c r="R1231" s="29"/>
      <c r="S1231" s="29"/>
    </row>
    <row r="1232" spans="1:19" ht="14">
      <c r="A1232" s="115"/>
      <c r="B1232" s="80"/>
      <c r="C1232" s="80"/>
      <c r="D1232" s="234"/>
      <c r="E1232" s="80"/>
      <c r="F1232" s="80"/>
      <c r="G1232" s="80"/>
      <c r="H1232" s="80"/>
      <c r="I1232" s="80"/>
      <c r="J1232" s="80"/>
      <c r="K1232" s="80"/>
      <c r="L1232" s="80"/>
      <c r="M1232" s="80"/>
      <c r="N1232" s="80"/>
      <c r="O1232" s="16"/>
      <c r="P1232" s="80"/>
      <c r="Q1232" s="80"/>
      <c r="R1232" s="80"/>
      <c r="S1232" s="80"/>
    </row>
    <row r="1233" spans="1:19" ht="14">
      <c r="A1233" s="105"/>
      <c r="B1233" s="29"/>
      <c r="C1233" s="29"/>
      <c r="D1233" s="236"/>
      <c r="E1233" s="29"/>
      <c r="F1233" s="29"/>
      <c r="G1233" s="29"/>
      <c r="H1233" s="29"/>
      <c r="I1233" s="29"/>
      <c r="J1233" s="29"/>
      <c r="K1233" s="29"/>
      <c r="L1233" s="29"/>
      <c r="M1233" s="29"/>
      <c r="N1233" s="29"/>
      <c r="O1233" s="17"/>
      <c r="P1233" s="29"/>
      <c r="Q1233" s="29"/>
      <c r="R1233" s="29"/>
      <c r="S1233" s="29"/>
    </row>
    <row r="1234" spans="1:19" ht="14">
      <c r="A1234" s="115"/>
      <c r="B1234" s="80"/>
      <c r="C1234" s="80"/>
      <c r="D1234" s="234"/>
      <c r="E1234" s="80"/>
      <c r="F1234" s="80"/>
      <c r="G1234" s="80"/>
      <c r="H1234" s="80"/>
      <c r="I1234" s="80"/>
      <c r="J1234" s="80"/>
      <c r="K1234" s="80"/>
      <c r="L1234" s="80"/>
      <c r="M1234" s="80"/>
      <c r="N1234" s="80"/>
      <c r="O1234" s="16"/>
      <c r="P1234" s="80"/>
      <c r="Q1234" s="80"/>
      <c r="R1234" s="80"/>
      <c r="S1234" s="80"/>
    </row>
    <row r="1235" spans="1:19" ht="14">
      <c r="A1235" s="105"/>
      <c r="B1235" s="29"/>
      <c r="C1235" s="29"/>
      <c r="D1235" s="236"/>
      <c r="E1235" s="29"/>
      <c r="F1235" s="29"/>
      <c r="G1235" s="29"/>
      <c r="H1235" s="29"/>
      <c r="I1235" s="29"/>
      <c r="J1235" s="29"/>
      <c r="K1235" s="29"/>
      <c r="L1235" s="29"/>
      <c r="M1235" s="29"/>
      <c r="N1235" s="29"/>
      <c r="O1235" s="17"/>
      <c r="P1235" s="29"/>
      <c r="Q1235" s="29"/>
      <c r="R1235" s="29"/>
      <c r="S1235" s="29"/>
    </row>
    <row r="1236" spans="1:19" ht="14">
      <c r="A1236" s="115"/>
      <c r="B1236" s="80"/>
      <c r="C1236" s="80"/>
      <c r="D1236" s="234"/>
      <c r="E1236" s="80"/>
      <c r="F1236" s="80"/>
      <c r="G1236" s="80"/>
      <c r="H1236" s="80"/>
      <c r="I1236" s="80"/>
      <c r="J1236" s="80"/>
      <c r="K1236" s="80"/>
      <c r="L1236" s="80"/>
      <c r="M1236" s="80"/>
      <c r="N1236" s="80"/>
      <c r="O1236" s="16"/>
      <c r="P1236" s="80"/>
      <c r="Q1236" s="80"/>
      <c r="R1236" s="80"/>
      <c r="S1236" s="80"/>
    </row>
    <row r="1237" spans="1:19" ht="14">
      <c r="A1237" s="105"/>
      <c r="B1237" s="29"/>
      <c r="C1237" s="29"/>
      <c r="D1237" s="236"/>
      <c r="E1237" s="29"/>
      <c r="F1237" s="29"/>
      <c r="G1237" s="29"/>
      <c r="H1237" s="29"/>
      <c r="I1237" s="29"/>
      <c r="J1237" s="29"/>
      <c r="K1237" s="29"/>
      <c r="L1237" s="29"/>
      <c r="M1237" s="29"/>
      <c r="N1237" s="29"/>
      <c r="O1237" s="17"/>
      <c r="P1237" s="29"/>
      <c r="Q1237" s="29"/>
      <c r="R1237" s="29"/>
      <c r="S1237" s="29"/>
    </row>
    <row r="1238" spans="1:19" ht="14">
      <c r="A1238" s="115"/>
      <c r="B1238" s="80"/>
      <c r="C1238" s="80"/>
      <c r="D1238" s="234"/>
      <c r="E1238" s="80"/>
      <c r="F1238" s="80"/>
      <c r="G1238" s="80"/>
      <c r="H1238" s="80"/>
      <c r="I1238" s="80"/>
      <c r="J1238" s="80"/>
      <c r="K1238" s="80"/>
      <c r="L1238" s="80"/>
      <c r="M1238" s="80"/>
      <c r="N1238" s="80"/>
      <c r="O1238" s="16"/>
      <c r="P1238" s="80"/>
      <c r="Q1238" s="80"/>
      <c r="R1238" s="80"/>
      <c r="S1238" s="80"/>
    </row>
    <row r="1239" spans="1:19" ht="14">
      <c r="A1239" s="105"/>
      <c r="B1239" s="29"/>
      <c r="C1239" s="29"/>
      <c r="D1239" s="236"/>
      <c r="E1239" s="29"/>
      <c r="F1239" s="29"/>
      <c r="G1239" s="29"/>
      <c r="H1239" s="29"/>
      <c r="I1239" s="29"/>
      <c r="J1239" s="29"/>
      <c r="K1239" s="29"/>
      <c r="L1239" s="29"/>
      <c r="M1239" s="29"/>
      <c r="N1239" s="29"/>
      <c r="O1239" s="17"/>
      <c r="P1239" s="29"/>
      <c r="Q1239" s="29"/>
      <c r="R1239" s="29"/>
      <c r="S1239" s="29"/>
    </row>
    <row r="1240" spans="1:19" ht="14">
      <c r="A1240" s="115"/>
      <c r="B1240" s="80"/>
      <c r="C1240" s="80"/>
      <c r="D1240" s="234"/>
      <c r="E1240" s="80"/>
      <c r="F1240" s="80"/>
      <c r="G1240" s="80"/>
      <c r="H1240" s="80"/>
      <c r="I1240" s="80"/>
      <c r="J1240" s="80"/>
      <c r="K1240" s="80"/>
      <c r="L1240" s="80"/>
      <c r="M1240" s="80"/>
      <c r="N1240" s="80"/>
      <c r="O1240" s="16"/>
      <c r="P1240" s="80"/>
      <c r="Q1240" s="80"/>
      <c r="R1240" s="80"/>
      <c r="S1240" s="80"/>
    </row>
    <row r="1241" spans="1:19" ht="14">
      <c r="A1241" s="105"/>
      <c r="B1241" s="29"/>
      <c r="C1241" s="29"/>
      <c r="D1241" s="236"/>
      <c r="E1241" s="29"/>
      <c r="F1241" s="29"/>
      <c r="G1241" s="29"/>
      <c r="H1241" s="29"/>
      <c r="I1241" s="29"/>
      <c r="J1241" s="29"/>
      <c r="K1241" s="29"/>
      <c r="L1241" s="29"/>
      <c r="M1241" s="29"/>
      <c r="N1241" s="29"/>
      <c r="O1241" s="17"/>
      <c r="P1241" s="29"/>
      <c r="Q1241" s="29"/>
      <c r="R1241" s="29"/>
      <c r="S1241" s="29"/>
    </row>
    <row r="1242" spans="1:19" ht="14">
      <c r="A1242" s="115"/>
      <c r="B1242" s="80"/>
      <c r="C1242" s="80"/>
      <c r="D1242" s="234"/>
      <c r="E1242" s="80"/>
      <c r="F1242" s="80"/>
      <c r="G1242" s="80"/>
      <c r="H1242" s="80"/>
      <c r="I1242" s="80"/>
      <c r="J1242" s="80"/>
      <c r="K1242" s="80"/>
      <c r="L1242" s="80"/>
      <c r="M1242" s="80"/>
      <c r="N1242" s="80"/>
      <c r="O1242" s="16"/>
      <c r="P1242" s="80"/>
      <c r="Q1242" s="80"/>
      <c r="R1242" s="80"/>
      <c r="S1242" s="80"/>
    </row>
    <row r="1243" spans="1:19" ht="14">
      <c r="A1243" s="105"/>
      <c r="B1243" s="29"/>
      <c r="C1243" s="29"/>
      <c r="D1243" s="236"/>
      <c r="E1243" s="29"/>
      <c r="F1243" s="29"/>
      <c r="G1243" s="29"/>
      <c r="H1243" s="29"/>
      <c r="I1243" s="29"/>
      <c r="J1243" s="29"/>
      <c r="K1243" s="29"/>
      <c r="L1243" s="29"/>
      <c r="M1243" s="29"/>
      <c r="N1243" s="29"/>
      <c r="O1243" s="17"/>
      <c r="P1243" s="29"/>
      <c r="Q1243" s="29"/>
      <c r="R1243" s="29"/>
      <c r="S1243" s="29"/>
    </row>
    <row r="1244" spans="1:19" ht="14">
      <c r="A1244" s="115"/>
      <c r="B1244" s="80"/>
      <c r="C1244" s="80"/>
      <c r="D1244" s="234"/>
      <c r="E1244" s="80"/>
      <c r="F1244" s="80"/>
      <c r="G1244" s="80"/>
      <c r="H1244" s="80"/>
      <c r="I1244" s="80"/>
      <c r="J1244" s="80"/>
      <c r="K1244" s="80"/>
      <c r="L1244" s="80"/>
      <c r="M1244" s="80"/>
      <c r="N1244" s="80"/>
      <c r="O1244" s="16"/>
      <c r="P1244" s="80"/>
      <c r="Q1244" s="80"/>
      <c r="R1244" s="80"/>
      <c r="S1244" s="80"/>
    </row>
    <row r="1245" spans="1:19" ht="14">
      <c r="A1245" s="105"/>
      <c r="B1245" s="29"/>
      <c r="C1245" s="29"/>
      <c r="D1245" s="236"/>
      <c r="E1245" s="29"/>
      <c r="F1245" s="29"/>
      <c r="G1245" s="29"/>
      <c r="H1245" s="29"/>
      <c r="I1245" s="29"/>
      <c r="J1245" s="29"/>
      <c r="K1245" s="29"/>
      <c r="L1245" s="29"/>
      <c r="M1245" s="29"/>
      <c r="N1245" s="29"/>
      <c r="O1245" s="17"/>
      <c r="P1245" s="29"/>
      <c r="Q1245" s="29"/>
      <c r="R1245" s="29"/>
      <c r="S1245" s="29"/>
    </row>
    <row r="1246" spans="1:19" ht="14">
      <c r="A1246" s="115"/>
      <c r="B1246" s="80"/>
      <c r="C1246" s="80"/>
      <c r="D1246" s="234"/>
      <c r="E1246" s="80"/>
      <c r="F1246" s="80"/>
      <c r="G1246" s="80"/>
      <c r="H1246" s="80"/>
      <c r="I1246" s="80"/>
      <c r="J1246" s="80"/>
      <c r="K1246" s="80"/>
      <c r="L1246" s="80"/>
      <c r="M1246" s="80"/>
      <c r="N1246" s="80"/>
      <c r="O1246" s="16"/>
      <c r="P1246" s="80"/>
      <c r="Q1246" s="80"/>
      <c r="R1246" s="80"/>
      <c r="S1246" s="80"/>
    </row>
    <row r="1247" spans="1:19" ht="14">
      <c r="A1247" s="105"/>
      <c r="B1247" s="29"/>
      <c r="C1247" s="29"/>
      <c r="D1247" s="236"/>
      <c r="E1247" s="29"/>
      <c r="F1247" s="29"/>
      <c r="G1247" s="29"/>
      <c r="H1247" s="29"/>
      <c r="I1247" s="29"/>
      <c r="J1247" s="29"/>
      <c r="K1247" s="29"/>
      <c r="L1247" s="29"/>
      <c r="M1247" s="29"/>
      <c r="N1247" s="29"/>
      <c r="O1247" s="17"/>
      <c r="P1247" s="29"/>
      <c r="Q1247" s="29"/>
      <c r="R1247" s="29"/>
      <c r="S1247" s="29"/>
    </row>
    <row r="1248" spans="1:19" ht="14">
      <c r="A1248" s="115"/>
      <c r="B1248" s="80"/>
      <c r="C1248" s="80"/>
      <c r="D1248" s="234"/>
      <c r="E1248" s="80"/>
      <c r="F1248" s="80"/>
      <c r="G1248" s="80"/>
      <c r="H1248" s="80"/>
      <c r="I1248" s="80"/>
      <c r="J1248" s="80"/>
      <c r="K1248" s="80"/>
      <c r="L1248" s="80"/>
      <c r="M1248" s="80"/>
      <c r="N1248" s="80"/>
      <c r="O1248" s="16"/>
      <c r="P1248" s="80"/>
      <c r="Q1248" s="80"/>
      <c r="R1248" s="80"/>
      <c r="S1248" s="80"/>
    </row>
    <row r="1249" spans="1:19" ht="14">
      <c r="A1249" s="105"/>
      <c r="B1249" s="29"/>
      <c r="C1249" s="29"/>
      <c r="D1249" s="236"/>
      <c r="E1249" s="29"/>
      <c r="F1249" s="29"/>
      <c r="G1249" s="29"/>
      <c r="H1249" s="29"/>
      <c r="I1249" s="29"/>
      <c r="J1249" s="29"/>
      <c r="K1249" s="29"/>
      <c r="L1249" s="29"/>
      <c r="M1249" s="29"/>
      <c r="N1249" s="29"/>
      <c r="O1249" s="17"/>
      <c r="P1249" s="29"/>
      <c r="Q1249" s="29"/>
      <c r="R1249" s="29"/>
      <c r="S1249" s="29"/>
    </row>
    <row r="1250" spans="1:19" ht="14">
      <c r="A1250" s="115"/>
      <c r="B1250" s="80"/>
      <c r="C1250" s="80"/>
      <c r="D1250" s="234"/>
      <c r="E1250" s="80"/>
      <c r="F1250" s="80"/>
      <c r="G1250" s="80"/>
      <c r="H1250" s="80"/>
      <c r="I1250" s="80"/>
      <c r="J1250" s="80"/>
      <c r="K1250" s="80"/>
      <c r="L1250" s="80"/>
      <c r="M1250" s="80"/>
      <c r="N1250" s="80"/>
      <c r="O1250" s="16"/>
      <c r="P1250" s="80"/>
      <c r="Q1250" s="80"/>
      <c r="R1250" s="80"/>
      <c r="S1250" s="80"/>
    </row>
    <row r="1251" spans="1:19" ht="14">
      <c r="A1251" s="105"/>
      <c r="B1251" s="29"/>
      <c r="C1251" s="29"/>
      <c r="D1251" s="236"/>
      <c r="E1251" s="29"/>
      <c r="F1251" s="29"/>
      <c r="G1251" s="29"/>
      <c r="H1251" s="29"/>
      <c r="I1251" s="29"/>
      <c r="J1251" s="29"/>
      <c r="K1251" s="29"/>
      <c r="L1251" s="29"/>
      <c r="M1251" s="29"/>
      <c r="N1251" s="29"/>
      <c r="O1251" s="17"/>
      <c r="P1251" s="29"/>
      <c r="Q1251" s="29"/>
      <c r="R1251" s="29"/>
      <c r="S1251" s="29"/>
    </row>
    <row r="1252" spans="1:19" ht="14">
      <c r="A1252" s="115"/>
      <c r="B1252" s="80"/>
      <c r="C1252" s="80"/>
      <c r="D1252" s="234"/>
      <c r="E1252" s="80"/>
      <c r="F1252" s="80"/>
      <c r="G1252" s="80"/>
      <c r="H1252" s="80"/>
      <c r="I1252" s="80"/>
      <c r="J1252" s="80"/>
      <c r="K1252" s="80"/>
      <c r="L1252" s="80"/>
      <c r="M1252" s="80"/>
      <c r="N1252" s="80"/>
      <c r="O1252" s="16"/>
      <c r="P1252" s="80"/>
      <c r="Q1252" s="80"/>
      <c r="R1252" s="80"/>
      <c r="S1252" s="80"/>
    </row>
    <row r="1253" spans="1:19" ht="14">
      <c r="A1253" s="105"/>
      <c r="B1253" s="29"/>
      <c r="C1253" s="29"/>
      <c r="D1253" s="236"/>
      <c r="E1253" s="29"/>
      <c r="F1253" s="29"/>
      <c r="G1253" s="29"/>
      <c r="H1253" s="29"/>
      <c r="I1253" s="29"/>
      <c r="J1253" s="29"/>
      <c r="K1253" s="29"/>
      <c r="L1253" s="29"/>
      <c r="M1253" s="29"/>
      <c r="N1253" s="29"/>
      <c r="O1253" s="17"/>
      <c r="P1253" s="29"/>
      <c r="Q1253" s="29"/>
      <c r="R1253" s="29"/>
      <c r="S1253" s="29"/>
    </row>
    <row r="1254" spans="1:19" ht="14">
      <c r="A1254" s="115"/>
      <c r="B1254" s="80"/>
      <c r="C1254" s="80"/>
      <c r="D1254" s="234"/>
      <c r="E1254" s="80"/>
      <c r="F1254" s="80"/>
      <c r="G1254" s="80"/>
      <c r="H1254" s="80"/>
      <c r="I1254" s="80"/>
      <c r="J1254" s="80"/>
      <c r="K1254" s="80"/>
      <c r="L1254" s="80"/>
      <c r="M1254" s="80"/>
      <c r="N1254" s="80"/>
      <c r="O1254" s="16"/>
      <c r="P1254" s="80"/>
      <c r="Q1254" s="80"/>
      <c r="R1254" s="80"/>
      <c r="S1254" s="80"/>
    </row>
    <row r="1255" spans="1:19" ht="14">
      <c r="A1255" s="105"/>
      <c r="B1255" s="29"/>
      <c r="C1255" s="29"/>
      <c r="D1255" s="236"/>
      <c r="E1255" s="29"/>
      <c r="F1255" s="29"/>
      <c r="G1255" s="29"/>
      <c r="H1255" s="29"/>
      <c r="I1255" s="29"/>
      <c r="J1255" s="29"/>
      <c r="K1255" s="29"/>
      <c r="L1255" s="29"/>
      <c r="M1255" s="29"/>
      <c r="N1255" s="29"/>
      <c r="O1255" s="17"/>
      <c r="P1255" s="29"/>
      <c r="Q1255" s="29"/>
      <c r="R1255" s="29"/>
      <c r="S1255" s="29"/>
    </row>
    <row r="1256" spans="1:19" ht="14">
      <c r="A1256" s="115"/>
      <c r="B1256" s="80"/>
      <c r="C1256" s="80"/>
      <c r="D1256" s="234"/>
      <c r="E1256" s="80"/>
      <c r="F1256" s="80"/>
      <c r="G1256" s="80"/>
      <c r="H1256" s="80"/>
      <c r="I1256" s="80"/>
      <c r="J1256" s="80"/>
      <c r="K1256" s="80"/>
      <c r="L1256" s="80"/>
      <c r="M1256" s="80"/>
      <c r="N1256" s="80"/>
      <c r="O1256" s="16"/>
      <c r="P1256" s="80"/>
      <c r="Q1256" s="80"/>
      <c r="R1256" s="80"/>
      <c r="S1256" s="80"/>
    </row>
    <row r="1257" spans="1:19" ht="14">
      <c r="A1257" s="105"/>
      <c r="B1257" s="29"/>
      <c r="C1257" s="29"/>
      <c r="D1257" s="236"/>
      <c r="E1257" s="29"/>
      <c r="F1257" s="29"/>
      <c r="G1257" s="29"/>
      <c r="H1257" s="29"/>
      <c r="I1257" s="29"/>
      <c r="J1257" s="29"/>
      <c r="K1257" s="29"/>
      <c r="L1257" s="29"/>
      <c r="M1257" s="29"/>
      <c r="N1257" s="29"/>
      <c r="O1257" s="17"/>
      <c r="P1257" s="29"/>
      <c r="Q1257" s="29"/>
      <c r="R1257" s="29"/>
      <c r="S1257" s="29"/>
    </row>
    <row r="1258" spans="1:19" ht="14">
      <c r="A1258" s="115"/>
      <c r="B1258" s="80"/>
      <c r="C1258" s="80"/>
      <c r="D1258" s="234"/>
      <c r="E1258" s="80"/>
      <c r="F1258" s="80"/>
      <c r="G1258" s="80"/>
      <c r="H1258" s="80"/>
      <c r="I1258" s="80"/>
      <c r="J1258" s="80"/>
      <c r="K1258" s="80"/>
      <c r="L1258" s="80"/>
      <c r="M1258" s="80"/>
      <c r="N1258" s="80"/>
      <c r="O1258" s="16"/>
      <c r="P1258" s="80"/>
      <c r="Q1258" s="80"/>
      <c r="R1258" s="80"/>
      <c r="S1258" s="80"/>
    </row>
    <row r="1259" spans="1:19" ht="14">
      <c r="A1259" s="105"/>
      <c r="B1259" s="29"/>
      <c r="C1259" s="29"/>
      <c r="D1259" s="236"/>
      <c r="E1259" s="29"/>
      <c r="F1259" s="29"/>
      <c r="G1259" s="29"/>
      <c r="H1259" s="29"/>
      <c r="I1259" s="29"/>
      <c r="J1259" s="29"/>
      <c r="K1259" s="29"/>
      <c r="L1259" s="29"/>
      <c r="M1259" s="29"/>
      <c r="N1259" s="29"/>
      <c r="O1259" s="17"/>
      <c r="P1259" s="29"/>
      <c r="Q1259" s="29"/>
      <c r="R1259" s="29"/>
      <c r="S1259" s="29"/>
    </row>
    <row r="1260" spans="1:19" ht="14">
      <c r="A1260" s="115"/>
      <c r="B1260" s="80"/>
      <c r="C1260" s="80"/>
      <c r="D1260" s="234"/>
      <c r="E1260" s="80"/>
      <c r="F1260" s="80"/>
      <c r="G1260" s="80"/>
      <c r="H1260" s="80"/>
      <c r="I1260" s="80"/>
      <c r="J1260" s="80"/>
      <c r="K1260" s="80"/>
      <c r="L1260" s="80"/>
      <c r="M1260" s="80"/>
      <c r="N1260" s="80"/>
      <c r="O1260" s="16"/>
      <c r="P1260" s="80"/>
      <c r="Q1260" s="80"/>
      <c r="R1260" s="80"/>
      <c r="S1260" s="80"/>
    </row>
    <row r="1261" spans="1:19" ht="14">
      <c r="A1261" s="105"/>
      <c r="B1261" s="29"/>
      <c r="C1261" s="29"/>
      <c r="D1261" s="236"/>
      <c r="E1261" s="29"/>
      <c r="F1261" s="29"/>
      <c r="G1261" s="29"/>
      <c r="H1261" s="29"/>
      <c r="I1261" s="29"/>
      <c r="J1261" s="29"/>
      <c r="K1261" s="29"/>
      <c r="L1261" s="29"/>
      <c r="M1261" s="29"/>
      <c r="N1261" s="29"/>
      <c r="O1261" s="17"/>
      <c r="P1261" s="29"/>
      <c r="Q1261" s="29"/>
      <c r="R1261" s="29"/>
      <c r="S1261" s="29"/>
    </row>
    <row r="1262" spans="1:19" ht="14">
      <c r="A1262" s="115"/>
      <c r="B1262" s="80"/>
      <c r="C1262" s="80"/>
      <c r="D1262" s="234"/>
      <c r="E1262" s="80"/>
      <c r="F1262" s="80"/>
      <c r="G1262" s="80"/>
      <c r="H1262" s="80"/>
      <c r="I1262" s="80"/>
      <c r="J1262" s="80"/>
      <c r="K1262" s="80"/>
      <c r="L1262" s="80"/>
      <c r="M1262" s="80"/>
      <c r="N1262" s="80"/>
      <c r="O1262" s="16"/>
      <c r="P1262" s="80"/>
      <c r="Q1262" s="80"/>
      <c r="R1262" s="80"/>
      <c r="S1262" s="80"/>
    </row>
    <row r="1263" spans="1:19" ht="14">
      <c r="A1263" s="105"/>
      <c r="B1263" s="29"/>
      <c r="C1263" s="29"/>
      <c r="D1263" s="236"/>
      <c r="E1263" s="29"/>
      <c r="F1263" s="29"/>
      <c r="G1263" s="29"/>
      <c r="H1263" s="29"/>
      <c r="I1263" s="29"/>
      <c r="J1263" s="29"/>
      <c r="K1263" s="29"/>
      <c r="L1263" s="29"/>
      <c r="M1263" s="29"/>
      <c r="N1263" s="29"/>
      <c r="O1263" s="17"/>
      <c r="P1263" s="29"/>
      <c r="Q1263" s="29"/>
      <c r="R1263" s="29"/>
      <c r="S1263" s="29"/>
    </row>
    <row r="1264" spans="1:19" ht="14">
      <c r="A1264" s="115"/>
      <c r="B1264" s="80"/>
      <c r="C1264" s="80"/>
      <c r="D1264" s="234"/>
      <c r="E1264" s="80"/>
      <c r="F1264" s="80"/>
      <c r="G1264" s="80"/>
      <c r="H1264" s="80"/>
      <c r="I1264" s="80"/>
      <c r="J1264" s="80"/>
      <c r="K1264" s="80"/>
      <c r="L1264" s="80"/>
      <c r="M1264" s="80"/>
      <c r="N1264" s="80"/>
      <c r="O1264" s="16"/>
      <c r="P1264" s="80"/>
      <c r="Q1264" s="80"/>
      <c r="R1264" s="80"/>
      <c r="S1264" s="80"/>
    </row>
    <row r="1265" spans="1:19" ht="14">
      <c r="A1265" s="105"/>
      <c r="B1265" s="29"/>
      <c r="C1265" s="29"/>
      <c r="D1265" s="236"/>
      <c r="E1265" s="29"/>
      <c r="F1265" s="29"/>
      <c r="G1265" s="29"/>
      <c r="H1265" s="29"/>
      <c r="I1265" s="29"/>
      <c r="J1265" s="29"/>
      <c r="K1265" s="29"/>
      <c r="L1265" s="29"/>
      <c r="M1265" s="29"/>
      <c r="N1265" s="29"/>
      <c r="O1265" s="17"/>
      <c r="P1265" s="29"/>
      <c r="Q1265" s="29"/>
      <c r="R1265" s="29"/>
      <c r="S1265" s="29"/>
    </row>
    <row r="1266" spans="1:19" ht="14">
      <c r="A1266" s="115"/>
      <c r="B1266" s="80"/>
      <c r="C1266" s="80"/>
      <c r="D1266" s="234"/>
      <c r="E1266" s="80"/>
      <c r="F1266" s="80"/>
      <c r="G1266" s="80"/>
      <c r="H1266" s="80"/>
      <c r="I1266" s="80"/>
      <c r="J1266" s="80"/>
      <c r="K1266" s="80"/>
      <c r="L1266" s="80"/>
      <c r="M1266" s="80"/>
      <c r="N1266" s="80"/>
      <c r="O1266" s="16"/>
      <c r="P1266" s="80"/>
      <c r="Q1266" s="80"/>
      <c r="R1266" s="80"/>
      <c r="S1266" s="80"/>
    </row>
    <row r="1267" spans="1:19" ht="14">
      <c r="A1267" s="105"/>
      <c r="B1267" s="29"/>
      <c r="C1267" s="29"/>
      <c r="D1267" s="236"/>
      <c r="E1267" s="29"/>
      <c r="F1267" s="29"/>
      <c r="G1267" s="29"/>
      <c r="H1267" s="29"/>
      <c r="I1267" s="29"/>
      <c r="J1267" s="29"/>
      <c r="K1267" s="29"/>
      <c r="L1267" s="29"/>
      <c r="M1267" s="29"/>
      <c r="N1267" s="29"/>
      <c r="O1267" s="17"/>
      <c r="P1267" s="29"/>
      <c r="Q1267" s="29"/>
      <c r="R1267" s="29"/>
      <c r="S1267" s="29"/>
    </row>
    <row r="1268" spans="1:19" ht="14">
      <c r="A1268" s="115"/>
      <c r="B1268" s="80"/>
      <c r="C1268" s="80"/>
      <c r="D1268" s="234"/>
      <c r="E1268" s="80"/>
      <c r="F1268" s="80"/>
      <c r="G1268" s="80"/>
      <c r="H1268" s="80"/>
      <c r="I1268" s="80"/>
      <c r="J1268" s="80"/>
      <c r="K1268" s="80"/>
      <c r="L1268" s="80"/>
      <c r="M1268" s="80"/>
      <c r="N1268" s="80"/>
      <c r="O1268" s="16"/>
      <c r="P1268" s="80"/>
      <c r="Q1268" s="80"/>
      <c r="R1268" s="80"/>
      <c r="S1268" s="80"/>
    </row>
    <row r="1269" spans="1:19" ht="14">
      <c r="A1269" s="105"/>
      <c r="B1269" s="29"/>
      <c r="C1269" s="29"/>
      <c r="D1269" s="236"/>
      <c r="E1269" s="29"/>
      <c r="F1269" s="29"/>
      <c r="G1269" s="29"/>
      <c r="H1269" s="29"/>
      <c r="I1269" s="29"/>
      <c r="J1269" s="29"/>
      <c r="K1269" s="29"/>
      <c r="L1269" s="29"/>
      <c r="M1269" s="29"/>
      <c r="N1269" s="29"/>
      <c r="O1269" s="17"/>
      <c r="P1269" s="29"/>
      <c r="Q1269" s="29"/>
      <c r="R1269" s="29"/>
      <c r="S1269" s="29"/>
    </row>
    <row r="1270" spans="1:19" ht="14">
      <c r="A1270" s="115"/>
      <c r="B1270" s="80"/>
      <c r="C1270" s="80"/>
      <c r="D1270" s="234"/>
      <c r="E1270" s="80"/>
      <c r="F1270" s="80"/>
      <c r="G1270" s="80"/>
      <c r="H1270" s="80"/>
      <c r="I1270" s="80"/>
      <c r="J1270" s="80"/>
      <c r="K1270" s="80"/>
      <c r="L1270" s="80"/>
      <c r="M1270" s="80"/>
      <c r="N1270" s="80"/>
      <c r="O1270" s="16"/>
      <c r="P1270" s="80"/>
      <c r="Q1270" s="80"/>
      <c r="R1270" s="80"/>
      <c r="S1270" s="80"/>
    </row>
    <row r="1271" spans="1:19" ht="14">
      <c r="A1271" s="105"/>
      <c r="B1271" s="29"/>
      <c r="C1271" s="29"/>
      <c r="D1271" s="236"/>
      <c r="E1271" s="29"/>
      <c r="F1271" s="29"/>
      <c r="G1271" s="29"/>
      <c r="H1271" s="29"/>
      <c r="I1271" s="29"/>
      <c r="J1271" s="29"/>
      <c r="K1271" s="29"/>
      <c r="L1271" s="29"/>
      <c r="M1271" s="29"/>
      <c r="N1271" s="29"/>
      <c r="O1271" s="17"/>
      <c r="P1271" s="29"/>
      <c r="Q1271" s="29"/>
      <c r="R1271" s="29"/>
      <c r="S1271" s="29"/>
    </row>
    <row r="1272" spans="1:19" ht="14">
      <c r="A1272" s="115"/>
      <c r="B1272" s="80"/>
      <c r="C1272" s="80"/>
      <c r="D1272" s="234"/>
      <c r="E1272" s="80"/>
      <c r="F1272" s="80"/>
      <c r="G1272" s="80"/>
      <c r="H1272" s="80"/>
      <c r="I1272" s="80"/>
      <c r="J1272" s="80"/>
      <c r="K1272" s="80"/>
      <c r="L1272" s="80"/>
      <c r="M1272" s="80"/>
      <c r="N1272" s="80"/>
      <c r="O1272" s="16"/>
      <c r="P1272" s="80"/>
      <c r="Q1272" s="80"/>
      <c r="R1272" s="80"/>
      <c r="S1272" s="80"/>
    </row>
    <row r="1273" spans="1:19" ht="14">
      <c r="A1273" s="105"/>
      <c r="B1273" s="29"/>
      <c r="C1273" s="29"/>
      <c r="D1273" s="236"/>
      <c r="E1273" s="29"/>
      <c r="F1273" s="29"/>
      <c r="G1273" s="29"/>
      <c r="H1273" s="29"/>
      <c r="I1273" s="29"/>
      <c r="J1273" s="29"/>
      <c r="K1273" s="29"/>
      <c r="L1273" s="29"/>
      <c r="M1273" s="29"/>
      <c r="N1273" s="29"/>
      <c r="O1273" s="17"/>
      <c r="P1273" s="29"/>
      <c r="Q1273" s="29"/>
      <c r="R1273" s="29"/>
      <c r="S1273" s="29"/>
    </row>
    <row r="1274" spans="1:19" ht="14">
      <c r="A1274" s="115"/>
      <c r="B1274" s="80"/>
      <c r="C1274" s="80"/>
      <c r="D1274" s="234"/>
      <c r="E1274" s="80"/>
      <c r="F1274" s="80"/>
      <c r="G1274" s="80"/>
      <c r="H1274" s="80"/>
      <c r="I1274" s="80"/>
      <c r="J1274" s="80"/>
      <c r="K1274" s="80"/>
      <c r="L1274" s="80"/>
      <c r="M1274" s="80"/>
      <c r="N1274" s="80"/>
      <c r="O1274" s="16"/>
      <c r="P1274" s="80"/>
      <c r="Q1274" s="80"/>
      <c r="R1274" s="80"/>
      <c r="S1274" s="80"/>
    </row>
    <row r="1275" spans="1:19" ht="14">
      <c r="A1275" s="105"/>
      <c r="B1275" s="29"/>
      <c r="C1275" s="29"/>
      <c r="D1275" s="236"/>
      <c r="E1275" s="29"/>
      <c r="F1275" s="29"/>
      <c r="G1275" s="29"/>
      <c r="H1275" s="29"/>
      <c r="I1275" s="29"/>
      <c r="J1275" s="29"/>
      <c r="K1275" s="29"/>
      <c r="L1275" s="29"/>
      <c r="M1275" s="29"/>
      <c r="N1275" s="29"/>
      <c r="O1275" s="17"/>
      <c r="P1275" s="29"/>
      <c r="Q1275" s="29"/>
      <c r="R1275" s="29"/>
      <c r="S1275" s="29"/>
    </row>
    <row r="1276" spans="1:19" ht="14">
      <c r="A1276" s="115"/>
      <c r="B1276" s="80"/>
      <c r="C1276" s="80"/>
      <c r="D1276" s="234"/>
      <c r="E1276" s="80"/>
      <c r="F1276" s="80"/>
      <c r="G1276" s="80"/>
      <c r="H1276" s="80"/>
      <c r="I1276" s="80"/>
      <c r="J1276" s="80"/>
      <c r="K1276" s="80"/>
      <c r="L1276" s="80"/>
      <c r="M1276" s="80"/>
      <c r="N1276" s="80"/>
      <c r="O1276" s="16"/>
      <c r="P1276" s="80"/>
      <c r="Q1276" s="80"/>
      <c r="R1276" s="80"/>
      <c r="S1276" s="80"/>
    </row>
    <row r="1277" spans="1:19" ht="14">
      <c r="A1277" s="105"/>
      <c r="B1277" s="29"/>
      <c r="C1277" s="29"/>
      <c r="D1277" s="236"/>
      <c r="E1277" s="29"/>
      <c r="F1277" s="29"/>
      <c r="G1277" s="29"/>
      <c r="H1277" s="29"/>
      <c r="I1277" s="29"/>
      <c r="J1277" s="29"/>
      <c r="K1277" s="29"/>
      <c r="L1277" s="29"/>
      <c r="M1277" s="29"/>
      <c r="N1277" s="29"/>
      <c r="O1277" s="17"/>
      <c r="P1277" s="29"/>
      <c r="Q1277" s="29"/>
      <c r="R1277" s="29"/>
      <c r="S1277" s="29"/>
    </row>
    <row r="1278" spans="1:19" ht="14">
      <c r="A1278" s="115"/>
      <c r="B1278" s="80"/>
      <c r="C1278" s="80"/>
      <c r="D1278" s="234"/>
      <c r="E1278" s="80"/>
      <c r="F1278" s="80"/>
      <c r="G1278" s="80"/>
      <c r="H1278" s="80"/>
      <c r="I1278" s="80"/>
      <c r="J1278" s="80"/>
      <c r="K1278" s="80"/>
      <c r="L1278" s="80"/>
      <c r="M1278" s="80"/>
      <c r="N1278" s="80"/>
      <c r="O1278" s="16"/>
      <c r="P1278" s="80"/>
      <c r="Q1278" s="80"/>
      <c r="R1278" s="80"/>
      <c r="S1278" s="80"/>
    </row>
    <row r="1279" spans="1:19" ht="14">
      <c r="A1279" s="105"/>
      <c r="B1279" s="29"/>
      <c r="C1279" s="29"/>
      <c r="D1279" s="236"/>
      <c r="E1279" s="29"/>
      <c r="F1279" s="29"/>
      <c r="G1279" s="29"/>
      <c r="H1279" s="29"/>
      <c r="I1279" s="29"/>
      <c r="J1279" s="29"/>
      <c r="K1279" s="29"/>
      <c r="L1279" s="29"/>
      <c r="M1279" s="29"/>
      <c r="N1279" s="29"/>
      <c r="O1279" s="17"/>
      <c r="P1279" s="29"/>
      <c r="Q1279" s="29"/>
      <c r="R1279" s="29"/>
      <c r="S1279" s="29"/>
    </row>
    <row r="1280" spans="1:19" ht="14">
      <c r="A1280" s="115"/>
      <c r="B1280" s="80"/>
      <c r="C1280" s="80"/>
      <c r="D1280" s="234"/>
      <c r="E1280" s="80"/>
      <c r="F1280" s="80"/>
      <c r="G1280" s="80"/>
      <c r="H1280" s="80"/>
      <c r="I1280" s="80"/>
      <c r="J1280" s="80"/>
      <c r="K1280" s="80"/>
      <c r="L1280" s="80"/>
      <c r="M1280" s="80"/>
      <c r="N1280" s="80"/>
      <c r="O1280" s="16"/>
      <c r="P1280" s="80"/>
      <c r="Q1280" s="80"/>
      <c r="R1280" s="80"/>
      <c r="S1280" s="80"/>
    </row>
    <row r="1281" spans="1:19" ht="14">
      <c r="A1281" s="105"/>
      <c r="B1281" s="29"/>
      <c r="C1281" s="29"/>
      <c r="D1281" s="236"/>
      <c r="E1281" s="29"/>
      <c r="F1281" s="29"/>
      <c r="G1281" s="29"/>
      <c r="H1281" s="29"/>
      <c r="I1281" s="29"/>
      <c r="J1281" s="29"/>
      <c r="K1281" s="29"/>
      <c r="L1281" s="29"/>
      <c r="M1281" s="29"/>
      <c r="N1281" s="29"/>
      <c r="O1281" s="17"/>
      <c r="P1281" s="29"/>
      <c r="Q1281" s="29"/>
      <c r="R1281" s="29"/>
      <c r="S1281" s="29"/>
    </row>
    <row r="1282" spans="1:19" ht="14">
      <c r="A1282" s="115"/>
      <c r="B1282" s="80"/>
      <c r="C1282" s="80"/>
      <c r="D1282" s="234"/>
      <c r="E1282" s="80"/>
      <c r="F1282" s="80"/>
      <c r="G1282" s="80"/>
      <c r="H1282" s="80"/>
      <c r="I1282" s="80"/>
      <c r="J1282" s="80"/>
      <c r="K1282" s="80"/>
      <c r="L1282" s="80"/>
      <c r="M1282" s="80"/>
      <c r="N1282" s="80"/>
      <c r="O1282" s="16"/>
      <c r="P1282" s="80"/>
      <c r="Q1282" s="80"/>
      <c r="R1282" s="80"/>
      <c r="S1282" s="80"/>
    </row>
    <row r="1283" spans="1:19" ht="14">
      <c r="A1283" s="105"/>
      <c r="B1283" s="29"/>
      <c r="C1283" s="29"/>
      <c r="D1283" s="236"/>
      <c r="E1283" s="29"/>
      <c r="F1283" s="29"/>
      <c r="G1283" s="29"/>
      <c r="H1283" s="29"/>
      <c r="I1283" s="29"/>
      <c r="J1283" s="29"/>
      <c r="K1283" s="29"/>
      <c r="L1283" s="29"/>
      <c r="M1283" s="29"/>
      <c r="N1283" s="29"/>
      <c r="O1283" s="17"/>
      <c r="P1283" s="29"/>
      <c r="Q1283" s="29"/>
      <c r="R1283" s="29"/>
      <c r="S1283" s="29"/>
    </row>
    <row r="1284" spans="1:19" ht="14">
      <c r="A1284" s="115"/>
      <c r="B1284" s="80"/>
      <c r="C1284" s="80"/>
      <c r="D1284" s="234"/>
      <c r="E1284" s="80"/>
      <c r="F1284" s="80"/>
      <c r="G1284" s="80"/>
      <c r="H1284" s="80"/>
      <c r="I1284" s="80"/>
      <c r="J1284" s="80"/>
      <c r="K1284" s="80"/>
      <c r="L1284" s="80"/>
      <c r="M1284" s="80"/>
      <c r="N1284" s="80"/>
      <c r="O1284" s="16"/>
      <c r="P1284" s="80"/>
      <c r="Q1284" s="80"/>
      <c r="R1284" s="80"/>
      <c r="S1284" s="80"/>
    </row>
    <row r="1285" spans="1:19" ht="14">
      <c r="A1285" s="105"/>
      <c r="B1285" s="29"/>
      <c r="C1285" s="29"/>
      <c r="D1285" s="236"/>
      <c r="E1285" s="29"/>
      <c r="F1285" s="29"/>
      <c r="G1285" s="29"/>
      <c r="H1285" s="29"/>
      <c r="I1285" s="29"/>
      <c r="J1285" s="29"/>
      <c r="K1285" s="29"/>
      <c r="L1285" s="29"/>
      <c r="M1285" s="29"/>
      <c r="N1285" s="29"/>
      <c r="O1285" s="17"/>
      <c r="P1285" s="29"/>
      <c r="Q1285" s="29"/>
      <c r="R1285" s="29"/>
      <c r="S1285" s="29"/>
    </row>
    <row r="1286" spans="1:19" ht="14">
      <c r="A1286" s="115"/>
      <c r="B1286" s="80"/>
      <c r="C1286" s="80"/>
      <c r="D1286" s="234"/>
      <c r="E1286" s="80"/>
      <c r="F1286" s="80"/>
      <c r="G1286" s="80"/>
      <c r="H1286" s="80"/>
      <c r="I1286" s="80"/>
      <c r="J1286" s="80"/>
      <c r="K1286" s="80"/>
      <c r="L1286" s="80"/>
      <c r="M1286" s="80"/>
      <c r="N1286" s="80"/>
      <c r="O1286" s="16"/>
      <c r="P1286" s="80"/>
      <c r="Q1286" s="80"/>
      <c r="R1286" s="80"/>
      <c r="S1286" s="80"/>
    </row>
    <row r="1287" spans="1:19" ht="14">
      <c r="A1287" s="105"/>
      <c r="B1287" s="29"/>
      <c r="C1287" s="29"/>
      <c r="D1287" s="236"/>
      <c r="E1287" s="29"/>
      <c r="F1287" s="29"/>
      <c r="G1287" s="29"/>
      <c r="H1287" s="29"/>
      <c r="I1287" s="29"/>
      <c r="J1287" s="29"/>
      <c r="K1287" s="29"/>
      <c r="L1287" s="29"/>
      <c r="M1287" s="29"/>
      <c r="N1287" s="29"/>
      <c r="O1287" s="17"/>
      <c r="P1287" s="29"/>
      <c r="Q1287" s="29"/>
      <c r="R1287" s="29"/>
      <c r="S1287" s="29"/>
    </row>
    <row r="1288" spans="1:19" ht="14">
      <c r="A1288" s="115"/>
      <c r="B1288" s="80"/>
      <c r="C1288" s="80"/>
      <c r="D1288" s="234"/>
      <c r="E1288" s="80"/>
      <c r="F1288" s="80"/>
      <c r="G1288" s="80"/>
      <c r="H1288" s="80"/>
      <c r="I1288" s="80"/>
      <c r="J1288" s="80"/>
      <c r="K1288" s="80"/>
      <c r="L1288" s="80"/>
      <c r="M1288" s="80"/>
      <c r="N1288" s="80"/>
      <c r="O1288" s="16"/>
      <c r="P1288" s="80"/>
      <c r="Q1288" s="80"/>
      <c r="R1288" s="80"/>
      <c r="S1288" s="80"/>
    </row>
    <row r="1289" spans="1:19" ht="14">
      <c r="A1289" s="105"/>
      <c r="B1289" s="29"/>
      <c r="C1289" s="29"/>
      <c r="D1289" s="236"/>
      <c r="E1289" s="29"/>
      <c r="F1289" s="29"/>
      <c r="G1289" s="29"/>
      <c r="H1289" s="29"/>
      <c r="I1289" s="29"/>
      <c r="J1289" s="29"/>
      <c r="K1289" s="29"/>
      <c r="L1289" s="29"/>
      <c r="M1289" s="29"/>
      <c r="N1289" s="29"/>
      <c r="O1289" s="17"/>
      <c r="P1289" s="29"/>
      <c r="Q1289" s="29"/>
      <c r="R1289" s="29"/>
      <c r="S1289" s="29"/>
    </row>
    <row r="1290" spans="1:19" ht="14">
      <c r="A1290" s="115"/>
      <c r="B1290" s="80"/>
      <c r="C1290" s="80"/>
      <c r="D1290" s="234"/>
      <c r="E1290" s="80"/>
      <c r="F1290" s="80"/>
      <c r="G1290" s="80"/>
      <c r="H1290" s="80"/>
      <c r="I1290" s="80"/>
      <c r="J1290" s="80"/>
      <c r="K1290" s="80"/>
      <c r="L1290" s="80"/>
      <c r="M1290" s="80"/>
      <c r="N1290" s="80"/>
      <c r="O1290" s="16"/>
      <c r="P1290" s="80"/>
      <c r="Q1290" s="80"/>
      <c r="R1290" s="80"/>
      <c r="S1290" s="80"/>
    </row>
    <row r="1291" spans="1:19" ht="14">
      <c r="A1291" s="105"/>
      <c r="B1291" s="29"/>
      <c r="C1291" s="29"/>
      <c r="D1291" s="236"/>
      <c r="E1291" s="29"/>
      <c r="F1291" s="29"/>
      <c r="G1291" s="29"/>
      <c r="H1291" s="29"/>
      <c r="I1291" s="29"/>
      <c r="J1291" s="29"/>
      <c r="K1291" s="29"/>
      <c r="L1291" s="29"/>
      <c r="M1291" s="29"/>
      <c r="N1291" s="29"/>
      <c r="O1291" s="17"/>
      <c r="P1291" s="29"/>
      <c r="Q1291" s="29"/>
      <c r="R1291" s="29"/>
      <c r="S1291" s="29"/>
    </row>
    <row r="1292" spans="1:19" ht="14">
      <c r="A1292" s="115"/>
      <c r="B1292" s="80"/>
      <c r="C1292" s="80"/>
      <c r="D1292" s="234"/>
      <c r="E1292" s="80"/>
      <c r="F1292" s="80"/>
      <c r="G1292" s="80"/>
      <c r="H1292" s="80"/>
      <c r="I1292" s="80"/>
      <c r="J1292" s="80"/>
      <c r="K1292" s="80"/>
      <c r="L1292" s="80"/>
      <c r="M1292" s="80"/>
      <c r="N1292" s="80"/>
      <c r="O1292" s="16"/>
      <c r="P1292" s="80"/>
      <c r="Q1292" s="80"/>
      <c r="R1292" s="80"/>
      <c r="S1292" s="80"/>
    </row>
    <row r="1293" spans="1:19" ht="14">
      <c r="A1293" s="105"/>
      <c r="B1293" s="29"/>
      <c r="C1293" s="29"/>
      <c r="D1293" s="236"/>
      <c r="E1293" s="29"/>
      <c r="F1293" s="29"/>
      <c r="G1293" s="29"/>
      <c r="H1293" s="29"/>
      <c r="I1293" s="29"/>
      <c r="J1293" s="29"/>
      <c r="K1293" s="29"/>
      <c r="L1293" s="29"/>
      <c r="M1293" s="29"/>
      <c r="N1293" s="29"/>
      <c r="O1293" s="17"/>
      <c r="P1293" s="29"/>
      <c r="Q1293" s="29"/>
      <c r="R1293" s="29"/>
      <c r="S1293" s="29"/>
    </row>
    <row r="1294" spans="1:19" ht="14">
      <c r="A1294" s="115"/>
      <c r="B1294" s="80"/>
      <c r="C1294" s="80"/>
      <c r="D1294" s="234"/>
      <c r="E1294" s="80"/>
      <c r="F1294" s="80"/>
      <c r="G1294" s="80"/>
      <c r="H1294" s="80"/>
      <c r="I1294" s="80"/>
      <c r="J1294" s="80"/>
      <c r="K1294" s="80"/>
      <c r="L1294" s="80"/>
      <c r="M1294" s="80"/>
      <c r="N1294" s="80"/>
      <c r="O1294" s="16"/>
      <c r="P1294" s="80"/>
      <c r="Q1294" s="80"/>
      <c r="R1294" s="80"/>
      <c r="S1294" s="80"/>
    </row>
    <row r="1295" spans="1:19" ht="14">
      <c r="A1295" s="105"/>
      <c r="B1295" s="29"/>
      <c r="C1295" s="29"/>
      <c r="D1295" s="236"/>
      <c r="E1295" s="29"/>
      <c r="F1295" s="29"/>
      <c r="G1295" s="29"/>
      <c r="H1295" s="29"/>
      <c r="I1295" s="29"/>
      <c r="J1295" s="29"/>
      <c r="K1295" s="29"/>
      <c r="L1295" s="29"/>
      <c r="M1295" s="29"/>
      <c r="N1295" s="29"/>
      <c r="O1295" s="17"/>
      <c r="P1295" s="29"/>
      <c r="Q1295" s="29"/>
      <c r="R1295" s="29"/>
      <c r="S1295" s="29"/>
    </row>
    <row r="1296" spans="1:19" ht="14">
      <c r="A1296" s="115"/>
      <c r="B1296" s="80"/>
      <c r="C1296" s="80"/>
      <c r="D1296" s="234"/>
      <c r="E1296" s="80"/>
      <c r="F1296" s="80"/>
      <c r="G1296" s="80"/>
      <c r="H1296" s="80"/>
      <c r="I1296" s="80"/>
      <c r="J1296" s="80"/>
      <c r="K1296" s="80"/>
      <c r="L1296" s="80"/>
      <c r="M1296" s="80"/>
      <c r="N1296" s="80"/>
      <c r="O1296" s="16"/>
      <c r="P1296" s="80"/>
      <c r="Q1296" s="80"/>
      <c r="R1296" s="80"/>
      <c r="S1296" s="80"/>
    </row>
    <row r="1297" spans="1:19" ht="14">
      <c r="A1297" s="105"/>
      <c r="B1297" s="29"/>
      <c r="C1297" s="29"/>
      <c r="D1297" s="236"/>
      <c r="E1297" s="29"/>
      <c r="F1297" s="29"/>
      <c r="G1297" s="29"/>
      <c r="H1297" s="29"/>
      <c r="I1297" s="29"/>
      <c r="J1297" s="29"/>
      <c r="K1297" s="29"/>
      <c r="L1297" s="29"/>
      <c r="M1297" s="29"/>
      <c r="N1297" s="29"/>
      <c r="O1297" s="17"/>
      <c r="P1297" s="29"/>
      <c r="Q1297" s="29"/>
      <c r="R1297" s="29"/>
      <c r="S1297" s="29"/>
    </row>
    <row r="1298" spans="1:19" ht="14">
      <c r="A1298" s="115"/>
      <c r="B1298" s="80"/>
      <c r="C1298" s="80"/>
      <c r="D1298" s="234"/>
      <c r="E1298" s="80"/>
      <c r="F1298" s="80"/>
      <c r="G1298" s="80"/>
      <c r="H1298" s="80"/>
      <c r="I1298" s="80"/>
      <c r="J1298" s="80"/>
      <c r="K1298" s="80"/>
      <c r="L1298" s="80"/>
      <c r="M1298" s="80"/>
      <c r="N1298" s="80"/>
      <c r="O1298" s="16"/>
      <c r="P1298" s="80"/>
      <c r="Q1298" s="80"/>
      <c r="R1298" s="80"/>
      <c r="S1298" s="80"/>
    </row>
    <row r="1299" spans="1:19" ht="14">
      <c r="A1299" s="105"/>
      <c r="B1299" s="29"/>
      <c r="C1299" s="29"/>
      <c r="D1299" s="236"/>
      <c r="E1299" s="29"/>
      <c r="F1299" s="29"/>
      <c r="G1299" s="29"/>
      <c r="H1299" s="29"/>
      <c r="I1299" s="29"/>
      <c r="J1299" s="29"/>
      <c r="K1299" s="29"/>
      <c r="L1299" s="29"/>
      <c r="M1299" s="29"/>
      <c r="N1299" s="29"/>
      <c r="O1299" s="17"/>
      <c r="P1299" s="29"/>
      <c r="Q1299" s="29"/>
      <c r="R1299" s="29"/>
      <c r="S1299" s="29"/>
    </row>
    <row r="1300" spans="1:19" ht="14">
      <c r="A1300" s="115"/>
      <c r="B1300" s="80"/>
      <c r="C1300" s="80"/>
      <c r="D1300" s="234"/>
      <c r="E1300" s="80"/>
      <c r="F1300" s="80"/>
      <c r="G1300" s="80"/>
      <c r="H1300" s="80"/>
      <c r="I1300" s="80"/>
      <c r="J1300" s="80"/>
      <c r="K1300" s="80"/>
      <c r="L1300" s="80"/>
      <c r="M1300" s="80"/>
      <c r="N1300" s="80"/>
      <c r="O1300" s="16"/>
      <c r="P1300" s="80"/>
      <c r="Q1300" s="80"/>
      <c r="R1300" s="80"/>
      <c r="S1300" s="80"/>
    </row>
    <row r="1301" spans="1:19" ht="14">
      <c r="A1301" s="105"/>
      <c r="B1301" s="29"/>
      <c r="C1301" s="29"/>
      <c r="D1301" s="236"/>
      <c r="E1301" s="29"/>
      <c r="F1301" s="29"/>
      <c r="G1301" s="29"/>
      <c r="H1301" s="29"/>
      <c r="I1301" s="29"/>
      <c r="J1301" s="29"/>
      <c r="K1301" s="29"/>
      <c r="L1301" s="29"/>
      <c r="M1301" s="29"/>
      <c r="N1301" s="29"/>
      <c r="O1301" s="17"/>
      <c r="P1301" s="29"/>
      <c r="Q1301" s="29"/>
      <c r="R1301" s="29"/>
      <c r="S1301" s="29"/>
    </row>
    <row r="1302" spans="1:19" ht="14">
      <c r="A1302" s="115"/>
      <c r="B1302" s="80"/>
      <c r="C1302" s="80"/>
      <c r="D1302" s="234"/>
      <c r="E1302" s="80"/>
      <c r="F1302" s="80"/>
      <c r="G1302" s="80"/>
      <c r="H1302" s="80"/>
      <c r="I1302" s="80"/>
      <c r="J1302" s="80"/>
      <c r="K1302" s="80"/>
      <c r="L1302" s="80"/>
      <c r="M1302" s="80"/>
      <c r="N1302" s="80"/>
      <c r="O1302" s="16"/>
      <c r="P1302" s="80"/>
      <c r="Q1302" s="80"/>
      <c r="R1302" s="80"/>
      <c r="S1302" s="80"/>
    </row>
    <row r="1303" spans="1:19" ht="14">
      <c r="A1303" s="105"/>
      <c r="B1303" s="29"/>
      <c r="C1303" s="29"/>
      <c r="D1303" s="236"/>
      <c r="E1303" s="29"/>
      <c r="F1303" s="29"/>
      <c r="G1303" s="29"/>
      <c r="H1303" s="29"/>
      <c r="I1303" s="29"/>
      <c r="J1303" s="29"/>
      <c r="K1303" s="29"/>
      <c r="L1303" s="29"/>
      <c r="M1303" s="29"/>
      <c r="N1303" s="29"/>
      <c r="O1303" s="17"/>
      <c r="P1303" s="29"/>
      <c r="Q1303" s="29"/>
      <c r="R1303" s="29"/>
      <c r="S1303" s="29"/>
    </row>
    <row r="1304" spans="1:19" ht="14">
      <c r="A1304" s="115"/>
      <c r="B1304" s="80"/>
      <c r="C1304" s="80"/>
      <c r="D1304" s="234"/>
      <c r="E1304" s="80"/>
      <c r="F1304" s="80"/>
      <c r="G1304" s="80"/>
      <c r="H1304" s="80"/>
      <c r="I1304" s="80"/>
      <c r="J1304" s="80"/>
      <c r="K1304" s="80"/>
      <c r="L1304" s="80"/>
      <c r="M1304" s="80"/>
      <c r="N1304" s="80"/>
      <c r="O1304" s="16"/>
      <c r="P1304" s="80"/>
      <c r="Q1304" s="80"/>
      <c r="R1304" s="80"/>
      <c r="S1304" s="80"/>
    </row>
    <row r="1305" spans="1:19" ht="14">
      <c r="A1305" s="105"/>
      <c r="B1305" s="29"/>
      <c r="C1305" s="29"/>
      <c r="D1305" s="236"/>
      <c r="E1305" s="29"/>
      <c r="F1305" s="29"/>
      <c r="G1305" s="29"/>
      <c r="H1305" s="29"/>
      <c r="I1305" s="29"/>
      <c r="J1305" s="29"/>
      <c r="K1305" s="29"/>
      <c r="L1305" s="29"/>
      <c r="M1305" s="29"/>
      <c r="N1305" s="29"/>
      <c r="O1305" s="17"/>
      <c r="P1305" s="29"/>
      <c r="Q1305" s="29"/>
      <c r="R1305" s="29"/>
      <c r="S1305" s="29"/>
    </row>
    <row r="1306" spans="1:19" ht="14">
      <c r="A1306" s="115"/>
      <c r="B1306" s="80"/>
      <c r="C1306" s="80"/>
      <c r="D1306" s="234"/>
      <c r="E1306" s="80"/>
      <c r="F1306" s="80"/>
      <c r="G1306" s="80"/>
      <c r="H1306" s="80"/>
      <c r="I1306" s="80"/>
      <c r="J1306" s="80"/>
      <c r="K1306" s="80"/>
      <c r="L1306" s="80"/>
      <c r="M1306" s="80"/>
      <c r="N1306" s="80"/>
      <c r="O1306" s="16"/>
      <c r="P1306" s="80"/>
      <c r="Q1306" s="80"/>
      <c r="R1306" s="80"/>
      <c r="S1306" s="80"/>
    </row>
    <row r="1307" spans="1:19" ht="14">
      <c r="A1307" s="105"/>
      <c r="B1307" s="29"/>
      <c r="C1307" s="29"/>
      <c r="D1307" s="236"/>
      <c r="E1307" s="29"/>
      <c r="F1307" s="29"/>
      <c r="G1307" s="29"/>
      <c r="H1307" s="29"/>
      <c r="I1307" s="29"/>
      <c r="J1307" s="29"/>
      <c r="K1307" s="29"/>
      <c r="L1307" s="29"/>
      <c r="M1307" s="29"/>
      <c r="N1307" s="29"/>
      <c r="O1307" s="17"/>
      <c r="P1307" s="29"/>
      <c r="Q1307" s="29"/>
      <c r="R1307" s="29"/>
      <c r="S1307" s="29"/>
    </row>
    <row r="1308" spans="1:19" ht="14">
      <c r="A1308" s="115"/>
      <c r="B1308" s="80"/>
      <c r="C1308" s="80"/>
      <c r="D1308" s="234"/>
      <c r="E1308" s="80"/>
      <c r="F1308" s="80"/>
      <c r="G1308" s="80"/>
      <c r="H1308" s="80"/>
      <c r="I1308" s="80"/>
      <c r="J1308" s="80"/>
      <c r="K1308" s="80"/>
      <c r="L1308" s="80"/>
      <c r="M1308" s="80"/>
      <c r="N1308" s="80"/>
      <c r="O1308" s="16"/>
      <c r="P1308" s="80"/>
      <c r="Q1308" s="80"/>
      <c r="R1308" s="80"/>
      <c r="S1308" s="80"/>
    </row>
  </sheetData>
  <autoFilter ref="A2:S308" xr:uid="{00000000-0009-0000-0000-000007000000}">
    <sortState xmlns:xlrd2="http://schemas.microsoft.com/office/spreadsheetml/2017/richdata2" ref="A2:S308">
      <sortCondition ref="G2:G308"/>
      <sortCondition ref="R2:R308"/>
      <sortCondition ref="K2:K308"/>
    </sortState>
  </autoFilter>
  <customSheetViews>
    <customSheetView guid="{2CF11C74-08AC-4316-8373-27C52AFCC513}" filter="1" showAutoFilter="1">
      <pageMargins left="0.7" right="0.7" top="0.75" bottom="0.75" header="0.3" footer="0.3"/>
      <autoFilter ref="A1:R308" xr:uid="{C83B0C87-17DA-0146-A600-3CF363C17F4F}"/>
    </customSheetView>
  </customSheetViews>
  <conditionalFormatting sqref="D1:D163 G1:G205 H205 D208:D211">
    <cfRule type="expression" dxfId="30" priority="9">
      <formula>COUNTIF(D:D,D1)&gt;1</formula>
    </cfRule>
  </conditionalFormatting>
  <conditionalFormatting sqref="D165:D205">
    <cfRule type="expression" dxfId="29" priority="3">
      <formula>COUNTIF(D:D,D165)&gt;1</formula>
    </cfRule>
  </conditionalFormatting>
  <conditionalFormatting sqref="G208:G252 G254:G1308">
    <cfRule type="expression" dxfId="28" priority="11">
      <formula>COUNTIF(G:G,G208)&gt;1</formula>
    </cfRule>
  </conditionalFormatting>
  <conditionalFormatting sqref="G211 G247:G252 G254:G265">
    <cfRule type="expression" dxfId="27" priority="2">
      <formula>COUNTIF(G:G, G211)&gt;1</formula>
    </cfRule>
  </conditionalFormatting>
  <conditionalFormatting sqref="G253">
    <cfRule type="expression" dxfId="26" priority="1">
      <formula>COUNTIF(#REF!, G253)&gt;1</formula>
    </cfRule>
  </conditionalFormatting>
  <conditionalFormatting sqref="H1:H16">
    <cfRule type="expression" dxfId="25" priority="10">
      <formula>COUNTIF(H:H,H1)&gt;1</formula>
    </cfRule>
  </conditionalFormatting>
  <conditionalFormatting sqref="O3:O251">
    <cfRule type="expression" dxfId="24" priority="4">
      <formula>COUNTIF(D:D,O3)&gt;1</formula>
    </cfRule>
  </conditionalFormatting>
  <hyperlinks>
    <hyperlink ref="F3" r:id="rId1" xr:uid="{00000000-0004-0000-0700-000000000000}"/>
    <hyperlink ref="F4" r:id="rId2" xr:uid="{00000000-0004-0000-0700-000001000000}"/>
    <hyperlink ref="F5" r:id="rId3" xr:uid="{00000000-0004-0000-0700-000002000000}"/>
    <hyperlink ref="F8" r:id="rId4" xr:uid="{00000000-0004-0000-0700-000003000000}"/>
    <hyperlink ref="F12" r:id="rId5" xr:uid="{00000000-0004-0000-0700-000004000000}"/>
    <hyperlink ref="F13" r:id="rId6" xr:uid="{00000000-0004-0000-0700-000005000000}"/>
    <hyperlink ref="F15" r:id="rId7" xr:uid="{00000000-0004-0000-0700-000006000000}"/>
    <hyperlink ref="H15" r:id="rId8" xr:uid="{00000000-0004-0000-0700-000007000000}"/>
    <hyperlink ref="F20" r:id="rId9" xr:uid="{00000000-0004-0000-0700-000008000000}"/>
    <hyperlink ref="H20" r:id="rId10" xr:uid="{00000000-0004-0000-0700-000009000000}"/>
    <hyperlink ref="F21" r:id="rId11" xr:uid="{00000000-0004-0000-0700-00000A000000}"/>
    <hyperlink ref="H21" r:id="rId12" xr:uid="{00000000-0004-0000-0700-00000B000000}"/>
    <hyperlink ref="F23" r:id="rId13" xr:uid="{00000000-0004-0000-0700-00000C000000}"/>
    <hyperlink ref="F26" r:id="rId14" xr:uid="{00000000-0004-0000-0700-00000D000000}"/>
    <hyperlink ref="H26" r:id="rId15" xr:uid="{00000000-0004-0000-0700-00000E000000}"/>
    <hyperlink ref="F27" r:id="rId16" xr:uid="{00000000-0004-0000-0700-00000F000000}"/>
    <hyperlink ref="H27" r:id="rId17" xr:uid="{00000000-0004-0000-0700-000010000000}"/>
    <hyperlink ref="F28" r:id="rId18" xr:uid="{00000000-0004-0000-0700-000011000000}"/>
    <hyperlink ref="F29" r:id="rId19" xr:uid="{00000000-0004-0000-0700-000012000000}"/>
    <hyperlink ref="F30" r:id="rId20" xr:uid="{00000000-0004-0000-0700-000013000000}"/>
    <hyperlink ref="H30" r:id="rId21" xr:uid="{00000000-0004-0000-0700-000014000000}"/>
    <hyperlink ref="F31" r:id="rId22" xr:uid="{00000000-0004-0000-0700-000015000000}"/>
    <hyperlink ref="F40" r:id="rId23" xr:uid="{00000000-0004-0000-0700-000016000000}"/>
    <hyperlink ref="F42" r:id="rId24" xr:uid="{00000000-0004-0000-0700-000017000000}"/>
    <hyperlink ref="F50" r:id="rId25" xr:uid="{00000000-0004-0000-0700-000018000000}"/>
    <hyperlink ref="H50" r:id="rId26" xr:uid="{00000000-0004-0000-0700-000019000000}"/>
    <hyperlink ref="F51" r:id="rId27" xr:uid="{00000000-0004-0000-0700-00001A000000}"/>
    <hyperlink ref="F52" r:id="rId28" xr:uid="{00000000-0004-0000-0700-00001B000000}"/>
    <hyperlink ref="F55" r:id="rId29" xr:uid="{00000000-0004-0000-0700-00001C000000}"/>
    <hyperlink ref="H55" r:id="rId30" xr:uid="{00000000-0004-0000-0700-00001D000000}"/>
    <hyperlink ref="F56" r:id="rId31" xr:uid="{00000000-0004-0000-0700-00001E000000}"/>
    <hyperlink ref="H56" r:id="rId32" xr:uid="{00000000-0004-0000-0700-00001F000000}"/>
    <hyperlink ref="F57" r:id="rId33" xr:uid="{00000000-0004-0000-0700-000020000000}"/>
    <hyperlink ref="H57" r:id="rId34" xr:uid="{00000000-0004-0000-0700-000021000000}"/>
    <hyperlink ref="F58" r:id="rId35" xr:uid="{00000000-0004-0000-0700-000022000000}"/>
    <hyperlink ref="H58" r:id="rId36" xr:uid="{00000000-0004-0000-0700-000023000000}"/>
    <hyperlink ref="F59" r:id="rId37" xr:uid="{00000000-0004-0000-0700-000024000000}"/>
    <hyperlink ref="H59" r:id="rId38" xr:uid="{00000000-0004-0000-0700-000025000000}"/>
    <hyperlink ref="F60" r:id="rId39" xr:uid="{00000000-0004-0000-0700-000026000000}"/>
    <hyperlink ref="F61" r:id="rId40" xr:uid="{00000000-0004-0000-0700-000027000000}"/>
    <hyperlink ref="F62" r:id="rId41" xr:uid="{00000000-0004-0000-0700-000028000000}"/>
    <hyperlink ref="H62" r:id="rId42" xr:uid="{00000000-0004-0000-0700-000029000000}"/>
    <hyperlink ref="F63" r:id="rId43" xr:uid="{00000000-0004-0000-0700-00002A000000}"/>
    <hyperlink ref="F65" r:id="rId44" xr:uid="{00000000-0004-0000-0700-00002B000000}"/>
    <hyperlink ref="F67" r:id="rId45" xr:uid="{00000000-0004-0000-0700-00002C000000}"/>
    <hyperlink ref="F68" r:id="rId46" xr:uid="{00000000-0004-0000-0700-00002D000000}"/>
    <hyperlink ref="F71" r:id="rId47" xr:uid="{00000000-0004-0000-0700-00002E000000}"/>
    <hyperlink ref="G71" r:id="rId48" xr:uid="{00000000-0004-0000-0700-00002F000000}"/>
    <hyperlink ref="F72" r:id="rId49" xr:uid="{00000000-0004-0000-0700-000030000000}"/>
    <hyperlink ref="F76" r:id="rId50" xr:uid="{00000000-0004-0000-0700-000031000000}"/>
    <hyperlink ref="F77" r:id="rId51" xr:uid="{00000000-0004-0000-0700-000032000000}"/>
    <hyperlink ref="F80" r:id="rId52" xr:uid="{00000000-0004-0000-0700-000033000000}"/>
    <hyperlink ref="F81" r:id="rId53" xr:uid="{00000000-0004-0000-0700-000034000000}"/>
    <hyperlink ref="F84" r:id="rId54" xr:uid="{00000000-0004-0000-0700-000035000000}"/>
    <hyperlink ref="F88" r:id="rId55" xr:uid="{00000000-0004-0000-0700-000036000000}"/>
    <hyperlink ref="F89" r:id="rId56" xr:uid="{00000000-0004-0000-0700-000037000000}"/>
    <hyperlink ref="F91" r:id="rId57" xr:uid="{00000000-0004-0000-0700-000038000000}"/>
    <hyperlink ref="F97" r:id="rId58" xr:uid="{00000000-0004-0000-0700-000039000000}"/>
    <hyperlink ref="F99" r:id="rId59" xr:uid="{00000000-0004-0000-0700-00003A000000}"/>
    <hyperlink ref="F102" r:id="rId60" xr:uid="{00000000-0004-0000-0700-00003B000000}"/>
    <hyperlink ref="F103" r:id="rId61" xr:uid="{00000000-0004-0000-0700-00003C000000}"/>
    <hyperlink ref="F105" r:id="rId62" xr:uid="{00000000-0004-0000-0700-00003D000000}"/>
    <hyperlink ref="F106" r:id="rId63" xr:uid="{00000000-0004-0000-0700-00003E000000}"/>
    <hyperlink ref="F107" r:id="rId64" xr:uid="{00000000-0004-0000-0700-00003F000000}"/>
    <hyperlink ref="F110" r:id="rId65" xr:uid="{00000000-0004-0000-0700-000040000000}"/>
    <hyperlink ref="F111" r:id="rId66" xr:uid="{00000000-0004-0000-0700-000041000000}"/>
    <hyperlink ref="H111" r:id="rId67" xr:uid="{00000000-0004-0000-0700-000042000000}"/>
    <hyperlink ref="F112" r:id="rId68" xr:uid="{00000000-0004-0000-0700-000043000000}"/>
    <hyperlink ref="H112" r:id="rId69" xr:uid="{00000000-0004-0000-0700-000044000000}"/>
    <hyperlink ref="F114" r:id="rId70" xr:uid="{00000000-0004-0000-0700-000045000000}"/>
    <hyperlink ref="F115" r:id="rId71" xr:uid="{00000000-0004-0000-0700-000046000000}"/>
    <hyperlink ref="F117" r:id="rId72" xr:uid="{00000000-0004-0000-0700-000047000000}"/>
    <hyperlink ref="F119" r:id="rId73" xr:uid="{00000000-0004-0000-0700-000048000000}"/>
    <hyperlink ref="H119" r:id="rId74" xr:uid="{00000000-0004-0000-0700-000049000000}"/>
    <hyperlink ref="F126" r:id="rId75" xr:uid="{00000000-0004-0000-0700-00004A000000}"/>
    <hyperlink ref="F127" r:id="rId76" xr:uid="{00000000-0004-0000-0700-00004B000000}"/>
    <hyperlink ref="F128" r:id="rId77" xr:uid="{00000000-0004-0000-0700-00004C000000}"/>
    <hyperlink ref="F129" r:id="rId78" xr:uid="{00000000-0004-0000-0700-00004D000000}"/>
    <hyperlink ref="F133" r:id="rId79" xr:uid="{00000000-0004-0000-0700-00004E000000}"/>
    <hyperlink ref="F138" r:id="rId80" xr:uid="{00000000-0004-0000-0700-00004F000000}"/>
    <hyperlink ref="F139" r:id="rId81" xr:uid="{00000000-0004-0000-0700-000050000000}"/>
    <hyperlink ref="F140" r:id="rId82" xr:uid="{00000000-0004-0000-0700-000051000000}"/>
    <hyperlink ref="H140" r:id="rId83" xr:uid="{00000000-0004-0000-0700-000052000000}"/>
    <hyperlink ref="F145" r:id="rId84" xr:uid="{00000000-0004-0000-0700-000053000000}"/>
    <hyperlink ref="F149" r:id="rId85" xr:uid="{00000000-0004-0000-0700-000054000000}"/>
    <hyperlink ref="F150" r:id="rId86" xr:uid="{00000000-0004-0000-0700-000055000000}"/>
    <hyperlink ref="F151" r:id="rId87" xr:uid="{00000000-0004-0000-0700-000056000000}"/>
    <hyperlink ref="F152" r:id="rId88" xr:uid="{00000000-0004-0000-0700-000057000000}"/>
    <hyperlink ref="F154" r:id="rId89" xr:uid="{00000000-0004-0000-0700-000058000000}"/>
    <hyperlink ref="F155" r:id="rId90" xr:uid="{00000000-0004-0000-0700-000059000000}"/>
    <hyperlink ref="H155" r:id="rId91" xr:uid="{00000000-0004-0000-0700-00005A000000}"/>
    <hyperlink ref="F157" r:id="rId92" xr:uid="{00000000-0004-0000-0700-00005B000000}"/>
    <hyperlink ref="F158" r:id="rId93" xr:uid="{00000000-0004-0000-0700-00005C000000}"/>
    <hyperlink ref="H158" r:id="rId94" xr:uid="{00000000-0004-0000-0700-00005D000000}"/>
    <hyperlink ref="H161" r:id="rId95" xr:uid="{00000000-0004-0000-0700-00005E000000}"/>
    <hyperlink ref="F163" r:id="rId96" xr:uid="{00000000-0004-0000-0700-00005F000000}"/>
    <hyperlink ref="F164" r:id="rId97" xr:uid="{00000000-0004-0000-0700-000060000000}"/>
    <hyperlink ref="F169" r:id="rId98" xr:uid="{00000000-0004-0000-0700-000061000000}"/>
    <hyperlink ref="H169" r:id="rId99" xr:uid="{00000000-0004-0000-0700-000062000000}"/>
    <hyperlink ref="F170" r:id="rId100" xr:uid="{00000000-0004-0000-0700-000063000000}"/>
    <hyperlink ref="F171" r:id="rId101" xr:uid="{00000000-0004-0000-0700-000064000000}"/>
    <hyperlink ref="F173" r:id="rId102" xr:uid="{00000000-0004-0000-0700-000065000000}"/>
    <hyperlink ref="G173" r:id="rId103" xr:uid="{00000000-0004-0000-0700-000066000000}"/>
    <hyperlink ref="F175" r:id="rId104" xr:uid="{00000000-0004-0000-0700-000067000000}"/>
    <hyperlink ref="F176" r:id="rId105" xr:uid="{00000000-0004-0000-0700-000068000000}"/>
    <hyperlink ref="H176" r:id="rId106" xr:uid="{00000000-0004-0000-0700-000069000000}"/>
    <hyperlink ref="F177" r:id="rId107" xr:uid="{00000000-0004-0000-0700-00006A000000}"/>
    <hyperlink ref="H177" r:id="rId108" xr:uid="{00000000-0004-0000-0700-00006B000000}"/>
    <hyperlink ref="F179" r:id="rId109" xr:uid="{00000000-0004-0000-0700-00006C000000}"/>
    <hyperlink ref="F180" r:id="rId110" xr:uid="{00000000-0004-0000-0700-00006D000000}"/>
    <hyperlink ref="H180" r:id="rId111" xr:uid="{00000000-0004-0000-0700-00006E000000}"/>
    <hyperlink ref="F181" r:id="rId112" xr:uid="{00000000-0004-0000-0700-00006F000000}"/>
    <hyperlink ref="H181" r:id="rId113" xr:uid="{00000000-0004-0000-0700-000070000000}"/>
    <hyperlink ref="F182" r:id="rId114" xr:uid="{00000000-0004-0000-0700-000071000000}"/>
    <hyperlink ref="F183" r:id="rId115" xr:uid="{00000000-0004-0000-0700-000072000000}"/>
    <hyperlink ref="F185" r:id="rId116" xr:uid="{00000000-0004-0000-0700-000073000000}"/>
    <hyperlink ref="F187" r:id="rId117" xr:uid="{00000000-0004-0000-0700-000074000000}"/>
    <hyperlink ref="F189" r:id="rId118" xr:uid="{00000000-0004-0000-0700-000075000000}"/>
    <hyperlink ref="F190" r:id="rId119" xr:uid="{00000000-0004-0000-0700-000076000000}"/>
    <hyperlink ref="H190" r:id="rId120" xr:uid="{00000000-0004-0000-0700-000077000000}"/>
    <hyperlink ref="F191" r:id="rId121" xr:uid="{00000000-0004-0000-0700-000078000000}"/>
    <hyperlink ref="H191" r:id="rId122" xr:uid="{00000000-0004-0000-0700-000079000000}"/>
    <hyperlink ref="F193" r:id="rId123" xr:uid="{00000000-0004-0000-0700-00007A000000}"/>
    <hyperlink ref="F195" r:id="rId124" xr:uid="{00000000-0004-0000-0700-00007B000000}"/>
    <hyperlink ref="F196" r:id="rId125" xr:uid="{00000000-0004-0000-0700-00007C000000}"/>
    <hyperlink ref="H196" r:id="rId126" xr:uid="{00000000-0004-0000-0700-00007D000000}"/>
    <hyperlink ref="F197" r:id="rId127" xr:uid="{00000000-0004-0000-0700-00007E000000}"/>
    <hyperlink ref="F198" r:id="rId128" xr:uid="{00000000-0004-0000-0700-00007F000000}"/>
    <hyperlink ref="H200" r:id="rId129" xr:uid="{00000000-0004-0000-0700-000080000000}"/>
    <hyperlink ref="F203" r:id="rId130" xr:uid="{00000000-0004-0000-0700-000081000000}"/>
    <hyperlink ref="F204" r:id="rId131" xr:uid="{00000000-0004-0000-0700-000082000000}"/>
    <hyperlink ref="H204" r:id="rId132" xr:uid="{00000000-0004-0000-0700-000083000000}"/>
    <hyperlink ref="F205" r:id="rId133" xr:uid="{00000000-0004-0000-0700-000084000000}"/>
    <hyperlink ref="F206" r:id="rId134" xr:uid="{00000000-0004-0000-0700-000085000000}"/>
    <hyperlink ref="F207" r:id="rId135" xr:uid="{00000000-0004-0000-0700-000086000000}"/>
    <hyperlink ref="H207" r:id="rId136" xr:uid="{00000000-0004-0000-0700-000087000000}"/>
    <hyperlink ref="F211" r:id="rId137" xr:uid="{00000000-0004-0000-0700-000088000000}"/>
    <hyperlink ref="H211" r:id="rId138" xr:uid="{00000000-0004-0000-0700-000089000000}"/>
    <hyperlink ref="H212" r:id="rId139" xr:uid="{00000000-0004-0000-0700-00008A000000}"/>
    <hyperlink ref="H213" r:id="rId140" xr:uid="{00000000-0004-0000-0700-00008B000000}"/>
    <hyperlink ref="F215" r:id="rId141" xr:uid="{00000000-0004-0000-0700-00008C000000}"/>
    <hyperlink ref="H215" r:id="rId142" xr:uid="{00000000-0004-0000-0700-00008D000000}"/>
    <hyperlink ref="F216" r:id="rId143" xr:uid="{00000000-0004-0000-0700-00008E000000}"/>
    <hyperlink ref="F217" r:id="rId144" xr:uid="{00000000-0004-0000-0700-00008F000000}"/>
    <hyperlink ref="F220" r:id="rId145" xr:uid="{00000000-0004-0000-0700-000090000000}"/>
    <hyperlink ref="F221" r:id="rId146" xr:uid="{00000000-0004-0000-0700-000091000000}"/>
    <hyperlink ref="H221" r:id="rId147" xr:uid="{00000000-0004-0000-0700-000092000000}"/>
    <hyperlink ref="F222" r:id="rId148" xr:uid="{00000000-0004-0000-0700-000093000000}"/>
    <hyperlink ref="H222" r:id="rId149" xr:uid="{00000000-0004-0000-0700-000094000000}"/>
    <hyperlink ref="F223" r:id="rId150" xr:uid="{00000000-0004-0000-0700-000095000000}"/>
    <hyperlink ref="H223" r:id="rId151" xr:uid="{00000000-0004-0000-0700-000096000000}"/>
    <hyperlink ref="F224" r:id="rId152" xr:uid="{00000000-0004-0000-0700-000097000000}"/>
    <hyperlink ref="F225" r:id="rId153" xr:uid="{00000000-0004-0000-0700-000098000000}"/>
    <hyperlink ref="F226" r:id="rId154" xr:uid="{00000000-0004-0000-0700-000099000000}"/>
    <hyperlink ref="H226" r:id="rId155" xr:uid="{00000000-0004-0000-0700-00009A000000}"/>
    <hyperlink ref="F229" r:id="rId156" xr:uid="{00000000-0004-0000-0700-00009B000000}"/>
    <hyperlink ref="H229" r:id="rId157" xr:uid="{00000000-0004-0000-0700-00009C000000}"/>
    <hyperlink ref="F230" r:id="rId158" xr:uid="{00000000-0004-0000-0700-00009D000000}"/>
    <hyperlink ref="H230" r:id="rId159" xr:uid="{00000000-0004-0000-0700-00009E000000}"/>
    <hyperlink ref="F232" r:id="rId160" xr:uid="{00000000-0004-0000-0700-00009F000000}"/>
    <hyperlink ref="H232" r:id="rId161" xr:uid="{00000000-0004-0000-0700-0000A0000000}"/>
    <hyperlink ref="F233" r:id="rId162" xr:uid="{00000000-0004-0000-0700-0000A1000000}"/>
    <hyperlink ref="F235" r:id="rId163" xr:uid="{00000000-0004-0000-0700-0000A2000000}"/>
    <hyperlink ref="H235" r:id="rId164" xr:uid="{00000000-0004-0000-0700-0000A3000000}"/>
    <hyperlink ref="F236" r:id="rId165" xr:uid="{00000000-0004-0000-0700-0000A4000000}"/>
    <hyperlink ref="F238" r:id="rId166" xr:uid="{00000000-0004-0000-0700-0000A5000000}"/>
    <hyperlink ref="F239" r:id="rId167" xr:uid="{00000000-0004-0000-0700-0000A6000000}"/>
    <hyperlink ref="F241" r:id="rId168" xr:uid="{00000000-0004-0000-0700-0000A7000000}"/>
    <hyperlink ref="H241" r:id="rId169" xr:uid="{00000000-0004-0000-0700-0000A8000000}"/>
    <hyperlink ref="F246" r:id="rId170" xr:uid="{00000000-0004-0000-0700-0000A9000000}"/>
    <hyperlink ref="F248" r:id="rId171" xr:uid="{00000000-0004-0000-0700-0000AA000000}"/>
    <hyperlink ref="F249" r:id="rId172" xr:uid="{00000000-0004-0000-0700-0000AB000000}"/>
    <hyperlink ref="F254" r:id="rId173" xr:uid="{00000000-0004-0000-0700-0000AC000000}"/>
    <hyperlink ref="F255" r:id="rId174" xr:uid="{00000000-0004-0000-0700-0000AD000000}"/>
    <hyperlink ref="F256" r:id="rId175" xr:uid="{00000000-0004-0000-0700-0000AE000000}"/>
    <hyperlink ref="F257" r:id="rId176" xr:uid="{00000000-0004-0000-0700-0000AF000000}"/>
    <hyperlink ref="F258" r:id="rId177" xr:uid="{00000000-0004-0000-0700-0000B0000000}"/>
    <hyperlink ref="F259" r:id="rId178" xr:uid="{00000000-0004-0000-0700-0000B1000000}"/>
    <hyperlink ref="F260" r:id="rId179" xr:uid="{00000000-0004-0000-0700-0000B2000000}"/>
    <hyperlink ref="F261" r:id="rId180" xr:uid="{00000000-0004-0000-0700-0000B3000000}"/>
    <hyperlink ref="F262" r:id="rId181" xr:uid="{00000000-0004-0000-0700-0000B4000000}"/>
    <hyperlink ref="F266" r:id="rId182" xr:uid="{00000000-0004-0000-0700-0000B5000000}"/>
    <hyperlink ref="H266" r:id="rId183" xr:uid="{00000000-0004-0000-0700-0000B6000000}"/>
    <hyperlink ref="F267" r:id="rId184" xr:uid="{00000000-0004-0000-0700-0000B7000000}"/>
    <hyperlink ref="H267" r:id="rId185" xr:uid="{00000000-0004-0000-0700-0000B8000000}"/>
    <hyperlink ref="F268" r:id="rId186" xr:uid="{00000000-0004-0000-0700-0000B9000000}"/>
    <hyperlink ref="H268" r:id="rId187" xr:uid="{00000000-0004-0000-0700-0000BA000000}"/>
    <hyperlink ref="F270" r:id="rId188" xr:uid="{00000000-0004-0000-0700-0000BB000000}"/>
    <hyperlink ref="H271" r:id="rId189" xr:uid="{00000000-0004-0000-0700-0000BC000000}"/>
    <hyperlink ref="F276" r:id="rId190" xr:uid="{00000000-0004-0000-0700-0000BD000000}"/>
    <hyperlink ref="H276" r:id="rId191" xr:uid="{00000000-0004-0000-0700-0000BE000000}"/>
    <hyperlink ref="F277" r:id="rId192" xr:uid="{00000000-0004-0000-0700-0000BF000000}"/>
    <hyperlink ref="G277" r:id="rId193" xr:uid="{00000000-0004-0000-0700-0000C0000000}"/>
    <hyperlink ref="F280" r:id="rId194" xr:uid="{00000000-0004-0000-0700-0000C1000000}"/>
    <hyperlink ref="F283" r:id="rId195" xr:uid="{00000000-0004-0000-0700-0000C2000000}"/>
    <hyperlink ref="H283" r:id="rId196" xr:uid="{00000000-0004-0000-0700-0000C3000000}"/>
    <hyperlink ref="F285" r:id="rId197" xr:uid="{00000000-0004-0000-0700-0000C4000000}"/>
    <hyperlink ref="F287" r:id="rId198" xr:uid="{00000000-0004-0000-0700-0000C5000000}"/>
    <hyperlink ref="F289" r:id="rId199" xr:uid="{00000000-0004-0000-0700-0000C6000000}"/>
    <hyperlink ref="F290" r:id="rId200" xr:uid="{00000000-0004-0000-0700-0000C7000000}"/>
    <hyperlink ref="F294" r:id="rId201" xr:uid="{00000000-0004-0000-0700-0000C8000000}"/>
    <hyperlink ref="H294" r:id="rId202" xr:uid="{00000000-0004-0000-0700-0000C9000000}"/>
    <hyperlink ref="F296" r:id="rId203" xr:uid="{00000000-0004-0000-0700-0000CA000000}"/>
    <hyperlink ref="F297" r:id="rId204" xr:uid="{00000000-0004-0000-0700-0000CB000000}"/>
    <hyperlink ref="F300" r:id="rId205" xr:uid="{00000000-0004-0000-0700-0000CC000000}"/>
    <hyperlink ref="F302" r:id="rId206" xr:uid="{00000000-0004-0000-0700-0000CD000000}"/>
    <hyperlink ref="H302" r:id="rId207" xr:uid="{00000000-0004-0000-0700-0000CE000000}"/>
    <hyperlink ref="F303" r:id="rId208" xr:uid="{00000000-0004-0000-0700-0000CF000000}"/>
    <hyperlink ref="F304" r:id="rId209" xr:uid="{00000000-0004-0000-0700-0000D0000000}"/>
    <hyperlink ref="H304" r:id="rId210" xr:uid="{00000000-0004-0000-0700-0000D1000000}"/>
    <hyperlink ref="F305" r:id="rId211" xr:uid="{00000000-0004-0000-0700-0000D2000000}"/>
    <hyperlink ref="F307" r:id="rId212" xr:uid="{00000000-0004-0000-0700-0000D3000000}"/>
    <hyperlink ref="F308" r:id="rId213" xr:uid="{00000000-0004-0000-0700-0000D4000000}"/>
  </hyperlinks>
  <pageMargins left="0.7" right="0.7" top="0.75" bottom="0.75" header="0.3" footer="0.3"/>
  <legacyDrawing r:id="rId214"/>
  <extLst>
    <ext xmlns:x14="http://schemas.microsoft.com/office/spreadsheetml/2009/9/main" uri="{CCE6A557-97BC-4b89-ADB6-D9C93CAAB3DF}">
      <x14:dataValidations xmlns:xm="http://schemas.microsoft.com/office/excel/2006/main" count="3">
        <x14:dataValidation type="list" allowBlank="1" showErrorMessage="1" xr:uid="{00000000-0002-0000-0700-000000000000}">
          <x14:formula1>
            <xm:f>Dictionary!$H$2:$H$85</xm:f>
          </x14:formula1>
          <xm:sqref>P3:P1308</xm:sqref>
        </x14:dataValidation>
        <x14:dataValidation type="list" allowBlank="1" showErrorMessage="1" xr:uid="{00000000-0002-0000-0700-000001000000}">
          <x14:formula1>
            <xm:f>Dictionary!$A$2:$A$19</xm:f>
          </x14:formula1>
          <xm:sqref>I3 I304 I302 I294 I287 I283 I276 I271 I266:I268 I241 I235 I232 I229:I230 I226 I221:I223 I215 I211:I213 I207 I204 I200 I196 I190:I191 I180:I182 I176:I177 I169 I161 I158 I155 I140 I119 I111:I112 I65 I62 I55:I59 I50 I30 I26:I27 I20:I21 I15</xm:sqref>
        </x14:dataValidation>
        <x14:dataValidation type="list" allowBlank="1" showErrorMessage="1" xr:uid="{00000000-0002-0000-0700-000002000000}">
          <x14:formula1>
            <xm:f>Dictionary!$A$2:$A$17</xm:f>
          </x14:formula1>
          <xm:sqref>I4:I14 I305:I1308 I303 I295:I301 I288:I293 I284:I286 I277:I282 I272:I275 I269:I270 I242:I265 I236:I240 I233:I234 I231 I227:I228 I224:I225 I216:I220 I214 I208:I210 I205:I206 I201:I203 I197:I199 I192:I195 I183:I189 I178:I179 I170:I175 I162:I168 I159:I160 I156:I157 I141:I154 I120:I139 I113:I118 I66:I110 I63:I64 I60:I61 I51:I54 I31:I49 I28:I29 I22:I25 I16:I19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outlinePr summaryBelow="0" summaryRight="0"/>
  </sheetPr>
  <dimension ref="A1:W1235"/>
  <sheetViews>
    <sheetView workbookViewId="0">
      <pane xSplit="6" ySplit="2" topLeftCell="G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27.83203125" customWidth="1"/>
    <col min="6" max="6" width="9.6640625" customWidth="1"/>
    <col min="7" max="7" width="14.6640625" customWidth="1"/>
    <col min="8" max="8" width="21.1640625" customWidth="1"/>
    <col min="9" max="9" width="15.33203125" customWidth="1"/>
    <col min="10" max="10" width="9.1640625" customWidth="1"/>
    <col min="11" max="11" width="9.6640625" customWidth="1"/>
    <col min="12" max="12" width="8.33203125" customWidth="1"/>
    <col min="13" max="13" width="12.33203125" customWidth="1"/>
    <col min="14" max="14" width="10.33203125" customWidth="1"/>
    <col min="15" max="15" width="13.6640625" customWidth="1"/>
    <col min="16" max="16" width="15.5" customWidth="1"/>
    <col min="18" max="18" width="15.6640625" customWidth="1"/>
    <col min="19" max="23" width="16" customWidth="1"/>
  </cols>
  <sheetData>
    <row r="1" spans="1:23" ht="15.75" customHeight="1">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c r="T2" s="12"/>
      <c r="U2" s="12"/>
      <c r="V2" s="12"/>
      <c r="W2" s="12"/>
    </row>
    <row r="3" spans="1:23" ht="14">
      <c r="A3" s="12"/>
      <c r="B3" s="12" t="s">
        <v>7741</v>
      </c>
      <c r="C3" s="12" t="s">
        <v>7742</v>
      </c>
      <c r="D3" s="12" t="s">
        <v>7743</v>
      </c>
      <c r="E3" s="12" t="s">
        <v>7744</v>
      </c>
      <c r="F3" s="203" t="s">
        <v>7745</v>
      </c>
      <c r="G3" s="12" t="s">
        <v>3080</v>
      </c>
      <c r="H3" s="20" t="str">
        <f>VLOOKUP(G3,Orgs!B:I,2,0)</f>
        <v>https://aisingapore.org/</v>
      </c>
      <c r="I3" s="7" t="str">
        <f>VLOOKUP(G3,Orgs!B:J,3,0)</f>
        <v>Academia and Research</v>
      </c>
      <c r="J3" s="7">
        <f>VLOOKUP(G3,Orgs!B:J,4,0)</f>
        <v>0</v>
      </c>
      <c r="K3" s="7" t="str">
        <f>VLOOKUP(G3,Orgs!B:J,5,0)</f>
        <v>Government and Military</v>
      </c>
      <c r="L3" s="7" t="str">
        <f>VLOOKUP(G3,Orgs!B:J,6,0)</f>
        <v>Artificial Intelligence and Machine Learning (AI/ML)</v>
      </c>
      <c r="M3" s="7" t="str">
        <f>VLOOKUP(G3,Orgs!B:J,7,0)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3" s="7" t="str">
        <f>VLOOKUP(G3,Orgs!B:J,8,0)</f>
        <v>Singapore</v>
      </c>
      <c r="O3" s="12">
        <f>VLOOKUP(G3,Orgs!B:J,9,0)</f>
        <v>0</v>
      </c>
      <c r="P3" s="7" t="s">
        <v>17</v>
      </c>
      <c r="Q3" s="12"/>
      <c r="R3" s="12" t="s">
        <v>7341</v>
      </c>
      <c r="S3" s="12"/>
      <c r="T3" s="12"/>
      <c r="U3" s="12"/>
      <c r="V3" s="12"/>
      <c r="W3" s="12"/>
    </row>
    <row r="4" spans="1:23" ht="14">
      <c r="A4" s="12"/>
      <c r="B4" s="12" t="s">
        <v>7746</v>
      </c>
      <c r="C4" s="12" t="s">
        <v>570</v>
      </c>
      <c r="D4" s="12" t="s">
        <v>7747</v>
      </c>
      <c r="E4" s="12" t="s">
        <v>7748</v>
      </c>
      <c r="F4" s="203" t="s">
        <v>7749</v>
      </c>
      <c r="G4" s="12" t="s">
        <v>3080</v>
      </c>
      <c r="H4" s="20" t="str">
        <f>VLOOKUP(G4,Orgs!B:I,2,0)</f>
        <v>https://aisingapore.org/</v>
      </c>
      <c r="I4" s="7" t="str">
        <f>VLOOKUP(G4,Orgs!B:J,3,0)</f>
        <v>Academia and Research</v>
      </c>
      <c r="J4" s="7">
        <f>VLOOKUP(G4,Orgs!B:J,4,0)</f>
        <v>0</v>
      </c>
      <c r="K4" s="7" t="str">
        <f>VLOOKUP(G4,Orgs!B:J,5,0)</f>
        <v>Government and Military</v>
      </c>
      <c r="L4" s="7" t="str">
        <f>VLOOKUP(G4,Orgs!B:J,6,0)</f>
        <v>Artificial Intelligence and Machine Learning (AI/ML)</v>
      </c>
      <c r="M4" s="7" t="str">
        <f>VLOOKUP(G4,Orgs!B:J,7,0)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4" s="7" t="str">
        <f>VLOOKUP(G4,Orgs!B:J,8,0)</f>
        <v>Singapore</v>
      </c>
      <c r="O4" s="12">
        <f>VLOOKUP(G4,Orgs!B:J,9,0)</f>
        <v>0</v>
      </c>
      <c r="P4" s="7" t="s">
        <v>17</v>
      </c>
      <c r="Q4" s="12"/>
      <c r="R4" s="12" t="s">
        <v>7341</v>
      </c>
      <c r="S4" s="12"/>
      <c r="T4" s="12"/>
      <c r="U4" s="12"/>
      <c r="V4" s="12"/>
      <c r="W4" s="12"/>
    </row>
    <row r="5" spans="1:23" ht="14">
      <c r="A5" s="46"/>
      <c r="B5" s="46" t="s">
        <v>7750</v>
      </c>
      <c r="C5" s="12" t="s">
        <v>7751</v>
      </c>
      <c r="D5" s="12" t="s">
        <v>7752</v>
      </c>
      <c r="E5" s="12" t="s">
        <v>7753</v>
      </c>
      <c r="F5" s="237" t="s">
        <v>7754</v>
      </c>
      <c r="G5" s="12" t="s">
        <v>2596</v>
      </c>
      <c r="H5" s="20" t="str">
        <f>VLOOKUP(G5,Orgs!B:I,2,0)</f>
        <v>http://www.ained.nl/</v>
      </c>
      <c r="I5" s="7" t="str">
        <f>VLOOKUP(G5,Orgs!B:J,3,0)</f>
        <v>Government</v>
      </c>
      <c r="J5" s="7">
        <f>VLOOKUP(G5,Orgs!B:J,4,0)</f>
        <v>0</v>
      </c>
      <c r="K5" s="7" t="str">
        <f>VLOOKUP(G5,Orgs!B:J,5,0)</f>
        <v>Government and Military</v>
      </c>
      <c r="L5" s="7" t="str">
        <f>VLOOKUP(G5,Orgs!B:J,6,0)</f>
        <v>Artificial Intelligence and Machine Learning (AI/ML)</v>
      </c>
      <c r="M5" s="7" t="str">
        <f>VLOOKUP(G5,Orgs!B:J,7,0)</f>
        <v xml:space="preserve">The National Growth Fund project AiNed promotes the development and application of AI in Dutch businesses and governments. </v>
      </c>
      <c r="N5" s="7" t="str">
        <f>VLOOKUP(G5,Orgs!B:J,8,0)</f>
        <v>Netherlands</v>
      </c>
      <c r="O5" s="12" t="str">
        <f>VLOOKUP(G5,Orgs!B:J,9,0)</f>
        <v>info@ained.nl</v>
      </c>
      <c r="P5" s="7" t="s">
        <v>17</v>
      </c>
      <c r="Q5" s="12"/>
      <c r="R5" s="12" t="s">
        <v>7341</v>
      </c>
      <c r="S5" s="12"/>
      <c r="T5" s="12"/>
      <c r="U5" s="12"/>
      <c r="V5" s="12"/>
      <c r="W5" s="12"/>
    </row>
    <row r="6" spans="1:23" ht="14">
      <c r="A6" s="12"/>
      <c r="B6" s="7" t="s">
        <v>7755</v>
      </c>
      <c r="C6" s="7" t="s">
        <v>234</v>
      </c>
      <c r="D6" s="7" t="s">
        <v>7756</v>
      </c>
      <c r="E6" s="7" t="s">
        <v>7757</v>
      </c>
      <c r="F6" s="38" t="s">
        <v>7758</v>
      </c>
      <c r="G6" s="7" t="s">
        <v>6152</v>
      </c>
      <c r="H6" s="20" t="str">
        <f>VLOOKUP(G6,Orgs!B:I,2,0)</f>
        <v>https://www.a-star.edu.sg/artc</v>
      </c>
      <c r="I6" s="7" t="str">
        <f>VLOOKUP(G6,Orgs!B:I,3,0)</f>
        <v>Academia and Research</v>
      </c>
      <c r="J6" s="7" t="str">
        <f>VLOOKUP(G6,Orgs!B:I,4,0)</f>
        <v>Remanufacturing, R&amp;D</v>
      </c>
      <c r="K6" s="7" t="str">
        <f>VLOOKUP(G6,Orgs!B:I,5,0)</f>
        <v>Science, Research and Development</v>
      </c>
      <c r="L6" s="7" t="str">
        <f>VLOOKUP(G6,Orgs!B:I,6,0)</f>
        <v>Advanced Manufacturing</v>
      </c>
      <c r="M6" s="7" t="str">
        <f>VLOOKUP(G6,Orgs!B:I,7,0)</f>
        <v>ARTC provides advanced manufacturing and remanufacturing solutions through R&amp;D collaborations.</v>
      </c>
      <c r="N6" s="7" t="str">
        <f>VLOOKUP(G6,Orgs!B:I,8,0)</f>
        <v>Singapore</v>
      </c>
      <c r="O6" s="12">
        <f>VLOOKUP(G6,Orgs!B:J,9,0)</f>
        <v>0</v>
      </c>
      <c r="P6" s="7"/>
      <c r="Q6" s="7"/>
      <c r="R6" s="7" t="s">
        <v>7759</v>
      </c>
      <c r="S6" s="7"/>
      <c r="T6" s="12"/>
      <c r="U6" s="12"/>
      <c r="V6" s="12"/>
      <c r="W6" s="12"/>
    </row>
    <row r="7" spans="1:23" ht="14">
      <c r="A7" s="12"/>
      <c r="B7" s="7" t="s">
        <v>7760</v>
      </c>
      <c r="C7" s="7" t="s">
        <v>7761</v>
      </c>
      <c r="D7" s="7" t="s">
        <v>7762</v>
      </c>
      <c r="E7" s="7" t="s">
        <v>7763</v>
      </c>
      <c r="F7" s="38" t="s">
        <v>7764</v>
      </c>
      <c r="G7" s="7" t="s">
        <v>6152</v>
      </c>
      <c r="H7" s="20" t="str">
        <f>VLOOKUP(G7,Orgs!B:I,2,0)</f>
        <v>https://www.a-star.edu.sg/artc</v>
      </c>
      <c r="I7" s="7" t="str">
        <f>VLOOKUP(G7,Orgs!B:I,3,0)</f>
        <v>Academia and Research</v>
      </c>
      <c r="J7" s="7" t="str">
        <f>VLOOKUP(G7,Orgs!B:I,4,0)</f>
        <v>Remanufacturing, R&amp;D</v>
      </c>
      <c r="K7" s="7" t="str">
        <f>VLOOKUP(G7,Orgs!B:I,5,0)</f>
        <v>Science, Research and Development</v>
      </c>
      <c r="L7" s="7" t="str">
        <f>VLOOKUP(G7,Orgs!B:I,6,0)</f>
        <v>Advanced Manufacturing</v>
      </c>
      <c r="M7" s="7" t="str">
        <f>VLOOKUP(G7,Orgs!B:I,7,0)</f>
        <v>ARTC provides advanced manufacturing and remanufacturing solutions through R&amp;D collaborations.</v>
      </c>
      <c r="N7" s="7" t="str">
        <f>VLOOKUP(G7,Orgs!B:I,8,0)</f>
        <v>Singapore</v>
      </c>
      <c r="O7" s="12">
        <f>VLOOKUP(G7,Orgs!B:J,9,0)</f>
        <v>0</v>
      </c>
      <c r="P7" s="7"/>
      <c r="Q7" s="7"/>
      <c r="R7" s="7" t="s">
        <v>7759</v>
      </c>
      <c r="S7" s="7"/>
      <c r="T7" s="12"/>
      <c r="U7" s="12"/>
      <c r="V7" s="12"/>
      <c r="W7" s="12"/>
    </row>
    <row r="8" spans="1:23" ht="14">
      <c r="A8" s="12" t="s">
        <v>7765</v>
      </c>
      <c r="B8" s="7" t="s">
        <v>132</v>
      </c>
      <c r="C8" s="7" t="s">
        <v>133</v>
      </c>
      <c r="D8" s="7" t="s">
        <v>134</v>
      </c>
      <c r="E8" s="7" t="s">
        <v>135</v>
      </c>
      <c r="F8" s="19" t="s">
        <v>136</v>
      </c>
      <c r="G8" s="7" t="s">
        <v>137</v>
      </c>
      <c r="H8" s="20" t="str">
        <f>VLOOKUP(G8,Orgs!B:I,2,0)</f>
        <v>http://www.a-star.edu.sg/</v>
      </c>
      <c r="I8" s="7" t="str">
        <f>VLOOKUP(G8,Orgs!B:I,3,0)</f>
        <v>Academia and Research</v>
      </c>
      <c r="J8" s="7">
        <f>VLOOKUP(G8,Orgs!B:I,4,0)</f>
        <v>0</v>
      </c>
      <c r="K8" s="7" t="str">
        <f>VLOOKUP(G8,Orgs!B:I,5,0)</f>
        <v>Science, Research and Development</v>
      </c>
      <c r="L8" s="7">
        <f>VLOOKUP(G8,Orgs!B:I,6,0)</f>
        <v>0</v>
      </c>
      <c r="M8" s="7" t="str">
        <f>VLOOKUP(G8,Orgs!B:I,7,0)</f>
        <v>Singapore's lead public sector agency that spearheads economic oriented research to advance scientific discovery and develop innovative technology.</v>
      </c>
      <c r="N8" s="7" t="str">
        <f>VLOOKUP(G8,Orgs!B:I,8,0)</f>
        <v>Singapore</v>
      </c>
      <c r="O8" s="12">
        <f>VLOOKUP(G8,Orgs!B:J,9,0)</f>
        <v>0</v>
      </c>
      <c r="P8" s="7" t="s">
        <v>17</v>
      </c>
      <c r="Q8" s="7" t="s">
        <v>138</v>
      </c>
      <c r="R8" s="7" t="s">
        <v>1426</v>
      </c>
      <c r="S8" s="7" t="s">
        <v>139</v>
      </c>
      <c r="T8" s="12"/>
      <c r="U8" s="12"/>
      <c r="V8" s="12"/>
      <c r="W8" s="12"/>
    </row>
    <row r="9" spans="1:23" ht="14">
      <c r="A9" s="12" t="s">
        <v>7765</v>
      </c>
      <c r="B9" s="7" t="s">
        <v>140</v>
      </c>
      <c r="C9" s="7" t="s">
        <v>62</v>
      </c>
      <c r="D9" s="7" t="s">
        <v>141</v>
      </c>
      <c r="E9" s="7" t="s">
        <v>142</v>
      </c>
      <c r="F9" s="19" t="s">
        <v>143</v>
      </c>
      <c r="G9" s="7" t="s">
        <v>137</v>
      </c>
      <c r="H9" s="20" t="str">
        <f>VLOOKUP(G9,Orgs!B:I,2,0)</f>
        <v>http://www.a-star.edu.sg/</v>
      </c>
      <c r="I9" s="7" t="str">
        <f>VLOOKUP(G9,Orgs!B:I,3,0)</f>
        <v>Academia and Research</v>
      </c>
      <c r="J9" s="7">
        <f>VLOOKUP(G9,Orgs!B:I,4,0)</f>
        <v>0</v>
      </c>
      <c r="K9" s="7" t="str">
        <f>VLOOKUP(G9,Orgs!B:I,5,0)</f>
        <v>Science, Research and Development</v>
      </c>
      <c r="L9" s="7">
        <f>VLOOKUP(G9,Orgs!B:I,6,0)</f>
        <v>0</v>
      </c>
      <c r="M9" s="7" t="str">
        <f>VLOOKUP(G9,Orgs!B:I,7,0)</f>
        <v>Singapore's lead public sector agency that spearheads economic oriented research to advance scientific discovery and develop innovative technology.</v>
      </c>
      <c r="N9" s="7" t="str">
        <f>VLOOKUP(G9,Orgs!B:I,8,0)</f>
        <v>Singapore</v>
      </c>
      <c r="O9" s="12">
        <f>VLOOKUP(G9,Orgs!B:J,9,0)</f>
        <v>0</v>
      </c>
      <c r="P9" s="7" t="s">
        <v>17</v>
      </c>
      <c r="Q9" s="7" t="s">
        <v>138</v>
      </c>
      <c r="R9" s="7" t="s">
        <v>1426</v>
      </c>
      <c r="S9" s="7" t="s">
        <v>139</v>
      </c>
      <c r="T9" s="12"/>
      <c r="U9" s="12"/>
      <c r="V9" s="12"/>
      <c r="W9" s="12"/>
    </row>
    <row r="10" spans="1:23" ht="14">
      <c r="A10" s="12"/>
      <c r="B10" s="12" t="s">
        <v>7766</v>
      </c>
      <c r="C10" s="12" t="s">
        <v>1258</v>
      </c>
      <c r="D10" s="12" t="s">
        <v>7767</v>
      </c>
      <c r="E10" s="12" t="s">
        <v>7768</v>
      </c>
      <c r="F10" s="203" t="s">
        <v>7769</v>
      </c>
      <c r="G10" s="12" t="s">
        <v>137</v>
      </c>
      <c r="H10" s="20" t="str">
        <f>VLOOKUP(G10,Orgs!B:I,2,0)</f>
        <v>http://www.a-star.edu.sg/</v>
      </c>
      <c r="I10" s="7" t="str">
        <f>VLOOKUP(G10,Orgs!B:J,3,0)</f>
        <v>Academia and Research</v>
      </c>
      <c r="J10" s="7">
        <f>VLOOKUP(G10,Orgs!B:J,4,0)</f>
        <v>0</v>
      </c>
      <c r="K10" s="7" t="str">
        <f>VLOOKUP(G10,Orgs!B:J,5,0)</f>
        <v>Science, Research and Development</v>
      </c>
      <c r="L10" s="7">
        <f>VLOOKUP(G10,Orgs!B:J,6,0)</f>
        <v>0</v>
      </c>
      <c r="M10" s="7" t="str">
        <f>VLOOKUP(G10,Orgs!B:J,7,0)</f>
        <v>Singapore's lead public sector agency that spearheads economic oriented research to advance scientific discovery and develop innovative technology.</v>
      </c>
      <c r="N10" s="7" t="str">
        <f>VLOOKUP(G10,Orgs!B:J,8,0)</f>
        <v>Singapore</v>
      </c>
      <c r="O10" s="12">
        <f>VLOOKUP(G10,Orgs!B:J,9,0)</f>
        <v>0</v>
      </c>
      <c r="P10" s="7" t="s">
        <v>2013</v>
      </c>
      <c r="Q10" s="12"/>
      <c r="R10" s="12" t="s">
        <v>7341</v>
      </c>
      <c r="S10" s="12" t="s">
        <v>7770</v>
      </c>
      <c r="T10" s="12"/>
      <c r="U10" s="12"/>
      <c r="V10" s="12"/>
      <c r="W10" s="12"/>
    </row>
    <row r="11" spans="1:23" ht="14">
      <c r="A11" s="12"/>
      <c r="B11" s="12" t="s">
        <v>7771</v>
      </c>
      <c r="C11" s="12" t="s">
        <v>170</v>
      </c>
      <c r="D11" s="12" t="s">
        <v>7772</v>
      </c>
      <c r="E11" s="12" t="s">
        <v>1133</v>
      </c>
      <c r="F11" s="203" t="s">
        <v>7773</v>
      </c>
      <c r="G11" s="12" t="s">
        <v>137</v>
      </c>
      <c r="H11" s="20" t="str">
        <f>VLOOKUP(G11,Orgs!B:I,2,0)</f>
        <v>http://www.a-star.edu.sg/</v>
      </c>
      <c r="I11" s="7" t="str">
        <f>VLOOKUP(G11,Orgs!B:J,3,0)</f>
        <v>Academia and Research</v>
      </c>
      <c r="J11" s="7">
        <f>VLOOKUP(G11,Orgs!B:J,4,0)</f>
        <v>0</v>
      </c>
      <c r="K11" s="7" t="str">
        <f>VLOOKUP(G11,Orgs!B:J,5,0)</f>
        <v>Science, Research and Development</v>
      </c>
      <c r="L11" s="7">
        <f>VLOOKUP(G11,Orgs!B:J,6,0)</f>
        <v>0</v>
      </c>
      <c r="M11" s="7" t="str">
        <f>VLOOKUP(G11,Orgs!B:J,7,0)</f>
        <v>Singapore's lead public sector agency that spearheads economic oriented research to advance scientific discovery and develop innovative technology.</v>
      </c>
      <c r="N11" s="7" t="str">
        <f>VLOOKUP(G11,Orgs!B:J,8,0)</f>
        <v>Singapore</v>
      </c>
      <c r="O11" s="12">
        <f>VLOOKUP(G11,Orgs!B:J,9,0)</f>
        <v>0</v>
      </c>
      <c r="P11" s="7" t="s">
        <v>17</v>
      </c>
      <c r="Q11" s="12"/>
      <c r="R11" s="12" t="s">
        <v>7341</v>
      </c>
      <c r="S11" s="12"/>
      <c r="T11" s="12"/>
      <c r="U11" s="12"/>
      <c r="V11" s="12"/>
      <c r="W11" s="12"/>
    </row>
    <row r="12" spans="1:23" ht="14">
      <c r="A12" s="12"/>
      <c r="B12" s="12" t="s">
        <v>7774</v>
      </c>
      <c r="C12" s="12" t="s">
        <v>7775</v>
      </c>
      <c r="D12" s="12" t="s">
        <v>7776</v>
      </c>
      <c r="E12" s="12" t="s">
        <v>7777</v>
      </c>
      <c r="F12" s="203" t="s">
        <v>7778</v>
      </c>
      <c r="G12" s="12" t="s">
        <v>137</v>
      </c>
      <c r="H12" s="20" t="str">
        <f>VLOOKUP(G12,Orgs!B:I,2,0)</f>
        <v>http://www.a-star.edu.sg/</v>
      </c>
      <c r="I12" s="7" t="str">
        <f>VLOOKUP(G12,Orgs!B:J,3,0)</f>
        <v>Academia and Research</v>
      </c>
      <c r="J12" s="7">
        <f>VLOOKUP(G12,Orgs!B:J,4,0)</f>
        <v>0</v>
      </c>
      <c r="K12" s="7" t="str">
        <f>VLOOKUP(G12,Orgs!B:J,5,0)</f>
        <v>Science, Research and Development</v>
      </c>
      <c r="L12" s="7">
        <f>VLOOKUP(G12,Orgs!B:J,6,0)</f>
        <v>0</v>
      </c>
      <c r="M12" s="7" t="str">
        <f>VLOOKUP(G12,Orgs!B:J,7,0)</f>
        <v>Singapore's lead public sector agency that spearheads economic oriented research to advance scientific discovery and develop innovative technology.</v>
      </c>
      <c r="N12" s="7" t="str">
        <f>VLOOKUP(G12,Orgs!B:J,8,0)</f>
        <v>Singapore</v>
      </c>
      <c r="O12" s="12">
        <f>VLOOKUP(G12,Orgs!B:J,9,0)</f>
        <v>0</v>
      </c>
      <c r="P12" s="7" t="s">
        <v>17</v>
      </c>
      <c r="Q12" s="12"/>
      <c r="R12" s="12" t="s">
        <v>7341</v>
      </c>
      <c r="S12" s="12"/>
      <c r="T12" s="12"/>
      <c r="U12" s="12"/>
      <c r="V12" s="12"/>
      <c r="W12" s="12"/>
    </row>
    <row r="13" spans="1:23" ht="14">
      <c r="A13" s="12"/>
      <c r="B13" s="12" t="s">
        <v>7779</v>
      </c>
      <c r="C13" s="12" t="s">
        <v>255</v>
      </c>
      <c r="D13" s="12" t="s">
        <v>7780</v>
      </c>
      <c r="E13" s="12" t="s">
        <v>7781</v>
      </c>
      <c r="F13" s="203" t="s">
        <v>7782</v>
      </c>
      <c r="G13" s="12" t="s">
        <v>137</v>
      </c>
      <c r="H13" s="20" t="str">
        <f>VLOOKUP(G13,Orgs!B:I,2,0)</f>
        <v>http://www.a-star.edu.sg/</v>
      </c>
      <c r="I13" s="7" t="str">
        <f>VLOOKUP(G13,Orgs!B:J,3,0)</f>
        <v>Academia and Research</v>
      </c>
      <c r="J13" s="7">
        <f>VLOOKUP(G13,Orgs!B:J,4,0)</f>
        <v>0</v>
      </c>
      <c r="K13" s="7" t="str">
        <f>VLOOKUP(G13,Orgs!B:J,5,0)</f>
        <v>Science, Research and Development</v>
      </c>
      <c r="L13" s="7">
        <f>VLOOKUP(G13,Orgs!B:J,6,0)</f>
        <v>0</v>
      </c>
      <c r="M13" s="7" t="str">
        <f>VLOOKUP(G13,Orgs!B:J,7,0)</f>
        <v>Singapore's lead public sector agency that spearheads economic oriented research to advance scientific discovery and develop innovative technology.</v>
      </c>
      <c r="N13" s="7" t="str">
        <f>VLOOKUP(G13,Orgs!B:J,8,0)</f>
        <v>Singapore</v>
      </c>
      <c r="O13" s="12">
        <f>VLOOKUP(G13,Orgs!B:J,9,0)</f>
        <v>0</v>
      </c>
      <c r="P13" s="7" t="s">
        <v>17</v>
      </c>
      <c r="Q13" s="12"/>
      <c r="R13" s="12" t="s">
        <v>7341</v>
      </c>
      <c r="S13" s="12"/>
      <c r="T13" s="12"/>
      <c r="U13" s="12"/>
      <c r="V13" s="12"/>
      <c r="W13" s="12"/>
    </row>
    <row r="14" spans="1:23" ht="14">
      <c r="A14" s="12"/>
      <c r="B14" s="12" t="s">
        <v>7783</v>
      </c>
      <c r="C14" s="12" t="s">
        <v>7784</v>
      </c>
      <c r="D14" s="12" t="s">
        <v>7785</v>
      </c>
      <c r="E14" s="12" t="s">
        <v>7786</v>
      </c>
      <c r="F14" s="203" t="s">
        <v>7787</v>
      </c>
      <c r="G14" s="12" t="s">
        <v>4112</v>
      </c>
      <c r="H14" s="20" t="str">
        <f>VLOOKUP(G14,Orgs!B:I,2,0)</f>
        <v>https://www.a-star.edu.sg/imcb/imcb-research/molecular-engineering-lab</v>
      </c>
      <c r="I14" s="7" t="str">
        <f>VLOOKUP(G14,Orgs!B:J,3,0)</f>
        <v>Academia and Research</v>
      </c>
      <c r="J14" s="7" t="str">
        <f>VLOOKUP(G14,Orgs!B:J,4,0)</f>
        <v>Synthetic Biology, Therapeutics and Bioengineering.</v>
      </c>
      <c r="K14" s="7" t="str">
        <f>VLOOKUP(G14,Orgs!B:J,5,0)</f>
        <v>Healthcare</v>
      </c>
      <c r="L14" s="7">
        <f>VLOOKUP(G14,Orgs!B:J,6,0)</f>
        <v>0</v>
      </c>
      <c r="M14" s="7" t="str">
        <f>VLOOKUP(G14,Orgs!B:J,7,0)</f>
        <v>Molecular Engineering Lab, cutting-edge research in Molecular Biotechnology, informatics, nucleic acid-based therapeutics, bioengineering come together.</v>
      </c>
      <c r="N14" s="7" t="str">
        <f>VLOOKUP(G14,Orgs!B:J,8,0)</f>
        <v>Singapore</v>
      </c>
      <c r="O14" s="12">
        <f>VLOOKUP(G14,Orgs!B:J,9,0)</f>
        <v>0</v>
      </c>
      <c r="P14" s="7" t="s">
        <v>17</v>
      </c>
      <c r="Q14" s="12"/>
      <c r="R14" s="12" t="s">
        <v>7341</v>
      </c>
      <c r="S14" s="12"/>
      <c r="T14" s="12"/>
      <c r="U14" s="12"/>
      <c r="V14" s="12"/>
      <c r="W14" s="12"/>
    </row>
    <row r="15" spans="1:23" ht="14">
      <c r="A15" s="12"/>
      <c r="B15" s="12" t="s">
        <v>7788</v>
      </c>
      <c r="C15" s="12" t="s">
        <v>1076</v>
      </c>
      <c r="D15" s="12" t="s">
        <v>7789</v>
      </c>
      <c r="E15" s="12" t="s">
        <v>7790</v>
      </c>
      <c r="F15" s="203" t="s">
        <v>7791</v>
      </c>
      <c r="G15" s="12" t="s">
        <v>7792</v>
      </c>
      <c r="H15" s="20" t="str">
        <f>VLOOKUP(G15,Orgs!B:I,2,0)</f>
        <v>https://www.a-star.edu.sg/nmc</v>
      </c>
      <c r="I15" s="7" t="str">
        <f>VLOOKUP(G15,Orgs!B:J,3,0)</f>
        <v>Academia and Research</v>
      </c>
      <c r="J15" s="7">
        <f>VLOOKUP(G15,Orgs!B:J,4,0)</f>
        <v>0</v>
      </c>
      <c r="K15" s="7" t="str">
        <f>VLOOKUP(G15,Orgs!B:J,5,0)</f>
        <v>Science, Research and Development</v>
      </c>
      <c r="L15" s="7">
        <f>VLOOKUP(G15,Orgs!B:J,6,0)</f>
        <v>0</v>
      </c>
      <c r="M15" s="7" t="str">
        <f>VLOOKUP(G15,Orgs!B:J,7,0)</f>
        <v>The national measurement institute of Singapore, dedicated to advancing measurement science for an innovative and competitive economy.</v>
      </c>
      <c r="N15" s="7" t="str">
        <f>VLOOKUP(G15,Orgs!B:J,8,0)</f>
        <v>Singapore</v>
      </c>
      <c r="O15" s="12">
        <f>VLOOKUP(G15,Orgs!B:J,9,0)</f>
        <v>0</v>
      </c>
      <c r="P15" s="7" t="s">
        <v>17</v>
      </c>
      <c r="Q15" s="12"/>
      <c r="R15" s="12" t="s">
        <v>7341</v>
      </c>
      <c r="S15" s="12"/>
      <c r="T15" s="12"/>
      <c r="U15" s="12"/>
      <c r="V15" s="12"/>
      <c r="W15" s="12"/>
    </row>
    <row r="16" spans="1:23" ht="14">
      <c r="A16" s="12"/>
      <c r="B16" s="7" t="s">
        <v>278</v>
      </c>
      <c r="C16" s="7" t="s">
        <v>279</v>
      </c>
      <c r="D16" s="7" t="s">
        <v>280</v>
      </c>
      <c r="E16" s="7" t="s">
        <v>281</v>
      </c>
      <c r="F16" s="13" t="s">
        <v>7793</v>
      </c>
      <c r="G16" s="7" t="s">
        <v>282</v>
      </c>
      <c r="H16" s="20" t="str">
        <f>VLOOKUP(G16,Orgs!B:I,2,0)</f>
        <v>https://www.a-star.edu.sg/nmc</v>
      </c>
      <c r="I16" s="7" t="str">
        <f>VLOOKUP(G16,Orgs!B:I,3,0)</f>
        <v>Academia and Research</v>
      </c>
      <c r="J16" s="7">
        <f>VLOOKUP(G16,Orgs!B:I,4,0)</f>
        <v>0</v>
      </c>
      <c r="K16" s="7" t="str">
        <f>VLOOKUP(G16,Orgs!B:I,5,0)</f>
        <v>Science, Research and Development</v>
      </c>
      <c r="L16" s="7">
        <f>VLOOKUP(G16,Orgs!B:I,6,0)</f>
        <v>0</v>
      </c>
      <c r="M16" s="7" t="str">
        <f>VLOOKUP(G16,Orgs!B:I,7,0)</f>
        <v>The national measurement institute of Singapore, dedicated to advancing measurement science for an innovative and competitive economy.</v>
      </c>
      <c r="N16" s="7" t="str">
        <f>VLOOKUP(G16,Orgs!B:I,8,0)</f>
        <v>Singapore</v>
      </c>
      <c r="O16" s="12">
        <f>VLOOKUP(G16,Orgs!B:J,9,0)</f>
        <v>0</v>
      </c>
      <c r="P16" s="7" t="s">
        <v>17</v>
      </c>
      <c r="Q16" s="7" t="s">
        <v>138</v>
      </c>
      <c r="R16" s="7" t="s">
        <v>174</v>
      </c>
      <c r="S16" s="12" t="s">
        <v>7794</v>
      </c>
      <c r="T16" s="12"/>
      <c r="U16" s="12"/>
      <c r="V16" s="12"/>
      <c r="W16" s="12"/>
    </row>
    <row r="17" spans="1:23" ht="14">
      <c r="A17" s="12"/>
      <c r="B17" s="12" t="s">
        <v>7795</v>
      </c>
      <c r="C17" s="12" t="s">
        <v>7796</v>
      </c>
      <c r="D17" s="12" t="s">
        <v>7797</v>
      </c>
      <c r="E17" s="12" t="s">
        <v>7798</v>
      </c>
      <c r="F17" s="203" t="s">
        <v>7799</v>
      </c>
      <c r="G17" s="12" t="s">
        <v>4118</v>
      </c>
      <c r="H17" s="20" t="str">
        <f>VLOOKUP(G17,Orgs!B:I,2,0)</f>
        <v>https://www.a-star.edu.sg/sb</v>
      </c>
      <c r="I17" s="7" t="str">
        <f>VLOOKUP(G17,Orgs!B:J,3,0)</f>
        <v>Academia and Research</v>
      </c>
      <c r="J17" s="7">
        <f>VLOOKUP(G17,Orgs!B:J,4,0)</f>
        <v>0</v>
      </c>
      <c r="K17" s="7" t="str">
        <f>VLOOKUP(G17,Orgs!B:J,5,0)</f>
        <v>Healthcare</v>
      </c>
      <c r="L17" s="7">
        <f>VLOOKUP(G17,Orgs!B:J,6,0)</f>
        <v>0</v>
      </c>
      <c r="M17" s="7" t="str">
        <f>VLOOKUP(G17,Orgs!B:J,7,0)</f>
        <v>Singapore Biodesign, a National-level talent development platform and global affiliate of the renowned Stanford Byers Center for Biodesign, focuses on bringing economic benefits and healthcare value through its healthtech innovation training.</v>
      </c>
      <c r="N17" s="7" t="str">
        <f>VLOOKUP(G17,Orgs!B:J,8,0)</f>
        <v>Singapore</v>
      </c>
      <c r="O17" s="12">
        <f>VLOOKUP(G17,Orgs!B:J,9,0)</f>
        <v>0</v>
      </c>
      <c r="P17" s="7" t="s">
        <v>17</v>
      </c>
      <c r="Q17" s="12"/>
      <c r="R17" s="12" t="s">
        <v>7341</v>
      </c>
      <c r="S17" s="12"/>
      <c r="T17" s="12"/>
      <c r="U17" s="12"/>
      <c r="V17" s="12"/>
      <c r="W17" s="12"/>
    </row>
    <row r="18" spans="1:23" ht="14">
      <c r="A18" s="12"/>
      <c r="B18" s="46" t="s">
        <v>7800</v>
      </c>
      <c r="C18" s="12" t="s">
        <v>7801</v>
      </c>
      <c r="D18" s="16" t="s">
        <v>7802</v>
      </c>
      <c r="E18" s="16" t="s">
        <v>7803</v>
      </c>
      <c r="F18" s="238" t="s">
        <v>7804</v>
      </c>
      <c r="G18" s="16" t="s">
        <v>3070</v>
      </c>
      <c r="H18" s="20" t="str">
        <f>VLOOKUP(G18,Orgs!B:I,2,0)</f>
        <v>https://aics.asus.com/</v>
      </c>
      <c r="I18" s="7" t="str">
        <f>VLOOKUP(G18,Orgs!B:J,3,0)</f>
        <v>Academia and Research</v>
      </c>
      <c r="J18" s="7">
        <f>VLOOKUP(G18,Orgs!B:J,4,0)</f>
        <v>0</v>
      </c>
      <c r="K18" s="7" t="str">
        <f>VLOOKUP(G18,Orgs!B:J,5,0)</f>
        <v>Healthcare</v>
      </c>
      <c r="L18" s="7">
        <f>VLOOKUP(G18,Orgs!B:J,6,0)</f>
        <v>0</v>
      </c>
      <c r="M18" s="7" t="str">
        <f>VLOOKUP(G18,Orgs!B:J,7,0)</f>
        <v>Provide revolutionary healthcare solutions in Software as a Service (SaaS) models, utilizing cutting-edge AI technology in natural language processing, computer vision, deep learning, and big data analytics.</v>
      </c>
      <c r="N18" s="7" t="str">
        <f>VLOOKUP(G18,Orgs!B:J,8,0)</f>
        <v>Singapore</v>
      </c>
      <c r="O18" s="12">
        <f>VLOOKUP(G18,Orgs!B:J,9,0)</f>
        <v>0</v>
      </c>
      <c r="P18" s="7" t="s">
        <v>17</v>
      </c>
      <c r="Q18" s="12"/>
      <c r="R18" s="12" t="s">
        <v>7341</v>
      </c>
      <c r="S18" s="12"/>
      <c r="T18" s="12"/>
      <c r="U18" s="12"/>
      <c r="V18" s="12"/>
      <c r="W18" s="12"/>
    </row>
    <row r="19" spans="1:23" ht="14">
      <c r="A19" s="12"/>
      <c r="B19" s="7" t="s">
        <v>1293</v>
      </c>
      <c r="C19" s="7" t="s">
        <v>1907</v>
      </c>
      <c r="D19" s="7" t="s">
        <v>1908</v>
      </c>
      <c r="E19" s="7" t="s">
        <v>1909</v>
      </c>
      <c r="F19" s="30" t="s">
        <v>1910</v>
      </c>
      <c r="G19" s="7" t="s">
        <v>1906</v>
      </c>
      <c r="H19" s="37" t="str">
        <f>VLOOKUP(G19,Orgs!B:J,2,0)</f>
        <v>http://singapore.embassy.gov.au/</v>
      </c>
      <c r="I19" s="12" t="str">
        <f>VLOOKUP(G19,Orgs!B:J,3,0)</f>
        <v>Government</v>
      </c>
      <c r="J19" s="12"/>
      <c r="K19" s="12" t="str">
        <f>VLOOKUP(G19,Orgs!B:J,5,0)</f>
        <v>Government and Military</v>
      </c>
      <c r="L19" s="12">
        <f>VLOOKUP(G19,Orgs!B:J,6,0)</f>
        <v>0</v>
      </c>
      <c r="M19" s="12" t="str">
        <f>VLOOKUP(G19,Orgs!B:J,7,0)</f>
        <v>The Australian High Commission is the official representative of the Australian Government in Singapore.</v>
      </c>
      <c r="N19" s="12" t="str">
        <f>VLOOKUP(G19,Orgs!B:J,8,0)</f>
        <v>Australia</v>
      </c>
      <c r="O19" s="12">
        <f>VLOOKUP(G19,Orgs!B:J,9,0)</f>
        <v>0</v>
      </c>
      <c r="P19" s="7" t="s">
        <v>17</v>
      </c>
      <c r="Q19" s="7" t="s">
        <v>1529</v>
      </c>
      <c r="R19" s="7" t="s">
        <v>1543</v>
      </c>
      <c r="S19" s="12"/>
      <c r="T19" s="12"/>
      <c r="U19" s="12"/>
      <c r="V19" s="12"/>
      <c r="W19" s="12"/>
    </row>
    <row r="20" spans="1:23" ht="14">
      <c r="A20" s="12"/>
      <c r="B20" s="7" t="s">
        <v>1901</v>
      </c>
      <c r="C20" s="7" t="s">
        <v>1902</v>
      </c>
      <c r="D20" s="7" t="s">
        <v>1903</v>
      </c>
      <c r="E20" s="7" t="s">
        <v>1904</v>
      </c>
      <c r="F20" s="30" t="s">
        <v>1905</v>
      </c>
      <c r="G20" s="7" t="s">
        <v>1906</v>
      </c>
      <c r="H20" s="37" t="str">
        <f>VLOOKUP(G20,Orgs!B:J,2,0)</f>
        <v>http://singapore.embassy.gov.au/</v>
      </c>
      <c r="I20" s="12" t="str">
        <f>VLOOKUP(G20,Orgs!B:J,3,0)</f>
        <v>Government</v>
      </c>
      <c r="J20" s="12"/>
      <c r="K20" s="12" t="str">
        <f>VLOOKUP(G20,Orgs!B:J,5,0)</f>
        <v>Government and Military</v>
      </c>
      <c r="L20" s="12">
        <f>VLOOKUP(G20,Orgs!B:J,6,0)</f>
        <v>0</v>
      </c>
      <c r="M20" s="12" t="str">
        <f>VLOOKUP(G20,Orgs!B:J,7,0)</f>
        <v>The Australian High Commission is the official representative of the Australian Government in Singapore.</v>
      </c>
      <c r="N20" s="12" t="str">
        <f>VLOOKUP(G20,Orgs!B:J,8,0)</f>
        <v>Australia</v>
      </c>
      <c r="O20" s="12">
        <f>VLOOKUP(G20,Orgs!B:J,9,0)</f>
        <v>0</v>
      </c>
      <c r="P20" s="7" t="s">
        <v>2020</v>
      </c>
      <c r="Q20" s="7" t="s">
        <v>1529</v>
      </c>
      <c r="R20" s="7" t="s">
        <v>7805</v>
      </c>
      <c r="S20" s="12" t="s">
        <v>7379</v>
      </c>
      <c r="T20" s="12"/>
      <c r="U20" s="12"/>
      <c r="V20" s="12"/>
      <c r="W20" s="12"/>
    </row>
    <row r="21" spans="1:23" ht="14">
      <c r="A21" s="12"/>
      <c r="B21" s="7" t="s">
        <v>1531</v>
      </c>
      <c r="C21" s="7" t="s">
        <v>1532</v>
      </c>
      <c r="D21" s="7" t="s">
        <v>1533</v>
      </c>
      <c r="E21" s="7" t="s">
        <v>1534</v>
      </c>
      <c r="F21" s="30" t="s">
        <v>1535</v>
      </c>
      <c r="G21" s="7" t="s">
        <v>1536</v>
      </c>
      <c r="H21" s="37" t="str">
        <f>VLOOKUP(G21,Orgs!B:J,2,0)</f>
        <v>http://www.asfi.org.au/</v>
      </c>
      <c r="I21" s="12" t="str">
        <f>VLOOKUP(G21,Orgs!B:J,3,0)</f>
        <v>Academia and Research</v>
      </c>
      <c r="J21" s="12"/>
      <c r="K21" s="12" t="str">
        <f>VLOOKUP(G21,Orgs!B:J,5,0)</f>
        <v>Science, Research and Development</v>
      </c>
      <c r="L21" s="12">
        <f>VLOOKUP(G21,Orgs!B:J,6,0)</f>
        <v>0</v>
      </c>
      <c r="M21" s="12" t="str">
        <f>VLOOKUP(G21,Orgs!B:J,7,0)</f>
        <v>A joint industry-government initiative to develop an Australian sustainable finance taxonomy</v>
      </c>
      <c r="N21" s="12" t="str">
        <f>VLOOKUP(G21,Orgs!B:J,8,0)</f>
        <v>Australia</v>
      </c>
      <c r="O21" s="12">
        <f>VLOOKUP(G21,Orgs!B:J,9,0)</f>
        <v>0</v>
      </c>
      <c r="P21" s="7" t="s">
        <v>17</v>
      </c>
      <c r="Q21" s="7" t="s">
        <v>1529</v>
      </c>
      <c r="R21" s="7" t="s">
        <v>1530</v>
      </c>
      <c r="S21" s="12"/>
      <c r="T21" s="12"/>
      <c r="U21" s="12"/>
      <c r="V21" s="12"/>
      <c r="W21" s="12"/>
    </row>
    <row r="22" spans="1:23" ht="14">
      <c r="A22" s="12"/>
      <c r="B22" s="7" t="s">
        <v>435</v>
      </c>
      <c r="C22" s="7" t="s">
        <v>745</v>
      </c>
      <c r="D22" s="7" t="s">
        <v>1888</v>
      </c>
      <c r="E22" s="7" t="s">
        <v>1889</v>
      </c>
      <c r="F22" s="30" t="s">
        <v>1890</v>
      </c>
      <c r="G22" s="7" t="s">
        <v>1891</v>
      </c>
      <c r="H22" s="37" t="str">
        <f>VLOOKUP(G22,Orgs!B:J,2,0)</f>
        <v>https://www.austrade.gov.au</v>
      </c>
      <c r="I22" s="12" t="str">
        <f>VLOOKUP(G22,Orgs!B:J,3,0)</f>
        <v>Government</v>
      </c>
      <c r="J22" s="12"/>
      <c r="K22" s="12" t="str">
        <f>VLOOKUP(G22,Orgs!B:J,5,0)</f>
        <v>Finance</v>
      </c>
      <c r="L22" s="12">
        <f>VLOOKUP(G22,Orgs!B:J,6,0)</f>
        <v>0</v>
      </c>
      <c r="M22" s="12" t="str">
        <f>VLOOKUP(G22,Orgs!B:J,7,0)</f>
        <v>Provider of financial regulatory services</v>
      </c>
      <c r="N22" s="12" t="str">
        <f>VLOOKUP(G22,Orgs!B:J,8,0)</f>
        <v>Australia</v>
      </c>
      <c r="O22" s="12">
        <f>VLOOKUP(G22,Orgs!B:J,9,0)</f>
        <v>0</v>
      </c>
      <c r="P22" s="7" t="s">
        <v>17</v>
      </c>
      <c r="Q22" s="7" t="s">
        <v>1529</v>
      </c>
      <c r="R22" s="7" t="s">
        <v>1543</v>
      </c>
      <c r="S22" s="12"/>
      <c r="T22" s="12"/>
      <c r="U22" s="12"/>
      <c r="V22" s="12"/>
      <c r="W22" s="12"/>
    </row>
    <row r="23" spans="1:23" ht="14">
      <c r="A23" s="12"/>
      <c r="B23" s="7" t="s">
        <v>1195</v>
      </c>
      <c r="C23" s="7" t="s">
        <v>218</v>
      </c>
      <c r="D23" s="7" t="s">
        <v>1892</v>
      </c>
      <c r="E23" s="7" t="s">
        <v>1053</v>
      </c>
      <c r="F23" s="30" t="s">
        <v>7806</v>
      </c>
      <c r="G23" s="7" t="s">
        <v>1891</v>
      </c>
      <c r="H23" s="37" t="str">
        <f>VLOOKUP(G23,Orgs!B:J,2,0)</f>
        <v>https://www.austrade.gov.au</v>
      </c>
      <c r="I23" s="12" t="str">
        <f>VLOOKUP(G23,Orgs!B:J,3,0)</f>
        <v>Government</v>
      </c>
      <c r="J23" s="12"/>
      <c r="K23" s="12" t="str">
        <f>VLOOKUP(G23,Orgs!B:J,5,0)</f>
        <v>Finance</v>
      </c>
      <c r="L23" s="12">
        <f>VLOOKUP(G23,Orgs!B:J,6,0)</f>
        <v>0</v>
      </c>
      <c r="M23" s="12" t="str">
        <f>VLOOKUP(G23,Orgs!B:J,7,0)</f>
        <v>Provider of financial regulatory services</v>
      </c>
      <c r="N23" s="12" t="str">
        <f>VLOOKUP(G23,Orgs!B:J,8,0)</f>
        <v>Australia</v>
      </c>
      <c r="O23" s="12">
        <f>VLOOKUP(G23,Orgs!B:J,9,0)</f>
        <v>0</v>
      </c>
      <c r="P23" s="7" t="s">
        <v>17</v>
      </c>
      <c r="Q23" s="7" t="s">
        <v>1529</v>
      </c>
      <c r="R23" s="7" t="s">
        <v>1543</v>
      </c>
      <c r="S23" s="12"/>
      <c r="T23" s="12"/>
      <c r="U23" s="12"/>
      <c r="V23" s="12"/>
      <c r="W23" s="12"/>
    </row>
    <row r="24" spans="1:23" ht="14">
      <c r="A24" s="12"/>
      <c r="B24" s="7" t="s">
        <v>1893</v>
      </c>
      <c r="C24" s="7" t="s">
        <v>325</v>
      </c>
      <c r="D24" s="7" t="s">
        <v>1894</v>
      </c>
      <c r="E24" s="7" t="s">
        <v>1895</v>
      </c>
      <c r="F24" s="30" t="s">
        <v>1896</v>
      </c>
      <c r="G24" s="7" t="s">
        <v>1891</v>
      </c>
      <c r="H24" s="37" t="str">
        <f>VLOOKUP(G24,Orgs!B:J,2,0)</f>
        <v>https://www.austrade.gov.au</v>
      </c>
      <c r="I24" s="12" t="str">
        <f>VLOOKUP(G24,Orgs!B:J,3,0)</f>
        <v>Government</v>
      </c>
      <c r="J24" s="12"/>
      <c r="K24" s="12" t="str">
        <f>VLOOKUP(G24,Orgs!B:J,5,0)</f>
        <v>Finance</v>
      </c>
      <c r="L24" s="12">
        <f>VLOOKUP(G24,Orgs!B:J,6,0)</f>
        <v>0</v>
      </c>
      <c r="M24" s="12" t="str">
        <f>VLOOKUP(G24,Orgs!B:J,7,0)</f>
        <v>Provider of financial regulatory services</v>
      </c>
      <c r="N24" s="12" t="str">
        <f>VLOOKUP(G24,Orgs!B:J,8,0)</f>
        <v>Australia</v>
      </c>
      <c r="O24" s="12">
        <f>VLOOKUP(G24,Orgs!B:J,9,0)</f>
        <v>0</v>
      </c>
      <c r="P24" s="7" t="s">
        <v>17</v>
      </c>
      <c r="Q24" s="7" t="s">
        <v>1529</v>
      </c>
      <c r="R24" s="7" t="s">
        <v>1543</v>
      </c>
      <c r="S24" s="12"/>
      <c r="T24" s="12"/>
      <c r="U24" s="12"/>
      <c r="V24" s="12"/>
      <c r="W24" s="12"/>
    </row>
    <row r="25" spans="1:23" ht="14">
      <c r="A25" s="12"/>
      <c r="B25" s="7" t="s">
        <v>217</v>
      </c>
      <c r="C25" s="7" t="s">
        <v>1897</v>
      </c>
      <c r="D25" s="7" t="s">
        <v>1898</v>
      </c>
      <c r="E25" s="7" t="s">
        <v>1899</v>
      </c>
      <c r="F25" s="30" t="s">
        <v>1900</v>
      </c>
      <c r="G25" s="7" t="s">
        <v>1891</v>
      </c>
      <c r="H25" s="37" t="str">
        <f>VLOOKUP(G25,Orgs!B:J,2,0)</f>
        <v>https://www.austrade.gov.au</v>
      </c>
      <c r="I25" s="12" t="str">
        <f>VLOOKUP(G25,Orgs!B:J,3,0)</f>
        <v>Government</v>
      </c>
      <c r="J25" s="12"/>
      <c r="K25" s="12" t="str">
        <f>VLOOKUP(G25,Orgs!B:J,5,0)</f>
        <v>Finance</v>
      </c>
      <c r="L25" s="12">
        <f>VLOOKUP(G25,Orgs!B:J,6,0)</f>
        <v>0</v>
      </c>
      <c r="M25" s="12" t="str">
        <f>VLOOKUP(G25,Orgs!B:J,7,0)</f>
        <v>Provider of financial regulatory services</v>
      </c>
      <c r="N25" s="12" t="str">
        <f>VLOOKUP(G25,Orgs!B:J,8,0)</f>
        <v>Australia</v>
      </c>
      <c r="O25" s="12">
        <f>VLOOKUP(G25,Orgs!B:J,9,0)</f>
        <v>0</v>
      </c>
      <c r="P25" s="7" t="s">
        <v>17</v>
      </c>
      <c r="Q25" s="7" t="s">
        <v>1529</v>
      </c>
      <c r="R25" s="7" t="s">
        <v>1543</v>
      </c>
      <c r="S25" s="12"/>
      <c r="T25" s="12"/>
      <c r="U25" s="12"/>
      <c r="V25" s="12"/>
      <c r="W25" s="12"/>
    </row>
    <row r="26" spans="1:23" ht="14">
      <c r="A26" s="12"/>
      <c r="B26" s="12" t="s">
        <v>7807</v>
      </c>
      <c r="C26" s="12" t="s">
        <v>583</v>
      </c>
      <c r="D26" s="12" t="s">
        <v>7808</v>
      </c>
      <c r="E26" s="12" t="s">
        <v>7809</v>
      </c>
      <c r="F26" s="203" t="s">
        <v>7810</v>
      </c>
      <c r="G26" s="12" t="s">
        <v>4248</v>
      </c>
      <c r="H26" s="20" t="str">
        <f>VLOOKUP(G26,Orgs!B:I,2,0)</f>
        <v>https://www.austrade.gov.au</v>
      </c>
      <c r="I26" s="7" t="str">
        <f>VLOOKUP(G26,Orgs!B:J,3,0)</f>
        <v>Government</v>
      </c>
      <c r="J26" s="7">
        <f>VLOOKUP(G26,Orgs!B:J,4,0)</f>
        <v>0</v>
      </c>
      <c r="K26" s="7" t="str">
        <f>VLOOKUP(G26,Orgs!B:J,5,0)</f>
        <v>Government and Military</v>
      </c>
      <c r="L26" s="7">
        <f>VLOOKUP(G26,Orgs!B:J,6,0)</f>
        <v>0</v>
      </c>
      <c r="M26" s="7" t="str">
        <f>VLOOKUP(G26,Orgs!B:J,7,0)</f>
        <v>Provider of financial regulatory services</v>
      </c>
      <c r="N26" s="7" t="str">
        <f>VLOOKUP(G26,Orgs!B:J,8,0)</f>
        <v>Singapore</v>
      </c>
      <c r="O26" s="12">
        <f>VLOOKUP(G26,Orgs!B:J,9,0)</f>
        <v>0</v>
      </c>
      <c r="P26" s="7" t="s">
        <v>17</v>
      </c>
      <c r="Q26" s="12"/>
      <c r="R26" s="12" t="s">
        <v>7341</v>
      </c>
      <c r="S26" s="12"/>
      <c r="T26" s="12"/>
      <c r="U26" s="12"/>
      <c r="V26" s="12"/>
      <c r="W26" s="12"/>
    </row>
    <row r="27" spans="1:23" ht="14">
      <c r="A27" s="12"/>
      <c r="B27" s="46" t="s">
        <v>7811</v>
      </c>
      <c r="C27" s="12" t="s">
        <v>234</v>
      </c>
      <c r="D27" s="46"/>
      <c r="E27" s="46" t="s">
        <v>7812</v>
      </c>
      <c r="F27" s="203" t="s">
        <v>7813</v>
      </c>
      <c r="G27" s="12" t="s">
        <v>4248</v>
      </c>
      <c r="H27" s="20" t="str">
        <f>VLOOKUP(G27,Orgs!B:I,2,0)</f>
        <v>https://www.austrade.gov.au</v>
      </c>
      <c r="I27" s="7" t="str">
        <f>VLOOKUP(G27,Orgs!B:J,3,0)</f>
        <v>Government</v>
      </c>
      <c r="J27" s="7">
        <f>VLOOKUP(G27,Orgs!B:J,4,0)</f>
        <v>0</v>
      </c>
      <c r="K27" s="7" t="str">
        <f>VLOOKUP(G27,Orgs!B:J,5,0)</f>
        <v>Government and Military</v>
      </c>
      <c r="L27" s="7">
        <f>VLOOKUP(G27,Orgs!B:J,6,0)</f>
        <v>0</v>
      </c>
      <c r="M27" s="7" t="str">
        <f>VLOOKUP(G27,Orgs!B:J,7,0)</f>
        <v>Provider of financial regulatory services</v>
      </c>
      <c r="N27" s="7" t="str">
        <f>VLOOKUP(G27,Orgs!B:J,8,0)</f>
        <v>Singapore</v>
      </c>
      <c r="O27" s="12"/>
      <c r="P27" s="7"/>
      <c r="Q27" s="12"/>
      <c r="R27" s="12" t="s">
        <v>7341</v>
      </c>
      <c r="S27" s="12"/>
      <c r="T27" s="12"/>
      <c r="U27" s="12"/>
      <c r="V27" s="12"/>
      <c r="W27" s="12"/>
    </row>
    <row r="28" spans="1:23" ht="14">
      <c r="A28" s="12"/>
      <c r="B28" s="86" t="s">
        <v>1305</v>
      </c>
      <c r="C28" s="86" t="s">
        <v>570</v>
      </c>
      <c r="D28" s="86" t="s">
        <v>7814</v>
      </c>
      <c r="E28" s="86" t="s">
        <v>7815</v>
      </c>
      <c r="F28" s="239" t="s">
        <v>7816</v>
      </c>
      <c r="G28" s="12" t="s">
        <v>4248</v>
      </c>
      <c r="H28" s="20" t="str">
        <f>VLOOKUP(G28,Orgs!B:I,2,0)</f>
        <v>https://www.austrade.gov.au</v>
      </c>
      <c r="I28" s="7" t="str">
        <f>VLOOKUP(G28,Orgs!B:J,3,0)</f>
        <v>Government</v>
      </c>
      <c r="J28" s="7">
        <f>VLOOKUP(G28,Orgs!B:J,4,0)</f>
        <v>0</v>
      </c>
      <c r="K28" s="7" t="str">
        <f>VLOOKUP(G28,Orgs!B:J,5,0)</f>
        <v>Government and Military</v>
      </c>
      <c r="L28" s="7">
        <f>VLOOKUP(G28,Orgs!B:J,6,0)</f>
        <v>0</v>
      </c>
      <c r="M28" s="7" t="str">
        <f>VLOOKUP(G28,Orgs!B:J,7,0)</f>
        <v>Provider of financial regulatory services</v>
      </c>
      <c r="N28" s="7" t="str">
        <f>VLOOKUP(G28,Orgs!B:J,8,0)</f>
        <v>Singapore</v>
      </c>
      <c r="O28" s="12">
        <f>VLOOKUP(G28,Orgs!B:J,9,0)</f>
        <v>0</v>
      </c>
      <c r="P28" s="7" t="s">
        <v>2020</v>
      </c>
      <c r="Q28" s="12"/>
      <c r="R28" s="7" t="s">
        <v>7805</v>
      </c>
      <c r="S28" s="12" t="s">
        <v>7379</v>
      </c>
      <c r="T28" s="12"/>
      <c r="U28" s="12"/>
      <c r="V28" s="12"/>
      <c r="W28" s="12"/>
    </row>
    <row r="29" spans="1:23" ht="14">
      <c r="A29" s="12"/>
      <c r="B29" s="86" t="s">
        <v>7817</v>
      </c>
      <c r="C29" s="86" t="s">
        <v>7818</v>
      </c>
      <c r="D29" s="86" t="s">
        <v>7819</v>
      </c>
      <c r="E29" s="86" t="s">
        <v>7820</v>
      </c>
      <c r="F29" s="240" t="s">
        <v>7821</v>
      </c>
      <c r="G29" s="12" t="s">
        <v>4248</v>
      </c>
      <c r="H29" s="20" t="str">
        <f>VLOOKUP(G29,Orgs!B:I,2,0)</f>
        <v>https://www.austrade.gov.au</v>
      </c>
      <c r="I29" s="7" t="str">
        <f>VLOOKUP(G29,Orgs!B:J,3,0)</f>
        <v>Government</v>
      </c>
      <c r="J29" s="7">
        <f>VLOOKUP(G29,Orgs!B:J,4,0)</f>
        <v>0</v>
      </c>
      <c r="K29" s="7" t="str">
        <f>VLOOKUP(G29,Orgs!B:J,5,0)</f>
        <v>Government and Military</v>
      </c>
      <c r="L29" s="7">
        <f>VLOOKUP(G29,Orgs!B:J,6,0)</f>
        <v>0</v>
      </c>
      <c r="M29" s="7" t="str">
        <f>VLOOKUP(G29,Orgs!B:J,7,0)</f>
        <v>Provider of financial regulatory services</v>
      </c>
      <c r="N29" s="7" t="str">
        <f>VLOOKUP(G29,Orgs!B:J,8,0)</f>
        <v>Singapore</v>
      </c>
      <c r="O29" s="12">
        <f>VLOOKUP(G29,Orgs!B:J,9,0)</f>
        <v>0</v>
      </c>
      <c r="P29" s="7" t="s">
        <v>17</v>
      </c>
      <c r="Q29" s="12"/>
      <c r="R29" s="7" t="s">
        <v>7805</v>
      </c>
      <c r="S29" s="12" t="s">
        <v>7358</v>
      </c>
      <c r="T29" s="12"/>
      <c r="U29" s="12"/>
      <c r="V29" s="12"/>
      <c r="W29" s="12"/>
    </row>
    <row r="30" spans="1:23" ht="14">
      <c r="A30" s="17"/>
      <c r="B30" s="41" t="s">
        <v>7822</v>
      </c>
      <c r="C30" s="41" t="s">
        <v>7823</v>
      </c>
      <c r="D30" s="41" t="s">
        <v>7824</v>
      </c>
      <c r="E30" s="41" t="s">
        <v>7825</v>
      </c>
      <c r="F30" s="241" t="s">
        <v>7826</v>
      </c>
      <c r="G30" s="17" t="s">
        <v>4248</v>
      </c>
      <c r="H30" s="210" t="str">
        <f>VLOOKUP(G30,Orgs!B:I,2,0)</f>
        <v>https://www.austrade.gov.au</v>
      </c>
      <c r="I30" s="29" t="str">
        <f>VLOOKUP(G30,Orgs!B:J,3,0)</f>
        <v>Government</v>
      </c>
      <c r="J30" s="29">
        <f>VLOOKUP(G30,Orgs!B:J,4,0)</f>
        <v>0</v>
      </c>
      <c r="K30" s="29" t="str">
        <f>VLOOKUP(G30,Orgs!B:J,5,0)</f>
        <v>Government and Military</v>
      </c>
      <c r="L30" s="29">
        <f>VLOOKUP(G30,Orgs!B:J,6,0)</f>
        <v>0</v>
      </c>
      <c r="M30" s="29" t="str">
        <f>VLOOKUP(G30,Orgs!B:J,7,0)</f>
        <v>Provider of financial regulatory services</v>
      </c>
      <c r="N30" s="29" t="str">
        <f>VLOOKUP(G30,Orgs!B:J,8,0)</f>
        <v>Singapore</v>
      </c>
      <c r="O30" s="17">
        <f>VLOOKUP(G30,Orgs!B:J,9,0)</f>
        <v>0</v>
      </c>
      <c r="P30" s="29" t="s">
        <v>17</v>
      </c>
      <c r="Q30" s="17"/>
      <c r="R30" s="29" t="s">
        <v>7805</v>
      </c>
      <c r="S30" s="12" t="s">
        <v>7358</v>
      </c>
      <c r="T30" s="12"/>
      <c r="U30" s="12"/>
      <c r="V30" s="12"/>
      <c r="W30" s="12"/>
    </row>
    <row r="31" spans="1:23" ht="14">
      <c r="A31" s="16"/>
      <c r="B31" s="100" t="s">
        <v>972</v>
      </c>
      <c r="C31" s="100" t="s">
        <v>7827</v>
      </c>
      <c r="D31" s="100" t="s">
        <v>7828</v>
      </c>
      <c r="E31" s="100" t="s">
        <v>7829</v>
      </c>
      <c r="F31" s="242" t="s">
        <v>7830</v>
      </c>
      <c r="G31" s="16" t="s">
        <v>4248</v>
      </c>
      <c r="H31" s="217" t="str">
        <f>VLOOKUP(G31,Orgs!B:I,2,0)</f>
        <v>https://www.austrade.gov.au</v>
      </c>
      <c r="I31" s="80" t="str">
        <f>VLOOKUP(G31,Orgs!B:J,3,0)</f>
        <v>Government</v>
      </c>
      <c r="J31" s="80">
        <f>VLOOKUP(G31,Orgs!B:J,4,0)</f>
        <v>0</v>
      </c>
      <c r="K31" s="80" t="str">
        <f>VLOOKUP(G31,Orgs!B:J,5,0)</f>
        <v>Government and Military</v>
      </c>
      <c r="L31" s="80">
        <f>VLOOKUP(G31,Orgs!B:J,6,0)</f>
        <v>0</v>
      </c>
      <c r="M31" s="80" t="str">
        <f>VLOOKUP(G31,Orgs!B:J,7,0)</f>
        <v>Provider of financial regulatory services</v>
      </c>
      <c r="N31" s="80" t="str">
        <f>VLOOKUP(G31,Orgs!B:J,8,0)</f>
        <v>Singapore</v>
      </c>
      <c r="O31" s="16">
        <f>VLOOKUP(G31,Orgs!B:J,9,0)</f>
        <v>0</v>
      </c>
      <c r="P31" s="80" t="s">
        <v>17</v>
      </c>
      <c r="Q31" s="16"/>
      <c r="R31" s="80" t="s">
        <v>7805</v>
      </c>
      <c r="S31" s="12" t="s">
        <v>7358</v>
      </c>
      <c r="T31" s="12"/>
      <c r="U31" s="12"/>
      <c r="V31" s="12"/>
      <c r="W31" s="12"/>
    </row>
    <row r="32" spans="1:23" ht="14">
      <c r="A32" s="17"/>
      <c r="B32" s="29" t="s">
        <v>1127</v>
      </c>
      <c r="C32" s="29" t="s">
        <v>195</v>
      </c>
      <c r="D32" s="29" t="s">
        <v>1128</v>
      </c>
      <c r="E32" s="29" t="s">
        <v>1129</v>
      </c>
      <c r="F32" s="148" t="s">
        <v>7831</v>
      </c>
      <c r="G32" s="29" t="s">
        <v>1130</v>
      </c>
      <c r="H32" s="210" t="str">
        <f>VLOOKUP(G32,Orgs!B:I,2,0)</f>
        <v>https://www1.bca.gov.sg/</v>
      </c>
      <c r="I32" s="29" t="str">
        <f>VLOOKUP(G32,Orgs!B:I,3,0)</f>
        <v>Government</v>
      </c>
      <c r="J32" s="29">
        <f>VLOOKUP(G32,Orgs!B:I,4,0)</f>
        <v>0</v>
      </c>
      <c r="K32" s="29" t="str">
        <f>VLOOKUP(G32,Orgs!B:I,5,0)</f>
        <v>Built Environment</v>
      </c>
      <c r="L32" s="29">
        <f>VLOOKUP(G32,Orgs!B:I,6,0)</f>
        <v>0</v>
      </c>
      <c r="M32" s="29">
        <f>VLOOKUP(G32,Orgs!B:I,7,0)</f>
        <v>0</v>
      </c>
      <c r="N32" s="29" t="str">
        <f>VLOOKUP(G32,Orgs!B:I,8,0)</f>
        <v>Singapore</v>
      </c>
      <c r="O32" s="17">
        <f>VLOOKUP(G32,Orgs!B:J,9,0)</f>
        <v>0</v>
      </c>
      <c r="P32" s="29" t="s">
        <v>17</v>
      </c>
      <c r="Q32" s="29" t="s">
        <v>138</v>
      </c>
      <c r="R32" s="29" t="s">
        <v>1426</v>
      </c>
      <c r="S32" s="7" t="s">
        <v>7435</v>
      </c>
      <c r="T32" s="12"/>
      <c r="U32" s="12"/>
      <c r="V32" s="12"/>
      <c r="W32" s="12"/>
    </row>
    <row r="33" spans="1:23" ht="14">
      <c r="A33" s="16"/>
      <c r="B33" s="80" t="s">
        <v>1131</v>
      </c>
      <c r="C33" s="80" t="s">
        <v>536</v>
      </c>
      <c r="D33" s="80" t="s">
        <v>1132</v>
      </c>
      <c r="E33" s="80" t="s">
        <v>1133</v>
      </c>
      <c r="F33" s="134" t="s">
        <v>7832</v>
      </c>
      <c r="G33" s="80" t="s">
        <v>1130</v>
      </c>
      <c r="H33" s="217" t="str">
        <f>VLOOKUP(G33,Orgs!B:I,2,0)</f>
        <v>https://www1.bca.gov.sg/</v>
      </c>
      <c r="I33" s="80" t="str">
        <f>VLOOKUP(G33,Orgs!B:I,3,0)</f>
        <v>Government</v>
      </c>
      <c r="J33" s="80">
        <f>VLOOKUP(G33,Orgs!B:I,4,0)</f>
        <v>0</v>
      </c>
      <c r="K33" s="80" t="str">
        <f>VLOOKUP(G33,Orgs!B:I,5,0)</f>
        <v>Built Environment</v>
      </c>
      <c r="L33" s="80">
        <f>VLOOKUP(G33,Orgs!B:I,6,0)</f>
        <v>0</v>
      </c>
      <c r="M33" s="80">
        <f>VLOOKUP(G33,Orgs!B:I,7,0)</f>
        <v>0</v>
      </c>
      <c r="N33" s="80" t="str">
        <f>VLOOKUP(G33,Orgs!B:I,8,0)</f>
        <v>Singapore</v>
      </c>
      <c r="O33" s="16">
        <f>VLOOKUP(G33,Orgs!B:J,9,0)</f>
        <v>0</v>
      </c>
      <c r="P33" s="80" t="s">
        <v>17</v>
      </c>
      <c r="Q33" s="80" t="s">
        <v>138</v>
      </c>
      <c r="R33" s="80" t="s">
        <v>1426</v>
      </c>
      <c r="S33" s="7" t="s">
        <v>7435</v>
      </c>
      <c r="T33" s="12"/>
      <c r="U33" s="12"/>
      <c r="V33" s="12"/>
      <c r="W33" s="12"/>
    </row>
    <row r="34" spans="1:23" ht="14">
      <c r="A34" s="17"/>
      <c r="B34" s="29" t="s">
        <v>1134</v>
      </c>
      <c r="C34" s="29" t="s">
        <v>151</v>
      </c>
      <c r="D34" s="29" t="s">
        <v>1135</v>
      </c>
      <c r="E34" s="29" t="s">
        <v>28</v>
      </c>
      <c r="F34" s="148" t="s">
        <v>7833</v>
      </c>
      <c r="G34" s="29" t="s">
        <v>1130</v>
      </c>
      <c r="H34" s="210" t="str">
        <f>VLOOKUP(G34,Orgs!B:I,2,0)</f>
        <v>https://www1.bca.gov.sg/</v>
      </c>
      <c r="I34" s="29" t="str">
        <f>VLOOKUP(G34,Orgs!B:I,3,0)</f>
        <v>Government</v>
      </c>
      <c r="J34" s="29">
        <f>VLOOKUP(G34,Orgs!B:I,4,0)</f>
        <v>0</v>
      </c>
      <c r="K34" s="29" t="str">
        <f>VLOOKUP(G34,Orgs!B:I,5,0)</f>
        <v>Built Environment</v>
      </c>
      <c r="L34" s="29">
        <f>VLOOKUP(G34,Orgs!B:I,6,0)</f>
        <v>0</v>
      </c>
      <c r="M34" s="29">
        <f>VLOOKUP(G34,Orgs!B:I,7,0)</f>
        <v>0</v>
      </c>
      <c r="N34" s="29" t="str">
        <f>VLOOKUP(G34,Orgs!B:I,8,0)</f>
        <v>Singapore</v>
      </c>
      <c r="O34" s="17">
        <f>VLOOKUP(G34,Orgs!B:J,9,0)</f>
        <v>0</v>
      </c>
      <c r="P34" s="29" t="s">
        <v>17</v>
      </c>
      <c r="Q34" s="29" t="s">
        <v>138</v>
      </c>
      <c r="R34" s="29" t="s">
        <v>1426</v>
      </c>
      <c r="S34" s="7" t="s">
        <v>7435</v>
      </c>
      <c r="T34" s="12"/>
      <c r="U34" s="12"/>
      <c r="V34" s="12"/>
      <c r="W34" s="12"/>
    </row>
    <row r="35" spans="1:23" ht="14">
      <c r="A35" s="16"/>
      <c r="B35" s="80" t="s">
        <v>7153</v>
      </c>
      <c r="C35" s="80" t="s">
        <v>71</v>
      </c>
      <c r="D35" s="80" t="s">
        <v>7834</v>
      </c>
      <c r="E35" s="80" t="s">
        <v>7835</v>
      </c>
      <c r="F35" s="134" t="s">
        <v>7836</v>
      </c>
      <c r="G35" s="80" t="s">
        <v>1130</v>
      </c>
      <c r="H35" s="217" t="str">
        <f>VLOOKUP(G35,Orgs!B:I,2,0)</f>
        <v>https://www1.bca.gov.sg/</v>
      </c>
      <c r="I35" s="80" t="str">
        <f>VLOOKUP(G35,Orgs!B:I,3,0)</f>
        <v>Government</v>
      </c>
      <c r="J35" s="80">
        <f>VLOOKUP(G35,Orgs!B:I,4,0)</f>
        <v>0</v>
      </c>
      <c r="K35" s="80" t="str">
        <f>VLOOKUP(G35,Orgs!B:I,5,0)</f>
        <v>Built Environment</v>
      </c>
      <c r="L35" s="80">
        <f>VLOOKUP(G35,Orgs!B:I,6,0)</f>
        <v>0</v>
      </c>
      <c r="M35" s="80">
        <f>VLOOKUP(G35,Orgs!B:I,7,0)</f>
        <v>0</v>
      </c>
      <c r="N35" s="80" t="str">
        <f>VLOOKUP(G35,Orgs!B:I,8,0)</f>
        <v>Singapore</v>
      </c>
      <c r="O35" s="16">
        <f>VLOOKUP(G35,Orgs!B:J,9,0)</f>
        <v>0</v>
      </c>
      <c r="P35" s="80"/>
      <c r="Q35" s="80"/>
      <c r="R35" s="80" t="s">
        <v>7172</v>
      </c>
      <c r="S35" s="7" t="s">
        <v>7336</v>
      </c>
      <c r="T35" s="12"/>
      <c r="U35" s="12"/>
      <c r="V35" s="12"/>
      <c r="W35" s="12"/>
    </row>
    <row r="36" spans="1:23" ht="14">
      <c r="A36" s="17"/>
      <c r="B36" s="21" t="s">
        <v>144</v>
      </c>
      <c r="C36" s="21" t="s">
        <v>145</v>
      </c>
      <c r="D36" s="21" t="s">
        <v>146</v>
      </c>
      <c r="E36" s="21" t="s">
        <v>147</v>
      </c>
      <c r="F36" s="21" t="s">
        <v>7390</v>
      </c>
      <c r="G36" s="21" t="s">
        <v>149</v>
      </c>
      <c r="H36" s="24" t="str">
        <f>VLOOKUP(G36,Orgs!B:I,2,0)</f>
        <v>http://www.bcaa.edu.sg/</v>
      </c>
      <c r="I36" s="21" t="str">
        <f>VLOOKUP(G36,Orgs!B:I,3,0)</f>
        <v>Academia and Research</v>
      </c>
      <c r="J36" s="21">
        <f>VLOOKUP(G36,Orgs!B:I,4,0)</f>
        <v>0</v>
      </c>
      <c r="K36" s="21" t="str">
        <f>VLOOKUP(G36,Orgs!B:I,5,0)</f>
        <v>Education</v>
      </c>
      <c r="L36" s="21">
        <f>VLOOKUP(G36,Orgs!B:I,6,0)</f>
        <v>0</v>
      </c>
      <c r="M36" s="21" t="str">
        <f>VLOOKUP(G36,Orgs!B:I,7,0)</f>
        <v>BCA Academy is the academic arm of goverment agency Building and Construction Authority</v>
      </c>
      <c r="N36" s="21" t="str">
        <f>VLOOKUP(G36,Orgs!B:I,8,0)</f>
        <v>Singapore</v>
      </c>
      <c r="O36" s="17">
        <f>VLOOKUP(G36,Orgs!B:J,9,0)</f>
        <v>0</v>
      </c>
      <c r="P36" s="29" t="s">
        <v>17</v>
      </c>
      <c r="Q36" s="29" t="s">
        <v>138</v>
      </c>
      <c r="R36" s="29" t="s">
        <v>1426</v>
      </c>
      <c r="S36" s="7" t="s">
        <v>139</v>
      </c>
      <c r="T36" s="12"/>
      <c r="U36" s="12"/>
      <c r="V36" s="12"/>
      <c r="W36" s="12"/>
    </row>
    <row r="37" spans="1:23" ht="14">
      <c r="A37" s="16"/>
      <c r="B37" s="16" t="s">
        <v>7837</v>
      </c>
      <c r="C37" s="16" t="s">
        <v>7838</v>
      </c>
      <c r="D37" s="16" t="s">
        <v>7839</v>
      </c>
      <c r="E37" s="16" t="s">
        <v>7840</v>
      </c>
      <c r="F37" s="229" t="s">
        <v>7841</v>
      </c>
      <c r="G37" s="16" t="s">
        <v>4273</v>
      </c>
      <c r="H37" s="217" t="str">
        <f>VLOOKUP(G37,Orgs!B:I,2,0)</f>
        <v>https://www.betagroup.co.uk/</v>
      </c>
      <c r="I37" s="80" t="str">
        <f>VLOOKUP(G37,Orgs!B:J,3,0)</f>
        <v>Academia and Research</v>
      </c>
      <c r="J37" s="80">
        <f>VLOOKUP(G37,Orgs!B:J,4,0)</f>
        <v>0</v>
      </c>
      <c r="K37" s="80" t="str">
        <f>VLOOKUP(G37,Orgs!B:J,5,0)</f>
        <v>Finance</v>
      </c>
      <c r="L37" s="80">
        <f>VLOOKUP(G37,Orgs!B:J,6,0)</f>
        <v>0</v>
      </c>
      <c r="M37" s="80" t="str">
        <f>VLOOKUP(G37,Orgs!B:J,7,0)</f>
        <v>Provides skills training for traders, portfolio managers and analysts in the world's leading financial institutions.</v>
      </c>
      <c r="N37" s="80" t="str">
        <f>VLOOKUP(G37,Orgs!B:J,8,0)</f>
        <v>Belgium</v>
      </c>
      <c r="O37" s="16">
        <f>VLOOKUP(G37,Orgs!B:J,9,0)</f>
        <v>0</v>
      </c>
      <c r="P37" s="80" t="s">
        <v>17</v>
      </c>
      <c r="Q37" s="16"/>
      <c r="R37" s="16" t="s">
        <v>7341</v>
      </c>
      <c r="S37" s="12"/>
      <c r="T37" s="12"/>
      <c r="U37" s="12"/>
      <c r="V37" s="12"/>
      <c r="W37" s="12"/>
    </row>
    <row r="38" spans="1:23" ht="14">
      <c r="A38" s="105"/>
      <c r="B38" s="105" t="s">
        <v>7842</v>
      </c>
      <c r="C38" s="17" t="s">
        <v>7843</v>
      </c>
      <c r="D38" s="17" t="s">
        <v>7844</v>
      </c>
      <c r="E38" s="17" t="s">
        <v>7845</v>
      </c>
      <c r="F38" s="218" t="s">
        <v>7846</v>
      </c>
      <c r="G38" s="17" t="s">
        <v>2629</v>
      </c>
      <c r="H38" s="210" t="str">
        <f>VLOOKUP(G38,Orgs!B:I,2,0)</f>
        <v>http://www.bmz.de/</v>
      </c>
      <c r="I38" s="29" t="str">
        <f>VLOOKUP(G38,Orgs!B:J,3,0)</f>
        <v>Government</v>
      </c>
      <c r="J38" s="29">
        <f>VLOOKUP(G38,Orgs!B:J,4,0)</f>
        <v>0</v>
      </c>
      <c r="K38" s="29" t="str">
        <f>VLOOKUP(G38,Orgs!B:J,5,0)</f>
        <v>Government and Military</v>
      </c>
      <c r="L38" s="29">
        <f>VLOOKUP(G38,Orgs!B:J,6,0)</f>
        <v>0</v>
      </c>
      <c r="M38" s="29" t="str">
        <f>VLOOKUP(G38,Orgs!B:J,7,0)</f>
        <v>BMZ is responsible for German development policy</v>
      </c>
      <c r="N38" s="29" t="str">
        <f>VLOOKUP(G38,Orgs!B:J,8,0)</f>
        <v>Germany</v>
      </c>
      <c r="O38" s="17">
        <f>VLOOKUP(G38,Orgs!B:J,9,0)</f>
        <v>0</v>
      </c>
      <c r="P38" s="29" t="s">
        <v>17</v>
      </c>
      <c r="Q38" s="17"/>
      <c r="R38" s="17" t="s">
        <v>7341</v>
      </c>
      <c r="S38" s="12"/>
      <c r="T38" s="12"/>
      <c r="U38" s="12"/>
      <c r="V38" s="12"/>
      <c r="W38" s="12"/>
    </row>
    <row r="39" spans="1:23" ht="14">
      <c r="A39" s="115"/>
      <c r="B39" s="115" t="s">
        <v>7847</v>
      </c>
      <c r="C39" s="16" t="s">
        <v>973</v>
      </c>
      <c r="D39" s="16" t="s">
        <v>7848</v>
      </c>
      <c r="E39" s="16" t="s">
        <v>7849</v>
      </c>
      <c r="F39" s="219" t="s">
        <v>7850</v>
      </c>
      <c r="G39" s="16" t="s">
        <v>2298</v>
      </c>
      <c r="H39" s="217" t="str">
        <f>VLOOKUP(G39,Orgs!B:I,2,0)</f>
        <v>https://catalonia.com</v>
      </c>
      <c r="I39" s="80" t="str">
        <f>VLOOKUP(G39,Orgs!B:J,3,0)</f>
        <v>Government</v>
      </c>
      <c r="J39" s="80">
        <f>VLOOKUP(G39,Orgs!B:J,4,0)</f>
        <v>0</v>
      </c>
      <c r="K39" s="80" t="str">
        <f>VLOOKUP(G39,Orgs!B:J,5,0)</f>
        <v>Government and Military</v>
      </c>
      <c r="L39" s="80">
        <f>VLOOKUP(G39,Orgs!B:J,6,0)</f>
        <v>0</v>
      </c>
      <c r="M39" s="80" t="str">
        <f>VLOOKUP(G39,Orgs!B:J,7,0)</f>
        <v>Government agency for foreign investment</v>
      </c>
      <c r="N39" s="80" t="str">
        <f>VLOOKUP(G39,Orgs!B:J,8,0)</f>
        <v>Spain</v>
      </c>
      <c r="O39" s="16" t="str">
        <f>VLOOKUP(G39,Orgs!B:J,9,0)</f>
        <v>emelich@catalonia.com</v>
      </c>
      <c r="P39" s="80" t="s">
        <v>17</v>
      </c>
      <c r="Q39" s="16"/>
      <c r="R39" s="16" t="s">
        <v>7341</v>
      </c>
      <c r="S39" s="12"/>
      <c r="T39" s="12"/>
      <c r="U39" s="12"/>
      <c r="V39" s="12"/>
      <c r="W39" s="12"/>
    </row>
    <row r="40" spans="1:23" ht="14">
      <c r="A40" s="17"/>
      <c r="B40" s="105" t="s">
        <v>7851</v>
      </c>
      <c r="C40" s="17" t="s">
        <v>234</v>
      </c>
      <c r="D40" s="105" t="s">
        <v>7852</v>
      </c>
      <c r="E40" s="105" t="s">
        <v>597</v>
      </c>
      <c r="F40" s="243" t="s">
        <v>7853</v>
      </c>
      <c r="G40" s="105" t="s">
        <v>4360</v>
      </c>
      <c r="H40" s="210" t="str">
        <f>VLOOKUP(G40,Orgs!B:I,2,0)</f>
        <v>https://www.chi.sg/</v>
      </c>
      <c r="I40" s="29" t="str">
        <f>VLOOKUP(G40,Orgs!B:J,3,0)</f>
        <v>Academia and Research</v>
      </c>
      <c r="J40" s="29" t="str">
        <f>VLOOKUP(G40,Orgs!B:J,4,0)</f>
        <v>Healthcare Innovation</v>
      </c>
      <c r="K40" s="29" t="str">
        <f>VLOOKUP(G40,Orgs!B:J,5,0)</f>
        <v>Healthcare</v>
      </c>
      <c r="L40" s="29">
        <f>VLOOKUP(G40,Orgs!B:J,6,0)</f>
        <v>0</v>
      </c>
      <c r="M40" s="29" t="str">
        <f>VLOOKUP(G40,Orgs!B:J,7,0)</f>
        <v>The Centre for Healthcare Innovation (CHI) drives healthcare advancement through research, innovation, education, and collaboration.</v>
      </c>
      <c r="N40" s="29" t="str">
        <f>VLOOKUP(G40,Orgs!B:J,8,0)</f>
        <v>Singapore</v>
      </c>
      <c r="O40" s="17">
        <f>VLOOKUP(G40,Orgs!B:J,9,0)</f>
        <v>0</v>
      </c>
      <c r="P40" s="29" t="s">
        <v>17</v>
      </c>
      <c r="Q40" s="17"/>
      <c r="R40" s="17" t="s">
        <v>7341</v>
      </c>
      <c r="S40" s="12"/>
      <c r="T40" s="12"/>
      <c r="U40" s="12"/>
      <c r="V40" s="12"/>
      <c r="W40" s="12"/>
    </row>
    <row r="41" spans="1:23" ht="14">
      <c r="A41" s="16"/>
      <c r="B41" s="16" t="s">
        <v>150</v>
      </c>
      <c r="C41" s="16" t="s">
        <v>33</v>
      </c>
      <c r="D41" s="16" t="s">
        <v>7854</v>
      </c>
      <c r="E41" s="16" t="s">
        <v>7855</v>
      </c>
      <c r="F41" s="221" t="s">
        <v>7856</v>
      </c>
      <c r="G41" s="16" t="s">
        <v>3259</v>
      </c>
      <c r="H41" s="217" t="str">
        <f>VLOOKUP(G41,Orgs!B:I,2,0)</f>
        <v>https://cisco-nus.nus.edu.sg/</v>
      </c>
      <c r="I41" s="80" t="str">
        <f>VLOOKUP(G41,Orgs!B:J,3,0)</f>
        <v>Academia and Research</v>
      </c>
      <c r="J41" s="80">
        <f>VLOOKUP(G41,Orgs!B:J,4,0)</f>
        <v>0</v>
      </c>
      <c r="K41" s="80" t="str">
        <f>VLOOKUP(G41,Orgs!B:J,5,0)</f>
        <v>Science, Research and Development</v>
      </c>
      <c r="L41" s="80" t="str">
        <f>VLOOKUP(G41,Orgs!B:J,6,0)</f>
        <v>Artificial Intelligence and Machine Learning (AI/ML), Healthtech, Cybersecurity</v>
      </c>
      <c r="M41" s="80" t="str">
        <f>VLOOKUP(G41,Orgs!B:J,7,0)</f>
        <v>Boost innovation and research in key technology areas, including areas like artificial intelligence (AI), healthcare, urban infrastructure and cybersecurity.</v>
      </c>
      <c r="N41" s="80" t="str">
        <f>VLOOKUP(G41,Orgs!B:J,8,0)</f>
        <v>Singapore</v>
      </c>
      <c r="O41" s="16">
        <f>VLOOKUP(G41,Orgs!B:J,9,0)</f>
        <v>0</v>
      </c>
      <c r="P41" s="80" t="s">
        <v>17</v>
      </c>
      <c r="Q41" s="16"/>
      <c r="R41" s="16" t="s">
        <v>7341</v>
      </c>
      <c r="S41" s="12"/>
      <c r="T41" s="12"/>
      <c r="U41" s="12"/>
      <c r="V41" s="12"/>
      <c r="W41" s="12"/>
    </row>
    <row r="42" spans="1:23" ht="14">
      <c r="A42" s="17"/>
      <c r="B42" s="29" t="s">
        <v>1537</v>
      </c>
      <c r="C42" s="29" t="s">
        <v>1538</v>
      </c>
      <c r="D42" s="29" t="s">
        <v>1539</v>
      </c>
      <c r="E42" s="29" t="s">
        <v>1540</v>
      </c>
      <c r="F42" s="128" t="s">
        <v>1541</v>
      </c>
      <c r="G42" s="29" t="s">
        <v>1542</v>
      </c>
      <c r="H42" s="205" t="str">
        <f>VLOOKUP(G42,Orgs!B:J,2,0)</f>
        <v>https://www.csiro.au/en/</v>
      </c>
      <c r="I42" s="17" t="str">
        <f>VLOOKUP(G42,Orgs!B:J,3,0)</f>
        <v>Academia and Research</v>
      </c>
      <c r="J42" s="17"/>
      <c r="K42" s="17" t="str">
        <f>VLOOKUP(G42,Orgs!B:J,5,0)</f>
        <v>Science, Research and Development</v>
      </c>
      <c r="L42" s="17">
        <f>VLOOKUP(G42,Orgs!B:J,6,0)</f>
        <v>0</v>
      </c>
      <c r="M42" s="17" t="str">
        <f>VLOOKUP(G42,Orgs!B:J,7,0)</f>
        <v>Australia's national science agency and innovation catalyst, solving the greatest challenges through innovative science and technology.</v>
      </c>
      <c r="N42" s="17" t="str">
        <f>VLOOKUP(G42,Orgs!B:J,8,0)</f>
        <v>Australia</v>
      </c>
      <c r="O42" s="17">
        <f>VLOOKUP(G42,Orgs!B:J,9,0)</f>
        <v>0</v>
      </c>
      <c r="P42" s="29" t="s">
        <v>2020</v>
      </c>
      <c r="Q42" s="29" t="s">
        <v>1529</v>
      </c>
      <c r="R42" s="29" t="s">
        <v>7805</v>
      </c>
      <c r="S42" s="12" t="s">
        <v>7857</v>
      </c>
      <c r="T42" s="12"/>
      <c r="U42" s="12"/>
      <c r="V42" s="12"/>
      <c r="W42" s="12"/>
    </row>
    <row r="43" spans="1:23" ht="14">
      <c r="A43" s="115"/>
      <c r="B43" s="16"/>
      <c r="C43" s="16"/>
      <c r="D43" s="16"/>
      <c r="E43" s="16"/>
      <c r="F43" s="16"/>
      <c r="G43" s="16" t="s">
        <v>5211</v>
      </c>
      <c r="H43" s="217" t="str">
        <f>VLOOKUP(G43,Orgs!B:I,2,0)</f>
        <v>https://www.nutriciaresearch.com/</v>
      </c>
      <c r="I43" s="80" t="str">
        <f>VLOOKUP(G43,Orgs!B:J,3,0)</f>
        <v>Academia and Research</v>
      </c>
      <c r="J43" s="80">
        <f>VLOOKUP(G43,Orgs!B:J,4,0)</f>
        <v>0</v>
      </c>
      <c r="K43" s="80" t="str">
        <f>VLOOKUP(G43,Orgs!B:J,5,0)</f>
        <v>Food and Beverage</v>
      </c>
      <c r="L43" s="80" t="str">
        <f>VLOOKUP(G43,Orgs!B:J,6,0)</f>
        <v>Healthtech, Foodtech, Medtech</v>
      </c>
      <c r="M43" s="80" t="str">
        <f>VLOOKUP(G43,Orgs!B:J,7,0)</f>
        <v>Research and innovation organization within Danone, expertise cover life science, food science, hydration science and technology.</v>
      </c>
      <c r="N43" s="80" t="str">
        <f>VLOOKUP(G43,Orgs!B:J,8,0)</f>
        <v>Singapore</v>
      </c>
      <c r="O43" s="16">
        <f>VLOOKUP(G43,Orgs!B:J,9,0)</f>
        <v>0</v>
      </c>
      <c r="P43" s="80" t="s">
        <v>17</v>
      </c>
      <c r="Q43" s="16"/>
      <c r="R43" s="16" t="s">
        <v>7341</v>
      </c>
      <c r="S43" s="12"/>
      <c r="T43" s="12"/>
      <c r="U43" s="12"/>
      <c r="V43" s="12"/>
      <c r="W43" s="12"/>
    </row>
    <row r="44" spans="1:23" ht="14">
      <c r="A44" s="17"/>
      <c r="B44" s="105" t="s">
        <v>7858</v>
      </c>
      <c r="C44" s="17" t="s">
        <v>7859</v>
      </c>
      <c r="D44" s="105" t="s">
        <v>7860</v>
      </c>
      <c r="E44" s="105" t="s">
        <v>7861</v>
      </c>
      <c r="F44" s="243" t="s">
        <v>7862</v>
      </c>
      <c r="G44" s="105" t="s">
        <v>2688</v>
      </c>
      <c r="H44" s="210" t="str">
        <f>VLOOKUP(G44,Orgs!B:I,2,0)</f>
        <v>http://www.dti.sa.gov.au/</v>
      </c>
      <c r="I44" s="29" t="str">
        <f>VLOOKUP(G44,Orgs!B:J,3,0)</f>
        <v>Government</v>
      </c>
      <c r="J44" s="29">
        <f>VLOOKUP(G44,Orgs!B:J,4,0)</f>
        <v>0</v>
      </c>
      <c r="K44" s="29" t="str">
        <f>VLOOKUP(G44,Orgs!B:J,5,0)</f>
        <v>Government and Military</v>
      </c>
      <c r="L44" s="29">
        <f>VLOOKUP(G44,Orgs!B:J,6,0)</f>
        <v>0</v>
      </c>
      <c r="M44" s="29" t="str">
        <f>VLOOKUP(G44,Orgs!B:J,7,0)</f>
        <v>Investments and growth exports in south australia</v>
      </c>
      <c r="N44" s="29" t="str">
        <f>VLOOKUP(G44,Orgs!B:J,8,0)</f>
        <v>Singapore</v>
      </c>
      <c r="O44" s="17">
        <f>VLOOKUP(G44,Orgs!B:J,9,0)</f>
        <v>0</v>
      </c>
      <c r="P44" s="29" t="s">
        <v>17</v>
      </c>
      <c r="Q44" s="17"/>
      <c r="R44" s="17" t="s">
        <v>7341</v>
      </c>
      <c r="S44" s="12"/>
      <c r="T44" s="12"/>
      <c r="U44" s="12"/>
      <c r="V44" s="12"/>
      <c r="W44" s="12"/>
    </row>
    <row r="45" spans="1:23" ht="14">
      <c r="A45" s="115"/>
      <c r="B45" s="115"/>
      <c r="C45" s="16"/>
      <c r="D45" s="16"/>
      <c r="E45" s="16"/>
      <c r="F45" s="244"/>
      <c r="G45" s="16" t="s">
        <v>3317</v>
      </c>
      <c r="H45" s="217" t="str">
        <f>VLOOKUP(G45,Orgs!B:I,2,0)</f>
        <v>https://dict.gov.ph/</v>
      </c>
      <c r="I45" s="80" t="str">
        <f>VLOOKUP(G45,Orgs!B:J,3,0)</f>
        <v>Government</v>
      </c>
      <c r="J45" s="80">
        <f>VLOOKUP(G45,Orgs!B:J,4,0)</f>
        <v>0</v>
      </c>
      <c r="K45" s="80" t="str">
        <f>VLOOKUP(G45,Orgs!B:J,5,0)</f>
        <v>Government and Military</v>
      </c>
      <c r="L45" s="80">
        <f>VLOOKUP(G45,Orgs!B:J,6,0)</f>
        <v>0</v>
      </c>
      <c r="M45" s="80" t="str">
        <f>VLOOKUP(G45,Orgs!B:J,7,0)</f>
        <v>Government department responsible for information and communications technology</v>
      </c>
      <c r="N45" s="80" t="str">
        <f>VLOOKUP(G45,Orgs!B:J,8,0)</f>
        <v>Philippines</v>
      </c>
      <c r="O45" s="16" t="str">
        <f>VLOOKUP(G45,Orgs!B:J,9,0)</f>
        <v>information@dict.gov.ph</v>
      </c>
      <c r="P45" s="80" t="s">
        <v>17</v>
      </c>
      <c r="Q45" s="16"/>
      <c r="R45" s="16" t="s">
        <v>7341</v>
      </c>
      <c r="S45" s="12"/>
      <c r="T45" s="12"/>
      <c r="U45" s="12"/>
      <c r="V45" s="12"/>
      <c r="W45" s="12"/>
    </row>
    <row r="46" spans="1:23" ht="14">
      <c r="A46" s="17"/>
      <c r="B46" s="41" t="s">
        <v>7863</v>
      </c>
      <c r="C46" s="41" t="s">
        <v>7864</v>
      </c>
      <c r="D46" s="29"/>
      <c r="E46" s="29" t="s">
        <v>7865</v>
      </c>
      <c r="F46" s="204" t="s">
        <v>7866</v>
      </c>
      <c r="G46" s="29" t="s">
        <v>5728</v>
      </c>
      <c r="H46" s="124" t="s">
        <v>5729</v>
      </c>
      <c r="I46" s="77" t="s">
        <v>36</v>
      </c>
      <c r="J46" s="29" t="s">
        <v>5730</v>
      </c>
      <c r="K46" s="29" t="s">
        <v>2047</v>
      </c>
      <c r="L46" s="29"/>
      <c r="M46" s="29" t="s">
        <v>5731</v>
      </c>
      <c r="N46" s="17" t="s">
        <v>1981</v>
      </c>
      <c r="O46" s="227" t="s">
        <v>5732</v>
      </c>
      <c r="P46" s="29" t="s">
        <v>2020</v>
      </c>
      <c r="Q46" s="29"/>
      <c r="R46" s="29" t="s">
        <v>7805</v>
      </c>
      <c r="S46" s="12" t="s">
        <v>7379</v>
      </c>
      <c r="T46" s="12"/>
      <c r="U46" s="12"/>
      <c r="V46" s="12"/>
      <c r="W46" s="12"/>
    </row>
    <row r="47" spans="1:23" ht="14">
      <c r="A47" s="16"/>
      <c r="B47" s="100" t="s">
        <v>7867</v>
      </c>
      <c r="C47" s="100" t="s">
        <v>234</v>
      </c>
      <c r="D47" s="80"/>
      <c r="E47" s="80" t="s">
        <v>7868</v>
      </c>
      <c r="F47" s="211" t="s">
        <v>7869</v>
      </c>
      <c r="G47" s="80" t="s">
        <v>5728</v>
      </c>
      <c r="H47" s="123" t="s">
        <v>5729</v>
      </c>
      <c r="I47" s="117" t="s">
        <v>36</v>
      </c>
      <c r="J47" s="80" t="s">
        <v>5730</v>
      </c>
      <c r="K47" s="80" t="s">
        <v>2047</v>
      </c>
      <c r="L47" s="80"/>
      <c r="M47" s="80" t="s">
        <v>5731</v>
      </c>
      <c r="N47" s="16" t="s">
        <v>1981</v>
      </c>
      <c r="O47" s="99" t="s">
        <v>5732</v>
      </c>
      <c r="P47" s="80" t="s">
        <v>2020</v>
      </c>
      <c r="Q47" s="80"/>
      <c r="R47" s="80" t="s">
        <v>7805</v>
      </c>
      <c r="S47" s="12" t="s">
        <v>7379</v>
      </c>
      <c r="T47" s="12"/>
      <c r="U47" s="12"/>
      <c r="V47" s="12"/>
      <c r="W47" s="12"/>
    </row>
    <row r="48" spans="1:23" ht="14">
      <c r="A48" s="17"/>
      <c r="B48" s="17" t="s">
        <v>205</v>
      </c>
      <c r="C48" s="17" t="s">
        <v>1195</v>
      </c>
      <c r="D48" s="17" t="s">
        <v>7870</v>
      </c>
      <c r="E48" s="17" t="s">
        <v>7871</v>
      </c>
      <c r="F48" s="215" t="s">
        <v>7872</v>
      </c>
      <c r="G48" s="17" t="s">
        <v>4495</v>
      </c>
      <c r="H48" s="210" t="str">
        <f>VLOOKUP(G48,Orgs!B:I,2,0)</f>
        <v>https://www.dxdhub.sg/</v>
      </c>
      <c r="I48" s="29" t="str">
        <f>VLOOKUP(G48,Orgs!B:J,3,0)</f>
        <v>Academia and Research</v>
      </c>
      <c r="J48" s="29">
        <f>VLOOKUP(G48,Orgs!B:J,4,0)</f>
        <v>0</v>
      </c>
      <c r="K48" s="29" t="str">
        <f>VLOOKUP(G48,Orgs!B:J,5,0)</f>
        <v>Science, Research and Development</v>
      </c>
      <c r="L48" s="29" t="str">
        <f>VLOOKUP(G48,Orgs!B:J,6,0)</f>
        <v>HealthTech</v>
      </c>
      <c r="M48" s="29" t="str">
        <f>VLOOKUP(G48,Orgs!B:J,7,0)</f>
        <v>An end-to-end productisation partner dedicated to transforming the MedTech landscape in Singapore, through innovative solutions from both local and regional partners.</v>
      </c>
      <c r="N48" s="29" t="str">
        <f>VLOOKUP(G48,Orgs!B:J,8,0)</f>
        <v>Singapore</v>
      </c>
      <c r="O48" s="17" t="str">
        <f>VLOOKUP(G48,Orgs!B:J,9,0)</f>
        <v>enquiry@dxdhub.sg</v>
      </c>
      <c r="P48" s="29" t="s">
        <v>17</v>
      </c>
      <c r="Q48" s="17"/>
      <c r="R48" s="17" t="s">
        <v>7341</v>
      </c>
      <c r="S48" s="12"/>
      <c r="T48" s="12"/>
      <c r="U48" s="12"/>
      <c r="V48" s="12"/>
      <c r="W48" s="12"/>
    </row>
    <row r="49" spans="1:23" ht="14">
      <c r="A49" s="16"/>
      <c r="B49" s="16" t="s">
        <v>1146</v>
      </c>
      <c r="C49" s="16" t="s">
        <v>385</v>
      </c>
      <c r="D49" s="16" t="s">
        <v>7873</v>
      </c>
      <c r="E49" s="16" t="s">
        <v>413</v>
      </c>
      <c r="F49" s="16" t="s">
        <v>7390</v>
      </c>
      <c r="G49" s="16" t="s">
        <v>4495</v>
      </c>
      <c r="H49" s="217" t="str">
        <f>VLOOKUP(G49,Orgs!B:I,2,0)</f>
        <v>https://www.dxdhub.sg/</v>
      </c>
      <c r="I49" s="80" t="str">
        <f>VLOOKUP(G49,Orgs!B:J,3,0)</f>
        <v>Academia and Research</v>
      </c>
      <c r="J49" s="80">
        <f>VLOOKUP(G49,Orgs!B:J,4,0)</f>
        <v>0</v>
      </c>
      <c r="K49" s="80" t="str">
        <f>VLOOKUP(G49,Orgs!B:J,5,0)</f>
        <v>Science, Research and Development</v>
      </c>
      <c r="L49" s="80" t="str">
        <f>VLOOKUP(G49,Orgs!B:J,6,0)</f>
        <v>HealthTech</v>
      </c>
      <c r="M49" s="80" t="str">
        <f>VLOOKUP(G49,Orgs!B:J,7,0)</f>
        <v>An end-to-end productisation partner dedicated to transforming the MedTech landscape in Singapore, through innovative solutions from both local and regional partners.</v>
      </c>
      <c r="N49" s="80" t="str">
        <f>VLOOKUP(G49,Orgs!B:J,8,0)</f>
        <v>Singapore</v>
      </c>
      <c r="O49" s="16" t="str">
        <f>VLOOKUP(G49,Orgs!B:J,9,0)</f>
        <v>enquiry@dxdhub.sg</v>
      </c>
      <c r="P49" s="80" t="s">
        <v>17</v>
      </c>
      <c r="Q49" s="16"/>
      <c r="R49" s="16" t="s">
        <v>7341</v>
      </c>
      <c r="S49" s="12"/>
      <c r="T49" s="12"/>
      <c r="U49" s="12"/>
      <c r="V49" s="12"/>
      <c r="W49" s="12"/>
    </row>
    <row r="50" spans="1:23" ht="14">
      <c r="A50" s="17"/>
      <c r="B50" s="17" t="s">
        <v>7874</v>
      </c>
      <c r="C50" s="17" t="s">
        <v>754</v>
      </c>
      <c r="D50" s="17"/>
      <c r="E50" s="17" t="s">
        <v>7875</v>
      </c>
      <c r="F50" s="215" t="s">
        <v>7876</v>
      </c>
      <c r="G50" s="17" t="s">
        <v>4495</v>
      </c>
      <c r="H50" s="210" t="str">
        <f>VLOOKUP(G50,Orgs!B:I,2,0)</f>
        <v>https://www.dxdhub.sg/</v>
      </c>
      <c r="I50" s="29" t="str">
        <f>VLOOKUP(G50,Orgs!B:J,3,0)</f>
        <v>Academia and Research</v>
      </c>
      <c r="J50" s="29">
        <f>VLOOKUP(G50,Orgs!B:J,4,0)</f>
        <v>0</v>
      </c>
      <c r="K50" s="29" t="str">
        <f>VLOOKUP(G50,Orgs!B:J,5,0)</f>
        <v>Science, Research and Development</v>
      </c>
      <c r="L50" s="29" t="str">
        <f>VLOOKUP(G50,Orgs!B:J,6,0)</f>
        <v>HealthTech</v>
      </c>
      <c r="M50" s="29" t="str">
        <f>VLOOKUP(G50,Orgs!B:J,7,0)</f>
        <v>An end-to-end productisation partner dedicated to transforming the MedTech landscape in Singapore, through innovative solutions from both local and regional partners.</v>
      </c>
      <c r="N50" s="29" t="str">
        <f>VLOOKUP(G50,Orgs!B:J,8,0)</f>
        <v>Singapore</v>
      </c>
      <c r="O50" s="17" t="str">
        <f>VLOOKUP(G50,Orgs!B:J,9,0)</f>
        <v>enquiry@dxdhub.sg</v>
      </c>
      <c r="P50" s="29" t="s">
        <v>17</v>
      </c>
      <c r="Q50" s="17"/>
      <c r="R50" s="17" t="s">
        <v>7341</v>
      </c>
      <c r="S50" s="12"/>
      <c r="T50" s="12"/>
      <c r="U50" s="12"/>
      <c r="V50" s="12"/>
      <c r="W50" s="12"/>
    </row>
    <row r="51" spans="1:23" ht="14">
      <c r="A51" s="115"/>
      <c r="B51" s="115" t="s">
        <v>7877</v>
      </c>
      <c r="C51" s="16" t="s">
        <v>7878</v>
      </c>
      <c r="D51" s="16" t="s">
        <v>7879</v>
      </c>
      <c r="E51" s="16" t="s">
        <v>7880</v>
      </c>
      <c r="F51" s="219" t="s">
        <v>7881</v>
      </c>
      <c r="G51" s="16" t="s">
        <v>4443</v>
      </c>
      <c r="H51" s="217" t="str">
        <f>VLOOKUP(G51,Orgs!B:I,2,0)</f>
        <v>https://www.depa.or.th</v>
      </c>
      <c r="I51" s="80" t="str">
        <f>VLOOKUP(G51,Orgs!B:J,3,0)</f>
        <v>Government</v>
      </c>
      <c r="J51" s="80">
        <f>VLOOKUP(G51,Orgs!B:J,4,0)</f>
        <v>0</v>
      </c>
      <c r="K51" s="80" t="str">
        <f>VLOOKUP(G51,Orgs!B:J,5,0)</f>
        <v>Government and Military</v>
      </c>
      <c r="L51" s="80">
        <f>VLOOKUP(G51,Orgs!B:J,6,0)</f>
        <v>0</v>
      </c>
      <c r="M51" s="80" t="str">
        <f>VLOOKUP(G51,Orgs!B:J,7,0)</f>
        <v>Digital Economy Promotion Agency (depa) of Thailand</v>
      </c>
      <c r="N51" s="80" t="str">
        <f>VLOOKUP(G51,Orgs!B:J,8,0)</f>
        <v>Thailand</v>
      </c>
      <c r="O51" s="16">
        <f>VLOOKUP(G51,Orgs!B:J,9,0)</f>
        <v>0</v>
      </c>
      <c r="P51" s="80" t="s">
        <v>17</v>
      </c>
      <c r="Q51" s="16"/>
      <c r="R51" s="16" t="s">
        <v>7341</v>
      </c>
      <c r="S51" s="12"/>
      <c r="T51" s="12"/>
      <c r="U51" s="12"/>
      <c r="V51" s="12"/>
      <c r="W51" s="12"/>
    </row>
    <row r="52" spans="1:23" ht="14">
      <c r="A52" s="105"/>
      <c r="B52" s="105" t="s">
        <v>7882</v>
      </c>
      <c r="C52" s="17" t="s">
        <v>7883</v>
      </c>
      <c r="D52" s="17" t="s">
        <v>7884</v>
      </c>
      <c r="E52" s="17" t="s">
        <v>7885</v>
      </c>
      <c r="F52" s="218" t="s">
        <v>7886</v>
      </c>
      <c r="G52" s="17" t="s">
        <v>4443</v>
      </c>
      <c r="H52" s="210" t="str">
        <f>VLOOKUP(G52,Orgs!B:I,2,0)</f>
        <v>https://www.depa.or.th</v>
      </c>
      <c r="I52" s="29" t="str">
        <f>VLOOKUP(G52,Orgs!B:J,3,0)</f>
        <v>Government</v>
      </c>
      <c r="J52" s="29">
        <f>VLOOKUP(G52,Orgs!B:J,4,0)</f>
        <v>0</v>
      </c>
      <c r="K52" s="29" t="str">
        <f>VLOOKUP(G52,Orgs!B:J,5,0)</f>
        <v>Government and Military</v>
      </c>
      <c r="L52" s="29">
        <f>VLOOKUP(G52,Orgs!B:J,6,0)</f>
        <v>0</v>
      </c>
      <c r="M52" s="29" t="str">
        <f>VLOOKUP(G52,Orgs!B:J,7,0)</f>
        <v>Digital Economy Promotion Agency (depa) of Thailand</v>
      </c>
      <c r="N52" s="29" t="str">
        <f>VLOOKUP(G52,Orgs!B:J,8,0)</f>
        <v>Thailand</v>
      </c>
      <c r="O52" s="17">
        <f>VLOOKUP(G52,Orgs!B:J,9,0)</f>
        <v>0</v>
      </c>
      <c r="P52" s="29" t="s">
        <v>17</v>
      </c>
      <c r="Q52" s="17"/>
      <c r="R52" s="17" t="s">
        <v>7341</v>
      </c>
      <c r="S52" s="12"/>
      <c r="T52" s="12"/>
      <c r="U52" s="12"/>
      <c r="V52" s="12"/>
      <c r="W52" s="12"/>
    </row>
    <row r="53" spans="1:23" ht="14">
      <c r="A53" s="16"/>
      <c r="B53" s="16" t="s">
        <v>711</v>
      </c>
      <c r="C53" s="16" t="s">
        <v>7887</v>
      </c>
      <c r="D53" s="16" t="s">
        <v>7888</v>
      </c>
      <c r="E53" s="16" t="s">
        <v>7889</v>
      </c>
      <c r="F53" s="221" t="s">
        <v>7890</v>
      </c>
      <c r="G53" s="16" t="s">
        <v>4485</v>
      </c>
      <c r="H53" s="217" t="str">
        <f>VLOOKUP(G53,Orgs!B:I,2,0)</f>
        <v>https://www.duke-nus.edu.sg/</v>
      </c>
      <c r="I53" s="80" t="str">
        <f>VLOOKUP(G53,Orgs!B:J,3,0)</f>
        <v>Academia and Research</v>
      </c>
      <c r="J53" s="80">
        <f>VLOOKUP(G53,Orgs!B:J,4,0)</f>
        <v>0</v>
      </c>
      <c r="K53" s="80" t="str">
        <f>VLOOKUP(G53,Orgs!B:J,5,0)</f>
        <v>Education</v>
      </c>
      <c r="L53" s="80">
        <f>VLOOKUP(G53,Orgs!B:J,6,0)</f>
        <v>0</v>
      </c>
      <c r="M53" s="80" t="str">
        <f>VLOOKUP(G53,Orgs!B:J,7,0)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3" s="80" t="str">
        <f>VLOOKUP(G53,Orgs!B:J,8,0)</f>
        <v>Singapore</v>
      </c>
      <c r="O53" s="16">
        <f>VLOOKUP(G53,Orgs!B:J,9,0)</f>
        <v>0</v>
      </c>
      <c r="P53" s="80" t="s">
        <v>17</v>
      </c>
      <c r="Q53" s="16"/>
      <c r="R53" s="16" t="s">
        <v>7341</v>
      </c>
      <c r="S53" s="12"/>
      <c r="T53" s="12"/>
      <c r="U53" s="12"/>
      <c r="V53" s="12"/>
      <c r="W53" s="12"/>
    </row>
    <row r="54" spans="1:23" ht="14">
      <c r="A54" s="17"/>
      <c r="B54" s="17" t="s">
        <v>262</v>
      </c>
      <c r="C54" s="17" t="s">
        <v>7891</v>
      </c>
      <c r="D54" s="17" t="s">
        <v>7892</v>
      </c>
      <c r="E54" s="17" t="s">
        <v>7893</v>
      </c>
      <c r="F54" s="215" t="s">
        <v>7894</v>
      </c>
      <c r="G54" s="17" t="s">
        <v>4485</v>
      </c>
      <c r="H54" s="210" t="str">
        <f>VLOOKUP(G54,Orgs!B:I,2,0)</f>
        <v>https://www.duke-nus.edu.sg/</v>
      </c>
      <c r="I54" s="29" t="str">
        <f>VLOOKUP(G54,Orgs!B:J,3,0)</f>
        <v>Academia and Research</v>
      </c>
      <c r="J54" s="29">
        <f>VLOOKUP(G54,Orgs!B:J,4,0)</f>
        <v>0</v>
      </c>
      <c r="K54" s="29" t="str">
        <f>VLOOKUP(G54,Orgs!B:J,5,0)</f>
        <v>Education</v>
      </c>
      <c r="L54" s="29">
        <f>VLOOKUP(G54,Orgs!B:J,6,0)</f>
        <v>0</v>
      </c>
      <c r="M54" s="29" t="str">
        <f>VLOOKUP(G54,Orgs!B:J,7,0)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4" s="29" t="str">
        <f>VLOOKUP(G54,Orgs!B:J,8,0)</f>
        <v>Singapore</v>
      </c>
      <c r="O54" s="17">
        <f>VLOOKUP(G54,Orgs!B:J,9,0)</f>
        <v>0</v>
      </c>
      <c r="P54" s="29" t="s">
        <v>17</v>
      </c>
      <c r="Q54" s="17"/>
      <c r="R54" s="17" t="s">
        <v>7341</v>
      </c>
      <c r="S54" s="12"/>
      <c r="T54" s="12"/>
      <c r="U54" s="12"/>
      <c r="V54" s="12"/>
      <c r="W54" s="12"/>
    </row>
    <row r="55" spans="1:23" ht="14">
      <c r="A55" s="16"/>
      <c r="B55" s="16" t="s">
        <v>7895</v>
      </c>
      <c r="C55" s="16" t="s">
        <v>7896</v>
      </c>
      <c r="D55" s="16"/>
      <c r="E55" s="16" t="s">
        <v>7897</v>
      </c>
      <c r="F55" s="221" t="s">
        <v>7898</v>
      </c>
      <c r="G55" s="16" t="s">
        <v>4485</v>
      </c>
      <c r="H55" s="217" t="str">
        <f>VLOOKUP(G55,Orgs!B:I,2,0)</f>
        <v>https://www.duke-nus.edu.sg/</v>
      </c>
      <c r="I55" s="80" t="str">
        <f>VLOOKUP(G55,Orgs!B:J,3,0)</f>
        <v>Academia and Research</v>
      </c>
      <c r="J55" s="80">
        <f>VLOOKUP(G55,Orgs!B:J,4,0)</f>
        <v>0</v>
      </c>
      <c r="K55" s="80" t="str">
        <f>VLOOKUP(G55,Orgs!B:J,5,0)</f>
        <v>Education</v>
      </c>
      <c r="L55" s="80">
        <f>VLOOKUP(G55,Orgs!B:J,6,0)</f>
        <v>0</v>
      </c>
      <c r="M55" s="80" t="str">
        <f>VLOOKUP(G55,Orgs!B:J,7,0)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5" s="80" t="str">
        <f>VLOOKUP(G55,Orgs!B:J,8,0)</f>
        <v>Singapore</v>
      </c>
      <c r="O55" s="16">
        <f>VLOOKUP(G55,Orgs!B:J,9,0)</f>
        <v>0</v>
      </c>
      <c r="P55" s="80" t="s">
        <v>17</v>
      </c>
      <c r="Q55" s="16"/>
      <c r="R55" s="16" t="s">
        <v>7341</v>
      </c>
      <c r="S55" s="12"/>
      <c r="T55" s="12"/>
      <c r="U55" s="12"/>
      <c r="V55" s="12"/>
      <c r="W55" s="12"/>
    </row>
    <row r="56" spans="1:23" ht="14">
      <c r="A56" s="17" t="s">
        <v>7765</v>
      </c>
      <c r="B56" s="17" t="s">
        <v>7899</v>
      </c>
      <c r="C56" s="17" t="s">
        <v>7900</v>
      </c>
      <c r="D56" s="17" t="s">
        <v>7901</v>
      </c>
      <c r="E56" s="17" t="s">
        <v>7902</v>
      </c>
      <c r="F56" s="215" t="s">
        <v>7903</v>
      </c>
      <c r="G56" s="17" t="s">
        <v>3350</v>
      </c>
      <c r="H56" s="210" t="str">
        <f>VLOOKUP(G56,Orgs!B:I,2,0)</f>
        <v>https://ecolabs.sg/</v>
      </c>
      <c r="I56" s="29" t="str">
        <f>VLOOKUP(G56,Orgs!B:J,3,0)</f>
        <v>Academia and Research</v>
      </c>
      <c r="J56" s="29">
        <f>VLOOKUP(G56,Orgs!B:J,4,0)</f>
        <v>0</v>
      </c>
      <c r="K56" s="29" t="str">
        <f>VLOOKUP(G56,Orgs!B:J,5,0)</f>
        <v>Environment and Sustainability</v>
      </c>
      <c r="L56" s="29" t="str">
        <f>VLOOKUP(G56,Orgs!B:J,6,0)</f>
        <v>Climate Tech, Renewable Energy</v>
      </c>
      <c r="M56" s="29" t="str">
        <f>VLOOKUP(G56,Orgs!B:J,7,0)</f>
        <v>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v>
      </c>
      <c r="N56" s="29" t="str">
        <f>VLOOKUP(G56,Orgs!B:J,8,0)</f>
        <v>Singapore</v>
      </c>
      <c r="O56" s="17" t="str">
        <f>VLOOKUP(G56,Orgs!B:J,9,0)</f>
        <v>ecolabs.info@ntu.edu.sg</v>
      </c>
      <c r="P56" s="29" t="s">
        <v>17</v>
      </c>
      <c r="Q56" s="17"/>
      <c r="R56" s="17" t="s">
        <v>7341</v>
      </c>
      <c r="S56" s="12"/>
      <c r="T56" s="12"/>
      <c r="U56" s="12"/>
      <c r="V56" s="12"/>
      <c r="W56" s="12"/>
    </row>
    <row r="57" spans="1:23" ht="14">
      <c r="A57" s="16"/>
      <c r="B57" s="21" t="s">
        <v>1136</v>
      </c>
      <c r="C57" s="21" t="s">
        <v>772</v>
      </c>
      <c r="D57" s="21" t="s">
        <v>1137</v>
      </c>
      <c r="E57" s="21" t="s">
        <v>730</v>
      </c>
      <c r="F57" s="21" t="s">
        <v>7390</v>
      </c>
      <c r="G57" s="21" t="s">
        <v>1140</v>
      </c>
      <c r="H57" s="24" t="str">
        <f>VLOOKUP(G57,Orgs!B:I,2,0)</f>
        <v>https://www.edb.gov.sg/</v>
      </c>
      <c r="I57" s="21" t="str">
        <f>VLOOKUP(G57,Orgs!B:I,3,0)</f>
        <v>Government</v>
      </c>
      <c r="J57" s="21">
        <f>VLOOKUP(G57,Orgs!B:I,4,0)</f>
        <v>0</v>
      </c>
      <c r="K57" s="21" t="str">
        <f>VLOOKUP(G57,Orgs!B:I,5,0)</f>
        <v>Government and Military</v>
      </c>
      <c r="L57" s="21">
        <f>VLOOKUP(G57,Orgs!B:I,6,0)</f>
        <v>0</v>
      </c>
      <c r="M57" s="21" t="str">
        <f>VLOOKUP(G57,Orgs!B:I,7,0)</f>
        <v>A statutory board under the Ministry of Trade and Industry of the Government of Singapore that plans and executes strategies to sustain Singapore as a leading global hub for business and investment.</v>
      </c>
      <c r="N57" s="21" t="str">
        <f>VLOOKUP(G57,Orgs!B:I,8,0)</f>
        <v>Europe</v>
      </c>
      <c r="O57" s="16">
        <f>VLOOKUP(G57,Orgs!B:J,9,0)</f>
        <v>0</v>
      </c>
      <c r="P57" s="80" t="s">
        <v>17</v>
      </c>
      <c r="Q57" s="21" t="s">
        <v>138</v>
      </c>
      <c r="R57" s="80" t="s">
        <v>1426</v>
      </c>
      <c r="S57" s="7" t="s">
        <v>7435</v>
      </c>
      <c r="T57" s="12"/>
      <c r="U57" s="12"/>
      <c r="V57" s="12"/>
      <c r="W57" s="12"/>
    </row>
    <row r="58" spans="1:23" ht="14">
      <c r="A58" s="17"/>
      <c r="B58" s="29" t="s">
        <v>150</v>
      </c>
      <c r="C58" s="29" t="s">
        <v>1141</v>
      </c>
      <c r="D58" s="29" t="s">
        <v>1142</v>
      </c>
      <c r="E58" s="29" t="s">
        <v>1143</v>
      </c>
      <c r="F58" s="148" t="s">
        <v>7904</v>
      </c>
      <c r="G58" s="29" t="s">
        <v>1140</v>
      </c>
      <c r="H58" s="210" t="str">
        <f>VLOOKUP(G58,Orgs!B:I,2,0)</f>
        <v>https://www.edb.gov.sg/</v>
      </c>
      <c r="I58" s="29" t="str">
        <f>VLOOKUP(G58,Orgs!B:I,3,0)</f>
        <v>Government</v>
      </c>
      <c r="J58" s="29">
        <f>VLOOKUP(G58,Orgs!B:I,4,0)</f>
        <v>0</v>
      </c>
      <c r="K58" s="29" t="str">
        <f>VLOOKUP(G58,Orgs!B:I,5,0)</f>
        <v>Government and Military</v>
      </c>
      <c r="L58" s="29">
        <f>VLOOKUP(G58,Orgs!B:I,6,0)</f>
        <v>0</v>
      </c>
      <c r="M58" s="29" t="str">
        <f>VLOOKUP(G58,Orgs!B:I,7,0)</f>
        <v>A statutory board under the Ministry of Trade and Industry of the Government of Singapore that plans and executes strategies to sustain Singapore as a leading global hub for business and investment.</v>
      </c>
      <c r="N58" s="29" t="str">
        <f>VLOOKUP(G58,Orgs!B:I,8,0)</f>
        <v>Europe</v>
      </c>
      <c r="O58" s="17">
        <f>VLOOKUP(G58,Orgs!B:J,9,0)</f>
        <v>0</v>
      </c>
      <c r="P58" s="29" t="s">
        <v>17</v>
      </c>
      <c r="Q58" s="29" t="s">
        <v>138</v>
      </c>
      <c r="R58" s="29" t="s">
        <v>1426</v>
      </c>
      <c r="S58" s="7" t="s">
        <v>7435</v>
      </c>
      <c r="T58" s="12"/>
      <c r="U58" s="12"/>
      <c r="V58" s="12"/>
      <c r="W58" s="12"/>
    </row>
    <row r="59" spans="1:23" ht="14">
      <c r="A59" s="16"/>
      <c r="B59" s="115" t="s">
        <v>7905</v>
      </c>
      <c r="C59" s="105" t="s">
        <v>973</v>
      </c>
      <c r="D59" s="105" t="s">
        <v>7906</v>
      </c>
      <c r="E59" s="105" t="s">
        <v>7907</v>
      </c>
      <c r="F59" s="243" t="s">
        <v>7908</v>
      </c>
      <c r="G59" s="115" t="s">
        <v>1140</v>
      </c>
      <c r="H59" s="217" t="str">
        <f>VLOOKUP(G59,Orgs!B:I,2,0)</f>
        <v>https://www.edb.gov.sg/</v>
      </c>
      <c r="I59" s="80" t="str">
        <f>VLOOKUP(G59,Orgs!B:J,3,0)</f>
        <v>Government</v>
      </c>
      <c r="J59" s="80">
        <f>VLOOKUP(G59,Orgs!B:J,4,0)</f>
        <v>0</v>
      </c>
      <c r="K59" s="80" t="str">
        <f>VLOOKUP(G59,Orgs!B:J,5,0)</f>
        <v>Government and Military</v>
      </c>
      <c r="L59" s="80">
        <f>VLOOKUP(G59,Orgs!B:J,6,0)</f>
        <v>0</v>
      </c>
      <c r="M59" s="80" t="str">
        <f>VLOOKUP(G59,Orgs!B:J,7,0)</f>
        <v>A statutory board under the Ministry of Trade and Industry of the Government of Singapore that plans and executes strategies to sustain Singapore as a leading global hub for business and investment.</v>
      </c>
      <c r="N59" s="80" t="str">
        <f>VLOOKUP(G59,Orgs!B:J,8,0)</f>
        <v>Europe</v>
      </c>
      <c r="O59" s="16">
        <f>VLOOKUP(G59,Orgs!B:J,9,0)</f>
        <v>0</v>
      </c>
      <c r="P59" s="80" t="s">
        <v>17</v>
      </c>
      <c r="Q59" s="115"/>
      <c r="R59" s="16" t="s">
        <v>7341</v>
      </c>
      <c r="S59" s="12"/>
      <c r="T59" s="12"/>
      <c r="U59" s="12"/>
      <c r="V59" s="12"/>
      <c r="W59" s="12"/>
    </row>
    <row r="60" spans="1:23" ht="14">
      <c r="A60" s="17"/>
      <c r="B60" s="29" t="s">
        <v>531</v>
      </c>
      <c r="C60" s="29" t="s">
        <v>7909</v>
      </c>
      <c r="D60" s="29" t="s">
        <v>7910</v>
      </c>
      <c r="E60" s="29" t="s">
        <v>7911</v>
      </c>
      <c r="F60" s="140" t="s">
        <v>7912</v>
      </c>
      <c r="G60" s="29" t="s">
        <v>1140</v>
      </c>
      <c r="H60" s="210" t="str">
        <f>VLOOKUP(G60,Orgs!B:I,2,0)</f>
        <v>https://www.edb.gov.sg/</v>
      </c>
      <c r="I60" s="29" t="str">
        <f>VLOOKUP(G60,Orgs!B:I,3,0)</f>
        <v>Government</v>
      </c>
      <c r="J60" s="29">
        <f>VLOOKUP(G60,Orgs!B:I,4,0)</f>
        <v>0</v>
      </c>
      <c r="K60" s="29" t="str">
        <f>VLOOKUP(G60,Orgs!B:I,5,0)</f>
        <v>Government and Military</v>
      </c>
      <c r="L60" s="29">
        <f>VLOOKUP(G60,Orgs!B:I,6,0)</f>
        <v>0</v>
      </c>
      <c r="M60" s="29" t="str">
        <f>VLOOKUP(G60,Orgs!B:I,7,0)</f>
        <v>A statutory board under the Ministry of Trade and Industry of the Government of Singapore that plans and executes strategies to sustain Singapore as a leading global hub for business and investment.</v>
      </c>
      <c r="N60" s="29" t="str">
        <f>VLOOKUP(G60,Orgs!B:I,8,0)</f>
        <v>Europe</v>
      </c>
      <c r="O60" s="17"/>
      <c r="P60" s="29"/>
      <c r="Q60" s="29"/>
      <c r="R60" s="29" t="s">
        <v>7172</v>
      </c>
      <c r="S60" s="7" t="s">
        <v>7336</v>
      </c>
      <c r="T60" s="12"/>
      <c r="U60" s="12"/>
      <c r="V60" s="12"/>
      <c r="W60" s="12"/>
    </row>
    <row r="61" spans="1:23" ht="14">
      <c r="A61" s="16"/>
      <c r="B61" s="80" t="s">
        <v>66</v>
      </c>
      <c r="C61" s="80" t="s">
        <v>33</v>
      </c>
      <c r="D61" s="80" t="s">
        <v>7913</v>
      </c>
      <c r="E61" s="80" t="s">
        <v>7914</v>
      </c>
      <c r="F61" s="211" t="s">
        <v>7915</v>
      </c>
      <c r="G61" s="80" t="s">
        <v>4526</v>
      </c>
      <c r="H61" s="217" t="str">
        <f>VLOOKUP(G61,Orgs!B:I,2,0)</f>
        <v>https://www.ema.gov.sg/</v>
      </c>
      <c r="I61" s="80" t="s">
        <v>36</v>
      </c>
      <c r="J61" s="80" t="str">
        <f>VLOOKUP(G61,Orgs!B:I,4,0)</f>
        <v>Energy Market, Regulation</v>
      </c>
      <c r="K61" s="80" t="str">
        <f>VLOOKUP(G61,Orgs!B:I,5,0)</f>
        <v>Energy and Chemicals</v>
      </c>
      <c r="L61" s="80" t="str">
        <f>VLOOKUP(G61,Orgs!B:I,6,0)</f>
        <v>Energy Tech, Cleantech</v>
      </c>
      <c r="M61" s="80" t="str">
        <f>VLOOKUP(G61,Orgs!B:I,7,0)</f>
        <v>The Energy Market Authority (EMA) is a statutory board under the Ministry of Trade and Industry of Singapore, responsible for ensuring a reliable and secure energy supply.</v>
      </c>
      <c r="N61" s="80" t="str">
        <f>VLOOKUP(G61,Orgs!B:I,8,0)</f>
        <v>Singapore</v>
      </c>
      <c r="O61" s="16">
        <f>VLOOKUP(G61,Orgs!B:J,9,0)</f>
        <v>0</v>
      </c>
      <c r="P61" s="80"/>
      <c r="Q61" s="80"/>
      <c r="R61" s="80" t="s">
        <v>7172</v>
      </c>
      <c r="S61" s="7" t="s">
        <v>7336</v>
      </c>
      <c r="T61" s="12"/>
      <c r="U61" s="12"/>
      <c r="V61" s="12"/>
      <c r="W61" s="12"/>
    </row>
    <row r="62" spans="1:23" ht="14">
      <c r="A62" s="17"/>
      <c r="B62" s="29" t="s">
        <v>976</v>
      </c>
      <c r="C62" s="29" t="s">
        <v>7916</v>
      </c>
      <c r="D62" s="29" t="s">
        <v>7917</v>
      </c>
      <c r="E62" s="29" t="s">
        <v>7918</v>
      </c>
      <c r="F62" s="128" t="s">
        <v>7919</v>
      </c>
      <c r="G62" s="29" t="s">
        <v>3392</v>
      </c>
      <c r="H62" s="210" t="str">
        <f>VLOOKUP(G62,Orgs!B:I,2,0)</f>
        <v>https://es.catapult.org.uk/</v>
      </c>
      <c r="I62" s="29" t="str">
        <f>VLOOKUP(G62,Orgs!B:J,3,0)</f>
        <v>Government</v>
      </c>
      <c r="J62" s="29">
        <f>VLOOKUP(G62,Orgs!B:J,4,0)</f>
        <v>0</v>
      </c>
      <c r="K62" s="29" t="str">
        <f>VLOOKUP(G62,Orgs!B:J,5,0)</f>
        <v>Energy and Chemicals</v>
      </c>
      <c r="L62" s="29">
        <f>VLOOKUP(G62,Orgs!B:J,6,0)</f>
        <v>0</v>
      </c>
      <c r="M62" s="29" t="str">
        <f>VLOOKUP(G62,Orgs!B:J,7,0)</f>
        <v>Energy Systems Catapult is an independent research and technology organisation to accelerate Net Zero energy innovation.</v>
      </c>
      <c r="N62" s="29" t="str">
        <f>VLOOKUP(G62,Orgs!B:J,8,0)</f>
        <v>UK</v>
      </c>
      <c r="O62" s="17">
        <f>VLOOKUP(G62,Orgs!B:J,9,0)</f>
        <v>0</v>
      </c>
      <c r="P62" s="29" t="s">
        <v>2000</v>
      </c>
      <c r="Q62" s="29" t="s">
        <v>138</v>
      </c>
      <c r="R62" s="29" t="s">
        <v>7920</v>
      </c>
      <c r="S62" s="7" t="s">
        <v>7921</v>
      </c>
      <c r="T62" s="12"/>
      <c r="U62" s="12"/>
      <c r="V62" s="12"/>
      <c r="W62" s="12"/>
    </row>
    <row r="63" spans="1:23" ht="14">
      <c r="A63" s="16"/>
      <c r="B63" s="80" t="s">
        <v>1152</v>
      </c>
      <c r="C63" s="80" t="s">
        <v>1153</v>
      </c>
      <c r="D63" s="80" t="s">
        <v>1154</v>
      </c>
      <c r="E63" s="80" t="s">
        <v>1151</v>
      </c>
      <c r="F63" s="134" t="s">
        <v>7922</v>
      </c>
      <c r="G63" s="80" t="s">
        <v>65</v>
      </c>
      <c r="H63" s="217" t="str">
        <f>VLOOKUP(G63,Orgs!B:I,2,0)</f>
        <v>http://www.enterprisesg.gov.sg/</v>
      </c>
      <c r="I63" s="80" t="str">
        <f>VLOOKUP(G63,Orgs!B:I,3,0)</f>
        <v>Government</v>
      </c>
      <c r="J63" s="80">
        <f>VLOOKUP(G63,Orgs!B:I,4,0)</f>
        <v>0</v>
      </c>
      <c r="K63" s="80" t="str">
        <f>VLOOKUP(G63,Orgs!B:I,5,0)</f>
        <v>Government and Military</v>
      </c>
      <c r="L63" s="80">
        <f>VLOOKUP(G63,Orgs!B:I,6,0)</f>
        <v>0</v>
      </c>
      <c r="M63" s="80" t="str">
        <f>VLOOKUP(G63,Orgs!B:I,7,0)</f>
        <v>Government agency focuses on enterprise development</v>
      </c>
      <c r="N63" s="80" t="str">
        <f>VLOOKUP(G63,Orgs!B:I,8,0)</f>
        <v>Singapore</v>
      </c>
      <c r="O63" s="16">
        <f>VLOOKUP(G63,Orgs!B:J,9,0)</f>
        <v>0</v>
      </c>
      <c r="P63" s="80" t="s">
        <v>17</v>
      </c>
      <c r="Q63" s="80" t="s">
        <v>138</v>
      </c>
      <c r="R63" s="80" t="s">
        <v>1426</v>
      </c>
      <c r="S63" s="7" t="s">
        <v>7435</v>
      </c>
      <c r="T63" s="12"/>
      <c r="U63" s="12"/>
      <c r="V63" s="12"/>
      <c r="W63" s="12"/>
    </row>
    <row r="64" spans="1:23" ht="14">
      <c r="A64" s="17"/>
      <c r="B64" s="29" t="s">
        <v>1144</v>
      </c>
      <c r="C64" s="29" t="s">
        <v>507</v>
      </c>
      <c r="D64" s="29" t="s">
        <v>1145</v>
      </c>
      <c r="E64" s="29" t="s">
        <v>1133</v>
      </c>
      <c r="F64" s="148" t="s">
        <v>7923</v>
      </c>
      <c r="G64" s="29" t="s">
        <v>65</v>
      </c>
      <c r="H64" s="210" t="str">
        <f>VLOOKUP(G64,Orgs!B:I,2,0)</f>
        <v>http://www.enterprisesg.gov.sg/</v>
      </c>
      <c r="I64" s="29" t="str">
        <f>VLOOKUP(G64,Orgs!B:I,3,0)</f>
        <v>Government</v>
      </c>
      <c r="J64" s="29">
        <f>VLOOKUP(G64,Orgs!B:I,4,0)</f>
        <v>0</v>
      </c>
      <c r="K64" s="29" t="str">
        <f>VLOOKUP(G64,Orgs!B:I,5,0)</f>
        <v>Government and Military</v>
      </c>
      <c r="L64" s="29">
        <f>VLOOKUP(G64,Orgs!B:I,6,0)</f>
        <v>0</v>
      </c>
      <c r="M64" s="29" t="str">
        <f>VLOOKUP(G64,Orgs!B:I,7,0)</f>
        <v>Government agency focuses on enterprise development</v>
      </c>
      <c r="N64" s="29" t="str">
        <f>VLOOKUP(G64,Orgs!B:I,8,0)</f>
        <v>Singapore</v>
      </c>
      <c r="O64" s="17">
        <f>VLOOKUP(G64,Orgs!B:J,9,0)</f>
        <v>0</v>
      </c>
      <c r="P64" s="29" t="s">
        <v>17</v>
      </c>
      <c r="Q64" s="29" t="s">
        <v>138</v>
      </c>
      <c r="R64" s="29" t="s">
        <v>1426</v>
      </c>
      <c r="S64" s="7" t="s">
        <v>139</v>
      </c>
      <c r="T64" s="12"/>
      <c r="U64" s="12"/>
      <c r="V64" s="12"/>
      <c r="W64" s="12"/>
    </row>
    <row r="65" spans="1:23" ht="14">
      <c r="A65" s="16"/>
      <c r="B65" s="80" t="s">
        <v>1146</v>
      </c>
      <c r="C65" s="80" t="s">
        <v>385</v>
      </c>
      <c r="D65" s="80" t="s">
        <v>1147</v>
      </c>
      <c r="E65" s="80" t="s">
        <v>1148</v>
      </c>
      <c r="F65" s="134" t="s">
        <v>7924</v>
      </c>
      <c r="G65" s="80" t="s">
        <v>65</v>
      </c>
      <c r="H65" s="217" t="str">
        <f>VLOOKUP(G65,Orgs!B:I,2,0)</f>
        <v>http://www.enterprisesg.gov.sg/</v>
      </c>
      <c r="I65" s="80" t="str">
        <f>VLOOKUP(G65,Orgs!B:I,3,0)</f>
        <v>Government</v>
      </c>
      <c r="J65" s="80">
        <f>VLOOKUP(G65,Orgs!B:I,4,0)</f>
        <v>0</v>
      </c>
      <c r="K65" s="80" t="str">
        <f>VLOOKUP(G65,Orgs!B:I,5,0)</f>
        <v>Government and Military</v>
      </c>
      <c r="L65" s="80">
        <f>VLOOKUP(G65,Orgs!B:I,6,0)</f>
        <v>0</v>
      </c>
      <c r="M65" s="80" t="str">
        <f>VLOOKUP(G65,Orgs!B:I,7,0)</f>
        <v>Government agency focuses on enterprise development</v>
      </c>
      <c r="N65" s="80" t="str">
        <f>VLOOKUP(G65,Orgs!B:I,8,0)</f>
        <v>Singapore</v>
      </c>
      <c r="O65" s="16">
        <f>VLOOKUP(G65,Orgs!B:J,9,0)</f>
        <v>0</v>
      </c>
      <c r="P65" s="80" t="s">
        <v>17</v>
      </c>
      <c r="Q65" s="80" t="s">
        <v>138</v>
      </c>
      <c r="R65" s="80" t="s">
        <v>1426</v>
      </c>
      <c r="S65" s="7" t="s">
        <v>139</v>
      </c>
      <c r="T65" s="12"/>
      <c r="U65" s="12"/>
      <c r="V65" s="12"/>
      <c r="W65" s="12"/>
    </row>
    <row r="66" spans="1:23" ht="14">
      <c r="A66" s="17"/>
      <c r="B66" s="105" t="s">
        <v>7925</v>
      </c>
      <c r="C66" s="17" t="s">
        <v>198</v>
      </c>
      <c r="D66" s="16" t="s">
        <v>7926</v>
      </c>
      <c r="E66" s="16" t="s">
        <v>7927</v>
      </c>
      <c r="F66" s="215" t="s">
        <v>7928</v>
      </c>
      <c r="G66" s="16" t="s">
        <v>65</v>
      </c>
      <c r="H66" s="210" t="str">
        <f>VLOOKUP(G66,Orgs!B:I,2,0)</f>
        <v>http://www.enterprisesg.gov.sg/</v>
      </c>
      <c r="I66" s="29" t="str">
        <f>VLOOKUP(G66,Orgs!B:J,3,0)</f>
        <v>Government</v>
      </c>
      <c r="J66" s="29">
        <f>VLOOKUP(G66,Orgs!B:J,4,0)</f>
        <v>0</v>
      </c>
      <c r="K66" s="29" t="str">
        <f>VLOOKUP(G66,Orgs!B:J,5,0)</f>
        <v>Government and Military</v>
      </c>
      <c r="L66" s="29">
        <f>VLOOKUP(G66,Orgs!B:J,6,0)</f>
        <v>0</v>
      </c>
      <c r="M66" s="29" t="str">
        <f>VLOOKUP(G66,Orgs!B:J,7,0)</f>
        <v>Government agency focuses on enterprise development</v>
      </c>
      <c r="N66" s="29" t="str">
        <f>VLOOKUP(G66,Orgs!B:J,8,0)</f>
        <v>Singapore</v>
      </c>
      <c r="O66" s="17">
        <f>VLOOKUP(G66,Orgs!B:J,9,0)</f>
        <v>0</v>
      </c>
      <c r="P66" s="29" t="s">
        <v>17</v>
      </c>
      <c r="Q66" s="17"/>
      <c r="R66" s="17" t="s">
        <v>7341</v>
      </c>
      <c r="S66" s="12"/>
      <c r="T66" s="12"/>
      <c r="U66" s="12"/>
      <c r="V66" s="12"/>
      <c r="W66" s="12"/>
    </row>
    <row r="67" spans="1:23" ht="14">
      <c r="A67" s="16"/>
      <c r="B67" s="16" t="s">
        <v>7929</v>
      </c>
      <c r="C67" s="16" t="s">
        <v>7930</v>
      </c>
      <c r="D67" s="16" t="s">
        <v>7931</v>
      </c>
      <c r="E67" s="16" t="s">
        <v>1133</v>
      </c>
      <c r="F67" s="221" t="s">
        <v>7932</v>
      </c>
      <c r="G67" s="16" t="s">
        <v>65</v>
      </c>
      <c r="H67" s="217" t="str">
        <f>VLOOKUP(G67,Orgs!B:I,2,0)</f>
        <v>http://www.enterprisesg.gov.sg/</v>
      </c>
      <c r="I67" s="80" t="str">
        <f>VLOOKUP(G67,Orgs!B:J,3,0)</f>
        <v>Government</v>
      </c>
      <c r="J67" s="80">
        <f>VLOOKUP(G67,Orgs!B:J,4,0)</f>
        <v>0</v>
      </c>
      <c r="K67" s="80" t="str">
        <f>VLOOKUP(G67,Orgs!B:J,5,0)</f>
        <v>Government and Military</v>
      </c>
      <c r="L67" s="80">
        <f>VLOOKUP(G67,Orgs!B:J,6,0)</f>
        <v>0</v>
      </c>
      <c r="M67" s="80" t="str">
        <f>VLOOKUP(G67,Orgs!B:J,7,0)</f>
        <v>Government agency focuses on enterprise development</v>
      </c>
      <c r="N67" s="80" t="str">
        <f>VLOOKUP(G67,Orgs!B:J,8,0)</f>
        <v>Singapore</v>
      </c>
      <c r="O67" s="16">
        <f>VLOOKUP(G67,Orgs!B:J,9,0)</f>
        <v>0</v>
      </c>
      <c r="P67" s="80" t="s">
        <v>17</v>
      </c>
      <c r="Q67" s="16"/>
      <c r="R67" s="16" t="s">
        <v>7341</v>
      </c>
      <c r="S67" s="12"/>
      <c r="T67" s="12"/>
      <c r="U67" s="12"/>
      <c r="V67" s="12"/>
      <c r="W67" s="12"/>
    </row>
    <row r="68" spans="1:23" ht="14">
      <c r="A68" s="17"/>
      <c r="B68" s="105" t="s">
        <v>7933</v>
      </c>
      <c r="C68" s="17" t="s">
        <v>990</v>
      </c>
      <c r="D68" s="105" t="s">
        <v>7934</v>
      </c>
      <c r="E68" s="105" t="s">
        <v>7935</v>
      </c>
      <c r="F68" s="243" t="s">
        <v>7936</v>
      </c>
      <c r="G68" s="105" t="s">
        <v>65</v>
      </c>
      <c r="H68" s="210" t="str">
        <f>VLOOKUP(G68,Orgs!B:I,2,0)</f>
        <v>http://www.enterprisesg.gov.sg/</v>
      </c>
      <c r="I68" s="29" t="str">
        <f>VLOOKUP(G68,Orgs!B:J,3,0)</f>
        <v>Government</v>
      </c>
      <c r="J68" s="29">
        <f>VLOOKUP(G68,Orgs!B:J,4,0)</f>
        <v>0</v>
      </c>
      <c r="K68" s="29" t="str">
        <f>VLOOKUP(G68,Orgs!B:J,5,0)</f>
        <v>Government and Military</v>
      </c>
      <c r="L68" s="29">
        <f>VLOOKUP(G68,Orgs!B:J,6,0)</f>
        <v>0</v>
      </c>
      <c r="M68" s="29" t="str">
        <f>VLOOKUP(G68,Orgs!B:J,7,0)</f>
        <v>Government agency focuses on enterprise development</v>
      </c>
      <c r="N68" s="29" t="str">
        <f>VLOOKUP(G68,Orgs!B:J,8,0)</f>
        <v>Singapore</v>
      </c>
      <c r="O68" s="17">
        <f>VLOOKUP(G68,Orgs!B:J,9,0)</f>
        <v>0</v>
      </c>
      <c r="P68" s="29" t="s">
        <v>17</v>
      </c>
      <c r="Q68" s="17"/>
      <c r="R68" s="17" t="s">
        <v>7341</v>
      </c>
      <c r="S68" s="12"/>
      <c r="T68" s="12"/>
      <c r="U68" s="12"/>
      <c r="V68" s="12"/>
      <c r="W68" s="12"/>
    </row>
    <row r="69" spans="1:23" ht="14">
      <c r="A69" s="16"/>
      <c r="B69" s="16" t="s">
        <v>7937</v>
      </c>
      <c r="C69" s="16" t="s">
        <v>995</v>
      </c>
      <c r="D69" s="16" t="s">
        <v>7938</v>
      </c>
      <c r="E69" s="16" t="s">
        <v>7939</v>
      </c>
      <c r="F69" s="221" t="s">
        <v>7940</v>
      </c>
      <c r="G69" s="16" t="s">
        <v>65</v>
      </c>
      <c r="H69" s="217" t="str">
        <f>VLOOKUP(G69,Orgs!B:I,2,0)</f>
        <v>http://www.enterprisesg.gov.sg/</v>
      </c>
      <c r="I69" s="80" t="str">
        <f>VLOOKUP(G69,Orgs!B:J,3,0)</f>
        <v>Government</v>
      </c>
      <c r="J69" s="80">
        <f>VLOOKUP(G69,Orgs!B:J,4,0)</f>
        <v>0</v>
      </c>
      <c r="K69" s="80" t="str">
        <f>VLOOKUP(G69,Orgs!B:J,5,0)</f>
        <v>Government and Military</v>
      </c>
      <c r="L69" s="80">
        <f>VLOOKUP(G69,Orgs!B:J,6,0)</f>
        <v>0</v>
      </c>
      <c r="M69" s="80" t="str">
        <f>VLOOKUP(G69,Orgs!B:J,7,0)</f>
        <v>Government agency focuses on enterprise development</v>
      </c>
      <c r="N69" s="80" t="str">
        <f>VLOOKUP(G69,Orgs!B:J,8,0)</f>
        <v>Singapore</v>
      </c>
      <c r="O69" s="16">
        <f>VLOOKUP(G69,Orgs!B:J,9,0)</f>
        <v>0</v>
      </c>
      <c r="P69" s="80" t="s">
        <v>17</v>
      </c>
      <c r="Q69" s="16"/>
      <c r="R69" s="16" t="s">
        <v>7341</v>
      </c>
      <c r="S69" s="12"/>
      <c r="T69" s="12"/>
      <c r="U69" s="12"/>
      <c r="V69" s="12"/>
      <c r="W69" s="12"/>
    </row>
    <row r="70" spans="1:23" ht="14">
      <c r="A70" s="17"/>
      <c r="B70" s="29" t="s">
        <v>1149</v>
      </c>
      <c r="C70" s="29" t="s">
        <v>385</v>
      </c>
      <c r="D70" s="29" t="s">
        <v>1150</v>
      </c>
      <c r="E70" s="29" t="s">
        <v>1151</v>
      </c>
      <c r="F70" s="140" t="s">
        <v>7941</v>
      </c>
      <c r="G70" s="29" t="s">
        <v>65</v>
      </c>
      <c r="H70" s="210" t="str">
        <f>VLOOKUP(G70,Orgs!B:I,2,0)</f>
        <v>http://www.enterprisesg.gov.sg/</v>
      </c>
      <c r="I70" s="29" t="str">
        <f>VLOOKUP(G70,Orgs!B:I,3,0)</f>
        <v>Government</v>
      </c>
      <c r="J70" s="29">
        <f>VLOOKUP(G70,Orgs!B:I,4,0)</f>
        <v>0</v>
      </c>
      <c r="K70" s="29" t="str">
        <f>VLOOKUP(G70,Orgs!B:I,5,0)</f>
        <v>Government and Military</v>
      </c>
      <c r="L70" s="29">
        <f>VLOOKUP(G70,Orgs!B:I,6,0)</f>
        <v>0</v>
      </c>
      <c r="M70" s="29" t="str">
        <f>VLOOKUP(G70,Orgs!B:I,7,0)</f>
        <v>Government agency focuses on enterprise development</v>
      </c>
      <c r="N70" s="29" t="str">
        <f>VLOOKUP(G70,Orgs!B:I,8,0)</f>
        <v>Singapore</v>
      </c>
      <c r="O70" s="17">
        <f>VLOOKUP(G70,Orgs!B:J,9,0)</f>
        <v>0</v>
      </c>
      <c r="P70" s="29" t="s">
        <v>17</v>
      </c>
      <c r="Q70" s="29" t="s">
        <v>138</v>
      </c>
      <c r="R70" s="29" t="s">
        <v>7805</v>
      </c>
      <c r="S70" s="12" t="s">
        <v>7358</v>
      </c>
      <c r="T70" s="12"/>
      <c r="U70" s="12"/>
      <c r="V70" s="12"/>
      <c r="W70" s="12"/>
    </row>
    <row r="71" spans="1:23" ht="14">
      <c r="A71" s="16"/>
      <c r="B71" s="100" t="s">
        <v>7942</v>
      </c>
      <c r="C71" s="100" t="s">
        <v>385</v>
      </c>
      <c r="D71" s="100" t="s">
        <v>7943</v>
      </c>
      <c r="E71" s="100"/>
      <c r="F71" s="138" t="s">
        <v>7944</v>
      </c>
      <c r="G71" s="80" t="s">
        <v>65</v>
      </c>
      <c r="H71" s="217" t="str">
        <f>VLOOKUP(G71,Orgs!B:I,2,0)</f>
        <v>http://www.enterprisesg.gov.sg/</v>
      </c>
      <c r="I71" s="80" t="str">
        <f>VLOOKUP(G71,Orgs!B:I,3,0)</f>
        <v>Government</v>
      </c>
      <c r="J71" s="80">
        <f>VLOOKUP(G71,Orgs!B:I,4,0)</f>
        <v>0</v>
      </c>
      <c r="K71" s="80" t="str">
        <f>VLOOKUP(G71,Orgs!B:I,5,0)</f>
        <v>Government and Military</v>
      </c>
      <c r="L71" s="80">
        <f>VLOOKUP(G71,Orgs!B:I,6,0)</f>
        <v>0</v>
      </c>
      <c r="M71" s="80" t="str">
        <f>VLOOKUP(G71,Orgs!B:I,7,0)</f>
        <v>Government agency focuses on enterprise development</v>
      </c>
      <c r="N71" s="80" t="str">
        <f>VLOOKUP(G71,Orgs!B:I,8,0)</f>
        <v>Singapore</v>
      </c>
      <c r="O71" s="16">
        <f>VLOOKUP(G71,Orgs!B:J,9,0)</f>
        <v>0</v>
      </c>
      <c r="P71" s="80" t="s">
        <v>2020</v>
      </c>
      <c r="Q71" s="80"/>
      <c r="R71" s="80" t="s">
        <v>7805</v>
      </c>
      <c r="S71" s="12" t="s">
        <v>7379</v>
      </c>
      <c r="T71" s="12"/>
      <c r="U71" s="12"/>
      <c r="V71" s="12"/>
      <c r="W71" s="12"/>
    </row>
    <row r="72" spans="1:23" ht="14">
      <c r="A72" s="17"/>
      <c r="B72" s="41" t="s">
        <v>7945</v>
      </c>
      <c r="C72" s="41" t="s">
        <v>650</v>
      </c>
      <c r="D72" s="41" t="s">
        <v>7946</v>
      </c>
      <c r="E72" s="41" t="s">
        <v>7947</v>
      </c>
      <c r="F72" s="148" t="s">
        <v>7948</v>
      </c>
      <c r="G72" s="29" t="s">
        <v>65</v>
      </c>
      <c r="H72" s="210" t="str">
        <f>VLOOKUP(G72,Orgs!B:I,2,0)</f>
        <v>http://www.enterprisesg.gov.sg/</v>
      </c>
      <c r="I72" s="29" t="str">
        <f>VLOOKUP(G72,Orgs!B:I,3,0)</f>
        <v>Government</v>
      </c>
      <c r="J72" s="29">
        <f>VLOOKUP(G72,Orgs!B:I,4,0)</f>
        <v>0</v>
      </c>
      <c r="K72" s="29" t="str">
        <f>VLOOKUP(G72,Orgs!B:I,5,0)</f>
        <v>Government and Military</v>
      </c>
      <c r="L72" s="29">
        <f>VLOOKUP(G72,Orgs!B:I,6,0)</f>
        <v>0</v>
      </c>
      <c r="M72" s="29" t="str">
        <f>VLOOKUP(G72,Orgs!B:I,7,0)</f>
        <v>Government agency focuses on enterprise development</v>
      </c>
      <c r="N72" s="29" t="str">
        <f>VLOOKUP(G72,Orgs!B:I,8,0)</f>
        <v>Singapore</v>
      </c>
      <c r="O72" s="17">
        <f>VLOOKUP(G72,Orgs!B:J,9,0)</f>
        <v>0</v>
      </c>
      <c r="P72" s="29" t="s">
        <v>2020</v>
      </c>
      <c r="Q72" s="29"/>
      <c r="R72" s="29" t="s">
        <v>7805</v>
      </c>
      <c r="S72" s="12" t="s">
        <v>7379</v>
      </c>
      <c r="T72" s="12"/>
      <c r="U72" s="12"/>
      <c r="V72" s="12"/>
      <c r="W72" s="12"/>
    </row>
    <row r="73" spans="1:23" ht="14">
      <c r="A73" s="16"/>
      <c r="B73" s="80" t="s">
        <v>1155</v>
      </c>
      <c r="C73" s="80" t="s">
        <v>1156</v>
      </c>
      <c r="D73" s="80" t="s">
        <v>1157</v>
      </c>
      <c r="E73" s="80" t="s">
        <v>1158</v>
      </c>
      <c r="F73" s="134" t="s">
        <v>7949</v>
      </c>
      <c r="G73" s="80" t="s">
        <v>65</v>
      </c>
      <c r="H73" s="217" t="str">
        <f>VLOOKUP(G73,Orgs!B:I,2,0)</f>
        <v>http://www.enterprisesg.gov.sg/</v>
      </c>
      <c r="I73" s="80" t="str">
        <f>VLOOKUP(G73,Orgs!B:I,3,0)</f>
        <v>Government</v>
      </c>
      <c r="J73" s="80">
        <f>VLOOKUP(G73,Orgs!B:I,4,0)</f>
        <v>0</v>
      </c>
      <c r="K73" s="80" t="str">
        <f>VLOOKUP(G73,Orgs!B:I,5,0)</f>
        <v>Government and Military</v>
      </c>
      <c r="L73" s="80">
        <f>VLOOKUP(G73,Orgs!B:I,6,0)</f>
        <v>0</v>
      </c>
      <c r="M73" s="80" t="str">
        <f>VLOOKUP(G73,Orgs!B:I,7,0)</f>
        <v>Government agency focuses on enterprise development</v>
      </c>
      <c r="N73" s="80" t="str">
        <f>VLOOKUP(G73,Orgs!B:I,8,0)</f>
        <v>Singapore</v>
      </c>
      <c r="O73" s="16">
        <f>VLOOKUP(G73,Orgs!B:J,9,0)</f>
        <v>0</v>
      </c>
      <c r="P73" s="80" t="s">
        <v>17</v>
      </c>
      <c r="Q73" s="80" t="s">
        <v>138</v>
      </c>
      <c r="R73" s="80" t="s">
        <v>7950</v>
      </c>
      <c r="S73" s="7" t="s">
        <v>7951</v>
      </c>
      <c r="T73" s="12"/>
      <c r="U73" s="12"/>
      <c r="V73" s="12"/>
      <c r="W73" s="12"/>
    </row>
    <row r="74" spans="1:23" ht="14">
      <c r="A74" s="17"/>
      <c r="B74" s="29" t="s">
        <v>983</v>
      </c>
      <c r="C74" s="29" t="s">
        <v>195</v>
      </c>
      <c r="D74" s="29" t="s">
        <v>1159</v>
      </c>
      <c r="E74" s="29" t="s">
        <v>1151</v>
      </c>
      <c r="F74" s="148" t="s">
        <v>7952</v>
      </c>
      <c r="G74" s="29" t="s">
        <v>65</v>
      </c>
      <c r="H74" s="210" t="str">
        <f>VLOOKUP(G74,Orgs!B:I,2,0)</f>
        <v>http://www.enterprisesg.gov.sg/</v>
      </c>
      <c r="I74" s="29" t="str">
        <f>VLOOKUP(G74,Orgs!B:I,3,0)</f>
        <v>Government</v>
      </c>
      <c r="J74" s="29">
        <f>VLOOKUP(G74,Orgs!B:I,4,0)</f>
        <v>0</v>
      </c>
      <c r="K74" s="29" t="str">
        <f>VLOOKUP(G74,Orgs!B:I,5,0)</f>
        <v>Government and Military</v>
      </c>
      <c r="L74" s="29">
        <f>VLOOKUP(G74,Orgs!B:I,6,0)</f>
        <v>0</v>
      </c>
      <c r="M74" s="29" t="str">
        <f>VLOOKUP(G74,Orgs!B:I,7,0)</f>
        <v>Government agency focuses on enterprise development</v>
      </c>
      <c r="N74" s="29" t="str">
        <f>VLOOKUP(G74,Orgs!B:I,8,0)</f>
        <v>Singapore</v>
      </c>
      <c r="O74" s="17">
        <f>VLOOKUP(G74,Orgs!B:J,9,0)</f>
        <v>0</v>
      </c>
      <c r="P74" s="29" t="s">
        <v>17</v>
      </c>
      <c r="Q74" s="29" t="s">
        <v>138</v>
      </c>
      <c r="R74" s="29" t="s">
        <v>7950</v>
      </c>
      <c r="S74" s="7" t="s">
        <v>7951</v>
      </c>
      <c r="T74" s="12"/>
      <c r="U74" s="12"/>
      <c r="V74" s="12"/>
      <c r="W74" s="12"/>
    </row>
    <row r="75" spans="1:23" ht="14">
      <c r="A75" s="16"/>
      <c r="B75" s="80" t="s">
        <v>7953</v>
      </c>
      <c r="C75" s="80" t="s">
        <v>218</v>
      </c>
      <c r="D75" s="80" t="s">
        <v>7954</v>
      </c>
      <c r="E75" s="80" t="s">
        <v>7955</v>
      </c>
      <c r="F75" s="211" t="s">
        <v>7956</v>
      </c>
      <c r="G75" s="80" t="s">
        <v>65</v>
      </c>
      <c r="H75" s="217" t="str">
        <f>VLOOKUP(G75,Orgs!B:I,2,0)</f>
        <v>http://www.enterprisesg.gov.sg/</v>
      </c>
      <c r="I75" s="80" t="str">
        <f>VLOOKUP(G75,Orgs!B:I,3,0)</f>
        <v>Government</v>
      </c>
      <c r="J75" s="80">
        <f>VLOOKUP(G75,Orgs!B:I,4,0)</f>
        <v>0</v>
      </c>
      <c r="K75" s="80" t="str">
        <f>VLOOKUP(G75,Orgs!B:I,5,0)</f>
        <v>Government and Military</v>
      </c>
      <c r="L75" s="80">
        <f>VLOOKUP(G75,Orgs!B:I,6,0)</f>
        <v>0</v>
      </c>
      <c r="M75" s="80" t="str">
        <f>VLOOKUP(G75,Orgs!B:I,7,0)</f>
        <v>Government agency focuses on enterprise development</v>
      </c>
      <c r="N75" s="80" t="str">
        <f>VLOOKUP(G75,Orgs!B:I,8,0)</f>
        <v>Singapore</v>
      </c>
      <c r="O75" s="16">
        <f>VLOOKUP(G75,Orgs!B:J,9,0)</f>
        <v>0</v>
      </c>
      <c r="P75" s="80"/>
      <c r="Q75" s="80"/>
      <c r="R75" s="80" t="s">
        <v>7759</v>
      </c>
      <c r="S75" s="7"/>
      <c r="T75" s="12"/>
      <c r="U75" s="12"/>
      <c r="V75" s="12"/>
      <c r="W75" s="12"/>
    </row>
    <row r="76" spans="1:23" ht="14">
      <c r="A76" s="17"/>
      <c r="B76" s="17" t="s">
        <v>7957</v>
      </c>
      <c r="C76" s="17" t="s">
        <v>7958</v>
      </c>
      <c r="D76" s="17" t="s">
        <v>7959</v>
      </c>
      <c r="E76" s="17" t="s">
        <v>7960</v>
      </c>
      <c r="F76" s="214" t="s">
        <v>7961</v>
      </c>
      <c r="G76" s="17" t="s">
        <v>4508</v>
      </c>
      <c r="H76" s="210" t="str">
        <f>VLOOKUP(G76,Orgs!B:I,2,0)</f>
        <v>https://www.eda.admin.ch/</v>
      </c>
      <c r="I76" s="29" t="str">
        <f>VLOOKUP(G76,Orgs!B:J,3,0)</f>
        <v>Government</v>
      </c>
      <c r="J76" s="29">
        <f>VLOOKUP(G76,Orgs!B:J,4,0)</f>
        <v>0</v>
      </c>
      <c r="K76" s="29" t="str">
        <f>VLOOKUP(G76,Orgs!B:J,5,0)</f>
        <v>Government and Military</v>
      </c>
      <c r="L76" s="29">
        <f>VLOOKUP(G76,Orgs!B:J,6,0)</f>
        <v>0</v>
      </c>
      <c r="M76" s="29" t="str">
        <f>VLOOKUP(G76,Orgs!B:J,7,0)</f>
        <v>The primary governmental body responsible for Switzerland's foreign relations, facilitating diplomacy, international cooperation, and representing Swiss interests abroad through diplomatic missions and multilateral engagements.</v>
      </c>
      <c r="N76" s="29" t="str">
        <f>VLOOKUP(G76,Orgs!B:J,8,0)</f>
        <v>Switzerland</v>
      </c>
      <c r="O76" s="17">
        <f>VLOOKUP(G76,Orgs!B:J,9,0)</f>
        <v>0</v>
      </c>
      <c r="P76" s="29" t="s">
        <v>17</v>
      </c>
      <c r="Q76" s="17"/>
      <c r="R76" s="17" t="s">
        <v>7341</v>
      </c>
      <c r="S76" s="12"/>
      <c r="T76" s="12"/>
      <c r="U76" s="12"/>
      <c r="V76" s="12"/>
      <c r="W76" s="12"/>
    </row>
    <row r="77" spans="1:23" ht="14">
      <c r="A77" s="115"/>
      <c r="B77" s="115" t="s">
        <v>7962</v>
      </c>
      <c r="C77" s="16" t="s">
        <v>7963</v>
      </c>
      <c r="D77" s="16" t="s">
        <v>7964</v>
      </c>
      <c r="E77" s="16" t="s">
        <v>7965</v>
      </c>
      <c r="F77" s="219" t="s">
        <v>7966</v>
      </c>
      <c r="G77" s="16" t="s">
        <v>3314</v>
      </c>
      <c r="H77" s="217" t="str">
        <f>VLOOKUP(G77,Orgs!B:I,2,0)</f>
        <v>https://dfat.gov.au/pages/default.aspx</v>
      </c>
      <c r="I77" s="80" t="str">
        <f>VLOOKUP(G77,Orgs!B:J,3,0)</f>
        <v>Government</v>
      </c>
      <c r="J77" s="80">
        <f>VLOOKUP(G77,Orgs!B:J,4,0)</f>
        <v>0</v>
      </c>
      <c r="K77" s="80" t="str">
        <f>VLOOKUP(G77,Orgs!B:J,5,0)</f>
        <v>Government and Military</v>
      </c>
      <c r="L77" s="80">
        <f>VLOOKUP(G77,Orgs!B:J,6,0)</f>
        <v>0</v>
      </c>
      <c r="M77" s="80">
        <f>VLOOKUP(G77,Orgs!B:J,7,0)</f>
        <v>0</v>
      </c>
      <c r="N77" s="80" t="str">
        <f>VLOOKUP(G77,Orgs!B:J,8,0)</f>
        <v>Australia</v>
      </c>
      <c r="O77" s="16" t="str">
        <f>VLOOKUP(G77,Orgs!B:J,9,0)</f>
        <v>legalisations.australia@dfat.gov.au</v>
      </c>
      <c r="P77" s="80" t="s">
        <v>17</v>
      </c>
      <c r="Q77" s="16"/>
      <c r="R77" s="16" t="s">
        <v>7341</v>
      </c>
      <c r="S77" s="12"/>
      <c r="T77" s="12"/>
      <c r="U77" s="12"/>
      <c r="V77" s="12"/>
      <c r="W77" s="12"/>
    </row>
    <row r="78" spans="1:23" ht="14">
      <c r="A78" s="105"/>
      <c r="B78" s="41" t="s">
        <v>7967</v>
      </c>
      <c r="C78" s="41" t="s">
        <v>7968</v>
      </c>
      <c r="D78" s="41" t="s">
        <v>7969</v>
      </c>
      <c r="E78" s="41" t="s">
        <v>7970</v>
      </c>
      <c r="F78" s="218" t="s">
        <v>7971</v>
      </c>
      <c r="G78" s="17" t="s">
        <v>3314</v>
      </c>
      <c r="H78" s="210" t="str">
        <f>VLOOKUP(G78,Orgs!B:I,2,0)</f>
        <v>https://dfat.gov.au/pages/default.aspx</v>
      </c>
      <c r="I78" s="29" t="str">
        <f>VLOOKUP(G78,Orgs!B:J,3,0)</f>
        <v>Government</v>
      </c>
      <c r="J78" s="29">
        <f>VLOOKUP(G78,Orgs!B:J,4,0)</f>
        <v>0</v>
      </c>
      <c r="K78" s="29" t="str">
        <f>VLOOKUP(G78,Orgs!B:J,5,0)</f>
        <v>Government and Military</v>
      </c>
      <c r="L78" s="29">
        <f>VLOOKUP(G78,Orgs!B:J,6,0)</f>
        <v>0</v>
      </c>
      <c r="M78" s="29">
        <f>VLOOKUP(G78,Orgs!B:J,7,0)</f>
        <v>0</v>
      </c>
      <c r="N78" s="29" t="str">
        <f>VLOOKUP(G78,Orgs!B:J,8,0)</f>
        <v>Australia</v>
      </c>
      <c r="O78" s="17" t="str">
        <f>VLOOKUP(G78,Orgs!B:J,9,0)</f>
        <v>legalisations.australia@dfat.gov.au</v>
      </c>
      <c r="P78" s="29" t="s">
        <v>17</v>
      </c>
      <c r="Q78" s="17"/>
      <c r="R78" s="29" t="s">
        <v>7805</v>
      </c>
      <c r="S78" s="12" t="s">
        <v>7358</v>
      </c>
      <c r="T78" s="12"/>
      <c r="U78" s="12"/>
      <c r="V78" s="12"/>
      <c r="W78" s="12"/>
    </row>
    <row r="79" spans="1:23" ht="14">
      <c r="A79" s="16"/>
      <c r="B79" s="115" t="s">
        <v>7972</v>
      </c>
      <c r="C79" s="115" t="s">
        <v>271</v>
      </c>
      <c r="D79" s="115" t="s">
        <v>7973</v>
      </c>
      <c r="E79" s="115" t="s">
        <v>7974</v>
      </c>
      <c r="F79" s="235" t="s">
        <v>7975</v>
      </c>
      <c r="G79" s="115" t="s">
        <v>4677</v>
      </c>
      <c r="H79" s="217" t="str">
        <f>VLOOKUP(G79,Orgs!B:I,2,0)</f>
        <v>https://www.gov.uk/government/organisations/foreign-commonwealth-development-office</v>
      </c>
      <c r="I79" s="80" t="str">
        <f>VLOOKUP(G79,Orgs!B:J,3,0)</f>
        <v>Government</v>
      </c>
      <c r="J79" s="80">
        <f>VLOOKUP(G79,Orgs!B:J,4,0)</f>
        <v>0</v>
      </c>
      <c r="K79" s="80" t="str">
        <f>VLOOKUP(G79,Orgs!B:J,5,0)</f>
        <v>Government and Military</v>
      </c>
      <c r="L79" s="80">
        <f>VLOOKUP(G79,Orgs!B:J,6,0)</f>
        <v>0</v>
      </c>
      <c r="M79" s="80" t="str">
        <f>VLOOKUP(G79,Orgs!B:J,7,0)</f>
        <v>Science policy; Tech policy; International relations; Innovation adviser; partnership &amp; collaborations; R&amp;D funding etc.</v>
      </c>
      <c r="N79" s="80" t="str">
        <f>VLOOKUP(G79,Orgs!B:J,8,0)</f>
        <v>Singapore</v>
      </c>
      <c r="O79" s="16">
        <f>VLOOKUP(G79,Orgs!B:J,9,0)</f>
        <v>0</v>
      </c>
      <c r="P79" s="80" t="s">
        <v>17</v>
      </c>
      <c r="Q79" s="115"/>
      <c r="R79" s="16" t="s">
        <v>7341</v>
      </c>
      <c r="S79" s="12"/>
      <c r="T79" s="12"/>
      <c r="U79" s="12"/>
      <c r="V79" s="12"/>
      <c r="W79" s="12"/>
    </row>
    <row r="80" spans="1:23" ht="14">
      <c r="A80" s="17"/>
      <c r="B80" s="41" t="s">
        <v>7976</v>
      </c>
      <c r="C80" s="41" t="s">
        <v>7977</v>
      </c>
      <c r="D80" s="41" t="s">
        <v>7978</v>
      </c>
      <c r="E80" s="29" t="s">
        <v>7979</v>
      </c>
      <c r="F80" s="204" t="s">
        <v>7980</v>
      </c>
      <c r="G80" s="29" t="s">
        <v>3472</v>
      </c>
      <c r="H80" s="124" t="s">
        <v>3473</v>
      </c>
      <c r="I80" s="77" t="s">
        <v>36</v>
      </c>
      <c r="J80" s="29" t="s">
        <v>3474</v>
      </c>
      <c r="K80" s="29" t="s">
        <v>2047</v>
      </c>
      <c r="L80" s="29"/>
      <c r="M80" s="29" t="s">
        <v>3475</v>
      </c>
      <c r="N80" s="17" t="s">
        <v>1981</v>
      </c>
      <c r="O80" s="227"/>
      <c r="P80" s="29" t="s">
        <v>2020</v>
      </c>
      <c r="Q80" s="29"/>
      <c r="R80" s="29" t="s">
        <v>7805</v>
      </c>
      <c r="S80" s="12" t="s">
        <v>7379</v>
      </c>
      <c r="T80" s="12"/>
      <c r="U80" s="12"/>
      <c r="V80" s="12"/>
      <c r="W80" s="12"/>
    </row>
    <row r="81" spans="1:23" ht="14">
      <c r="A81" s="16"/>
      <c r="B81" s="100" t="s">
        <v>972</v>
      </c>
      <c r="C81" s="100" t="s">
        <v>7981</v>
      </c>
      <c r="D81" s="100" t="s">
        <v>7982</v>
      </c>
      <c r="E81" s="100" t="s">
        <v>7983</v>
      </c>
      <c r="F81" s="209" t="s">
        <v>7984</v>
      </c>
      <c r="G81" s="80" t="s">
        <v>3472</v>
      </c>
      <c r="H81" s="123" t="s">
        <v>3473</v>
      </c>
      <c r="I81" s="117" t="s">
        <v>36</v>
      </c>
      <c r="J81" s="80" t="s">
        <v>3474</v>
      </c>
      <c r="K81" s="80" t="s">
        <v>2047</v>
      </c>
      <c r="L81" s="80"/>
      <c r="M81" s="80" t="s">
        <v>3475</v>
      </c>
      <c r="N81" s="16" t="s">
        <v>1981</v>
      </c>
      <c r="O81" s="99"/>
      <c r="P81" s="80" t="s">
        <v>2020</v>
      </c>
      <c r="Q81" s="80"/>
      <c r="R81" s="80" t="s">
        <v>7805</v>
      </c>
      <c r="S81" s="12" t="s">
        <v>7379</v>
      </c>
      <c r="T81" s="12"/>
      <c r="U81" s="12"/>
      <c r="V81" s="12"/>
      <c r="W81" s="12"/>
    </row>
    <row r="82" spans="1:23" ht="14">
      <c r="A82" s="17"/>
      <c r="B82" s="26" t="s">
        <v>288</v>
      </c>
      <c r="C82" s="26" t="s">
        <v>234</v>
      </c>
      <c r="D82" s="26" t="s">
        <v>289</v>
      </c>
      <c r="E82" s="26" t="s">
        <v>28</v>
      </c>
      <c r="F82" s="26" t="s">
        <v>7390</v>
      </c>
      <c r="G82" s="26" t="s">
        <v>290</v>
      </c>
      <c r="H82" s="24" t="str">
        <f>VLOOKUP(G82,Orgs!B:I,2,0)</f>
        <v>https://hdb.gov.sg</v>
      </c>
      <c r="I82" s="21" t="str">
        <f>VLOOKUP(G82,Orgs!B:I,3,0)</f>
        <v>Academia and Research</v>
      </c>
      <c r="J82" s="21">
        <f>VLOOKUP(G82,Orgs!B:I,4,0)</f>
        <v>0</v>
      </c>
      <c r="K82" s="21" t="str">
        <f>VLOOKUP(G82,Orgs!B:I,5,0)</f>
        <v>Built Environment</v>
      </c>
      <c r="L82" s="21" t="str">
        <f>VLOOKUP(G82,Orgs!B:I,6,0)</f>
        <v>Construction Tech, Climate Tech, Energy Efficiency</v>
      </c>
      <c r="M82" s="21">
        <f>VLOOKUP(G82,Orgs!B:I,7,0)</f>
        <v>0</v>
      </c>
      <c r="N82" s="21" t="str">
        <f>VLOOKUP(G82,Orgs!B:I,8,0)</f>
        <v>Singapore</v>
      </c>
      <c r="O82" s="17">
        <f>VLOOKUP(G82,Orgs!B:J,9,0)</f>
        <v>0</v>
      </c>
      <c r="P82" s="29" t="s">
        <v>17</v>
      </c>
      <c r="Q82" s="21" t="s">
        <v>138</v>
      </c>
      <c r="R82" s="26" t="s">
        <v>174</v>
      </c>
      <c r="S82" s="12" t="s">
        <v>7794</v>
      </c>
      <c r="T82" s="12"/>
      <c r="U82" s="12"/>
      <c r="V82" s="12"/>
      <c r="W82" s="12"/>
    </row>
    <row r="83" spans="1:23" ht="14">
      <c r="A83" s="16"/>
      <c r="B83" s="80" t="s">
        <v>291</v>
      </c>
      <c r="C83" s="80" t="s">
        <v>234</v>
      </c>
      <c r="D83" s="80" t="s">
        <v>292</v>
      </c>
      <c r="E83" s="80" t="s">
        <v>293</v>
      </c>
      <c r="F83" s="80" t="s">
        <v>7390</v>
      </c>
      <c r="G83" s="80" t="s">
        <v>290</v>
      </c>
      <c r="H83" s="217" t="str">
        <f>VLOOKUP(G83,Orgs!B:I,2,0)</f>
        <v>https://hdb.gov.sg</v>
      </c>
      <c r="I83" s="80" t="str">
        <f>VLOOKUP(G83,Orgs!B:I,3,0)</f>
        <v>Academia and Research</v>
      </c>
      <c r="J83" s="80">
        <f>VLOOKUP(G83,Orgs!B:I,4,0)</f>
        <v>0</v>
      </c>
      <c r="K83" s="80" t="str">
        <f>VLOOKUP(G83,Orgs!B:I,5,0)</f>
        <v>Built Environment</v>
      </c>
      <c r="L83" s="80" t="str">
        <f>VLOOKUP(G83,Orgs!B:I,6,0)</f>
        <v>Construction Tech, Climate Tech, Energy Efficiency</v>
      </c>
      <c r="M83" s="80">
        <f>VLOOKUP(G83,Orgs!B:I,7,0)</f>
        <v>0</v>
      </c>
      <c r="N83" s="80" t="str">
        <f>VLOOKUP(G83,Orgs!B:I,8,0)</f>
        <v>Singapore</v>
      </c>
      <c r="O83" s="16">
        <f>VLOOKUP(G83,Orgs!B:J,9,0)</f>
        <v>0</v>
      </c>
      <c r="P83" s="80" t="s">
        <v>17</v>
      </c>
      <c r="Q83" s="80" t="s">
        <v>138</v>
      </c>
      <c r="R83" s="80" t="s">
        <v>174</v>
      </c>
      <c r="S83" s="12" t="s">
        <v>7794</v>
      </c>
      <c r="T83" s="12"/>
      <c r="U83" s="12"/>
      <c r="V83" s="12"/>
      <c r="W83" s="12"/>
    </row>
    <row r="84" spans="1:23" ht="14">
      <c r="A84" s="17"/>
      <c r="B84" s="17" t="s">
        <v>7985</v>
      </c>
      <c r="C84" s="17" t="s">
        <v>1269</v>
      </c>
      <c r="D84" s="17" t="s">
        <v>7986</v>
      </c>
      <c r="E84" s="17" t="s">
        <v>7987</v>
      </c>
      <c r="F84" s="215" t="s">
        <v>7988</v>
      </c>
      <c r="G84" s="17" t="s">
        <v>4832</v>
      </c>
      <c r="H84" s="210" t="str">
        <f>VLOOKUP(G84,Orgs!B:I,2,0)</f>
        <v>https://www.international.gc.ca/country-pays/singapore-singapour/singapore-singapour.aspx?lang=eng</v>
      </c>
      <c r="I84" s="29" t="str">
        <f>VLOOKUP(G84,Orgs!B:J,3,0)</f>
        <v>Government</v>
      </c>
      <c r="J84" s="29">
        <f>VLOOKUP(G84,Orgs!B:J,4,0)</f>
        <v>0</v>
      </c>
      <c r="K84" s="29" t="str">
        <f>VLOOKUP(G84,Orgs!B:J,5,0)</f>
        <v>Government and Military</v>
      </c>
      <c r="L84" s="29">
        <f>VLOOKUP(G84,Orgs!B:J,6,0)</f>
        <v>0</v>
      </c>
      <c r="M84" s="29" t="str">
        <f>VLOOKUP(G84,Orgs!B:J,7,0)</f>
        <v>Provide services to Canadians visiting and living in Singapore.</v>
      </c>
      <c r="N84" s="29" t="str">
        <f>VLOOKUP(G84,Orgs!B:J,8,0)</f>
        <v>Singapore</v>
      </c>
      <c r="O84" s="17">
        <f>VLOOKUP(G84,Orgs!B:J,9,0)</f>
        <v>0</v>
      </c>
      <c r="P84" s="29" t="s">
        <v>17</v>
      </c>
      <c r="Q84" s="17"/>
      <c r="R84" s="17" t="s">
        <v>7341</v>
      </c>
      <c r="S84" s="12"/>
      <c r="T84" s="12"/>
      <c r="U84" s="12"/>
      <c r="V84" s="12"/>
      <c r="W84" s="12"/>
    </row>
    <row r="85" spans="1:23" ht="14">
      <c r="A85" s="16"/>
      <c r="B85" s="16" t="s">
        <v>7985</v>
      </c>
      <c r="C85" s="16" t="s">
        <v>1269</v>
      </c>
      <c r="D85" s="16" t="s">
        <v>7989</v>
      </c>
      <c r="E85" s="16" t="s">
        <v>7987</v>
      </c>
      <c r="F85" s="221" t="s">
        <v>7988</v>
      </c>
      <c r="G85" s="16" t="s">
        <v>4832</v>
      </c>
      <c r="H85" s="217" t="str">
        <f>VLOOKUP(G85,Orgs!B:I,2,0)</f>
        <v>https://www.international.gc.ca/country-pays/singapore-singapour/singapore-singapour.aspx?lang=eng</v>
      </c>
      <c r="I85" s="80" t="str">
        <f>VLOOKUP(G85,Orgs!B:J,3,0)</f>
        <v>Government</v>
      </c>
      <c r="J85" s="80">
        <f>VLOOKUP(G85,Orgs!B:J,4,0)</f>
        <v>0</v>
      </c>
      <c r="K85" s="80" t="str">
        <f>VLOOKUP(G85,Orgs!B:J,5,0)</f>
        <v>Government and Military</v>
      </c>
      <c r="L85" s="80">
        <f>VLOOKUP(G85,Orgs!B:J,6,0)</f>
        <v>0</v>
      </c>
      <c r="M85" s="80" t="str">
        <f>VLOOKUP(G85,Orgs!B:J,7,0)</f>
        <v>Provide services to Canadians visiting and living in Singapore.</v>
      </c>
      <c r="N85" s="80" t="str">
        <f>VLOOKUP(G85,Orgs!B:J,8,0)</f>
        <v>Singapore</v>
      </c>
      <c r="O85" s="16">
        <f>VLOOKUP(G85,Orgs!B:J,9,0)</f>
        <v>0</v>
      </c>
      <c r="P85" s="80" t="s">
        <v>17</v>
      </c>
      <c r="Q85" s="16"/>
      <c r="R85" s="16" t="s">
        <v>7341</v>
      </c>
      <c r="S85" s="12"/>
      <c r="T85" s="12"/>
      <c r="U85" s="12"/>
      <c r="V85" s="12"/>
      <c r="W85" s="12"/>
    </row>
    <row r="86" spans="1:23" ht="14">
      <c r="A86" s="17"/>
      <c r="B86" s="29" t="s">
        <v>1160</v>
      </c>
      <c r="C86" s="29" t="s">
        <v>745</v>
      </c>
      <c r="D86" s="29" t="s">
        <v>1161</v>
      </c>
      <c r="E86" s="29" t="s">
        <v>1162</v>
      </c>
      <c r="F86" s="140" t="s">
        <v>7990</v>
      </c>
      <c r="G86" s="29" t="s">
        <v>1163</v>
      </c>
      <c r="H86" s="210" t="str">
        <f>VLOOKUP(G86,Orgs!B:I,2,0)</f>
        <v>https://htx.gov.sg</v>
      </c>
      <c r="I86" s="29" t="str">
        <f>VLOOKUP(G86,Orgs!B:I,3,0)</f>
        <v>Government</v>
      </c>
      <c r="J86" s="29">
        <f>VLOOKUP(G86,Orgs!B:I,4,0)</f>
        <v>0</v>
      </c>
      <c r="K86" s="29" t="str">
        <f>VLOOKUP(G86,Orgs!B:I,5,0)</f>
        <v>Government and Military</v>
      </c>
      <c r="L86" s="29">
        <f>VLOOKUP(G86,Orgs!B:I,6,0)</f>
        <v>0</v>
      </c>
      <c r="M86" s="29">
        <f>VLOOKUP(G86,Orgs!B:I,7,0)</f>
        <v>0</v>
      </c>
      <c r="N86" s="29" t="str">
        <f>VLOOKUP(G86,Orgs!B:I,8,0)</f>
        <v>Singapore</v>
      </c>
      <c r="O86" s="17">
        <f>VLOOKUP(G86,Orgs!B:J,9,0)</f>
        <v>0</v>
      </c>
      <c r="P86" s="29" t="s">
        <v>17</v>
      </c>
      <c r="Q86" s="29" t="s">
        <v>138</v>
      </c>
      <c r="R86" s="29" t="s">
        <v>1426</v>
      </c>
      <c r="S86" s="7" t="s">
        <v>7435</v>
      </c>
      <c r="T86" s="12"/>
      <c r="U86" s="12"/>
      <c r="V86" s="12"/>
      <c r="W86" s="12"/>
    </row>
    <row r="87" spans="1:23" ht="14">
      <c r="A87" s="16"/>
      <c r="B87" s="16" t="s">
        <v>7991</v>
      </c>
      <c r="C87" s="16" t="s">
        <v>195</v>
      </c>
      <c r="D87" s="16" t="s">
        <v>7992</v>
      </c>
      <c r="E87" s="16" t="s">
        <v>7798</v>
      </c>
      <c r="F87" s="221" t="s">
        <v>7993</v>
      </c>
      <c r="G87" s="16" t="s">
        <v>2752</v>
      </c>
      <c r="H87" s="217" t="str">
        <f>VLOOKUP(G87,Orgs!B:I,2,0)</f>
        <v>http://www.hkmu.edu.hk/</v>
      </c>
      <c r="I87" s="80" t="str">
        <f>VLOOKUP(G87,Orgs!B:J,3,0)</f>
        <v>Academia and Research</v>
      </c>
      <c r="J87" s="80">
        <f>VLOOKUP(G87,Orgs!B:J,4,0)</f>
        <v>0</v>
      </c>
      <c r="K87" s="80" t="str">
        <f>VLOOKUP(G87,Orgs!B:J,5,0)</f>
        <v>Education</v>
      </c>
      <c r="L87" s="80">
        <f>VLOOKUP(G87,Orgs!B:J,6,0)</f>
        <v>0</v>
      </c>
      <c r="M87" s="80" t="str">
        <f>VLOOKUP(G87,Orgs!B:J,7,0)</f>
        <v>University offering multiple courses across diversified streams</v>
      </c>
      <c r="N87" s="80" t="str">
        <f>VLOOKUP(G87,Orgs!B:J,8,0)</f>
        <v>Singapore</v>
      </c>
      <c r="O87" s="16">
        <f>VLOOKUP(G87,Orgs!B:J,9,0)</f>
        <v>0</v>
      </c>
      <c r="P87" s="80" t="s">
        <v>17</v>
      </c>
      <c r="Q87" s="16"/>
      <c r="R87" s="16" t="s">
        <v>7341</v>
      </c>
      <c r="S87" s="12"/>
      <c r="T87" s="12"/>
      <c r="U87" s="12"/>
      <c r="V87" s="12"/>
      <c r="W87" s="12"/>
    </row>
    <row r="88" spans="1:23" ht="14">
      <c r="A88" s="17"/>
      <c r="B88" s="29" t="s">
        <v>1164</v>
      </c>
      <c r="C88" s="29" t="s">
        <v>1165</v>
      </c>
      <c r="D88" s="29" t="s">
        <v>1166</v>
      </c>
      <c r="E88" s="29" t="s">
        <v>1167</v>
      </c>
      <c r="F88" s="140" t="s">
        <v>7994</v>
      </c>
      <c r="G88" s="29" t="s">
        <v>1168</v>
      </c>
      <c r="H88" s="210" t="str">
        <f>VLOOKUP(G88,Orgs!B:I,2,0)</f>
        <v>https://hdb.gov.sg</v>
      </c>
      <c r="I88" s="29" t="str">
        <f>VLOOKUP(G88,Orgs!B:I,3,0)</f>
        <v>Government</v>
      </c>
      <c r="J88" s="29">
        <f>VLOOKUP(G88,Orgs!B:I,4,0)</f>
        <v>0</v>
      </c>
      <c r="K88" s="29" t="str">
        <f>VLOOKUP(G88,Orgs!B:I,5,0)</f>
        <v>Built Environment</v>
      </c>
      <c r="L88" s="29">
        <f>VLOOKUP(G88,Orgs!B:I,6,0)</f>
        <v>0</v>
      </c>
      <c r="M88" s="29">
        <f>VLOOKUP(G88,Orgs!B:I,7,0)</f>
        <v>0</v>
      </c>
      <c r="N88" s="29" t="str">
        <f>VLOOKUP(G88,Orgs!B:I,8,0)</f>
        <v>Singapore</v>
      </c>
      <c r="O88" s="17">
        <f>VLOOKUP(G88,Orgs!B:J,9,0)</f>
        <v>0</v>
      </c>
      <c r="P88" s="29" t="s">
        <v>17</v>
      </c>
      <c r="Q88" s="29" t="s">
        <v>138</v>
      </c>
      <c r="R88" s="29" t="s">
        <v>1426</v>
      </c>
      <c r="S88" s="7" t="s">
        <v>7435</v>
      </c>
      <c r="T88" s="12"/>
      <c r="U88" s="12"/>
      <c r="V88" s="12"/>
      <c r="W88" s="12"/>
    </row>
    <row r="89" spans="1:23" ht="14">
      <c r="A89" s="115"/>
      <c r="B89" s="115" t="s">
        <v>7995</v>
      </c>
      <c r="C89" s="16" t="s">
        <v>7996</v>
      </c>
      <c r="D89" s="16" t="s">
        <v>7997</v>
      </c>
      <c r="E89" s="16" t="s">
        <v>7998</v>
      </c>
      <c r="F89" s="219" t="s">
        <v>7999</v>
      </c>
      <c r="G89" s="16" t="s">
        <v>3644</v>
      </c>
      <c r="H89" s="217" t="str">
        <f>VLOOKUP(G89,Orgs!B:I,2,0)</f>
        <v>https://landings.ie.edu/schoolland-ie-all-pathways-t2-cro-d?mrasn=997937.1242658.jSaChxPP&amp;searchsocialaud_ieuniversity_allp_brand&amp;gclid=16ec94922a6e11e48789f17500450980&amp;gclsrc=3p.ds&amp;msclkid=16ec94922a6e11e48789f17500450980</v>
      </c>
      <c r="I89" s="80" t="str">
        <f>VLOOKUP(G89,Orgs!B:J,3,0)</f>
        <v>Academia and Research</v>
      </c>
      <c r="J89" s="80">
        <f>VLOOKUP(G89,Orgs!B:J,4,0)</f>
        <v>0</v>
      </c>
      <c r="K89" s="80" t="str">
        <f>VLOOKUP(G89,Orgs!B:J,5,0)</f>
        <v>Education</v>
      </c>
      <c r="L89" s="80">
        <f>VLOOKUP(G89,Orgs!B:J,6,0)</f>
        <v>0</v>
      </c>
      <c r="M89" s="80" t="str">
        <f>VLOOKUP(G89,Orgs!B:J,7,0)</f>
        <v>Higher Educational Institution</v>
      </c>
      <c r="N89" s="80" t="str">
        <f>VLOOKUP(G89,Orgs!B:J,8,0)</f>
        <v>Spain</v>
      </c>
      <c r="O89" s="16" t="str">
        <f>VLOOKUP(G89,Orgs!B:J,9,0)</f>
        <v>DataPrivacyOffice@ie.edu</v>
      </c>
      <c r="P89" s="80" t="s">
        <v>17</v>
      </c>
      <c r="Q89" s="16"/>
      <c r="R89" s="16" t="s">
        <v>7341</v>
      </c>
      <c r="S89" s="12"/>
      <c r="T89" s="12"/>
      <c r="U89" s="12"/>
      <c r="V89" s="12"/>
      <c r="W89" s="12"/>
    </row>
    <row r="90" spans="1:23" ht="14">
      <c r="A90" s="17"/>
      <c r="B90" s="17" t="s">
        <v>1253</v>
      </c>
      <c r="C90" s="17" t="s">
        <v>385</v>
      </c>
      <c r="D90" s="17" t="s">
        <v>8000</v>
      </c>
      <c r="E90" s="17" t="s">
        <v>28</v>
      </c>
      <c r="F90" s="215" t="s">
        <v>8001</v>
      </c>
      <c r="G90" s="17" t="s">
        <v>2768</v>
      </c>
      <c r="H90" s="210" t="str">
        <f>VLOOKUP(G90,Orgs!B:I,2,0)</f>
        <v>http://www.imda.gov.sg/</v>
      </c>
      <c r="I90" s="29" t="str">
        <f>VLOOKUP(G90,Orgs!B:J,3,0)</f>
        <v>Government</v>
      </c>
      <c r="J90" s="29">
        <f>VLOOKUP(G90,Orgs!B:J,4,0)</f>
        <v>0</v>
      </c>
      <c r="K90" s="29" t="str">
        <f>VLOOKUP(G90,Orgs!B:J,5,0)</f>
        <v>Media</v>
      </c>
      <c r="L90" s="29">
        <f>VLOOKUP(G90,Orgs!B:J,6,0)</f>
        <v>0</v>
      </c>
      <c r="M90" s="29" t="str">
        <f>VLOOKUP(G90,Orgs!B:J,7,0)</f>
        <v>Government agency focused on media sectors</v>
      </c>
      <c r="N90" s="29" t="str">
        <f>VLOOKUP(G90,Orgs!B:J,8,0)</f>
        <v>Singapore</v>
      </c>
      <c r="O90" s="17">
        <f>VLOOKUP(G90,Orgs!B:J,9,0)</f>
        <v>0</v>
      </c>
      <c r="P90" s="29" t="s">
        <v>17</v>
      </c>
      <c r="Q90" s="17"/>
      <c r="R90" s="17" t="s">
        <v>7341</v>
      </c>
      <c r="S90" s="12"/>
      <c r="T90" s="12"/>
      <c r="U90" s="12"/>
      <c r="V90" s="12"/>
      <c r="W90" s="12"/>
    </row>
    <row r="91" spans="1:23" ht="14">
      <c r="A91" s="16"/>
      <c r="B91" s="16" t="s">
        <v>6783</v>
      </c>
      <c r="C91" s="16" t="s">
        <v>1450</v>
      </c>
      <c r="D91" s="16" t="s">
        <v>6784</v>
      </c>
      <c r="E91" s="16" t="s">
        <v>6785</v>
      </c>
      <c r="F91" s="245" t="s">
        <v>6786</v>
      </c>
      <c r="G91" s="16" t="s">
        <v>35</v>
      </c>
      <c r="H91" s="217" t="str">
        <f>VLOOKUP(G91,Orgs!B:I,2,0)</f>
        <v>https://www.imda.gov.sg/</v>
      </c>
      <c r="I91" s="80" t="str">
        <f>VLOOKUP(G91,Orgs!B:J,3,0)</f>
        <v>Government</v>
      </c>
      <c r="J91" s="80" t="str">
        <f>VLOOKUP(G91,Orgs!B:J,4,0)</f>
        <v>Tech, Media, Communication</v>
      </c>
      <c r="K91" s="80" t="str">
        <f>VLOOKUP(G91,Orgs!B:J,5,0)</f>
        <v>Government and Military</v>
      </c>
      <c r="L91" s="80">
        <f>VLOOKUP(G91,Orgs!B:J,6,0)</f>
        <v>0</v>
      </c>
      <c r="M91" s="80" t="str">
        <f>VLOOKUP(G91,Orgs!B:J,7,0)</f>
        <v>As a statutory board under the Ministry of Communications and Information, IMDA drives the innovation of Singapore’s tech, media and communication landscapes for a vibrant economy and digitally inclusive society.</v>
      </c>
      <c r="N91" s="80" t="str">
        <f>VLOOKUP(G91,Orgs!B:J,8,0)</f>
        <v>Singapore</v>
      </c>
      <c r="O91" s="16">
        <f>VLOOKUP(G91,Orgs!B:J,9,0)</f>
        <v>0</v>
      </c>
      <c r="P91" s="80" t="s">
        <v>17</v>
      </c>
      <c r="Q91" s="16"/>
      <c r="R91" s="16" t="s">
        <v>7341</v>
      </c>
      <c r="S91" s="12"/>
      <c r="T91" s="12"/>
      <c r="U91" s="12"/>
      <c r="V91" s="12"/>
      <c r="W91" s="12"/>
    </row>
    <row r="92" spans="1:23" ht="14">
      <c r="A92" s="17"/>
      <c r="B92" s="17"/>
      <c r="C92" s="17"/>
      <c r="D92" s="17"/>
      <c r="E92" s="17"/>
      <c r="F92" s="17"/>
      <c r="G92" s="17" t="s">
        <v>2774</v>
      </c>
      <c r="H92" s="210" t="str">
        <f>VLOOKUP(G92,Orgs!B:I,2,0)</f>
        <v>http://www.insead.edu/</v>
      </c>
      <c r="I92" s="29" t="str">
        <f>VLOOKUP(G92,Orgs!B:J,3,0)</f>
        <v>Academia and Research</v>
      </c>
      <c r="J92" s="29">
        <f>VLOOKUP(G92,Orgs!B:J,4,0)</f>
        <v>0</v>
      </c>
      <c r="K92" s="29" t="str">
        <f>VLOOKUP(G92,Orgs!B:J,5,0)</f>
        <v>Education</v>
      </c>
      <c r="L92" s="29">
        <f>VLOOKUP(G92,Orgs!B:J,6,0)</f>
        <v>0</v>
      </c>
      <c r="M92" s="29" t="str">
        <f>VLOOKUP(G92,Orgs!B:J,7,0)</f>
        <v>Educational institute</v>
      </c>
      <c r="N92" s="29" t="str">
        <f>VLOOKUP(G92,Orgs!B:J,8,0)</f>
        <v>Singapore</v>
      </c>
      <c r="O92" s="17">
        <f>VLOOKUP(G92,Orgs!B:J,9,0)</f>
        <v>0</v>
      </c>
      <c r="P92" s="29" t="s">
        <v>17</v>
      </c>
      <c r="Q92" s="17"/>
      <c r="R92" s="17" t="s">
        <v>7341</v>
      </c>
      <c r="S92" s="12"/>
      <c r="T92" s="12"/>
      <c r="U92" s="12"/>
      <c r="V92" s="12"/>
      <c r="W92" s="12"/>
    </row>
    <row r="93" spans="1:23" ht="14">
      <c r="A93" s="16"/>
      <c r="B93" s="80" t="s">
        <v>1544</v>
      </c>
      <c r="C93" s="80" t="s">
        <v>1545</v>
      </c>
      <c r="D93" s="80" t="s">
        <v>1546</v>
      </c>
      <c r="E93" s="80" t="s">
        <v>1547</v>
      </c>
      <c r="F93" s="211" t="s">
        <v>1548</v>
      </c>
      <c r="G93" s="80" t="s">
        <v>1549</v>
      </c>
      <c r="H93" s="202" t="str">
        <f>VLOOKUP(G93,Orgs!B:J,2,0)</f>
        <v>https://www.jcu.edu.sg/</v>
      </c>
      <c r="I93" s="16" t="str">
        <f>VLOOKUP(G93,Orgs!B:J,3,0)</f>
        <v>Academia and Research</v>
      </c>
      <c r="J93" s="16"/>
      <c r="K93" s="16" t="str">
        <f>VLOOKUP(G93,Orgs!B:J,5,0)</f>
        <v>Science, Research and Development</v>
      </c>
      <c r="L93" s="16">
        <f>VLOOKUP(G93,Orgs!B:J,6,0)</f>
        <v>0</v>
      </c>
      <c r="M93" s="16" t="str">
        <f>VLOOKUP(G93,Orgs!B:J,7,0)</f>
        <v>A prestigious institution renowned for its world-class research and education in fields such as marine science, tropical biology, and medicine.</v>
      </c>
      <c r="N93" s="16" t="str">
        <f>VLOOKUP(G93,Orgs!B:J,8,0)</f>
        <v>Singapore</v>
      </c>
      <c r="O93" s="16">
        <f>VLOOKUP(G93,Orgs!B:J,9,0)</f>
        <v>0</v>
      </c>
      <c r="P93" s="80" t="s">
        <v>17</v>
      </c>
      <c r="Q93" s="80" t="s">
        <v>1529</v>
      </c>
      <c r="R93" s="80" t="s">
        <v>1543</v>
      </c>
      <c r="S93" s="12"/>
      <c r="T93" s="12"/>
      <c r="U93" s="12"/>
      <c r="V93" s="12"/>
      <c r="W93" s="12"/>
    </row>
    <row r="94" spans="1:23" ht="14">
      <c r="A94" s="17"/>
      <c r="B94" s="17" t="s">
        <v>8002</v>
      </c>
      <c r="C94" s="17" t="s">
        <v>8003</v>
      </c>
      <c r="D94" s="17" t="s">
        <v>8004</v>
      </c>
      <c r="E94" s="17" t="s">
        <v>730</v>
      </c>
      <c r="F94" s="215" t="s">
        <v>8005</v>
      </c>
      <c r="G94" s="17" t="s">
        <v>3602</v>
      </c>
      <c r="H94" s="210" t="str">
        <f>VLOOKUP(G94,Orgs!B:I,2,0)</f>
        <v>https://jetro.go.jp</v>
      </c>
      <c r="I94" s="29" t="str">
        <f>VLOOKUP(G94,Orgs!B:J,3,0)</f>
        <v>Government</v>
      </c>
      <c r="J94" s="29">
        <f>VLOOKUP(G94,Orgs!B:J,4,0)</f>
        <v>0</v>
      </c>
      <c r="K94" s="29" t="str">
        <f>VLOOKUP(G94,Orgs!B:J,5,0)</f>
        <v>Government and Military</v>
      </c>
      <c r="L94" s="29">
        <f>VLOOKUP(G94,Orgs!B:J,6,0)</f>
        <v>0</v>
      </c>
      <c r="M94" s="29" t="str">
        <f>VLOOKUP(G94,Orgs!B:J,7,0)</f>
        <v>Provider of trade and investment promotion services</v>
      </c>
      <c r="N94" s="29" t="str">
        <f>VLOOKUP(G94,Orgs!B:J,8,0)</f>
        <v>Singapore</v>
      </c>
      <c r="O94" s="17">
        <f>VLOOKUP(G94,Orgs!B:J,9,0)</f>
        <v>0</v>
      </c>
      <c r="P94" s="29" t="s">
        <v>17</v>
      </c>
      <c r="Q94" s="17"/>
      <c r="R94" s="17" t="s">
        <v>7341</v>
      </c>
      <c r="S94" s="12"/>
      <c r="T94" s="12"/>
      <c r="U94" s="12"/>
      <c r="V94" s="12"/>
      <c r="W94" s="12"/>
    </row>
    <row r="95" spans="1:23" ht="14">
      <c r="A95" s="115"/>
      <c r="B95" s="115" t="s">
        <v>8006</v>
      </c>
      <c r="C95" s="16" t="s">
        <v>8007</v>
      </c>
      <c r="D95" s="16" t="s">
        <v>8008</v>
      </c>
      <c r="E95" s="16" t="s">
        <v>1393</v>
      </c>
      <c r="F95" s="219" t="s">
        <v>8009</v>
      </c>
      <c r="G95" s="16" t="s">
        <v>2802</v>
      </c>
      <c r="H95" s="217" t="str">
        <f>VLOOKUP(G95,Orgs!B:I,2,0)</f>
        <v>http://www.journeylifesciecnes.com/</v>
      </c>
      <c r="I95" s="80" t="str">
        <f>VLOOKUP(G95,Orgs!B:J,3,0)</f>
        <v>Academia and Research</v>
      </c>
      <c r="J95" s="80">
        <f>VLOOKUP(G95,Orgs!B:J,4,0)</f>
        <v>0</v>
      </c>
      <c r="K95" s="80" t="str">
        <f>VLOOKUP(G95,Orgs!B:J,5,0)</f>
        <v>Healthcare</v>
      </c>
      <c r="L95" s="80" t="str">
        <f>VLOOKUP(G95,Orgs!B:J,6,0)</f>
        <v>Biotechnology</v>
      </c>
      <c r="M95" s="80" t="str">
        <f>VLOOKUP(G95,Orgs!B:J,7,0)</f>
        <v>Journey Life Sciences is focused on broadening the use unique psychoactive compounds beginning with chronic pain</v>
      </c>
      <c r="N95" s="80" t="str">
        <f>VLOOKUP(G95,Orgs!B:J,8,0)</f>
        <v>USA</v>
      </c>
      <c r="O95" s="16">
        <f>VLOOKUP(G95,Orgs!B:J,9,0)</f>
        <v>0</v>
      </c>
      <c r="P95" s="80" t="s">
        <v>17</v>
      </c>
      <c r="Q95" s="16"/>
      <c r="R95" s="16" t="s">
        <v>7341</v>
      </c>
      <c r="S95" s="12"/>
      <c r="T95" s="12"/>
      <c r="U95" s="12"/>
      <c r="V95" s="12"/>
      <c r="W95" s="12"/>
    </row>
    <row r="96" spans="1:23" ht="14">
      <c r="A96" s="17"/>
      <c r="B96" s="21" t="s">
        <v>1268</v>
      </c>
      <c r="C96" s="21" t="s">
        <v>1269</v>
      </c>
      <c r="D96" s="21" t="s">
        <v>8010</v>
      </c>
      <c r="E96" s="21" t="s">
        <v>8011</v>
      </c>
      <c r="F96" s="35" t="s">
        <v>8012</v>
      </c>
      <c r="G96" s="29" t="s">
        <v>4883</v>
      </c>
      <c r="H96" s="246" t="str">
        <f>VLOOKUP(G96,Orgs!B:I,2,0)</f>
        <v>https://www.jtc.gov.sg/</v>
      </c>
      <c r="I96" s="21" t="str">
        <f>VLOOKUP(G96,Orgs!B:I,3,0)</f>
        <v>Government</v>
      </c>
      <c r="J96" s="21" t="str">
        <f>VLOOKUP(G96,Orgs!B:I,4,0)</f>
        <v>Industrial Infrastructure, Urban Development</v>
      </c>
      <c r="K96" s="21" t="str">
        <f>VLOOKUP(G96,Orgs!B:I,5,0)</f>
        <v>Built Environment</v>
      </c>
      <c r="L96" s="21" t="str">
        <f>VLOOKUP(G96,Orgs!B:I,6,0)</f>
        <v>Proptech, Construction Tech</v>
      </c>
      <c r="M96" s="21" t="str">
        <f>VLOOKUP(G96,Orgs!B:I,7,0)</f>
        <v>JTC is Singapore's lead agency in the planning, promotion, and development of a dynamic industrial landscape.</v>
      </c>
      <c r="N96" s="21" t="str">
        <f>VLOOKUP(G96,Orgs!B:I,8,0)</f>
        <v>Singapore</v>
      </c>
      <c r="O96" s="17">
        <f>VLOOKUP(G96,Orgs!B:J,9,0)</f>
        <v>0</v>
      </c>
      <c r="P96" s="29" t="s">
        <v>17</v>
      </c>
      <c r="Q96" s="21" t="s">
        <v>138</v>
      </c>
      <c r="R96" s="21" t="s">
        <v>1426</v>
      </c>
      <c r="S96" s="7" t="s">
        <v>7435</v>
      </c>
      <c r="T96" s="12"/>
      <c r="U96" s="12"/>
      <c r="V96" s="12"/>
      <c r="W96" s="12"/>
    </row>
    <row r="97" spans="1:23" ht="14">
      <c r="A97" s="16"/>
      <c r="B97" s="80" t="s">
        <v>1173</v>
      </c>
      <c r="C97" s="80" t="s">
        <v>1174</v>
      </c>
      <c r="D97" s="80" t="s">
        <v>1175</v>
      </c>
      <c r="E97" s="80" t="s">
        <v>1133</v>
      </c>
      <c r="F97" s="80" t="s">
        <v>7390</v>
      </c>
      <c r="G97" s="80" t="s">
        <v>4883</v>
      </c>
      <c r="H97" s="217" t="str">
        <f>VLOOKUP(G97,Orgs!B:I,2,0)</f>
        <v>https://www.jtc.gov.sg/</v>
      </c>
      <c r="I97" s="80" t="str">
        <f>VLOOKUP(G97,Orgs!B:I,3,0)</f>
        <v>Government</v>
      </c>
      <c r="J97" s="80" t="str">
        <f>VLOOKUP(G97,Orgs!B:I,4,0)</f>
        <v>Industrial Infrastructure, Urban Development</v>
      </c>
      <c r="K97" s="80" t="str">
        <f>VLOOKUP(G97,Orgs!B:I,5,0)</f>
        <v>Built Environment</v>
      </c>
      <c r="L97" s="80" t="str">
        <f>VLOOKUP(G97,Orgs!B:I,6,0)</f>
        <v>Proptech, Construction Tech</v>
      </c>
      <c r="M97" s="80" t="str">
        <f>VLOOKUP(G97,Orgs!B:I,7,0)</f>
        <v>JTC is Singapore's lead agency in the planning, promotion, and development of a dynamic industrial landscape.</v>
      </c>
      <c r="N97" s="80" t="str">
        <f>VLOOKUP(G97,Orgs!B:I,8,0)</f>
        <v>Singapore</v>
      </c>
      <c r="O97" s="16">
        <f>VLOOKUP(G97,Orgs!B:J,9,0)</f>
        <v>0</v>
      </c>
      <c r="P97" s="80" t="s">
        <v>17</v>
      </c>
      <c r="Q97" s="80" t="s">
        <v>138</v>
      </c>
      <c r="R97" s="80" t="s">
        <v>1426</v>
      </c>
      <c r="S97" s="7" t="s">
        <v>139</v>
      </c>
      <c r="T97" s="12"/>
      <c r="U97" s="12"/>
      <c r="V97" s="12"/>
      <c r="W97" s="12"/>
    </row>
    <row r="98" spans="1:23" ht="14">
      <c r="A98" s="17"/>
      <c r="B98" s="29" t="s">
        <v>144</v>
      </c>
      <c r="C98" s="29" t="s">
        <v>1169</v>
      </c>
      <c r="D98" s="29" t="s">
        <v>1170</v>
      </c>
      <c r="E98" s="29" t="s">
        <v>1171</v>
      </c>
      <c r="F98" s="148" t="s">
        <v>8013</v>
      </c>
      <c r="G98" s="29" t="s">
        <v>4883</v>
      </c>
      <c r="H98" s="210" t="str">
        <f>VLOOKUP(G98,Orgs!B:I,2,0)</f>
        <v>https://www.jtc.gov.sg/</v>
      </c>
      <c r="I98" s="29" t="str">
        <f>VLOOKUP(G98,Orgs!B:I,3,0)</f>
        <v>Government</v>
      </c>
      <c r="J98" s="29" t="str">
        <f>VLOOKUP(G98,Orgs!B:I,4,0)</f>
        <v>Industrial Infrastructure, Urban Development</v>
      </c>
      <c r="K98" s="29" t="str">
        <f>VLOOKUP(G98,Orgs!B:I,5,0)</f>
        <v>Built Environment</v>
      </c>
      <c r="L98" s="29" t="str">
        <f>VLOOKUP(G98,Orgs!B:I,6,0)</f>
        <v>Proptech, Construction Tech</v>
      </c>
      <c r="M98" s="29" t="str">
        <f>VLOOKUP(G98,Orgs!B:I,7,0)</f>
        <v>JTC is Singapore's lead agency in the planning, promotion, and development of a dynamic industrial landscape.</v>
      </c>
      <c r="N98" s="29" t="str">
        <f>VLOOKUP(G98,Orgs!B:I,8,0)</f>
        <v>Singapore</v>
      </c>
      <c r="O98" s="17">
        <f>VLOOKUP(G98,Orgs!B:J,9,0)</f>
        <v>0</v>
      </c>
      <c r="P98" s="29" t="s">
        <v>17</v>
      </c>
      <c r="Q98" s="29" t="s">
        <v>138</v>
      </c>
      <c r="R98" s="29" t="s">
        <v>1426</v>
      </c>
      <c r="S98" s="7" t="s">
        <v>139</v>
      </c>
      <c r="T98" s="12"/>
      <c r="U98" s="12"/>
      <c r="V98" s="12"/>
      <c r="W98" s="12"/>
    </row>
    <row r="99" spans="1:23" ht="14">
      <c r="A99" s="16"/>
      <c r="B99" s="115" t="s">
        <v>8014</v>
      </c>
      <c r="C99" s="16" t="s">
        <v>8015</v>
      </c>
      <c r="D99" s="115" t="s">
        <v>8016</v>
      </c>
      <c r="E99" s="115" t="s">
        <v>8017</v>
      </c>
      <c r="F99" s="90" t="s">
        <v>8018</v>
      </c>
      <c r="G99" s="115" t="s">
        <v>2813</v>
      </c>
      <c r="H99" s="217" t="str">
        <f>VLOOKUP(G99,Orgs!B:I,2,0)</f>
        <v>http://www.kkh.com.sg/</v>
      </c>
      <c r="I99" s="80" t="str">
        <f>VLOOKUP(G99,Orgs!B:J,3,0)</f>
        <v>Government</v>
      </c>
      <c r="J99" s="80">
        <f>VLOOKUP(G99,Orgs!B:J,4,0)</f>
        <v>0</v>
      </c>
      <c r="K99" s="80" t="str">
        <f>VLOOKUP(G99,Orgs!B:J,5,0)</f>
        <v>Healthcare</v>
      </c>
      <c r="L99" s="80">
        <f>VLOOKUP(G99,Orgs!B:J,6,0)</f>
        <v>0</v>
      </c>
      <c r="M99" s="80" t="str">
        <f>VLOOKUP(G99,Orgs!B:J,7,0)</f>
        <v>Standalone multispeciality hospital</v>
      </c>
      <c r="N99" s="80" t="str">
        <f>VLOOKUP(G99,Orgs!B:J,8,0)</f>
        <v>Singapore</v>
      </c>
      <c r="O99" s="16">
        <f>VLOOKUP(G99,Orgs!B:J,9,0)</f>
        <v>0</v>
      </c>
      <c r="P99" s="80" t="s">
        <v>17</v>
      </c>
      <c r="Q99" s="16"/>
      <c r="R99" s="16" t="s">
        <v>7341</v>
      </c>
      <c r="S99" s="12"/>
      <c r="T99" s="12"/>
      <c r="U99" s="12"/>
      <c r="V99" s="12"/>
      <c r="W99" s="12"/>
    </row>
    <row r="100" spans="1:23" ht="14">
      <c r="A100" s="17"/>
      <c r="B100" s="29" t="s">
        <v>1176</v>
      </c>
      <c r="C100" s="29" t="s">
        <v>213</v>
      </c>
      <c r="D100" s="29" t="s">
        <v>1177</v>
      </c>
      <c r="E100" s="29" t="s">
        <v>1178</v>
      </c>
      <c r="F100" s="140" t="s">
        <v>8019</v>
      </c>
      <c r="G100" s="29" t="s">
        <v>1179</v>
      </c>
      <c r="H100" s="210" t="str">
        <f>VLOOKUP(G100,Orgs!B:I,2,0)</f>
        <v>https://lta.gov.sg</v>
      </c>
      <c r="I100" s="29" t="str">
        <f>VLOOKUP(G100,Orgs!B:I,3,0)</f>
        <v>Government</v>
      </c>
      <c r="J100" s="29">
        <f>VLOOKUP(G100,Orgs!B:I,4,0)</f>
        <v>0</v>
      </c>
      <c r="K100" s="29" t="str">
        <f>VLOOKUP(G100,Orgs!B:I,5,0)</f>
        <v>Transportation</v>
      </c>
      <c r="L100" s="29">
        <f>VLOOKUP(G100,Orgs!B:I,6,0)</f>
        <v>0</v>
      </c>
      <c r="M100" s="29">
        <f>VLOOKUP(G100,Orgs!B:I,7,0)</f>
        <v>0</v>
      </c>
      <c r="N100" s="29" t="str">
        <f>VLOOKUP(G100,Orgs!B:I,8,0)</f>
        <v>Singapore</v>
      </c>
      <c r="O100" s="17">
        <f>VLOOKUP(G100,Orgs!B:J,9,0)</f>
        <v>0</v>
      </c>
      <c r="P100" s="29" t="s">
        <v>17</v>
      </c>
      <c r="Q100" s="29" t="s">
        <v>138</v>
      </c>
      <c r="R100" s="29" t="s">
        <v>7950</v>
      </c>
      <c r="S100" s="7" t="s">
        <v>7951</v>
      </c>
      <c r="T100" s="12"/>
      <c r="U100" s="12"/>
      <c r="V100" s="12"/>
      <c r="W100" s="12"/>
    </row>
    <row r="101" spans="1:23" ht="14">
      <c r="A101" s="16"/>
      <c r="B101" s="21" t="s">
        <v>1180</v>
      </c>
      <c r="C101" s="21" t="s">
        <v>299</v>
      </c>
      <c r="D101" s="21" t="s">
        <v>1181</v>
      </c>
      <c r="E101" s="21" t="s">
        <v>1182</v>
      </c>
      <c r="F101" s="23" t="s">
        <v>1183</v>
      </c>
      <c r="G101" s="21" t="s">
        <v>1179</v>
      </c>
      <c r="H101" s="24" t="str">
        <f>VLOOKUP(G101,Orgs!B:I,2,0)</f>
        <v>https://lta.gov.sg</v>
      </c>
      <c r="I101" s="21" t="str">
        <f>VLOOKUP(G101,Orgs!B:I,3,0)</f>
        <v>Government</v>
      </c>
      <c r="J101" s="21">
        <f>VLOOKUP(G101,Orgs!B:I,4,0)</f>
        <v>0</v>
      </c>
      <c r="K101" s="21" t="str">
        <f>VLOOKUP(G101,Orgs!B:I,5,0)</f>
        <v>Transportation</v>
      </c>
      <c r="L101" s="21">
        <f>VLOOKUP(G101,Orgs!B:I,6,0)</f>
        <v>0</v>
      </c>
      <c r="M101" s="21">
        <f>VLOOKUP(G101,Orgs!B:I,7,0)</f>
        <v>0</v>
      </c>
      <c r="N101" s="21" t="str">
        <f>VLOOKUP(G101,Orgs!B:I,8,0)</f>
        <v>Singapore</v>
      </c>
      <c r="O101" s="16">
        <f>VLOOKUP(G101,Orgs!B:J,9,0)</f>
        <v>0</v>
      </c>
      <c r="P101" s="80" t="s">
        <v>17</v>
      </c>
      <c r="Q101" s="21" t="s">
        <v>138</v>
      </c>
      <c r="R101" s="80" t="s">
        <v>7950</v>
      </c>
      <c r="S101" s="7" t="s">
        <v>7951</v>
      </c>
      <c r="T101" s="12"/>
      <c r="U101" s="12"/>
      <c r="V101" s="12"/>
      <c r="W101" s="12"/>
    </row>
    <row r="102" spans="1:23" ht="14">
      <c r="A102" s="17"/>
      <c r="B102" s="29" t="s">
        <v>1184</v>
      </c>
      <c r="C102" s="29" t="s">
        <v>325</v>
      </c>
      <c r="D102" s="29" t="s">
        <v>1185</v>
      </c>
      <c r="E102" s="29" t="s">
        <v>1186</v>
      </c>
      <c r="F102" s="148" t="s">
        <v>8020</v>
      </c>
      <c r="G102" s="29" t="s">
        <v>1179</v>
      </c>
      <c r="H102" s="210" t="str">
        <f>VLOOKUP(G102,Orgs!B:I,2,0)</f>
        <v>https://lta.gov.sg</v>
      </c>
      <c r="I102" s="29" t="str">
        <f>VLOOKUP(G102,Orgs!B:I,3,0)</f>
        <v>Government</v>
      </c>
      <c r="J102" s="29">
        <f>VLOOKUP(G102,Orgs!B:I,4,0)</f>
        <v>0</v>
      </c>
      <c r="K102" s="29" t="str">
        <f>VLOOKUP(G102,Orgs!B:I,5,0)</f>
        <v>Transportation</v>
      </c>
      <c r="L102" s="29">
        <f>VLOOKUP(G102,Orgs!B:I,6,0)</f>
        <v>0</v>
      </c>
      <c r="M102" s="29">
        <f>VLOOKUP(G102,Orgs!B:I,7,0)</f>
        <v>0</v>
      </c>
      <c r="N102" s="29" t="str">
        <f>VLOOKUP(G102,Orgs!B:I,8,0)</f>
        <v>Singapore</v>
      </c>
      <c r="O102" s="17">
        <f>VLOOKUP(G102,Orgs!B:J,9,0)</f>
        <v>0</v>
      </c>
      <c r="P102" s="29" t="s">
        <v>17</v>
      </c>
      <c r="Q102" s="29" t="s">
        <v>138</v>
      </c>
      <c r="R102" s="29" t="s">
        <v>7950</v>
      </c>
      <c r="S102" s="7" t="s">
        <v>7951</v>
      </c>
      <c r="T102" s="12"/>
      <c r="U102" s="12"/>
      <c r="V102" s="12"/>
      <c r="W102" s="12"/>
    </row>
    <row r="103" spans="1:23" ht="14">
      <c r="A103" s="16"/>
      <c r="B103" s="80" t="s">
        <v>1187</v>
      </c>
      <c r="C103" s="80" t="s">
        <v>156</v>
      </c>
      <c r="D103" s="80" t="s">
        <v>1188</v>
      </c>
      <c r="E103" s="80" t="s">
        <v>1189</v>
      </c>
      <c r="F103" s="134" t="s">
        <v>8021</v>
      </c>
      <c r="G103" s="80" t="s">
        <v>1179</v>
      </c>
      <c r="H103" s="217" t="str">
        <f>VLOOKUP(G103,Orgs!B:I,2,0)</f>
        <v>https://lta.gov.sg</v>
      </c>
      <c r="I103" s="80" t="str">
        <f>VLOOKUP(G103,Orgs!B:I,3,0)</f>
        <v>Government</v>
      </c>
      <c r="J103" s="80">
        <f>VLOOKUP(G103,Orgs!B:I,4,0)</f>
        <v>0</v>
      </c>
      <c r="K103" s="80" t="str">
        <f>VLOOKUP(G103,Orgs!B:I,5,0)</f>
        <v>Transportation</v>
      </c>
      <c r="L103" s="80">
        <f>VLOOKUP(G103,Orgs!B:I,6,0)</f>
        <v>0</v>
      </c>
      <c r="M103" s="80">
        <f>VLOOKUP(G103,Orgs!B:I,7,0)</f>
        <v>0</v>
      </c>
      <c r="N103" s="80" t="str">
        <f>VLOOKUP(G103,Orgs!B:I,8,0)</f>
        <v>Singapore</v>
      </c>
      <c r="O103" s="16">
        <f>VLOOKUP(G103,Orgs!B:J,9,0)</f>
        <v>0</v>
      </c>
      <c r="P103" s="80" t="s">
        <v>17</v>
      </c>
      <c r="Q103" s="80" t="s">
        <v>138</v>
      </c>
      <c r="R103" s="80" t="s">
        <v>7950</v>
      </c>
      <c r="S103" s="7" t="s">
        <v>7951</v>
      </c>
      <c r="T103" s="12"/>
      <c r="U103" s="12"/>
      <c r="V103" s="12"/>
      <c r="W103" s="12"/>
    </row>
    <row r="104" spans="1:23" ht="14">
      <c r="A104" s="17"/>
      <c r="B104" s="29" t="s">
        <v>1190</v>
      </c>
      <c r="C104" s="29" t="s">
        <v>536</v>
      </c>
      <c r="D104" s="29" t="s">
        <v>1191</v>
      </c>
      <c r="E104" s="29" t="s">
        <v>1192</v>
      </c>
      <c r="F104" s="148" t="s">
        <v>8022</v>
      </c>
      <c r="G104" s="29" t="s">
        <v>1179</v>
      </c>
      <c r="H104" s="210" t="str">
        <f>VLOOKUP(G104,Orgs!B:I,2,0)</f>
        <v>https://lta.gov.sg</v>
      </c>
      <c r="I104" s="29" t="str">
        <f>VLOOKUP(G104,Orgs!B:I,3,0)</f>
        <v>Government</v>
      </c>
      <c r="J104" s="29">
        <f>VLOOKUP(G104,Orgs!B:I,4,0)</f>
        <v>0</v>
      </c>
      <c r="K104" s="29" t="str">
        <f>VLOOKUP(G104,Orgs!B:I,5,0)</f>
        <v>Transportation</v>
      </c>
      <c r="L104" s="29">
        <f>VLOOKUP(G104,Orgs!B:I,6,0)</f>
        <v>0</v>
      </c>
      <c r="M104" s="29">
        <f>VLOOKUP(G104,Orgs!B:I,7,0)</f>
        <v>0</v>
      </c>
      <c r="N104" s="29" t="str">
        <f>VLOOKUP(G104,Orgs!B:I,8,0)</f>
        <v>Singapore</v>
      </c>
      <c r="O104" s="17">
        <f>VLOOKUP(G104,Orgs!B:J,9,0)</f>
        <v>0</v>
      </c>
      <c r="P104" s="29" t="s">
        <v>17</v>
      </c>
      <c r="Q104" s="29" t="s">
        <v>138</v>
      </c>
      <c r="R104" s="29" t="s">
        <v>7950</v>
      </c>
      <c r="S104" s="7" t="s">
        <v>7951</v>
      </c>
      <c r="T104" s="12"/>
      <c r="U104" s="12"/>
      <c r="V104" s="12"/>
      <c r="W104" s="12"/>
    </row>
    <row r="105" spans="1:23" ht="14">
      <c r="A105" s="16"/>
      <c r="B105" s="21" t="s">
        <v>1193</v>
      </c>
      <c r="C105" s="21" t="s">
        <v>849</v>
      </c>
      <c r="D105" s="21" t="s">
        <v>1194</v>
      </c>
      <c r="E105" s="21" t="s">
        <v>730</v>
      </c>
      <c r="F105" s="21" t="s">
        <v>7390</v>
      </c>
      <c r="G105" s="21" t="s">
        <v>1179</v>
      </c>
      <c r="H105" s="24" t="str">
        <f>VLOOKUP(G105,Orgs!B:I,2,0)</f>
        <v>https://lta.gov.sg</v>
      </c>
      <c r="I105" s="21" t="str">
        <f>VLOOKUP(G105,Orgs!B:I,3,0)</f>
        <v>Government</v>
      </c>
      <c r="J105" s="21">
        <f>VLOOKUP(G105,Orgs!B:I,4,0)</f>
        <v>0</v>
      </c>
      <c r="K105" s="21" t="str">
        <f>VLOOKUP(G105,Orgs!B:I,5,0)</f>
        <v>Transportation</v>
      </c>
      <c r="L105" s="21">
        <f>VLOOKUP(G105,Orgs!B:I,6,0)</f>
        <v>0</v>
      </c>
      <c r="M105" s="21">
        <f>VLOOKUP(G105,Orgs!B:I,7,0)</f>
        <v>0</v>
      </c>
      <c r="N105" s="21" t="str">
        <f>VLOOKUP(G105,Orgs!B:I,8,0)</f>
        <v>Singapore</v>
      </c>
      <c r="O105" s="16">
        <f>VLOOKUP(G105,Orgs!B:J,9,0)</f>
        <v>0</v>
      </c>
      <c r="P105" s="80" t="s">
        <v>17</v>
      </c>
      <c r="Q105" s="21" t="s">
        <v>138</v>
      </c>
      <c r="R105" s="80" t="s">
        <v>7950</v>
      </c>
      <c r="S105" s="7" t="s">
        <v>7951</v>
      </c>
      <c r="T105" s="12"/>
      <c r="U105" s="12"/>
      <c r="V105" s="12"/>
      <c r="W105" s="12"/>
    </row>
    <row r="106" spans="1:23" ht="14">
      <c r="A106" s="17"/>
      <c r="B106" s="21" t="s">
        <v>1195</v>
      </c>
      <c r="C106" s="21" t="s">
        <v>62</v>
      </c>
      <c r="D106" s="21" t="s">
        <v>1196</v>
      </c>
      <c r="E106" s="21"/>
      <c r="F106" s="21" t="s">
        <v>7390</v>
      </c>
      <c r="G106" s="21" t="s">
        <v>1179</v>
      </c>
      <c r="H106" s="24" t="str">
        <f>VLOOKUP(G106,Orgs!B:I,2,0)</f>
        <v>https://lta.gov.sg</v>
      </c>
      <c r="I106" s="21" t="str">
        <f>VLOOKUP(G106,Orgs!B:I,3,0)</f>
        <v>Government</v>
      </c>
      <c r="J106" s="21">
        <f>VLOOKUP(G106,Orgs!B:I,4,0)</f>
        <v>0</v>
      </c>
      <c r="K106" s="21" t="str">
        <f>VLOOKUP(G106,Orgs!B:I,5,0)</f>
        <v>Transportation</v>
      </c>
      <c r="L106" s="21">
        <f>VLOOKUP(G106,Orgs!B:I,6,0)</f>
        <v>0</v>
      </c>
      <c r="M106" s="21">
        <f>VLOOKUP(G106,Orgs!B:I,7,0)</f>
        <v>0</v>
      </c>
      <c r="N106" s="21" t="str">
        <f>VLOOKUP(G106,Orgs!B:I,8,0)</f>
        <v>Singapore</v>
      </c>
      <c r="O106" s="17">
        <f>VLOOKUP(G106,Orgs!B:J,9,0)</f>
        <v>0</v>
      </c>
      <c r="P106" s="29" t="s">
        <v>17</v>
      </c>
      <c r="Q106" s="21" t="s">
        <v>138</v>
      </c>
      <c r="R106" s="29" t="s">
        <v>7950</v>
      </c>
      <c r="S106" s="7" t="s">
        <v>7951</v>
      </c>
      <c r="T106" s="12"/>
      <c r="U106" s="12"/>
      <c r="V106" s="12"/>
      <c r="W106" s="12"/>
    </row>
    <row r="107" spans="1:23" ht="14">
      <c r="A107" s="16"/>
      <c r="B107" s="80" t="s">
        <v>1198</v>
      </c>
      <c r="C107" s="80" t="s">
        <v>1199</v>
      </c>
      <c r="D107" s="80" t="s">
        <v>1200</v>
      </c>
      <c r="E107" s="80" t="s">
        <v>1201</v>
      </c>
      <c r="F107" s="80" t="s">
        <v>7390</v>
      </c>
      <c r="G107" s="80" t="s">
        <v>1179</v>
      </c>
      <c r="H107" s="217" t="str">
        <f>VLOOKUP(G107,Orgs!B:I,2,0)</f>
        <v>https://lta.gov.sg</v>
      </c>
      <c r="I107" s="80" t="str">
        <f>VLOOKUP(G107,Orgs!B:I,3,0)</f>
        <v>Government</v>
      </c>
      <c r="J107" s="80">
        <f>VLOOKUP(G107,Orgs!B:I,4,0)</f>
        <v>0</v>
      </c>
      <c r="K107" s="80" t="str">
        <f>VLOOKUP(G107,Orgs!B:I,5,0)</f>
        <v>Transportation</v>
      </c>
      <c r="L107" s="80">
        <f>VLOOKUP(G107,Orgs!B:I,6,0)</f>
        <v>0</v>
      </c>
      <c r="M107" s="80">
        <f>VLOOKUP(G107,Orgs!B:I,7,0)</f>
        <v>0</v>
      </c>
      <c r="N107" s="80" t="str">
        <f>VLOOKUP(G107,Orgs!B:I,8,0)</f>
        <v>Singapore</v>
      </c>
      <c r="O107" s="16">
        <f>VLOOKUP(G107,Orgs!B:J,9,0)</f>
        <v>0</v>
      </c>
      <c r="P107" s="80" t="s">
        <v>17</v>
      </c>
      <c r="Q107" s="80" t="s">
        <v>138</v>
      </c>
      <c r="R107" s="80" t="s">
        <v>7950</v>
      </c>
      <c r="S107" s="7" t="s">
        <v>7951</v>
      </c>
      <c r="T107" s="12"/>
      <c r="U107" s="12"/>
      <c r="V107" s="12"/>
      <c r="W107" s="12"/>
    </row>
    <row r="108" spans="1:23" ht="14">
      <c r="A108" s="17"/>
      <c r="B108" s="29" t="s">
        <v>1202</v>
      </c>
      <c r="C108" s="29" t="s">
        <v>1203</v>
      </c>
      <c r="D108" s="29" t="s">
        <v>1204</v>
      </c>
      <c r="E108" s="29" t="s">
        <v>1205</v>
      </c>
      <c r="F108" s="29" t="s">
        <v>7390</v>
      </c>
      <c r="G108" s="29" t="s">
        <v>1179</v>
      </c>
      <c r="H108" s="210" t="str">
        <f>VLOOKUP(G108,Orgs!B:I,2,0)</f>
        <v>https://lta.gov.sg</v>
      </c>
      <c r="I108" s="29" t="str">
        <f>VLOOKUP(G108,Orgs!B:I,3,0)</f>
        <v>Government</v>
      </c>
      <c r="J108" s="29">
        <f>VLOOKUP(G108,Orgs!B:I,4,0)</f>
        <v>0</v>
      </c>
      <c r="K108" s="29" t="str">
        <f>VLOOKUP(G108,Orgs!B:I,5,0)</f>
        <v>Transportation</v>
      </c>
      <c r="L108" s="29">
        <f>VLOOKUP(G108,Orgs!B:I,6,0)</f>
        <v>0</v>
      </c>
      <c r="M108" s="29">
        <f>VLOOKUP(G108,Orgs!B:I,7,0)</f>
        <v>0</v>
      </c>
      <c r="N108" s="29" t="str">
        <f>VLOOKUP(G108,Orgs!B:I,8,0)</f>
        <v>Singapore</v>
      </c>
      <c r="O108" s="17">
        <f>VLOOKUP(G108,Orgs!B:J,9,0)</f>
        <v>0</v>
      </c>
      <c r="P108" s="29" t="s">
        <v>17</v>
      </c>
      <c r="Q108" s="29" t="s">
        <v>138</v>
      </c>
      <c r="R108" s="29" t="s">
        <v>7950</v>
      </c>
      <c r="S108" s="7" t="s">
        <v>7951</v>
      </c>
      <c r="T108" s="12"/>
      <c r="U108" s="12"/>
      <c r="V108" s="12"/>
      <c r="W108" s="12"/>
    </row>
    <row r="109" spans="1:23" ht="14">
      <c r="A109" s="16"/>
      <c r="B109" s="80" t="s">
        <v>1206</v>
      </c>
      <c r="C109" s="80" t="s">
        <v>342</v>
      </c>
      <c r="D109" s="80" t="s">
        <v>1207</v>
      </c>
      <c r="E109" s="80" t="s">
        <v>1208</v>
      </c>
      <c r="F109" s="134" t="s">
        <v>8023</v>
      </c>
      <c r="G109" s="80" t="s">
        <v>1179</v>
      </c>
      <c r="H109" s="217" t="str">
        <f>VLOOKUP(G109,Orgs!B:I,2,0)</f>
        <v>https://lta.gov.sg</v>
      </c>
      <c r="I109" s="80" t="str">
        <f>VLOOKUP(G109,Orgs!B:I,3,0)</f>
        <v>Government</v>
      </c>
      <c r="J109" s="80">
        <f>VLOOKUP(G109,Orgs!B:I,4,0)</f>
        <v>0</v>
      </c>
      <c r="K109" s="80" t="str">
        <f>VLOOKUP(G109,Orgs!B:I,5,0)</f>
        <v>Transportation</v>
      </c>
      <c r="L109" s="80">
        <f>VLOOKUP(G109,Orgs!B:I,6,0)</f>
        <v>0</v>
      </c>
      <c r="M109" s="80">
        <f>VLOOKUP(G109,Orgs!B:I,7,0)</f>
        <v>0</v>
      </c>
      <c r="N109" s="80" t="str">
        <f>VLOOKUP(G109,Orgs!B:I,8,0)</f>
        <v>Singapore</v>
      </c>
      <c r="O109" s="16">
        <f>VLOOKUP(G109,Orgs!B:J,9,0)</f>
        <v>0</v>
      </c>
      <c r="P109" s="80" t="s">
        <v>17</v>
      </c>
      <c r="Q109" s="80" t="s">
        <v>138</v>
      </c>
      <c r="R109" s="80" t="s">
        <v>7950</v>
      </c>
      <c r="S109" s="7" t="s">
        <v>7951</v>
      </c>
      <c r="T109" s="12"/>
      <c r="U109" s="12"/>
      <c r="V109" s="12"/>
      <c r="W109" s="12"/>
    </row>
    <row r="110" spans="1:23" ht="14">
      <c r="A110" s="17"/>
      <c r="B110" s="29" t="s">
        <v>1209</v>
      </c>
      <c r="C110" s="29" t="s">
        <v>342</v>
      </c>
      <c r="D110" s="29" t="s">
        <v>1210</v>
      </c>
      <c r="E110" s="29"/>
      <c r="F110" s="29" t="s">
        <v>7390</v>
      </c>
      <c r="G110" s="29" t="s">
        <v>1179</v>
      </c>
      <c r="H110" s="210" t="str">
        <f>VLOOKUP(G110,Orgs!B:I,2,0)</f>
        <v>https://lta.gov.sg</v>
      </c>
      <c r="I110" s="29" t="str">
        <f>VLOOKUP(G110,Orgs!B:I,3,0)</f>
        <v>Government</v>
      </c>
      <c r="J110" s="29">
        <f>VLOOKUP(G110,Orgs!B:I,4,0)</f>
        <v>0</v>
      </c>
      <c r="K110" s="29" t="str">
        <f>VLOOKUP(G110,Orgs!B:I,5,0)</f>
        <v>Transportation</v>
      </c>
      <c r="L110" s="29">
        <f>VLOOKUP(G110,Orgs!B:I,6,0)</f>
        <v>0</v>
      </c>
      <c r="M110" s="29">
        <f>VLOOKUP(G110,Orgs!B:I,7,0)</f>
        <v>0</v>
      </c>
      <c r="N110" s="29" t="str">
        <f>VLOOKUP(G110,Orgs!B:I,8,0)</f>
        <v>Singapore</v>
      </c>
      <c r="O110" s="17">
        <f>VLOOKUP(G110,Orgs!B:J,9,0)</f>
        <v>0</v>
      </c>
      <c r="P110" s="29" t="s">
        <v>17</v>
      </c>
      <c r="Q110" s="29" t="s">
        <v>138</v>
      </c>
      <c r="R110" s="29" t="s">
        <v>7950</v>
      </c>
      <c r="S110" s="7" t="s">
        <v>7951</v>
      </c>
      <c r="T110" s="12"/>
      <c r="U110" s="12"/>
      <c r="V110" s="12"/>
      <c r="W110" s="12"/>
    </row>
    <row r="111" spans="1:23" ht="14">
      <c r="A111" s="16"/>
      <c r="B111" s="80" t="s">
        <v>1211</v>
      </c>
      <c r="C111" s="80" t="s">
        <v>1212</v>
      </c>
      <c r="D111" s="80" t="s">
        <v>1213</v>
      </c>
      <c r="E111" s="80" t="s">
        <v>1214</v>
      </c>
      <c r="F111" s="80" t="s">
        <v>7390</v>
      </c>
      <c r="G111" s="80" t="s">
        <v>1179</v>
      </c>
      <c r="H111" s="217" t="str">
        <f>VLOOKUP(G111,Orgs!B:I,2,0)</f>
        <v>https://lta.gov.sg</v>
      </c>
      <c r="I111" s="80" t="str">
        <f>VLOOKUP(G111,Orgs!B:I,3,0)</f>
        <v>Government</v>
      </c>
      <c r="J111" s="80">
        <f>VLOOKUP(G111,Orgs!B:I,4,0)</f>
        <v>0</v>
      </c>
      <c r="K111" s="80" t="str">
        <f>VLOOKUP(G111,Orgs!B:I,5,0)</f>
        <v>Transportation</v>
      </c>
      <c r="L111" s="80">
        <f>VLOOKUP(G111,Orgs!B:I,6,0)</f>
        <v>0</v>
      </c>
      <c r="M111" s="80">
        <f>VLOOKUP(G111,Orgs!B:I,7,0)</f>
        <v>0</v>
      </c>
      <c r="N111" s="80" t="str">
        <f>VLOOKUP(G111,Orgs!B:I,8,0)</f>
        <v>Singapore</v>
      </c>
      <c r="O111" s="16">
        <f>VLOOKUP(G111,Orgs!B:J,9,0)</f>
        <v>0</v>
      </c>
      <c r="P111" s="80" t="s">
        <v>17</v>
      </c>
      <c r="Q111" s="80" t="s">
        <v>138</v>
      </c>
      <c r="R111" s="80" t="s">
        <v>7950</v>
      </c>
      <c r="S111" s="7" t="s">
        <v>7951</v>
      </c>
      <c r="T111" s="12"/>
      <c r="U111" s="12"/>
      <c r="V111" s="12"/>
      <c r="W111" s="12"/>
    </row>
    <row r="112" spans="1:23" ht="14">
      <c r="A112" s="17"/>
      <c r="B112" s="29" t="s">
        <v>1215</v>
      </c>
      <c r="C112" s="29" t="s">
        <v>1216</v>
      </c>
      <c r="D112" s="29" t="s">
        <v>1217</v>
      </c>
      <c r="E112" s="29" t="s">
        <v>1218</v>
      </c>
      <c r="F112" s="148" t="s">
        <v>8024</v>
      </c>
      <c r="G112" s="29" t="s">
        <v>1179</v>
      </c>
      <c r="H112" s="210" t="str">
        <f>VLOOKUP(G112,Orgs!B:I,2,0)</f>
        <v>https://lta.gov.sg</v>
      </c>
      <c r="I112" s="29" t="str">
        <f>VLOOKUP(G112,Orgs!B:I,3,0)</f>
        <v>Government</v>
      </c>
      <c r="J112" s="29">
        <f>VLOOKUP(G112,Orgs!B:I,4,0)</f>
        <v>0</v>
      </c>
      <c r="K112" s="29" t="str">
        <f>VLOOKUP(G112,Orgs!B:I,5,0)</f>
        <v>Transportation</v>
      </c>
      <c r="L112" s="29">
        <f>VLOOKUP(G112,Orgs!B:I,6,0)</f>
        <v>0</v>
      </c>
      <c r="M112" s="29">
        <f>VLOOKUP(G112,Orgs!B:I,7,0)</f>
        <v>0</v>
      </c>
      <c r="N112" s="29" t="str">
        <f>VLOOKUP(G112,Orgs!B:I,8,0)</f>
        <v>Singapore</v>
      </c>
      <c r="O112" s="17">
        <f>VLOOKUP(G112,Orgs!B:J,9,0)</f>
        <v>0</v>
      </c>
      <c r="P112" s="29" t="s">
        <v>17</v>
      </c>
      <c r="Q112" s="29" t="s">
        <v>138</v>
      </c>
      <c r="R112" s="29" t="s">
        <v>7950</v>
      </c>
      <c r="S112" s="7" t="s">
        <v>7951</v>
      </c>
      <c r="T112" s="12"/>
      <c r="U112" s="12"/>
      <c r="V112" s="12"/>
      <c r="W112" s="12"/>
    </row>
    <row r="113" spans="1:23" ht="14">
      <c r="A113" s="16"/>
      <c r="B113" s="80" t="s">
        <v>1219</v>
      </c>
      <c r="C113" s="80" t="s">
        <v>238</v>
      </c>
      <c r="D113" s="80" t="s">
        <v>1220</v>
      </c>
      <c r="E113" s="80" t="s">
        <v>1189</v>
      </c>
      <c r="F113" s="80" t="s">
        <v>7390</v>
      </c>
      <c r="G113" s="80" t="s">
        <v>1179</v>
      </c>
      <c r="H113" s="217" t="str">
        <f>VLOOKUP(G113,Orgs!B:I,2,0)</f>
        <v>https://lta.gov.sg</v>
      </c>
      <c r="I113" s="80" t="str">
        <f>VLOOKUP(G113,Orgs!B:I,3,0)</f>
        <v>Government</v>
      </c>
      <c r="J113" s="80">
        <f>VLOOKUP(G113,Orgs!B:I,4,0)</f>
        <v>0</v>
      </c>
      <c r="K113" s="80" t="str">
        <f>VLOOKUP(G113,Orgs!B:I,5,0)</f>
        <v>Transportation</v>
      </c>
      <c r="L113" s="80">
        <f>VLOOKUP(G113,Orgs!B:I,6,0)</f>
        <v>0</v>
      </c>
      <c r="M113" s="80">
        <f>VLOOKUP(G113,Orgs!B:I,7,0)</f>
        <v>0</v>
      </c>
      <c r="N113" s="80" t="str">
        <f>VLOOKUP(G113,Orgs!B:I,8,0)</f>
        <v>Singapore</v>
      </c>
      <c r="O113" s="16">
        <f>VLOOKUP(G113,Orgs!B:J,9,0)</f>
        <v>0</v>
      </c>
      <c r="P113" s="80" t="s">
        <v>17</v>
      </c>
      <c r="Q113" s="80" t="s">
        <v>138</v>
      </c>
      <c r="R113" s="80" t="s">
        <v>7950</v>
      </c>
      <c r="S113" s="7" t="s">
        <v>7951</v>
      </c>
      <c r="T113" s="12"/>
      <c r="U113" s="12"/>
      <c r="V113" s="12"/>
      <c r="W113" s="12"/>
    </row>
    <row r="114" spans="1:23" ht="14">
      <c r="A114" s="17"/>
      <c r="B114" s="29" t="s">
        <v>1221</v>
      </c>
      <c r="C114" s="29" t="s">
        <v>33</v>
      </c>
      <c r="D114" s="29" t="s">
        <v>1222</v>
      </c>
      <c r="E114" s="29"/>
      <c r="F114" s="29" t="s">
        <v>7390</v>
      </c>
      <c r="G114" s="29" t="s">
        <v>1179</v>
      </c>
      <c r="H114" s="210" t="str">
        <f>VLOOKUP(G114,Orgs!B:I,2,0)</f>
        <v>https://lta.gov.sg</v>
      </c>
      <c r="I114" s="29" t="str">
        <f>VLOOKUP(G114,Orgs!B:I,3,0)</f>
        <v>Government</v>
      </c>
      <c r="J114" s="29">
        <f>VLOOKUP(G114,Orgs!B:I,4,0)</f>
        <v>0</v>
      </c>
      <c r="K114" s="29" t="str">
        <f>VLOOKUP(G114,Orgs!B:I,5,0)</f>
        <v>Transportation</v>
      </c>
      <c r="L114" s="29">
        <f>VLOOKUP(G114,Orgs!B:I,6,0)</f>
        <v>0</v>
      </c>
      <c r="M114" s="29">
        <f>VLOOKUP(G114,Orgs!B:I,7,0)</f>
        <v>0</v>
      </c>
      <c r="N114" s="29" t="str">
        <f>VLOOKUP(G114,Orgs!B:I,8,0)</f>
        <v>Singapore</v>
      </c>
      <c r="O114" s="17">
        <f>VLOOKUP(G114,Orgs!B:J,9,0)</f>
        <v>0</v>
      </c>
      <c r="P114" s="29" t="s">
        <v>17</v>
      </c>
      <c r="Q114" s="29" t="s">
        <v>138</v>
      </c>
      <c r="R114" s="29" t="s">
        <v>7950</v>
      </c>
      <c r="S114" s="7" t="s">
        <v>7951</v>
      </c>
      <c r="T114" s="12"/>
      <c r="U114" s="12"/>
      <c r="V114" s="12"/>
      <c r="W114" s="12"/>
    </row>
    <row r="115" spans="1:23" ht="14">
      <c r="A115" s="16"/>
      <c r="B115" s="80" t="s">
        <v>901</v>
      </c>
      <c r="C115" s="80" t="s">
        <v>1223</v>
      </c>
      <c r="D115" s="80" t="s">
        <v>1224</v>
      </c>
      <c r="E115" s="80" t="s">
        <v>1225</v>
      </c>
      <c r="F115" s="80" t="s">
        <v>7390</v>
      </c>
      <c r="G115" s="80" t="s">
        <v>1179</v>
      </c>
      <c r="H115" s="217" t="str">
        <f>VLOOKUP(G115,Orgs!B:I,2,0)</f>
        <v>https://lta.gov.sg</v>
      </c>
      <c r="I115" s="80" t="str">
        <f>VLOOKUP(G115,Orgs!B:I,3,0)</f>
        <v>Government</v>
      </c>
      <c r="J115" s="80">
        <f>VLOOKUP(G115,Orgs!B:I,4,0)</f>
        <v>0</v>
      </c>
      <c r="K115" s="80" t="str">
        <f>VLOOKUP(G115,Orgs!B:I,5,0)</f>
        <v>Transportation</v>
      </c>
      <c r="L115" s="80">
        <f>VLOOKUP(G115,Orgs!B:I,6,0)</f>
        <v>0</v>
      </c>
      <c r="M115" s="80">
        <f>VLOOKUP(G115,Orgs!B:I,7,0)</f>
        <v>0</v>
      </c>
      <c r="N115" s="80" t="str">
        <f>VLOOKUP(G115,Orgs!B:I,8,0)</f>
        <v>Singapore</v>
      </c>
      <c r="O115" s="16">
        <f>VLOOKUP(G115,Orgs!B:J,9,0)</f>
        <v>0</v>
      </c>
      <c r="P115" s="80" t="s">
        <v>17</v>
      </c>
      <c r="Q115" s="80" t="s">
        <v>138</v>
      </c>
      <c r="R115" s="80" t="s">
        <v>7950</v>
      </c>
      <c r="S115" s="7" t="s">
        <v>7951</v>
      </c>
      <c r="T115" s="12"/>
      <c r="U115" s="12"/>
      <c r="V115" s="12"/>
      <c r="W115" s="12"/>
    </row>
    <row r="116" spans="1:23" ht="14">
      <c r="A116" s="17"/>
      <c r="B116" s="29" t="s">
        <v>335</v>
      </c>
      <c r="C116" s="29" t="s">
        <v>385</v>
      </c>
      <c r="D116" s="29" t="s">
        <v>1226</v>
      </c>
      <c r="E116" s="29"/>
      <c r="F116" s="29" t="s">
        <v>7390</v>
      </c>
      <c r="G116" s="29" t="s">
        <v>1179</v>
      </c>
      <c r="H116" s="210" t="str">
        <f>VLOOKUP(G116,Orgs!B:I,2,0)</f>
        <v>https://lta.gov.sg</v>
      </c>
      <c r="I116" s="29" t="str">
        <f>VLOOKUP(G116,Orgs!B:I,3,0)</f>
        <v>Government</v>
      </c>
      <c r="J116" s="29">
        <f>VLOOKUP(G116,Orgs!B:I,4,0)</f>
        <v>0</v>
      </c>
      <c r="K116" s="29" t="str">
        <f>VLOOKUP(G116,Orgs!B:I,5,0)</f>
        <v>Transportation</v>
      </c>
      <c r="L116" s="29">
        <f>VLOOKUP(G116,Orgs!B:I,6,0)</f>
        <v>0</v>
      </c>
      <c r="M116" s="29">
        <f>VLOOKUP(G116,Orgs!B:I,7,0)</f>
        <v>0</v>
      </c>
      <c r="N116" s="29" t="str">
        <f>VLOOKUP(G116,Orgs!B:I,8,0)</f>
        <v>Singapore</v>
      </c>
      <c r="O116" s="17">
        <f>VLOOKUP(G116,Orgs!B:J,9,0)</f>
        <v>0</v>
      </c>
      <c r="P116" s="29" t="s">
        <v>17</v>
      </c>
      <c r="Q116" s="29" t="s">
        <v>138</v>
      </c>
      <c r="R116" s="29" t="s">
        <v>7950</v>
      </c>
      <c r="S116" s="7" t="s">
        <v>7951</v>
      </c>
      <c r="T116" s="12"/>
      <c r="U116" s="12"/>
      <c r="V116" s="12"/>
      <c r="W116" s="12"/>
    </row>
    <row r="117" spans="1:23" ht="14">
      <c r="A117" s="16"/>
      <c r="B117" s="21" t="s">
        <v>1227</v>
      </c>
      <c r="C117" s="21" t="s">
        <v>299</v>
      </c>
      <c r="D117" s="21" t="s">
        <v>1228</v>
      </c>
      <c r="E117" s="21" t="s">
        <v>1229</v>
      </c>
      <c r="F117" s="21" t="s">
        <v>7390</v>
      </c>
      <c r="G117" s="21" t="s">
        <v>1179</v>
      </c>
      <c r="H117" s="24" t="str">
        <f>VLOOKUP(G117,Orgs!B:I,2,0)</f>
        <v>https://lta.gov.sg</v>
      </c>
      <c r="I117" s="21" t="str">
        <f>VLOOKUP(G117,Orgs!B:I,3,0)</f>
        <v>Government</v>
      </c>
      <c r="J117" s="21">
        <f>VLOOKUP(G117,Orgs!B:I,4,0)</f>
        <v>0</v>
      </c>
      <c r="K117" s="21" t="str">
        <f>VLOOKUP(G117,Orgs!B:I,5,0)</f>
        <v>Transportation</v>
      </c>
      <c r="L117" s="21">
        <f>VLOOKUP(G117,Orgs!B:I,6,0)</f>
        <v>0</v>
      </c>
      <c r="M117" s="21">
        <f>VLOOKUP(G117,Orgs!B:I,7,0)</f>
        <v>0</v>
      </c>
      <c r="N117" s="21" t="str">
        <f>VLOOKUP(G117,Orgs!B:I,8,0)</f>
        <v>Singapore</v>
      </c>
      <c r="O117" s="16">
        <f>VLOOKUP(G117,Orgs!B:J,9,0)</f>
        <v>0</v>
      </c>
      <c r="P117" s="80" t="s">
        <v>17</v>
      </c>
      <c r="Q117" s="21" t="s">
        <v>138</v>
      </c>
      <c r="R117" s="80" t="s">
        <v>7950</v>
      </c>
      <c r="S117" s="7" t="s">
        <v>7951</v>
      </c>
      <c r="T117" s="12"/>
      <c r="U117" s="12"/>
      <c r="V117" s="12"/>
      <c r="W117" s="12"/>
    </row>
    <row r="118" spans="1:23" ht="14">
      <c r="A118" s="17"/>
      <c r="B118" s="29" t="s">
        <v>711</v>
      </c>
      <c r="C118" s="29" t="s">
        <v>1231</v>
      </c>
      <c r="D118" s="29" t="s">
        <v>1232</v>
      </c>
      <c r="E118" s="29" t="s">
        <v>1233</v>
      </c>
      <c r="F118" s="148" t="s">
        <v>8025</v>
      </c>
      <c r="G118" s="29" t="s">
        <v>1179</v>
      </c>
      <c r="H118" s="210" t="str">
        <f>VLOOKUP(G118,Orgs!B:I,2,0)</f>
        <v>https://lta.gov.sg</v>
      </c>
      <c r="I118" s="29" t="str">
        <f>VLOOKUP(G118,Orgs!B:I,3,0)</f>
        <v>Government</v>
      </c>
      <c r="J118" s="29">
        <f>VLOOKUP(G118,Orgs!B:I,4,0)</f>
        <v>0</v>
      </c>
      <c r="K118" s="29" t="str">
        <f>VLOOKUP(G118,Orgs!B:I,5,0)</f>
        <v>Transportation</v>
      </c>
      <c r="L118" s="29">
        <f>VLOOKUP(G118,Orgs!B:I,6,0)</f>
        <v>0</v>
      </c>
      <c r="M118" s="29">
        <f>VLOOKUP(G118,Orgs!B:I,7,0)</f>
        <v>0</v>
      </c>
      <c r="N118" s="29" t="str">
        <f>VLOOKUP(G118,Orgs!B:I,8,0)</f>
        <v>Singapore</v>
      </c>
      <c r="O118" s="17">
        <f>VLOOKUP(G118,Orgs!B:J,9,0)</f>
        <v>0</v>
      </c>
      <c r="P118" s="29" t="s">
        <v>17</v>
      </c>
      <c r="Q118" s="29" t="s">
        <v>138</v>
      </c>
      <c r="R118" s="29" t="s">
        <v>7950</v>
      </c>
      <c r="S118" s="7" t="s">
        <v>7951</v>
      </c>
      <c r="T118" s="12"/>
      <c r="U118" s="12"/>
      <c r="V118" s="12"/>
      <c r="W118" s="12"/>
    </row>
    <row r="119" spans="1:23" ht="14">
      <c r="A119" s="16"/>
      <c r="B119" s="80" t="s">
        <v>1234</v>
      </c>
      <c r="C119" s="80" t="s">
        <v>1065</v>
      </c>
      <c r="D119" s="80" t="s">
        <v>1235</v>
      </c>
      <c r="E119" s="80" t="s">
        <v>457</v>
      </c>
      <c r="F119" s="134" t="s">
        <v>8026</v>
      </c>
      <c r="G119" s="80" t="s">
        <v>1179</v>
      </c>
      <c r="H119" s="217" t="str">
        <f>VLOOKUP(G119,Orgs!B:I,2,0)</f>
        <v>https://lta.gov.sg</v>
      </c>
      <c r="I119" s="80" t="str">
        <f>VLOOKUP(G119,Orgs!B:I,3,0)</f>
        <v>Government</v>
      </c>
      <c r="J119" s="80">
        <f>VLOOKUP(G119,Orgs!B:I,4,0)</f>
        <v>0</v>
      </c>
      <c r="K119" s="80" t="str">
        <f>VLOOKUP(G119,Orgs!B:I,5,0)</f>
        <v>Transportation</v>
      </c>
      <c r="L119" s="80">
        <f>VLOOKUP(G119,Orgs!B:I,6,0)</f>
        <v>0</v>
      </c>
      <c r="M119" s="80">
        <f>VLOOKUP(G119,Orgs!B:I,7,0)</f>
        <v>0</v>
      </c>
      <c r="N119" s="80" t="str">
        <f>VLOOKUP(G119,Orgs!B:I,8,0)</f>
        <v>Singapore</v>
      </c>
      <c r="O119" s="16">
        <f>VLOOKUP(G119,Orgs!B:J,9,0)</f>
        <v>0</v>
      </c>
      <c r="P119" s="80" t="s">
        <v>17</v>
      </c>
      <c r="Q119" s="80" t="s">
        <v>138</v>
      </c>
      <c r="R119" s="80" t="s">
        <v>7950</v>
      </c>
      <c r="S119" s="7" t="s">
        <v>7951</v>
      </c>
      <c r="T119" s="12"/>
      <c r="U119" s="12"/>
      <c r="V119" s="12"/>
      <c r="W119" s="12"/>
    </row>
    <row r="120" spans="1:23" ht="14">
      <c r="A120" s="17"/>
      <c r="B120" s="29" t="s">
        <v>1236</v>
      </c>
      <c r="C120" s="29" t="s">
        <v>1237</v>
      </c>
      <c r="D120" s="29" t="s">
        <v>1238</v>
      </c>
      <c r="E120" s="29"/>
      <c r="F120" s="29" t="s">
        <v>7390</v>
      </c>
      <c r="G120" s="29" t="s">
        <v>1179</v>
      </c>
      <c r="H120" s="210" t="str">
        <f>VLOOKUP(G120,Orgs!B:I,2,0)</f>
        <v>https://lta.gov.sg</v>
      </c>
      <c r="I120" s="29" t="str">
        <f>VLOOKUP(G120,Orgs!B:I,3,0)</f>
        <v>Government</v>
      </c>
      <c r="J120" s="29">
        <f>VLOOKUP(G120,Orgs!B:I,4,0)</f>
        <v>0</v>
      </c>
      <c r="K120" s="29" t="str">
        <f>VLOOKUP(G120,Orgs!B:I,5,0)</f>
        <v>Transportation</v>
      </c>
      <c r="L120" s="29">
        <f>VLOOKUP(G120,Orgs!B:I,6,0)</f>
        <v>0</v>
      </c>
      <c r="M120" s="29">
        <f>VLOOKUP(G120,Orgs!B:I,7,0)</f>
        <v>0</v>
      </c>
      <c r="N120" s="29" t="str">
        <f>VLOOKUP(G120,Orgs!B:I,8,0)</f>
        <v>Singapore</v>
      </c>
      <c r="O120" s="17">
        <f>VLOOKUP(G120,Orgs!B:J,9,0)</f>
        <v>0</v>
      </c>
      <c r="P120" s="29" t="s">
        <v>17</v>
      </c>
      <c r="Q120" s="29" t="s">
        <v>138</v>
      </c>
      <c r="R120" s="29" t="s">
        <v>7950</v>
      </c>
      <c r="S120" s="7" t="s">
        <v>7951</v>
      </c>
      <c r="T120" s="12"/>
      <c r="U120" s="12"/>
      <c r="V120" s="12"/>
      <c r="W120" s="12"/>
    </row>
    <row r="121" spans="1:23" ht="14">
      <c r="A121" s="16"/>
      <c r="B121" s="80" t="s">
        <v>1239</v>
      </c>
      <c r="C121" s="80" t="s">
        <v>1240</v>
      </c>
      <c r="D121" s="80" t="s">
        <v>1241</v>
      </c>
      <c r="E121" s="80" t="s">
        <v>1242</v>
      </c>
      <c r="F121" s="134" t="s">
        <v>8027</v>
      </c>
      <c r="G121" s="80" t="s">
        <v>1179</v>
      </c>
      <c r="H121" s="217" t="str">
        <f>VLOOKUP(G121,Orgs!B:I,2,0)</f>
        <v>https://lta.gov.sg</v>
      </c>
      <c r="I121" s="80" t="str">
        <f>VLOOKUP(G121,Orgs!B:I,3,0)</f>
        <v>Government</v>
      </c>
      <c r="J121" s="80">
        <f>VLOOKUP(G121,Orgs!B:I,4,0)</f>
        <v>0</v>
      </c>
      <c r="K121" s="80" t="str">
        <f>VLOOKUP(G121,Orgs!B:I,5,0)</f>
        <v>Transportation</v>
      </c>
      <c r="L121" s="80">
        <f>VLOOKUP(G121,Orgs!B:I,6,0)</f>
        <v>0</v>
      </c>
      <c r="M121" s="80">
        <f>VLOOKUP(G121,Orgs!B:I,7,0)</f>
        <v>0</v>
      </c>
      <c r="N121" s="80" t="str">
        <f>VLOOKUP(G121,Orgs!B:I,8,0)</f>
        <v>Singapore</v>
      </c>
      <c r="O121" s="16">
        <f>VLOOKUP(G121,Orgs!B:J,9,0)</f>
        <v>0</v>
      </c>
      <c r="P121" s="80" t="s">
        <v>17</v>
      </c>
      <c r="Q121" s="80" t="s">
        <v>138</v>
      </c>
      <c r="R121" s="80" t="s">
        <v>7950</v>
      </c>
      <c r="S121" s="7" t="s">
        <v>7951</v>
      </c>
      <c r="T121" s="12"/>
      <c r="U121" s="12"/>
      <c r="V121" s="12"/>
      <c r="W121" s="12"/>
    </row>
    <row r="122" spans="1:23" ht="14">
      <c r="A122" s="17"/>
      <c r="B122" s="29" t="s">
        <v>685</v>
      </c>
      <c r="C122" s="29" t="s">
        <v>1243</v>
      </c>
      <c r="D122" s="29" t="s">
        <v>1244</v>
      </c>
      <c r="E122" s="29" t="s">
        <v>1245</v>
      </c>
      <c r="F122" s="148" t="s">
        <v>8028</v>
      </c>
      <c r="G122" s="29" t="s">
        <v>1179</v>
      </c>
      <c r="H122" s="210" t="str">
        <f>VLOOKUP(G122,Orgs!B:I,2,0)</f>
        <v>https://lta.gov.sg</v>
      </c>
      <c r="I122" s="29" t="str">
        <f>VLOOKUP(G122,Orgs!B:I,3,0)</f>
        <v>Government</v>
      </c>
      <c r="J122" s="29">
        <f>VLOOKUP(G122,Orgs!B:I,4,0)</f>
        <v>0</v>
      </c>
      <c r="K122" s="29" t="str">
        <f>VLOOKUP(G122,Orgs!B:I,5,0)</f>
        <v>Transportation</v>
      </c>
      <c r="L122" s="29">
        <f>VLOOKUP(G122,Orgs!B:I,6,0)</f>
        <v>0</v>
      </c>
      <c r="M122" s="29">
        <f>VLOOKUP(G122,Orgs!B:I,7,0)</f>
        <v>0</v>
      </c>
      <c r="N122" s="29" t="str">
        <f>VLOOKUP(G122,Orgs!B:I,8,0)</f>
        <v>Singapore</v>
      </c>
      <c r="O122" s="17">
        <f>VLOOKUP(G122,Orgs!B:J,9,0)</f>
        <v>0</v>
      </c>
      <c r="P122" s="29" t="s">
        <v>17</v>
      </c>
      <c r="Q122" s="29" t="s">
        <v>138</v>
      </c>
      <c r="R122" s="29" t="s">
        <v>7950</v>
      </c>
      <c r="S122" s="7" t="s">
        <v>7951</v>
      </c>
      <c r="T122" s="12"/>
      <c r="U122" s="12"/>
      <c r="V122" s="12"/>
      <c r="W122" s="12"/>
    </row>
    <row r="123" spans="1:23" ht="14">
      <c r="A123" s="16"/>
      <c r="B123" s="207" t="s">
        <v>1246</v>
      </c>
      <c r="C123" s="80" t="s">
        <v>234</v>
      </c>
      <c r="D123" s="80" t="s">
        <v>1247</v>
      </c>
      <c r="E123" s="80" t="s">
        <v>1248</v>
      </c>
      <c r="F123" s="138" t="s">
        <v>8029</v>
      </c>
      <c r="G123" s="207" t="s">
        <v>1179</v>
      </c>
      <c r="H123" s="217" t="str">
        <f>VLOOKUP(G123,Orgs!B:I,2,0)</f>
        <v>https://lta.gov.sg</v>
      </c>
      <c r="I123" s="80" t="str">
        <f>VLOOKUP(G123,Orgs!B:I,3,0)</f>
        <v>Government</v>
      </c>
      <c r="J123" s="80">
        <f>VLOOKUP(G123,Orgs!B:I,4,0)</f>
        <v>0</v>
      </c>
      <c r="K123" s="80" t="str">
        <f>VLOOKUP(G123,Orgs!B:I,5,0)</f>
        <v>Transportation</v>
      </c>
      <c r="L123" s="80">
        <f>VLOOKUP(G123,Orgs!B:I,6,0)</f>
        <v>0</v>
      </c>
      <c r="M123" s="80">
        <f>VLOOKUP(G123,Orgs!B:I,7,0)</f>
        <v>0</v>
      </c>
      <c r="N123" s="80" t="str">
        <f>VLOOKUP(G123,Orgs!B:I,8,0)</f>
        <v>Singapore</v>
      </c>
      <c r="O123" s="16">
        <f>VLOOKUP(G123,Orgs!B:J,9,0)</f>
        <v>0</v>
      </c>
      <c r="P123" s="80" t="s">
        <v>17</v>
      </c>
      <c r="Q123" s="80" t="s">
        <v>138</v>
      </c>
      <c r="R123" s="80" t="s">
        <v>7950</v>
      </c>
      <c r="S123" s="7" t="s">
        <v>7951</v>
      </c>
      <c r="T123" s="12"/>
      <c r="U123" s="12"/>
      <c r="V123" s="12"/>
      <c r="W123" s="12"/>
    </row>
    <row r="124" spans="1:23" ht="14">
      <c r="A124" s="17"/>
      <c r="B124" s="22" t="s">
        <v>1249</v>
      </c>
      <c r="C124" s="21" t="s">
        <v>234</v>
      </c>
      <c r="D124" s="21" t="s">
        <v>1250</v>
      </c>
      <c r="E124" s="21" t="s">
        <v>1242</v>
      </c>
      <c r="F124" s="21" t="s">
        <v>7390</v>
      </c>
      <c r="G124" s="22" t="s">
        <v>1179</v>
      </c>
      <c r="H124" s="24" t="str">
        <f>VLOOKUP(G124,Orgs!B:I,2,0)</f>
        <v>https://lta.gov.sg</v>
      </c>
      <c r="I124" s="21" t="str">
        <f>VLOOKUP(G124,Orgs!B:I,3,0)</f>
        <v>Government</v>
      </c>
      <c r="J124" s="21">
        <f>VLOOKUP(G124,Orgs!B:I,4,0)</f>
        <v>0</v>
      </c>
      <c r="K124" s="21" t="str">
        <f>VLOOKUP(G124,Orgs!B:I,5,0)</f>
        <v>Transportation</v>
      </c>
      <c r="L124" s="21">
        <f>VLOOKUP(G124,Orgs!B:I,6,0)</f>
        <v>0</v>
      </c>
      <c r="M124" s="21">
        <f>VLOOKUP(G124,Orgs!B:I,7,0)</f>
        <v>0</v>
      </c>
      <c r="N124" s="21" t="str">
        <f>VLOOKUP(G124,Orgs!B:I,8,0)</f>
        <v>Singapore</v>
      </c>
      <c r="O124" s="17">
        <f>VLOOKUP(G124,Orgs!B:J,9,0)</f>
        <v>0</v>
      </c>
      <c r="P124" s="29" t="s">
        <v>17</v>
      </c>
      <c r="Q124" s="21" t="s">
        <v>138</v>
      </c>
      <c r="R124" s="29" t="s">
        <v>7950</v>
      </c>
      <c r="S124" s="7" t="s">
        <v>7951</v>
      </c>
      <c r="T124" s="12"/>
      <c r="U124" s="12"/>
      <c r="V124" s="12"/>
      <c r="W124" s="12"/>
    </row>
    <row r="125" spans="1:23" ht="14">
      <c r="A125" s="16"/>
      <c r="B125" s="207" t="s">
        <v>1075</v>
      </c>
      <c r="C125" s="80" t="s">
        <v>218</v>
      </c>
      <c r="D125" s="80" t="s">
        <v>1251</v>
      </c>
      <c r="E125" s="80" t="s">
        <v>1252</v>
      </c>
      <c r="F125" s="134" t="s">
        <v>8030</v>
      </c>
      <c r="G125" s="207" t="s">
        <v>1179</v>
      </c>
      <c r="H125" s="217" t="str">
        <f>VLOOKUP(G125,Orgs!B:I,2,0)</f>
        <v>https://lta.gov.sg</v>
      </c>
      <c r="I125" s="80" t="str">
        <f>VLOOKUP(G125,Orgs!B:I,3,0)</f>
        <v>Government</v>
      </c>
      <c r="J125" s="80">
        <f>VLOOKUP(G125,Orgs!B:I,4,0)</f>
        <v>0</v>
      </c>
      <c r="K125" s="80" t="str">
        <f>VLOOKUP(G125,Orgs!B:I,5,0)</f>
        <v>Transportation</v>
      </c>
      <c r="L125" s="80">
        <f>VLOOKUP(G125,Orgs!B:I,6,0)</f>
        <v>0</v>
      </c>
      <c r="M125" s="80">
        <f>VLOOKUP(G125,Orgs!B:I,7,0)</f>
        <v>0</v>
      </c>
      <c r="N125" s="80" t="str">
        <f>VLOOKUP(G125,Orgs!B:I,8,0)</f>
        <v>Singapore</v>
      </c>
      <c r="O125" s="16">
        <f>VLOOKUP(G125,Orgs!B:J,9,0)</f>
        <v>0</v>
      </c>
      <c r="P125" s="80" t="s">
        <v>17</v>
      </c>
      <c r="Q125" s="80" t="s">
        <v>138</v>
      </c>
      <c r="R125" s="80" t="s">
        <v>7950</v>
      </c>
      <c r="S125" s="7" t="s">
        <v>7951</v>
      </c>
      <c r="T125" s="12"/>
      <c r="U125" s="12"/>
      <c r="V125" s="12"/>
      <c r="W125" s="12"/>
    </row>
    <row r="126" spans="1:23" ht="14">
      <c r="A126" s="17"/>
      <c r="B126" s="206" t="s">
        <v>1253</v>
      </c>
      <c r="C126" s="29" t="s">
        <v>411</v>
      </c>
      <c r="D126" s="29" t="s">
        <v>1254</v>
      </c>
      <c r="E126" s="29" t="s">
        <v>1255</v>
      </c>
      <c r="F126" s="148" t="s">
        <v>8031</v>
      </c>
      <c r="G126" s="206" t="s">
        <v>1179</v>
      </c>
      <c r="H126" s="210" t="str">
        <f>VLOOKUP(G126,Orgs!B:I,2,0)</f>
        <v>https://lta.gov.sg</v>
      </c>
      <c r="I126" s="29" t="str">
        <f>VLOOKUP(G126,Orgs!B:I,3,0)</f>
        <v>Government</v>
      </c>
      <c r="J126" s="29">
        <f>VLOOKUP(G126,Orgs!B:I,4,0)</f>
        <v>0</v>
      </c>
      <c r="K126" s="29" t="str">
        <f>VLOOKUP(G126,Orgs!B:I,5,0)</f>
        <v>Transportation</v>
      </c>
      <c r="L126" s="29">
        <f>VLOOKUP(G126,Orgs!B:I,6,0)</f>
        <v>0</v>
      </c>
      <c r="M126" s="29">
        <f>VLOOKUP(G126,Orgs!B:I,7,0)</f>
        <v>0</v>
      </c>
      <c r="N126" s="29" t="str">
        <f>VLOOKUP(G126,Orgs!B:I,8,0)</f>
        <v>Singapore</v>
      </c>
      <c r="O126" s="17">
        <f>VLOOKUP(G126,Orgs!B:J,9,0)</f>
        <v>0</v>
      </c>
      <c r="P126" s="29" t="s">
        <v>17</v>
      </c>
      <c r="Q126" s="29" t="s">
        <v>138</v>
      </c>
      <c r="R126" s="29" t="s">
        <v>7950</v>
      </c>
      <c r="S126" s="7" t="s">
        <v>7951</v>
      </c>
      <c r="T126" s="12"/>
      <c r="U126" s="12"/>
      <c r="V126" s="12"/>
      <c r="W126" s="12"/>
    </row>
    <row r="127" spans="1:23" ht="14">
      <c r="A127" s="16"/>
      <c r="B127" s="207" t="s">
        <v>262</v>
      </c>
      <c r="C127" s="80" t="s">
        <v>1256</v>
      </c>
      <c r="D127" s="80" t="s">
        <v>1257</v>
      </c>
      <c r="E127" s="80" t="s">
        <v>1133</v>
      </c>
      <c r="F127" s="80" t="s">
        <v>7390</v>
      </c>
      <c r="G127" s="207" t="s">
        <v>1179</v>
      </c>
      <c r="H127" s="217" t="str">
        <f>VLOOKUP(G127,Orgs!B:I,2,0)</f>
        <v>https://lta.gov.sg</v>
      </c>
      <c r="I127" s="80" t="str">
        <f>VLOOKUP(G127,Orgs!B:I,3,0)</f>
        <v>Government</v>
      </c>
      <c r="J127" s="80">
        <f>VLOOKUP(G127,Orgs!B:I,4,0)</f>
        <v>0</v>
      </c>
      <c r="K127" s="80" t="str">
        <f>VLOOKUP(G127,Orgs!B:I,5,0)</f>
        <v>Transportation</v>
      </c>
      <c r="L127" s="80">
        <f>VLOOKUP(G127,Orgs!B:I,6,0)</f>
        <v>0</v>
      </c>
      <c r="M127" s="80">
        <f>VLOOKUP(G127,Orgs!B:I,7,0)</f>
        <v>0</v>
      </c>
      <c r="N127" s="80" t="str">
        <f>VLOOKUP(G127,Orgs!B:I,8,0)</f>
        <v>Singapore</v>
      </c>
      <c r="O127" s="16">
        <f>VLOOKUP(G127,Orgs!B:J,9,0)</f>
        <v>0</v>
      </c>
      <c r="P127" s="80" t="s">
        <v>17</v>
      </c>
      <c r="Q127" s="80" t="s">
        <v>138</v>
      </c>
      <c r="R127" s="80" t="s">
        <v>7950</v>
      </c>
      <c r="S127" s="7" t="s">
        <v>7951</v>
      </c>
      <c r="T127" s="12"/>
      <c r="U127" s="12"/>
      <c r="V127" s="12"/>
      <c r="W127" s="12"/>
    </row>
    <row r="128" spans="1:23" ht="14">
      <c r="A128" s="17"/>
      <c r="B128" s="206" t="s">
        <v>1152</v>
      </c>
      <c r="C128" s="29" t="s">
        <v>1258</v>
      </c>
      <c r="D128" s="29" t="s">
        <v>1259</v>
      </c>
      <c r="E128" s="29"/>
      <c r="F128" s="29" t="s">
        <v>7390</v>
      </c>
      <c r="G128" s="206" t="s">
        <v>1179</v>
      </c>
      <c r="H128" s="210" t="str">
        <f>VLOOKUP(G128,Orgs!B:I,2,0)</f>
        <v>https://lta.gov.sg</v>
      </c>
      <c r="I128" s="29" t="str">
        <f>VLOOKUP(G128,Orgs!B:I,3,0)</f>
        <v>Government</v>
      </c>
      <c r="J128" s="29">
        <f>VLOOKUP(G128,Orgs!B:I,4,0)</f>
        <v>0</v>
      </c>
      <c r="K128" s="29" t="str">
        <f>VLOOKUP(G128,Orgs!B:I,5,0)</f>
        <v>Transportation</v>
      </c>
      <c r="L128" s="29">
        <f>VLOOKUP(G128,Orgs!B:I,6,0)</f>
        <v>0</v>
      </c>
      <c r="M128" s="29">
        <f>VLOOKUP(G128,Orgs!B:I,7,0)</f>
        <v>0</v>
      </c>
      <c r="N128" s="29" t="str">
        <f>VLOOKUP(G128,Orgs!B:I,8,0)</f>
        <v>Singapore</v>
      </c>
      <c r="O128" s="17">
        <f>VLOOKUP(G128,Orgs!B:J,9,0)</f>
        <v>0</v>
      </c>
      <c r="P128" s="29" t="s">
        <v>17</v>
      </c>
      <c r="Q128" s="29" t="s">
        <v>138</v>
      </c>
      <c r="R128" s="29" t="s">
        <v>7950</v>
      </c>
      <c r="S128" s="7" t="s">
        <v>7951</v>
      </c>
      <c r="T128" s="12"/>
      <c r="U128" s="12"/>
      <c r="V128" s="12"/>
      <c r="W128" s="12"/>
    </row>
    <row r="129" spans="1:23" ht="14">
      <c r="A129" s="16"/>
      <c r="B129" s="207" t="s">
        <v>379</v>
      </c>
      <c r="C129" s="80" t="s">
        <v>195</v>
      </c>
      <c r="D129" s="80" t="s">
        <v>1260</v>
      </c>
      <c r="E129" s="80" t="s">
        <v>1261</v>
      </c>
      <c r="F129" s="80" t="s">
        <v>7390</v>
      </c>
      <c r="G129" s="207" t="s">
        <v>1179</v>
      </c>
      <c r="H129" s="217" t="str">
        <f>VLOOKUP(G129,Orgs!B:I,2,0)</f>
        <v>https://lta.gov.sg</v>
      </c>
      <c r="I129" s="80" t="str">
        <f>VLOOKUP(G129,Orgs!B:I,3,0)</f>
        <v>Government</v>
      </c>
      <c r="J129" s="80">
        <f>VLOOKUP(G129,Orgs!B:I,4,0)</f>
        <v>0</v>
      </c>
      <c r="K129" s="80" t="str">
        <f>VLOOKUP(G129,Orgs!B:I,5,0)</f>
        <v>Transportation</v>
      </c>
      <c r="L129" s="80">
        <f>VLOOKUP(G129,Orgs!B:I,6,0)</f>
        <v>0</v>
      </c>
      <c r="M129" s="80">
        <f>VLOOKUP(G129,Orgs!B:I,7,0)</f>
        <v>0</v>
      </c>
      <c r="N129" s="80" t="str">
        <f>VLOOKUP(G129,Orgs!B:I,8,0)</f>
        <v>Singapore</v>
      </c>
      <c r="O129" s="16">
        <f>VLOOKUP(G129,Orgs!B:J,9,0)</f>
        <v>0</v>
      </c>
      <c r="P129" s="80" t="s">
        <v>17</v>
      </c>
      <c r="Q129" s="80" t="s">
        <v>138</v>
      </c>
      <c r="R129" s="80" t="s">
        <v>7950</v>
      </c>
      <c r="S129" s="7" t="s">
        <v>7951</v>
      </c>
      <c r="T129" s="12"/>
      <c r="U129" s="12"/>
      <c r="V129" s="12"/>
      <c r="W129" s="12"/>
    </row>
    <row r="130" spans="1:23" ht="14">
      <c r="A130" s="17"/>
      <c r="B130" s="206" t="s">
        <v>1262</v>
      </c>
      <c r="C130" s="29" t="s">
        <v>195</v>
      </c>
      <c r="D130" s="29" t="s">
        <v>1263</v>
      </c>
      <c r="E130" s="29"/>
      <c r="F130" s="29" t="s">
        <v>7390</v>
      </c>
      <c r="G130" s="206" t="s">
        <v>1179</v>
      </c>
      <c r="H130" s="210" t="str">
        <f>VLOOKUP(G130,Orgs!B:I,2,0)</f>
        <v>https://lta.gov.sg</v>
      </c>
      <c r="I130" s="29" t="str">
        <f>VLOOKUP(G130,Orgs!B:I,3,0)</f>
        <v>Government</v>
      </c>
      <c r="J130" s="29">
        <f>VLOOKUP(G130,Orgs!B:I,4,0)</f>
        <v>0</v>
      </c>
      <c r="K130" s="29" t="str">
        <f>VLOOKUP(G130,Orgs!B:I,5,0)</f>
        <v>Transportation</v>
      </c>
      <c r="L130" s="29">
        <f>VLOOKUP(G130,Orgs!B:I,6,0)</f>
        <v>0</v>
      </c>
      <c r="M130" s="29">
        <f>VLOOKUP(G130,Orgs!B:I,7,0)</f>
        <v>0</v>
      </c>
      <c r="N130" s="29" t="str">
        <f>VLOOKUP(G130,Orgs!B:I,8,0)</f>
        <v>Singapore</v>
      </c>
      <c r="O130" s="17">
        <f>VLOOKUP(G130,Orgs!B:J,9,0)</f>
        <v>0</v>
      </c>
      <c r="P130" s="29" t="s">
        <v>17</v>
      </c>
      <c r="Q130" s="29" t="s">
        <v>138</v>
      </c>
      <c r="R130" s="29" t="s">
        <v>7950</v>
      </c>
      <c r="S130" s="7" t="s">
        <v>7951</v>
      </c>
      <c r="T130" s="12"/>
      <c r="U130" s="12"/>
      <c r="V130" s="12"/>
      <c r="W130" s="12"/>
    </row>
    <row r="131" spans="1:23" ht="14">
      <c r="A131" s="16"/>
      <c r="B131" s="207" t="s">
        <v>1264</v>
      </c>
      <c r="C131" s="80" t="s">
        <v>405</v>
      </c>
      <c r="D131" s="80" t="s">
        <v>1265</v>
      </c>
      <c r="E131" s="80" t="s">
        <v>1266</v>
      </c>
      <c r="F131" s="80" t="s">
        <v>7390</v>
      </c>
      <c r="G131" s="207" t="s">
        <v>1179</v>
      </c>
      <c r="H131" s="217" t="str">
        <f>VLOOKUP(G131,Orgs!B:I,2,0)</f>
        <v>https://lta.gov.sg</v>
      </c>
      <c r="I131" s="80" t="str">
        <f>VLOOKUP(G131,Orgs!B:I,3,0)</f>
        <v>Government</v>
      </c>
      <c r="J131" s="80">
        <f>VLOOKUP(G131,Orgs!B:I,4,0)</f>
        <v>0</v>
      </c>
      <c r="K131" s="80" t="str">
        <f>VLOOKUP(G131,Orgs!B:I,5,0)</f>
        <v>Transportation</v>
      </c>
      <c r="L131" s="80">
        <f>VLOOKUP(G131,Orgs!B:I,6,0)</f>
        <v>0</v>
      </c>
      <c r="M131" s="80">
        <f>VLOOKUP(G131,Orgs!B:I,7,0)</f>
        <v>0</v>
      </c>
      <c r="N131" s="80" t="str">
        <f>VLOOKUP(G131,Orgs!B:I,8,0)</f>
        <v>Singapore</v>
      </c>
      <c r="O131" s="16">
        <f>VLOOKUP(G131,Orgs!B:J,9,0)</f>
        <v>0</v>
      </c>
      <c r="P131" s="80" t="s">
        <v>17</v>
      </c>
      <c r="Q131" s="80" t="s">
        <v>138</v>
      </c>
      <c r="R131" s="80" t="s">
        <v>7950</v>
      </c>
      <c r="S131" s="7" t="s">
        <v>7951</v>
      </c>
      <c r="T131" s="12"/>
      <c r="U131" s="12"/>
      <c r="V131" s="12"/>
      <c r="W131" s="12"/>
    </row>
    <row r="132" spans="1:23" ht="14">
      <c r="A132" s="17"/>
      <c r="B132" s="206" t="s">
        <v>1206</v>
      </c>
      <c r="C132" s="29" t="s">
        <v>342</v>
      </c>
      <c r="D132" s="29" t="s">
        <v>1267</v>
      </c>
      <c r="E132" s="29" t="s">
        <v>1208</v>
      </c>
      <c r="F132" s="148" t="s">
        <v>8023</v>
      </c>
      <c r="G132" s="206" t="s">
        <v>1179</v>
      </c>
      <c r="H132" s="210" t="str">
        <f>VLOOKUP(G132,Orgs!B:I,2,0)</f>
        <v>https://lta.gov.sg</v>
      </c>
      <c r="I132" s="29" t="str">
        <f>VLOOKUP(G132,Orgs!B:I,3,0)</f>
        <v>Government</v>
      </c>
      <c r="J132" s="29">
        <f>VLOOKUP(G132,Orgs!B:I,4,0)</f>
        <v>0</v>
      </c>
      <c r="K132" s="29" t="str">
        <f>VLOOKUP(G132,Orgs!B:I,5,0)</f>
        <v>Transportation</v>
      </c>
      <c r="L132" s="29">
        <f>VLOOKUP(G132,Orgs!B:I,6,0)</f>
        <v>0</v>
      </c>
      <c r="M132" s="29">
        <f>VLOOKUP(G132,Orgs!B:I,7,0)</f>
        <v>0</v>
      </c>
      <c r="N132" s="29" t="str">
        <f>VLOOKUP(G132,Orgs!B:I,8,0)</f>
        <v>Singapore</v>
      </c>
      <c r="O132" s="17">
        <f>VLOOKUP(G132,Orgs!B:J,9,0)</f>
        <v>0</v>
      </c>
      <c r="P132" s="29" t="s">
        <v>17</v>
      </c>
      <c r="Q132" s="29" t="s">
        <v>138</v>
      </c>
      <c r="R132" s="29" t="s">
        <v>7950</v>
      </c>
      <c r="S132" s="7" t="s">
        <v>7951</v>
      </c>
      <c r="T132" s="12"/>
      <c r="U132" s="12"/>
      <c r="V132" s="12"/>
      <c r="W132" s="12"/>
    </row>
    <row r="133" spans="1:23" ht="14">
      <c r="A133" s="16"/>
      <c r="B133" s="207" t="s">
        <v>8032</v>
      </c>
      <c r="C133" s="80" t="s">
        <v>8033</v>
      </c>
      <c r="D133" s="80" t="s">
        <v>8034</v>
      </c>
      <c r="E133" s="80" t="s">
        <v>8035</v>
      </c>
      <c r="F133" s="211" t="s">
        <v>8036</v>
      </c>
      <c r="G133" s="207" t="s">
        <v>1179</v>
      </c>
      <c r="H133" s="217" t="str">
        <f>VLOOKUP(G133,Orgs!B:I,2,0)</f>
        <v>https://lta.gov.sg</v>
      </c>
      <c r="I133" s="80" t="str">
        <f>VLOOKUP(G133,Orgs!B:I,3,0)</f>
        <v>Government</v>
      </c>
      <c r="J133" s="80">
        <f>VLOOKUP(G133,Orgs!B:I,4,0)</f>
        <v>0</v>
      </c>
      <c r="K133" s="80" t="str">
        <f>VLOOKUP(G133,Orgs!B:I,5,0)</f>
        <v>Transportation</v>
      </c>
      <c r="L133" s="80">
        <f>VLOOKUP(G133,Orgs!B:I,6,0)</f>
        <v>0</v>
      </c>
      <c r="M133" s="80">
        <f>VLOOKUP(G133,Orgs!B:I,7,0)</f>
        <v>0</v>
      </c>
      <c r="N133" s="80" t="str">
        <f>VLOOKUP(G133,Orgs!B:I,8,0)</f>
        <v>Singapore</v>
      </c>
      <c r="O133" s="16">
        <f>VLOOKUP(G133,Orgs!B:J,9,0)</f>
        <v>0</v>
      </c>
      <c r="P133" s="80"/>
      <c r="Q133" s="80"/>
      <c r="R133" s="80" t="s">
        <v>7759</v>
      </c>
      <c r="S133" s="7"/>
      <c r="T133" s="12"/>
      <c r="U133" s="12"/>
      <c r="V133" s="12"/>
      <c r="W133" s="12"/>
    </row>
    <row r="134" spans="1:23" ht="14">
      <c r="A134" s="17"/>
      <c r="B134" s="213" t="s">
        <v>8037</v>
      </c>
      <c r="C134" s="17" t="s">
        <v>198</v>
      </c>
      <c r="D134" s="17"/>
      <c r="E134" s="17" t="s">
        <v>730</v>
      </c>
      <c r="F134" s="215" t="s">
        <v>8038</v>
      </c>
      <c r="G134" s="213" t="s">
        <v>2835</v>
      </c>
      <c r="H134" s="210" t="str">
        <f>VLOOKUP(G134,Orgs!B:I,2,0)</f>
        <v>http://www.mci.gov.sg/</v>
      </c>
      <c r="I134" s="29" t="str">
        <f>VLOOKUP(G134,Orgs!B:J,3,0)</f>
        <v>Government</v>
      </c>
      <c r="J134" s="29">
        <f>VLOOKUP(G134,Orgs!B:J,4,0)</f>
        <v>0</v>
      </c>
      <c r="K134" s="29" t="str">
        <f>VLOOKUP(G134,Orgs!B:J,5,0)</f>
        <v>Government and Military</v>
      </c>
      <c r="L134" s="29">
        <f>VLOOKUP(G134,Orgs!B:J,6,0)</f>
        <v>0</v>
      </c>
      <c r="M134" s="29">
        <f>VLOOKUP(G134,Orgs!B:J,7,0)</f>
        <v>0</v>
      </c>
      <c r="N134" s="29" t="str">
        <f>VLOOKUP(G134,Orgs!B:J,8,0)</f>
        <v>Singapore</v>
      </c>
      <c r="O134" s="17">
        <f>VLOOKUP(G134,Orgs!B:J,9,0)</f>
        <v>0</v>
      </c>
      <c r="P134" s="29" t="s">
        <v>17</v>
      </c>
      <c r="Q134" s="17"/>
      <c r="R134" s="17" t="s">
        <v>7341</v>
      </c>
      <c r="S134" s="12"/>
      <c r="T134" s="12"/>
      <c r="U134" s="12"/>
      <c r="V134" s="12"/>
      <c r="W134" s="12"/>
    </row>
    <row r="135" spans="1:23" ht="14">
      <c r="A135" s="115"/>
      <c r="B135" s="228" t="s">
        <v>8039</v>
      </c>
      <c r="C135" s="16" t="s">
        <v>8040</v>
      </c>
      <c r="D135" s="16" t="s">
        <v>8041</v>
      </c>
      <c r="E135" s="16" t="s">
        <v>8042</v>
      </c>
      <c r="F135" s="219" t="s">
        <v>8043</v>
      </c>
      <c r="G135" s="247" t="s">
        <v>3682</v>
      </c>
      <c r="H135" s="217" t="str">
        <f>VLOOKUP(G135,Orgs!B:I,2,0)</f>
        <v>https://mdec.my/</v>
      </c>
      <c r="I135" s="80" t="str">
        <f>VLOOKUP(G135,Orgs!B:J,3,0)</f>
        <v>Government</v>
      </c>
      <c r="J135" s="80" t="str">
        <f>VLOOKUP(G135,Orgs!B:J,4,0)</f>
        <v>Innovation / Startup Ecosystem Players</v>
      </c>
      <c r="K135" s="80" t="str">
        <f>VLOOKUP(G135,Orgs!B:J,5,0)</f>
        <v>Government and Military</v>
      </c>
      <c r="L135" s="80">
        <f>VLOOKUP(G135,Orgs!B:J,6,0)</f>
        <v>0</v>
      </c>
      <c r="M135" s="80" t="str">
        <f>VLOOKUP(G135,Orgs!B:J,7,0)</f>
        <v>Malaysia Digital Economy Corporation (MDEC) is the agency under the Ministry of Digital, leading the digital transformation of the economy since 1996, aiming to enable a progressive, innovation-led digital economy</v>
      </c>
      <c r="N135" s="80" t="str">
        <f>VLOOKUP(G135,Orgs!B:J,8,0)</f>
        <v>Malaysia</v>
      </c>
      <c r="O135" s="16" t="str">
        <f>VLOOKUP(G135,Orgs!B:J,9,0)</f>
        <v>clic@mdec.com.my</v>
      </c>
      <c r="P135" s="80" t="s">
        <v>17</v>
      </c>
      <c r="Q135" s="16"/>
      <c r="R135" s="16" t="s">
        <v>7341</v>
      </c>
      <c r="S135" s="12"/>
      <c r="T135" s="12"/>
      <c r="U135" s="12"/>
      <c r="V135" s="12"/>
      <c r="W135" s="12"/>
    </row>
    <row r="136" spans="1:23" ht="14">
      <c r="A136" s="17"/>
      <c r="B136" s="206" t="s">
        <v>972</v>
      </c>
      <c r="C136" s="29" t="s">
        <v>1911</v>
      </c>
      <c r="D136" s="29" t="s">
        <v>1912</v>
      </c>
      <c r="E136" s="29" t="s">
        <v>1913</v>
      </c>
      <c r="F136" s="128" t="s">
        <v>1914</v>
      </c>
      <c r="G136" s="206" t="s">
        <v>1915</v>
      </c>
      <c r="H136" s="205" t="str">
        <f>VLOOKUP(G136,Orgs!B:J,2,0)</f>
        <v>https://www.melbournewater.com.au/</v>
      </c>
      <c r="I136" s="17" t="str">
        <f>VLOOKUP(G136,Orgs!B:J,3,0)</f>
        <v>Government</v>
      </c>
      <c r="J136" s="17"/>
      <c r="K136" s="17" t="str">
        <f>VLOOKUP(G136,Orgs!B:J,5,0)</f>
        <v>Government and Military</v>
      </c>
      <c r="L136" s="17">
        <f>VLOOKUP(G136,Orgs!B:J,6,0)</f>
        <v>0</v>
      </c>
      <c r="M136" s="17" t="str">
        <f>VLOOKUP(G136,Orgs!B:J,7,0)</f>
        <v>Melbourne Water is a government-owned utility responsible for water supply, sewage treatment, and waterway management in Melbourne.</v>
      </c>
      <c r="N136" s="17" t="str">
        <f>VLOOKUP(G136,Orgs!B:J,8,0)</f>
        <v>Australia</v>
      </c>
      <c r="O136" s="17">
        <f>VLOOKUP(G136,Orgs!B:J,9,0)</f>
        <v>0</v>
      </c>
      <c r="P136" s="29" t="s">
        <v>17</v>
      </c>
      <c r="Q136" s="29" t="s">
        <v>1529</v>
      </c>
      <c r="R136" s="29" t="s">
        <v>1561</v>
      </c>
      <c r="S136" s="12"/>
      <c r="T136" s="12"/>
      <c r="U136" s="12"/>
      <c r="V136" s="12"/>
      <c r="W136" s="12"/>
    </row>
    <row r="137" spans="1:23" ht="14">
      <c r="A137" s="16"/>
      <c r="B137" s="228" t="s">
        <v>56</v>
      </c>
      <c r="C137" s="16" t="s">
        <v>8044</v>
      </c>
      <c r="D137" s="115" t="s">
        <v>8045</v>
      </c>
      <c r="E137" s="115" t="s">
        <v>8046</v>
      </c>
      <c r="F137" s="221" t="s">
        <v>8047</v>
      </c>
      <c r="G137" s="228" t="s">
        <v>5108</v>
      </c>
      <c r="H137" s="217" t="str">
        <f>VLOOKUP(G137,Orgs!B:I,2,0)</f>
        <v>https://www.moh.gov.sg/</v>
      </c>
      <c r="I137" s="80" t="str">
        <f>VLOOKUP(G137,Orgs!B:J,3,0)</f>
        <v>Government</v>
      </c>
      <c r="J137" s="80">
        <f>VLOOKUP(G137,Orgs!B:J,4,0)</f>
        <v>0</v>
      </c>
      <c r="K137" s="80" t="str">
        <f>VLOOKUP(G137,Orgs!B:J,5,0)</f>
        <v>Healthcare</v>
      </c>
      <c r="L137" s="80">
        <f>VLOOKUP(G137,Orgs!B:J,6,0)</f>
        <v>0</v>
      </c>
      <c r="M137" s="80" t="str">
        <f>VLOOKUP(G137,Orgs!B:J,7,0)</f>
        <v>Ministry of Health (MOH) is an innovative, people-centred organisation for healthcare and medical</v>
      </c>
      <c r="N137" s="80" t="str">
        <f>VLOOKUP(G137,Orgs!B:J,8,0)</f>
        <v>Singapore</v>
      </c>
      <c r="O137" s="16">
        <f>VLOOKUP(G137,Orgs!B:J,9,0)</f>
        <v>0</v>
      </c>
      <c r="P137" s="80" t="s">
        <v>17</v>
      </c>
      <c r="Q137" s="16"/>
      <c r="R137" s="16" t="s">
        <v>7341</v>
      </c>
      <c r="S137" s="12"/>
      <c r="T137" s="12"/>
      <c r="U137" s="12"/>
      <c r="V137" s="12"/>
      <c r="W137" s="12"/>
    </row>
    <row r="138" spans="1:23" ht="14">
      <c r="A138" s="17"/>
      <c r="B138" s="213" t="s">
        <v>8048</v>
      </c>
      <c r="C138" s="17" t="s">
        <v>234</v>
      </c>
      <c r="D138" s="17" t="s">
        <v>8049</v>
      </c>
      <c r="E138" s="17" t="s">
        <v>597</v>
      </c>
      <c r="F138" s="215" t="s">
        <v>8050</v>
      </c>
      <c r="G138" s="213" t="s">
        <v>2852</v>
      </c>
      <c r="H138" s="210" t="str">
        <f>VLOOKUP(G138,Orgs!B:I,2,0)</f>
        <v>http://www.mohh.com.sg/</v>
      </c>
      <c r="I138" s="29" t="str">
        <f>VLOOKUP(G138,Orgs!B:J,3,0)</f>
        <v>Government</v>
      </c>
      <c r="J138" s="29">
        <f>VLOOKUP(G138,Orgs!B:J,4,0)</f>
        <v>0</v>
      </c>
      <c r="K138" s="29" t="str">
        <f>VLOOKUP(G138,Orgs!B:J,5,0)</f>
        <v>Healthcare</v>
      </c>
      <c r="L138" s="29">
        <f>VLOOKUP(G138,Orgs!B:J,6,0)</f>
        <v>0</v>
      </c>
      <c r="M138" s="29" t="str">
        <f>VLOOKUP(G138,Orgs!B:J,7,0)</f>
        <v>MOH Holdings is the holding company of Singapore's public healthcare institutions, overseeing effective and efficient distribution of resources to deliver value-based healthcare.</v>
      </c>
      <c r="N138" s="29" t="str">
        <f>VLOOKUP(G138,Orgs!B:J,8,0)</f>
        <v>Singapore</v>
      </c>
      <c r="O138" s="17">
        <f>VLOOKUP(G138,Orgs!B:J,9,0)</f>
        <v>0</v>
      </c>
      <c r="P138" s="29" t="s">
        <v>17</v>
      </c>
      <c r="Q138" s="17"/>
      <c r="R138" s="17" t="s">
        <v>7341</v>
      </c>
      <c r="S138" s="12"/>
      <c r="T138" s="12"/>
      <c r="U138" s="12"/>
      <c r="V138" s="12"/>
      <c r="W138" s="12"/>
    </row>
    <row r="139" spans="1:23" ht="14">
      <c r="A139" s="16"/>
      <c r="B139" s="247" t="s">
        <v>8051</v>
      </c>
      <c r="C139" s="16" t="s">
        <v>8052</v>
      </c>
      <c r="D139" s="16" t="s">
        <v>8053</v>
      </c>
      <c r="E139" s="16" t="s">
        <v>8054</v>
      </c>
      <c r="F139" s="221" t="s">
        <v>8055</v>
      </c>
      <c r="G139" s="247" t="s">
        <v>5111</v>
      </c>
      <c r="H139" s="217" t="str">
        <f>VLOOKUP(G139,Orgs!B:I,2,0)</f>
        <v>https://www.moht.com.sg/</v>
      </c>
      <c r="I139" s="80" t="str">
        <f>VLOOKUP(G139,Orgs!B:J,3,0)</f>
        <v>Government</v>
      </c>
      <c r="J139" s="80">
        <f>VLOOKUP(G139,Orgs!B:J,4,0)</f>
        <v>0</v>
      </c>
      <c r="K139" s="80" t="str">
        <f>VLOOKUP(G139,Orgs!B:J,5,0)</f>
        <v>Healthcare</v>
      </c>
      <c r="L139" s="80">
        <f>VLOOKUP(G139,Orgs!B:J,6,0)</f>
        <v>0</v>
      </c>
      <c r="M139" s="80" t="str">
        <f>VLOOKUP(G139,Orgs!B:J,7,0)</f>
        <v>The MOH Office for Healthcare Transformation is an agile unit with the mandate to take an experimental and evidence based approach to redesigning healthcare in Singapore</v>
      </c>
      <c r="N139" s="80" t="str">
        <f>VLOOKUP(G139,Orgs!B:J,8,0)</f>
        <v>Singapore</v>
      </c>
      <c r="O139" s="16">
        <f>VLOOKUP(G139,Orgs!B:J,9,0)</f>
        <v>0</v>
      </c>
      <c r="P139" s="80" t="s">
        <v>17</v>
      </c>
      <c r="Q139" s="16"/>
      <c r="R139" s="16" t="s">
        <v>7341</v>
      </c>
      <c r="S139" s="12"/>
      <c r="T139" s="12"/>
      <c r="U139" s="12"/>
      <c r="V139" s="12"/>
      <c r="W139" s="12"/>
    </row>
    <row r="140" spans="1:23" ht="14">
      <c r="A140" s="17"/>
      <c r="B140" s="206" t="s">
        <v>150</v>
      </c>
      <c r="C140" s="29" t="s">
        <v>151</v>
      </c>
      <c r="D140" s="29" t="s">
        <v>152</v>
      </c>
      <c r="E140" s="29" t="s">
        <v>153</v>
      </c>
      <c r="F140" s="29" t="s">
        <v>7390</v>
      </c>
      <c r="G140" s="206" t="s">
        <v>154</v>
      </c>
      <c r="H140" s="210" t="str">
        <f>VLOOKUP(G140,Orgs!B:I,2,0)</f>
        <v>https://www.ntu.edu.sg/</v>
      </c>
      <c r="I140" s="29" t="str">
        <f>VLOOKUP(G140,Orgs!B:I,3,0)</f>
        <v>Academia and Research</v>
      </c>
      <c r="J140" s="29">
        <f>VLOOKUP(G140,Orgs!B:I,4,0)</f>
        <v>0</v>
      </c>
      <c r="K140" s="29" t="str">
        <f>VLOOKUP(G140,Orgs!B:I,5,0)</f>
        <v>Education</v>
      </c>
      <c r="L140" s="29">
        <f>VLOOKUP(G140,Orgs!B:I,6,0)</f>
        <v>0</v>
      </c>
      <c r="M140" s="29">
        <f>VLOOKUP(G140,Orgs!B:I,7,0)</f>
        <v>0</v>
      </c>
      <c r="N140" s="29" t="str">
        <f>VLOOKUP(G140,Orgs!B:I,8,0)</f>
        <v>Singapore</v>
      </c>
      <c r="O140" s="17">
        <f>VLOOKUP(G140,Orgs!B:J,9,0)</f>
        <v>0</v>
      </c>
      <c r="P140" s="29" t="s">
        <v>17</v>
      </c>
      <c r="Q140" s="29" t="s">
        <v>138</v>
      </c>
      <c r="R140" s="29" t="s">
        <v>1426</v>
      </c>
      <c r="S140" s="7" t="s">
        <v>139</v>
      </c>
      <c r="T140" s="12"/>
      <c r="U140" s="12"/>
      <c r="V140" s="12"/>
      <c r="W140" s="12"/>
    </row>
    <row r="141" spans="1:23" ht="14">
      <c r="A141" s="115"/>
      <c r="B141" s="228" t="s">
        <v>8056</v>
      </c>
      <c r="C141" s="16" t="s">
        <v>8057</v>
      </c>
      <c r="D141" s="16" t="s">
        <v>8058</v>
      </c>
      <c r="E141" s="16" t="s">
        <v>7215</v>
      </c>
      <c r="F141" s="219" t="s">
        <v>8059</v>
      </c>
      <c r="G141" s="247" t="s">
        <v>3007</v>
      </c>
      <c r="H141" s="217" t="str">
        <f>VLOOKUP(G141,Orgs!B:I,2,0)</f>
        <v>https://10000startups.com/</v>
      </c>
      <c r="I141" s="80" t="str">
        <f>VLOOKUP(G141,Orgs!B:J,3,0)</f>
        <v>Government</v>
      </c>
      <c r="J141" s="80">
        <f>VLOOKUP(G141,Orgs!B:J,4,0)</f>
        <v>0</v>
      </c>
      <c r="K141" s="80" t="str">
        <f>VLOOKUP(G141,Orgs!B:J,5,0)</f>
        <v>Government and Military</v>
      </c>
      <c r="L141" s="80">
        <f>VLOOKUP(G141,Orgs!B:J,6,0)</f>
        <v>0</v>
      </c>
      <c r="M141" s="80" t="str">
        <f>VLOOKUP(G141,Orgs!B:J,7,0)</f>
        <v>Provides support for Startup business ideas in India, it helps incubate and raise funding.</v>
      </c>
      <c r="N141" s="80" t="str">
        <f>VLOOKUP(G141,Orgs!B:J,8,0)</f>
        <v>India</v>
      </c>
      <c r="O141" s="16" t="str">
        <f>VLOOKUP(G141,Orgs!B:J,9,0)</f>
        <v>reach@10000startups.com</v>
      </c>
      <c r="P141" s="80" t="s">
        <v>17</v>
      </c>
      <c r="Q141" s="16"/>
      <c r="R141" s="16" t="s">
        <v>7341</v>
      </c>
      <c r="S141" s="12"/>
      <c r="T141" s="12"/>
      <c r="U141" s="12"/>
      <c r="V141" s="12"/>
      <c r="W141" s="12"/>
    </row>
    <row r="142" spans="1:23" ht="14">
      <c r="A142" s="17"/>
      <c r="B142" s="213" t="s">
        <v>1658</v>
      </c>
      <c r="C142" s="17" t="s">
        <v>33</v>
      </c>
      <c r="D142" s="17" t="s">
        <v>8060</v>
      </c>
      <c r="E142" s="17" t="s">
        <v>8061</v>
      </c>
      <c r="F142" s="215" t="s">
        <v>8062</v>
      </c>
      <c r="G142" s="213" t="s">
        <v>3721</v>
      </c>
      <c r="H142" s="210" t="str">
        <f>VLOOKUP(G142,Orgs!B:I,2,0)</f>
        <v>https://namic.sg/about-namic/</v>
      </c>
      <c r="I142" s="29" t="str">
        <f>VLOOKUP(G142,Orgs!B:J,3,0)</f>
        <v>Academia and Research</v>
      </c>
      <c r="J142" s="29" t="str">
        <f>VLOOKUP(G142,Orgs!B:J,4,0)</f>
        <v>Manufacturing</v>
      </c>
      <c r="K142" s="29" t="str">
        <f>VLOOKUP(G142,Orgs!B:J,5,0)</f>
        <v>Science, Research and Development</v>
      </c>
      <c r="L142" s="29">
        <f>VLOOKUP(G142,Orgs!B:J,6,0)</f>
        <v>0</v>
      </c>
      <c r="M142" s="29" t="str">
        <f>VLOOKUP(G142,Orgs!B:J,7,0)</f>
        <v>NAMIC aims to accelerate the adoption of hybrid and digital additive manufacturing technologies under Singapore’s Manufacturing and Economy 2030 Vision</v>
      </c>
      <c r="N142" s="29" t="str">
        <f>VLOOKUP(G142,Orgs!B:J,8,0)</f>
        <v>Singapore</v>
      </c>
      <c r="O142" s="17" t="str">
        <f>VLOOKUP(G142,Orgs!B:J,9,0)</f>
        <v>namicinfo@ntu.edu.sg</v>
      </c>
      <c r="P142" s="29" t="s">
        <v>17</v>
      </c>
      <c r="Q142" s="17"/>
      <c r="R142" s="17" t="s">
        <v>7341</v>
      </c>
      <c r="S142" s="12"/>
      <c r="T142" s="12"/>
      <c r="U142" s="12"/>
      <c r="V142" s="12"/>
      <c r="W142" s="12"/>
    </row>
    <row r="143" spans="1:23" ht="14">
      <c r="A143" s="115"/>
      <c r="B143" s="228" t="s">
        <v>8063</v>
      </c>
      <c r="C143" s="16" t="s">
        <v>8064</v>
      </c>
      <c r="D143" s="16" t="s">
        <v>8065</v>
      </c>
      <c r="E143" s="16" t="s">
        <v>8066</v>
      </c>
      <c r="F143" s="219" t="s">
        <v>8067</v>
      </c>
      <c r="G143" s="247" t="s">
        <v>5129</v>
      </c>
      <c r="H143" s="217" t="str">
        <f>VLOOKUP(G143,Orgs!B:I,2,0)</f>
        <v>https://www.most.gov.vn/en/pages/OrganDetail.aspx?tochucID=2712</v>
      </c>
      <c r="I143" s="80" t="str">
        <f>VLOOKUP(G143,Orgs!B:J,3,0)</f>
        <v>Government</v>
      </c>
      <c r="J143" s="80" t="str">
        <f>VLOOKUP(G143,Orgs!B:J,4,0)</f>
        <v>Science and Technology</v>
      </c>
      <c r="K143" s="80" t="str">
        <f>VLOOKUP(G143,Orgs!B:J,5,0)</f>
        <v>Government and Military</v>
      </c>
      <c r="L143" s="80">
        <f>VLOOKUP(G143,Orgs!B:J,6,0)</f>
        <v>0</v>
      </c>
      <c r="M143" s="80">
        <f>VLOOKUP(G143,Orgs!B:J,7,0)</f>
        <v>0</v>
      </c>
      <c r="N143" s="80" t="str">
        <f>VLOOKUP(G143,Orgs!B:J,8,0)</f>
        <v>Vietnam</v>
      </c>
      <c r="O143" s="16" t="str">
        <f>VLOOKUP(G143,Orgs!B:J,9,0)</f>
        <v>bbt@most.gov.vn</v>
      </c>
      <c r="P143" s="80" t="s">
        <v>17</v>
      </c>
      <c r="Q143" s="16"/>
      <c r="R143" s="16" t="s">
        <v>7341</v>
      </c>
      <c r="S143" s="12"/>
      <c r="T143" s="12"/>
      <c r="U143" s="12"/>
      <c r="V143" s="12"/>
      <c r="W143" s="12"/>
    </row>
    <row r="144" spans="1:23" ht="14">
      <c r="A144" s="17"/>
      <c r="B144" s="213" t="s">
        <v>8068</v>
      </c>
      <c r="C144" s="17" t="s">
        <v>411</v>
      </c>
      <c r="D144" s="17" t="s">
        <v>8069</v>
      </c>
      <c r="E144" s="17" t="s">
        <v>28</v>
      </c>
      <c r="F144" s="215" t="s">
        <v>8070</v>
      </c>
      <c r="G144" s="213" t="s">
        <v>5144</v>
      </c>
      <c r="H144" s="210" t="str">
        <f>VLOOKUP(G144,Orgs!B:I,2,0)</f>
        <v>https://www.nccs.com.sg/</v>
      </c>
      <c r="I144" s="29" t="str">
        <f>VLOOKUP(G144,Orgs!B:J,3,0)</f>
        <v>Government</v>
      </c>
      <c r="J144" s="29">
        <f>VLOOKUP(G144,Orgs!B:J,4,0)</f>
        <v>0</v>
      </c>
      <c r="K144" s="29" t="str">
        <f>VLOOKUP(G144,Orgs!B:J,5,0)</f>
        <v>Healthcare</v>
      </c>
      <c r="L144" s="29">
        <f>VLOOKUP(G144,Orgs!B:J,6,0)</f>
        <v>0</v>
      </c>
      <c r="M144" s="29" t="str">
        <f>VLOOKUP(G144,Orgs!B:J,7,0)</f>
        <v>Offer our patients hope of a cancer-free tomorrow, by having the best people, providing the best care, doing the best research and leading cancer education.</v>
      </c>
      <c r="N144" s="29" t="str">
        <f>VLOOKUP(G144,Orgs!B:J,8,0)</f>
        <v>Singapore</v>
      </c>
      <c r="O144" s="17" t="str">
        <f>VLOOKUP(G144,Orgs!B:J,9,0)</f>
        <v>corporate@nccs.com.sg</v>
      </c>
      <c r="P144" s="29" t="s">
        <v>17</v>
      </c>
      <c r="Q144" s="17"/>
      <c r="R144" s="17" t="s">
        <v>7341</v>
      </c>
      <c r="S144" s="12"/>
      <c r="T144" s="12"/>
      <c r="U144" s="12"/>
      <c r="V144" s="12"/>
      <c r="W144" s="12"/>
    </row>
    <row r="145" spans="1:23" ht="14">
      <c r="A145" s="16"/>
      <c r="B145" s="247" t="s">
        <v>8071</v>
      </c>
      <c r="C145" s="16" t="s">
        <v>270</v>
      </c>
      <c r="D145" s="16" t="s">
        <v>8072</v>
      </c>
      <c r="E145" s="16" t="s">
        <v>8073</v>
      </c>
      <c r="F145" s="221" t="s">
        <v>8074</v>
      </c>
      <c r="G145" s="247" t="s">
        <v>5144</v>
      </c>
      <c r="H145" s="217" t="str">
        <f>VLOOKUP(G145,Orgs!B:I,2,0)</f>
        <v>https://www.nccs.com.sg/</v>
      </c>
      <c r="I145" s="80" t="str">
        <f>VLOOKUP(G145,Orgs!B:J,3,0)</f>
        <v>Government</v>
      </c>
      <c r="J145" s="80">
        <f>VLOOKUP(G145,Orgs!B:J,4,0)</f>
        <v>0</v>
      </c>
      <c r="K145" s="80" t="str">
        <f>VLOOKUP(G145,Orgs!B:J,5,0)</f>
        <v>Healthcare</v>
      </c>
      <c r="L145" s="80">
        <f>VLOOKUP(G145,Orgs!B:J,6,0)</f>
        <v>0</v>
      </c>
      <c r="M145" s="80" t="str">
        <f>VLOOKUP(G145,Orgs!B:J,7,0)</f>
        <v>Offer our patients hope of a cancer-free tomorrow, by having the best people, providing the best care, doing the best research and leading cancer education.</v>
      </c>
      <c r="N145" s="80" t="str">
        <f>VLOOKUP(G145,Orgs!B:J,8,0)</f>
        <v>Singapore</v>
      </c>
      <c r="O145" s="16" t="str">
        <f>VLOOKUP(G145,Orgs!B:J,9,0)</f>
        <v>corporate@nccs.com.sg</v>
      </c>
      <c r="P145" s="80" t="s">
        <v>17</v>
      </c>
      <c r="Q145" s="16"/>
      <c r="R145" s="16" t="s">
        <v>7341</v>
      </c>
      <c r="S145" s="12"/>
      <c r="T145" s="12"/>
      <c r="U145" s="12"/>
      <c r="V145" s="12"/>
      <c r="W145" s="12"/>
    </row>
    <row r="146" spans="1:23" ht="14">
      <c r="A146" s="17"/>
      <c r="B146" s="213" t="s">
        <v>8075</v>
      </c>
      <c r="C146" s="17" t="s">
        <v>33</v>
      </c>
      <c r="D146" s="17" t="s">
        <v>8076</v>
      </c>
      <c r="E146" s="17" t="s">
        <v>8077</v>
      </c>
      <c r="F146" s="17" t="s">
        <v>7390</v>
      </c>
      <c r="G146" s="213" t="s">
        <v>5148</v>
      </c>
      <c r="H146" s="210" t="str">
        <f>VLOOKUP(G146,Orgs!B:I,2,0)</f>
        <v>https://www.ndcs.com.sg/</v>
      </c>
      <c r="I146" s="29" t="str">
        <f>VLOOKUP(G146,Orgs!B:J,3,0)</f>
        <v>Government</v>
      </c>
      <c r="J146" s="29">
        <f>VLOOKUP(G146,Orgs!B:J,4,0)</f>
        <v>0</v>
      </c>
      <c r="K146" s="29" t="str">
        <f>VLOOKUP(G146,Orgs!B:J,5,0)</f>
        <v>Healthcare</v>
      </c>
      <c r="L146" s="29">
        <f>VLOOKUP(G146,Orgs!B:J,6,0)</f>
        <v>0</v>
      </c>
      <c r="M146" s="29" t="str">
        <f>VLOOKUP(G146,Orgs!B:J,7,0)</f>
        <v>Provides multidisciplinary specialist care for complex dental conditions. Our services encompass oral and maxillofacial surgery, orthodontics, prosthodontics, endodontics, periodontics, and paediatric dentistry.</v>
      </c>
      <c r="N146" s="29" t="str">
        <f>VLOOKUP(G146,Orgs!B:J,8,0)</f>
        <v>Singapore</v>
      </c>
      <c r="O146" s="17">
        <f>VLOOKUP(G146,Orgs!B:J,9,0)</f>
        <v>0</v>
      </c>
      <c r="P146" s="29" t="s">
        <v>17</v>
      </c>
      <c r="Q146" s="17"/>
      <c r="R146" s="17" t="s">
        <v>7341</v>
      </c>
      <c r="S146" s="12"/>
      <c r="T146" s="12"/>
      <c r="U146" s="12"/>
      <c r="V146" s="12"/>
      <c r="W146" s="12"/>
    </row>
    <row r="147" spans="1:23" ht="14">
      <c r="A147" s="16"/>
      <c r="B147" s="247" t="s">
        <v>8078</v>
      </c>
      <c r="C147" s="16" t="s">
        <v>7076</v>
      </c>
      <c r="D147" s="16" t="s">
        <v>8079</v>
      </c>
      <c r="E147" s="16" t="s">
        <v>8080</v>
      </c>
      <c r="F147" s="221" t="s">
        <v>8081</v>
      </c>
      <c r="G147" s="247" t="s">
        <v>5148</v>
      </c>
      <c r="H147" s="217" t="str">
        <f>VLOOKUP(G147,Orgs!B:I,2,0)</f>
        <v>https://www.ndcs.com.sg/</v>
      </c>
      <c r="I147" s="80" t="str">
        <f>VLOOKUP(G147,Orgs!B:J,3,0)</f>
        <v>Government</v>
      </c>
      <c r="J147" s="80">
        <f>VLOOKUP(G147,Orgs!B:J,4,0)</f>
        <v>0</v>
      </c>
      <c r="K147" s="80" t="str">
        <f>VLOOKUP(G147,Orgs!B:J,5,0)</f>
        <v>Healthcare</v>
      </c>
      <c r="L147" s="80">
        <f>VLOOKUP(G147,Orgs!B:J,6,0)</f>
        <v>0</v>
      </c>
      <c r="M147" s="80" t="str">
        <f>VLOOKUP(G147,Orgs!B:J,7,0)</f>
        <v>Provides multidisciplinary specialist care for complex dental conditions. Our services encompass oral and maxillofacial surgery, orthodontics, prosthodontics, endodontics, periodontics, and paediatric dentistry.</v>
      </c>
      <c r="N147" s="80" t="str">
        <f>VLOOKUP(G147,Orgs!B:J,8,0)</f>
        <v>Singapore</v>
      </c>
      <c r="O147" s="16">
        <f>VLOOKUP(G147,Orgs!B:J,9,0)</f>
        <v>0</v>
      </c>
      <c r="P147" s="80" t="s">
        <v>17</v>
      </c>
      <c r="Q147" s="16"/>
      <c r="R147" s="16" t="s">
        <v>7341</v>
      </c>
      <c r="S147" s="12"/>
      <c r="T147" s="12"/>
      <c r="U147" s="12"/>
      <c r="V147" s="12"/>
      <c r="W147" s="12"/>
    </row>
    <row r="148" spans="1:23" ht="14">
      <c r="A148" s="17"/>
      <c r="B148" s="213" t="s">
        <v>8082</v>
      </c>
      <c r="C148" s="17" t="s">
        <v>364</v>
      </c>
      <c r="D148" s="17" t="s">
        <v>8083</v>
      </c>
      <c r="E148" s="17" t="s">
        <v>8084</v>
      </c>
      <c r="F148" s="215" t="s">
        <v>8085</v>
      </c>
      <c r="G148" s="213" t="s">
        <v>5165</v>
      </c>
      <c r="H148" s="210" t="str">
        <f>VLOOKUP(G148,Orgs!B:I,2,0)</f>
        <v>https://www.nhgp.com.sg/</v>
      </c>
      <c r="I148" s="29" t="str">
        <f>VLOOKUP(G148,Orgs!B:J,3,0)</f>
        <v>Government</v>
      </c>
      <c r="J148" s="29">
        <f>VLOOKUP(G148,Orgs!B:J,4,0)</f>
        <v>0</v>
      </c>
      <c r="K148" s="29" t="str">
        <f>VLOOKUP(G148,Orgs!B:J,5,0)</f>
        <v>Healthcare</v>
      </c>
      <c r="L148" s="29">
        <f>VLOOKUP(G148,Orgs!B:J,6,0)</f>
        <v>0</v>
      </c>
      <c r="M148" s="29" t="str">
        <f>VLOOKUP(G148,Orgs!B:J,7,0)</f>
        <v>NHGP provides a comprehensive range of health services for the family, functioning as a one stop health centre providing treatment for acute medical conditions, management of chronic diseases, ​​​women and children health services and dental care.</v>
      </c>
      <c r="N148" s="29" t="str">
        <f>VLOOKUP(G148,Orgs!B:J,8,0)</f>
        <v>Singapore</v>
      </c>
      <c r="O148" s="17">
        <f>VLOOKUP(G148,Orgs!B:J,9,0)</f>
        <v>0</v>
      </c>
      <c r="P148" s="29" t="s">
        <v>17</v>
      </c>
      <c r="Q148" s="17"/>
      <c r="R148" s="17" t="s">
        <v>7341</v>
      </c>
      <c r="S148" s="12"/>
      <c r="T148" s="12"/>
      <c r="U148" s="12"/>
      <c r="V148" s="12"/>
      <c r="W148" s="12"/>
    </row>
    <row r="149" spans="1:23" ht="14">
      <c r="A149" s="16"/>
      <c r="B149" s="247" t="s">
        <v>8086</v>
      </c>
      <c r="C149" s="16" t="s">
        <v>234</v>
      </c>
      <c r="D149" s="16" t="s">
        <v>8087</v>
      </c>
      <c r="E149" s="16" t="s">
        <v>8088</v>
      </c>
      <c r="F149" s="221" t="s">
        <v>8089</v>
      </c>
      <c r="G149" s="247" t="s">
        <v>2867</v>
      </c>
      <c r="H149" s="217" t="str">
        <f>VLOOKUP(G149,Orgs!B:I,2,0)</f>
        <v>http://www.nhb.gov.sg/</v>
      </c>
      <c r="I149" s="80" t="str">
        <f>VLOOKUP(G149,Orgs!B:J,3,0)</f>
        <v>Government</v>
      </c>
      <c r="J149" s="80">
        <f>VLOOKUP(G149,Orgs!B:J,4,0)</f>
        <v>0</v>
      </c>
      <c r="K149" s="80" t="str">
        <f>VLOOKUP(G149,Orgs!B:J,5,0)</f>
        <v>Government and Military</v>
      </c>
      <c r="L149" s="80">
        <f>VLOOKUP(G149,Orgs!B:J,6,0)</f>
        <v>0</v>
      </c>
      <c r="M149" s="80" t="str">
        <f>VLOOKUP(G149,Orgs!B:J,7,0)</f>
        <v>Museums, interpretative centres, heritage institutions and precincts.</v>
      </c>
      <c r="N149" s="80" t="str">
        <f>VLOOKUP(G149,Orgs!B:J,8,0)</f>
        <v>Singapore</v>
      </c>
      <c r="O149" s="16">
        <f>VLOOKUP(G149,Orgs!B:J,9,0)</f>
        <v>0</v>
      </c>
      <c r="P149" s="80" t="s">
        <v>17</v>
      </c>
      <c r="Q149" s="16"/>
      <c r="R149" s="16" t="s">
        <v>7341</v>
      </c>
      <c r="S149" s="12"/>
      <c r="T149" s="12"/>
      <c r="U149" s="12"/>
      <c r="V149" s="12"/>
      <c r="W149" s="12"/>
    </row>
    <row r="150" spans="1:23" ht="14">
      <c r="A150" s="17"/>
      <c r="B150" s="213" t="s">
        <v>8090</v>
      </c>
      <c r="C150" s="17"/>
      <c r="D150" s="17" t="s">
        <v>8091</v>
      </c>
      <c r="E150" s="17" t="s">
        <v>8092</v>
      </c>
      <c r="F150" s="17" t="s">
        <v>7390</v>
      </c>
      <c r="G150" s="213" t="s">
        <v>5181</v>
      </c>
      <c r="H150" s="210" t="str">
        <f>VLOOKUP(G150,Orgs!B:I,2,0)</f>
        <v>https://www.nmrc.gov.sg/</v>
      </c>
      <c r="I150" s="29" t="str">
        <f>VLOOKUP(G150,Orgs!B:J,3,0)</f>
        <v>Academia and Research</v>
      </c>
      <c r="J150" s="29">
        <f>VLOOKUP(G150,Orgs!B:J,4,0)</f>
        <v>0</v>
      </c>
      <c r="K150" s="29" t="str">
        <f>VLOOKUP(G150,Orgs!B:J,5,0)</f>
        <v>Healthcare</v>
      </c>
      <c r="L150" s="29" t="str">
        <f>VLOOKUP(G150,Orgs!B:J,6,0)</f>
        <v>Medtech</v>
      </c>
      <c r="M150" s="29" t="str">
        <f>VLOOKUP(G150,Orgs!B:J,7,0)</f>
        <v>Council focused on development &amp; advancement of medical research</v>
      </c>
      <c r="N150" s="29" t="str">
        <f>VLOOKUP(G150,Orgs!B:J,8,0)</f>
        <v>Singapore</v>
      </c>
      <c r="O150" s="17" t="str">
        <f>VLOOKUP(G150,Orgs!B:J,9,0)</f>
        <v>moh_nmrc@moh.gov.sg</v>
      </c>
      <c r="P150" s="29" t="s">
        <v>17</v>
      </c>
      <c r="Q150" s="17"/>
      <c r="R150" s="17" t="s">
        <v>7341</v>
      </c>
      <c r="S150" s="12"/>
      <c r="T150" s="12"/>
      <c r="U150" s="12"/>
      <c r="V150" s="12"/>
      <c r="W150" s="12"/>
    </row>
    <row r="151" spans="1:23" ht="14">
      <c r="A151" s="115"/>
      <c r="B151" s="247"/>
      <c r="C151" s="16"/>
      <c r="D151" s="16"/>
      <c r="E151" s="16"/>
      <c r="F151" s="16"/>
      <c r="G151" s="247" t="s">
        <v>5181</v>
      </c>
      <c r="H151" s="217" t="str">
        <f>VLOOKUP(G151,Orgs!B:I,2,0)</f>
        <v>https://www.nmrc.gov.sg/</v>
      </c>
      <c r="I151" s="80" t="str">
        <f>VLOOKUP(G151,Orgs!B:J,3,0)</f>
        <v>Academia and Research</v>
      </c>
      <c r="J151" s="80">
        <f>VLOOKUP(G151,Orgs!B:J,4,0)</f>
        <v>0</v>
      </c>
      <c r="K151" s="80" t="str">
        <f>VLOOKUP(G151,Orgs!B:J,5,0)</f>
        <v>Healthcare</v>
      </c>
      <c r="L151" s="80" t="str">
        <f>VLOOKUP(G151,Orgs!B:J,6,0)</f>
        <v>Medtech</v>
      </c>
      <c r="M151" s="80" t="str">
        <f>VLOOKUP(G151,Orgs!B:J,7,0)</f>
        <v>Council focused on development &amp; advancement of medical research</v>
      </c>
      <c r="N151" s="80" t="str">
        <f>VLOOKUP(G151,Orgs!B:J,8,0)</f>
        <v>Singapore</v>
      </c>
      <c r="O151" s="16" t="str">
        <f>VLOOKUP(G151,Orgs!B:J,9,0)</f>
        <v>moh_nmrc@moh.gov.sg</v>
      </c>
      <c r="P151" s="80" t="s">
        <v>17</v>
      </c>
      <c r="Q151" s="16"/>
      <c r="R151" s="16" t="s">
        <v>7341</v>
      </c>
      <c r="S151" s="12"/>
      <c r="T151" s="12"/>
      <c r="U151" s="12"/>
      <c r="V151" s="12"/>
      <c r="W151" s="12"/>
    </row>
    <row r="152" spans="1:23" ht="14">
      <c r="A152" s="17"/>
      <c r="B152" s="213" t="s">
        <v>8093</v>
      </c>
      <c r="C152" s="17" t="s">
        <v>33</v>
      </c>
      <c r="D152" s="17" t="s">
        <v>8094</v>
      </c>
      <c r="E152" s="17" t="s">
        <v>8095</v>
      </c>
      <c r="F152" s="220" t="s">
        <v>8096</v>
      </c>
      <c r="G152" s="213" t="s">
        <v>5206</v>
      </c>
      <c r="H152" s="210" t="str">
        <f>VLOOKUP(G152,Orgs!B:I,2,0)</f>
        <v>https://www.nuhs.edu.sg/</v>
      </c>
      <c r="I152" s="29" t="str">
        <f>VLOOKUP(G152,Orgs!B:J,3,0)</f>
        <v>Academia and Research</v>
      </c>
      <c r="J152" s="29">
        <f>VLOOKUP(G152,Orgs!B:J,4,0)</f>
        <v>0</v>
      </c>
      <c r="K152" s="29" t="str">
        <f>VLOOKUP(G152,Orgs!B:J,5,0)</f>
        <v>Healthcare</v>
      </c>
      <c r="L152" s="29" t="str">
        <f>VLOOKUP(G152,Orgs!B:J,6,0)</f>
        <v>HealthTech, Medtech</v>
      </c>
      <c r="M152" s="29" t="str">
        <f>VLOOKUP(G152,Orgs!B:J,7,0)</f>
        <v>Academic and regional health system</v>
      </c>
      <c r="N152" s="29" t="str">
        <f>VLOOKUP(G152,Orgs!B:J,8,0)</f>
        <v>Singapore</v>
      </c>
      <c r="O152" s="17">
        <f>VLOOKUP(G152,Orgs!B:J,9,0)</f>
        <v>0</v>
      </c>
      <c r="P152" s="29" t="s">
        <v>17</v>
      </c>
      <c r="Q152" s="17"/>
      <c r="R152" s="17" t="s">
        <v>7341</v>
      </c>
      <c r="S152" s="12"/>
      <c r="T152" s="12"/>
      <c r="U152" s="12"/>
      <c r="V152" s="12"/>
      <c r="W152" s="12"/>
    </row>
    <row r="153" spans="1:23" ht="14">
      <c r="A153" s="16"/>
      <c r="B153" s="247" t="s">
        <v>144</v>
      </c>
      <c r="C153" s="16" t="s">
        <v>195</v>
      </c>
      <c r="D153" s="16" t="s">
        <v>8097</v>
      </c>
      <c r="E153" s="16" t="s">
        <v>8098</v>
      </c>
      <c r="F153" s="221" t="s">
        <v>8099</v>
      </c>
      <c r="G153" s="247" t="s">
        <v>5206</v>
      </c>
      <c r="H153" s="217" t="str">
        <f>VLOOKUP(G153,Orgs!B:I,2,0)</f>
        <v>https://www.nuhs.edu.sg/</v>
      </c>
      <c r="I153" s="80" t="str">
        <f>VLOOKUP(G153,Orgs!B:J,3,0)</f>
        <v>Academia and Research</v>
      </c>
      <c r="J153" s="80">
        <f>VLOOKUP(G153,Orgs!B:J,4,0)</f>
        <v>0</v>
      </c>
      <c r="K153" s="80" t="str">
        <f>VLOOKUP(G153,Orgs!B:J,5,0)</f>
        <v>Healthcare</v>
      </c>
      <c r="L153" s="80" t="str">
        <f>VLOOKUP(G153,Orgs!B:J,6,0)</f>
        <v>HealthTech, Medtech</v>
      </c>
      <c r="M153" s="80" t="str">
        <f>VLOOKUP(G153,Orgs!B:J,7,0)</f>
        <v>Academic and regional health system</v>
      </c>
      <c r="N153" s="80" t="str">
        <f>VLOOKUP(G153,Orgs!B:J,8,0)</f>
        <v>Singapore</v>
      </c>
      <c r="O153" s="16">
        <f>VLOOKUP(G153,Orgs!B:J,9,0)</f>
        <v>0</v>
      </c>
      <c r="P153" s="80" t="s">
        <v>17</v>
      </c>
      <c r="Q153" s="16"/>
      <c r="R153" s="16" t="s">
        <v>7341</v>
      </c>
      <c r="S153" s="12"/>
      <c r="T153" s="12"/>
      <c r="U153" s="12"/>
      <c r="V153" s="12"/>
      <c r="W153" s="12"/>
    </row>
    <row r="154" spans="1:23" ht="14">
      <c r="A154" s="17"/>
      <c r="B154" s="213" t="s">
        <v>463</v>
      </c>
      <c r="C154" s="17" t="s">
        <v>754</v>
      </c>
      <c r="D154" s="17" t="s">
        <v>8100</v>
      </c>
      <c r="E154" s="17" t="s">
        <v>8101</v>
      </c>
      <c r="F154" s="215" t="s">
        <v>8102</v>
      </c>
      <c r="G154" s="213" t="s">
        <v>5206</v>
      </c>
      <c r="H154" s="210" t="str">
        <f>VLOOKUP(G154,Orgs!B:I,2,0)</f>
        <v>https://www.nuhs.edu.sg/</v>
      </c>
      <c r="I154" s="29" t="str">
        <f>VLOOKUP(G154,Orgs!B:J,3,0)</f>
        <v>Academia and Research</v>
      </c>
      <c r="J154" s="29">
        <f>VLOOKUP(G154,Orgs!B:J,4,0)</f>
        <v>0</v>
      </c>
      <c r="K154" s="29" t="str">
        <f>VLOOKUP(G154,Orgs!B:J,5,0)</f>
        <v>Healthcare</v>
      </c>
      <c r="L154" s="29" t="str">
        <f>VLOOKUP(G154,Orgs!B:J,6,0)</f>
        <v>HealthTech, Medtech</v>
      </c>
      <c r="M154" s="29" t="str">
        <f>VLOOKUP(G154,Orgs!B:J,7,0)</f>
        <v>Academic and regional health system</v>
      </c>
      <c r="N154" s="29" t="str">
        <f>VLOOKUP(G154,Orgs!B:J,8,0)</f>
        <v>Singapore</v>
      </c>
      <c r="O154" s="17">
        <f>VLOOKUP(G154,Orgs!B:J,9,0)</f>
        <v>0</v>
      </c>
      <c r="P154" s="29" t="s">
        <v>17</v>
      </c>
      <c r="Q154" s="17"/>
      <c r="R154" s="17" t="s">
        <v>7341</v>
      </c>
      <c r="S154" s="12"/>
      <c r="T154" s="12"/>
      <c r="U154" s="12"/>
      <c r="V154" s="12"/>
      <c r="W154" s="12"/>
    </row>
    <row r="155" spans="1:23" ht="14">
      <c r="A155" s="16"/>
      <c r="B155" s="247" t="s">
        <v>8103</v>
      </c>
      <c r="C155" s="16" t="s">
        <v>33</v>
      </c>
      <c r="D155" s="16" t="s">
        <v>8104</v>
      </c>
      <c r="E155" s="16" t="s">
        <v>8105</v>
      </c>
      <c r="F155" s="221" t="s">
        <v>8106</v>
      </c>
      <c r="G155" s="247" t="s">
        <v>5206</v>
      </c>
      <c r="H155" s="217" t="str">
        <f>VLOOKUP(G155,Orgs!B:I,2,0)</f>
        <v>https://www.nuhs.edu.sg/</v>
      </c>
      <c r="I155" s="80" t="str">
        <f>VLOOKUP(G155,Orgs!B:J,3,0)</f>
        <v>Academia and Research</v>
      </c>
      <c r="J155" s="80">
        <f>VLOOKUP(G155,Orgs!B:J,4,0)</f>
        <v>0</v>
      </c>
      <c r="K155" s="80" t="str">
        <f>VLOOKUP(G155,Orgs!B:J,5,0)</f>
        <v>Healthcare</v>
      </c>
      <c r="L155" s="80" t="str">
        <f>VLOOKUP(G155,Orgs!B:J,6,0)</f>
        <v>HealthTech, Medtech</v>
      </c>
      <c r="M155" s="80" t="str">
        <f>VLOOKUP(G155,Orgs!B:J,7,0)</f>
        <v>Academic and regional health system</v>
      </c>
      <c r="N155" s="80" t="str">
        <f>VLOOKUP(G155,Orgs!B:J,8,0)</f>
        <v>Singapore</v>
      </c>
      <c r="O155" s="16">
        <f>VLOOKUP(G155,Orgs!B:J,9,0)</f>
        <v>0</v>
      </c>
      <c r="P155" s="80" t="s">
        <v>17</v>
      </c>
      <c r="Q155" s="16"/>
      <c r="R155" s="16" t="s">
        <v>7341</v>
      </c>
      <c r="S155" s="12"/>
      <c r="T155" s="12"/>
      <c r="U155" s="12"/>
      <c r="V155" s="12"/>
      <c r="W155" s="12"/>
    </row>
    <row r="156" spans="1:23" ht="14">
      <c r="A156" s="17"/>
      <c r="B156" s="213" t="s">
        <v>8103</v>
      </c>
      <c r="C156" s="105" t="s">
        <v>33</v>
      </c>
      <c r="D156" s="17" t="s">
        <v>8107</v>
      </c>
      <c r="E156" s="105" t="s">
        <v>8108</v>
      </c>
      <c r="F156" s="243" t="s">
        <v>8106</v>
      </c>
      <c r="G156" s="213" t="s">
        <v>5206</v>
      </c>
      <c r="H156" s="210" t="str">
        <f>VLOOKUP(G156,Orgs!B:I,2,0)</f>
        <v>https://www.nuhs.edu.sg/</v>
      </c>
      <c r="I156" s="29" t="str">
        <f>VLOOKUP(G156,Orgs!B:J,3,0)</f>
        <v>Academia and Research</v>
      </c>
      <c r="J156" s="29">
        <f>VLOOKUP(G156,Orgs!B:J,4,0)</f>
        <v>0</v>
      </c>
      <c r="K156" s="29" t="str">
        <f>VLOOKUP(G156,Orgs!B:J,5,0)</f>
        <v>Healthcare</v>
      </c>
      <c r="L156" s="29" t="str">
        <f>VLOOKUP(G156,Orgs!B:J,6,0)</f>
        <v>HealthTech, Medtech</v>
      </c>
      <c r="M156" s="29" t="str">
        <f>VLOOKUP(G156,Orgs!B:J,7,0)</f>
        <v>Academic and regional health system</v>
      </c>
      <c r="N156" s="29" t="str">
        <f>VLOOKUP(G156,Orgs!B:J,8,0)</f>
        <v>Singapore</v>
      </c>
      <c r="O156" s="17">
        <f>VLOOKUP(G156,Orgs!B:J,9,0)</f>
        <v>0</v>
      </c>
      <c r="P156" s="29" t="s">
        <v>17</v>
      </c>
      <c r="Q156" s="17"/>
      <c r="R156" s="17" t="s">
        <v>7341</v>
      </c>
      <c r="S156" s="12"/>
      <c r="T156" s="12"/>
      <c r="U156" s="12"/>
      <c r="V156" s="12"/>
      <c r="W156" s="12"/>
    </row>
    <row r="157" spans="1:23" ht="14">
      <c r="A157" s="16"/>
      <c r="B157" s="247" t="s">
        <v>8109</v>
      </c>
      <c r="C157" s="16" t="s">
        <v>238</v>
      </c>
      <c r="D157" s="16" t="s">
        <v>8110</v>
      </c>
      <c r="E157" s="16" t="s">
        <v>8111</v>
      </c>
      <c r="F157" s="221" t="s">
        <v>8112</v>
      </c>
      <c r="G157" s="247" t="s">
        <v>5206</v>
      </c>
      <c r="H157" s="217" t="str">
        <f>VLOOKUP(G157,Orgs!B:I,2,0)</f>
        <v>https://www.nuhs.edu.sg/</v>
      </c>
      <c r="I157" s="80" t="str">
        <f>VLOOKUP(G157,Orgs!B:J,3,0)</f>
        <v>Academia and Research</v>
      </c>
      <c r="J157" s="80">
        <f>VLOOKUP(G157,Orgs!B:J,4,0)</f>
        <v>0</v>
      </c>
      <c r="K157" s="80" t="str">
        <f>VLOOKUP(G157,Orgs!B:J,5,0)</f>
        <v>Healthcare</v>
      </c>
      <c r="L157" s="80" t="str">
        <f>VLOOKUP(G157,Orgs!B:J,6,0)</f>
        <v>HealthTech, Medtech</v>
      </c>
      <c r="M157" s="80" t="str">
        <f>VLOOKUP(G157,Orgs!B:J,7,0)</f>
        <v>Academic and regional health system</v>
      </c>
      <c r="N157" s="80" t="str">
        <f>VLOOKUP(G157,Orgs!B:J,8,0)</f>
        <v>Singapore</v>
      </c>
      <c r="O157" s="16">
        <f>VLOOKUP(G157,Orgs!B:J,9,0)</f>
        <v>0</v>
      </c>
      <c r="P157" s="80" t="s">
        <v>17</v>
      </c>
      <c r="Q157" s="16"/>
      <c r="R157" s="16" t="s">
        <v>7341</v>
      </c>
      <c r="S157" s="12"/>
      <c r="T157" s="12"/>
      <c r="U157" s="12"/>
      <c r="V157" s="12"/>
      <c r="W157" s="12"/>
    </row>
    <row r="158" spans="1:23" ht="14">
      <c r="A158" s="17"/>
      <c r="B158" s="213" t="s">
        <v>8113</v>
      </c>
      <c r="C158" s="17" t="s">
        <v>8114</v>
      </c>
      <c r="D158" s="17" t="s">
        <v>8115</v>
      </c>
      <c r="E158" s="17" t="s">
        <v>8116</v>
      </c>
      <c r="F158" s="215" t="s">
        <v>8117</v>
      </c>
      <c r="G158" s="213" t="s">
        <v>5206</v>
      </c>
      <c r="H158" s="210" t="str">
        <f>VLOOKUP(G158,Orgs!B:I,2,0)</f>
        <v>https://www.nuhs.edu.sg/</v>
      </c>
      <c r="I158" s="29" t="str">
        <f>VLOOKUP(G158,Orgs!B:J,3,0)</f>
        <v>Academia and Research</v>
      </c>
      <c r="J158" s="29">
        <f>VLOOKUP(G158,Orgs!B:J,4,0)</f>
        <v>0</v>
      </c>
      <c r="K158" s="29" t="str">
        <f>VLOOKUP(G158,Orgs!B:J,5,0)</f>
        <v>Healthcare</v>
      </c>
      <c r="L158" s="29" t="str">
        <f>VLOOKUP(G158,Orgs!B:J,6,0)</f>
        <v>HealthTech, Medtech</v>
      </c>
      <c r="M158" s="29" t="str">
        <f>VLOOKUP(G158,Orgs!B:J,7,0)</f>
        <v>Academic and regional health system</v>
      </c>
      <c r="N158" s="29" t="str">
        <f>VLOOKUP(G158,Orgs!B:J,8,0)</f>
        <v>Singapore</v>
      </c>
      <c r="O158" s="17">
        <f>VLOOKUP(G158,Orgs!B:J,9,0)</f>
        <v>0</v>
      </c>
      <c r="P158" s="29" t="s">
        <v>17</v>
      </c>
      <c r="Q158" s="17"/>
      <c r="R158" s="17" t="s">
        <v>7341</v>
      </c>
      <c r="S158" s="12"/>
      <c r="T158" s="12"/>
      <c r="U158" s="12"/>
      <c r="V158" s="12"/>
      <c r="W158" s="12"/>
    </row>
    <row r="159" spans="1:23" ht="14">
      <c r="A159" s="16"/>
      <c r="B159" s="207" t="s">
        <v>8118</v>
      </c>
      <c r="C159" s="80" t="s">
        <v>198</v>
      </c>
      <c r="D159" s="80" t="s">
        <v>8119</v>
      </c>
      <c r="E159" s="80" t="s">
        <v>8120</v>
      </c>
      <c r="F159" s="209" t="s">
        <v>8121</v>
      </c>
      <c r="G159" s="206" t="s">
        <v>5196</v>
      </c>
      <c r="H159" s="217" t="str">
        <f>VLOOKUP(G159,Orgs!B:I,2,0)</f>
        <v>https://www.np.edu.sg/</v>
      </c>
      <c r="I159" s="80" t="str">
        <f>VLOOKUP(G159,Orgs!B:J,3,0)</f>
        <v>Academia and Research</v>
      </c>
      <c r="J159" s="80">
        <f>VLOOKUP(G159,Orgs!B:J,4,0)</f>
        <v>0</v>
      </c>
      <c r="K159" s="80" t="str">
        <f>VLOOKUP(G159,Orgs!B:J,5,0)</f>
        <v>Education</v>
      </c>
      <c r="L159" s="80">
        <f>VLOOKUP(G159,Orgs!B:J,6,0)</f>
        <v>0</v>
      </c>
      <c r="M159" s="80" t="str">
        <f>VLOOKUP(G159,Orgs!B:J,7,0)</f>
        <v>Ngee Ann Polytechnic is a post-secondary education institution and statutory board under the purview of the Ministry of Education in Singapore.</v>
      </c>
      <c r="N159" s="80" t="str">
        <f>VLOOKUP(G159,Orgs!B:J,8,0)</f>
        <v>Singapore</v>
      </c>
      <c r="O159" s="16"/>
      <c r="P159" s="80" t="s">
        <v>2013</v>
      </c>
      <c r="Q159" s="80" t="s">
        <v>138</v>
      </c>
      <c r="R159" s="80" t="s">
        <v>1426</v>
      </c>
      <c r="S159" s="7" t="s">
        <v>7770</v>
      </c>
      <c r="T159" s="12"/>
      <c r="U159" s="12"/>
      <c r="V159" s="12"/>
      <c r="W159" s="12"/>
    </row>
    <row r="160" spans="1:23" ht="14">
      <c r="A160" s="17"/>
      <c r="B160" s="206" t="s">
        <v>8122</v>
      </c>
      <c r="C160" s="29" t="s">
        <v>8123</v>
      </c>
      <c r="D160" s="29"/>
      <c r="E160" s="29" t="s">
        <v>8124</v>
      </c>
      <c r="F160" s="204" t="s">
        <v>8125</v>
      </c>
      <c r="G160" s="248" t="s">
        <v>6293</v>
      </c>
      <c r="H160" s="210" t="str">
        <f>VLOOKUP(G160,Orgs!B:I,2,0)</f>
        <v>https://www.nhg.com.sg</v>
      </c>
      <c r="I160" s="29" t="str">
        <f>VLOOKUP(G160,Orgs!B:I,3,0)</f>
        <v>Government</v>
      </c>
      <c r="J160" s="29" t="str">
        <f>VLOOKUP(G160,Orgs!B:I,4,0)</f>
        <v>Healthcare, Medical Services</v>
      </c>
      <c r="K160" s="29" t="str">
        <f>VLOOKUP(G160,Orgs!B:I,5,0)</f>
        <v>Healthcare</v>
      </c>
      <c r="L160" s="29" t="str">
        <f>VLOOKUP(G160,Orgs!B:I,6,0)</f>
        <v>Healthtech, Medtech</v>
      </c>
      <c r="M160" s="29" t="str">
        <f>VLOOKUP(G160,Orgs!B:I,7,0)</f>
        <v>NHG (National Healthcare Group) is a leading healthcare provider in Singapore.</v>
      </c>
      <c r="N160" s="29" t="str">
        <f>VLOOKUP(G160,Orgs!B:I,8,0)</f>
        <v>Singapore</v>
      </c>
      <c r="O160" s="17">
        <f>VLOOKUP(G160,Orgs!B:J,9,0)</f>
        <v>0</v>
      </c>
      <c r="P160" s="29"/>
      <c r="Q160" s="29"/>
      <c r="R160" s="29" t="s">
        <v>7759</v>
      </c>
      <c r="S160" s="7"/>
      <c r="T160" s="12"/>
      <c r="U160" s="12"/>
      <c r="V160" s="12"/>
      <c r="W160" s="12"/>
    </row>
    <row r="161" spans="1:23" ht="14">
      <c r="A161" s="16"/>
      <c r="B161" s="247" t="s">
        <v>8126</v>
      </c>
      <c r="C161" s="16" t="s">
        <v>151</v>
      </c>
      <c r="D161" s="16" t="s">
        <v>8127</v>
      </c>
      <c r="E161" s="16" t="s">
        <v>28</v>
      </c>
      <c r="F161" s="221" t="s">
        <v>8128</v>
      </c>
      <c r="G161" s="247" t="s">
        <v>2475</v>
      </c>
      <c r="H161" s="217" t="str">
        <f>VLOOKUP(G161,Orgs!B:I,2,0)</f>
        <v>http://corp.nhg.com.sg/CMTI/Pages/About-CMTi.aspx</v>
      </c>
      <c r="I161" s="80" t="str">
        <f>VLOOKUP(G161,Orgs!B:J,3,0)</f>
        <v>Academia and Research</v>
      </c>
      <c r="J161" s="80">
        <f>VLOOKUP(G161,Orgs!B:J,4,0)</f>
        <v>0</v>
      </c>
      <c r="K161" s="80" t="str">
        <f>VLOOKUP(G161,Orgs!B:J,5,0)</f>
        <v>Healthcare</v>
      </c>
      <c r="L161" s="80">
        <f>VLOOKUP(G161,Orgs!B:J,6,0)</f>
        <v>0</v>
      </c>
      <c r="M161" s="80" t="str">
        <f>VLOOKUP(G161,Orgs!B:J,7,0)</f>
        <v>leader in public healthcare in Singapore</v>
      </c>
      <c r="N161" s="80" t="str">
        <f>VLOOKUP(G161,Orgs!B:J,8,0)</f>
        <v>Singapore</v>
      </c>
      <c r="O161" s="16">
        <f>VLOOKUP(G161,Orgs!B:J,9,0)</f>
        <v>0</v>
      </c>
      <c r="P161" s="80" t="s">
        <v>17</v>
      </c>
      <c r="Q161" s="16"/>
      <c r="R161" s="16" t="s">
        <v>7341</v>
      </c>
      <c r="S161" s="12"/>
      <c r="T161" s="12"/>
      <c r="U161" s="12"/>
      <c r="V161" s="12"/>
      <c r="W161" s="12"/>
    </row>
    <row r="162" spans="1:23" ht="14">
      <c r="A162" s="17"/>
      <c r="B162" s="213" t="s">
        <v>8129</v>
      </c>
      <c r="C162" s="17" t="s">
        <v>234</v>
      </c>
      <c r="D162" s="17"/>
      <c r="E162" s="17"/>
      <c r="F162" s="215" t="s">
        <v>8130</v>
      </c>
      <c r="G162" s="213" t="s">
        <v>3744</v>
      </c>
      <c r="H162" s="210" t="str">
        <f>VLOOKUP(G162,Orgs!B:I,2,0)</f>
        <v>https://nhic.sg/</v>
      </c>
      <c r="I162" s="29" t="str">
        <f>VLOOKUP(G162,Orgs!B:J,3,0)</f>
        <v>Academia and Research</v>
      </c>
      <c r="J162" s="29">
        <f>VLOOKUP(G162,Orgs!B:J,4,0)</f>
        <v>0</v>
      </c>
      <c r="K162" s="29" t="str">
        <f>VLOOKUP(G162,Orgs!B:J,5,0)</f>
        <v>Healthcare</v>
      </c>
      <c r="L162" s="29">
        <f>VLOOKUP(G162,Orgs!B:J,6,0)</f>
        <v>0</v>
      </c>
      <c r="M162" s="29" t="str">
        <f>VLOOKUP(G162,Orgs!B:J,7,0)</f>
        <v>Provider of translational funding and strategic guidance services to accelerate healthcare innovation</v>
      </c>
      <c r="N162" s="29" t="str">
        <f>VLOOKUP(G162,Orgs!B:J,8,0)</f>
        <v>Singapore</v>
      </c>
      <c r="O162" s="17">
        <f>VLOOKUP(G162,Orgs!B:J,9,0)</f>
        <v>0</v>
      </c>
      <c r="P162" s="29" t="s">
        <v>17</v>
      </c>
      <c r="Q162" s="17"/>
      <c r="R162" s="17" t="s">
        <v>7341</v>
      </c>
      <c r="S162" s="12"/>
      <c r="T162" s="12"/>
      <c r="U162" s="12"/>
      <c r="V162" s="12"/>
      <c r="W162" s="12"/>
    </row>
    <row r="163" spans="1:23" ht="14">
      <c r="A163" s="16"/>
      <c r="B163" s="207" t="s">
        <v>8131</v>
      </c>
      <c r="C163" s="80" t="s">
        <v>8132</v>
      </c>
      <c r="D163" s="80" t="s">
        <v>8133</v>
      </c>
      <c r="E163" s="80" t="s">
        <v>8134</v>
      </c>
      <c r="F163" s="209" t="s">
        <v>8135</v>
      </c>
      <c r="G163" s="206" t="s">
        <v>5199</v>
      </c>
      <c r="H163" s="217" t="str">
        <f>VLOOKUP(G163,Orgs!B:I,2,0)</f>
        <v>https://www.nscc.sg/</v>
      </c>
      <c r="I163" s="80" t="str">
        <f>VLOOKUP(G163,Orgs!B:J,3,0)</f>
        <v>Academia and Research</v>
      </c>
      <c r="J163" s="80" t="str">
        <f>VLOOKUP(G163,Orgs!B:J,4,0)</f>
        <v>High performance computing</v>
      </c>
      <c r="K163" s="80" t="str">
        <f>VLOOKUP(G163,Orgs!B:J,5,0)</f>
        <v>Science, Research and Development</v>
      </c>
      <c r="L163" s="80">
        <f>VLOOKUP(G163,Orgs!B:J,6,0)</f>
        <v>0</v>
      </c>
      <c r="M163" s="80" t="str">
        <f>VLOOKUP(G163,Orgs!B:J,7,0)</f>
        <v>A National Research Infrastructure funded by the National Research Foundation (NRF), we support the HPC research needs of the public and private sectors, including research institutes, institutes of higher learning (IHLs), government agencies and companies.</v>
      </c>
      <c r="N163" s="80" t="str">
        <f>VLOOKUP(G163,Orgs!B:J,8,0)</f>
        <v>Singapore</v>
      </c>
      <c r="O163" s="16"/>
      <c r="P163" s="80" t="s">
        <v>2007</v>
      </c>
      <c r="Q163" s="80" t="s">
        <v>138</v>
      </c>
      <c r="R163" s="80" t="s">
        <v>1426</v>
      </c>
      <c r="S163" s="7" t="s">
        <v>8136</v>
      </c>
      <c r="T163" s="12"/>
      <c r="U163" s="12"/>
      <c r="V163" s="12"/>
      <c r="W163" s="12"/>
    </row>
    <row r="164" spans="1:23" ht="14">
      <c r="A164" s="17"/>
      <c r="B164" s="206" t="s">
        <v>229</v>
      </c>
      <c r="C164" s="29" t="s">
        <v>170</v>
      </c>
      <c r="D164" s="29" t="s">
        <v>230</v>
      </c>
      <c r="E164" s="29" t="s">
        <v>231</v>
      </c>
      <c r="F164" s="140" t="s">
        <v>8137</v>
      </c>
      <c r="G164" s="206" t="s">
        <v>232</v>
      </c>
      <c r="H164" s="210" t="str">
        <f>VLOOKUP(G164,Orgs!B:I,2,0)</f>
        <v>https://ntu.edu.sg</v>
      </c>
      <c r="I164" s="29" t="str">
        <f>VLOOKUP(G164,Orgs!B:I,3,0)</f>
        <v>Academia and Research</v>
      </c>
      <c r="J164" s="29">
        <f>VLOOKUP(G164,Orgs!B:I,4,0)</f>
        <v>0</v>
      </c>
      <c r="K164" s="29" t="str">
        <f>VLOOKUP(G164,Orgs!B:I,5,0)</f>
        <v>Energy and Chemicals</v>
      </c>
      <c r="L164" s="29" t="str">
        <f>VLOOKUP(G164,Orgs!B:I,6,0)</f>
        <v>Climate Tech, Renewable Energy, Energy Efficiency</v>
      </c>
      <c r="M164" s="29">
        <f>VLOOKUP(G164,Orgs!B:I,7,0)</f>
        <v>0</v>
      </c>
      <c r="N164" s="29" t="str">
        <f>VLOOKUP(G164,Orgs!B:I,8,0)</f>
        <v>Singapore</v>
      </c>
      <c r="O164" s="17">
        <f>VLOOKUP(G164,Orgs!B:J,9,0)</f>
        <v>0</v>
      </c>
      <c r="P164" s="29" t="s">
        <v>17</v>
      </c>
      <c r="Q164" s="29" t="s">
        <v>138</v>
      </c>
      <c r="R164" s="29" t="s">
        <v>174</v>
      </c>
      <c r="S164" s="12" t="s">
        <v>7794</v>
      </c>
      <c r="T164" s="12"/>
      <c r="U164" s="12"/>
      <c r="V164" s="12"/>
      <c r="W164" s="12"/>
    </row>
    <row r="165" spans="1:23" ht="14">
      <c r="A165" s="16"/>
      <c r="B165" s="207" t="s">
        <v>233</v>
      </c>
      <c r="C165" s="80" t="s">
        <v>234</v>
      </c>
      <c r="D165" s="80" t="s">
        <v>235</v>
      </c>
      <c r="E165" s="80" t="s">
        <v>236</v>
      </c>
      <c r="F165" s="134" t="s">
        <v>8138</v>
      </c>
      <c r="G165" s="207" t="s">
        <v>232</v>
      </c>
      <c r="H165" s="217" t="str">
        <f>VLOOKUP(G165,Orgs!B:I,2,0)</f>
        <v>https://ntu.edu.sg</v>
      </c>
      <c r="I165" s="80" t="str">
        <f>VLOOKUP(G165,Orgs!B:I,3,0)</f>
        <v>Academia and Research</v>
      </c>
      <c r="J165" s="80">
        <f>VLOOKUP(G165,Orgs!B:I,4,0)</f>
        <v>0</v>
      </c>
      <c r="K165" s="80" t="str">
        <f>VLOOKUP(G165,Orgs!B:I,5,0)</f>
        <v>Energy and Chemicals</v>
      </c>
      <c r="L165" s="80" t="str">
        <f>VLOOKUP(G165,Orgs!B:I,6,0)</f>
        <v>Climate Tech, Renewable Energy, Energy Efficiency</v>
      </c>
      <c r="M165" s="80">
        <f>VLOOKUP(G165,Orgs!B:I,7,0)</f>
        <v>0</v>
      </c>
      <c r="N165" s="80" t="str">
        <f>VLOOKUP(G165,Orgs!B:I,8,0)</f>
        <v>Singapore</v>
      </c>
      <c r="O165" s="16">
        <f>VLOOKUP(G165,Orgs!B:J,9,0)</f>
        <v>0</v>
      </c>
      <c r="P165" s="80" t="s">
        <v>17</v>
      </c>
      <c r="Q165" s="80" t="s">
        <v>138</v>
      </c>
      <c r="R165" s="80" t="s">
        <v>174</v>
      </c>
      <c r="S165" s="12" t="s">
        <v>7794</v>
      </c>
      <c r="T165" s="12"/>
      <c r="U165" s="12"/>
      <c r="V165" s="12"/>
      <c r="W165" s="12"/>
    </row>
    <row r="166" spans="1:23" ht="14">
      <c r="A166" s="17"/>
      <c r="B166" s="206" t="s">
        <v>237</v>
      </c>
      <c r="C166" s="29" t="s">
        <v>238</v>
      </c>
      <c r="D166" s="29" t="s">
        <v>239</v>
      </c>
      <c r="E166" s="29" t="s">
        <v>240</v>
      </c>
      <c r="F166" s="148" t="s">
        <v>8139</v>
      </c>
      <c r="G166" s="206" t="s">
        <v>232</v>
      </c>
      <c r="H166" s="210" t="str">
        <f>VLOOKUP(G166,Orgs!B:I,2,0)</f>
        <v>https://ntu.edu.sg</v>
      </c>
      <c r="I166" s="29" t="str">
        <f>VLOOKUP(G166,Orgs!B:I,3,0)</f>
        <v>Academia and Research</v>
      </c>
      <c r="J166" s="29">
        <f>VLOOKUP(G166,Orgs!B:I,4,0)</f>
        <v>0</v>
      </c>
      <c r="K166" s="29" t="str">
        <f>VLOOKUP(G166,Orgs!B:I,5,0)</f>
        <v>Energy and Chemicals</v>
      </c>
      <c r="L166" s="29" t="str">
        <f>VLOOKUP(G166,Orgs!B:I,6,0)</f>
        <v>Climate Tech, Renewable Energy, Energy Efficiency</v>
      </c>
      <c r="M166" s="29">
        <f>VLOOKUP(G166,Orgs!B:I,7,0)</f>
        <v>0</v>
      </c>
      <c r="N166" s="29" t="str">
        <f>VLOOKUP(G166,Orgs!B:I,8,0)</f>
        <v>Singapore</v>
      </c>
      <c r="O166" s="17">
        <f>VLOOKUP(G166,Orgs!B:J,9,0)</f>
        <v>0</v>
      </c>
      <c r="P166" s="29" t="s">
        <v>17</v>
      </c>
      <c r="Q166" s="29" t="s">
        <v>138</v>
      </c>
      <c r="R166" s="29" t="s">
        <v>174</v>
      </c>
      <c r="S166" s="12" t="s">
        <v>7794</v>
      </c>
      <c r="T166" s="12"/>
      <c r="U166" s="12"/>
      <c r="V166" s="12"/>
      <c r="W166" s="12"/>
    </row>
    <row r="167" spans="1:23" ht="14">
      <c r="A167" s="16"/>
      <c r="B167" s="207" t="s">
        <v>294</v>
      </c>
      <c r="C167" s="249" t="s">
        <v>295</v>
      </c>
      <c r="D167" s="80" t="s">
        <v>296</v>
      </c>
      <c r="E167" s="80" t="s">
        <v>297</v>
      </c>
      <c r="F167" s="134" t="s">
        <v>8140</v>
      </c>
      <c r="G167" s="207" t="s">
        <v>232</v>
      </c>
      <c r="H167" s="217" t="str">
        <f>VLOOKUP(G167,Orgs!B:I,2,0)</f>
        <v>https://ntu.edu.sg</v>
      </c>
      <c r="I167" s="80" t="str">
        <f>VLOOKUP(G167,Orgs!B:I,3,0)</f>
        <v>Academia and Research</v>
      </c>
      <c r="J167" s="80">
        <f>VLOOKUP(G167,Orgs!B:I,4,0)</f>
        <v>0</v>
      </c>
      <c r="K167" s="80" t="str">
        <f>VLOOKUP(G167,Orgs!B:I,5,0)</f>
        <v>Energy and Chemicals</v>
      </c>
      <c r="L167" s="80" t="str">
        <f>VLOOKUP(G167,Orgs!B:I,6,0)</f>
        <v>Climate Tech, Renewable Energy, Energy Efficiency</v>
      </c>
      <c r="M167" s="80">
        <f>VLOOKUP(G167,Orgs!B:I,7,0)</f>
        <v>0</v>
      </c>
      <c r="N167" s="80" t="str">
        <f>VLOOKUP(G167,Orgs!B:I,8,0)</f>
        <v>Singapore</v>
      </c>
      <c r="O167" s="16">
        <f>VLOOKUP(G167,Orgs!B:J,9,0)</f>
        <v>0</v>
      </c>
      <c r="P167" s="80" t="s">
        <v>17</v>
      </c>
      <c r="Q167" s="80" t="s">
        <v>138</v>
      </c>
      <c r="R167" s="80" t="s">
        <v>174</v>
      </c>
      <c r="S167" s="12" t="s">
        <v>7794</v>
      </c>
      <c r="T167" s="12"/>
      <c r="U167" s="12"/>
      <c r="V167" s="12"/>
      <c r="W167" s="12"/>
    </row>
    <row r="168" spans="1:23" ht="14">
      <c r="A168" s="17"/>
      <c r="B168" s="250" t="s">
        <v>7893</v>
      </c>
      <c r="C168" s="17" t="s">
        <v>754</v>
      </c>
      <c r="D168" s="105" t="s">
        <v>8141</v>
      </c>
      <c r="E168" s="105" t="s">
        <v>8142</v>
      </c>
      <c r="F168" s="215" t="s">
        <v>8143</v>
      </c>
      <c r="G168" s="250" t="s">
        <v>173</v>
      </c>
      <c r="H168" s="210" t="str">
        <f>VLOOKUP(G168,Orgs!B:I,2,0)</f>
        <v>https://www.nus.edu.sg/</v>
      </c>
      <c r="I168" s="29" t="str">
        <f>VLOOKUP(G168,Orgs!B:J,3,0)</f>
        <v>Academia and Research</v>
      </c>
      <c r="J168" s="29">
        <f>VLOOKUP(G168,Orgs!B:J,4,0)</f>
        <v>0</v>
      </c>
      <c r="K168" s="29" t="str">
        <f>VLOOKUP(G168,Orgs!B:J,5,0)</f>
        <v>Education</v>
      </c>
      <c r="L168" s="29">
        <f>VLOOKUP(G168,Orgs!B:J,6,0)</f>
        <v>0</v>
      </c>
      <c r="M168" s="29" t="str">
        <f>VLOOKUP(G168,Orgs!B:J,7,0)</f>
        <v>University offering various courses &amp; degrees across diversified streams</v>
      </c>
      <c r="N168" s="29" t="str">
        <f>VLOOKUP(G168,Orgs!B:J,8,0)</f>
        <v>Singapore</v>
      </c>
      <c r="O168" s="17" t="str">
        <f>VLOOKUP(G168,Orgs!B:J,9,0)</f>
        <v>global@nus.edu.sg</v>
      </c>
      <c r="P168" s="29" t="s">
        <v>17</v>
      </c>
      <c r="Q168" s="17"/>
      <c r="R168" s="17" t="s">
        <v>7341</v>
      </c>
      <c r="S168" s="12"/>
      <c r="T168" s="12"/>
      <c r="U168" s="12"/>
      <c r="V168" s="12"/>
      <c r="W168" s="12"/>
    </row>
    <row r="169" spans="1:23" ht="14">
      <c r="A169" s="16"/>
      <c r="B169" s="247" t="s">
        <v>8144</v>
      </c>
      <c r="C169" s="16" t="s">
        <v>637</v>
      </c>
      <c r="D169" s="16" t="s">
        <v>8145</v>
      </c>
      <c r="E169" s="16" t="s">
        <v>8146</v>
      </c>
      <c r="F169" s="221" t="s">
        <v>8147</v>
      </c>
      <c r="G169" s="247" t="s">
        <v>173</v>
      </c>
      <c r="H169" s="217" t="str">
        <f>VLOOKUP(G169,Orgs!B:I,2,0)</f>
        <v>https://www.nus.edu.sg/</v>
      </c>
      <c r="I169" s="80" t="str">
        <f>VLOOKUP(G169,Orgs!B:J,3,0)</f>
        <v>Academia and Research</v>
      </c>
      <c r="J169" s="80">
        <f>VLOOKUP(G169,Orgs!B:J,4,0)</f>
        <v>0</v>
      </c>
      <c r="K169" s="80" t="str">
        <f>VLOOKUP(G169,Orgs!B:J,5,0)</f>
        <v>Education</v>
      </c>
      <c r="L169" s="80">
        <f>VLOOKUP(G169,Orgs!B:J,6,0)</f>
        <v>0</v>
      </c>
      <c r="M169" s="80" t="str">
        <f>VLOOKUP(G169,Orgs!B:J,7,0)</f>
        <v>University offering various courses &amp; degrees across diversified streams</v>
      </c>
      <c r="N169" s="80" t="str">
        <f>VLOOKUP(G169,Orgs!B:J,8,0)</f>
        <v>Singapore</v>
      </c>
      <c r="O169" s="16" t="str">
        <f>VLOOKUP(G169,Orgs!B:J,9,0)</f>
        <v>global@nus.edu.sg</v>
      </c>
      <c r="P169" s="80" t="s">
        <v>17</v>
      </c>
      <c r="Q169" s="16"/>
      <c r="R169" s="16" t="s">
        <v>7341</v>
      </c>
      <c r="S169" s="12"/>
      <c r="T169" s="12"/>
      <c r="U169" s="12"/>
      <c r="V169" s="12"/>
      <c r="W169" s="12"/>
    </row>
    <row r="170" spans="1:23" ht="14">
      <c r="A170" s="17"/>
      <c r="B170" s="213" t="s">
        <v>8148</v>
      </c>
      <c r="C170" s="17" t="s">
        <v>375</v>
      </c>
      <c r="D170" s="17" t="s">
        <v>8149</v>
      </c>
      <c r="E170" s="17" t="s">
        <v>8150</v>
      </c>
      <c r="F170" s="215" t="s">
        <v>8151</v>
      </c>
      <c r="G170" s="213" t="s">
        <v>173</v>
      </c>
      <c r="H170" s="210" t="str">
        <f>VLOOKUP(G170,Orgs!B:I,2,0)</f>
        <v>https://www.nus.edu.sg/</v>
      </c>
      <c r="I170" s="29" t="str">
        <f>VLOOKUP(G170,Orgs!B:J,3,0)</f>
        <v>Academia and Research</v>
      </c>
      <c r="J170" s="29">
        <f>VLOOKUP(G170,Orgs!B:J,4,0)</f>
        <v>0</v>
      </c>
      <c r="K170" s="29" t="str">
        <f>VLOOKUP(G170,Orgs!B:J,5,0)</f>
        <v>Education</v>
      </c>
      <c r="L170" s="29">
        <f>VLOOKUP(G170,Orgs!B:J,6,0)</f>
        <v>0</v>
      </c>
      <c r="M170" s="29" t="str">
        <f>VLOOKUP(G170,Orgs!B:J,7,0)</f>
        <v>University offering various courses &amp; degrees across diversified streams</v>
      </c>
      <c r="N170" s="29" t="str">
        <f>VLOOKUP(G170,Orgs!B:J,8,0)</f>
        <v>Singapore</v>
      </c>
      <c r="O170" s="17" t="str">
        <f>VLOOKUP(G170,Orgs!B:J,9,0)</f>
        <v>global@nus.edu.sg</v>
      </c>
      <c r="P170" s="29" t="s">
        <v>17</v>
      </c>
      <c r="Q170" s="17"/>
      <c r="R170" s="17" t="s">
        <v>7341</v>
      </c>
      <c r="S170" s="12"/>
      <c r="T170" s="12"/>
      <c r="U170" s="12"/>
      <c r="V170" s="12"/>
      <c r="W170" s="12"/>
    </row>
    <row r="171" spans="1:23" ht="14">
      <c r="A171" s="16"/>
      <c r="B171" s="247" t="s">
        <v>8152</v>
      </c>
      <c r="C171" s="16" t="s">
        <v>234</v>
      </c>
      <c r="D171" s="16" t="s">
        <v>8153</v>
      </c>
      <c r="E171" s="16" t="s">
        <v>7215</v>
      </c>
      <c r="F171" s="221" t="s">
        <v>8154</v>
      </c>
      <c r="G171" s="247" t="s">
        <v>173</v>
      </c>
      <c r="H171" s="217" t="str">
        <f>VLOOKUP(G171,Orgs!B:I,2,0)</f>
        <v>https://www.nus.edu.sg/</v>
      </c>
      <c r="I171" s="80" t="str">
        <f>VLOOKUP(G171,Orgs!B:J,3,0)</f>
        <v>Academia and Research</v>
      </c>
      <c r="J171" s="80">
        <f>VLOOKUP(G171,Orgs!B:J,4,0)</f>
        <v>0</v>
      </c>
      <c r="K171" s="80" t="str">
        <f>VLOOKUP(G171,Orgs!B:J,5,0)</f>
        <v>Education</v>
      </c>
      <c r="L171" s="80">
        <f>VLOOKUP(G171,Orgs!B:J,6,0)</f>
        <v>0</v>
      </c>
      <c r="M171" s="80" t="str">
        <f>VLOOKUP(G171,Orgs!B:J,7,0)</f>
        <v>University offering various courses &amp; degrees across diversified streams</v>
      </c>
      <c r="N171" s="80" t="str">
        <f>VLOOKUP(G171,Orgs!B:J,8,0)</f>
        <v>Singapore</v>
      </c>
      <c r="O171" s="16" t="str">
        <f>VLOOKUP(G171,Orgs!B:J,9,0)</f>
        <v>global@nus.edu.sg</v>
      </c>
      <c r="P171" s="80" t="s">
        <v>17</v>
      </c>
      <c r="Q171" s="16"/>
      <c r="R171" s="16" t="s">
        <v>7341</v>
      </c>
      <c r="S171" s="12"/>
      <c r="T171" s="12"/>
      <c r="U171" s="12"/>
      <c r="V171" s="12"/>
      <c r="W171" s="12"/>
    </row>
    <row r="172" spans="1:23" ht="14">
      <c r="A172" s="17"/>
      <c r="B172" s="206" t="s">
        <v>169</v>
      </c>
      <c r="C172" s="29" t="s">
        <v>170</v>
      </c>
      <c r="D172" s="29" t="s">
        <v>171</v>
      </c>
      <c r="E172" s="29" t="s">
        <v>172</v>
      </c>
      <c r="F172" s="140" t="s">
        <v>8155</v>
      </c>
      <c r="G172" s="206" t="s">
        <v>173</v>
      </c>
      <c r="H172" s="210" t="str">
        <f>VLOOKUP(G172,Orgs!B:I,2,0)</f>
        <v>https://www.nus.edu.sg/</v>
      </c>
      <c r="I172" s="29" t="str">
        <f>VLOOKUP(G172,Orgs!B:I,3,0)</f>
        <v>Academia and Research</v>
      </c>
      <c r="J172" s="29">
        <f>VLOOKUP(G172,Orgs!B:I,4,0)</f>
        <v>0</v>
      </c>
      <c r="K172" s="29" t="str">
        <f>VLOOKUP(G172,Orgs!B:I,5,0)</f>
        <v>Education</v>
      </c>
      <c r="L172" s="29">
        <f>VLOOKUP(G172,Orgs!B:I,6,0)</f>
        <v>0</v>
      </c>
      <c r="M172" s="29" t="str">
        <f>VLOOKUP(G172,Orgs!B:I,7,0)</f>
        <v>University offering various courses &amp; degrees across diversified streams</v>
      </c>
      <c r="N172" s="29" t="str">
        <f>VLOOKUP(G172,Orgs!B:I,8,0)</f>
        <v>Singapore</v>
      </c>
      <c r="O172" s="17" t="str">
        <f>VLOOKUP(G172,Orgs!B:J,9,0)</f>
        <v>global@nus.edu.sg</v>
      </c>
      <c r="P172" s="29" t="s">
        <v>17</v>
      </c>
      <c r="Q172" s="29" t="s">
        <v>138</v>
      </c>
      <c r="R172" s="29" t="s">
        <v>174</v>
      </c>
      <c r="S172" s="12" t="s">
        <v>7794</v>
      </c>
      <c r="T172" s="12"/>
      <c r="U172" s="12"/>
      <c r="V172" s="12"/>
      <c r="W172" s="12"/>
    </row>
    <row r="173" spans="1:23" ht="14">
      <c r="A173" s="16"/>
      <c r="B173" s="207" t="s">
        <v>175</v>
      </c>
      <c r="C173" s="80" t="s">
        <v>67</v>
      </c>
      <c r="D173" s="80" t="s">
        <v>176</v>
      </c>
      <c r="E173" s="80" t="s">
        <v>177</v>
      </c>
      <c r="F173" s="138" t="s">
        <v>8156</v>
      </c>
      <c r="G173" s="207" t="s">
        <v>173</v>
      </c>
      <c r="H173" s="217" t="str">
        <f>VLOOKUP(G173,Orgs!B:I,2,0)</f>
        <v>https://www.nus.edu.sg/</v>
      </c>
      <c r="I173" s="80" t="str">
        <f>VLOOKUP(G173,Orgs!B:I,3,0)</f>
        <v>Academia and Research</v>
      </c>
      <c r="J173" s="80">
        <f>VLOOKUP(G173,Orgs!B:I,4,0)</f>
        <v>0</v>
      </c>
      <c r="K173" s="80" t="str">
        <f>VLOOKUP(G173,Orgs!B:I,5,0)</f>
        <v>Education</v>
      </c>
      <c r="L173" s="80">
        <f>VLOOKUP(G173,Orgs!B:I,6,0)</f>
        <v>0</v>
      </c>
      <c r="M173" s="80" t="str">
        <f>VLOOKUP(G173,Orgs!B:I,7,0)</f>
        <v>University offering various courses &amp; degrees across diversified streams</v>
      </c>
      <c r="N173" s="80" t="str">
        <f>VLOOKUP(G173,Orgs!B:I,8,0)</f>
        <v>Singapore</v>
      </c>
      <c r="O173" s="16" t="str">
        <f>VLOOKUP(G173,Orgs!B:J,9,0)</f>
        <v>global@nus.edu.sg</v>
      </c>
      <c r="P173" s="80" t="s">
        <v>17</v>
      </c>
      <c r="Q173" s="80" t="s">
        <v>138</v>
      </c>
      <c r="R173" s="80" t="s">
        <v>174</v>
      </c>
      <c r="S173" s="12" t="s">
        <v>7794</v>
      </c>
      <c r="T173" s="12"/>
      <c r="U173" s="12"/>
      <c r="V173" s="12"/>
      <c r="W173" s="12"/>
    </row>
    <row r="174" spans="1:23" ht="14">
      <c r="A174" s="17"/>
      <c r="B174" s="206" t="s">
        <v>178</v>
      </c>
      <c r="C174" s="29" t="s">
        <v>179</v>
      </c>
      <c r="D174" s="29" t="s">
        <v>180</v>
      </c>
      <c r="E174" s="29" t="s">
        <v>172</v>
      </c>
      <c r="F174" s="29" t="s">
        <v>7390</v>
      </c>
      <c r="G174" s="206" t="s">
        <v>173</v>
      </c>
      <c r="H174" s="210" t="str">
        <f>VLOOKUP(G174,Orgs!B:I,2,0)</f>
        <v>https://www.nus.edu.sg/</v>
      </c>
      <c r="I174" s="29" t="str">
        <f>VLOOKUP(G174,Orgs!B:I,3,0)</f>
        <v>Academia and Research</v>
      </c>
      <c r="J174" s="29">
        <f>VLOOKUP(G174,Orgs!B:I,4,0)</f>
        <v>0</v>
      </c>
      <c r="K174" s="29" t="str">
        <f>VLOOKUP(G174,Orgs!B:I,5,0)</f>
        <v>Education</v>
      </c>
      <c r="L174" s="29">
        <f>VLOOKUP(G174,Orgs!B:I,6,0)</f>
        <v>0</v>
      </c>
      <c r="M174" s="29" t="str">
        <f>VLOOKUP(G174,Orgs!B:I,7,0)</f>
        <v>University offering various courses &amp; degrees across diversified streams</v>
      </c>
      <c r="N174" s="29" t="str">
        <f>VLOOKUP(G174,Orgs!B:I,8,0)</f>
        <v>Singapore</v>
      </c>
      <c r="O174" s="17" t="str">
        <f>VLOOKUP(G174,Orgs!B:J,9,0)</f>
        <v>global@nus.edu.sg</v>
      </c>
      <c r="P174" s="29" t="s">
        <v>17</v>
      </c>
      <c r="Q174" s="29" t="s">
        <v>138</v>
      </c>
      <c r="R174" s="29" t="s">
        <v>174</v>
      </c>
      <c r="S174" s="12" t="s">
        <v>7794</v>
      </c>
      <c r="T174" s="12"/>
      <c r="U174" s="12"/>
      <c r="V174" s="12"/>
      <c r="W174" s="12"/>
    </row>
    <row r="175" spans="1:23" ht="14">
      <c r="A175" s="16"/>
      <c r="B175" s="207" t="s">
        <v>181</v>
      </c>
      <c r="C175" s="80" t="s">
        <v>182</v>
      </c>
      <c r="D175" s="80" t="s">
        <v>183</v>
      </c>
      <c r="E175" s="80" t="s">
        <v>172</v>
      </c>
      <c r="F175" s="138" t="s">
        <v>8157</v>
      </c>
      <c r="G175" s="207" t="s">
        <v>173</v>
      </c>
      <c r="H175" s="217" t="str">
        <f>VLOOKUP(G175,Orgs!B:I,2,0)</f>
        <v>https://www.nus.edu.sg/</v>
      </c>
      <c r="I175" s="80" t="str">
        <f>VLOOKUP(G175,Orgs!B:I,3,0)</f>
        <v>Academia and Research</v>
      </c>
      <c r="J175" s="80">
        <f>VLOOKUP(G175,Orgs!B:I,4,0)</f>
        <v>0</v>
      </c>
      <c r="K175" s="80" t="str">
        <f>VLOOKUP(G175,Orgs!B:I,5,0)</f>
        <v>Education</v>
      </c>
      <c r="L175" s="80">
        <f>VLOOKUP(G175,Orgs!B:I,6,0)</f>
        <v>0</v>
      </c>
      <c r="M175" s="80" t="str">
        <f>VLOOKUP(G175,Orgs!B:I,7,0)</f>
        <v>University offering various courses &amp; degrees across diversified streams</v>
      </c>
      <c r="N175" s="80" t="str">
        <f>VLOOKUP(G175,Orgs!B:I,8,0)</f>
        <v>Singapore</v>
      </c>
      <c r="O175" s="16" t="str">
        <f>VLOOKUP(G175,Orgs!B:J,9,0)</f>
        <v>global@nus.edu.sg</v>
      </c>
      <c r="P175" s="80" t="s">
        <v>17</v>
      </c>
      <c r="Q175" s="80" t="s">
        <v>138</v>
      </c>
      <c r="R175" s="80" t="s">
        <v>174</v>
      </c>
      <c r="S175" s="12" t="s">
        <v>7794</v>
      </c>
      <c r="T175" s="12"/>
      <c r="U175" s="12"/>
      <c r="V175" s="12"/>
      <c r="W175" s="12"/>
    </row>
    <row r="176" spans="1:23" ht="14">
      <c r="A176" s="17"/>
      <c r="B176" s="206" t="s">
        <v>184</v>
      </c>
      <c r="C176" s="29" t="s">
        <v>185</v>
      </c>
      <c r="D176" s="29" t="s">
        <v>186</v>
      </c>
      <c r="E176" s="29" t="s">
        <v>172</v>
      </c>
      <c r="F176" s="140" t="s">
        <v>8158</v>
      </c>
      <c r="G176" s="206" t="s">
        <v>173</v>
      </c>
      <c r="H176" s="210" t="str">
        <f>VLOOKUP(G176,Orgs!B:I,2,0)</f>
        <v>https://www.nus.edu.sg/</v>
      </c>
      <c r="I176" s="29" t="str">
        <f>VLOOKUP(G176,Orgs!B:I,3,0)</f>
        <v>Academia and Research</v>
      </c>
      <c r="J176" s="29">
        <f>VLOOKUP(G176,Orgs!B:I,4,0)</f>
        <v>0</v>
      </c>
      <c r="K176" s="29" t="str">
        <f>VLOOKUP(G176,Orgs!B:I,5,0)</f>
        <v>Education</v>
      </c>
      <c r="L176" s="29">
        <f>VLOOKUP(G176,Orgs!B:I,6,0)</f>
        <v>0</v>
      </c>
      <c r="M176" s="29" t="str">
        <f>VLOOKUP(G176,Orgs!B:I,7,0)</f>
        <v>University offering various courses &amp; degrees across diversified streams</v>
      </c>
      <c r="N176" s="29" t="str">
        <f>VLOOKUP(G176,Orgs!B:I,8,0)</f>
        <v>Singapore</v>
      </c>
      <c r="O176" s="17" t="str">
        <f>VLOOKUP(G176,Orgs!B:J,9,0)</f>
        <v>global@nus.edu.sg</v>
      </c>
      <c r="P176" s="29" t="s">
        <v>17</v>
      </c>
      <c r="Q176" s="29" t="s">
        <v>138</v>
      </c>
      <c r="R176" s="29" t="s">
        <v>174</v>
      </c>
      <c r="S176" s="12" t="s">
        <v>7794</v>
      </c>
      <c r="T176" s="12"/>
      <c r="U176" s="12"/>
      <c r="V176" s="12"/>
      <c r="W176" s="12"/>
    </row>
    <row r="177" spans="1:23" ht="14">
      <c r="A177" s="16"/>
      <c r="B177" s="207" t="s">
        <v>187</v>
      </c>
      <c r="C177" s="80" t="s">
        <v>188</v>
      </c>
      <c r="D177" s="80" t="s">
        <v>189</v>
      </c>
      <c r="E177" s="80" t="s">
        <v>172</v>
      </c>
      <c r="F177" s="134" t="s">
        <v>8159</v>
      </c>
      <c r="G177" s="207" t="s">
        <v>173</v>
      </c>
      <c r="H177" s="217" t="str">
        <f>VLOOKUP(G177,Orgs!B:I,2,0)</f>
        <v>https://www.nus.edu.sg/</v>
      </c>
      <c r="I177" s="80" t="str">
        <f>VLOOKUP(G177,Orgs!B:I,3,0)</f>
        <v>Academia and Research</v>
      </c>
      <c r="J177" s="80">
        <f>VLOOKUP(G177,Orgs!B:I,4,0)</f>
        <v>0</v>
      </c>
      <c r="K177" s="80" t="str">
        <f>VLOOKUP(G177,Orgs!B:I,5,0)</f>
        <v>Education</v>
      </c>
      <c r="L177" s="80">
        <f>VLOOKUP(G177,Orgs!B:I,6,0)</f>
        <v>0</v>
      </c>
      <c r="M177" s="80" t="str">
        <f>VLOOKUP(G177,Orgs!B:I,7,0)</f>
        <v>University offering various courses &amp; degrees across diversified streams</v>
      </c>
      <c r="N177" s="80" t="str">
        <f>VLOOKUP(G177,Orgs!B:I,8,0)</f>
        <v>Singapore</v>
      </c>
      <c r="O177" s="16" t="str">
        <f>VLOOKUP(G177,Orgs!B:J,9,0)</f>
        <v>global@nus.edu.sg</v>
      </c>
      <c r="P177" s="80" t="s">
        <v>17</v>
      </c>
      <c r="Q177" s="80" t="s">
        <v>138</v>
      </c>
      <c r="R177" s="80" t="s">
        <v>174</v>
      </c>
      <c r="S177" s="12" t="s">
        <v>7794</v>
      </c>
      <c r="T177" s="12"/>
      <c r="U177" s="12"/>
      <c r="V177" s="12"/>
      <c r="W177" s="12"/>
    </row>
    <row r="178" spans="1:23" ht="14">
      <c r="A178" s="17"/>
      <c r="B178" s="206" t="s">
        <v>190</v>
      </c>
      <c r="C178" s="29" t="s">
        <v>191</v>
      </c>
      <c r="D178" s="29" t="s">
        <v>192</v>
      </c>
      <c r="E178" s="29" t="s">
        <v>193</v>
      </c>
      <c r="F178" s="148" t="s">
        <v>8160</v>
      </c>
      <c r="G178" s="206" t="s">
        <v>173</v>
      </c>
      <c r="H178" s="210" t="str">
        <f>VLOOKUP(G178,Orgs!B:I,2,0)</f>
        <v>https://www.nus.edu.sg/</v>
      </c>
      <c r="I178" s="29" t="str">
        <f>VLOOKUP(G178,Orgs!B:I,3,0)</f>
        <v>Academia and Research</v>
      </c>
      <c r="J178" s="29">
        <f>VLOOKUP(G178,Orgs!B:I,4,0)</f>
        <v>0</v>
      </c>
      <c r="K178" s="29" t="str">
        <f>VLOOKUP(G178,Orgs!B:I,5,0)</f>
        <v>Education</v>
      </c>
      <c r="L178" s="29">
        <f>VLOOKUP(G178,Orgs!B:I,6,0)</f>
        <v>0</v>
      </c>
      <c r="M178" s="29" t="str">
        <f>VLOOKUP(G178,Orgs!B:I,7,0)</f>
        <v>University offering various courses &amp; degrees across diversified streams</v>
      </c>
      <c r="N178" s="29" t="str">
        <f>VLOOKUP(G178,Orgs!B:I,8,0)</f>
        <v>Singapore</v>
      </c>
      <c r="O178" s="17" t="str">
        <f>VLOOKUP(G178,Orgs!B:J,9,0)</f>
        <v>global@nus.edu.sg</v>
      </c>
      <c r="P178" s="29" t="s">
        <v>17</v>
      </c>
      <c r="Q178" s="29" t="s">
        <v>138</v>
      </c>
      <c r="R178" s="29" t="s">
        <v>174</v>
      </c>
      <c r="S178" s="12" t="s">
        <v>7794</v>
      </c>
      <c r="T178" s="12"/>
      <c r="U178" s="12"/>
      <c r="V178" s="12"/>
      <c r="W178" s="12"/>
    </row>
    <row r="179" spans="1:23" ht="14">
      <c r="A179" s="16"/>
      <c r="B179" s="207" t="s">
        <v>194</v>
      </c>
      <c r="C179" s="80" t="s">
        <v>195</v>
      </c>
      <c r="D179" s="80" t="s">
        <v>196</v>
      </c>
      <c r="E179" s="80" t="s">
        <v>193</v>
      </c>
      <c r="F179" s="134" t="s">
        <v>8161</v>
      </c>
      <c r="G179" s="207" t="s">
        <v>173</v>
      </c>
      <c r="H179" s="217" t="str">
        <f>VLOOKUP(G179,Orgs!B:I,2,0)</f>
        <v>https://www.nus.edu.sg/</v>
      </c>
      <c r="I179" s="80" t="str">
        <f>VLOOKUP(G179,Orgs!B:I,3,0)</f>
        <v>Academia and Research</v>
      </c>
      <c r="J179" s="80">
        <f>VLOOKUP(G179,Orgs!B:I,4,0)</f>
        <v>0</v>
      </c>
      <c r="K179" s="80" t="str">
        <f>VLOOKUP(G179,Orgs!B:I,5,0)</f>
        <v>Education</v>
      </c>
      <c r="L179" s="80">
        <f>VLOOKUP(G179,Orgs!B:I,6,0)</f>
        <v>0</v>
      </c>
      <c r="M179" s="80" t="str">
        <f>VLOOKUP(G179,Orgs!B:I,7,0)</f>
        <v>University offering various courses &amp; degrees across diversified streams</v>
      </c>
      <c r="N179" s="80" t="str">
        <f>VLOOKUP(G179,Orgs!B:I,8,0)</f>
        <v>Singapore</v>
      </c>
      <c r="O179" s="16" t="str">
        <f>VLOOKUP(G179,Orgs!B:J,9,0)</f>
        <v>global@nus.edu.sg</v>
      </c>
      <c r="P179" s="80" t="s">
        <v>17</v>
      </c>
      <c r="Q179" s="80" t="s">
        <v>138</v>
      </c>
      <c r="R179" s="80" t="s">
        <v>174</v>
      </c>
      <c r="S179" s="12" t="s">
        <v>7794</v>
      </c>
      <c r="T179" s="12"/>
      <c r="U179" s="12"/>
      <c r="V179" s="12"/>
      <c r="W179" s="12"/>
    </row>
    <row r="180" spans="1:23" ht="14">
      <c r="A180" s="17"/>
      <c r="B180" s="206" t="s">
        <v>197</v>
      </c>
      <c r="C180" s="29" t="s">
        <v>198</v>
      </c>
      <c r="D180" s="29" t="s">
        <v>199</v>
      </c>
      <c r="E180" s="29" t="s">
        <v>200</v>
      </c>
      <c r="F180" s="29" t="s">
        <v>7390</v>
      </c>
      <c r="G180" s="206" t="s">
        <v>201</v>
      </c>
      <c r="H180" s="210" t="str">
        <f>VLOOKUP(G180,Orgs!B:I,2,0)</f>
        <v>https://nus.edu.sg</v>
      </c>
      <c r="I180" s="29" t="str">
        <f>VLOOKUP(G180,Orgs!B:I,3,0)</f>
        <v>Academia and Research</v>
      </c>
      <c r="J180" s="29">
        <f>VLOOKUP(G180,Orgs!B:I,4,0)</f>
        <v>0</v>
      </c>
      <c r="K180" s="29" t="str">
        <f>VLOOKUP(G180,Orgs!B:I,5,0)</f>
        <v>Built Environment</v>
      </c>
      <c r="L180" s="29" t="str">
        <f>VLOOKUP(G180,Orgs!B:I,6,0)</f>
        <v>Construction Tech, Climate Tech, Energy Efficiency</v>
      </c>
      <c r="M180" s="29">
        <f>VLOOKUP(G180,Orgs!B:I,7,0)</f>
        <v>0</v>
      </c>
      <c r="N180" s="29" t="str">
        <f>VLOOKUP(G180,Orgs!B:I,8,0)</f>
        <v>Singapore</v>
      </c>
      <c r="O180" s="17">
        <f>VLOOKUP(G180,Orgs!B:J,9,0)</f>
        <v>0</v>
      </c>
      <c r="P180" s="29" t="s">
        <v>17</v>
      </c>
      <c r="Q180" s="29" t="s">
        <v>138</v>
      </c>
      <c r="R180" s="29" t="s">
        <v>174</v>
      </c>
      <c r="S180" s="12" t="s">
        <v>7794</v>
      </c>
      <c r="T180" s="12"/>
      <c r="U180" s="12"/>
      <c r="V180" s="12"/>
      <c r="W180" s="12"/>
    </row>
    <row r="181" spans="1:23" ht="14">
      <c r="A181" s="16"/>
      <c r="B181" s="207" t="s">
        <v>191</v>
      </c>
      <c r="C181" s="80" t="s">
        <v>202</v>
      </c>
      <c r="D181" s="80" t="s">
        <v>192</v>
      </c>
      <c r="E181" s="80" t="s">
        <v>203</v>
      </c>
      <c r="F181" s="138" t="s">
        <v>8160</v>
      </c>
      <c r="G181" s="207" t="s">
        <v>201</v>
      </c>
      <c r="H181" s="217" t="str">
        <f>VLOOKUP(G181,Orgs!B:I,2,0)</f>
        <v>https://nus.edu.sg</v>
      </c>
      <c r="I181" s="80" t="str">
        <f>VLOOKUP(G181,Orgs!B:I,3,0)</f>
        <v>Academia and Research</v>
      </c>
      <c r="J181" s="80">
        <f>VLOOKUP(G181,Orgs!B:I,4,0)</f>
        <v>0</v>
      </c>
      <c r="K181" s="80" t="str">
        <f>VLOOKUP(G181,Orgs!B:I,5,0)</f>
        <v>Built Environment</v>
      </c>
      <c r="L181" s="80" t="str">
        <f>VLOOKUP(G181,Orgs!B:I,6,0)</f>
        <v>Construction Tech, Climate Tech, Energy Efficiency</v>
      </c>
      <c r="M181" s="80">
        <f>VLOOKUP(G181,Orgs!B:I,7,0)</f>
        <v>0</v>
      </c>
      <c r="N181" s="80" t="str">
        <f>VLOOKUP(G181,Orgs!B:I,8,0)</f>
        <v>Singapore</v>
      </c>
      <c r="O181" s="16">
        <f>VLOOKUP(G181,Orgs!B:J,9,0)</f>
        <v>0</v>
      </c>
      <c r="P181" s="80" t="s">
        <v>17</v>
      </c>
      <c r="Q181" s="80" t="s">
        <v>138</v>
      </c>
      <c r="R181" s="80" t="s">
        <v>174</v>
      </c>
      <c r="S181" s="12" t="s">
        <v>7794</v>
      </c>
      <c r="T181" s="12"/>
      <c r="U181" s="12"/>
      <c r="V181" s="12"/>
      <c r="W181" s="12"/>
    </row>
    <row r="182" spans="1:23" ht="14">
      <c r="A182" s="17"/>
      <c r="B182" s="206" t="s">
        <v>204</v>
      </c>
      <c r="C182" s="29" t="s">
        <v>205</v>
      </c>
      <c r="D182" s="29" t="s">
        <v>206</v>
      </c>
      <c r="E182" s="29" t="s">
        <v>207</v>
      </c>
      <c r="F182" s="29" t="s">
        <v>7390</v>
      </c>
      <c r="G182" s="206" t="s">
        <v>201</v>
      </c>
      <c r="H182" s="210" t="str">
        <f>VLOOKUP(G182,Orgs!B:I,2,0)</f>
        <v>https://nus.edu.sg</v>
      </c>
      <c r="I182" s="29" t="str">
        <f>VLOOKUP(G182,Orgs!B:I,3,0)</f>
        <v>Academia and Research</v>
      </c>
      <c r="J182" s="29">
        <f>VLOOKUP(G182,Orgs!B:I,4,0)</f>
        <v>0</v>
      </c>
      <c r="K182" s="29" t="str">
        <f>VLOOKUP(G182,Orgs!B:I,5,0)</f>
        <v>Built Environment</v>
      </c>
      <c r="L182" s="29" t="str">
        <f>VLOOKUP(G182,Orgs!B:I,6,0)</f>
        <v>Construction Tech, Climate Tech, Energy Efficiency</v>
      </c>
      <c r="M182" s="29">
        <f>VLOOKUP(G182,Orgs!B:I,7,0)</f>
        <v>0</v>
      </c>
      <c r="N182" s="29" t="str">
        <f>VLOOKUP(G182,Orgs!B:I,8,0)</f>
        <v>Singapore</v>
      </c>
      <c r="O182" s="17">
        <f>VLOOKUP(G182,Orgs!B:J,9,0)</f>
        <v>0</v>
      </c>
      <c r="P182" s="29" t="s">
        <v>17</v>
      </c>
      <c r="Q182" s="29" t="s">
        <v>138</v>
      </c>
      <c r="R182" s="29" t="s">
        <v>174</v>
      </c>
      <c r="S182" s="12" t="s">
        <v>7794</v>
      </c>
      <c r="T182" s="12"/>
      <c r="U182" s="12"/>
      <c r="V182" s="12"/>
      <c r="W182" s="12"/>
    </row>
    <row r="183" spans="1:23" ht="14">
      <c r="A183" s="16"/>
      <c r="B183" s="207" t="s">
        <v>208</v>
      </c>
      <c r="C183" s="80" t="s">
        <v>198</v>
      </c>
      <c r="D183" s="80" t="s">
        <v>209</v>
      </c>
      <c r="E183" s="80" t="s">
        <v>210</v>
      </c>
      <c r="F183" s="134" t="s">
        <v>8162</v>
      </c>
      <c r="G183" s="207" t="s">
        <v>211</v>
      </c>
      <c r="H183" s="217" t="str">
        <f>VLOOKUP(G183,Orgs!B:I,2,0)</f>
        <v>https://nus.edu.sg</v>
      </c>
      <c r="I183" s="80" t="str">
        <f>VLOOKUP(G183,Orgs!B:I,3,0)</f>
        <v>Academia and Research</v>
      </c>
      <c r="J183" s="80">
        <f>VLOOKUP(G183,Orgs!B:I,4,0)</f>
        <v>0</v>
      </c>
      <c r="K183" s="80" t="str">
        <f>VLOOKUP(G183,Orgs!B:I,5,0)</f>
        <v>Energy and Chemicals</v>
      </c>
      <c r="L183" s="80" t="str">
        <f>VLOOKUP(G183,Orgs!B:I,6,0)</f>
        <v>Climate Tech, Renewable Energy, Energy Efficiency</v>
      </c>
      <c r="M183" s="80">
        <f>VLOOKUP(G183,Orgs!B:I,7,0)</f>
        <v>0</v>
      </c>
      <c r="N183" s="80" t="str">
        <f>VLOOKUP(G183,Orgs!B:I,8,0)</f>
        <v>Singapore</v>
      </c>
      <c r="O183" s="16">
        <f>VLOOKUP(G183,Orgs!B:J,9,0)</f>
        <v>0</v>
      </c>
      <c r="P183" s="80" t="s">
        <v>17</v>
      </c>
      <c r="Q183" s="80" t="s">
        <v>138</v>
      </c>
      <c r="R183" s="80" t="s">
        <v>174</v>
      </c>
      <c r="S183" s="12" t="s">
        <v>7794</v>
      </c>
      <c r="T183" s="12"/>
      <c r="U183" s="12"/>
      <c r="V183" s="12"/>
      <c r="W183" s="12"/>
    </row>
    <row r="184" spans="1:23" ht="14">
      <c r="A184" s="17"/>
      <c r="B184" s="206" t="s">
        <v>212</v>
      </c>
      <c r="C184" s="29" t="s">
        <v>213</v>
      </c>
      <c r="D184" s="29" t="s">
        <v>214</v>
      </c>
      <c r="E184" s="29" t="s">
        <v>215</v>
      </c>
      <c r="F184" s="148" t="s">
        <v>8163</v>
      </c>
      <c r="G184" s="206" t="s">
        <v>216</v>
      </c>
      <c r="H184" s="210" t="str">
        <f>VLOOKUP(G184,Orgs!B:I,2,0)</f>
        <v>https://nus.edu.sg</v>
      </c>
      <c r="I184" s="29" t="str">
        <f>VLOOKUP(G184,Orgs!B:I,3,0)</f>
        <v>Academia and Research</v>
      </c>
      <c r="J184" s="29">
        <f>VLOOKUP(G184,Orgs!B:I,4,0)</f>
        <v>0</v>
      </c>
      <c r="K184" s="29" t="str">
        <f>VLOOKUP(G184,Orgs!B:I,5,0)</f>
        <v>Real Estate and Properties</v>
      </c>
      <c r="L184" s="29" t="str">
        <f>VLOOKUP(G184,Orgs!B:I,6,0)</f>
        <v>Prop Tech</v>
      </c>
      <c r="M184" s="29" t="str">
        <f>VLOOKUP(G184,Orgs!B:I,7,0)</f>
        <v>Smart Cities</v>
      </c>
      <c r="N184" s="29" t="str">
        <f>VLOOKUP(G184,Orgs!B:I,8,0)</f>
        <v>Singapore</v>
      </c>
      <c r="O184" s="17">
        <f>VLOOKUP(G184,Orgs!B:J,9,0)</f>
        <v>0</v>
      </c>
      <c r="P184" s="29" t="s">
        <v>17</v>
      </c>
      <c r="Q184" s="29" t="s">
        <v>138</v>
      </c>
      <c r="R184" s="29" t="s">
        <v>174</v>
      </c>
      <c r="S184" s="12" t="s">
        <v>7794</v>
      </c>
      <c r="T184" s="12"/>
      <c r="U184" s="12"/>
      <c r="V184" s="12"/>
      <c r="W184" s="12"/>
    </row>
    <row r="185" spans="1:23" ht="14">
      <c r="A185" s="16"/>
      <c r="B185" s="247"/>
      <c r="C185" s="16"/>
      <c r="D185" s="16"/>
      <c r="E185" s="16"/>
      <c r="F185" s="16"/>
      <c r="G185" s="247" t="s">
        <v>2550</v>
      </c>
      <c r="H185" s="217" t="str">
        <f>VLOOKUP(G185,Orgs!B:I,2,0)</f>
        <v>http://scale.nus.edu.sg/</v>
      </c>
      <c r="I185" s="80" t="str">
        <f>VLOOKUP(G185,Orgs!B:J,3,0)</f>
        <v>Academia and Research</v>
      </c>
      <c r="J185" s="80">
        <f>VLOOKUP(G185,Orgs!B:J,4,0)</f>
        <v>0</v>
      </c>
      <c r="K185" s="80" t="str">
        <f>VLOOKUP(G185,Orgs!B:J,5,0)</f>
        <v>Education</v>
      </c>
      <c r="L185" s="80">
        <f>VLOOKUP(G185,Orgs!B:J,6,0)</f>
        <v>0</v>
      </c>
      <c r="M185" s="80" t="str">
        <f>VLOOKUP(G185,Orgs!B:J,7,0)</f>
        <v>To provide opportunities for lifelong learners to stay relevant and competitive in the global workplace, through innovative continuing education offerings</v>
      </c>
      <c r="N185" s="80" t="str">
        <f>VLOOKUP(G185,Orgs!B:J,8,0)</f>
        <v>Singapore</v>
      </c>
      <c r="O185" s="16">
        <f>VLOOKUP(G185,Orgs!B:J,9,0)</f>
        <v>0</v>
      </c>
      <c r="P185" s="80" t="s">
        <v>17</v>
      </c>
      <c r="Q185" s="16"/>
      <c r="R185" s="16" t="s">
        <v>7341</v>
      </c>
      <c r="S185" s="12"/>
      <c r="T185" s="12"/>
      <c r="U185" s="12"/>
      <c r="V185" s="12"/>
      <c r="W185" s="12"/>
    </row>
    <row r="186" spans="1:23" ht="14">
      <c r="A186" s="17"/>
      <c r="B186" s="206" t="s">
        <v>217</v>
      </c>
      <c r="C186" s="29" t="s">
        <v>218</v>
      </c>
      <c r="D186" s="29" t="s">
        <v>219</v>
      </c>
      <c r="E186" s="29" t="s">
        <v>220</v>
      </c>
      <c r="F186" s="148" t="s">
        <v>8164</v>
      </c>
      <c r="G186" s="206" t="s">
        <v>221</v>
      </c>
      <c r="H186" s="210" t="str">
        <f>VLOOKUP(G186,Orgs!B:I,2,0)</f>
        <v>https://nus.edu.sg</v>
      </c>
      <c r="I186" s="29" t="str">
        <f>VLOOKUP(G186,Orgs!B:I,3,0)</f>
        <v>Academia and Research</v>
      </c>
      <c r="J186" s="29">
        <f>VLOOKUP(G186,Orgs!B:I,4,0)</f>
        <v>0</v>
      </c>
      <c r="K186" s="29" t="str">
        <f>VLOOKUP(G186,Orgs!B:I,5,0)</f>
        <v>Energy and Chemicals</v>
      </c>
      <c r="L186" s="29" t="str">
        <f>VLOOKUP(G186,Orgs!B:I,6,0)</f>
        <v>Climate Tech, Energy Efficiency</v>
      </c>
      <c r="M186" s="29">
        <f>VLOOKUP(G186,Orgs!B:I,7,0)</f>
        <v>0</v>
      </c>
      <c r="N186" s="29" t="str">
        <f>VLOOKUP(G186,Orgs!B:I,8,0)</f>
        <v>Singapore</v>
      </c>
      <c r="O186" s="17">
        <f>VLOOKUP(G186,Orgs!B:J,9,0)</f>
        <v>0</v>
      </c>
      <c r="P186" s="29" t="s">
        <v>17</v>
      </c>
      <c r="Q186" s="29" t="s">
        <v>138</v>
      </c>
      <c r="R186" s="29" t="s">
        <v>174</v>
      </c>
      <c r="S186" s="12" t="s">
        <v>7794</v>
      </c>
      <c r="T186" s="12"/>
      <c r="U186" s="12"/>
      <c r="V186" s="12"/>
      <c r="W186" s="12"/>
    </row>
    <row r="187" spans="1:23" ht="14">
      <c r="A187" s="16"/>
      <c r="B187" s="207" t="s">
        <v>222</v>
      </c>
      <c r="C187" s="80" t="s">
        <v>223</v>
      </c>
      <c r="D187" s="80" t="s">
        <v>224</v>
      </c>
      <c r="E187" s="80" t="s">
        <v>225</v>
      </c>
      <c r="F187" s="134" t="s">
        <v>8165</v>
      </c>
      <c r="G187" s="207" t="s">
        <v>221</v>
      </c>
      <c r="H187" s="217" t="str">
        <f>VLOOKUP(G187,Orgs!B:I,2,0)</f>
        <v>https://nus.edu.sg</v>
      </c>
      <c r="I187" s="80" t="str">
        <f>VLOOKUP(G187,Orgs!B:I,3,0)</f>
        <v>Academia and Research</v>
      </c>
      <c r="J187" s="80">
        <f>VLOOKUP(G187,Orgs!B:I,4,0)</f>
        <v>0</v>
      </c>
      <c r="K187" s="80" t="str">
        <f>VLOOKUP(G187,Orgs!B:I,5,0)</f>
        <v>Energy and Chemicals</v>
      </c>
      <c r="L187" s="80" t="str">
        <f>VLOOKUP(G187,Orgs!B:I,6,0)</f>
        <v>Climate Tech, Energy Efficiency</v>
      </c>
      <c r="M187" s="80">
        <f>VLOOKUP(G187,Orgs!B:I,7,0)</f>
        <v>0</v>
      </c>
      <c r="N187" s="80" t="str">
        <f>VLOOKUP(G187,Orgs!B:I,8,0)</f>
        <v>Singapore</v>
      </c>
      <c r="O187" s="16">
        <f>VLOOKUP(G187,Orgs!B:J,9,0)</f>
        <v>0</v>
      </c>
      <c r="P187" s="80" t="s">
        <v>17</v>
      </c>
      <c r="Q187" s="80" t="s">
        <v>138</v>
      </c>
      <c r="R187" s="80" t="s">
        <v>174</v>
      </c>
      <c r="S187" s="12" t="s">
        <v>7794</v>
      </c>
      <c r="T187" s="12"/>
      <c r="U187" s="12"/>
      <c r="V187" s="12"/>
      <c r="W187" s="12"/>
    </row>
    <row r="188" spans="1:23" ht="14">
      <c r="A188" s="17"/>
      <c r="B188" s="206" t="s">
        <v>222</v>
      </c>
      <c r="C188" s="29" t="s">
        <v>226</v>
      </c>
      <c r="D188" s="29" t="s">
        <v>227</v>
      </c>
      <c r="E188" s="29" t="s">
        <v>228</v>
      </c>
      <c r="F188" s="148" t="s">
        <v>8166</v>
      </c>
      <c r="G188" s="206" t="s">
        <v>221</v>
      </c>
      <c r="H188" s="210" t="str">
        <f>VLOOKUP(G188,Orgs!B:I,2,0)</f>
        <v>https://nus.edu.sg</v>
      </c>
      <c r="I188" s="29" t="str">
        <f>VLOOKUP(G188,Orgs!B:I,3,0)</f>
        <v>Academia and Research</v>
      </c>
      <c r="J188" s="29">
        <f>VLOOKUP(G188,Orgs!B:I,4,0)</f>
        <v>0</v>
      </c>
      <c r="K188" s="29" t="str">
        <f>VLOOKUP(G188,Orgs!B:I,5,0)</f>
        <v>Energy and Chemicals</v>
      </c>
      <c r="L188" s="29" t="str">
        <f>VLOOKUP(G188,Orgs!B:I,6,0)</f>
        <v>Climate Tech, Energy Efficiency</v>
      </c>
      <c r="M188" s="29">
        <f>VLOOKUP(G188,Orgs!B:I,7,0)</f>
        <v>0</v>
      </c>
      <c r="N188" s="29" t="str">
        <f>VLOOKUP(G188,Orgs!B:I,8,0)</f>
        <v>Singapore</v>
      </c>
      <c r="O188" s="17">
        <f>VLOOKUP(G188,Orgs!B:J,9,0)</f>
        <v>0</v>
      </c>
      <c r="P188" s="29" t="s">
        <v>17</v>
      </c>
      <c r="Q188" s="29" t="s">
        <v>138</v>
      </c>
      <c r="R188" s="29" t="s">
        <v>174</v>
      </c>
      <c r="S188" s="12" t="s">
        <v>7794</v>
      </c>
      <c r="T188" s="12"/>
      <c r="U188" s="12"/>
      <c r="V188" s="12"/>
      <c r="W188" s="12"/>
    </row>
    <row r="189" spans="1:23" ht="14">
      <c r="A189" s="16"/>
      <c r="B189" s="247" t="s">
        <v>8167</v>
      </c>
      <c r="C189" s="16" t="s">
        <v>170</v>
      </c>
      <c r="D189" s="16" t="s">
        <v>8168</v>
      </c>
      <c r="E189" s="16" t="s">
        <v>8169</v>
      </c>
      <c r="F189" s="221" t="s">
        <v>8170</v>
      </c>
      <c r="G189" s="247" t="s">
        <v>3691</v>
      </c>
      <c r="H189" s="217" t="str">
        <f>VLOOKUP(G189,Orgs!B:I,2,0)</f>
        <v>https://medicine.nus.edu.sg/</v>
      </c>
      <c r="I189" s="80" t="str">
        <f>VLOOKUP(G189,Orgs!B:J,3,0)</f>
        <v>Academia and Research</v>
      </c>
      <c r="J189" s="80">
        <f>VLOOKUP(G189,Orgs!B:J,4,0)</f>
        <v>0</v>
      </c>
      <c r="K189" s="80" t="str">
        <f>VLOOKUP(G189,Orgs!B:J,5,0)</f>
        <v>Healthcare</v>
      </c>
      <c r="L189" s="80">
        <f>VLOOKUP(G189,Orgs!B:J,6,0)</f>
        <v>0</v>
      </c>
      <c r="M189" s="80" t="str">
        <f>VLOOKUP(G189,Orgs!B:J,7,0)</f>
        <v xml:space="preserve">The NUS Yong Loo Lin School of Medicine is Singapore’s first and largest medical school. </v>
      </c>
      <c r="N189" s="80" t="str">
        <f>VLOOKUP(G189,Orgs!B:J,8,0)</f>
        <v>Singapore</v>
      </c>
      <c r="O189" s="16">
        <f>VLOOKUP(G189,Orgs!B:J,9,0)</f>
        <v>0</v>
      </c>
      <c r="P189" s="80" t="s">
        <v>17</v>
      </c>
      <c r="Q189" s="16"/>
      <c r="R189" s="16" t="s">
        <v>7341</v>
      </c>
      <c r="S189" s="12"/>
      <c r="T189" s="12"/>
      <c r="U189" s="12"/>
      <c r="V189" s="12"/>
      <c r="W189" s="12"/>
    </row>
    <row r="190" spans="1:23" ht="14">
      <c r="A190" s="17"/>
      <c r="B190" s="213" t="s">
        <v>8171</v>
      </c>
      <c r="C190" s="17" t="s">
        <v>8172</v>
      </c>
      <c r="D190" s="17" t="s">
        <v>8173</v>
      </c>
      <c r="E190" s="17" t="s">
        <v>8174</v>
      </c>
      <c r="F190" s="215" t="s">
        <v>8175</v>
      </c>
      <c r="G190" s="213" t="s">
        <v>3214</v>
      </c>
      <c r="H190" s="210" t="str">
        <f>VLOOKUP(G190,Orgs!B:I,2,0)</f>
        <v>https://bschool.nus.edu.sg/</v>
      </c>
      <c r="I190" s="29" t="str">
        <f>VLOOKUP(G190,Orgs!B:J,3,0)</f>
        <v>Academia and Research</v>
      </c>
      <c r="J190" s="29">
        <f>VLOOKUP(G190,Orgs!B:J,4,0)</f>
        <v>0</v>
      </c>
      <c r="K190" s="29" t="str">
        <f>VLOOKUP(G190,Orgs!B:J,5,0)</f>
        <v>Education</v>
      </c>
      <c r="L190" s="29">
        <f>VLOOKUP(G190,Orgs!B:J,6,0)</f>
        <v>0</v>
      </c>
      <c r="M190" s="29" t="str">
        <f>VLOOKUP(G190,Orgs!B:J,7,0)</f>
        <v>Advance knowledge and develop leaders so as to serve business and society.</v>
      </c>
      <c r="N190" s="29" t="str">
        <f>VLOOKUP(G190,Orgs!B:J,8,0)</f>
        <v>Singapore</v>
      </c>
      <c r="O190" s="17">
        <f>VLOOKUP(G190,Orgs!B:J,9,0)</f>
        <v>0</v>
      </c>
      <c r="P190" s="29" t="s">
        <v>17</v>
      </c>
      <c r="Q190" s="17"/>
      <c r="R190" s="17" t="s">
        <v>7341</v>
      </c>
      <c r="S190" s="12"/>
      <c r="T190" s="12"/>
      <c r="U190" s="12"/>
      <c r="V190" s="12"/>
      <c r="W190" s="12"/>
    </row>
    <row r="191" spans="1:23" ht="14">
      <c r="A191" s="16"/>
      <c r="B191" s="247" t="s">
        <v>304</v>
      </c>
      <c r="C191" s="16" t="s">
        <v>8176</v>
      </c>
      <c r="D191" s="16" t="s">
        <v>8177</v>
      </c>
      <c r="E191" s="16" t="s">
        <v>597</v>
      </c>
      <c r="F191" s="229" t="s">
        <v>8178</v>
      </c>
      <c r="G191" s="247" t="s">
        <v>5477</v>
      </c>
      <c r="H191" s="217" t="str">
        <f>VLOOKUP(G191,Orgs!B:I,2,0)</f>
        <v>https://www.space.gov.sg/</v>
      </c>
      <c r="I191" s="80" t="str">
        <f>VLOOKUP(G191,Orgs!B:J,3,0)</f>
        <v>Government</v>
      </c>
      <c r="J191" s="80">
        <f>VLOOKUP(G191,Orgs!B:J,4,0)</f>
        <v>0</v>
      </c>
      <c r="K191" s="80" t="str">
        <f>VLOOKUP(G191,Orgs!B:J,5,0)</f>
        <v>Government and Military</v>
      </c>
      <c r="L191" s="80">
        <f>VLOOKUP(G191,Orgs!B:J,6,0)</f>
        <v>0</v>
      </c>
      <c r="M191" s="80" t="str">
        <f>VLOOKUP(G191,Orgs!B:J,7,0)</f>
        <v>Space Technology &amp; Industry</v>
      </c>
      <c r="N191" s="80" t="str">
        <f>VLOOKUP(G191,Orgs!B:J,8,0)</f>
        <v>Singapore</v>
      </c>
      <c r="O191" s="16">
        <f>VLOOKUP(G191,Orgs!B:J,9,0)</f>
        <v>0</v>
      </c>
      <c r="P191" s="80" t="s">
        <v>17</v>
      </c>
      <c r="Q191" s="16"/>
      <c r="R191" s="16" t="s">
        <v>7341</v>
      </c>
      <c r="S191" s="12"/>
      <c r="T191" s="12"/>
      <c r="U191" s="12"/>
      <c r="V191" s="12"/>
      <c r="W191" s="12"/>
    </row>
    <row r="192" spans="1:23" ht="14">
      <c r="A192" s="17"/>
      <c r="B192" s="213" t="s">
        <v>8179</v>
      </c>
      <c r="C192" s="17" t="s">
        <v>8180</v>
      </c>
      <c r="D192" s="17" t="s">
        <v>8181</v>
      </c>
      <c r="E192" s="17" t="s">
        <v>1646</v>
      </c>
      <c r="F192" s="215" t="s">
        <v>8182</v>
      </c>
      <c r="G192" s="213" t="s">
        <v>2892</v>
      </c>
      <c r="H192" s="210" t="str">
        <f>VLOOKUP(G192,Orgs!B:I,2,0)</f>
        <v>http://www.open.gov.sg/</v>
      </c>
      <c r="I192" s="29" t="str">
        <f>VLOOKUP(G192,Orgs!B:J,3,0)</f>
        <v>Government</v>
      </c>
      <c r="J192" s="29">
        <f>VLOOKUP(G192,Orgs!B:J,4,0)</f>
        <v>0</v>
      </c>
      <c r="K192" s="29" t="str">
        <f>VLOOKUP(G192,Orgs!B:J,5,0)</f>
        <v>Government and Military</v>
      </c>
      <c r="L192" s="29">
        <f>VLOOKUP(G192,Orgs!B:J,6,0)</f>
        <v>0</v>
      </c>
      <c r="M192" s="29" t="str">
        <f>VLOOKUP(G192,Orgs!B:J,7,0)</f>
        <v>General</v>
      </c>
      <c r="N192" s="29" t="str">
        <f>VLOOKUP(G192,Orgs!B:J,8,0)</f>
        <v>Singapore / Global</v>
      </c>
      <c r="O192" s="17">
        <f>VLOOKUP(G192,Orgs!B:J,9,0)</f>
        <v>0</v>
      </c>
      <c r="P192" s="29" t="s">
        <v>17</v>
      </c>
      <c r="Q192" s="17"/>
      <c r="R192" s="17" t="s">
        <v>7341</v>
      </c>
      <c r="S192" s="12"/>
      <c r="T192" s="12"/>
      <c r="U192" s="12"/>
      <c r="V192" s="12"/>
      <c r="W192" s="12"/>
    </row>
    <row r="193" spans="1:23" ht="14">
      <c r="A193" s="16"/>
      <c r="B193" s="207" t="s">
        <v>8183</v>
      </c>
      <c r="C193" s="80" t="s">
        <v>8184</v>
      </c>
      <c r="D193" s="80" t="s">
        <v>8185</v>
      </c>
      <c r="E193" s="80" t="s">
        <v>597</v>
      </c>
      <c r="F193" s="209" t="s">
        <v>8186</v>
      </c>
      <c r="G193" s="207" t="s">
        <v>2906</v>
      </c>
      <c r="H193" s="217" t="str">
        <f>VLOOKUP(G193,Orgs!B:I,2,0)</f>
        <v>http://www.pras.org.sg/</v>
      </c>
      <c r="I193" s="80" t="s">
        <v>36</v>
      </c>
      <c r="J193" s="80" t="str">
        <f>VLOOKUP(G193,Orgs!B:I,4,0)</f>
        <v>Recycling, Sustainability</v>
      </c>
      <c r="K193" s="80" t="str">
        <f>VLOOKUP(G193,Orgs!B:I,5,0)</f>
        <v>Environment and Sustainability</v>
      </c>
      <c r="L193" s="80" t="str">
        <f>VLOOKUP(G193,Orgs!B:I,6,0)</f>
        <v>Cleantech</v>
      </c>
      <c r="M193" s="80" t="str">
        <f>VLOOKUP(G193,Orgs!B:I,7,0)</f>
        <v>PRAS promotes plastic recycling and sustainability practices in Singapore.</v>
      </c>
      <c r="N193" s="80" t="str">
        <f>VLOOKUP(G193,Orgs!B:I,8,0)</f>
        <v>Singapore</v>
      </c>
      <c r="O193" s="16">
        <f>VLOOKUP(G193,Orgs!B:J,9,0)</f>
        <v>0</v>
      </c>
      <c r="P193" s="80"/>
      <c r="Q193" s="80"/>
      <c r="R193" s="80" t="s">
        <v>7172</v>
      </c>
      <c r="S193" s="7" t="s">
        <v>7336</v>
      </c>
      <c r="T193" s="12"/>
      <c r="U193" s="12"/>
      <c r="V193" s="12"/>
      <c r="W193" s="12"/>
    </row>
    <row r="194" spans="1:23" ht="14">
      <c r="A194" s="17"/>
      <c r="B194" s="213" t="s">
        <v>8187</v>
      </c>
      <c r="C194" s="17" t="s">
        <v>325</v>
      </c>
      <c r="D194" s="17" t="s">
        <v>8188</v>
      </c>
      <c r="E194" s="17" t="s">
        <v>730</v>
      </c>
      <c r="F194" s="215" t="s">
        <v>8189</v>
      </c>
      <c r="G194" s="213" t="s">
        <v>5344</v>
      </c>
      <c r="H194" s="210" t="str">
        <f>VLOOKUP(G194,Orgs!B:I,2,0)</f>
        <v>https://www.rp.edu.sg/</v>
      </c>
      <c r="I194" s="29" t="str">
        <f>VLOOKUP(G194,Orgs!B:J,3,0)</f>
        <v>Academia and Research</v>
      </c>
      <c r="J194" s="29">
        <f>VLOOKUP(G194,Orgs!B:J,4,0)</f>
        <v>0</v>
      </c>
      <c r="K194" s="29" t="str">
        <f>VLOOKUP(G194,Orgs!B:J,5,0)</f>
        <v>Education</v>
      </c>
      <c r="L194" s="29">
        <f>VLOOKUP(G194,Orgs!B:J,6,0)</f>
        <v>0</v>
      </c>
      <c r="M194" s="29" t="str">
        <f>VLOOKUP(G194,Orgs!B:J,7,0)</f>
        <v>University offering various courses &amp; degrees in polytechnic</v>
      </c>
      <c r="N194" s="29" t="str">
        <f>VLOOKUP(G194,Orgs!B:J,8,0)</f>
        <v>Singapore</v>
      </c>
      <c r="O194" s="17">
        <f>VLOOKUP(G194,Orgs!B:J,9,0)</f>
        <v>0</v>
      </c>
      <c r="P194" s="29" t="s">
        <v>2013</v>
      </c>
      <c r="Q194" s="17"/>
      <c r="R194" s="17" t="s">
        <v>7341</v>
      </c>
      <c r="S194" s="12" t="s">
        <v>7770</v>
      </c>
      <c r="T194" s="12"/>
      <c r="U194" s="12"/>
      <c r="V194" s="12"/>
      <c r="W194" s="12"/>
    </row>
    <row r="195" spans="1:23" ht="14">
      <c r="A195" s="115"/>
      <c r="B195" s="228" t="s">
        <v>1638</v>
      </c>
      <c r="C195" s="16" t="s">
        <v>33</v>
      </c>
      <c r="D195" s="16" t="s">
        <v>8190</v>
      </c>
      <c r="E195" s="16" t="s">
        <v>8191</v>
      </c>
      <c r="F195" s="219" t="s">
        <v>8192</v>
      </c>
      <c r="G195" s="247" t="s">
        <v>5322</v>
      </c>
      <c r="H195" s="217" t="str">
        <f>VLOOKUP(G195,Orgs!B:I,2,0)</f>
        <v>https://www.rics.org/asean/</v>
      </c>
      <c r="I195" s="80" t="str">
        <f>VLOOKUP(G195,Orgs!B:J,3,0)</f>
        <v>Academia and Research</v>
      </c>
      <c r="J195" s="80" t="str">
        <f>VLOOKUP(G195,Orgs!B:J,4,0)</f>
        <v>Real estate, Construction</v>
      </c>
      <c r="K195" s="80" t="str">
        <f>VLOOKUP(G195,Orgs!B:J,5,0)</f>
        <v>Built Environment</v>
      </c>
      <c r="L195" s="80">
        <f>VLOOKUP(G195,Orgs!B:J,6,0)</f>
        <v>0</v>
      </c>
      <c r="M195" s="80" t="str">
        <f>VLOOKUP(G195,Orgs!B:J,7,0)</f>
        <v>RICS is committed to promoting professionalism, ethics, and sustainability in real estate and construction. Set qualifications and independently regulate chartered professionals and firms, building trust and confidence with clients and consumers.</v>
      </c>
      <c r="N195" s="80" t="str">
        <f>VLOOKUP(G195,Orgs!B:J,8,0)</f>
        <v>APAC</v>
      </c>
      <c r="O195" s="16">
        <f>VLOOKUP(G195,Orgs!B:J,9,0)</f>
        <v>0</v>
      </c>
      <c r="P195" s="80" t="s">
        <v>17</v>
      </c>
      <c r="Q195" s="16"/>
      <c r="R195" s="16" t="s">
        <v>7341</v>
      </c>
      <c r="S195" s="12"/>
      <c r="T195" s="12"/>
      <c r="U195" s="12"/>
      <c r="V195" s="12"/>
      <c r="W195" s="12"/>
    </row>
    <row r="196" spans="1:23" ht="14">
      <c r="A196" s="17"/>
      <c r="B196" s="206" t="s">
        <v>1524</v>
      </c>
      <c r="C196" s="29" t="s">
        <v>1525</v>
      </c>
      <c r="D196" s="29" t="s">
        <v>1526</v>
      </c>
      <c r="E196" s="29" t="s">
        <v>413</v>
      </c>
      <c r="F196" s="128" t="s">
        <v>1527</v>
      </c>
      <c r="G196" s="206" t="s">
        <v>1528</v>
      </c>
      <c r="H196" s="205" t="str">
        <f>VLOOKUP(G196,Orgs!B:J,2,0)</f>
        <v>https://hydrogencrc.com.au/</v>
      </c>
      <c r="I196" s="17" t="str">
        <f>VLOOKUP(G196,Orgs!B:J,3,0)</f>
        <v>Academia and Research</v>
      </c>
      <c r="J196" s="17"/>
      <c r="K196" s="17" t="str">
        <f>VLOOKUP(G196,Orgs!B:J,5,0)</f>
        <v>Energy and Chemicals</v>
      </c>
      <c r="L196" s="17" t="str">
        <f>VLOOKUP(G196,Orgs!B:J,6,0)</f>
        <v>Climate Tech, Renewable Energy</v>
      </c>
      <c r="M196" s="17" t="str">
        <f>VLOOKUP(G196,Orgs!B:J,7,0)</f>
        <v>Hydrogen</v>
      </c>
      <c r="N196" s="17" t="str">
        <f>VLOOKUP(G196,Orgs!B:J,8,0)</f>
        <v>Australia</v>
      </c>
      <c r="O196" s="17">
        <f>VLOOKUP(G196,Orgs!B:J,9,0)</f>
        <v>0</v>
      </c>
      <c r="P196" s="29" t="s">
        <v>17</v>
      </c>
      <c r="Q196" s="29" t="s">
        <v>1529</v>
      </c>
      <c r="R196" s="29" t="s">
        <v>1530</v>
      </c>
      <c r="S196" s="12"/>
      <c r="T196" s="12"/>
      <c r="U196" s="12"/>
      <c r="V196" s="12"/>
      <c r="W196" s="12"/>
    </row>
    <row r="197" spans="1:23" ht="14">
      <c r="A197" s="16"/>
      <c r="B197" s="207" t="s">
        <v>681</v>
      </c>
      <c r="C197" s="80" t="s">
        <v>1274</v>
      </c>
      <c r="D197" s="80" t="s">
        <v>1275</v>
      </c>
      <c r="E197" s="80" t="s">
        <v>457</v>
      </c>
      <c r="F197" s="80" t="s">
        <v>7390</v>
      </c>
      <c r="G197" s="207" t="s">
        <v>1276</v>
      </c>
      <c r="H197" s="217" t="str">
        <f>VLOOKUP(G197,Orgs!B:I,2,0)</f>
        <v>http://sgenable.sg/</v>
      </c>
      <c r="I197" s="80" t="str">
        <f>VLOOKUP(G197,Orgs!B:I,3,0)</f>
        <v>Government</v>
      </c>
      <c r="J197" s="80">
        <f>VLOOKUP(G197,Orgs!B:I,4,0)</f>
        <v>0</v>
      </c>
      <c r="K197" s="80" t="str">
        <f>VLOOKUP(G197,Orgs!B:I,5,0)</f>
        <v>Government and Military</v>
      </c>
      <c r="L197" s="80">
        <f>VLOOKUP(G197,Orgs!B:I,6,0)</f>
        <v>0</v>
      </c>
      <c r="M197" s="80" t="str">
        <f>VLOOKUP(G197,Orgs!B:I,7,0)</f>
        <v xml:space="preserve">SG Enable, the focal agency for disability and inclusion in Singapore, enables persons with disabilities to live, learn, work and play in an inclusive society. </v>
      </c>
      <c r="N197" s="80" t="str">
        <f>VLOOKUP(G197,Orgs!B:I,8,0)</f>
        <v>Singapore</v>
      </c>
      <c r="O197" s="16">
        <f>VLOOKUP(G197,Orgs!B:J,9,0)</f>
        <v>0</v>
      </c>
      <c r="P197" s="80" t="s">
        <v>17</v>
      </c>
      <c r="Q197" s="80" t="s">
        <v>138</v>
      </c>
      <c r="R197" s="80" t="s">
        <v>7950</v>
      </c>
      <c r="S197" s="7" t="s">
        <v>7951</v>
      </c>
      <c r="T197" s="12"/>
      <c r="U197" s="12"/>
      <c r="V197" s="12"/>
      <c r="W197" s="12"/>
    </row>
    <row r="198" spans="1:23" ht="14">
      <c r="A198" s="17"/>
      <c r="B198" s="206" t="s">
        <v>511</v>
      </c>
      <c r="C198" s="29" t="s">
        <v>234</v>
      </c>
      <c r="D198" s="29" t="s">
        <v>1277</v>
      </c>
      <c r="E198" s="29" t="s">
        <v>1278</v>
      </c>
      <c r="F198" s="140" t="s">
        <v>8193</v>
      </c>
      <c r="G198" s="206" t="s">
        <v>1276</v>
      </c>
      <c r="H198" s="210" t="str">
        <f>VLOOKUP(G198,Orgs!B:I,2,0)</f>
        <v>http://sgenable.sg/</v>
      </c>
      <c r="I198" s="29" t="str">
        <f>VLOOKUP(G198,Orgs!B:I,3,0)</f>
        <v>Government</v>
      </c>
      <c r="J198" s="29">
        <f>VLOOKUP(G198,Orgs!B:I,4,0)</f>
        <v>0</v>
      </c>
      <c r="K198" s="29" t="str">
        <f>VLOOKUP(G198,Orgs!B:I,5,0)</f>
        <v>Government and Military</v>
      </c>
      <c r="L198" s="29">
        <f>VLOOKUP(G198,Orgs!B:I,6,0)</f>
        <v>0</v>
      </c>
      <c r="M198" s="29" t="str">
        <f>VLOOKUP(G198,Orgs!B:I,7,0)</f>
        <v xml:space="preserve">SG Enable, the focal agency for disability and inclusion in Singapore, enables persons with disabilities to live, learn, work and play in an inclusive society. </v>
      </c>
      <c r="N198" s="29" t="str">
        <f>VLOOKUP(G198,Orgs!B:I,8,0)</f>
        <v>Singapore</v>
      </c>
      <c r="O198" s="17">
        <f>VLOOKUP(G198,Orgs!B:J,9,0)</f>
        <v>0</v>
      </c>
      <c r="P198" s="29" t="s">
        <v>17</v>
      </c>
      <c r="Q198" s="29" t="s">
        <v>138</v>
      </c>
      <c r="R198" s="29" t="s">
        <v>7950</v>
      </c>
      <c r="S198" s="7" t="s">
        <v>7951</v>
      </c>
      <c r="T198" s="12"/>
      <c r="U198" s="12"/>
      <c r="V198" s="12"/>
      <c r="W198" s="12"/>
    </row>
    <row r="199" spans="1:23" ht="14">
      <c r="A199" s="16"/>
      <c r="B199" s="228" t="s">
        <v>8194</v>
      </c>
      <c r="C199" s="16" t="s">
        <v>8195</v>
      </c>
      <c r="D199" s="16" t="s">
        <v>8196</v>
      </c>
      <c r="E199" s="16" t="s">
        <v>8197</v>
      </c>
      <c r="F199" s="229" t="s">
        <v>8198</v>
      </c>
      <c r="G199" s="247" t="s">
        <v>3871</v>
      </c>
      <c r="H199" s="217" t="str">
        <f>VLOOKUP(G199,Orgs!B:I,2,0)</f>
        <v>https://scelse.sg/</v>
      </c>
      <c r="I199" s="80" t="str">
        <f>VLOOKUP(G199,Orgs!B:J,3,0)</f>
        <v>Academia and Research</v>
      </c>
      <c r="J199" s="80">
        <f>VLOOKUP(G199,Orgs!B:J,4,0)</f>
        <v>0</v>
      </c>
      <c r="K199" s="80" t="str">
        <f>VLOOKUP(G199,Orgs!B:J,5,0)</f>
        <v>Environment and Sustainability</v>
      </c>
      <c r="L199" s="80" t="str">
        <f>VLOOKUP(G199,Orgs!B:J,6,0)</f>
        <v>Biotechnology</v>
      </c>
      <c r="M199" s="80" t="str">
        <f>VLOOKUP(G199,Orgs!B:J,7,0)</f>
        <v>SCELSE is a research institute focused on environmental microbiology and biotechnology. They collaborate with industry partners to address environmental challenges. Their tech focus lies in microbial genomics, bioremediation, and sustainable solutions.</v>
      </c>
      <c r="N199" s="80" t="str">
        <f>VLOOKUP(G199,Orgs!B:J,8,0)</f>
        <v>Singapore</v>
      </c>
      <c r="O199" s="16" t="str">
        <f>VLOOKUP(G199,Orgs!B:J,9,0)</f>
        <v>Enquiries@ntu.edu.sg</v>
      </c>
      <c r="P199" s="80" t="s">
        <v>17</v>
      </c>
      <c r="Q199" s="16"/>
      <c r="R199" s="16" t="s">
        <v>7341</v>
      </c>
      <c r="S199" s="12"/>
      <c r="T199" s="12"/>
      <c r="U199" s="12"/>
      <c r="V199" s="12"/>
      <c r="W199" s="12"/>
    </row>
    <row r="200" spans="1:23" ht="14">
      <c r="A200" s="17"/>
      <c r="B200" s="213" t="s">
        <v>8199</v>
      </c>
      <c r="C200" s="17" t="s">
        <v>8200</v>
      </c>
      <c r="D200" s="17" t="s">
        <v>8201</v>
      </c>
      <c r="E200" s="17" t="s">
        <v>8202</v>
      </c>
      <c r="F200" s="215" t="s">
        <v>8203</v>
      </c>
      <c r="G200" s="213" t="s">
        <v>5381</v>
      </c>
      <c r="H200" s="210" t="str">
        <f>VLOOKUP(G200,Orgs!B:I,2,0)</f>
        <v>https://www.scri.edu.sg/</v>
      </c>
      <c r="I200" s="29" t="str">
        <f>VLOOKUP(G200,Orgs!B:J,3,0)</f>
        <v>Academia and Research</v>
      </c>
      <c r="J200" s="29">
        <f>VLOOKUP(G200,Orgs!B:J,4,0)</f>
        <v>0</v>
      </c>
      <c r="K200" s="29" t="str">
        <f>VLOOKUP(G200,Orgs!B:J,5,0)</f>
        <v>Healthcare</v>
      </c>
      <c r="L200" s="29">
        <f>VLOOKUP(G200,Orgs!B:J,6,0)</f>
        <v>0</v>
      </c>
      <c r="M200" s="29" t="str">
        <f>VLOOKUP(G200,Orgs!B:J,7,0)</f>
        <v>Commitment to advancing clinical research, essential infrastructure support for not-for-profit-sector research</v>
      </c>
      <c r="N200" s="29" t="str">
        <f>VLOOKUP(G200,Orgs!B:J,8,0)</f>
        <v>Singapore</v>
      </c>
      <c r="O200" s="17">
        <f>VLOOKUP(G200,Orgs!B:J,9,0)</f>
        <v>0</v>
      </c>
      <c r="P200" s="29" t="s">
        <v>17</v>
      </c>
      <c r="Q200" s="17"/>
      <c r="R200" s="17" t="s">
        <v>7341</v>
      </c>
      <c r="S200" s="12"/>
      <c r="T200" s="12"/>
      <c r="U200" s="12"/>
      <c r="V200" s="12"/>
      <c r="W200" s="12"/>
    </row>
    <row r="201" spans="1:23" ht="14">
      <c r="A201" s="16"/>
      <c r="B201" s="251" t="s">
        <v>8204</v>
      </c>
      <c r="C201" s="100" t="s">
        <v>198</v>
      </c>
      <c r="D201" s="80" t="s">
        <v>8205</v>
      </c>
      <c r="E201" s="100" t="s">
        <v>8206</v>
      </c>
      <c r="F201" s="211" t="s">
        <v>8207</v>
      </c>
      <c r="G201" s="212" t="s">
        <v>5405</v>
      </c>
      <c r="H201" s="217" t="str">
        <f>VLOOKUP(G201,Orgs!B:I,2,0)</f>
        <v>https://www.sgfashioncouncil.org.sg/</v>
      </c>
      <c r="I201" s="80" t="s">
        <v>36</v>
      </c>
      <c r="J201" s="80" t="str">
        <f>VLOOKUP(G201,Orgs!B:I,4,0)</f>
        <v>Fashion Industry, Design, Retail</v>
      </c>
      <c r="K201" s="80" t="str">
        <f>VLOOKUP(G201,Orgs!B:I,5,0)</f>
        <v>Consumer Goods</v>
      </c>
      <c r="L201" s="80" t="str">
        <f>VLOOKUP(G201,Orgs!B:I,6,0)</f>
        <v>Content Management and E-commerce Platforms</v>
      </c>
      <c r="M201" s="80" t="str">
        <f>VLOOKUP(G201,Orgs!B:I,7,0)</f>
        <v>SFC supports the growth and global positioning of the Singapore fashion industry through initiatives and partnerships.</v>
      </c>
      <c r="N201" s="80" t="str">
        <f>VLOOKUP(G201,Orgs!B:I,8,0)</f>
        <v>Singapore</v>
      </c>
      <c r="O201" s="16">
        <f>VLOOKUP(G201,Orgs!B:J,9,0)</f>
        <v>0</v>
      </c>
      <c r="P201" s="80"/>
      <c r="Q201" s="80"/>
      <c r="R201" s="80" t="s">
        <v>7172</v>
      </c>
      <c r="S201" s="7" t="s">
        <v>7336</v>
      </c>
      <c r="T201" s="12"/>
      <c r="U201" s="12"/>
      <c r="V201" s="12"/>
      <c r="W201" s="12"/>
    </row>
    <row r="202" spans="1:23" ht="14">
      <c r="A202" s="17"/>
      <c r="B202" s="206" t="s">
        <v>8208</v>
      </c>
      <c r="C202" s="29" t="s">
        <v>67</v>
      </c>
      <c r="D202" s="29" t="s">
        <v>8209</v>
      </c>
      <c r="E202" s="29" t="s">
        <v>413</v>
      </c>
      <c r="F202" s="204" t="s">
        <v>8210</v>
      </c>
      <c r="G202" s="206" t="s">
        <v>5405</v>
      </c>
      <c r="H202" s="210" t="str">
        <f>VLOOKUP(G202,Orgs!B:I,2,0)</f>
        <v>https://www.sgfashioncouncil.org.sg/</v>
      </c>
      <c r="I202" s="29" t="str">
        <f>VLOOKUP(G202,Orgs!B:I,3,0)</f>
        <v>Government</v>
      </c>
      <c r="J202" s="29" t="str">
        <f>VLOOKUP(G202,Orgs!B:I,4,0)</f>
        <v>Fashion Industry, Design, Retail</v>
      </c>
      <c r="K202" s="29" t="str">
        <f>VLOOKUP(G202,Orgs!B:I,5,0)</f>
        <v>Consumer Goods</v>
      </c>
      <c r="L202" s="29" t="str">
        <f>VLOOKUP(G202,Orgs!B:I,6,0)</f>
        <v>Content Management and E-commerce Platforms</v>
      </c>
      <c r="M202" s="29" t="str">
        <f>VLOOKUP(G202,Orgs!B:I,7,0)</f>
        <v>SFC supports the growth and global positioning of the Singapore fashion industry through initiatives and partnerships.</v>
      </c>
      <c r="N202" s="29" t="str">
        <f>VLOOKUP(G202,Orgs!B:I,8,0)</f>
        <v>Singapore</v>
      </c>
      <c r="O202" s="17">
        <f>VLOOKUP(G202,Orgs!B:J,9,0)</f>
        <v>0</v>
      </c>
      <c r="P202" s="29"/>
      <c r="Q202" s="29"/>
      <c r="R202" s="29" t="s">
        <v>7759</v>
      </c>
      <c r="S202" s="7"/>
      <c r="T202" s="12"/>
      <c r="U202" s="12"/>
      <c r="V202" s="12"/>
      <c r="W202" s="12"/>
    </row>
    <row r="203" spans="1:23" ht="14">
      <c r="A203" s="16"/>
      <c r="B203" s="207" t="s">
        <v>8211</v>
      </c>
      <c r="C203" s="80" t="s">
        <v>8212</v>
      </c>
      <c r="D203" s="80"/>
      <c r="E203" s="80" t="s">
        <v>8213</v>
      </c>
      <c r="F203" s="211" t="s">
        <v>8214</v>
      </c>
      <c r="G203" s="207" t="s">
        <v>6305</v>
      </c>
      <c r="H203" s="217" t="str">
        <f>VLOOKUP(G203,Orgs!B:I,2,0)</f>
        <v>https://www.sfa.gov.sg</v>
      </c>
      <c r="I203" s="80" t="str">
        <f>VLOOKUP(G203,Orgs!B:I,3,0)</f>
        <v>Government</v>
      </c>
      <c r="J203" s="80" t="str">
        <f>VLOOKUP(G203,Orgs!B:I,4,0)</f>
        <v>Food Safety, Agriculture</v>
      </c>
      <c r="K203" s="80" t="str">
        <f>VLOOKUP(G203,Orgs!B:I,5,0)</f>
        <v>Government and Military</v>
      </c>
      <c r="L203" s="80" t="str">
        <f>VLOOKUP(G203,Orgs!B:I,6,0)</f>
        <v>Foodtech, Agritech</v>
      </c>
      <c r="M203" s="80" t="str">
        <f>VLOOKUP(G203,Orgs!B:I,7,0)</f>
        <v>The Singapore Food Agency oversees food safety and security in Singapore.</v>
      </c>
      <c r="N203" s="80" t="str">
        <f>VLOOKUP(G203,Orgs!B:I,8,0)</f>
        <v>Singapore</v>
      </c>
      <c r="O203" s="16">
        <f>VLOOKUP(G203,Orgs!B:J,9,0)</f>
        <v>0</v>
      </c>
      <c r="P203" s="80"/>
      <c r="Q203" s="80"/>
      <c r="R203" s="80" t="s">
        <v>7759</v>
      </c>
      <c r="S203" s="7"/>
      <c r="T203" s="12"/>
      <c r="U203" s="12"/>
      <c r="V203" s="12"/>
      <c r="W203" s="12"/>
    </row>
    <row r="204" spans="1:23" ht="14">
      <c r="A204" s="17"/>
      <c r="B204" s="213" t="s">
        <v>8215</v>
      </c>
      <c r="C204" s="17" t="s">
        <v>8216</v>
      </c>
      <c r="D204" s="17" t="s">
        <v>8217</v>
      </c>
      <c r="E204" s="17"/>
      <c r="F204" s="220" t="s">
        <v>8218</v>
      </c>
      <c r="G204" s="213" t="s">
        <v>5409</v>
      </c>
      <c r="H204" s="210" t="str">
        <f>VLOOKUP(G204,Orgs!B:I,2,0)</f>
        <v>https://www.sgh.com.sg/</v>
      </c>
      <c r="I204" s="29" t="str">
        <f>VLOOKUP(G204,Orgs!B:J,3,0)</f>
        <v>Government</v>
      </c>
      <c r="J204" s="29">
        <f>VLOOKUP(G204,Orgs!B:J,4,0)</f>
        <v>0</v>
      </c>
      <c r="K204" s="29" t="str">
        <f>VLOOKUP(G204,Orgs!B:J,5,0)</f>
        <v>Healthcare</v>
      </c>
      <c r="L204" s="29">
        <f>VLOOKUP(G204,Orgs!B:J,6,0)</f>
        <v>0</v>
      </c>
      <c r="M204" s="29" t="str">
        <f>VLOOKUP(G204,Orgs!B:J,7,0)</f>
        <v>SGH is wholly owned by the government of Singapore and the flagship hospital of the public healthcare system.</v>
      </c>
      <c r="N204" s="29" t="str">
        <f>VLOOKUP(G204,Orgs!B:J,8,0)</f>
        <v>Singapore</v>
      </c>
      <c r="O204" s="17">
        <f>VLOOKUP(G204,Orgs!B:J,9,0)</f>
        <v>0</v>
      </c>
      <c r="P204" s="29" t="s">
        <v>17</v>
      </c>
      <c r="Q204" s="17"/>
      <c r="R204" s="17" t="s">
        <v>7341</v>
      </c>
      <c r="S204" s="12"/>
      <c r="T204" s="12"/>
      <c r="U204" s="12"/>
      <c r="V204" s="12"/>
      <c r="W204" s="12"/>
    </row>
    <row r="205" spans="1:23" ht="14">
      <c r="A205" s="16"/>
      <c r="B205" s="247" t="s">
        <v>753</v>
      </c>
      <c r="C205" s="16" t="s">
        <v>862</v>
      </c>
      <c r="D205" s="16" t="s">
        <v>8219</v>
      </c>
      <c r="E205" s="16" t="s">
        <v>8220</v>
      </c>
      <c r="F205" s="221" t="s">
        <v>8221</v>
      </c>
      <c r="G205" s="247" t="s">
        <v>2557</v>
      </c>
      <c r="H205" s="217" t="str">
        <f>VLOOKUP(G205,Orgs!B:I,2,0)</f>
        <v>http://sp.edu.sg</v>
      </c>
      <c r="I205" s="80" t="str">
        <f>VLOOKUP(G205,Orgs!B:J,3,0)</f>
        <v>Academia and Research</v>
      </c>
      <c r="J205" s="80">
        <f>VLOOKUP(G205,Orgs!B:J,4,0)</f>
        <v>0</v>
      </c>
      <c r="K205" s="80" t="str">
        <f>VLOOKUP(G205,Orgs!B:J,5,0)</f>
        <v>Education</v>
      </c>
      <c r="L205" s="80">
        <f>VLOOKUP(G205,Orgs!B:J,6,0)</f>
        <v>0</v>
      </c>
      <c r="M205" s="80" t="str">
        <f>VLOOKUP(G205,Orgs!B:J,7,0)</f>
        <v>University offering various courses &amp; degrees in polytechnic</v>
      </c>
      <c r="N205" s="80" t="str">
        <f>VLOOKUP(G205,Orgs!B:J,8,0)</f>
        <v>Singapore</v>
      </c>
      <c r="O205" s="16">
        <f>VLOOKUP(G205,Orgs!B:J,9,0)</f>
        <v>0</v>
      </c>
      <c r="P205" s="80" t="s">
        <v>2013</v>
      </c>
      <c r="Q205" s="16"/>
      <c r="R205" s="16" t="s">
        <v>7341</v>
      </c>
      <c r="S205" s="12" t="s">
        <v>7770</v>
      </c>
      <c r="T205" s="12"/>
      <c r="U205" s="12"/>
      <c r="V205" s="12"/>
      <c r="W205" s="12"/>
    </row>
    <row r="206" spans="1:23" ht="14">
      <c r="A206" s="17"/>
      <c r="B206" s="206" t="s">
        <v>8222</v>
      </c>
      <c r="C206" s="29" t="s">
        <v>8223</v>
      </c>
      <c r="D206" s="29" t="s">
        <v>8224</v>
      </c>
      <c r="E206" s="29" t="s">
        <v>8225</v>
      </c>
      <c r="F206" s="204" t="s">
        <v>8226</v>
      </c>
      <c r="G206" s="206" t="s">
        <v>6270</v>
      </c>
      <c r="H206" s="210" t="str">
        <f>VLOOKUP(G206,Orgs!B:I,2,0)</f>
        <v>https://www.stb.gov.sg</v>
      </c>
      <c r="I206" s="29" t="str">
        <f>VLOOKUP(G206,Orgs!B:I,3,0)</f>
        <v>Government</v>
      </c>
      <c r="J206" s="29" t="str">
        <f>VLOOKUP(G206,Orgs!B:I,4,0)</f>
        <v>Tourism, Marketing</v>
      </c>
      <c r="K206" s="29" t="str">
        <f>VLOOKUP(G206,Orgs!B:I,5,0)</f>
        <v>Government and Military</v>
      </c>
      <c r="L206" s="29" t="str">
        <f>VLOOKUP(G206,Orgs!B:I,6,0)</f>
        <v>Martech, Analytics and Business Intelligence</v>
      </c>
      <c r="M206" s="29" t="str">
        <f>VLOOKUP(G206,Orgs!B:I,7,0)</f>
        <v>The Singapore Tourism Board promotes Singapore as a travel destination and manages tourism development.</v>
      </c>
      <c r="N206" s="29" t="str">
        <f>VLOOKUP(G206,Orgs!B:I,8,0)</f>
        <v>Singapore</v>
      </c>
      <c r="O206" s="17">
        <f>VLOOKUP(G206,Orgs!B:J,9,0)</f>
        <v>0</v>
      </c>
      <c r="P206" s="29"/>
      <c r="Q206" s="29"/>
      <c r="R206" s="29" t="s">
        <v>7759</v>
      </c>
      <c r="S206" s="7"/>
      <c r="T206" s="12"/>
      <c r="U206" s="12"/>
      <c r="V206" s="12"/>
      <c r="W206" s="12"/>
    </row>
    <row r="207" spans="1:23" ht="14">
      <c r="A207" s="16"/>
      <c r="B207" s="247" t="s">
        <v>8227</v>
      </c>
      <c r="C207" s="16" t="s">
        <v>8228</v>
      </c>
      <c r="D207" s="16" t="s">
        <v>8229</v>
      </c>
      <c r="E207" s="16" t="s">
        <v>8230</v>
      </c>
      <c r="F207" s="221" t="s">
        <v>8231</v>
      </c>
      <c r="G207" s="247" t="s">
        <v>3886</v>
      </c>
      <c r="H207" s="217" t="str">
        <f>VLOOKUP(G207,Orgs!B:I,2,0)</f>
        <v>https://sec.ethz.ch/</v>
      </c>
      <c r="I207" s="80" t="str">
        <f>VLOOKUP(G207,Orgs!B:J,3,0)</f>
        <v>Academia and Research</v>
      </c>
      <c r="J207" s="80" t="str">
        <f>VLOOKUP(G207,Orgs!B:J,4,0)</f>
        <v>Urban sustainability, resilience and health</v>
      </c>
      <c r="K207" s="80" t="str">
        <f>VLOOKUP(G207,Orgs!B:J,5,0)</f>
        <v>Healthcare</v>
      </c>
      <c r="L207" s="80">
        <f>VLOOKUP(G207,Orgs!B:J,6,0)</f>
        <v>0</v>
      </c>
      <c r="M207" s="80" t="str">
        <f>VLOOKUP(G207,Orgs!B:J,7,0)</f>
        <v>Singapore-​ETH Centre aims to provide practical solutions to some of the most pressing challenges, bringing together principal investigators and researchers from diverse disciplines and backgrounds.</v>
      </c>
      <c r="N207" s="80" t="str">
        <f>VLOOKUP(G207,Orgs!B:J,8,0)</f>
        <v>Singapore</v>
      </c>
      <c r="O207" s="16">
        <f>VLOOKUP(G207,Orgs!B:J,9,0)</f>
        <v>0</v>
      </c>
      <c r="P207" s="80" t="s">
        <v>17</v>
      </c>
      <c r="Q207" s="16"/>
      <c r="R207" s="16" t="s">
        <v>7341</v>
      </c>
      <c r="S207" s="12"/>
      <c r="T207" s="12"/>
      <c r="U207" s="12"/>
      <c r="V207" s="12"/>
      <c r="W207" s="12"/>
    </row>
    <row r="208" spans="1:23" ht="14">
      <c r="A208" s="17"/>
      <c r="B208" s="213" t="s">
        <v>8187</v>
      </c>
      <c r="C208" s="17" t="s">
        <v>33</v>
      </c>
      <c r="D208" s="17" t="s">
        <v>8232</v>
      </c>
      <c r="E208" s="17" t="s">
        <v>1248</v>
      </c>
      <c r="F208" s="215" t="s">
        <v>8233</v>
      </c>
      <c r="G208" s="213" t="s">
        <v>2936</v>
      </c>
      <c r="H208" s="210" t="str">
        <f>VLOOKUP(G208,Orgs!B:I,2,0)</f>
        <v>http://www.singhealth.com.sg/</v>
      </c>
      <c r="I208" s="29" t="str">
        <f>VLOOKUP(G208,Orgs!B:J,3,0)</f>
        <v>Government</v>
      </c>
      <c r="J208" s="29">
        <f>VLOOKUP(G208,Orgs!B:J,4,0)</f>
        <v>0</v>
      </c>
      <c r="K208" s="29" t="str">
        <f>VLOOKUP(G208,Orgs!B:J,5,0)</f>
        <v>Healthcare</v>
      </c>
      <c r="L208" s="29">
        <f>VLOOKUP(G208,Orgs!B:J,6,0)</f>
        <v>0</v>
      </c>
      <c r="M208" s="29" t="str">
        <f>VLOOKUP(G208,Orgs!B:J,7,0)</f>
        <v>Provider of digital healthcare services platform for patient</v>
      </c>
      <c r="N208" s="29" t="str">
        <f>VLOOKUP(G208,Orgs!B:J,8,0)</f>
        <v>Singapore</v>
      </c>
      <c r="O208" s="17">
        <f>VLOOKUP(G208,Orgs!B:J,9,0)</f>
        <v>0</v>
      </c>
      <c r="P208" s="29" t="s">
        <v>17</v>
      </c>
      <c r="Q208" s="17"/>
      <c r="R208" s="17" t="s">
        <v>7341</v>
      </c>
      <c r="S208" s="12"/>
      <c r="T208" s="12"/>
      <c r="U208" s="12"/>
      <c r="V208" s="12"/>
      <c r="W208" s="12"/>
    </row>
    <row r="209" spans="1:23" ht="14">
      <c r="A209" s="16"/>
      <c r="B209" s="247" t="s">
        <v>8234</v>
      </c>
      <c r="C209" s="16" t="s">
        <v>8235</v>
      </c>
      <c r="D209" s="16" t="s">
        <v>8236</v>
      </c>
      <c r="E209" s="16" t="s">
        <v>8237</v>
      </c>
      <c r="F209" s="221" t="s">
        <v>8238</v>
      </c>
      <c r="G209" s="247" t="s">
        <v>2936</v>
      </c>
      <c r="H209" s="217" t="str">
        <f>VLOOKUP(G209,Orgs!B:I,2,0)</f>
        <v>http://www.singhealth.com.sg/</v>
      </c>
      <c r="I209" s="80" t="str">
        <f>VLOOKUP(G209,Orgs!B:J,3,0)</f>
        <v>Government</v>
      </c>
      <c r="J209" s="80">
        <f>VLOOKUP(G209,Orgs!B:J,4,0)</f>
        <v>0</v>
      </c>
      <c r="K209" s="80" t="str">
        <f>VLOOKUP(G209,Orgs!B:J,5,0)</f>
        <v>Healthcare</v>
      </c>
      <c r="L209" s="80">
        <f>VLOOKUP(G209,Orgs!B:J,6,0)</f>
        <v>0</v>
      </c>
      <c r="M209" s="80" t="str">
        <f>VLOOKUP(G209,Orgs!B:J,7,0)</f>
        <v>Provider of digital healthcare services platform for patient</v>
      </c>
      <c r="N209" s="80" t="str">
        <f>VLOOKUP(G209,Orgs!B:J,8,0)</f>
        <v>Singapore</v>
      </c>
      <c r="O209" s="16">
        <f>VLOOKUP(G209,Orgs!B:J,9,0)</f>
        <v>0</v>
      </c>
      <c r="P209" s="80" t="s">
        <v>17</v>
      </c>
      <c r="Q209" s="16"/>
      <c r="R209" s="16" t="s">
        <v>7341</v>
      </c>
      <c r="S209" s="12"/>
      <c r="T209" s="12"/>
      <c r="U209" s="12"/>
      <c r="V209" s="12"/>
      <c r="W209" s="12"/>
    </row>
    <row r="210" spans="1:23" ht="14">
      <c r="A210" s="17"/>
      <c r="B210" s="250" t="s">
        <v>8239</v>
      </c>
      <c r="C210" s="17" t="s">
        <v>8240</v>
      </c>
      <c r="D210" s="105" t="s">
        <v>8241</v>
      </c>
      <c r="E210" s="105" t="s">
        <v>8242</v>
      </c>
      <c r="F210" s="105" t="s">
        <v>7390</v>
      </c>
      <c r="G210" s="250" t="s">
        <v>8243</v>
      </c>
      <c r="H210" s="210" t="str">
        <f>VLOOKUP(G210,Orgs!B:I,2,0)</f>
        <v>http://www.singhealth.com.sg/</v>
      </c>
      <c r="I210" s="29" t="str">
        <f>VLOOKUP(G210,Orgs!B:J,3,0)</f>
        <v>Government</v>
      </c>
      <c r="J210" s="29">
        <f>VLOOKUP(G210,Orgs!B:J,4,0)</f>
        <v>0</v>
      </c>
      <c r="K210" s="29" t="str">
        <f>VLOOKUP(G210,Orgs!B:J,5,0)</f>
        <v>Healthcare</v>
      </c>
      <c r="L210" s="29">
        <f>VLOOKUP(G210,Orgs!B:J,6,0)</f>
        <v>0</v>
      </c>
      <c r="M210" s="29" t="str">
        <f>VLOOKUP(G210,Orgs!B:J,7,0)</f>
        <v>Provider of digital healthcare services platform for patient</v>
      </c>
      <c r="N210" s="29" t="str">
        <f>VLOOKUP(G210,Orgs!B:J,8,0)</f>
        <v>Singapore</v>
      </c>
      <c r="O210" s="17">
        <f>VLOOKUP(G210,Orgs!B:J,9,0)</f>
        <v>0</v>
      </c>
      <c r="P210" s="29" t="s">
        <v>17</v>
      </c>
      <c r="Q210" s="17"/>
      <c r="R210" s="17" t="s">
        <v>7341</v>
      </c>
      <c r="S210" s="12"/>
      <c r="T210" s="12"/>
      <c r="U210" s="12"/>
      <c r="V210" s="12"/>
      <c r="W210" s="12"/>
    </row>
    <row r="211" spans="1:23" ht="14">
      <c r="A211" s="16"/>
      <c r="B211" s="207" t="s">
        <v>8244</v>
      </c>
      <c r="C211" s="80" t="s">
        <v>33</v>
      </c>
      <c r="D211" s="80"/>
      <c r="E211" s="252" t="s">
        <v>8245</v>
      </c>
      <c r="F211" s="80" t="s">
        <v>7390</v>
      </c>
      <c r="G211" s="80" t="s">
        <v>8243</v>
      </c>
      <c r="H211" s="217" t="str">
        <f>VLOOKUP(G211,Orgs!B:I,2,0)</f>
        <v>http://www.singhealth.com.sg/</v>
      </c>
      <c r="I211" s="80" t="str">
        <f>VLOOKUP(G211,Orgs!B:I,3,0)</f>
        <v>Government</v>
      </c>
      <c r="J211" s="80">
        <f>VLOOKUP(G211,Orgs!B:I,4,0)</f>
        <v>0</v>
      </c>
      <c r="K211" s="80" t="str">
        <f>VLOOKUP(G211,Orgs!B:I,5,0)</f>
        <v>Healthcare</v>
      </c>
      <c r="L211" s="80">
        <f>VLOOKUP(G211,Orgs!B:I,6,0)</f>
        <v>0</v>
      </c>
      <c r="M211" s="80" t="str">
        <f>VLOOKUP(G211,Orgs!B:I,7,0)</f>
        <v>Provider of digital healthcare services platform for patient</v>
      </c>
      <c r="N211" s="80" t="str">
        <f>VLOOKUP(G211,Orgs!B:I,8,0)</f>
        <v>Singapore</v>
      </c>
      <c r="O211" s="16">
        <f>VLOOKUP(G211,Orgs!B:J,9,0)</f>
        <v>0</v>
      </c>
      <c r="P211" s="80"/>
      <c r="Q211" s="80"/>
      <c r="R211" s="252" t="s">
        <v>7759</v>
      </c>
      <c r="S211" s="7"/>
      <c r="T211" s="12"/>
      <c r="U211" s="12"/>
      <c r="V211" s="12"/>
      <c r="W211" s="12"/>
    </row>
    <row r="212" spans="1:23" ht="14">
      <c r="A212" s="17"/>
      <c r="B212" s="17" t="s">
        <v>1047</v>
      </c>
      <c r="C212" s="17" t="s">
        <v>205</v>
      </c>
      <c r="D212" s="17" t="s">
        <v>8246</v>
      </c>
      <c r="E212" s="17" t="s">
        <v>73</v>
      </c>
      <c r="F212" s="215" t="s">
        <v>8247</v>
      </c>
      <c r="G212" s="17" t="s">
        <v>5447</v>
      </c>
      <c r="H212" s="210" t="str">
        <f>VLOOKUP(G212,Orgs!B:I,2,0)</f>
        <v>https://www.singhealthdukenus.com.sg/research/mto/medical-technology-office-homepage</v>
      </c>
      <c r="I212" s="29" t="str">
        <f>VLOOKUP(G212,Orgs!B:J,3,0)</f>
        <v>Academia and Research</v>
      </c>
      <c r="J212" s="29">
        <f>VLOOKUP(G212,Orgs!B:J,4,0)</f>
        <v>0</v>
      </c>
      <c r="K212" s="29" t="str">
        <f>VLOOKUP(G212,Orgs!B:J,5,0)</f>
        <v>Healthcare</v>
      </c>
      <c r="L212" s="29" t="str">
        <f>VLOOKUP(G212,Orgs!B:J,6,0)</f>
        <v>MedTech, Healthtech</v>
      </c>
      <c r="M212" s="29" t="str">
        <f>VLOOKUP(G212,Orgs!B:J,7,0)</f>
        <v>MTO adapts the successful Stanford Biodesign methodology for unmet clinical needs identification and IDEO brainstorming techniques for the invention of solutions.</v>
      </c>
      <c r="N212" s="29" t="str">
        <f>VLOOKUP(G212,Orgs!B:J,8,0)</f>
        <v>Singapore</v>
      </c>
      <c r="O212" s="17">
        <f>VLOOKUP(G212,Orgs!B:J,9,0)</f>
        <v>0</v>
      </c>
      <c r="P212" s="29" t="s">
        <v>17</v>
      </c>
      <c r="Q212" s="17"/>
      <c r="R212" s="253" t="s">
        <v>7341</v>
      </c>
      <c r="S212" s="12"/>
      <c r="T212" s="12"/>
      <c r="U212" s="12"/>
      <c r="V212" s="12"/>
      <c r="W212" s="12"/>
    </row>
    <row r="213" spans="1:23" ht="14">
      <c r="A213" s="16"/>
      <c r="B213" s="16" t="s">
        <v>609</v>
      </c>
      <c r="C213" s="115" t="s">
        <v>754</v>
      </c>
      <c r="D213" s="16" t="s">
        <v>8248</v>
      </c>
      <c r="E213" s="115" t="s">
        <v>8249</v>
      </c>
      <c r="F213" s="235" t="s">
        <v>8250</v>
      </c>
      <c r="G213" s="16" t="s">
        <v>5447</v>
      </c>
      <c r="H213" s="217" t="str">
        <f>VLOOKUP(G213,Orgs!B:I,2,0)</f>
        <v>https://www.singhealthdukenus.com.sg/research/mto/medical-technology-office-homepage</v>
      </c>
      <c r="I213" s="80" t="str">
        <f>VLOOKUP(G213,Orgs!B:J,3,0)</f>
        <v>Academia and Research</v>
      </c>
      <c r="J213" s="80">
        <f>VLOOKUP(G213,Orgs!B:J,4,0)</f>
        <v>0</v>
      </c>
      <c r="K213" s="80" t="str">
        <f>VLOOKUP(G213,Orgs!B:J,5,0)</f>
        <v>Healthcare</v>
      </c>
      <c r="L213" s="80" t="str">
        <f>VLOOKUP(G213,Orgs!B:J,6,0)</f>
        <v>MedTech, Healthtech</v>
      </c>
      <c r="M213" s="80" t="str">
        <f>VLOOKUP(G213,Orgs!B:J,7,0)</f>
        <v>MTO adapts the successful Stanford Biodesign methodology for unmet clinical needs identification and IDEO brainstorming techniques for the invention of solutions.</v>
      </c>
      <c r="N213" s="80" t="str">
        <f>VLOOKUP(G213,Orgs!B:J,8,0)</f>
        <v>Singapore</v>
      </c>
      <c r="O213" s="16">
        <f>VLOOKUP(G213,Orgs!B:J,9,0)</f>
        <v>0</v>
      </c>
      <c r="P213" s="80" t="s">
        <v>17</v>
      </c>
      <c r="Q213" s="16"/>
      <c r="R213" s="254" t="s">
        <v>7341</v>
      </c>
      <c r="S213" s="12"/>
      <c r="T213" s="12"/>
      <c r="U213" s="12"/>
      <c r="V213" s="12"/>
      <c r="W213" s="12"/>
    </row>
    <row r="214" spans="1:23" ht="14">
      <c r="A214" s="17"/>
      <c r="B214" s="17" t="s">
        <v>8251</v>
      </c>
      <c r="C214" s="17" t="s">
        <v>198</v>
      </c>
      <c r="D214" s="17" t="s">
        <v>8252</v>
      </c>
      <c r="E214" s="17" t="s">
        <v>8253</v>
      </c>
      <c r="F214" s="215" t="s">
        <v>8254</v>
      </c>
      <c r="G214" s="17" t="s">
        <v>5440</v>
      </c>
      <c r="H214" s="210" t="str">
        <f>VLOOKUP(G214,Orgs!B:I,2,0)</f>
        <v>https://www.singhealth.com.sg/careers/singhealth-hq/Pages/Organisational-Transformation--Informatics.aspx</v>
      </c>
      <c r="I214" s="29" t="str">
        <f>VLOOKUP(G214,Orgs!B:J,3,0)</f>
        <v>Government</v>
      </c>
      <c r="J214" s="29">
        <f>VLOOKUP(G214,Orgs!B:J,4,0)</f>
        <v>0</v>
      </c>
      <c r="K214" s="29" t="str">
        <f>VLOOKUP(G214,Orgs!B:J,5,0)</f>
        <v>Healthcare</v>
      </c>
      <c r="L214" s="29">
        <f>VLOOKUP(G214,Orgs!B:J,6,0)</f>
        <v>0</v>
      </c>
      <c r="M214" s="29" t="str">
        <f>VLOOKUP(G214,Orgs!B:J,7,0)</f>
        <v>The Office of Digital Strategy conceptualises and implements SingHealth’s enterprise digital strategy, working in close collaboration internally with our institutions and externally with healthcare and IT industry players to support SingHealth’s digital transformation journey.</v>
      </c>
      <c r="N214" s="29" t="str">
        <f>VLOOKUP(G214,Orgs!B:J,8,0)</f>
        <v>Singapore</v>
      </c>
      <c r="O214" s="17">
        <f>VLOOKUP(G214,Orgs!B:J,9,0)</f>
        <v>0</v>
      </c>
      <c r="P214" s="29" t="s">
        <v>17</v>
      </c>
      <c r="Q214" s="17"/>
      <c r="R214" s="253" t="s">
        <v>7341</v>
      </c>
      <c r="S214" s="12"/>
      <c r="T214" s="12"/>
      <c r="U214" s="12"/>
      <c r="V214" s="12"/>
      <c r="W214" s="12"/>
    </row>
    <row r="215" spans="1:23" ht="14">
      <c r="A215" s="16"/>
      <c r="B215" s="115" t="s">
        <v>8255</v>
      </c>
      <c r="C215" s="105" t="s">
        <v>8256</v>
      </c>
      <c r="D215" s="105" t="s">
        <v>8257</v>
      </c>
      <c r="E215" s="80" t="s">
        <v>8258</v>
      </c>
      <c r="F215" s="243" t="s">
        <v>8259</v>
      </c>
      <c r="G215" s="80" t="s">
        <v>245</v>
      </c>
      <c r="H215" s="217" t="str">
        <f>VLOOKUP(G215,Orgs!B:I,2,0)</f>
        <v>https://www.singaporetech.edu.sg/</v>
      </c>
      <c r="I215" s="80" t="str">
        <f>VLOOKUP(G215,Orgs!B:I,3,0)</f>
        <v>Academia and Research</v>
      </c>
      <c r="J215" s="80">
        <f>VLOOKUP(G215,Orgs!B:I,4,0)</f>
        <v>0</v>
      </c>
      <c r="K215" s="80" t="str">
        <f>VLOOKUP(G215,Orgs!B:I,5,0)</f>
        <v>Education</v>
      </c>
      <c r="L215" s="80">
        <f>VLOOKUP(G215,Orgs!B:I,6,0)</f>
        <v>0</v>
      </c>
      <c r="M215" s="80" t="str">
        <f>VLOOKUP(G215,Orgs!B:I,7,0)</f>
        <v>SIT is an autonomous university in Singapore that offers applied learning with extensive work-study degrees.</v>
      </c>
      <c r="N215" s="80" t="str">
        <f>VLOOKUP(G215,Orgs!B:I,8,0)</f>
        <v>Singapore</v>
      </c>
      <c r="O215" s="16">
        <f>VLOOKUP(G215,Orgs!B:J,9,0)</f>
        <v>0</v>
      </c>
      <c r="P215" s="80" t="s">
        <v>2007</v>
      </c>
      <c r="Q215" s="115"/>
      <c r="R215" s="16" t="s">
        <v>7341</v>
      </c>
      <c r="S215" s="12" t="s">
        <v>7770</v>
      </c>
      <c r="T215" s="12"/>
      <c r="U215" s="12"/>
      <c r="V215" s="12"/>
      <c r="W215" s="12"/>
    </row>
    <row r="216" spans="1:23" ht="14">
      <c r="A216" s="17"/>
      <c r="B216" s="29" t="s">
        <v>241</v>
      </c>
      <c r="C216" s="29" t="s">
        <v>242</v>
      </c>
      <c r="D216" s="29" t="s">
        <v>243</v>
      </c>
      <c r="E216" s="29" t="s">
        <v>8260</v>
      </c>
      <c r="F216" s="148" t="s">
        <v>8261</v>
      </c>
      <c r="G216" s="29" t="s">
        <v>245</v>
      </c>
      <c r="H216" s="210" t="str">
        <f>VLOOKUP(G216,Orgs!B:I,2,0)</f>
        <v>https://www.singaporetech.edu.sg/</v>
      </c>
      <c r="I216" s="29" t="str">
        <f>VLOOKUP(G216,Orgs!B:I,3,0)</f>
        <v>Academia and Research</v>
      </c>
      <c r="J216" s="29">
        <f>VLOOKUP(G216,Orgs!B:I,4,0)</f>
        <v>0</v>
      </c>
      <c r="K216" s="29" t="str">
        <f>VLOOKUP(G216,Orgs!B:I,5,0)</f>
        <v>Education</v>
      </c>
      <c r="L216" s="29">
        <f>VLOOKUP(G216,Orgs!B:I,6,0)</f>
        <v>0</v>
      </c>
      <c r="M216" s="29" t="str">
        <f>VLOOKUP(G216,Orgs!B:I,7,0)</f>
        <v>SIT is an autonomous university in Singapore that offers applied learning with extensive work-study degrees.</v>
      </c>
      <c r="N216" s="29" t="str">
        <f>VLOOKUP(G216,Orgs!B:I,8,0)</f>
        <v>Singapore</v>
      </c>
      <c r="O216" s="17">
        <f>VLOOKUP(G216,Orgs!B:J,9,0)</f>
        <v>0</v>
      </c>
      <c r="P216" s="29" t="s">
        <v>17</v>
      </c>
      <c r="Q216" s="29" t="s">
        <v>138</v>
      </c>
      <c r="R216" s="29" t="s">
        <v>174</v>
      </c>
      <c r="S216" s="12" t="s">
        <v>7794</v>
      </c>
      <c r="T216" s="12"/>
      <c r="U216" s="12"/>
      <c r="V216" s="12"/>
      <c r="W216" s="12"/>
    </row>
    <row r="217" spans="1:23" ht="14">
      <c r="A217" s="16"/>
      <c r="B217" s="80" t="s">
        <v>246</v>
      </c>
      <c r="C217" s="80" t="s">
        <v>247</v>
      </c>
      <c r="D217" s="80" t="s">
        <v>248</v>
      </c>
      <c r="E217" s="80" t="s">
        <v>8262</v>
      </c>
      <c r="F217" s="80" t="s">
        <v>7390</v>
      </c>
      <c r="G217" s="80" t="s">
        <v>245</v>
      </c>
      <c r="H217" s="217" t="str">
        <f>VLOOKUP(G217,Orgs!B:I,2,0)</f>
        <v>https://www.singaporetech.edu.sg/</v>
      </c>
      <c r="I217" s="80" t="str">
        <f>VLOOKUP(G217,Orgs!B:I,3,0)</f>
        <v>Academia and Research</v>
      </c>
      <c r="J217" s="80">
        <f>VLOOKUP(G217,Orgs!B:I,4,0)</f>
        <v>0</v>
      </c>
      <c r="K217" s="80" t="str">
        <f>VLOOKUP(G217,Orgs!B:I,5,0)</f>
        <v>Education</v>
      </c>
      <c r="L217" s="80">
        <f>VLOOKUP(G217,Orgs!B:I,6,0)</f>
        <v>0</v>
      </c>
      <c r="M217" s="80" t="str">
        <f>VLOOKUP(G217,Orgs!B:I,7,0)</f>
        <v>SIT is an autonomous university in Singapore that offers applied learning with extensive work-study degrees.</v>
      </c>
      <c r="N217" s="80" t="str">
        <f>VLOOKUP(G217,Orgs!B:I,8,0)</f>
        <v>Singapore</v>
      </c>
      <c r="O217" s="16">
        <f>VLOOKUP(G217,Orgs!B:J,9,0)</f>
        <v>0</v>
      </c>
      <c r="P217" s="80" t="s">
        <v>17</v>
      </c>
      <c r="Q217" s="80" t="s">
        <v>138</v>
      </c>
      <c r="R217" s="80" t="s">
        <v>174</v>
      </c>
      <c r="S217" s="12" t="s">
        <v>7794</v>
      </c>
      <c r="T217" s="12"/>
      <c r="U217" s="12"/>
      <c r="V217" s="12"/>
      <c r="W217" s="12"/>
    </row>
    <row r="218" spans="1:23" ht="14">
      <c r="A218" s="17"/>
      <c r="B218" s="29" t="s">
        <v>250</v>
      </c>
      <c r="C218" s="29" t="s">
        <v>251</v>
      </c>
      <c r="D218" s="29" t="s">
        <v>252</v>
      </c>
      <c r="E218" s="29" t="s">
        <v>253</v>
      </c>
      <c r="F218" s="148" t="s">
        <v>8263</v>
      </c>
      <c r="G218" s="29" t="s">
        <v>245</v>
      </c>
      <c r="H218" s="210" t="str">
        <f>VLOOKUP(G218,Orgs!B:I,2,0)</f>
        <v>https://www.singaporetech.edu.sg/</v>
      </c>
      <c r="I218" s="29" t="str">
        <f>VLOOKUP(G218,Orgs!B:I,3,0)</f>
        <v>Academia and Research</v>
      </c>
      <c r="J218" s="29">
        <f>VLOOKUP(G218,Orgs!B:I,4,0)</f>
        <v>0</v>
      </c>
      <c r="K218" s="29" t="str">
        <f>VLOOKUP(G218,Orgs!B:I,5,0)</f>
        <v>Education</v>
      </c>
      <c r="L218" s="29">
        <f>VLOOKUP(G218,Orgs!B:I,6,0)</f>
        <v>0</v>
      </c>
      <c r="M218" s="29" t="str">
        <f>VLOOKUP(G218,Orgs!B:I,7,0)</f>
        <v>SIT is an autonomous university in Singapore that offers applied learning with extensive work-study degrees.</v>
      </c>
      <c r="N218" s="29" t="str">
        <f>VLOOKUP(G218,Orgs!B:I,8,0)</f>
        <v>Singapore</v>
      </c>
      <c r="O218" s="17">
        <f>VLOOKUP(G218,Orgs!B:J,9,0)</f>
        <v>0</v>
      </c>
      <c r="P218" s="29" t="s">
        <v>17</v>
      </c>
      <c r="Q218" s="29" t="s">
        <v>138</v>
      </c>
      <c r="R218" s="29" t="s">
        <v>174</v>
      </c>
      <c r="S218" s="12" t="s">
        <v>7794</v>
      </c>
      <c r="T218" s="12"/>
      <c r="U218" s="12"/>
      <c r="V218" s="12"/>
      <c r="W218" s="12"/>
    </row>
    <row r="219" spans="1:23" ht="14">
      <c r="A219" s="16"/>
      <c r="B219" s="115" t="s">
        <v>8264</v>
      </c>
      <c r="C219" s="105" t="s">
        <v>33</v>
      </c>
      <c r="D219" s="105" t="s">
        <v>8265</v>
      </c>
      <c r="E219" s="105" t="s">
        <v>1133</v>
      </c>
      <c r="F219" s="243" t="s">
        <v>8266</v>
      </c>
      <c r="G219" s="115" t="s">
        <v>5461</v>
      </c>
      <c r="H219" s="217" t="str">
        <f>VLOOKUP(G219,Orgs!B:I,2,0)</f>
        <v>https://www.sla.gov.sg/</v>
      </c>
      <c r="I219" s="80" t="str">
        <f>VLOOKUP(G219,Orgs!B:J,3,0)</f>
        <v>Government</v>
      </c>
      <c r="J219" s="80">
        <f>VLOOKUP(G219,Orgs!B:J,4,0)</f>
        <v>0</v>
      </c>
      <c r="K219" s="80" t="str">
        <f>VLOOKUP(G219,Orgs!B:J,5,0)</f>
        <v>Built Environment</v>
      </c>
      <c r="L219" s="80">
        <f>VLOOKUP(G219,Orgs!B:J,6,0)</f>
        <v>0</v>
      </c>
      <c r="M219" s="80" t="str">
        <f>VLOOKUP(G219,Orgs!B:J,7,0)</f>
        <v>Innovation / Startup Ecosystem Players</v>
      </c>
      <c r="N219" s="80" t="str">
        <f>VLOOKUP(G219,Orgs!B:J,8,0)</f>
        <v>Singapore</v>
      </c>
      <c r="O219" s="16">
        <f>VLOOKUP(G219,Orgs!B:J,9,0)</f>
        <v>0</v>
      </c>
      <c r="P219" s="80" t="s">
        <v>2013</v>
      </c>
      <c r="Q219" s="115"/>
      <c r="R219" s="16" t="s">
        <v>7341</v>
      </c>
      <c r="S219" s="12" t="s">
        <v>7770</v>
      </c>
      <c r="T219" s="12"/>
      <c r="U219" s="12"/>
      <c r="V219" s="12"/>
      <c r="W219" s="12"/>
    </row>
    <row r="220" spans="1:23" ht="14">
      <c r="A220" s="17"/>
      <c r="B220" s="17" t="s">
        <v>8267</v>
      </c>
      <c r="C220" s="17" t="s">
        <v>650</v>
      </c>
      <c r="D220" s="17"/>
      <c r="E220" s="17" t="s">
        <v>8268</v>
      </c>
      <c r="F220" s="215" t="s">
        <v>8269</v>
      </c>
      <c r="G220" s="17" t="s">
        <v>2942</v>
      </c>
      <c r="H220" s="210" t="str">
        <f>VLOOKUP(G220,Orgs!B:I,2,0)</f>
        <v>http://www.smu.sg/</v>
      </c>
      <c r="I220" s="29" t="str">
        <f>VLOOKUP(G220,Orgs!B:J,3,0)</f>
        <v>Academia and Research</v>
      </c>
      <c r="J220" s="29">
        <f>VLOOKUP(G220,Orgs!B:J,4,0)</f>
        <v>0</v>
      </c>
      <c r="K220" s="29" t="str">
        <f>VLOOKUP(G220,Orgs!B:J,5,0)</f>
        <v>Education</v>
      </c>
      <c r="L220" s="29">
        <f>VLOOKUP(G220,Orgs!B:J,6,0)</f>
        <v>0</v>
      </c>
      <c r="M220" s="29" t="str">
        <f>VLOOKUP(G220,Orgs!B:J,7,0)</f>
        <v>Educational institute</v>
      </c>
      <c r="N220" s="29" t="str">
        <f>VLOOKUP(G220,Orgs!B:J,8,0)</f>
        <v>Singapore</v>
      </c>
      <c r="O220" s="17" t="str">
        <f>VLOOKUP(G220,Orgs!B:J,9,0)</f>
        <v>enquiry@smu.edu.sg</v>
      </c>
      <c r="P220" s="29" t="s">
        <v>17</v>
      </c>
      <c r="Q220" s="17"/>
      <c r="R220" s="17" t="s">
        <v>7341</v>
      </c>
      <c r="S220" s="12"/>
      <c r="T220" s="12"/>
      <c r="U220" s="12"/>
      <c r="V220" s="12"/>
      <c r="W220" s="12"/>
    </row>
    <row r="221" spans="1:23" ht="14">
      <c r="A221" s="16"/>
      <c r="B221" s="80" t="s">
        <v>8270</v>
      </c>
      <c r="C221" s="80"/>
      <c r="D221" s="80" t="s">
        <v>8271</v>
      </c>
      <c r="E221" s="80" t="s">
        <v>8272</v>
      </c>
      <c r="F221" s="211" t="s">
        <v>8273</v>
      </c>
      <c r="G221" s="80" t="s">
        <v>6156</v>
      </c>
      <c r="H221" s="217" t="str">
        <f>VLOOKUP(G221,Orgs!B:I,2,0)</f>
        <v>https://www.stengg.com</v>
      </c>
      <c r="I221" s="80" t="str">
        <f>VLOOKUP(G221,Orgs!B:I,3,0)</f>
        <v>Government</v>
      </c>
      <c r="J221" s="80" t="str">
        <f>VLOOKUP(G221,Orgs!B:I,4,0)</f>
        <v>Aerospace, Electronics, Defense</v>
      </c>
      <c r="K221" s="80" t="str">
        <f>VLOOKUP(G221,Orgs!B:I,5,0)</f>
        <v>Engineering</v>
      </c>
      <c r="L221" s="80" t="str">
        <f>VLOOKUP(G221,Orgs!B:I,6,0)</f>
        <v>Advanced Manufacturing, IoT</v>
      </c>
      <c r="M221" s="80" t="str">
        <f>VLOOKUP(G221,Orgs!B:I,7,0)</f>
        <v>ST Engineering offers integrated engineering solutions in aerospace, electronics, and defense.</v>
      </c>
      <c r="N221" s="80" t="str">
        <f>VLOOKUP(G221,Orgs!B:I,8,0)</f>
        <v>Singapore</v>
      </c>
      <c r="O221" s="16">
        <f>VLOOKUP(G221,Orgs!B:J,9,0)</f>
        <v>0</v>
      </c>
      <c r="P221" s="80"/>
      <c r="Q221" s="80"/>
      <c r="R221" s="80" t="s">
        <v>7759</v>
      </c>
      <c r="S221" s="7"/>
      <c r="T221" s="12"/>
      <c r="U221" s="12"/>
      <c r="V221" s="12"/>
      <c r="W221" s="12"/>
    </row>
    <row r="222" spans="1:23" ht="14">
      <c r="A222" s="17"/>
      <c r="B222" s="105" t="s">
        <v>8274</v>
      </c>
      <c r="C222" s="17" t="s">
        <v>195</v>
      </c>
      <c r="D222" s="16" t="s">
        <v>8275</v>
      </c>
      <c r="E222" s="16" t="s">
        <v>8276</v>
      </c>
      <c r="F222" s="215" t="s">
        <v>8277</v>
      </c>
      <c r="G222" s="16" t="s">
        <v>5371</v>
      </c>
      <c r="H222" s="210" t="str">
        <f>VLOOKUP(G222,Orgs!B:I,2,0)</f>
        <v>https://www.scala.com.sg/</v>
      </c>
      <c r="I222" s="29" t="str">
        <f>VLOOKUP(G222,Orgs!B:J,3,0)</f>
        <v>Academia and Research</v>
      </c>
      <c r="J222" s="29">
        <f>VLOOKUP(G222,Orgs!B:J,4,0)</f>
        <v>0</v>
      </c>
      <c r="K222" s="29" t="str">
        <f>VLOOKUP(G222,Orgs!B:J,5,0)</f>
        <v>Supply Chain and Logistics</v>
      </c>
      <c r="L222" s="29">
        <f>VLOOKUP(G222,Orgs!B:J,6,0)</f>
        <v>0</v>
      </c>
      <c r="M222" s="29" t="str">
        <f>VLOOKUP(G222,Orgs!B:J,7,0)</f>
        <v>SCALA provides supply chain education and professional development. They offer training programs, certifications, and industry insights. Their tech focus involves logistics optimization, data analytics, and inventory management.</v>
      </c>
      <c r="N222" s="29" t="str">
        <f>VLOOKUP(G222,Orgs!B:J,8,0)</f>
        <v>Singapore</v>
      </c>
      <c r="O222" s="17" t="str">
        <f>VLOOKUP(G222,Orgs!B:J,9,0)</f>
        <v>enquiries@scala.com.sg</v>
      </c>
      <c r="P222" s="29" t="s">
        <v>17</v>
      </c>
      <c r="Q222" s="17"/>
      <c r="R222" s="17" t="s">
        <v>7341</v>
      </c>
      <c r="S222" s="12"/>
      <c r="T222" s="12"/>
      <c r="U222" s="12"/>
      <c r="V222" s="12"/>
      <c r="W222" s="12"/>
    </row>
    <row r="223" spans="1:23" ht="14">
      <c r="A223" s="16"/>
      <c r="B223" s="29" t="s">
        <v>1916</v>
      </c>
      <c r="C223" s="80" t="s">
        <v>1917</v>
      </c>
      <c r="D223" s="29" t="s">
        <v>1918</v>
      </c>
      <c r="E223" s="29" t="s">
        <v>1919</v>
      </c>
      <c r="F223" s="209" t="s">
        <v>1920</v>
      </c>
      <c r="G223" s="29" t="s">
        <v>1921</v>
      </c>
      <c r="H223" s="202" t="str">
        <f>VLOOKUP(G223,Orgs!B:J,2,0)</f>
        <v>http://www.sustainability.vic.gov.au/</v>
      </c>
      <c r="I223" s="16" t="str">
        <f>VLOOKUP(G223,Orgs!B:J,3,0)</f>
        <v>Government</v>
      </c>
      <c r="J223" s="16"/>
      <c r="K223" s="16" t="str">
        <f>VLOOKUP(G223,Orgs!B:J,5,0)</f>
        <v>Government and Military</v>
      </c>
      <c r="L223" s="16">
        <f>VLOOKUP(G223,Orgs!B:J,6,0)</f>
        <v>0</v>
      </c>
      <c r="M223" s="16" t="str">
        <f>VLOOKUP(G223,Orgs!B:J,7,0)</f>
        <v>Sustainability Victoria is a state government agency in Australia, promoting sustainability and waste reduction.</v>
      </c>
      <c r="N223" s="16" t="str">
        <f>VLOOKUP(G223,Orgs!B:J,8,0)</f>
        <v>Australia</v>
      </c>
      <c r="O223" s="16">
        <f>VLOOKUP(G223,Orgs!B:J,9,0)</f>
        <v>0</v>
      </c>
      <c r="P223" s="80" t="s">
        <v>17</v>
      </c>
      <c r="Q223" s="80" t="s">
        <v>1529</v>
      </c>
      <c r="R223" s="80" t="s">
        <v>1561</v>
      </c>
      <c r="S223" s="12"/>
      <c r="T223" s="7"/>
      <c r="U223" s="7"/>
      <c r="V223" s="7"/>
      <c r="W223" s="7"/>
    </row>
    <row r="224" spans="1:23" ht="14">
      <c r="A224" s="17"/>
      <c r="B224" s="105" t="s">
        <v>155</v>
      </c>
      <c r="C224" s="105" t="s">
        <v>156</v>
      </c>
      <c r="D224" s="105" t="s">
        <v>157</v>
      </c>
      <c r="E224" s="105" t="s">
        <v>8278</v>
      </c>
      <c r="F224" s="243" t="s">
        <v>8279</v>
      </c>
      <c r="G224" s="105" t="s">
        <v>160</v>
      </c>
      <c r="H224" s="210" t="str">
        <f>VLOOKUP(G224,Orgs!B:I,2,0)</f>
        <v>https://sutd.edu.sg/</v>
      </c>
      <c r="I224" s="29" t="str">
        <f>VLOOKUP(G224,Orgs!B:J,3,0)</f>
        <v>Academia and Research</v>
      </c>
      <c r="J224" s="29">
        <f>VLOOKUP(G224,Orgs!B:J,4,0)</f>
        <v>0</v>
      </c>
      <c r="K224" s="29" t="str">
        <f>VLOOKUP(G224,Orgs!B:J,5,0)</f>
        <v>Education</v>
      </c>
      <c r="L224" s="29">
        <f>VLOOKUP(G224,Orgs!B:J,6,0)</f>
        <v>0</v>
      </c>
      <c r="M224" s="29" t="str">
        <f>VLOOKUP(G224,Orgs!B:J,7,0)</f>
        <v>SUTD is a university specializing in design, engineering, and technology.</v>
      </c>
      <c r="N224" s="29" t="str">
        <f>VLOOKUP(G224,Orgs!B:J,8,0)</f>
        <v>Singapore</v>
      </c>
      <c r="O224" s="17">
        <f>VLOOKUP(G224,Orgs!B:J,9,0)</f>
        <v>0</v>
      </c>
      <c r="P224" s="29" t="s">
        <v>17</v>
      </c>
      <c r="Q224" s="105"/>
      <c r="R224" s="17" t="s">
        <v>7341</v>
      </c>
      <c r="S224" s="12"/>
      <c r="T224" s="7"/>
      <c r="U224" s="7"/>
      <c r="V224" s="7"/>
      <c r="W224" s="7"/>
    </row>
    <row r="225" spans="1:23" ht="14">
      <c r="A225" s="16"/>
      <c r="B225" s="16" t="s">
        <v>181</v>
      </c>
      <c r="C225" s="16" t="s">
        <v>745</v>
      </c>
      <c r="D225" s="16" t="s">
        <v>8280</v>
      </c>
      <c r="E225" s="16" t="s">
        <v>8281</v>
      </c>
      <c r="F225" s="221" t="s">
        <v>8282</v>
      </c>
      <c r="G225" s="16" t="s">
        <v>160</v>
      </c>
      <c r="H225" s="217" t="str">
        <f>VLOOKUP(G225,Orgs!B:I,2,0)</f>
        <v>https://sutd.edu.sg/</v>
      </c>
      <c r="I225" s="80" t="str">
        <f>VLOOKUP(G225,Orgs!B:J,3,0)</f>
        <v>Academia and Research</v>
      </c>
      <c r="J225" s="80">
        <f>VLOOKUP(G225,Orgs!B:J,4,0)</f>
        <v>0</v>
      </c>
      <c r="K225" s="80" t="str">
        <f>VLOOKUP(G225,Orgs!B:J,5,0)</f>
        <v>Education</v>
      </c>
      <c r="L225" s="80">
        <f>VLOOKUP(G225,Orgs!B:J,6,0)</f>
        <v>0</v>
      </c>
      <c r="M225" s="80" t="str">
        <f>VLOOKUP(G225,Orgs!B:J,7,0)</f>
        <v>SUTD is a university specializing in design, engineering, and technology.</v>
      </c>
      <c r="N225" s="80" t="str">
        <f>VLOOKUP(G225,Orgs!B:J,8,0)</f>
        <v>Singapore</v>
      </c>
      <c r="O225" s="16">
        <f>VLOOKUP(G225,Orgs!B:J,9,0)</f>
        <v>0</v>
      </c>
      <c r="P225" s="80" t="s">
        <v>17</v>
      </c>
      <c r="Q225" s="16"/>
      <c r="R225" s="16" t="s">
        <v>7341</v>
      </c>
      <c r="S225" s="12"/>
      <c r="T225" s="7"/>
      <c r="U225" s="7"/>
      <c r="V225" s="7"/>
      <c r="W225" s="7"/>
    </row>
    <row r="226" spans="1:23" ht="14">
      <c r="A226" s="17"/>
      <c r="B226" s="17" t="s">
        <v>8283</v>
      </c>
      <c r="C226" s="17" t="s">
        <v>195</v>
      </c>
      <c r="D226" s="17" t="s">
        <v>8284</v>
      </c>
      <c r="E226" s="17" t="s">
        <v>8285</v>
      </c>
      <c r="F226" s="215" t="s">
        <v>8286</v>
      </c>
      <c r="G226" s="17" t="s">
        <v>160</v>
      </c>
      <c r="H226" s="210" t="str">
        <f>VLOOKUP(G226,Orgs!B:I,2,0)</f>
        <v>https://sutd.edu.sg/</v>
      </c>
      <c r="I226" s="29" t="str">
        <f>VLOOKUP(G226,Orgs!B:J,3,0)</f>
        <v>Academia and Research</v>
      </c>
      <c r="J226" s="29">
        <f>VLOOKUP(G226,Orgs!B:J,4,0)</f>
        <v>0</v>
      </c>
      <c r="K226" s="29" t="str">
        <f>VLOOKUP(G226,Orgs!B:J,5,0)</f>
        <v>Education</v>
      </c>
      <c r="L226" s="29">
        <f>VLOOKUP(G226,Orgs!B:J,6,0)</f>
        <v>0</v>
      </c>
      <c r="M226" s="29" t="str">
        <f>VLOOKUP(G226,Orgs!B:J,7,0)</f>
        <v>SUTD is a university specializing in design, engineering, and technology.</v>
      </c>
      <c r="N226" s="29" t="str">
        <f>VLOOKUP(G226,Orgs!B:J,8,0)</f>
        <v>Singapore</v>
      </c>
      <c r="O226" s="17">
        <f>VLOOKUP(G226,Orgs!B:J,9,0)</f>
        <v>0</v>
      </c>
      <c r="P226" s="29" t="s">
        <v>17</v>
      </c>
      <c r="Q226" s="17"/>
      <c r="R226" s="17" t="s">
        <v>7341</v>
      </c>
      <c r="S226" s="12"/>
      <c r="T226" s="7"/>
      <c r="U226" s="7"/>
      <c r="V226" s="7"/>
      <c r="W226" s="7"/>
    </row>
    <row r="227" spans="1:23" ht="14">
      <c r="A227" s="16"/>
      <c r="B227" s="80" t="s">
        <v>155</v>
      </c>
      <c r="C227" s="80" t="s">
        <v>156</v>
      </c>
      <c r="D227" s="80" t="s">
        <v>157</v>
      </c>
      <c r="E227" s="80" t="s">
        <v>158</v>
      </c>
      <c r="F227" s="134" t="s">
        <v>159</v>
      </c>
      <c r="G227" s="80" t="s">
        <v>160</v>
      </c>
      <c r="H227" s="217" t="str">
        <f>VLOOKUP(G227,Orgs!B:I,2,0)</f>
        <v>https://sutd.edu.sg/</v>
      </c>
      <c r="I227" s="80" t="str">
        <f>VLOOKUP(G227,Orgs!B:I,3,0)</f>
        <v>Academia and Research</v>
      </c>
      <c r="J227" s="80">
        <f>VLOOKUP(G227,Orgs!B:I,4,0)</f>
        <v>0</v>
      </c>
      <c r="K227" s="80" t="str">
        <f>VLOOKUP(G227,Orgs!B:I,5,0)</f>
        <v>Education</v>
      </c>
      <c r="L227" s="80">
        <f>VLOOKUP(G227,Orgs!B:I,6,0)</f>
        <v>0</v>
      </c>
      <c r="M227" s="80" t="str">
        <f>VLOOKUP(G227,Orgs!B:I,7,0)</f>
        <v>SUTD is a university specializing in design, engineering, and technology.</v>
      </c>
      <c r="N227" s="80" t="str">
        <f>VLOOKUP(G227,Orgs!B:I,8,0)</f>
        <v>Singapore</v>
      </c>
      <c r="O227" s="16">
        <f>VLOOKUP(G227,Orgs!B:J,9,0)</f>
        <v>0</v>
      </c>
      <c r="P227" s="80" t="s">
        <v>17</v>
      </c>
      <c r="Q227" s="80" t="s">
        <v>138</v>
      </c>
      <c r="R227" s="80" t="s">
        <v>8287</v>
      </c>
      <c r="S227" s="12" t="s">
        <v>8288</v>
      </c>
      <c r="T227" s="7"/>
      <c r="U227" s="7"/>
      <c r="V227" s="7"/>
      <c r="W227" s="7"/>
    </row>
    <row r="228" spans="1:23" ht="14">
      <c r="A228" s="17"/>
      <c r="B228" s="29" t="s">
        <v>254</v>
      </c>
      <c r="C228" s="29" t="s">
        <v>255</v>
      </c>
      <c r="D228" s="29" t="s">
        <v>256</v>
      </c>
      <c r="E228" s="29" t="s">
        <v>257</v>
      </c>
      <c r="F228" s="148" t="s">
        <v>8289</v>
      </c>
      <c r="G228" s="29" t="s">
        <v>160</v>
      </c>
      <c r="H228" s="210" t="str">
        <f>VLOOKUP(G228,Orgs!B:I,2,0)</f>
        <v>https://sutd.edu.sg/</v>
      </c>
      <c r="I228" s="29" t="str">
        <f>VLOOKUP(G228,Orgs!B:I,3,0)</f>
        <v>Academia and Research</v>
      </c>
      <c r="J228" s="29">
        <f>VLOOKUP(G228,Orgs!B:I,4,0)</f>
        <v>0</v>
      </c>
      <c r="K228" s="29" t="str">
        <f>VLOOKUP(G228,Orgs!B:I,5,0)</f>
        <v>Education</v>
      </c>
      <c r="L228" s="29">
        <f>VLOOKUP(G228,Orgs!B:I,6,0)</f>
        <v>0</v>
      </c>
      <c r="M228" s="29" t="str">
        <f>VLOOKUP(G228,Orgs!B:I,7,0)</f>
        <v>SUTD is a university specializing in design, engineering, and technology.</v>
      </c>
      <c r="N228" s="29" t="str">
        <f>VLOOKUP(G228,Orgs!B:I,8,0)</f>
        <v>Singapore</v>
      </c>
      <c r="O228" s="17">
        <f>VLOOKUP(G228,Orgs!B:J,9,0)</f>
        <v>0</v>
      </c>
      <c r="P228" s="29" t="s">
        <v>17</v>
      </c>
      <c r="Q228" s="29" t="s">
        <v>138</v>
      </c>
      <c r="R228" s="29" t="s">
        <v>174</v>
      </c>
      <c r="S228" s="12" t="s">
        <v>7794</v>
      </c>
      <c r="T228" s="7"/>
      <c r="U228" s="7"/>
      <c r="V228" s="7"/>
      <c r="W228" s="7"/>
    </row>
    <row r="229" spans="1:23" ht="14">
      <c r="A229" s="16"/>
      <c r="B229" s="80" t="s">
        <v>258</v>
      </c>
      <c r="C229" s="80" t="s">
        <v>259</v>
      </c>
      <c r="D229" s="80" t="s">
        <v>260</v>
      </c>
      <c r="E229" s="80" t="s">
        <v>261</v>
      </c>
      <c r="F229" s="80" t="s">
        <v>7390</v>
      </c>
      <c r="G229" s="80" t="s">
        <v>160</v>
      </c>
      <c r="H229" s="217" t="str">
        <f>VLOOKUP(G229,Orgs!B:I,2,0)</f>
        <v>https://sutd.edu.sg/</v>
      </c>
      <c r="I229" s="80" t="str">
        <f>VLOOKUP(G229,Orgs!B:I,3,0)</f>
        <v>Academia and Research</v>
      </c>
      <c r="J229" s="80">
        <f>VLOOKUP(G229,Orgs!B:I,4,0)</f>
        <v>0</v>
      </c>
      <c r="K229" s="80" t="str">
        <f>VLOOKUP(G229,Orgs!B:I,5,0)</f>
        <v>Education</v>
      </c>
      <c r="L229" s="80">
        <f>VLOOKUP(G229,Orgs!B:I,6,0)</f>
        <v>0</v>
      </c>
      <c r="M229" s="80" t="str">
        <f>VLOOKUP(G229,Orgs!B:I,7,0)</f>
        <v>SUTD is a university specializing in design, engineering, and technology.</v>
      </c>
      <c r="N229" s="80" t="str">
        <f>VLOOKUP(G229,Orgs!B:I,8,0)</f>
        <v>Singapore</v>
      </c>
      <c r="O229" s="16">
        <f>VLOOKUP(G229,Orgs!B:J,9,0)</f>
        <v>0</v>
      </c>
      <c r="P229" s="80" t="s">
        <v>17</v>
      </c>
      <c r="Q229" s="80" t="s">
        <v>138</v>
      </c>
      <c r="R229" s="80" t="s">
        <v>174</v>
      </c>
      <c r="S229" s="12" t="s">
        <v>7794</v>
      </c>
      <c r="T229" s="7"/>
      <c r="U229" s="7"/>
      <c r="V229" s="7"/>
      <c r="W229" s="7"/>
    </row>
    <row r="230" spans="1:23" ht="14">
      <c r="A230" s="17"/>
      <c r="B230" s="29" t="s">
        <v>262</v>
      </c>
      <c r="C230" s="29" t="s">
        <v>263</v>
      </c>
      <c r="D230" s="29" t="s">
        <v>264</v>
      </c>
      <c r="E230" s="29" t="s">
        <v>265</v>
      </c>
      <c r="F230" s="148" t="s">
        <v>8290</v>
      </c>
      <c r="G230" s="29" t="s">
        <v>160</v>
      </c>
      <c r="H230" s="210" t="str">
        <f>VLOOKUP(G230,Orgs!B:I,2,0)</f>
        <v>https://sutd.edu.sg/</v>
      </c>
      <c r="I230" s="29" t="str">
        <f>VLOOKUP(G230,Orgs!B:I,3,0)</f>
        <v>Academia and Research</v>
      </c>
      <c r="J230" s="29">
        <f>VLOOKUP(G230,Orgs!B:I,4,0)</f>
        <v>0</v>
      </c>
      <c r="K230" s="29" t="str">
        <f>VLOOKUP(G230,Orgs!B:I,5,0)</f>
        <v>Education</v>
      </c>
      <c r="L230" s="29">
        <f>VLOOKUP(G230,Orgs!B:I,6,0)</f>
        <v>0</v>
      </c>
      <c r="M230" s="29" t="str">
        <f>VLOOKUP(G230,Orgs!B:I,7,0)</f>
        <v>SUTD is a university specializing in design, engineering, and technology.</v>
      </c>
      <c r="N230" s="29" t="str">
        <f>VLOOKUP(G230,Orgs!B:I,8,0)</f>
        <v>Singapore</v>
      </c>
      <c r="O230" s="17">
        <f>VLOOKUP(G230,Orgs!B:J,9,0)</f>
        <v>0</v>
      </c>
      <c r="P230" s="29" t="s">
        <v>17</v>
      </c>
      <c r="Q230" s="29" t="s">
        <v>138</v>
      </c>
      <c r="R230" s="29" t="s">
        <v>174</v>
      </c>
      <c r="S230" s="12" t="s">
        <v>7794</v>
      </c>
      <c r="T230" s="7"/>
      <c r="U230" s="7"/>
      <c r="V230" s="7"/>
      <c r="W230" s="7"/>
    </row>
    <row r="231" spans="1:23" ht="14">
      <c r="A231" s="16"/>
      <c r="B231" s="80" t="s">
        <v>266</v>
      </c>
      <c r="C231" s="80" t="s">
        <v>267</v>
      </c>
      <c r="D231" s="80" t="s">
        <v>268</v>
      </c>
      <c r="E231" s="80" t="s">
        <v>269</v>
      </c>
      <c r="F231" s="134" t="s">
        <v>8291</v>
      </c>
      <c r="G231" s="80" t="s">
        <v>160</v>
      </c>
      <c r="H231" s="217" t="str">
        <f>VLOOKUP(G231,Orgs!B:I,2,0)</f>
        <v>https://sutd.edu.sg/</v>
      </c>
      <c r="I231" s="80" t="str">
        <f>VLOOKUP(G231,Orgs!B:I,3,0)</f>
        <v>Academia and Research</v>
      </c>
      <c r="J231" s="80">
        <f>VLOOKUP(G231,Orgs!B:I,4,0)</f>
        <v>0</v>
      </c>
      <c r="K231" s="80" t="str">
        <f>VLOOKUP(G231,Orgs!B:I,5,0)</f>
        <v>Education</v>
      </c>
      <c r="L231" s="80">
        <f>VLOOKUP(G231,Orgs!B:I,6,0)</f>
        <v>0</v>
      </c>
      <c r="M231" s="80" t="str">
        <f>VLOOKUP(G231,Orgs!B:I,7,0)</f>
        <v>SUTD is a university specializing in design, engineering, and technology.</v>
      </c>
      <c r="N231" s="80" t="str">
        <f>VLOOKUP(G231,Orgs!B:I,8,0)</f>
        <v>Singapore</v>
      </c>
      <c r="O231" s="16">
        <f>VLOOKUP(G231,Orgs!B:J,9,0)</f>
        <v>0</v>
      </c>
      <c r="P231" s="80" t="s">
        <v>17</v>
      </c>
      <c r="Q231" s="80" t="s">
        <v>138</v>
      </c>
      <c r="R231" s="80" t="s">
        <v>174</v>
      </c>
      <c r="S231" s="12" t="s">
        <v>7794</v>
      </c>
      <c r="T231" s="7"/>
      <c r="U231" s="7"/>
      <c r="V231" s="7"/>
      <c r="W231" s="7"/>
    </row>
    <row r="232" spans="1:23" ht="14">
      <c r="A232" s="17"/>
      <c r="B232" s="29" t="s">
        <v>270</v>
      </c>
      <c r="C232" s="29" t="s">
        <v>271</v>
      </c>
      <c r="D232" s="29" t="s">
        <v>272</v>
      </c>
      <c r="E232" s="29" t="s">
        <v>273</v>
      </c>
      <c r="F232" s="148" t="s">
        <v>8292</v>
      </c>
      <c r="G232" s="29" t="s">
        <v>160</v>
      </c>
      <c r="H232" s="210" t="str">
        <f>VLOOKUP(G232,Orgs!B:I,2,0)</f>
        <v>https://sutd.edu.sg/</v>
      </c>
      <c r="I232" s="29" t="str">
        <f>VLOOKUP(G232,Orgs!B:I,3,0)</f>
        <v>Academia and Research</v>
      </c>
      <c r="J232" s="29">
        <f>VLOOKUP(G232,Orgs!B:I,4,0)</f>
        <v>0</v>
      </c>
      <c r="K232" s="29" t="str">
        <f>VLOOKUP(G232,Orgs!B:I,5,0)</f>
        <v>Education</v>
      </c>
      <c r="L232" s="29">
        <f>VLOOKUP(G232,Orgs!B:I,6,0)</f>
        <v>0</v>
      </c>
      <c r="M232" s="29" t="str">
        <f>VLOOKUP(G232,Orgs!B:I,7,0)</f>
        <v>SUTD is a university specializing in design, engineering, and technology.</v>
      </c>
      <c r="N232" s="29" t="str">
        <f>VLOOKUP(G232,Orgs!B:I,8,0)</f>
        <v>Singapore</v>
      </c>
      <c r="O232" s="17">
        <f>VLOOKUP(G232,Orgs!B:J,9,0)</f>
        <v>0</v>
      </c>
      <c r="P232" s="29" t="s">
        <v>17</v>
      </c>
      <c r="Q232" s="29" t="s">
        <v>138</v>
      </c>
      <c r="R232" s="29" t="s">
        <v>174</v>
      </c>
      <c r="S232" s="12" t="s">
        <v>7794</v>
      </c>
      <c r="T232" s="7"/>
      <c r="U232" s="7"/>
      <c r="V232" s="7"/>
      <c r="W232" s="7"/>
    </row>
    <row r="233" spans="1:23" ht="14">
      <c r="A233" s="16"/>
      <c r="B233" s="16" t="s">
        <v>274</v>
      </c>
      <c r="C233" s="16" t="s">
        <v>275</v>
      </c>
      <c r="D233" s="16" t="s">
        <v>276</v>
      </c>
      <c r="E233" s="16" t="s">
        <v>8293</v>
      </c>
      <c r="F233" s="221" t="s">
        <v>8294</v>
      </c>
      <c r="G233" s="16" t="s">
        <v>277</v>
      </c>
      <c r="H233" s="217" t="str">
        <f>VLOOKUP(G233,Orgs!B:I,2,0)</f>
        <v>https://lkycic.sutd.edu.sg/</v>
      </c>
      <c r="I233" s="80" t="str">
        <f>VLOOKUP(G233,Orgs!B:J,3,0)</f>
        <v>Academia and Research</v>
      </c>
      <c r="J233" s="80" t="str">
        <f>VLOOKUP(G233,Orgs!B:J,4,0)</f>
        <v>Smart city &amp; Urbanisation</v>
      </c>
      <c r="K233" s="80" t="str">
        <f>VLOOKUP(G233,Orgs!B:J,5,0)</f>
        <v>Environment and Sustainability</v>
      </c>
      <c r="L233" s="80">
        <f>VLOOKUP(G233,Orgs!B:J,6,0)</f>
        <v>0</v>
      </c>
      <c r="M233" s="80" t="str">
        <f>VLOOKUP(G233,Orgs!B:J,7,0)</f>
        <v>A research institute in the Singapore University of Technology and Design. The Centre seeks to stimulate thinking and research on the critical issues of cities and urbanisation and explore the integrated use of technology, design and policy to provide urban solutions.</v>
      </c>
      <c r="N233" s="80" t="str">
        <f>VLOOKUP(G233,Orgs!B:J,8,0)</f>
        <v>Singapore</v>
      </c>
      <c r="O233" s="16">
        <f>VLOOKUP(G233,Orgs!B:J,9,0)</f>
        <v>0</v>
      </c>
      <c r="P233" s="80" t="s">
        <v>17</v>
      </c>
      <c r="Q233" s="16"/>
      <c r="R233" s="16" t="s">
        <v>7341</v>
      </c>
      <c r="S233" s="12"/>
      <c r="T233" s="7"/>
      <c r="U233" s="7"/>
      <c r="V233" s="7"/>
      <c r="W233" s="7"/>
    </row>
    <row r="234" spans="1:23" ht="14">
      <c r="A234" s="105"/>
      <c r="B234" s="17"/>
      <c r="C234" s="17"/>
      <c r="D234" s="17"/>
      <c r="E234" s="17"/>
      <c r="F234" s="17"/>
      <c r="G234" s="17" t="s">
        <v>3997</v>
      </c>
      <c r="H234" s="210" t="str">
        <f>VLOOKUP(G234,Orgs!B:I,2,0)</f>
        <v>https://temasek-labs.sutd.edu.sg/</v>
      </c>
      <c r="I234" s="29" t="str">
        <f>VLOOKUP(G234,Orgs!B:J,3,0)</f>
        <v>Academia and Research</v>
      </c>
      <c r="J234" s="29">
        <f>VLOOKUP(G234,Orgs!B:J,4,0)</f>
        <v>0</v>
      </c>
      <c r="K234" s="29" t="str">
        <f>VLOOKUP(G234,Orgs!B:J,5,0)</f>
        <v>Science, Research and Development</v>
      </c>
      <c r="L234" s="29" t="str">
        <f>VLOOKUP(G234,Orgs!B:J,6,0)</f>
        <v>Security</v>
      </c>
      <c r="M234" s="29" t="str">
        <f>VLOOKUP(G234,Orgs!B:J,7,0)</f>
        <v>Cutting edge research on defence &amp; Security</v>
      </c>
      <c r="N234" s="29" t="str">
        <f>VLOOKUP(G234,Orgs!B:J,8,0)</f>
        <v>Singapore</v>
      </c>
      <c r="O234" s="17" t="str">
        <f>VLOOKUP(G234,Orgs!B:J,9,0)</f>
        <v>temasek_labs@sutd.edu.sg</v>
      </c>
      <c r="P234" s="29" t="s">
        <v>17</v>
      </c>
      <c r="Q234" s="17"/>
      <c r="R234" s="17" t="s">
        <v>7341</v>
      </c>
      <c r="S234" s="12"/>
      <c r="T234" s="7"/>
      <c r="U234" s="7"/>
      <c r="V234" s="7"/>
      <c r="W234" s="7"/>
    </row>
    <row r="235" spans="1:23" ht="14">
      <c r="A235" s="16"/>
      <c r="B235" s="16" t="s">
        <v>574</v>
      </c>
      <c r="C235" s="16" t="s">
        <v>8295</v>
      </c>
      <c r="D235" s="16" t="s">
        <v>8296</v>
      </c>
      <c r="E235" s="16" t="s">
        <v>8297</v>
      </c>
      <c r="F235" s="221" t="s">
        <v>8298</v>
      </c>
      <c r="G235" s="16" t="s">
        <v>5346</v>
      </c>
      <c r="H235" s="217" t="str">
        <f>VLOOKUP(G235,Orgs!B:I,2,0)</f>
        <v>https://www.s-ge.com/</v>
      </c>
      <c r="I235" s="80" t="str">
        <f>VLOOKUP(G235,Orgs!B:J,3,0)</f>
        <v>Government</v>
      </c>
      <c r="J235" s="80">
        <f>VLOOKUP(G235,Orgs!B:J,4,0)</f>
        <v>0</v>
      </c>
      <c r="K235" s="80" t="str">
        <f>VLOOKUP(G235,Orgs!B:J,5,0)</f>
        <v>Government and Military</v>
      </c>
      <c r="L235" s="80">
        <f>VLOOKUP(G235,Orgs!B:J,6,0)</f>
        <v>0</v>
      </c>
      <c r="M235" s="80" t="str">
        <f>VLOOKUP(G235,Orgs!B:J,7,0)</f>
        <v>Switzerland Global Enterprise (S-GE) is the official Swiss organization for export and investment promotion.</v>
      </c>
      <c r="N235" s="80" t="str">
        <f>VLOOKUP(G235,Orgs!B:J,8,0)</f>
        <v>Singapore / Switzerland</v>
      </c>
      <c r="O235" s="16">
        <f>VLOOKUP(G235,Orgs!B:J,9,0)</f>
        <v>0</v>
      </c>
      <c r="P235" s="80" t="s">
        <v>17</v>
      </c>
      <c r="Q235" s="16"/>
      <c r="R235" s="16" t="s">
        <v>7341</v>
      </c>
      <c r="S235" s="12"/>
      <c r="T235" s="7"/>
      <c r="U235" s="7"/>
      <c r="V235" s="7"/>
      <c r="W235" s="7"/>
    </row>
    <row r="236" spans="1:23" ht="14">
      <c r="A236" s="17"/>
      <c r="B236" s="17" t="s">
        <v>8299</v>
      </c>
      <c r="C236" s="17" t="s">
        <v>218</v>
      </c>
      <c r="D236" s="17" t="s">
        <v>8300</v>
      </c>
      <c r="E236" s="17" t="s">
        <v>8301</v>
      </c>
      <c r="F236" s="215" t="s">
        <v>8302</v>
      </c>
      <c r="G236" s="17" t="s">
        <v>2982</v>
      </c>
      <c r="H236" s="210" t="str">
        <f>VLOOKUP(G236,Orgs!B:I,2,0)</f>
        <v>http://www.tp.edu.sg/</v>
      </c>
      <c r="I236" s="29" t="str">
        <f>VLOOKUP(G236,Orgs!B:J,3,0)</f>
        <v>Academia and Research</v>
      </c>
      <c r="J236" s="29">
        <f>VLOOKUP(G236,Orgs!B:J,4,0)</f>
        <v>0</v>
      </c>
      <c r="K236" s="29" t="str">
        <f>VLOOKUP(G236,Orgs!B:J,5,0)</f>
        <v>Education</v>
      </c>
      <c r="L236" s="29">
        <f>VLOOKUP(G236,Orgs!B:J,6,0)</f>
        <v>0</v>
      </c>
      <c r="M236" s="29" t="str">
        <f>VLOOKUP(G236,Orgs!B:J,7,0)</f>
        <v>University offering various courses &amp; degrees in polytechnic</v>
      </c>
      <c r="N236" s="29" t="str">
        <f>VLOOKUP(G236,Orgs!B:J,8,0)</f>
        <v>Singapore</v>
      </c>
      <c r="O236" s="17">
        <f>VLOOKUP(G236,Orgs!B:J,9,0)</f>
        <v>0</v>
      </c>
      <c r="P236" s="29" t="s">
        <v>17</v>
      </c>
      <c r="Q236" s="17"/>
      <c r="R236" s="17" t="s">
        <v>7341</v>
      </c>
      <c r="S236" s="12"/>
      <c r="T236" s="7"/>
      <c r="U236" s="7"/>
      <c r="V236" s="7"/>
      <c r="W236" s="7"/>
    </row>
    <row r="237" spans="1:23" ht="14">
      <c r="A237" s="16"/>
      <c r="B237" s="80" t="s">
        <v>1550</v>
      </c>
      <c r="C237" s="80" t="s">
        <v>1551</v>
      </c>
      <c r="D237" s="80" t="s">
        <v>1552</v>
      </c>
      <c r="E237" s="80" t="s">
        <v>1553</v>
      </c>
      <c r="F237" s="209" t="s">
        <v>1554</v>
      </c>
      <c r="G237" s="80" t="s">
        <v>1555</v>
      </c>
      <c r="H237" s="202" t="str">
        <f>VLOOKUP(G237,Orgs!B:J,2,0)</f>
        <v>http://www.the-esg-institute.com/</v>
      </c>
      <c r="I237" s="16" t="str">
        <f>VLOOKUP(G237,Orgs!B:J,3,0)</f>
        <v>Academia and Research</v>
      </c>
      <c r="J237" s="16"/>
      <c r="K237" s="16" t="str">
        <f>VLOOKUP(G237,Orgs!B:J,5,0)</f>
        <v>Environment and Sustainability</v>
      </c>
      <c r="L237" s="16">
        <f>VLOOKUP(G237,Orgs!B:J,6,0)</f>
        <v>0</v>
      </c>
      <c r="M237" s="16" t="str">
        <f>VLOOKUP(G237,Orgs!B:J,7,0)</f>
        <v>Accelerate action to Net Zero</v>
      </c>
      <c r="N237" s="16" t="str">
        <f>VLOOKUP(G237,Orgs!B:J,8,0)</f>
        <v>Singapore</v>
      </c>
      <c r="O237" s="16">
        <f>VLOOKUP(G237,Orgs!B:J,9,0)</f>
        <v>0</v>
      </c>
      <c r="P237" s="80" t="s">
        <v>2020</v>
      </c>
      <c r="Q237" s="80" t="s">
        <v>1529</v>
      </c>
      <c r="R237" s="80" t="s">
        <v>7805</v>
      </c>
      <c r="S237" s="12" t="s">
        <v>7379</v>
      </c>
      <c r="T237" s="7"/>
      <c r="U237" s="7"/>
      <c r="V237" s="7"/>
      <c r="W237" s="7"/>
    </row>
    <row r="238" spans="1:23" ht="14">
      <c r="A238" s="17"/>
      <c r="B238" s="17" t="s">
        <v>8303</v>
      </c>
      <c r="C238" s="17" t="s">
        <v>234</v>
      </c>
      <c r="D238" s="17"/>
      <c r="E238" s="17" t="s">
        <v>8304</v>
      </c>
      <c r="F238" s="215" t="s">
        <v>8305</v>
      </c>
      <c r="G238" s="17" t="s">
        <v>5687</v>
      </c>
      <c r="H238" s="210" t="str">
        <f>VLOOKUP(G238,Orgs!B:I,2,0)</f>
        <v>https://www.uq.edu.au/</v>
      </c>
      <c r="I238" s="29" t="str">
        <f>VLOOKUP(G238,Orgs!B:J,3,0)</f>
        <v>Academia and Research</v>
      </c>
      <c r="J238" s="29">
        <f>VLOOKUP(G238,Orgs!B:J,4,0)</f>
        <v>0</v>
      </c>
      <c r="K238" s="29" t="str">
        <f>VLOOKUP(G238,Orgs!B:J,5,0)</f>
        <v>Education</v>
      </c>
      <c r="L238" s="29">
        <f>VLOOKUP(G238,Orgs!B:J,6,0)</f>
        <v>0</v>
      </c>
      <c r="M238" s="29" t="str">
        <f>VLOOKUP(G238,Orgs!B:J,7,0)</f>
        <v>University based Research</v>
      </c>
      <c r="N238" s="29" t="str">
        <f>VLOOKUP(G238,Orgs!B:J,8,0)</f>
        <v>Singapore</v>
      </c>
      <c r="O238" s="17" t="str">
        <f>VLOOKUP(G238,Orgs!B:J,9,0)</f>
        <v>admissions@uq.edu.au</v>
      </c>
      <c r="P238" s="29" t="s">
        <v>17</v>
      </c>
      <c r="Q238" s="17"/>
      <c r="R238" s="17" t="s">
        <v>7341</v>
      </c>
      <c r="S238" s="12"/>
      <c r="T238" s="7"/>
      <c r="U238" s="7"/>
      <c r="V238" s="7"/>
      <c r="W238" s="7"/>
    </row>
    <row r="239" spans="1:23" ht="14">
      <c r="A239" s="16"/>
      <c r="B239" s="100" t="s">
        <v>8306</v>
      </c>
      <c r="C239" s="100" t="s">
        <v>299</v>
      </c>
      <c r="D239" s="100" t="s">
        <v>8307</v>
      </c>
      <c r="E239" s="100" t="s">
        <v>8308</v>
      </c>
      <c r="F239" s="209" t="s">
        <v>8309</v>
      </c>
      <c r="G239" s="80" t="s">
        <v>5634</v>
      </c>
      <c r="H239" s="123" t="s">
        <v>5635</v>
      </c>
      <c r="I239" s="117" t="s">
        <v>36</v>
      </c>
      <c r="J239" s="80" t="s">
        <v>3474</v>
      </c>
      <c r="K239" s="80" t="s">
        <v>2047</v>
      </c>
      <c r="L239" s="80"/>
      <c r="M239" s="80" t="s">
        <v>5636</v>
      </c>
      <c r="N239" s="16" t="s">
        <v>1981</v>
      </c>
      <c r="O239" s="99"/>
      <c r="P239" s="80" t="s">
        <v>2020</v>
      </c>
      <c r="Q239" s="80"/>
      <c r="R239" s="80" t="s">
        <v>7805</v>
      </c>
      <c r="S239" s="12" t="s">
        <v>7379</v>
      </c>
      <c r="T239" s="7"/>
      <c r="U239" s="7"/>
      <c r="V239" s="7"/>
      <c r="W239" s="7"/>
    </row>
    <row r="240" spans="1:23" ht="14">
      <c r="A240" s="17"/>
      <c r="B240" s="17" t="s">
        <v>8310</v>
      </c>
      <c r="C240" s="17" t="s">
        <v>195</v>
      </c>
      <c r="D240" s="17"/>
      <c r="E240" s="17" t="s">
        <v>8311</v>
      </c>
      <c r="F240" s="215" t="s">
        <v>8312</v>
      </c>
      <c r="G240" s="17" t="s">
        <v>2984</v>
      </c>
      <c r="H240" s="210" t="str">
        <f>VLOOKUP(G240,Orgs!B:I,2,0)</f>
        <v>http://www.tsinghua.edu.cn/</v>
      </c>
      <c r="I240" s="29" t="str">
        <f>VLOOKUP(G240,Orgs!B:J,3,0)</f>
        <v>Academia and Research</v>
      </c>
      <c r="J240" s="29">
        <f>VLOOKUP(G240,Orgs!B:J,4,0)</f>
        <v>0</v>
      </c>
      <c r="K240" s="29" t="str">
        <f>VLOOKUP(G240,Orgs!B:J,5,0)</f>
        <v>Education</v>
      </c>
      <c r="L240" s="29">
        <f>VLOOKUP(G240,Orgs!B:J,6,0)</f>
        <v>0</v>
      </c>
      <c r="M240" s="29" t="str">
        <f>VLOOKUP(G240,Orgs!B:J,7,0)</f>
        <v>University offering various courses &amp; degrees across diversified streams</v>
      </c>
      <c r="N240" s="29" t="str">
        <f>VLOOKUP(G240,Orgs!B:J,8,0)</f>
        <v>Singapore</v>
      </c>
      <c r="O240" s="17" t="str">
        <f>VLOOKUP(G240,Orgs!B:J,9,0)</f>
        <v>webmaster@tsinghua.edu.cn</v>
      </c>
      <c r="P240" s="29" t="s">
        <v>17</v>
      </c>
      <c r="Q240" s="17"/>
      <c r="R240" s="17" t="s">
        <v>7341</v>
      </c>
      <c r="S240" s="12"/>
      <c r="T240" s="7"/>
      <c r="U240" s="7"/>
      <c r="V240" s="7"/>
      <c r="W240" s="7"/>
    </row>
    <row r="241" spans="1:23" ht="14">
      <c r="A241" s="16"/>
      <c r="B241" s="16" t="s">
        <v>8313</v>
      </c>
      <c r="C241" s="16" t="s">
        <v>385</v>
      </c>
      <c r="D241" s="16" t="s">
        <v>8314</v>
      </c>
      <c r="E241" s="16" t="s">
        <v>73</v>
      </c>
      <c r="F241" s="221" t="s">
        <v>8315</v>
      </c>
      <c r="G241" s="16" t="s">
        <v>5673</v>
      </c>
      <c r="H241" s="217" t="str">
        <f>VLOOKUP(G241,Orgs!B:I,2,0)</f>
        <v>https://www.ttsh.com.sg/Healthcare-Professionals/Research-Innovation/About-CRIO/Pages/default.aspx</v>
      </c>
      <c r="I241" s="80" t="str">
        <f>VLOOKUP(G241,Orgs!B:J,3,0)</f>
        <v>Academia and Research</v>
      </c>
      <c r="J241" s="80">
        <f>VLOOKUP(G241,Orgs!B:J,4,0)</f>
        <v>0</v>
      </c>
      <c r="K241" s="80" t="str">
        <f>VLOOKUP(G241,Orgs!B:J,5,0)</f>
        <v>Healthcare</v>
      </c>
      <c r="L241" s="80">
        <f>VLOOKUP(G241,Orgs!B:J,6,0)</f>
        <v>0</v>
      </c>
      <c r="M241" s="80" t="str">
        <f>VLOOKUP(G241,Orgs!B:J,7,0)</f>
        <v>​The Clinical Research &amp; Innovation Office (CRIO) promotes and coordinates research activities in TTSH</v>
      </c>
      <c r="N241" s="80" t="str">
        <f>VLOOKUP(G241,Orgs!B:J,8,0)</f>
        <v>Singapore</v>
      </c>
      <c r="O241" s="16">
        <f>VLOOKUP(G241,Orgs!B:J,9,0)</f>
        <v>0</v>
      </c>
      <c r="P241" s="80" t="s">
        <v>17</v>
      </c>
      <c r="Q241" s="16"/>
      <c r="R241" s="16" t="s">
        <v>7341</v>
      </c>
      <c r="S241" s="12"/>
      <c r="T241" s="7"/>
      <c r="U241" s="7"/>
      <c r="V241" s="7"/>
      <c r="W241" s="7"/>
    </row>
    <row r="242" spans="1:23" ht="14">
      <c r="A242" s="17"/>
      <c r="B242" s="29" t="s">
        <v>283</v>
      </c>
      <c r="C242" s="29" t="s">
        <v>284</v>
      </c>
      <c r="D242" s="29" t="s">
        <v>285</v>
      </c>
      <c r="E242" s="29" t="s">
        <v>286</v>
      </c>
      <c r="F242" s="140" t="s">
        <v>8316</v>
      </c>
      <c r="G242" s="29" t="s">
        <v>287</v>
      </c>
      <c r="H242" s="210" t="str">
        <f>VLOOKUP(G242,Orgs!B:I,2,0)</f>
        <v>https://energyinst.org</v>
      </c>
      <c r="I242" s="29" t="str">
        <f>VLOOKUP(G242,Orgs!B:I,3,0)</f>
        <v>Academia and Research</v>
      </c>
      <c r="J242" s="29">
        <f>VLOOKUP(G242,Orgs!B:I,4,0)</f>
        <v>0</v>
      </c>
      <c r="K242" s="29" t="str">
        <f>VLOOKUP(G242,Orgs!B:I,5,0)</f>
        <v>Energy and Chemicals</v>
      </c>
      <c r="L242" s="29" t="str">
        <f>VLOOKUP(G242,Orgs!B:I,6,0)</f>
        <v>Climate Tech, Renewable Energy, Energy Efficiency</v>
      </c>
      <c r="M242" s="29">
        <f>VLOOKUP(G242,Orgs!B:I,7,0)</f>
        <v>0</v>
      </c>
      <c r="N242" s="29" t="str">
        <f>VLOOKUP(G242,Orgs!B:I,8,0)</f>
        <v>Singapore</v>
      </c>
      <c r="O242" s="17">
        <f>VLOOKUP(G242,Orgs!B:J,9,0)</f>
        <v>0</v>
      </c>
      <c r="P242" s="29" t="s">
        <v>17</v>
      </c>
      <c r="Q242" s="29" t="s">
        <v>138</v>
      </c>
      <c r="R242" s="29" t="s">
        <v>174</v>
      </c>
      <c r="S242" s="12" t="s">
        <v>7794</v>
      </c>
      <c r="T242" s="7"/>
      <c r="U242" s="7"/>
      <c r="V242" s="7"/>
      <c r="W242" s="7"/>
    </row>
    <row r="243" spans="1:23" ht="14">
      <c r="A243" s="16"/>
      <c r="B243" s="80" t="s">
        <v>163</v>
      </c>
      <c r="C243" s="234" t="s">
        <v>164</v>
      </c>
      <c r="D243" s="80" t="s">
        <v>165</v>
      </c>
      <c r="E243" s="80" t="s">
        <v>166</v>
      </c>
      <c r="F243" s="134" t="s">
        <v>167</v>
      </c>
      <c r="G243" s="80" t="s">
        <v>168</v>
      </c>
      <c r="H243" s="217" t="str">
        <f>VLOOKUP(G243,Orgs!B:I,2,0)</f>
        <v>http://uwcsea.edu.sg/</v>
      </c>
      <c r="I243" s="80" t="str">
        <f>VLOOKUP(G243,Orgs!B:I,3,0)</f>
        <v>Academia and Research</v>
      </c>
      <c r="J243" s="80">
        <f>VLOOKUP(G243,Orgs!B:I,4,0)</f>
        <v>0</v>
      </c>
      <c r="K243" s="80" t="str">
        <f>VLOOKUP(G243,Orgs!B:I,5,0)</f>
        <v>Education</v>
      </c>
      <c r="L243" s="80">
        <f>VLOOKUP(G243,Orgs!B:I,6,0)</f>
        <v>0</v>
      </c>
      <c r="M243" s="80">
        <f>VLOOKUP(G243,Orgs!B:I,7,0)</f>
        <v>0</v>
      </c>
      <c r="N243" s="80" t="str">
        <f>VLOOKUP(G243,Orgs!B:I,8,0)</f>
        <v>Singapore</v>
      </c>
      <c r="O243" s="16">
        <f>VLOOKUP(G243,Orgs!B:J,9,0)</f>
        <v>0</v>
      </c>
      <c r="P243" s="80" t="s">
        <v>17</v>
      </c>
      <c r="Q243" s="80" t="s">
        <v>138</v>
      </c>
      <c r="R243" s="80" t="s">
        <v>1426</v>
      </c>
      <c r="S243" s="7" t="s">
        <v>139</v>
      </c>
      <c r="T243" s="7"/>
      <c r="U243" s="7"/>
      <c r="V243" s="7"/>
      <c r="W243" s="7"/>
    </row>
    <row r="244" spans="1:23" ht="14">
      <c r="A244" s="17"/>
      <c r="B244" s="17" t="s">
        <v>8317</v>
      </c>
      <c r="C244" s="17" t="s">
        <v>8318</v>
      </c>
      <c r="D244" s="17" t="s">
        <v>8319</v>
      </c>
      <c r="E244" s="17" t="s">
        <v>8320</v>
      </c>
      <c r="F244" s="220" t="s">
        <v>8321</v>
      </c>
      <c r="G244" s="17" t="s">
        <v>5159</v>
      </c>
      <c r="H244" s="210" t="str">
        <f>VLOOKUP(G244,Orgs!B:I,2,0)</f>
        <v>https://www.newcastle.edu.au/</v>
      </c>
      <c r="I244" s="29" t="str">
        <f>VLOOKUP(G244,Orgs!B:J,3,0)</f>
        <v>Academia and Research</v>
      </c>
      <c r="J244" s="29">
        <f>VLOOKUP(G244,Orgs!B:J,4,0)</f>
        <v>0</v>
      </c>
      <c r="K244" s="29" t="str">
        <f>VLOOKUP(G244,Orgs!B:J,5,0)</f>
        <v>Education</v>
      </c>
      <c r="L244" s="29">
        <f>VLOOKUP(G244,Orgs!B:J,6,0)</f>
        <v>0</v>
      </c>
      <c r="M244" s="29" t="str">
        <f>VLOOKUP(G244,Orgs!B:J,7,0)</f>
        <v>A world-class university in Australia with a strong focus on student experience, excellence in teaching, and research.</v>
      </c>
      <c r="N244" s="29" t="str">
        <f>VLOOKUP(G244,Orgs!B:J,8,0)</f>
        <v>Australia</v>
      </c>
      <c r="O244" s="17">
        <f>VLOOKUP(G244,Orgs!B:J,9,0)</f>
        <v>0</v>
      </c>
      <c r="P244" s="29" t="s">
        <v>17</v>
      </c>
      <c r="Q244" s="17"/>
      <c r="R244" s="17" t="s">
        <v>7341</v>
      </c>
      <c r="S244" s="12"/>
      <c r="T244" s="7"/>
      <c r="U244" s="7"/>
      <c r="V244" s="7"/>
      <c r="W244" s="7"/>
    </row>
    <row r="245" spans="1:23" ht="14">
      <c r="A245" s="16"/>
      <c r="B245" s="80"/>
      <c r="C245" s="80"/>
      <c r="D245" s="80"/>
      <c r="E245" s="80"/>
      <c r="F245" s="80"/>
      <c r="G245" s="80"/>
      <c r="H245" s="80"/>
      <c r="I245" s="80"/>
      <c r="J245" s="80"/>
      <c r="K245" s="80"/>
      <c r="L245" s="80"/>
      <c r="M245" s="80"/>
      <c r="N245" s="80"/>
      <c r="O245" s="16"/>
      <c r="P245" s="80"/>
      <c r="Q245" s="80"/>
      <c r="R245" s="80"/>
      <c r="S245" s="7"/>
      <c r="T245" s="7"/>
      <c r="U245" s="7"/>
      <c r="V245" s="7"/>
      <c r="W245" s="7"/>
    </row>
    <row r="246" spans="1:23" ht="14">
      <c r="A246" s="17"/>
      <c r="B246" s="29"/>
      <c r="C246" s="29"/>
      <c r="D246" s="29"/>
      <c r="E246" s="29"/>
      <c r="F246" s="29"/>
      <c r="G246" s="29"/>
      <c r="H246" s="29"/>
      <c r="I246" s="29"/>
      <c r="J246" s="29"/>
      <c r="K246" s="29"/>
      <c r="L246" s="29"/>
      <c r="M246" s="29"/>
      <c r="N246" s="29"/>
      <c r="O246" s="17"/>
      <c r="P246" s="29"/>
      <c r="Q246" s="29"/>
      <c r="R246" s="29"/>
      <c r="S246" s="7"/>
      <c r="T246" s="7"/>
      <c r="U246" s="7"/>
      <c r="V246" s="7"/>
      <c r="W246" s="7"/>
    </row>
    <row r="247" spans="1:23" ht="14">
      <c r="A247" s="16"/>
      <c r="B247" s="80"/>
      <c r="C247" s="80"/>
      <c r="D247" s="80"/>
      <c r="E247" s="80"/>
      <c r="F247" s="80"/>
      <c r="G247" s="80"/>
      <c r="H247" s="80"/>
      <c r="I247" s="80"/>
      <c r="J247" s="80"/>
      <c r="K247" s="80"/>
      <c r="L247" s="80"/>
      <c r="M247" s="80"/>
      <c r="N247" s="80"/>
      <c r="O247" s="16"/>
      <c r="P247" s="80"/>
      <c r="Q247" s="80"/>
      <c r="R247" s="80"/>
      <c r="S247" s="7"/>
      <c r="T247" s="7"/>
      <c r="U247" s="7"/>
      <c r="V247" s="7"/>
      <c r="W247" s="7"/>
    </row>
    <row r="248" spans="1:23" ht="14">
      <c r="A248" s="17"/>
      <c r="B248" s="29"/>
      <c r="C248" s="29"/>
      <c r="D248" s="29"/>
      <c r="E248" s="29"/>
      <c r="F248" s="29"/>
      <c r="G248" s="29"/>
      <c r="H248" s="29"/>
      <c r="I248" s="29"/>
      <c r="J248" s="29"/>
      <c r="K248" s="29"/>
      <c r="L248" s="29"/>
      <c r="M248" s="29"/>
      <c r="N248" s="29"/>
      <c r="O248" s="17"/>
      <c r="P248" s="29"/>
      <c r="Q248" s="29"/>
      <c r="R248" s="29"/>
      <c r="S248" s="7"/>
      <c r="T248" s="7"/>
      <c r="U248" s="7"/>
      <c r="V248" s="7"/>
      <c r="W248" s="7"/>
    </row>
    <row r="249" spans="1:23" ht="14">
      <c r="A249" s="16"/>
      <c r="B249" s="80"/>
      <c r="C249" s="80"/>
      <c r="D249" s="80"/>
      <c r="E249" s="80"/>
      <c r="F249" s="80"/>
      <c r="G249" s="80"/>
      <c r="H249" s="80"/>
      <c r="I249" s="80"/>
      <c r="J249" s="80"/>
      <c r="K249" s="80"/>
      <c r="L249" s="80"/>
      <c r="M249" s="80"/>
      <c r="N249" s="80"/>
      <c r="O249" s="16"/>
      <c r="P249" s="80"/>
      <c r="Q249" s="80"/>
      <c r="R249" s="80"/>
      <c r="S249" s="7"/>
      <c r="T249" s="7"/>
      <c r="U249" s="7"/>
      <c r="V249" s="7"/>
      <c r="W249" s="7"/>
    </row>
    <row r="250" spans="1:23" ht="14">
      <c r="A250" s="17"/>
      <c r="B250" s="29"/>
      <c r="C250" s="29"/>
      <c r="D250" s="29"/>
      <c r="E250" s="29"/>
      <c r="F250" s="29"/>
      <c r="G250" s="29"/>
      <c r="H250" s="29"/>
      <c r="I250" s="29"/>
      <c r="J250" s="29"/>
      <c r="K250" s="29"/>
      <c r="L250" s="29"/>
      <c r="M250" s="29"/>
      <c r="N250" s="29"/>
      <c r="O250" s="17"/>
      <c r="P250" s="29"/>
      <c r="Q250" s="29"/>
      <c r="R250" s="29"/>
      <c r="S250" s="7"/>
      <c r="T250" s="7"/>
      <c r="U250" s="7"/>
      <c r="V250" s="7"/>
      <c r="W250" s="7"/>
    </row>
    <row r="251" spans="1:23" ht="14">
      <c r="A251" s="16"/>
      <c r="B251" s="80"/>
      <c r="C251" s="80"/>
      <c r="D251" s="80"/>
      <c r="E251" s="80"/>
      <c r="F251" s="80"/>
      <c r="G251" s="80"/>
      <c r="H251" s="80"/>
      <c r="I251" s="80"/>
      <c r="J251" s="80"/>
      <c r="K251" s="80"/>
      <c r="L251" s="80"/>
      <c r="M251" s="80"/>
      <c r="N251" s="80"/>
      <c r="O251" s="16"/>
      <c r="P251" s="80"/>
      <c r="Q251" s="80"/>
      <c r="R251" s="80"/>
      <c r="S251" s="7"/>
      <c r="T251" s="7"/>
      <c r="U251" s="7"/>
      <c r="V251" s="7"/>
      <c r="W251" s="7"/>
    </row>
    <row r="252" spans="1:23" ht="14">
      <c r="A252" s="17"/>
      <c r="B252" s="29"/>
      <c r="C252" s="29"/>
      <c r="D252" s="29"/>
      <c r="E252" s="29"/>
      <c r="F252" s="29"/>
      <c r="G252" s="29"/>
      <c r="H252" s="29"/>
      <c r="I252" s="29"/>
      <c r="J252" s="29"/>
      <c r="K252" s="29"/>
      <c r="L252" s="29"/>
      <c r="M252" s="29"/>
      <c r="N252" s="29"/>
      <c r="O252" s="17"/>
      <c r="P252" s="29"/>
      <c r="Q252" s="29"/>
      <c r="R252" s="29"/>
      <c r="S252" s="7"/>
      <c r="T252" s="7"/>
      <c r="U252" s="7"/>
      <c r="V252" s="7"/>
      <c r="W252" s="7"/>
    </row>
    <row r="253" spans="1:23" ht="14">
      <c r="A253" s="16"/>
      <c r="B253" s="80"/>
      <c r="C253" s="80"/>
      <c r="D253" s="80"/>
      <c r="E253" s="80"/>
      <c r="F253" s="80"/>
      <c r="G253" s="80"/>
      <c r="H253" s="80"/>
      <c r="I253" s="80"/>
      <c r="J253" s="80"/>
      <c r="K253" s="80"/>
      <c r="L253" s="80"/>
      <c r="M253" s="80"/>
      <c r="N253" s="80"/>
      <c r="O253" s="16"/>
      <c r="P253" s="80"/>
      <c r="Q253" s="80"/>
      <c r="R253" s="80"/>
      <c r="S253" s="7"/>
      <c r="T253" s="7"/>
      <c r="U253" s="7"/>
      <c r="V253" s="7"/>
      <c r="W253" s="7"/>
    </row>
    <row r="254" spans="1:23" ht="14">
      <c r="A254" s="17"/>
      <c r="B254" s="29"/>
      <c r="C254" s="29"/>
      <c r="D254" s="29"/>
      <c r="E254" s="29"/>
      <c r="F254" s="29"/>
      <c r="G254" s="29"/>
      <c r="H254" s="29"/>
      <c r="I254" s="29"/>
      <c r="J254" s="29"/>
      <c r="K254" s="29"/>
      <c r="L254" s="29"/>
      <c r="M254" s="29"/>
      <c r="N254" s="29"/>
      <c r="O254" s="17"/>
      <c r="P254" s="29"/>
      <c r="Q254" s="29"/>
      <c r="R254" s="29"/>
      <c r="S254" s="7"/>
      <c r="T254" s="7"/>
      <c r="U254" s="7"/>
      <c r="V254" s="7"/>
      <c r="W254" s="7"/>
    </row>
    <row r="255" spans="1:23" ht="14">
      <c r="A255" s="16"/>
      <c r="B255" s="80"/>
      <c r="C255" s="80"/>
      <c r="D255" s="80"/>
      <c r="E255" s="80"/>
      <c r="F255" s="80"/>
      <c r="G255" s="80"/>
      <c r="H255" s="80"/>
      <c r="I255" s="80"/>
      <c r="J255" s="80"/>
      <c r="K255" s="80"/>
      <c r="L255" s="80"/>
      <c r="M255" s="80"/>
      <c r="N255" s="80"/>
      <c r="O255" s="16"/>
      <c r="P255" s="80"/>
      <c r="Q255" s="80"/>
      <c r="R255" s="80"/>
      <c r="S255" s="7"/>
      <c r="T255" s="7"/>
      <c r="U255" s="7"/>
      <c r="V255" s="7"/>
      <c r="W255" s="7"/>
    </row>
    <row r="256" spans="1:23" ht="14">
      <c r="A256" s="17"/>
      <c r="B256" s="29"/>
      <c r="C256" s="29"/>
      <c r="D256" s="29"/>
      <c r="E256" s="29"/>
      <c r="F256" s="29"/>
      <c r="G256" s="29"/>
      <c r="H256" s="29"/>
      <c r="I256" s="29"/>
      <c r="J256" s="29"/>
      <c r="K256" s="29"/>
      <c r="L256" s="29"/>
      <c r="M256" s="29"/>
      <c r="N256" s="29"/>
      <c r="O256" s="17"/>
      <c r="P256" s="29"/>
      <c r="Q256" s="29"/>
      <c r="R256" s="29"/>
      <c r="S256" s="7"/>
      <c r="T256" s="7"/>
      <c r="U256" s="7"/>
      <c r="V256" s="7"/>
      <c r="W256" s="7"/>
    </row>
    <row r="257" spans="1:23" ht="14">
      <c r="A257" s="16"/>
      <c r="B257" s="80"/>
      <c r="C257" s="80"/>
      <c r="D257" s="80"/>
      <c r="E257" s="80"/>
      <c r="F257" s="80"/>
      <c r="G257" s="80"/>
      <c r="H257" s="80"/>
      <c r="I257" s="80"/>
      <c r="J257" s="80"/>
      <c r="K257" s="80"/>
      <c r="L257" s="80"/>
      <c r="M257" s="80"/>
      <c r="N257" s="80"/>
      <c r="O257" s="16"/>
      <c r="P257" s="80"/>
      <c r="Q257" s="80"/>
      <c r="R257" s="80"/>
      <c r="S257" s="7"/>
      <c r="T257" s="7"/>
      <c r="U257" s="7"/>
      <c r="V257" s="7"/>
      <c r="W257" s="7"/>
    </row>
    <row r="258" spans="1:23" ht="14">
      <c r="A258" s="17"/>
      <c r="B258" s="29"/>
      <c r="C258" s="29"/>
      <c r="D258" s="29"/>
      <c r="E258" s="29"/>
      <c r="F258" s="29"/>
      <c r="G258" s="29"/>
      <c r="H258" s="29"/>
      <c r="I258" s="29"/>
      <c r="J258" s="29"/>
      <c r="K258" s="29"/>
      <c r="L258" s="29"/>
      <c r="M258" s="29"/>
      <c r="N258" s="29"/>
      <c r="O258" s="17"/>
      <c r="P258" s="29"/>
      <c r="Q258" s="29"/>
      <c r="R258" s="29"/>
      <c r="S258" s="7"/>
      <c r="T258" s="7"/>
      <c r="U258" s="7"/>
      <c r="V258" s="7"/>
      <c r="W258" s="7"/>
    </row>
    <row r="259" spans="1:23" ht="14">
      <c r="A259" s="16"/>
      <c r="B259" s="80"/>
      <c r="C259" s="80"/>
      <c r="D259" s="80"/>
      <c r="E259" s="80"/>
      <c r="F259" s="80"/>
      <c r="G259" s="80"/>
      <c r="H259" s="80"/>
      <c r="I259" s="80"/>
      <c r="J259" s="80"/>
      <c r="K259" s="80"/>
      <c r="L259" s="80"/>
      <c r="M259" s="80"/>
      <c r="N259" s="80"/>
      <c r="O259" s="16"/>
      <c r="P259" s="80"/>
      <c r="Q259" s="80"/>
      <c r="R259" s="80"/>
      <c r="S259" s="7"/>
      <c r="T259" s="7"/>
      <c r="U259" s="7"/>
      <c r="V259" s="7"/>
      <c r="W259" s="7"/>
    </row>
    <row r="260" spans="1:23" ht="14">
      <c r="A260" s="17"/>
      <c r="B260" s="29"/>
      <c r="C260" s="29"/>
      <c r="D260" s="29"/>
      <c r="E260" s="29"/>
      <c r="F260" s="29"/>
      <c r="G260" s="29"/>
      <c r="H260" s="29"/>
      <c r="I260" s="29"/>
      <c r="J260" s="29"/>
      <c r="K260" s="29"/>
      <c r="L260" s="29"/>
      <c r="M260" s="29"/>
      <c r="N260" s="29"/>
      <c r="O260" s="17"/>
      <c r="P260" s="29"/>
      <c r="Q260" s="29"/>
      <c r="R260" s="29"/>
      <c r="S260" s="7"/>
      <c r="T260" s="7"/>
      <c r="U260" s="7"/>
      <c r="V260" s="7"/>
      <c r="W260" s="7"/>
    </row>
    <row r="261" spans="1:23" ht="14">
      <c r="A261" s="16"/>
      <c r="B261" s="80"/>
      <c r="C261" s="80"/>
      <c r="D261" s="80"/>
      <c r="E261" s="80"/>
      <c r="F261" s="80"/>
      <c r="G261" s="80"/>
      <c r="H261" s="80"/>
      <c r="I261" s="80"/>
      <c r="J261" s="80"/>
      <c r="K261" s="80"/>
      <c r="L261" s="80"/>
      <c r="M261" s="80"/>
      <c r="N261" s="80"/>
      <c r="O261" s="16"/>
      <c r="P261" s="80"/>
      <c r="Q261" s="80"/>
      <c r="R261" s="80"/>
      <c r="S261" s="7"/>
      <c r="T261" s="7"/>
      <c r="U261" s="7"/>
      <c r="V261" s="7"/>
      <c r="W261" s="7"/>
    </row>
    <row r="262" spans="1:23" ht="14">
      <c r="A262" s="17"/>
      <c r="B262" s="29"/>
      <c r="C262" s="29"/>
      <c r="D262" s="29"/>
      <c r="E262" s="29"/>
      <c r="F262" s="29"/>
      <c r="G262" s="29"/>
      <c r="H262" s="29"/>
      <c r="I262" s="29"/>
      <c r="J262" s="29"/>
      <c r="K262" s="29"/>
      <c r="L262" s="29"/>
      <c r="M262" s="29"/>
      <c r="N262" s="29"/>
      <c r="O262" s="17"/>
      <c r="P262" s="29"/>
      <c r="Q262" s="29"/>
      <c r="R262" s="29"/>
      <c r="S262" s="7"/>
      <c r="T262" s="7"/>
      <c r="U262" s="7"/>
      <c r="V262" s="7"/>
      <c r="W262" s="7"/>
    </row>
    <row r="263" spans="1:23" ht="14">
      <c r="A263" s="16"/>
      <c r="B263" s="80"/>
      <c r="C263" s="80"/>
      <c r="D263" s="80"/>
      <c r="E263" s="80"/>
      <c r="F263" s="80"/>
      <c r="G263" s="80"/>
      <c r="H263" s="80"/>
      <c r="I263" s="80"/>
      <c r="J263" s="80"/>
      <c r="K263" s="80"/>
      <c r="L263" s="80"/>
      <c r="M263" s="80"/>
      <c r="N263" s="80"/>
      <c r="O263" s="16"/>
      <c r="P263" s="80"/>
      <c r="Q263" s="80"/>
      <c r="R263" s="80"/>
      <c r="S263" s="7"/>
      <c r="T263" s="7"/>
      <c r="U263" s="7"/>
      <c r="V263" s="7"/>
      <c r="W263" s="7"/>
    </row>
    <row r="264" spans="1:23" ht="14">
      <c r="A264" s="17"/>
      <c r="B264" s="29"/>
      <c r="C264" s="29"/>
      <c r="D264" s="29"/>
      <c r="E264" s="29"/>
      <c r="F264" s="29"/>
      <c r="G264" s="29"/>
      <c r="H264" s="29"/>
      <c r="I264" s="29"/>
      <c r="J264" s="29"/>
      <c r="K264" s="29"/>
      <c r="L264" s="29"/>
      <c r="M264" s="29"/>
      <c r="N264" s="29"/>
      <c r="O264" s="17"/>
      <c r="P264" s="29"/>
      <c r="Q264" s="29"/>
      <c r="R264" s="29"/>
      <c r="S264" s="7"/>
      <c r="T264" s="7"/>
      <c r="U264" s="7"/>
      <c r="V264" s="7"/>
      <c r="W264" s="7"/>
    </row>
    <row r="265" spans="1:23" ht="14">
      <c r="A265" s="16"/>
      <c r="B265" s="80"/>
      <c r="C265" s="80"/>
      <c r="D265" s="80"/>
      <c r="E265" s="80"/>
      <c r="F265" s="80"/>
      <c r="G265" s="80"/>
      <c r="H265" s="80"/>
      <c r="I265" s="80"/>
      <c r="J265" s="80"/>
      <c r="K265" s="80"/>
      <c r="L265" s="80"/>
      <c r="M265" s="80"/>
      <c r="N265" s="80"/>
      <c r="O265" s="16"/>
      <c r="P265" s="80"/>
      <c r="Q265" s="80"/>
      <c r="R265" s="80"/>
      <c r="S265" s="7"/>
      <c r="T265" s="7"/>
      <c r="U265" s="7"/>
      <c r="V265" s="7"/>
      <c r="W265" s="7"/>
    </row>
    <row r="266" spans="1:23" ht="14">
      <c r="A266" s="17"/>
      <c r="B266" s="29"/>
      <c r="C266" s="29"/>
      <c r="D266" s="29"/>
      <c r="E266" s="29"/>
      <c r="F266" s="29"/>
      <c r="G266" s="29"/>
      <c r="H266" s="29"/>
      <c r="I266" s="29"/>
      <c r="J266" s="29"/>
      <c r="K266" s="29"/>
      <c r="L266" s="29"/>
      <c r="M266" s="29"/>
      <c r="N266" s="29"/>
      <c r="O266" s="17"/>
      <c r="P266" s="29"/>
      <c r="Q266" s="29"/>
      <c r="R266" s="29"/>
      <c r="S266" s="7"/>
      <c r="T266" s="7"/>
      <c r="U266" s="7"/>
      <c r="V266" s="7"/>
      <c r="W266" s="7"/>
    </row>
    <row r="267" spans="1:23" ht="14">
      <c r="A267" s="16"/>
      <c r="B267" s="80"/>
      <c r="C267" s="80"/>
      <c r="D267" s="80"/>
      <c r="E267" s="80"/>
      <c r="F267" s="80"/>
      <c r="G267" s="80"/>
      <c r="H267" s="80"/>
      <c r="I267" s="80"/>
      <c r="J267" s="80"/>
      <c r="K267" s="80"/>
      <c r="L267" s="80"/>
      <c r="M267" s="80"/>
      <c r="N267" s="80"/>
      <c r="O267" s="16"/>
      <c r="P267" s="80"/>
      <c r="Q267" s="80"/>
      <c r="R267" s="80"/>
      <c r="S267" s="7"/>
      <c r="T267" s="7"/>
      <c r="U267" s="7"/>
      <c r="V267" s="7"/>
      <c r="W267" s="7"/>
    </row>
    <row r="268" spans="1:23" ht="14">
      <c r="A268" s="17"/>
      <c r="B268" s="29"/>
      <c r="C268" s="29"/>
      <c r="D268" s="29"/>
      <c r="E268" s="29"/>
      <c r="F268" s="29"/>
      <c r="G268" s="29"/>
      <c r="H268" s="29"/>
      <c r="I268" s="29"/>
      <c r="J268" s="29"/>
      <c r="K268" s="29"/>
      <c r="L268" s="29"/>
      <c r="M268" s="29"/>
      <c r="N268" s="29"/>
      <c r="O268" s="17"/>
      <c r="P268" s="29"/>
      <c r="Q268" s="29"/>
      <c r="R268" s="29"/>
      <c r="S268" s="7"/>
      <c r="T268" s="7"/>
      <c r="U268" s="7"/>
      <c r="V268" s="7"/>
      <c r="W268" s="7"/>
    </row>
    <row r="269" spans="1:23" ht="14">
      <c r="A269" s="16"/>
      <c r="B269" s="80"/>
      <c r="C269" s="80"/>
      <c r="D269" s="80"/>
      <c r="E269" s="80"/>
      <c r="F269" s="80"/>
      <c r="G269" s="80"/>
      <c r="H269" s="80"/>
      <c r="I269" s="80"/>
      <c r="J269" s="80"/>
      <c r="K269" s="80"/>
      <c r="L269" s="80"/>
      <c r="M269" s="80"/>
      <c r="N269" s="80"/>
      <c r="O269" s="16"/>
      <c r="P269" s="80"/>
      <c r="Q269" s="80"/>
      <c r="R269" s="80"/>
      <c r="S269" s="7"/>
      <c r="T269" s="7"/>
      <c r="U269" s="7"/>
      <c r="V269" s="7"/>
      <c r="W269" s="7"/>
    </row>
    <row r="270" spans="1:23" ht="14">
      <c r="A270" s="17"/>
      <c r="B270" s="29"/>
      <c r="C270" s="29"/>
      <c r="D270" s="29"/>
      <c r="E270" s="29"/>
      <c r="F270" s="29"/>
      <c r="G270" s="29"/>
      <c r="H270" s="29"/>
      <c r="I270" s="29"/>
      <c r="J270" s="29"/>
      <c r="K270" s="29"/>
      <c r="L270" s="29"/>
      <c r="M270" s="29"/>
      <c r="N270" s="29"/>
      <c r="O270" s="17"/>
      <c r="P270" s="29"/>
      <c r="Q270" s="29"/>
      <c r="R270" s="29"/>
      <c r="S270" s="7"/>
      <c r="T270" s="7"/>
      <c r="U270" s="7"/>
      <c r="V270" s="7"/>
      <c r="W270" s="7"/>
    </row>
    <row r="271" spans="1:23" ht="14">
      <c r="A271" s="16"/>
      <c r="B271" s="80"/>
      <c r="C271" s="80"/>
      <c r="D271" s="80"/>
      <c r="E271" s="80"/>
      <c r="F271" s="80"/>
      <c r="G271" s="80"/>
      <c r="H271" s="80"/>
      <c r="I271" s="80"/>
      <c r="J271" s="80"/>
      <c r="K271" s="80"/>
      <c r="L271" s="80"/>
      <c r="M271" s="80"/>
      <c r="N271" s="80"/>
      <c r="O271" s="16"/>
      <c r="P271" s="80"/>
      <c r="Q271" s="80"/>
      <c r="R271" s="80"/>
      <c r="S271" s="7"/>
      <c r="T271" s="7"/>
      <c r="U271" s="7"/>
      <c r="V271" s="7"/>
      <c r="W271" s="7"/>
    </row>
    <row r="272" spans="1:23" ht="14">
      <c r="A272" s="17"/>
      <c r="B272" s="29"/>
      <c r="C272" s="29"/>
      <c r="D272" s="29"/>
      <c r="E272" s="29"/>
      <c r="F272" s="29"/>
      <c r="G272" s="29"/>
      <c r="H272" s="29"/>
      <c r="I272" s="29"/>
      <c r="J272" s="29"/>
      <c r="K272" s="29"/>
      <c r="L272" s="29"/>
      <c r="M272" s="29"/>
      <c r="N272" s="29"/>
      <c r="O272" s="17"/>
      <c r="P272" s="29"/>
      <c r="Q272" s="29"/>
      <c r="R272" s="29"/>
      <c r="S272" s="7"/>
      <c r="T272" s="7"/>
      <c r="U272" s="7"/>
      <c r="V272" s="7"/>
      <c r="W272" s="7"/>
    </row>
    <row r="273" spans="1:23" ht="14">
      <c r="A273" s="16"/>
      <c r="B273" s="80"/>
      <c r="C273" s="80"/>
      <c r="D273" s="80"/>
      <c r="E273" s="80"/>
      <c r="F273" s="80"/>
      <c r="G273" s="80"/>
      <c r="H273" s="80"/>
      <c r="I273" s="80"/>
      <c r="J273" s="80"/>
      <c r="K273" s="80"/>
      <c r="L273" s="80"/>
      <c r="M273" s="80"/>
      <c r="N273" s="80"/>
      <c r="O273" s="16"/>
      <c r="P273" s="80"/>
      <c r="Q273" s="80"/>
      <c r="R273" s="80"/>
      <c r="S273" s="7"/>
      <c r="T273" s="7"/>
      <c r="U273" s="7"/>
      <c r="V273" s="7"/>
      <c r="W273" s="7"/>
    </row>
    <row r="274" spans="1:23" ht="14">
      <c r="A274" s="17"/>
      <c r="B274" s="29"/>
      <c r="C274" s="29"/>
      <c r="D274" s="29"/>
      <c r="E274" s="29"/>
      <c r="F274" s="29"/>
      <c r="G274" s="29"/>
      <c r="H274" s="29"/>
      <c r="I274" s="29"/>
      <c r="J274" s="29"/>
      <c r="K274" s="29"/>
      <c r="L274" s="29"/>
      <c r="M274" s="29"/>
      <c r="N274" s="29"/>
      <c r="O274" s="17"/>
      <c r="P274" s="29"/>
      <c r="Q274" s="29"/>
      <c r="R274" s="29"/>
      <c r="S274" s="7"/>
      <c r="T274" s="7"/>
      <c r="U274" s="7"/>
      <c r="V274" s="7"/>
      <c r="W274" s="7"/>
    </row>
    <row r="275" spans="1:23" ht="14">
      <c r="A275" s="16"/>
      <c r="B275" s="80"/>
      <c r="C275" s="80"/>
      <c r="D275" s="80"/>
      <c r="E275" s="80"/>
      <c r="F275" s="80"/>
      <c r="G275" s="80"/>
      <c r="H275" s="80"/>
      <c r="I275" s="80"/>
      <c r="J275" s="80"/>
      <c r="K275" s="80"/>
      <c r="L275" s="80"/>
      <c r="M275" s="80"/>
      <c r="N275" s="80"/>
      <c r="O275" s="16"/>
      <c r="P275" s="80"/>
      <c r="Q275" s="80"/>
      <c r="R275" s="80"/>
      <c r="S275" s="7"/>
      <c r="T275" s="7"/>
      <c r="U275" s="7"/>
      <c r="V275" s="7"/>
      <c r="W275" s="7"/>
    </row>
    <row r="276" spans="1:23" ht="14">
      <c r="A276" s="17"/>
      <c r="B276" s="29"/>
      <c r="C276" s="29"/>
      <c r="D276" s="29"/>
      <c r="E276" s="29"/>
      <c r="F276" s="29"/>
      <c r="G276" s="29"/>
      <c r="H276" s="29"/>
      <c r="I276" s="29"/>
      <c r="J276" s="29"/>
      <c r="K276" s="29"/>
      <c r="L276" s="29"/>
      <c r="M276" s="29"/>
      <c r="N276" s="29"/>
      <c r="O276" s="17"/>
      <c r="P276" s="29"/>
      <c r="Q276" s="29"/>
      <c r="R276" s="29"/>
      <c r="S276" s="7"/>
      <c r="T276" s="7"/>
      <c r="U276" s="7"/>
      <c r="V276" s="7"/>
      <c r="W276" s="7"/>
    </row>
    <row r="277" spans="1:23" ht="14">
      <c r="A277" s="16"/>
      <c r="B277" s="80"/>
      <c r="C277" s="80"/>
      <c r="D277" s="80"/>
      <c r="E277" s="80"/>
      <c r="F277" s="80"/>
      <c r="G277" s="80"/>
      <c r="H277" s="80"/>
      <c r="I277" s="80"/>
      <c r="J277" s="80"/>
      <c r="K277" s="80"/>
      <c r="L277" s="80"/>
      <c r="M277" s="80"/>
      <c r="N277" s="80"/>
      <c r="O277" s="16"/>
      <c r="P277" s="80"/>
      <c r="Q277" s="80"/>
      <c r="R277" s="80"/>
      <c r="S277" s="7"/>
      <c r="T277" s="7"/>
      <c r="U277" s="7"/>
      <c r="V277" s="7"/>
      <c r="W277" s="7"/>
    </row>
    <row r="278" spans="1:23" ht="14">
      <c r="A278" s="17"/>
      <c r="B278" s="29"/>
      <c r="C278" s="29"/>
      <c r="D278" s="29"/>
      <c r="E278" s="29"/>
      <c r="F278" s="29"/>
      <c r="G278" s="29"/>
      <c r="H278" s="29"/>
      <c r="I278" s="29"/>
      <c r="J278" s="29"/>
      <c r="K278" s="29"/>
      <c r="L278" s="29"/>
      <c r="M278" s="29"/>
      <c r="N278" s="29"/>
      <c r="O278" s="17"/>
      <c r="P278" s="29"/>
      <c r="Q278" s="29"/>
      <c r="R278" s="29"/>
      <c r="S278" s="7"/>
      <c r="T278" s="7"/>
      <c r="U278" s="7"/>
      <c r="V278" s="7"/>
      <c r="W278" s="7"/>
    </row>
    <row r="279" spans="1:23" ht="14">
      <c r="A279" s="16"/>
      <c r="B279" s="80"/>
      <c r="C279" s="80"/>
      <c r="D279" s="80"/>
      <c r="E279" s="80"/>
      <c r="F279" s="80"/>
      <c r="G279" s="80"/>
      <c r="H279" s="80"/>
      <c r="I279" s="80"/>
      <c r="J279" s="80"/>
      <c r="K279" s="80"/>
      <c r="L279" s="80"/>
      <c r="M279" s="80"/>
      <c r="N279" s="80"/>
      <c r="O279" s="16"/>
      <c r="P279" s="80"/>
      <c r="Q279" s="80"/>
      <c r="R279" s="80"/>
      <c r="S279" s="7"/>
      <c r="T279" s="7"/>
      <c r="U279" s="7"/>
      <c r="V279" s="7"/>
      <c r="W279" s="7"/>
    </row>
    <row r="280" spans="1:23" ht="14">
      <c r="A280" s="17"/>
      <c r="B280" s="29"/>
      <c r="C280" s="29"/>
      <c r="D280" s="29"/>
      <c r="E280" s="29"/>
      <c r="F280" s="29"/>
      <c r="G280" s="29"/>
      <c r="H280" s="29"/>
      <c r="I280" s="29"/>
      <c r="J280" s="29"/>
      <c r="K280" s="29"/>
      <c r="L280" s="29"/>
      <c r="M280" s="29"/>
      <c r="N280" s="29"/>
      <c r="O280" s="17"/>
      <c r="P280" s="29"/>
      <c r="Q280" s="29"/>
      <c r="R280" s="29"/>
      <c r="S280" s="7"/>
      <c r="T280" s="7"/>
      <c r="U280" s="7"/>
      <c r="V280" s="7"/>
      <c r="W280" s="7"/>
    </row>
    <row r="281" spans="1:23" ht="14">
      <c r="A281" s="16"/>
      <c r="B281" s="80"/>
      <c r="C281" s="80"/>
      <c r="D281" s="80"/>
      <c r="E281" s="80"/>
      <c r="F281" s="80"/>
      <c r="G281" s="80"/>
      <c r="H281" s="80"/>
      <c r="I281" s="80"/>
      <c r="J281" s="80"/>
      <c r="K281" s="80"/>
      <c r="L281" s="80"/>
      <c r="M281" s="80"/>
      <c r="N281" s="80"/>
      <c r="O281" s="16"/>
      <c r="P281" s="80"/>
      <c r="Q281" s="80"/>
      <c r="R281" s="80"/>
      <c r="S281" s="7"/>
      <c r="T281" s="7"/>
      <c r="U281" s="7"/>
      <c r="V281" s="7"/>
      <c r="W281" s="7"/>
    </row>
    <row r="282" spans="1:23" ht="14">
      <c r="A282" s="17"/>
      <c r="B282" s="29"/>
      <c r="C282" s="29"/>
      <c r="D282" s="29"/>
      <c r="E282" s="29"/>
      <c r="F282" s="29"/>
      <c r="G282" s="29"/>
      <c r="H282" s="29"/>
      <c r="I282" s="29"/>
      <c r="J282" s="29"/>
      <c r="K282" s="29"/>
      <c r="L282" s="29"/>
      <c r="M282" s="29"/>
      <c r="N282" s="29"/>
      <c r="O282" s="17"/>
      <c r="P282" s="29"/>
      <c r="Q282" s="29"/>
      <c r="R282" s="29"/>
      <c r="S282" s="7"/>
      <c r="T282" s="7"/>
      <c r="U282" s="7"/>
      <c r="V282" s="7"/>
      <c r="W282" s="7"/>
    </row>
    <row r="283" spans="1:23" ht="14">
      <c r="A283" s="16"/>
      <c r="B283" s="80"/>
      <c r="C283" s="80"/>
      <c r="D283" s="80"/>
      <c r="E283" s="80"/>
      <c r="F283" s="80"/>
      <c r="G283" s="80"/>
      <c r="H283" s="80"/>
      <c r="I283" s="80"/>
      <c r="J283" s="80"/>
      <c r="K283" s="80"/>
      <c r="L283" s="80"/>
      <c r="M283" s="80"/>
      <c r="N283" s="80"/>
      <c r="O283" s="16"/>
      <c r="P283" s="80"/>
      <c r="Q283" s="80"/>
      <c r="R283" s="80"/>
      <c r="S283" s="7"/>
      <c r="T283" s="7"/>
      <c r="U283" s="7"/>
      <c r="V283" s="7"/>
      <c r="W283" s="7"/>
    </row>
    <row r="284" spans="1:23" ht="14">
      <c r="A284" s="17"/>
      <c r="B284" s="29"/>
      <c r="C284" s="29"/>
      <c r="D284" s="29"/>
      <c r="E284" s="29"/>
      <c r="F284" s="29"/>
      <c r="G284" s="29"/>
      <c r="H284" s="29"/>
      <c r="I284" s="29"/>
      <c r="J284" s="29"/>
      <c r="K284" s="29"/>
      <c r="L284" s="29"/>
      <c r="M284" s="29"/>
      <c r="N284" s="29"/>
      <c r="O284" s="17"/>
      <c r="P284" s="29"/>
      <c r="Q284" s="29"/>
      <c r="R284" s="29"/>
      <c r="S284" s="7"/>
      <c r="T284" s="7"/>
      <c r="U284" s="7"/>
      <c r="V284" s="7"/>
      <c r="W284" s="7"/>
    </row>
    <row r="285" spans="1:23" ht="14">
      <c r="A285" s="16"/>
      <c r="B285" s="80"/>
      <c r="C285" s="80"/>
      <c r="D285" s="80"/>
      <c r="E285" s="80"/>
      <c r="F285" s="80"/>
      <c r="G285" s="80"/>
      <c r="H285" s="80"/>
      <c r="I285" s="80"/>
      <c r="J285" s="80"/>
      <c r="K285" s="80"/>
      <c r="L285" s="80"/>
      <c r="M285" s="80"/>
      <c r="N285" s="80"/>
      <c r="O285" s="16"/>
      <c r="P285" s="80"/>
      <c r="Q285" s="80"/>
      <c r="R285" s="80"/>
      <c r="S285" s="7"/>
      <c r="T285" s="7"/>
      <c r="U285" s="7"/>
      <c r="V285" s="7"/>
      <c r="W285" s="7"/>
    </row>
    <row r="286" spans="1:23" ht="14">
      <c r="A286" s="17"/>
      <c r="B286" s="29"/>
      <c r="C286" s="29"/>
      <c r="D286" s="29"/>
      <c r="E286" s="29"/>
      <c r="F286" s="29"/>
      <c r="G286" s="29"/>
      <c r="H286" s="29"/>
      <c r="I286" s="29"/>
      <c r="J286" s="29"/>
      <c r="K286" s="29"/>
      <c r="L286" s="29"/>
      <c r="M286" s="29"/>
      <c r="N286" s="29"/>
      <c r="O286" s="17"/>
      <c r="P286" s="29"/>
      <c r="Q286" s="29"/>
      <c r="R286" s="29"/>
      <c r="S286" s="7"/>
      <c r="T286" s="7"/>
      <c r="U286" s="7"/>
      <c r="V286" s="7"/>
      <c r="W286" s="7"/>
    </row>
    <row r="287" spans="1:23" ht="14">
      <c r="A287" s="16"/>
      <c r="B287" s="80"/>
      <c r="C287" s="80"/>
      <c r="D287" s="80"/>
      <c r="E287" s="80"/>
      <c r="F287" s="80"/>
      <c r="G287" s="80"/>
      <c r="H287" s="80"/>
      <c r="I287" s="80"/>
      <c r="J287" s="80"/>
      <c r="K287" s="80"/>
      <c r="L287" s="80"/>
      <c r="M287" s="80"/>
      <c r="N287" s="80"/>
      <c r="O287" s="16"/>
      <c r="P287" s="80"/>
      <c r="Q287" s="80"/>
      <c r="R287" s="80"/>
      <c r="S287" s="7"/>
      <c r="T287" s="7"/>
      <c r="U287" s="7"/>
      <c r="V287" s="7"/>
      <c r="W287" s="7"/>
    </row>
    <row r="288" spans="1:23" ht="14">
      <c r="A288" s="17"/>
      <c r="B288" s="29"/>
      <c r="C288" s="29"/>
      <c r="D288" s="29"/>
      <c r="E288" s="29"/>
      <c r="F288" s="29"/>
      <c r="G288" s="29"/>
      <c r="H288" s="29"/>
      <c r="I288" s="29"/>
      <c r="J288" s="29"/>
      <c r="K288" s="29"/>
      <c r="L288" s="29"/>
      <c r="M288" s="29"/>
      <c r="N288" s="29"/>
      <c r="O288" s="17"/>
      <c r="P288" s="29"/>
      <c r="Q288" s="29"/>
      <c r="R288" s="29"/>
      <c r="S288" s="7"/>
      <c r="T288" s="7"/>
      <c r="U288" s="7"/>
      <c r="V288" s="7"/>
      <c r="W288" s="7"/>
    </row>
    <row r="289" spans="1:23" ht="14">
      <c r="A289" s="16"/>
      <c r="B289" s="80"/>
      <c r="C289" s="80"/>
      <c r="D289" s="80"/>
      <c r="E289" s="80"/>
      <c r="F289" s="80"/>
      <c r="G289" s="80"/>
      <c r="H289" s="80"/>
      <c r="I289" s="80"/>
      <c r="J289" s="80"/>
      <c r="K289" s="80"/>
      <c r="L289" s="80"/>
      <c r="M289" s="80"/>
      <c r="N289" s="80"/>
      <c r="O289" s="16"/>
      <c r="P289" s="80"/>
      <c r="Q289" s="80"/>
      <c r="R289" s="80"/>
      <c r="S289" s="7"/>
      <c r="T289" s="7"/>
      <c r="U289" s="7"/>
      <c r="V289" s="7"/>
      <c r="W289" s="7"/>
    </row>
    <row r="290" spans="1:23" ht="14">
      <c r="A290" s="17"/>
      <c r="B290" s="29"/>
      <c r="C290" s="29"/>
      <c r="D290" s="29"/>
      <c r="E290" s="29"/>
      <c r="F290" s="29"/>
      <c r="G290" s="29"/>
      <c r="H290" s="29"/>
      <c r="I290" s="29"/>
      <c r="J290" s="29"/>
      <c r="K290" s="29"/>
      <c r="L290" s="29"/>
      <c r="M290" s="29"/>
      <c r="N290" s="29"/>
      <c r="O290" s="17"/>
      <c r="P290" s="29"/>
      <c r="Q290" s="29"/>
      <c r="R290" s="29"/>
      <c r="S290" s="7"/>
      <c r="T290" s="7"/>
      <c r="U290" s="7"/>
      <c r="V290" s="7"/>
      <c r="W290" s="7"/>
    </row>
    <row r="291" spans="1:23" ht="14">
      <c r="A291" s="16"/>
      <c r="B291" s="80"/>
      <c r="C291" s="80"/>
      <c r="D291" s="80"/>
      <c r="E291" s="80"/>
      <c r="F291" s="80"/>
      <c r="G291" s="80"/>
      <c r="H291" s="80"/>
      <c r="I291" s="80"/>
      <c r="J291" s="80"/>
      <c r="K291" s="80"/>
      <c r="L291" s="80"/>
      <c r="M291" s="80"/>
      <c r="N291" s="80"/>
      <c r="O291" s="16"/>
      <c r="P291" s="80"/>
      <c r="Q291" s="80"/>
      <c r="R291" s="80"/>
      <c r="S291" s="7"/>
      <c r="T291" s="7"/>
      <c r="U291" s="7"/>
      <c r="V291" s="7"/>
      <c r="W291" s="7"/>
    </row>
    <row r="292" spans="1:23" ht="14">
      <c r="A292" s="17"/>
      <c r="B292" s="29"/>
      <c r="C292" s="29"/>
      <c r="D292" s="29"/>
      <c r="E292" s="29"/>
      <c r="F292" s="29"/>
      <c r="G292" s="29"/>
      <c r="H292" s="29"/>
      <c r="I292" s="29"/>
      <c r="J292" s="29"/>
      <c r="K292" s="29"/>
      <c r="L292" s="29"/>
      <c r="M292" s="29"/>
      <c r="N292" s="29"/>
      <c r="O292" s="17"/>
      <c r="P292" s="29"/>
      <c r="Q292" s="29"/>
      <c r="R292" s="29"/>
      <c r="S292" s="7"/>
      <c r="T292" s="7"/>
      <c r="U292" s="7"/>
      <c r="V292" s="7"/>
      <c r="W292" s="7"/>
    </row>
    <row r="293" spans="1:23" ht="14">
      <c r="A293" s="16"/>
      <c r="B293" s="80"/>
      <c r="C293" s="80"/>
      <c r="D293" s="80"/>
      <c r="E293" s="80"/>
      <c r="F293" s="80"/>
      <c r="G293" s="80"/>
      <c r="H293" s="80"/>
      <c r="I293" s="80"/>
      <c r="J293" s="80"/>
      <c r="K293" s="80"/>
      <c r="L293" s="80"/>
      <c r="M293" s="80"/>
      <c r="N293" s="80"/>
      <c r="O293" s="16"/>
      <c r="P293" s="80"/>
      <c r="Q293" s="80"/>
      <c r="R293" s="80"/>
      <c r="S293" s="7"/>
      <c r="T293" s="7"/>
      <c r="U293" s="7"/>
      <c r="V293" s="7"/>
      <c r="W293" s="7"/>
    </row>
    <row r="294" spans="1:23" ht="14">
      <c r="A294" s="17"/>
      <c r="B294" s="29"/>
      <c r="C294" s="29"/>
      <c r="D294" s="29"/>
      <c r="E294" s="29"/>
      <c r="F294" s="29"/>
      <c r="G294" s="29"/>
      <c r="H294" s="29"/>
      <c r="I294" s="29"/>
      <c r="J294" s="29"/>
      <c r="K294" s="29"/>
      <c r="L294" s="29"/>
      <c r="M294" s="29"/>
      <c r="N294" s="29"/>
      <c r="O294" s="17"/>
      <c r="P294" s="29"/>
      <c r="Q294" s="29"/>
      <c r="R294" s="29"/>
      <c r="S294" s="7"/>
      <c r="T294" s="7"/>
      <c r="U294" s="7"/>
      <c r="V294" s="7"/>
      <c r="W294" s="7"/>
    </row>
    <row r="295" spans="1:23" ht="14">
      <c r="A295" s="16"/>
      <c r="B295" s="80"/>
      <c r="C295" s="80"/>
      <c r="D295" s="80"/>
      <c r="E295" s="80"/>
      <c r="F295" s="80"/>
      <c r="G295" s="80"/>
      <c r="H295" s="80"/>
      <c r="I295" s="80"/>
      <c r="J295" s="80"/>
      <c r="K295" s="80"/>
      <c r="L295" s="80"/>
      <c r="M295" s="80"/>
      <c r="N295" s="80"/>
      <c r="O295" s="16"/>
      <c r="P295" s="80"/>
      <c r="Q295" s="80"/>
      <c r="R295" s="80"/>
      <c r="S295" s="7"/>
      <c r="T295" s="7"/>
      <c r="U295" s="7"/>
      <c r="V295" s="7"/>
      <c r="W295" s="7"/>
    </row>
    <row r="296" spans="1:23" ht="14">
      <c r="A296" s="17"/>
      <c r="B296" s="29"/>
      <c r="C296" s="29"/>
      <c r="D296" s="29"/>
      <c r="E296" s="29"/>
      <c r="F296" s="29"/>
      <c r="G296" s="29"/>
      <c r="H296" s="29"/>
      <c r="I296" s="29"/>
      <c r="J296" s="29"/>
      <c r="K296" s="29"/>
      <c r="L296" s="29"/>
      <c r="M296" s="29"/>
      <c r="N296" s="29"/>
      <c r="O296" s="17"/>
      <c r="P296" s="29"/>
      <c r="Q296" s="29"/>
      <c r="R296" s="29"/>
      <c r="S296" s="7"/>
      <c r="T296" s="7"/>
      <c r="U296" s="7"/>
      <c r="V296" s="7"/>
      <c r="W296" s="7"/>
    </row>
    <row r="297" spans="1:23" ht="14">
      <c r="A297" s="16"/>
      <c r="B297" s="80"/>
      <c r="C297" s="80"/>
      <c r="D297" s="80"/>
      <c r="E297" s="80"/>
      <c r="F297" s="80"/>
      <c r="G297" s="80"/>
      <c r="H297" s="80"/>
      <c r="I297" s="80"/>
      <c r="J297" s="80"/>
      <c r="K297" s="80"/>
      <c r="L297" s="80"/>
      <c r="M297" s="80"/>
      <c r="N297" s="80"/>
      <c r="O297" s="16"/>
      <c r="P297" s="80"/>
      <c r="Q297" s="80"/>
      <c r="R297" s="80"/>
      <c r="S297" s="7"/>
      <c r="T297" s="7"/>
      <c r="U297" s="7"/>
      <c r="V297" s="7"/>
      <c r="W297" s="7"/>
    </row>
    <row r="298" spans="1:23" ht="14">
      <c r="A298" s="17"/>
      <c r="B298" s="29"/>
      <c r="C298" s="29"/>
      <c r="D298" s="29"/>
      <c r="E298" s="29"/>
      <c r="F298" s="29"/>
      <c r="G298" s="29"/>
      <c r="H298" s="29"/>
      <c r="I298" s="29"/>
      <c r="J298" s="29"/>
      <c r="K298" s="29"/>
      <c r="L298" s="29"/>
      <c r="M298" s="29"/>
      <c r="N298" s="29"/>
      <c r="O298" s="17"/>
      <c r="P298" s="29"/>
      <c r="Q298" s="29"/>
      <c r="R298" s="29"/>
      <c r="S298" s="7"/>
      <c r="T298" s="7"/>
      <c r="U298" s="7"/>
      <c r="V298" s="7"/>
      <c r="W298" s="7"/>
    </row>
    <row r="299" spans="1:23" ht="14">
      <c r="A299" s="16"/>
      <c r="B299" s="80"/>
      <c r="C299" s="80"/>
      <c r="D299" s="80"/>
      <c r="E299" s="80"/>
      <c r="F299" s="80"/>
      <c r="G299" s="80"/>
      <c r="H299" s="80"/>
      <c r="I299" s="80"/>
      <c r="J299" s="80"/>
      <c r="K299" s="80"/>
      <c r="L299" s="80"/>
      <c r="M299" s="80"/>
      <c r="N299" s="80"/>
      <c r="O299" s="16"/>
      <c r="P299" s="80"/>
      <c r="Q299" s="80"/>
      <c r="R299" s="80"/>
      <c r="S299" s="7"/>
      <c r="T299" s="7"/>
      <c r="U299" s="7"/>
      <c r="V299" s="7"/>
      <c r="W299" s="7"/>
    </row>
    <row r="300" spans="1:23" ht="14">
      <c r="A300" s="17"/>
      <c r="B300" s="29"/>
      <c r="C300" s="29"/>
      <c r="D300" s="29"/>
      <c r="E300" s="29"/>
      <c r="F300" s="29"/>
      <c r="G300" s="29"/>
      <c r="H300" s="29"/>
      <c r="I300" s="29"/>
      <c r="J300" s="29"/>
      <c r="K300" s="29"/>
      <c r="L300" s="29"/>
      <c r="M300" s="29"/>
      <c r="N300" s="29"/>
      <c r="O300" s="17"/>
      <c r="P300" s="29"/>
      <c r="Q300" s="29"/>
      <c r="R300" s="29"/>
      <c r="S300" s="7"/>
      <c r="T300" s="7"/>
      <c r="U300" s="7"/>
      <c r="V300" s="7"/>
      <c r="W300" s="7"/>
    </row>
    <row r="301" spans="1:23" ht="14">
      <c r="A301" s="16"/>
      <c r="B301" s="80"/>
      <c r="C301" s="80"/>
      <c r="D301" s="80"/>
      <c r="E301" s="80"/>
      <c r="F301" s="80"/>
      <c r="G301" s="80"/>
      <c r="H301" s="80"/>
      <c r="I301" s="80"/>
      <c r="J301" s="80"/>
      <c r="K301" s="80"/>
      <c r="L301" s="80"/>
      <c r="M301" s="80"/>
      <c r="N301" s="80"/>
      <c r="O301" s="16"/>
      <c r="P301" s="80"/>
      <c r="Q301" s="80"/>
      <c r="R301" s="80"/>
      <c r="S301" s="7"/>
      <c r="T301" s="7"/>
      <c r="U301" s="7"/>
      <c r="V301" s="7"/>
      <c r="W301" s="7"/>
    </row>
    <row r="302" spans="1:23" ht="14">
      <c r="A302" s="17"/>
      <c r="B302" s="29"/>
      <c r="C302" s="29"/>
      <c r="D302" s="29"/>
      <c r="E302" s="29"/>
      <c r="F302" s="29"/>
      <c r="G302" s="29"/>
      <c r="H302" s="29"/>
      <c r="I302" s="29"/>
      <c r="J302" s="29"/>
      <c r="K302" s="29"/>
      <c r="L302" s="29"/>
      <c r="M302" s="29"/>
      <c r="N302" s="29"/>
      <c r="O302" s="17"/>
      <c r="P302" s="29"/>
      <c r="Q302" s="29"/>
      <c r="R302" s="29"/>
      <c r="S302" s="7"/>
      <c r="T302" s="7"/>
      <c r="U302" s="7"/>
      <c r="V302" s="7"/>
      <c r="W302" s="7"/>
    </row>
    <row r="303" spans="1:23" ht="14">
      <c r="A303" s="16"/>
      <c r="B303" s="80"/>
      <c r="C303" s="80"/>
      <c r="D303" s="80"/>
      <c r="E303" s="80"/>
      <c r="F303" s="80"/>
      <c r="G303" s="80"/>
      <c r="H303" s="80"/>
      <c r="I303" s="80"/>
      <c r="J303" s="80"/>
      <c r="K303" s="80"/>
      <c r="L303" s="80"/>
      <c r="M303" s="80"/>
      <c r="N303" s="80"/>
      <c r="O303" s="16"/>
      <c r="P303" s="80"/>
      <c r="Q303" s="80"/>
      <c r="R303" s="80"/>
      <c r="S303" s="7"/>
      <c r="T303" s="7"/>
      <c r="U303" s="7"/>
      <c r="V303" s="7"/>
      <c r="W303" s="7"/>
    </row>
    <row r="304" spans="1:23" ht="14">
      <c r="A304" s="17"/>
      <c r="B304" s="29"/>
      <c r="C304" s="29"/>
      <c r="D304" s="29"/>
      <c r="E304" s="29"/>
      <c r="F304" s="29"/>
      <c r="G304" s="29"/>
      <c r="H304" s="29"/>
      <c r="I304" s="29"/>
      <c r="J304" s="29"/>
      <c r="K304" s="29"/>
      <c r="L304" s="29"/>
      <c r="M304" s="29"/>
      <c r="N304" s="29"/>
      <c r="O304" s="17"/>
      <c r="P304" s="29"/>
      <c r="Q304" s="29"/>
      <c r="R304" s="29"/>
      <c r="S304" s="7"/>
      <c r="T304" s="7"/>
      <c r="U304" s="7"/>
      <c r="V304" s="7"/>
      <c r="W304" s="7"/>
    </row>
    <row r="305" spans="1:23" ht="14">
      <c r="A305" s="16"/>
      <c r="B305" s="80"/>
      <c r="C305" s="80"/>
      <c r="D305" s="80"/>
      <c r="E305" s="80"/>
      <c r="F305" s="80"/>
      <c r="G305" s="80"/>
      <c r="H305" s="80"/>
      <c r="I305" s="80"/>
      <c r="J305" s="80"/>
      <c r="K305" s="80"/>
      <c r="L305" s="80"/>
      <c r="M305" s="80"/>
      <c r="N305" s="80"/>
      <c r="O305" s="16"/>
      <c r="P305" s="80"/>
      <c r="Q305" s="80"/>
      <c r="R305" s="80"/>
      <c r="S305" s="7"/>
      <c r="T305" s="7"/>
      <c r="U305" s="7"/>
      <c r="V305" s="7"/>
      <c r="W305" s="7"/>
    </row>
    <row r="306" spans="1:23" ht="14">
      <c r="A306" s="17"/>
      <c r="B306" s="29"/>
      <c r="C306" s="29"/>
      <c r="D306" s="29"/>
      <c r="E306" s="29"/>
      <c r="F306" s="29"/>
      <c r="G306" s="29"/>
      <c r="H306" s="29"/>
      <c r="I306" s="29"/>
      <c r="J306" s="29"/>
      <c r="K306" s="29"/>
      <c r="L306" s="29"/>
      <c r="M306" s="29"/>
      <c r="N306" s="29"/>
      <c r="O306" s="17"/>
      <c r="P306" s="29"/>
      <c r="Q306" s="29"/>
      <c r="R306" s="29"/>
      <c r="S306" s="7"/>
      <c r="T306" s="7"/>
      <c r="U306" s="7"/>
      <c r="V306" s="7"/>
      <c r="W306" s="7"/>
    </row>
    <row r="307" spans="1:23" ht="14">
      <c r="A307" s="16"/>
      <c r="B307" s="80"/>
      <c r="C307" s="80"/>
      <c r="D307" s="80"/>
      <c r="E307" s="80"/>
      <c r="F307" s="80"/>
      <c r="G307" s="80"/>
      <c r="H307" s="80"/>
      <c r="I307" s="80"/>
      <c r="J307" s="80"/>
      <c r="K307" s="80"/>
      <c r="L307" s="80"/>
      <c r="M307" s="80"/>
      <c r="N307" s="80"/>
      <c r="O307" s="16"/>
      <c r="P307" s="80"/>
      <c r="Q307" s="80"/>
      <c r="R307" s="80"/>
      <c r="S307" s="7"/>
      <c r="T307" s="7"/>
      <c r="U307" s="7"/>
      <c r="V307" s="7"/>
      <c r="W307" s="7"/>
    </row>
    <row r="308" spans="1:23" ht="14">
      <c r="A308" s="17"/>
      <c r="B308" s="29"/>
      <c r="C308" s="29"/>
      <c r="D308" s="29"/>
      <c r="E308" s="29"/>
      <c r="F308" s="29"/>
      <c r="G308" s="29"/>
      <c r="H308" s="29"/>
      <c r="I308" s="29"/>
      <c r="J308" s="29"/>
      <c r="K308" s="29"/>
      <c r="L308" s="29"/>
      <c r="M308" s="29"/>
      <c r="N308" s="29"/>
      <c r="O308" s="17"/>
      <c r="P308" s="29"/>
      <c r="Q308" s="29"/>
      <c r="R308" s="29"/>
      <c r="S308" s="7"/>
      <c r="T308" s="7"/>
      <c r="U308" s="7"/>
      <c r="V308" s="7"/>
      <c r="W308" s="7"/>
    </row>
    <row r="309" spans="1:23" ht="14">
      <c r="A309" s="16"/>
      <c r="B309" s="80"/>
      <c r="C309" s="80"/>
      <c r="D309" s="80"/>
      <c r="E309" s="80"/>
      <c r="F309" s="80"/>
      <c r="G309" s="80"/>
      <c r="H309" s="80"/>
      <c r="I309" s="80"/>
      <c r="J309" s="80"/>
      <c r="K309" s="80"/>
      <c r="L309" s="80"/>
      <c r="M309" s="80"/>
      <c r="N309" s="80"/>
      <c r="O309" s="16"/>
      <c r="P309" s="80"/>
      <c r="Q309" s="80"/>
      <c r="R309" s="80"/>
      <c r="S309" s="7"/>
      <c r="T309" s="7"/>
      <c r="U309" s="7"/>
      <c r="V309" s="7"/>
      <c r="W309" s="7"/>
    </row>
    <row r="310" spans="1:23" ht="14">
      <c r="A310" s="17"/>
      <c r="B310" s="29"/>
      <c r="C310" s="29"/>
      <c r="D310" s="29"/>
      <c r="E310" s="29"/>
      <c r="F310" s="29"/>
      <c r="G310" s="29"/>
      <c r="H310" s="29"/>
      <c r="I310" s="29"/>
      <c r="J310" s="29"/>
      <c r="K310" s="29"/>
      <c r="L310" s="29"/>
      <c r="M310" s="29"/>
      <c r="N310" s="29"/>
      <c r="O310" s="17"/>
      <c r="P310" s="29"/>
      <c r="Q310" s="29"/>
      <c r="R310" s="29"/>
      <c r="S310" s="7"/>
      <c r="T310" s="7"/>
      <c r="U310" s="7"/>
      <c r="V310" s="7"/>
      <c r="W310" s="7"/>
    </row>
    <row r="311" spans="1:23" ht="14">
      <c r="A311" s="16"/>
      <c r="B311" s="80"/>
      <c r="C311" s="80"/>
      <c r="D311" s="80"/>
      <c r="E311" s="80"/>
      <c r="F311" s="80"/>
      <c r="G311" s="80"/>
      <c r="H311" s="80"/>
      <c r="I311" s="80"/>
      <c r="J311" s="80"/>
      <c r="K311" s="80"/>
      <c r="L311" s="80"/>
      <c r="M311" s="80"/>
      <c r="N311" s="80"/>
      <c r="O311" s="16"/>
      <c r="P311" s="80"/>
      <c r="Q311" s="80"/>
      <c r="R311" s="80"/>
      <c r="S311" s="7"/>
      <c r="T311" s="7"/>
      <c r="U311" s="7"/>
      <c r="V311" s="7"/>
      <c r="W311" s="7"/>
    </row>
    <row r="312" spans="1:23" ht="14">
      <c r="A312" s="17"/>
      <c r="B312" s="29"/>
      <c r="C312" s="29"/>
      <c r="D312" s="29"/>
      <c r="E312" s="29"/>
      <c r="F312" s="29"/>
      <c r="G312" s="29"/>
      <c r="H312" s="29"/>
      <c r="I312" s="29"/>
      <c r="J312" s="29"/>
      <c r="K312" s="29"/>
      <c r="L312" s="29"/>
      <c r="M312" s="29"/>
      <c r="N312" s="29"/>
      <c r="O312" s="17"/>
      <c r="P312" s="29"/>
      <c r="Q312" s="29"/>
      <c r="R312" s="29"/>
      <c r="S312" s="7"/>
      <c r="T312" s="7"/>
      <c r="U312" s="7"/>
      <c r="V312" s="7"/>
      <c r="W312" s="7"/>
    </row>
    <row r="313" spans="1:23" ht="14">
      <c r="A313" s="16"/>
      <c r="B313" s="80"/>
      <c r="C313" s="80"/>
      <c r="D313" s="80"/>
      <c r="E313" s="80"/>
      <c r="F313" s="80"/>
      <c r="G313" s="80"/>
      <c r="H313" s="80"/>
      <c r="I313" s="80"/>
      <c r="J313" s="80"/>
      <c r="K313" s="80"/>
      <c r="L313" s="80"/>
      <c r="M313" s="80"/>
      <c r="N313" s="80"/>
      <c r="O313" s="16"/>
      <c r="P313" s="80"/>
      <c r="Q313" s="80"/>
      <c r="R313" s="80"/>
      <c r="S313" s="7"/>
      <c r="T313" s="7"/>
      <c r="U313" s="7"/>
      <c r="V313" s="7"/>
      <c r="W313" s="7"/>
    </row>
    <row r="314" spans="1:23" ht="14">
      <c r="A314" s="17"/>
      <c r="B314" s="29"/>
      <c r="C314" s="29"/>
      <c r="D314" s="29"/>
      <c r="E314" s="29"/>
      <c r="F314" s="29"/>
      <c r="G314" s="29"/>
      <c r="H314" s="29"/>
      <c r="I314" s="29"/>
      <c r="J314" s="29"/>
      <c r="K314" s="29"/>
      <c r="L314" s="29"/>
      <c r="M314" s="29"/>
      <c r="N314" s="29"/>
      <c r="O314" s="17"/>
      <c r="P314" s="29"/>
      <c r="Q314" s="29"/>
      <c r="R314" s="29"/>
      <c r="S314" s="7"/>
      <c r="T314" s="7"/>
      <c r="U314" s="7"/>
      <c r="V314" s="7"/>
      <c r="W314" s="7"/>
    </row>
    <row r="315" spans="1:23" ht="14">
      <c r="A315" s="16"/>
      <c r="B315" s="80"/>
      <c r="C315" s="80"/>
      <c r="D315" s="80"/>
      <c r="E315" s="80"/>
      <c r="F315" s="80"/>
      <c r="G315" s="80"/>
      <c r="H315" s="80"/>
      <c r="I315" s="80"/>
      <c r="J315" s="80"/>
      <c r="K315" s="80"/>
      <c r="L315" s="80"/>
      <c r="M315" s="80"/>
      <c r="N315" s="80"/>
      <c r="O315" s="16"/>
      <c r="P315" s="80"/>
      <c r="Q315" s="80"/>
      <c r="R315" s="80"/>
      <c r="S315" s="7"/>
      <c r="T315" s="7"/>
      <c r="U315" s="7"/>
      <c r="V315" s="7"/>
      <c r="W315" s="7"/>
    </row>
    <row r="316" spans="1:23" ht="14">
      <c r="A316" s="17"/>
      <c r="B316" s="29"/>
      <c r="C316" s="29"/>
      <c r="D316" s="29"/>
      <c r="E316" s="29"/>
      <c r="F316" s="29"/>
      <c r="G316" s="29"/>
      <c r="H316" s="29"/>
      <c r="I316" s="29"/>
      <c r="J316" s="29"/>
      <c r="K316" s="29"/>
      <c r="L316" s="29"/>
      <c r="M316" s="29"/>
      <c r="N316" s="29"/>
      <c r="O316" s="17"/>
      <c r="P316" s="29"/>
      <c r="Q316" s="29"/>
      <c r="R316" s="29"/>
      <c r="S316" s="7"/>
      <c r="T316" s="7"/>
      <c r="U316" s="7"/>
      <c r="V316" s="7"/>
      <c r="W316" s="7"/>
    </row>
    <row r="317" spans="1:23" ht="14">
      <c r="A317" s="16"/>
      <c r="B317" s="80"/>
      <c r="C317" s="80"/>
      <c r="D317" s="80"/>
      <c r="E317" s="80"/>
      <c r="F317" s="80"/>
      <c r="G317" s="80"/>
      <c r="H317" s="80"/>
      <c r="I317" s="80"/>
      <c r="J317" s="80"/>
      <c r="K317" s="80"/>
      <c r="L317" s="80"/>
      <c r="M317" s="80"/>
      <c r="N317" s="80"/>
      <c r="O317" s="16"/>
      <c r="P317" s="80"/>
      <c r="Q317" s="80"/>
      <c r="R317" s="80"/>
      <c r="S317" s="7"/>
      <c r="T317" s="7"/>
      <c r="U317" s="7"/>
      <c r="V317" s="7"/>
      <c r="W317" s="7"/>
    </row>
    <row r="318" spans="1:23" ht="14">
      <c r="A318" s="17"/>
      <c r="B318" s="29"/>
      <c r="C318" s="29"/>
      <c r="D318" s="29"/>
      <c r="E318" s="29"/>
      <c r="F318" s="29"/>
      <c r="G318" s="29"/>
      <c r="H318" s="29"/>
      <c r="I318" s="29"/>
      <c r="J318" s="29"/>
      <c r="K318" s="29"/>
      <c r="L318" s="29"/>
      <c r="M318" s="29"/>
      <c r="N318" s="29"/>
      <c r="O318" s="17"/>
      <c r="P318" s="29"/>
      <c r="Q318" s="29"/>
      <c r="R318" s="29"/>
      <c r="S318" s="7"/>
      <c r="T318" s="7"/>
      <c r="U318" s="7"/>
      <c r="V318" s="7"/>
      <c r="W318" s="7"/>
    </row>
    <row r="319" spans="1:23" ht="14">
      <c r="A319" s="16"/>
      <c r="B319" s="80"/>
      <c r="C319" s="80"/>
      <c r="D319" s="80"/>
      <c r="E319" s="80"/>
      <c r="F319" s="80"/>
      <c r="G319" s="80"/>
      <c r="H319" s="80"/>
      <c r="I319" s="80"/>
      <c r="J319" s="80"/>
      <c r="K319" s="80"/>
      <c r="L319" s="80"/>
      <c r="M319" s="80"/>
      <c r="N319" s="80"/>
      <c r="O319" s="16"/>
      <c r="P319" s="80"/>
      <c r="Q319" s="80"/>
      <c r="R319" s="80"/>
      <c r="S319" s="7"/>
      <c r="T319" s="7"/>
      <c r="U319" s="7"/>
      <c r="V319" s="7"/>
      <c r="W319" s="7"/>
    </row>
    <row r="320" spans="1:23" ht="14">
      <c r="A320" s="17"/>
      <c r="B320" s="29"/>
      <c r="C320" s="29"/>
      <c r="D320" s="29"/>
      <c r="E320" s="29"/>
      <c r="F320" s="29"/>
      <c r="G320" s="29"/>
      <c r="H320" s="29"/>
      <c r="I320" s="29"/>
      <c r="J320" s="29"/>
      <c r="K320" s="29"/>
      <c r="L320" s="29"/>
      <c r="M320" s="29"/>
      <c r="N320" s="29"/>
      <c r="O320" s="17"/>
      <c r="P320" s="29"/>
      <c r="Q320" s="29"/>
      <c r="R320" s="29"/>
      <c r="S320" s="7"/>
      <c r="T320" s="7"/>
      <c r="U320" s="7"/>
      <c r="V320" s="7"/>
      <c r="W320" s="7"/>
    </row>
    <row r="321" spans="1:23" ht="14">
      <c r="A321" s="16"/>
      <c r="B321" s="80"/>
      <c r="C321" s="80"/>
      <c r="D321" s="80"/>
      <c r="E321" s="80"/>
      <c r="F321" s="80"/>
      <c r="G321" s="80"/>
      <c r="H321" s="80"/>
      <c r="I321" s="80"/>
      <c r="J321" s="80"/>
      <c r="K321" s="80"/>
      <c r="L321" s="80"/>
      <c r="M321" s="80"/>
      <c r="N321" s="80"/>
      <c r="O321" s="16"/>
      <c r="P321" s="80"/>
      <c r="Q321" s="80"/>
      <c r="R321" s="80"/>
      <c r="S321" s="7"/>
      <c r="T321" s="7"/>
      <c r="U321" s="7"/>
      <c r="V321" s="7"/>
      <c r="W321" s="7"/>
    </row>
    <row r="322" spans="1:23" ht="14">
      <c r="A322" s="17"/>
      <c r="B322" s="29"/>
      <c r="C322" s="29"/>
      <c r="D322" s="29"/>
      <c r="E322" s="29"/>
      <c r="F322" s="29"/>
      <c r="G322" s="29"/>
      <c r="H322" s="29"/>
      <c r="I322" s="29"/>
      <c r="J322" s="29"/>
      <c r="K322" s="29"/>
      <c r="L322" s="29"/>
      <c r="M322" s="29"/>
      <c r="N322" s="29"/>
      <c r="O322" s="17"/>
      <c r="P322" s="29"/>
      <c r="Q322" s="29"/>
      <c r="R322" s="29"/>
      <c r="S322" s="7"/>
      <c r="T322" s="7"/>
      <c r="U322" s="7"/>
      <c r="V322" s="7"/>
      <c r="W322" s="7"/>
    </row>
    <row r="323" spans="1:23" ht="14">
      <c r="A323" s="16"/>
      <c r="B323" s="80"/>
      <c r="C323" s="80"/>
      <c r="D323" s="80"/>
      <c r="E323" s="80"/>
      <c r="F323" s="80"/>
      <c r="G323" s="80"/>
      <c r="H323" s="80"/>
      <c r="I323" s="80"/>
      <c r="J323" s="80"/>
      <c r="K323" s="80"/>
      <c r="L323" s="80"/>
      <c r="M323" s="80"/>
      <c r="N323" s="80"/>
      <c r="O323" s="16"/>
      <c r="P323" s="80"/>
      <c r="Q323" s="80"/>
      <c r="R323" s="80"/>
      <c r="S323" s="7"/>
      <c r="T323" s="7"/>
      <c r="U323" s="7"/>
      <c r="V323" s="7"/>
      <c r="W323" s="7"/>
    </row>
    <row r="324" spans="1:23" ht="14">
      <c r="A324" s="17"/>
      <c r="B324" s="29"/>
      <c r="C324" s="29"/>
      <c r="D324" s="29"/>
      <c r="E324" s="29"/>
      <c r="F324" s="29"/>
      <c r="G324" s="29"/>
      <c r="H324" s="29"/>
      <c r="I324" s="29"/>
      <c r="J324" s="29"/>
      <c r="K324" s="29"/>
      <c r="L324" s="29"/>
      <c r="M324" s="29"/>
      <c r="N324" s="29"/>
      <c r="O324" s="17"/>
      <c r="P324" s="29"/>
      <c r="Q324" s="29"/>
      <c r="R324" s="29"/>
      <c r="S324" s="7"/>
      <c r="T324" s="7"/>
      <c r="U324" s="7"/>
      <c r="V324" s="7"/>
      <c r="W324" s="7"/>
    </row>
    <row r="325" spans="1:23" ht="14">
      <c r="A325" s="16"/>
      <c r="B325" s="80"/>
      <c r="C325" s="80"/>
      <c r="D325" s="80"/>
      <c r="E325" s="80"/>
      <c r="F325" s="80"/>
      <c r="G325" s="80"/>
      <c r="H325" s="80"/>
      <c r="I325" s="80"/>
      <c r="J325" s="80"/>
      <c r="K325" s="80"/>
      <c r="L325" s="80"/>
      <c r="M325" s="80"/>
      <c r="N325" s="80"/>
      <c r="O325" s="16"/>
      <c r="P325" s="80"/>
      <c r="Q325" s="80"/>
      <c r="R325" s="80"/>
      <c r="S325" s="7"/>
      <c r="T325" s="7"/>
      <c r="U325" s="7"/>
      <c r="V325" s="7"/>
      <c r="W325" s="7"/>
    </row>
    <row r="326" spans="1:23" ht="14">
      <c r="A326" s="17"/>
      <c r="B326" s="29"/>
      <c r="C326" s="29"/>
      <c r="D326" s="29"/>
      <c r="E326" s="29"/>
      <c r="F326" s="29"/>
      <c r="G326" s="29"/>
      <c r="H326" s="29"/>
      <c r="I326" s="29"/>
      <c r="J326" s="29"/>
      <c r="K326" s="29"/>
      <c r="L326" s="29"/>
      <c r="M326" s="29"/>
      <c r="N326" s="29"/>
      <c r="O326" s="17"/>
      <c r="P326" s="29"/>
      <c r="Q326" s="29"/>
      <c r="R326" s="29"/>
      <c r="S326" s="7"/>
      <c r="T326" s="7"/>
      <c r="U326" s="7"/>
      <c r="V326" s="7"/>
      <c r="W326" s="7"/>
    </row>
    <row r="327" spans="1:23" ht="14">
      <c r="A327" s="16"/>
      <c r="B327" s="80"/>
      <c r="C327" s="80"/>
      <c r="D327" s="80"/>
      <c r="E327" s="80"/>
      <c r="F327" s="80"/>
      <c r="G327" s="80"/>
      <c r="H327" s="80"/>
      <c r="I327" s="80"/>
      <c r="J327" s="80"/>
      <c r="K327" s="80"/>
      <c r="L327" s="80"/>
      <c r="M327" s="80"/>
      <c r="N327" s="80"/>
      <c r="O327" s="16"/>
      <c r="P327" s="80"/>
      <c r="Q327" s="80"/>
      <c r="R327" s="80"/>
      <c r="S327" s="7"/>
      <c r="T327" s="7"/>
      <c r="U327" s="7"/>
      <c r="V327" s="7"/>
      <c r="W327" s="7"/>
    </row>
    <row r="328" spans="1:23" ht="14">
      <c r="A328" s="17"/>
      <c r="B328" s="29"/>
      <c r="C328" s="29"/>
      <c r="D328" s="29"/>
      <c r="E328" s="29"/>
      <c r="F328" s="29"/>
      <c r="G328" s="29"/>
      <c r="H328" s="29"/>
      <c r="I328" s="29"/>
      <c r="J328" s="29"/>
      <c r="K328" s="29"/>
      <c r="L328" s="29"/>
      <c r="M328" s="29"/>
      <c r="N328" s="29"/>
      <c r="O328" s="17"/>
      <c r="P328" s="29"/>
      <c r="Q328" s="29"/>
      <c r="R328" s="29"/>
      <c r="S328" s="7"/>
      <c r="T328" s="7"/>
      <c r="U328" s="7"/>
      <c r="V328" s="7"/>
      <c r="W328" s="7"/>
    </row>
    <row r="329" spans="1:23" ht="14">
      <c r="A329" s="16"/>
      <c r="B329" s="80"/>
      <c r="C329" s="80"/>
      <c r="D329" s="80"/>
      <c r="E329" s="80"/>
      <c r="F329" s="80"/>
      <c r="G329" s="80"/>
      <c r="H329" s="80"/>
      <c r="I329" s="80"/>
      <c r="J329" s="80"/>
      <c r="K329" s="80"/>
      <c r="L329" s="80"/>
      <c r="M329" s="80"/>
      <c r="N329" s="80"/>
      <c r="O329" s="16"/>
      <c r="P329" s="80"/>
      <c r="Q329" s="80"/>
      <c r="R329" s="80"/>
      <c r="S329" s="7"/>
      <c r="T329" s="7"/>
      <c r="U329" s="7"/>
      <c r="V329" s="7"/>
      <c r="W329" s="7"/>
    </row>
    <row r="330" spans="1:23" ht="14">
      <c r="A330" s="17"/>
      <c r="B330" s="29"/>
      <c r="C330" s="29"/>
      <c r="D330" s="29"/>
      <c r="E330" s="29"/>
      <c r="F330" s="29"/>
      <c r="G330" s="29"/>
      <c r="H330" s="29"/>
      <c r="I330" s="29"/>
      <c r="J330" s="29"/>
      <c r="K330" s="29"/>
      <c r="L330" s="29"/>
      <c r="M330" s="29"/>
      <c r="N330" s="29"/>
      <c r="O330" s="17"/>
      <c r="P330" s="29"/>
      <c r="Q330" s="29"/>
      <c r="R330" s="29"/>
      <c r="S330" s="7"/>
      <c r="T330" s="7"/>
      <c r="U330" s="7"/>
      <c r="V330" s="7"/>
      <c r="W330" s="7"/>
    </row>
    <row r="331" spans="1:23" ht="14">
      <c r="A331" s="16"/>
      <c r="B331" s="80"/>
      <c r="C331" s="80"/>
      <c r="D331" s="80"/>
      <c r="E331" s="80"/>
      <c r="F331" s="80"/>
      <c r="G331" s="80"/>
      <c r="H331" s="80"/>
      <c r="I331" s="80"/>
      <c r="J331" s="80"/>
      <c r="K331" s="80"/>
      <c r="L331" s="80"/>
      <c r="M331" s="80"/>
      <c r="N331" s="80"/>
      <c r="O331" s="16"/>
      <c r="P331" s="80"/>
      <c r="Q331" s="80"/>
      <c r="R331" s="80"/>
      <c r="S331" s="7"/>
      <c r="T331" s="7"/>
      <c r="U331" s="7"/>
      <c r="V331" s="7"/>
      <c r="W331" s="7"/>
    </row>
    <row r="332" spans="1:23" ht="14">
      <c r="A332" s="17"/>
      <c r="B332" s="29"/>
      <c r="C332" s="29"/>
      <c r="D332" s="29"/>
      <c r="E332" s="29"/>
      <c r="F332" s="29"/>
      <c r="G332" s="29"/>
      <c r="H332" s="29"/>
      <c r="I332" s="29"/>
      <c r="J332" s="29"/>
      <c r="K332" s="29"/>
      <c r="L332" s="29"/>
      <c r="M332" s="29"/>
      <c r="N332" s="29"/>
      <c r="O332" s="17"/>
      <c r="P332" s="29"/>
      <c r="Q332" s="29"/>
      <c r="R332" s="29"/>
      <c r="S332" s="7"/>
      <c r="T332" s="7"/>
      <c r="U332" s="7"/>
      <c r="V332" s="7"/>
      <c r="W332" s="7"/>
    </row>
    <row r="333" spans="1:23" ht="14">
      <c r="A333" s="16"/>
      <c r="B333" s="80"/>
      <c r="C333" s="80"/>
      <c r="D333" s="80"/>
      <c r="E333" s="80"/>
      <c r="F333" s="80"/>
      <c r="G333" s="80"/>
      <c r="H333" s="80"/>
      <c r="I333" s="80"/>
      <c r="J333" s="80"/>
      <c r="K333" s="80"/>
      <c r="L333" s="80"/>
      <c r="M333" s="80"/>
      <c r="N333" s="80"/>
      <c r="O333" s="16"/>
      <c r="P333" s="80"/>
      <c r="Q333" s="80"/>
      <c r="R333" s="80"/>
      <c r="S333" s="7"/>
      <c r="T333" s="7"/>
      <c r="U333" s="7"/>
      <c r="V333" s="7"/>
      <c r="W333" s="7"/>
    </row>
    <row r="334" spans="1:23" ht="14">
      <c r="A334" s="17"/>
      <c r="B334" s="29"/>
      <c r="C334" s="29"/>
      <c r="D334" s="29"/>
      <c r="E334" s="29"/>
      <c r="F334" s="29"/>
      <c r="G334" s="29"/>
      <c r="H334" s="29"/>
      <c r="I334" s="29"/>
      <c r="J334" s="29"/>
      <c r="K334" s="29"/>
      <c r="L334" s="29"/>
      <c r="M334" s="29"/>
      <c r="N334" s="29"/>
      <c r="O334" s="17"/>
      <c r="P334" s="29"/>
      <c r="Q334" s="29"/>
      <c r="R334" s="29"/>
      <c r="S334" s="7"/>
      <c r="T334" s="7"/>
      <c r="U334" s="7"/>
      <c r="V334" s="7"/>
      <c r="W334" s="7"/>
    </row>
    <row r="335" spans="1:23" ht="14">
      <c r="A335" s="16"/>
      <c r="B335" s="80"/>
      <c r="C335" s="80"/>
      <c r="D335" s="80"/>
      <c r="E335" s="80"/>
      <c r="F335" s="80"/>
      <c r="G335" s="80"/>
      <c r="H335" s="80"/>
      <c r="I335" s="80"/>
      <c r="J335" s="80"/>
      <c r="K335" s="80"/>
      <c r="L335" s="80"/>
      <c r="M335" s="80"/>
      <c r="N335" s="80"/>
      <c r="O335" s="16"/>
      <c r="P335" s="80"/>
      <c r="Q335" s="80"/>
      <c r="R335" s="80"/>
      <c r="S335" s="7"/>
      <c r="T335" s="7"/>
      <c r="U335" s="7"/>
      <c r="V335" s="7"/>
      <c r="W335" s="7"/>
    </row>
    <row r="336" spans="1:23" ht="14">
      <c r="A336" s="17"/>
      <c r="B336" s="29"/>
      <c r="C336" s="29"/>
      <c r="D336" s="29"/>
      <c r="E336" s="29"/>
      <c r="F336" s="29"/>
      <c r="G336" s="29"/>
      <c r="H336" s="29"/>
      <c r="I336" s="29"/>
      <c r="J336" s="29"/>
      <c r="K336" s="29"/>
      <c r="L336" s="29"/>
      <c r="M336" s="29"/>
      <c r="N336" s="29"/>
      <c r="O336" s="17"/>
      <c r="P336" s="29"/>
      <c r="Q336" s="29"/>
      <c r="R336" s="29"/>
      <c r="S336" s="7"/>
      <c r="T336" s="7"/>
      <c r="U336" s="7"/>
      <c r="V336" s="7"/>
      <c r="W336" s="7"/>
    </row>
    <row r="337" spans="1:23" ht="14">
      <c r="A337" s="16"/>
      <c r="B337" s="80"/>
      <c r="C337" s="80"/>
      <c r="D337" s="80"/>
      <c r="E337" s="80"/>
      <c r="F337" s="80"/>
      <c r="G337" s="80"/>
      <c r="H337" s="80"/>
      <c r="I337" s="80"/>
      <c r="J337" s="80"/>
      <c r="K337" s="80"/>
      <c r="L337" s="80"/>
      <c r="M337" s="80"/>
      <c r="N337" s="80"/>
      <c r="O337" s="16"/>
      <c r="P337" s="80"/>
      <c r="Q337" s="80"/>
      <c r="R337" s="80"/>
      <c r="S337" s="7"/>
      <c r="T337" s="7"/>
      <c r="U337" s="7"/>
      <c r="V337" s="7"/>
      <c r="W337" s="7"/>
    </row>
    <row r="338" spans="1:23" ht="14">
      <c r="A338" s="17"/>
      <c r="B338" s="29"/>
      <c r="C338" s="29"/>
      <c r="D338" s="29"/>
      <c r="E338" s="29"/>
      <c r="F338" s="29"/>
      <c r="G338" s="29"/>
      <c r="H338" s="29"/>
      <c r="I338" s="29"/>
      <c r="J338" s="29"/>
      <c r="K338" s="29"/>
      <c r="L338" s="29"/>
      <c r="M338" s="29"/>
      <c r="N338" s="29"/>
      <c r="O338" s="17"/>
      <c r="P338" s="29"/>
      <c r="Q338" s="29"/>
      <c r="R338" s="29"/>
      <c r="S338" s="7"/>
      <c r="T338" s="7"/>
      <c r="U338" s="7"/>
      <c r="V338" s="7"/>
      <c r="W338" s="7"/>
    </row>
    <row r="339" spans="1:23" ht="14">
      <c r="A339" s="16"/>
      <c r="B339" s="80"/>
      <c r="C339" s="80"/>
      <c r="D339" s="80"/>
      <c r="E339" s="80"/>
      <c r="F339" s="80"/>
      <c r="G339" s="80"/>
      <c r="H339" s="80"/>
      <c r="I339" s="80"/>
      <c r="J339" s="80"/>
      <c r="K339" s="80"/>
      <c r="L339" s="80"/>
      <c r="M339" s="80"/>
      <c r="N339" s="80"/>
      <c r="O339" s="16"/>
      <c r="P339" s="80"/>
      <c r="Q339" s="80"/>
      <c r="R339" s="80"/>
      <c r="S339" s="7"/>
      <c r="T339" s="7"/>
      <c r="U339" s="7"/>
      <c r="V339" s="7"/>
      <c r="W339" s="7"/>
    </row>
    <row r="340" spans="1:23" ht="14">
      <c r="A340" s="17"/>
      <c r="B340" s="29"/>
      <c r="C340" s="29"/>
      <c r="D340" s="29"/>
      <c r="E340" s="29"/>
      <c r="F340" s="29"/>
      <c r="G340" s="29"/>
      <c r="H340" s="29"/>
      <c r="I340" s="29"/>
      <c r="J340" s="29"/>
      <c r="K340" s="29"/>
      <c r="L340" s="29"/>
      <c r="M340" s="29"/>
      <c r="N340" s="29"/>
      <c r="O340" s="17"/>
      <c r="P340" s="29"/>
      <c r="Q340" s="29"/>
      <c r="R340" s="29"/>
      <c r="S340" s="7"/>
      <c r="T340" s="7"/>
      <c r="U340" s="7"/>
      <c r="V340" s="7"/>
      <c r="W340" s="7"/>
    </row>
    <row r="341" spans="1:23" ht="14">
      <c r="A341" s="16"/>
      <c r="B341" s="80"/>
      <c r="C341" s="80"/>
      <c r="D341" s="80"/>
      <c r="E341" s="80"/>
      <c r="F341" s="80"/>
      <c r="G341" s="80"/>
      <c r="H341" s="80"/>
      <c r="I341" s="80"/>
      <c r="J341" s="80"/>
      <c r="K341" s="80"/>
      <c r="L341" s="80"/>
      <c r="M341" s="80"/>
      <c r="N341" s="80"/>
      <c r="O341" s="16"/>
      <c r="P341" s="80"/>
      <c r="Q341" s="80"/>
      <c r="R341" s="80"/>
      <c r="S341" s="7"/>
      <c r="T341" s="7"/>
      <c r="U341" s="7"/>
      <c r="V341" s="7"/>
      <c r="W341" s="7"/>
    </row>
    <row r="342" spans="1:23" ht="14">
      <c r="A342" s="17"/>
      <c r="B342" s="29"/>
      <c r="C342" s="29"/>
      <c r="D342" s="29"/>
      <c r="E342" s="29"/>
      <c r="F342" s="29"/>
      <c r="G342" s="29"/>
      <c r="H342" s="29"/>
      <c r="I342" s="29"/>
      <c r="J342" s="29"/>
      <c r="K342" s="29"/>
      <c r="L342" s="29"/>
      <c r="M342" s="29"/>
      <c r="N342" s="29"/>
      <c r="O342" s="17"/>
      <c r="P342" s="29"/>
      <c r="Q342" s="29"/>
      <c r="R342" s="29"/>
      <c r="S342" s="7"/>
      <c r="T342" s="7"/>
      <c r="U342" s="7"/>
      <c r="V342" s="7"/>
      <c r="W342" s="7"/>
    </row>
    <row r="343" spans="1:23" ht="14">
      <c r="A343" s="16"/>
      <c r="B343" s="80"/>
      <c r="C343" s="80"/>
      <c r="D343" s="80"/>
      <c r="E343" s="80"/>
      <c r="F343" s="80"/>
      <c r="G343" s="80"/>
      <c r="H343" s="80"/>
      <c r="I343" s="80"/>
      <c r="J343" s="80"/>
      <c r="K343" s="80"/>
      <c r="L343" s="80"/>
      <c r="M343" s="80"/>
      <c r="N343" s="80"/>
      <c r="O343" s="16"/>
      <c r="P343" s="80"/>
      <c r="Q343" s="80"/>
      <c r="R343" s="80"/>
      <c r="S343" s="7"/>
      <c r="T343" s="7"/>
      <c r="U343" s="7"/>
      <c r="V343" s="7"/>
      <c r="W343" s="7"/>
    </row>
    <row r="344" spans="1:23" ht="14">
      <c r="A344" s="17"/>
      <c r="B344" s="29"/>
      <c r="C344" s="29"/>
      <c r="D344" s="29"/>
      <c r="E344" s="29"/>
      <c r="F344" s="29"/>
      <c r="G344" s="29"/>
      <c r="H344" s="29"/>
      <c r="I344" s="29"/>
      <c r="J344" s="29"/>
      <c r="K344" s="29"/>
      <c r="L344" s="29"/>
      <c r="M344" s="29"/>
      <c r="N344" s="29"/>
      <c r="O344" s="17"/>
      <c r="P344" s="29"/>
      <c r="Q344" s="29"/>
      <c r="R344" s="29"/>
      <c r="S344" s="7"/>
      <c r="T344" s="7"/>
      <c r="U344" s="7"/>
      <c r="V344" s="7"/>
      <c r="W344" s="7"/>
    </row>
    <row r="345" spans="1:23" ht="14">
      <c r="A345" s="16"/>
      <c r="B345" s="80"/>
      <c r="C345" s="80"/>
      <c r="D345" s="80"/>
      <c r="E345" s="80"/>
      <c r="F345" s="80"/>
      <c r="G345" s="80"/>
      <c r="H345" s="80"/>
      <c r="I345" s="80"/>
      <c r="J345" s="80"/>
      <c r="K345" s="80"/>
      <c r="L345" s="80"/>
      <c r="M345" s="80"/>
      <c r="N345" s="80"/>
      <c r="O345" s="16"/>
      <c r="P345" s="80"/>
      <c r="Q345" s="80"/>
      <c r="R345" s="80"/>
      <c r="S345" s="7"/>
      <c r="T345" s="7"/>
      <c r="U345" s="7"/>
      <c r="V345" s="7"/>
      <c r="W345" s="7"/>
    </row>
    <row r="346" spans="1:23" ht="14">
      <c r="A346" s="17"/>
      <c r="B346" s="29"/>
      <c r="C346" s="29"/>
      <c r="D346" s="29"/>
      <c r="E346" s="29"/>
      <c r="F346" s="29"/>
      <c r="G346" s="29"/>
      <c r="H346" s="29"/>
      <c r="I346" s="29"/>
      <c r="J346" s="29"/>
      <c r="K346" s="29"/>
      <c r="L346" s="29"/>
      <c r="M346" s="29"/>
      <c r="N346" s="29"/>
      <c r="O346" s="17"/>
      <c r="P346" s="29"/>
      <c r="Q346" s="29"/>
      <c r="R346" s="29"/>
      <c r="S346" s="7"/>
      <c r="T346" s="7"/>
      <c r="U346" s="7"/>
      <c r="V346" s="7"/>
      <c r="W346" s="7"/>
    </row>
    <row r="347" spans="1:23" ht="14">
      <c r="A347" s="16"/>
      <c r="B347" s="80"/>
      <c r="C347" s="80"/>
      <c r="D347" s="80"/>
      <c r="E347" s="80"/>
      <c r="F347" s="80"/>
      <c r="G347" s="80"/>
      <c r="H347" s="80"/>
      <c r="I347" s="80"/>
      <c r="J347" s="80"/>
      <c r="K347" s="80"/>
      <c r="L347" s="80"/>
      <c r="M347" s="80"/>
      <c r="N347" s="80"/>
      <c r="O347" s="16"/>
      <c r="P347" s="80"/>
      <c r="Q347" s="80"/>
      <c r="R347" s="80"/>
      <c r="S347" s="7"/>
      <c r="T347" s="7"/>
      <c r="U347" s="7"/>
      <c r="V347" s="7"/>
      <c r="W347" s="7"/>
    </row>
    <row r="348" spans="1:23" ht="14">
      <c r="A348" s="17"/>
      <c r="B348" s="29"/>
      <c r="C348" s="29"/>
      <c r="D348" s="29"/>
      <c r="E348" s="29"/>
      <c r="F348" s="29"/>
      <c r="G348" s="29"/>
      <c r="H348" s="29"/>
      <c r="I348" s="29"/>
      <c r="J348" s="29"/>
      <c r="K348" s="29"/>
      <c r="L348" s="29"/>
      <c r="M348" s="29"/>
      <c r="N348" s="29"/>
      <c r="O348" s="17"/>
      <c r="P348" s="29"/>
      <c r="Q348" s="29"/>
      <c r="R348" s="29"/>
      <c r="S348" s="7"/>
      <c r="T348" s="7"/>
      <c r="U348" s="7"/>
      <c r="V348" s="7"/>
      <c r="W348" s="7"/>
    </row>
    <row r="349" spans="1:23" ht="14">
      <c r="A349" s="16"/>
      <c r="B349" s="80"/>
      <c r="C349" s="80"/>
      <c r="D349" s="80"/>
      <c r="E349" s="80"/>
      <c r="F349" s="80"/>
      <c r="G349" s="80"/>
      <c r="H349" s="80"/>
      <c r="I349" s="80"/>
      <c r="J349" s="80"/>
      <c r="K349" s="80"/>
      <c r="L349" s="80"/>
      <c r="M349" s="80"/>
      <c r="N349" s="80"/>
      <c r="O349" s="16"/>
      <c r="P349" s="80"/>
      <c r="Q349" s="80"/>
      <c r="R349" s="80"/>
      <c r="S349" s="7"/>
      <c r="T349" s="7"/>
      <c r="U349" s="7"/>
      <c r="V349" s="7"/>
      <c r="W349" s="7"/>
    </row>
    <row r="350" spans="1:23" ht="14">
      <c r="A350" s="17"/>
      <c r="B350" s="29"/>
      <c r="C350" s="29"/>
      <c r="D350" s="29"/>
      <c r="E350" s="29"/>
      <c r="F350" s="29"/>
      <c r="G350" s="29"/>
      <c r="H350" s="29"/>
      <c r="I350" s="29"/>
      <c r="J350" s="29"/>
      <c r="K350" s="29"/>
      <c r="L350" s="29"/>
      <c r="M350" s="29"/>
      <c r="N350" s="29"/>
      <c r="O350" s="17"/>
      <c r="P350" s="29"/>
      <c r="Q350" s="29"/>
      <c r="R350" s="29"/>
      <c r="S350" s="7"/>
      <c r="T350" s="7"/>
      <c r="U350" s="7"/>
      <c r="V350" s="7"/>
      <c r="W350" s="7"/>
    </row>
    <row r="351" spans="1:23" ht="14">
      <c r="A351" s="16"/>
      <c r="B351" s="80"/>
      <c r="C351" s="80"/>
      <c r="D351" s="80"/>
      <c r="E351" s="80"/>
      <c r="F351" s="80"/>
      <c r="G351" s="80"/>
      <c r="H351" s="80"/>
      <c r="I351" s="80"/>
      <c r="J351" s="80"/>
      <c r="K351" s="80"/>
      <c r="L351" s="80"/>
      <c r="M351" s="80"/>
      <c r="N351" s="80"/>
      <c r="O351" s="16"/>
      <c r="P351" s="80"/>
      <c r="Q351" s="80"/>
      <c r="R351" s="80"/>
      <c r="S351" s="7"/>
      <c r="T351" s="7"/>
      <c r="U351" s="7"/>
      <c r="V351" s="7"/>
      <c r="W351" s="7"/>
    </row>
    <row r="352" spans="1:23" ht="14">
      <c r="A352" s="17"/>
      <c r="B352" s="29"/>
      <c r="C352" s="29"/>
      <c r="D352" s="29"/>
      <c r="E352" s="29"/>
      <c r="F352" s="29"/>
      <c r="G352" s="29"/>
      <c r="H352" s="29"/>
      <c r="I352" s="29"/>
      <c r="J352" s="29"/>
      <c r="K352" s="29"/>
      <c r="L352" s="29"/>
      <c r="M352" s="29"/>
      <c r="N352" s="29"/>
      <c r="O352" s="17"/>
      <c r="P352" s="29"/>
      <c r="Q352" s="29"/>
      <c r="R352" s="29"/>
      <c r="S352" s="7"/>
      <c r="T352" s="7"/>
      <c r="U352" s="7"/>
      <c r="V352" s="7"/>
      <c r="W352" s="7"/>
    </row>
    <row r="353" spans="1:23" ht="14">
      <c r="A353" s="16"/>
      <c r="B353" s="80"/>
      <c r="C353" s="80"/>
      <c r="D353" s="80"/>
      <c r="E353" s="80"/>
      <c r="F353" s="80"/>
      <c r="G353" s="80"/>
      <c r="H353" s="80"/>
      <c r="I353" s="80"/>
      <c r="J353" s="80"/>
      <c r="K353" s="80"/>
      <c r="L353" s="80"/>
      <c r="M353" s="80"/>
      <c r="N353" s="80"/>
      <c r="O353" s="16"/>
      <c r="P353" s="80"/>
      <c r="Q353" s="80"/>
      <c r="R353" s="80"/>
      <c r="S353" s="7"/>
      <c r="T353" s="7"/>
      <c r="U353" s="7"/>
      <c r="V353" s="7"/>
      <c r="W353" s="7"/>
    </row>
    <row r="354" spans="1:23" ht="14">
      <c r="A354" s="17"/>
      <c r="B354" s="29"/>
      <c r="C354" s="29"/>
      <c r="D354" s="29"/>
      <c r="E354" s="29"/>
      <c r="F354" s="29"/>
      <c r="G354" s="29"/>
      <c r="H354" s="29"/>
      <c r="I354" s="29"/>
      <c r="J354" s="29"/>
      <c r="K354" s="29"/>
      <c r="L354" s="29"/>
      <c r="M354" s="29"/>
      <c r="N354" s="29"/>
      <c r="O354" s="17"/>
      <c r="P354" s="29"/>
      <c r="Q354" s="29"/>
      <c r="R354" s="29"/>
      <c r="S354" s="7"/>
      <c r="T354" s="7"/>
      <c r="U354" s="7"/>
      <c r="V354" s="7"/>
      <c r="W354" s="7"/>
    </row>
    <row r="355" spans="1:23" ht="14">
      <c r="A355" s="16"/>
      <c r="B355" s="80"/>
      <c r="C355" s="80"/>
      <c r="D355" s="80"/>
      <c r="E355" s="80"/>
      <c r="F355" s="80"/>
      <c r="G355" s="80"/>
      <c r="H355" s="80"/>
      <c r="I355" s="80"/>
      <c r="J355" s="80"/>
      <c r="K355" s="80"/>
      <c r="L355" s="80"/>
      <c r="M355" s="80"/>
      <c r="N355" s="80"/>
      <c r="O355" s="16"/>
      <c r="P355" s="80"/>
      <c r="Q355" s="80"/>
      <c r="R355" s="80"/>
      <c r="S355" s="7"/>
      <c r="T355" s="7"/>
      <c r="U355" s="7"/>
      <c r="V355" s="7"/>
      <c r="W355" s="7"/>
    </row>
    <row r="356" spans="1:23" ht="14">
      <c r="A356" s="17"/>
      <c r="B356" s="29"/>
      <c r="C356" s="29"/>
      <c r="D356" s="29"/>
      <c r="E356" s="29"/>
      <c r="F356" s="29"/>
      <c r="G356" s="29"/>
      <c r="H356" s="29"/>
      <c r="I356" s="29"/>
      <c r="J356" s="29"/>
      <c r="K356" s="29"/>
      <c r="L356" s="29"/>
      <c r="M356" s="29"/>
      <c r="N356" s="29"/>
      <c r="O356" s="17"/>
      <c r="P356" s="29"/>
      <c r="Q356" s="29"/>
      <c r="R356" s="29"/>
      <c r="S356" s="7"/>
      <c r="T356" s="7"/>
      <c r="U356" s="7"/>
      <c r="V356" s="7"/>
      <c r="W356" s="7"/>
    </row>
    <row r="357" spans="1:23" ht="14">
      <c r="A357" s="16"/>
      <c r="B357" s="80"/>
      <c r="C357" s="80"/>
      <c r="D357" s="80"/>
      <c r="E357" s="80"/>
      <c r="F357" s="80"/>
      <c r="G357" s="80"/>
      <c r="H357" s="80"/>
      <c r="I357" s="80"/>
      <c r="J357" s="80"/>
      <c r="K357" s="80"/>
      <c r="L357" s="80"/>
      <c r="M357" s="80"/>
      <c r="N357" s="80"/>
      <c r="O357" s="16"/>
      <c r="P357" s="80"/>
      <c r="Q357" s="80"/>
      <c r="R357" s="80"/>
      <c r="S357" s="7"/>
      <c r="T357" s="7"/>
      <c r="U357" s="7"/>
      <c r="V357" s="7"/>
      <c r="W357" s="7"/>
    </row>
    <row r="358" spans="1:23" ht="14">
      <c r="A358" s="17"/>
      <c r="B358" s="29"/>
      <c r="C358" s="29"/>
      <c r="D358" s="29"/>
      <c r="E358" s="29"/>
      <c r="F358" s="29"/>
      <c r="G358" s="29"/>
      <c r="H358" s="29"/>
      <c r="I358" s="29"/>
      <c r="J358" s="29"/>
      <c r="K358" s="29"/>
      <c r="L358" s="29"/>
      <c r="M358" s="29"/>
      <c r="N358" s="29"/>
      <c r="O358" s="17"/>
      <c r="P358" s="29"/>
      <c r="Q358" s="29"/>
      <c r="R358" s="29"/>
      <c r="S358" s="7"/>
      <c r="T358" s="7"/>
      <c r="U358" s="7"/>
      <c r="V358" s="7"/>
      <c r="W358" s="7"/>
    </row>
    <row r="359" spans="1:23" ht="14">
      <c r="A359" s="16"/>
      <c r="B359" s="80"/>
      <c r="C359" s="80"/>
      <c r="D359" s="80"/>
      <c r="E359" s="80"/>
      <c r="F359" s="80"/>
      <c r="G359" s="80"/>
      <c r="H359" s="80"/>
      <c r="I359" s="80"/>
      <c r="J359" s="80"/>
      <c r="K359" s="80"/>
      <c r="L359" s="80"/>
      <c r="M359" s="80"/>
      <c r="N359" s="80"/>
      <c r="O359" s="16"/>
      <c r="P359" s="80"/>
      <c r="Q359" s="80"/>
      <c r="R359" s="80"/>
      <c r="S359" s="7"/>
      <c r="T359" s="7"/>
      <c r="U359" s="7"/>
      <c r="V359" s="7"/>
      <c r="W359" s="7"/>
    </row>
    <row r="360" spans="1:23" ht="14">
      <c r="A360" s="17"/>
      <c r="B360" s="29"/>
      <c r="C360" s="29"/>
      <c r="D360" s="29"/>
      <c r="E360" s="29"/>
      <c r="F360" s="29"/>
      <c r="G360" s="29"/>
      <c r="H360" s="29"/>
      <c r="I360" s="29"/>
      <c r="J360" s="29"/>
      <c r="K360" s="29"/>
      <c r="L360" s="29"/>
      <c r="M360" s="29"/>
      <c r="N360" s="29"/>
      <c r="O360" s="17"/>
      <c r="P360" s="29"/>
      <c r="Q360" s="29"/>
      <c r="R360" s="29"/>
      <c r="S360" s="7"/>
      <c r="T360" s="7"/>
      <c r="U360" s="7"/>
      <c r="V360" s="7"/>
      <c r="W360" s="7"/>
    </row>
    <row r="361" spans="1:23" ht="14">
      <c r="A361" s="16"/>
      <c r="B361" s="80"/>
      <c r="C361" s="80"/>
      <c r="D361" s="80"/>
      <c r="E361" s="80"/>
      <c r="F361" s="80"/>
      <c r="G361" s="80"/>
      <c r="H361" s="80"/>
      <c r="I361" s="80"/>
      <c r="J361" s="80"/>
      <c r="K361" s="80"/>
      <c r="L361" s="80"/>
      <c r="M361" s="80"/>
      <c r="N361" s="80"/>
      <c r="O361" s="16"/>
      <c r="P361" s="80"/>
      <c r="Q361" s="80"/>
      <c r="R361" s="80"/>
      <c r="S361" s="7"/>
      <c r="T361" s="7"/>
      <c r="U361" s="7"/>
      <c r="V361" s="7"/>
      <c r="W361" s="7"/>
    </row>
    <row r="362" spans="1:23" ht="14">
      <c r="A362" s="17"/>
      <c r="B362" s="29"/>
      <c r="C362" s="29"/>
      <c r="D362" s="29"/>
      <c r="E362" s="29"/>
      <c r="F362" s="29"/>
      <c r="G362" s="29"/>
      <c r="H362" s="29"/>
      <c r="I362" s="29"/>
      <c r="J362" s="29"/>
      <c r="K362" s="29"/>
      <c r="L362" s="29"/>
      <c r="M362" s="29"/>
      <c r="N362" s="29"/>
      <c r="O362" s="17"/>
      <c r="P362" s="29"/>
      <c r="Q362" s="29"/>
      <c r="R362" s="29"/>
      <c r="S362" s="7"/>
      <c r="T362" s="7"/>
      <c r="U362" s="7"/>
      <c r="V362" s="7"/>
      <c r="W362" s="7"/>
    </row>
    <row r="363" spans="1:23" ht="14">
      <c r="A363" s="16"/>
      <c r="B363" s="80"/>
      <c r="C363" s="80"/>
      <c r="D363" s="80"/>
      <c r="E363" s="80"/>
      <c r="F363" s="80"/>
      <c r="G363" s="80"/>
      <c r="H363" s="80"/>
      <c r="I363" s="80"/>
      <c r="J363" s="80"/>
      <c r="K363" s="80"/>
      <c r="L363" s="80"/>
      <c r="M363" s="80"/>
      <c r="N363" s="80"/>
      <c r="O363" s="16"/>
      <c r="P363" s="80"/>
      <c r="Q363" s="80"/>
      <c r="R363" s="80"/>
      <c r="S363" s="7"/>
      <c r="T363" s="7"/>
      <c r="U363" s="7"/>
      <c r="V363" s="7"/>
      <c r="W363" s="7"/>
    </row>
    <row r="364" spans="1:23" ht="14">
      <c r="A364" s="17"/>
      <c r="B364" s="29"/>
      <c r="C364" s="29"/>
      <c r="D364" s="29"/>
      <c r="E364" s="29"/>
      <c r="F364" s="29"/>
      <c r="G364" s="29"/>
      <c r="H364" s="29"/>
      <c r="I364" s="29"/>
      <c r="J364" s="29"/>
      <c r="K364" s="29"/>
      <c r="L364" s="29"/>
      <c r="M364" s="29"/>
      <c r="N364" s="29"/>
      <c r="O364" s="17"/>
      <c r="P364" s="29"/>
      <c r="Q364" s="29"/>
      <c r="R364" s="29"/>
      <c r="S364" s="7"/>
      <c r="T364" s="7"/>
      <c r="U364" s="7"/>
      <c r="V364" s="7"/>
      <c r="W364" s="7"/>
    </row>
    <row r="365" spans="1:23" ht="14">
      <c r="A365" s="16"/>
      <c r="B365" s="80"/>
      <c r="C365" s="80"/>
      <c r="D365" s="80"/>
      <c r="E365" s="80"/>
      <c r="F365" s="80"/>
      <c r="G365" s="80"/>
      <c r="H365" s="80"/>
      <c r="I365" s="80"/>
      <c r="J365" s="80"/>
      <c r="K365" s="80"/>
      <c r="L365" s="80"/>
      <c r="M365" s="80"/>
      <c r="N365" s="80"/>
      <c r="O365" s="16"/>
      <c r="P365" s="80"/>
      <c r="Q365" s="80"/>
      <c r="R365" s="80"/>
      <c r="S365" s="7"/>
      <c r="T365" s="7"/>
      <c r="U365" s="7"/>
      <c r="V365" s="7"/>
      <c r="W365" s="7"/>
    </row>
    <row r="366" spans="1:23" ht="14">
      <c r="A366" s="17"/>
      <c r="B366" s="29"/>
      <c r="C366" s="29"/>
      <c r="D366" s="29"/>
      <c r="E366" s="29"/>
      <c r="F366" s="29"/>
      <c r="G366" s="29"/>
      <c r="H366" s="29"/>
      <c r="I366" s="29"/>
      <c r="J366" s="29"/>
      <c r="K366" s="29"/>
      <c r="L366" s="29"/>
      <c r="M366" s="29"/>
      <c r="N366" s="29"/>
      <c r="O366" s="17"/>
      <c r="P366" s="29"/>
      <c r="Q366" s="29"/>
      <c r="R366" s="29"/>
      <c r="S366" s="7"/>
      <c r="T366" s="7"/>
      <c r="U366" s="7"/>
      <c r="V366" s="7"/>
      <c r="W366" s="7"/>
    </row>
    <row r="367" spans="1:23" ht="14">
      <c r="A367" s="16"/>
      <c r="B367" s="80"/>
      <c r="C367" s="80"/>
      <c r="D367" s="80"/>
      <c r="E367" s="80"/>
      <c r="F367" s="80"/>
      <c r="G367" s="80"/>
      <c r="H367" s="80"/>
      <c r="I367" s="80"/>
      <c r="J367" s="80"/>
      <c r="K367" s="80"/>
      <c r="L367" s="80"/>
      <c r="M367" s="80"/>
      <c r="N367" s="80"/>
      <c r="O367" s="16"/>
      <c r="P367" s="80"/>
      <c r="Q367" s="80"/>
      <c r="R367" s="80"/>
      <c r="S367" s="7"/>
      <c r="T367" s="7"/>
      <c r="U367" s="7"/>
      <c r="V367" s="7"/>
      <c r="W367" s="7"/>
    </row>
    <row r="368" spans="1:23" ht="14">
      <c r="A368" s="17"/>
      <c r="B368" s="29"/>
      <c r="C368" s="29"/>
      <c r="D368" s="29"/>
      <c r="E368" s="29"/>
      <c r="F368" s="29"/>
      <c r="G368" s="29"/>
      <c r="H368" s="29"/>
      <c r="I368" s="29"/>
      <c r="J368" s="29"/>
      <c r="K368" s="29"/>
      <c r="L368" s="29"/>
      <c r="M368" s="29"/>
      <c r="N368" s="29"/>
      <c r="O368" s="17"/>
      <c r="P368" s="29"/>
      <c r="Q368" s="29"/>
      <c r="R368" s="29"/>
      <c r="S368" s="7"/>
      <c r="T368" s="7"/>
      <c r="U368" s="7"/>
      <c r="V368" s="7"/>
      <c r="W368" s="7"/>
    </row>
    <row r="369" spans="1:23" ht="14">
      <c r="A369" s="16"/>
      <c r="B369" s="80"/>
      <c r="C369" s="80"/>
      <c r="D369" s="80"/>
      <c r="E369" s="80"/>
      <c r="F369" s="80"/>
      <c r="G369" s="80"/>
      <c r="H369" s="80"/>
      <c r="I369" s="80"/>
      <c r="J369" s="80"/>
      <c r="K369" s="80"/>
      <c r="L369" s="80"/>
      <c r="M369" s="80"/>
      <c r="N369" s="80"/>
      <c r="O369" s="16"/>
      <c r="P369" s="80"/>
      <c r="Q369" s="80"/>
      <c r="R369" s="80"/>
      <c r="S369" s="7"/>
      <c r="T369" s="7"/>
      <c r="U369" s="7"/>
      <c r="V369" s="7"/>
      <c r="W369" s="7"/>
    </row>
    <row r="370" spans="1:23" ht="14">
      <c r="A370" s="17"/>
      <c r="B370" s="29"/>
      <c r="C370" s="29"/>
      <c r="D370" s="29"/>
      <c r="E370" s="29"/>
      <c r="F370" s="29"/>
      <c r="G370" s="29"/>
      <c r="H370" s="29"/>
      <c r="I370" s="29"/>
      <c r="J370" s="29"/>
      <c r="K370" s="29"/>
      <c r="L370" s="29"/>
      <c r="M370" s="29"/>
      <c r="N370" s="29"/>
      <c r="O370" s="17"/>
      <c r="P370" s="29"/>
      <c r="Q370" s="29"/>
      <c r="R370" s="29"/>
      <c r="S370" s="7"/>
      <c r="T370" s="7"/>
      <c r="U370" s="7"/>
      <c r="V370" s="7"/>
      <c r="W370" s="7"/>
    </row>
    <row r="371" spans="1:23" ht="14">
      <c r="A371" s="16"/>
      <c r="B371" s="80"/>
      <c r="C371" s="80"/>
      <c r="D371" s="80"/>
      <c r="E371" s="80"/>
      <c r="F371" s="80"/>
      <c r="G371" s="80"/>
      <c r="H371" s="80"/>
      <c r="I371" s="80"/>
      <c r="J371" s="80"/>
      <c r="K371" s="80"/>
      <c r="L371" s="80"/>
      <c r="M371" s="80"/>
      <c r="N371" s="80"/>
      <c r="O371" s="16"/>
      <c r="P371" s="80"/>
      <c r="Q371" s="80"/>
      <c r="R371" s="80"/>
      <c r="S371" s="7"/>
      <c r="T371" s="7"/>
      <c r="U371" s="7"/>
      <c r="V371" s="7"/>
      <c r="W371" s="7"/>
    </row>
    <row r="372" spans="1:23" ht="14">
      <c r="A372" s="17"/>
      <c r="B372" s="29"/>
      <c r="C372" s="29"/>
      <c r="D372" s="29"/>
      <c r="E372" s="29"/>
      <c r="F372" s="29"/>
      <c r="G372" s="29"/>
      <c r="H372" s="29"/>
      <c r="I372" s="29"/>
      <c r="J372" s="29"/>
      <c r="K372" s="29"/>
      <c r="L372" s="29"/>
      <c r="M372" s="29"/>
      <c r="N372" s="29"/>
      <c r="O372" s="17"/>
      <c r="P372" s="29"/>
      <c r="Q372" s="29"/>
      <c r="R372" s="29"/>
      <c r="S372" s="7"/>
      <c r="T372" s="7"/>
      <c r="U372" s="7"/>
      <c r="V372" s="7"/>
      <c r="W372" s="7"/>
    </row>
    <row r="373" spans="1:23" ht="14">
      <c r="A373" s="16"/>
      <c r="B373" s="80"/>
      <c r="C373" s="80"/>
      <c r="D373" s="80"/>
      <c r="E373" s="80"/>
      <c r="F373" s="80"/>
      <c r="G373" s="80"/>
      <c r="H373" s="80"/>
      <c r="I373" s="80"/>
      <c r="J373" s="80"/>
      <c r="K373" s="80"/>
      <c r="L373" s="80"/>
      <c r="M373" s="80"/>
      <c r="N373" s="80"/>
      <c r="O373" s="16"/>
      <c r="P373" s="80"/>
      <c r="Q373" s="80"/>
      <c r="R373" s="80"/>
      <c r="S373" s="7"/>
      <c r="T373" s="7"/>
      <c r="U373" s="7"/>
      <c r="V373" s="7"/>
      <c r="W373" s="7"/>
    </row>
    <row r="374" spans="1:23" ht="14">
      <c r="A374" s="17"/>
      <c r="B374" s="29"/>
      <c r="C374" s="29"/>
      <c r="D374" s="29"/>
      <c r="E374" s="29"/>
      <c r="F374" s="29"/>
      <c r="G374" s="29"/>
      <c r="H374" s="29"/>
      <c r="I374" s="29"/>
      <c r="J374" s="29"/>
      <c r="K374" s="29"/>
      <c r="L374" s="29"/>
      <c r="M374" s="29"/>
      <c r="N374" s="29"/>
      <c r="O374" s="17"/>
      <c r="P374" s="29"/>
      <c r="Q374" s="29"/>
      <c r="R374" s="29"/>
      <c r="S374" s="7"/>
      <c r="T374" s="7"/>
      <c r="U374" s="7"/>
      <c r="V374" s="7"/>
      <c r="W374" s="7"/>
    </row>
    <row r="375" spans="1:23" ht="14">
      <c r="A375" s="16"/>
      <c r="B375" s="80"/>
      <c r="C375" s="80"/>
      <c r="D375" s="80"/>
      <c r="E375" s="80"/>
      <c r="F375" s="80"/>
      <c r="G375" s="80"/>
      <c r="H375" s="80"/>
      <c r="I375" s="80"/>
      <c r="J375" s="80"/>
      <c r="K375" s="80"/>
      <c r="L375" s="80"/>
      <c r="M375" s="80"/>
      <c r="N375" s="80"/>
      <c r="O375" s="16"/>
      <c r="P375" s="80"/>
      <c r="Q375" s="80"/>
      <c r="R375" s="80"/>
      <c r="S375" s="7"/>
      <c r="T375" s="7"/>
      <c r="U375" s="7"/>
      <c r="V375" s="7"/>
      <c r="W375" s="7"/>
    </row>
    <row r="376" spans="1:23" ht="14">
      <c r="A376" s="17"/>
      <c r="B376" s="29"/>
      <c r="C376" s="29"/>
      <c r="D376" s="29"/>
      <c r="E376" s="29"/>
      <c r="F376" s="29"/>
      <c r="G376" s="29"/>
      <c r="H376" s="29"/>
      <c r="I376" s="29"/>
      <c r="J376" s="29"/>
      <c r="K376" s="29"/>
      <c r="L376" s="29"/>
      <c r="M376" s="29"/>
      <c r="N376" s="29"/>
      <c r="O376" s="17"/>
      <c r="P376" s="29"/>
      <c r="Q376" s="29"/>
      <c r="R376" s="29"/>
      <c r="S376" s="7"/>
      <c r="T376" s="7"/>
      <c r="U376" s="7"/>
      <c r="V376" s="7"/>
      <c r="W376" s="7"/>
    </row>
    <row r="377" spans="1:23" ht="14">
      <c r="A377" s="16"/>
      <c r="B377" s="80"/>
      <c r="C377" s="80"/>
      <c r="D377" s="80"/>
      <c r="E377" s="80"/>
      <c r="F377" s="80"/>
      <c r="G377" s="80"/>
      <c r="H377" s="80"/>
      <c r="I377" s="80"/>
      <c r="J377" s="80"/>
      <c r="K377" s="80"/>
      <c r="L377" s="80"/>
      <c r="M377" s="80"/>
      <c r="N377" s="80"/>
      <c r="O377" s="16"/>
      <c r="P377" s="80"/>
      <c r="Q377" s="80"/>
      <c r="R377" s="80"/>
      <c r="S377" s="7"/>
      <c r="T377" s="7"/>
      <c r="U377" s="7"/>
      <c r="V377" s="7"/>
      <c r="W377" s="7"/>
    </row>
    <row r="378" spans="1:23" ht="14">
      <c r="A378" s="17"/>
      <c r="B378" s="29"/>
      <c r="C378" s="29"/>
      <c r="D378" s="29"/>
      <c r="E378" s="29"/>
      <c r="F378" s="29"/>
      <c r="G378" s="29"/>
      <c r="H378" s="29"/>
      <c r="I378" s="29"/>
      <c r="J378" s="29"/>
      <c r="K378" s="29"/>
      <c r="L378" s="29"/>
      <c r="M378" s="29"/>
      <c r="N378" s="29"/>
      <c r="O378" s="17"/>
      <c r="P378" s="29"/>
      <c r="Q378" s="29"/>
      <c r="R378" s="29"/>
      <c r="S378" s="7"/>
      <c r="T378" s="7"/>
      <c r="U378" s="7"/>
      <c r="V378" s="7"/>
      <c r="W378" s="7"/>
    </row>
    <row r="379" spans="1:23" ht="14">
      <c r="A379" s="16"/>
      <c r="B379" s="80"/>
      <c r="C379" s="80"/>
      <c r="D379" s="80"/>
      <c r="E379" s="80"/>
      <c r="F379" s="80"/>
      <c r="G379" s="80"/>
      <c r="H379" s="80"/>
      <c r="I379" s="80"/>
      <c r="J379" s="80"/>
      <c r="K379" s="80"/>
      <c r="L379" s="80"/>
      <c r="M379" s="80"/>
      <c r="N379" s="80"/>
      <c r="O379" s="16"/>
      <c r="P379" s="80"/>
      <c r="Q379" s="80"/>
      <c r="R379" s="80"/>
      <c r="S379" s="7"/>
      <c r="T379" s="7"/>
      <c r="U379" s="7"/>
      <c r="V379" s="7"/>
      <c r="W379" s="7"/>
    </row>
    <row r="380" spans="1:23" ht="14">
      <c r="A380" s="17"/>
      <c r="B380" s="29"/>
      <c r="C380" s="29"/>
      <c r="D380" s="29"/>
      <c r="E380" s="29"/>
      <c r="F380" s="29"/>
      <c r="G380" s="29"/>
      <c r="H380" s="29"/>
      <c r="I380" s="29"/>
      <c r="J380" s="29"/>
      <c r="K380" s="29"/>
      <c r="L380" s="29"/>
      <c r="M380" s="29"/>
      <c r="N380" s="29"/>
      <c r="O380" s="17"/>
      <c r="P380" s="29"/>
      <c r="Q380" s="29"/>
      <c r="R380" s="29"/>
      <c r="S380" s="7"/>
      <c r="T380" s="7"/>
      <c r="U380" s="7"/>
      <c r="V380" s="7"/>
      <c r="W380" s="7"/>
    </row>
    <row r="381" spans="1:23" ht="14">
      <c r="A381" s="16"/>
      <c r="B381" s="80"/>
      <c r="C381" s="80"/>
      <c r="D381" s="80"/>
      <c r="E381" s="80"/>
      <c r="F381" s="80"/>
      <c r="G381" s="80"/>
      <c r="H381" s="80"/>
      <c r="I381" s="80"/>
      <c r="J381" s="80"/>
      <c r="K381" s="80"/>
      <c r="L381" s="80"/>
      <c r="M381" s="80"/>
      <c r="N381" s="80"/>
      <c r="O381" s="16"/>
      <c r="P381" s="80"/>
      <c r="Q381" s="80"/>
      <c r="R381" s="80"/>
      <c r="S381" s="7"/>
      <c r="T381" s="7"/>
      <c r="U381" s="7"/>
      <c r="V381" s="7"/>
      <c r="W381" s="7"/>
    </row>
    <row r="382" spans="1:23" ht="14">
      <c r="A382" s="17"/>
      <c r="B382" s="29"/>
      <c r="C382" s="29"/>
      <c r="D382" s="29"/>
      <c r="E382" s="29"/>
      <c r="F382" s="29"/>
      <c r="G382" s="29"/>
      <c r="H382" s="29"/>
      <c r="I382" s="29"/>
      <c r="J382" s="29"/>
      <c r="K382" s="29"/>
      <c r="L382" s="29"/>
      <c r="M382" s="29"/>
      <c r="N382" s="29"/>
      <c r="O382" s="17"/>
      <c r="P382" s="29"/>
      <c r="Q382" s="29"/>
      <c r="R382" s="29"/>
      <c r="S382" s="7"/>
      <c r="T382" s="7"/>
      <c r="U382" s="7"/>
      <c r="V382" s="7"/>
      <c r="W382" s="7"/>
    </row>
    <row r="383" spans="1:23" ht="14">
      <c r="A383" s="16"/>
      <c r="B383" s="80"/>
      <c r="C383" s="80"/>
      <c r="D383" s="80"/>
      <c r="E383" s="80"/>
      <c r="F383" s="80"/>
      <c r="G383" s="80"/>
      <c r="H383" s="80"/>
      <c r="I383" s="80"/>
      <c r="J383" s="80"/>
      <c r="K383" s="80"/>
      <c r="L383" s="80"/>
      <c r="M383" s="80"/>
      <c r="N383" s="80"/>
      <c r="O383" s="16"/>
      <c r="P383" s="80"/>
      <c r="Q383" s="80"/>
      <c r="R383" s="80"/>
      <c r="S383" s="7"/>
      <c r="T383" s="7"/>
      <c r="U383" s="7"/>
      <c r="V383" s="7"/>
      <c r="W383" s="7"/>
    </row>
    <row r="384" spans="1:23" ht="14">
      <c r="A384" s="17"/>
      <c r="B384" s="29"/>
      <c r="C384" s="29"/>
      <c r="D384" s="29"/>
      <c r="E384" s="29"/>
      <c r="F384" s="29"/>
      <c r="G384" s="29"/>
      <c r="H384" s="29"/>
      <c r="I384" s="29"/>
      <c r="J384" s="29"/>
      <c r="K384" s="29"/>
      <c r="L384" s="29"/>
      <c r="M384" s="29"/>
      <c r="N384" s="29"/>
      <c r="O384" s="17"/>
      <c r="P384" s="29"/>
      <c r="Q384" s="29"/>
      <c r="R384" s="29"/>
      <c r="S384" s="7"/>
      <c r="T384" s="7"/>
      <c r="U384" s="7"/>
      <c r="V384" s="7"/>
      <c r="W384" s="7"/>
    </row>
    <row r="385" spans="1:23" ht="14">
      <c r="A385" s="16"/>
      <c r="B385" s="80"/>
      <c r="C385" s="80"/>
      <c r="D385" s="80"/>
      <c r="E385" s="80"/>
      <c r="F385" s="80"/>
      <c r="G385" s="80"/>
      <c r="H385" s="80"/>
      <c r="I385" s="80"/>
      <c r="J385" s="80"/>
      <c r="K385" s="80"/>
      <c r="L385" s="80"/>
      <c r="M385" s="80"/>
      <c r="N385" s="80"/>
      <c r="O385" s="16"/>
      <c r="P385" s="80"/>
      <c r="Q385" s="80"/>
      <c r="R385" s="80"/>
      <c r="S385" s="7"/>
      <c r="T385" s="7"/>
      <c r="U385" s="7"/>
      <c r="V385" s="7"/>
      <c r="W385" s="7"/>
    </row>
    <row r="386" spans="1:23" ht="14">
      <c r="A386" s="17"/>
      <c r="B386" s="29"/>
      <c r="C386" s="29"/>
      <c r="D386" s="29"/>
      <c r="E386" s="29"/>
      <c r="F386" s="29"/>
      <c r="G386" s="29"/>
      <c r="H386" s="29"/>
      <c r="I386" s="29"/>
      <c r="J386" s="29"/>
      <c r="K386" s="29"/>
      <c r="L386" s="29"/>
      <c r="M386" s="29"/>
      <c r="N386" s="29"/>
      <c r="O386" s="17"/>
      <c r="P386" s="29"/>
      <c r="Q386" s="29"/>
      <c r="R386" s="29"/>
      <c r="S386" s="7"/>
      <c r="T386" s="7"/>
      <c r="U386" s="7"/>
      <c r="V386" s="7"/>
      <c r="W386" s="7"/>
    </row>
    <row r="387" spans="1:23" ht="14">
      <c r="A387" s="16"/>
      <c r="B387" s="80"/>
      <c r="C387" s="80"/>
      <c r="D387" s="80"/>
      <c r="E387" s="80"/>
      <c r="F387" s="80"/>
      <c r="G387" s="80"/>
      <c r="H387" s="80"/>
      <c r="I387" s="80"/>
      <c r="J387" s="80"/>
      <c r="K387" s="80"/>
      <c r="L387" s="80"/>
      <c r="M387" s="80"/>
      <c r="N387" s="80"/>
      <c r="O387" s="16"/>
      <c r="P387" s="80"/>
      <c r="Q387" s="80"/>
      <c r="R387" s="80"/>
      <c r="S387" s="7"/>
      <c r="T387" s="7"/>
      <c r="U387" s="7"/>
      <c r="V387" s="7"/>
      <c r="W387" s="7"/>
    </row>
    <row r="388" spans="1:23" ht="14">
      <c r="A388" s="17"/>
      <c r="B388" s="29"/>
      <c r="C388" s="29"/>
      <c r="D388" s="29"/>
      <c r="E388" s="29"/>
      <c r="F388" s="29"/>
      <c r="G388" s="29"/>
      <c r="H388" s="29"/>
      <c r="I388" s="29"/>
      <c r="J388" s="29"/>
      <c r="K388" s="29"/>
      <c r="L388" s="29"/>
      <c r="M388" s="29"/>
      <c r="N388" s="29"/>
      <c r="O388" s="17"/>
      <c r="P388" s="29"/>
      <c r="Q388" s="29"/>
      <c r="R388" s="29"/>
      <c r="S388" s="7"/>
      <c r="T388" s="7"/>
      <c r="U388" s="7"/>
      <c r="V388" s="7"/>
      <c r="W388" s="7"/>
    </row>
    <row r="389" spans="1:23" ht="14">
      <c r="A389" s="16"/>
      <c r="B389" s="80"/>
      <c r="C389" s="80"/>
      <c r="D389" s="80"/>
      <c r="E389" s="80"/>
      <c r="F389" s="80"/>
      <c r="G389" s="80"/>
      <c r="H389" s="80"/>
      <c r="I389" s="80"/>
      <c r="J389" s="80"/>
      <c r="K389" s="80"/>
      <c r="L389" s="80"/>
      <c r="M389" s="80"/>
      <c r="N389" s="80"/>
      <c r="O389" s="16"/>
      <c r="P389" s="80"/>
      <c r="Q389" s="80"/>
      <c r="R389" s="80"/>
      <c r="S389" s="7"/>
      <c r="T389" s="7"/>
      <c r="U389" s="7"/>
      <c r="V389" s="7"/>
      <c r="W389" s="7"/>
    </row>
    <row r="390" spans="1:23" ht="14">
      <c r="A390" s="17"/>
      <c r="B390" s="29"/>
      <c r="C390" s="29"/>
      <c r="D390" s="29"/>
      <c r="E390" s="29"/>
      <c r="F390" s="29"/>
      <c r="G390" s="29"/>
      <c r="H390" s="29"/>
      <c r="I390" s="29"/>
      <c r="J390" s="29"/>
      <c r="K390" s="29"/>
      <c r="L390" s="29"/>
      <c r="M390" s="29"/>
      <c r="N390" s="29"/>
      <c r="O390" s="17"/>
      <c r="P390" s="29"/>
      <c r="Q390" s="29"/>
      <c r="R390" s="29"/>
      <c r="S390" s="7"/>
      <c r="T390" s="7"/>
      <c r="U390" s="7"/>
      <c r="V390" s="7"/>
      <c r="W390" s="7"/>
    </row>
    <row r="391" spans="1:23" ht="14">
      <c r="A391" s="16"/>
      <c r="B391" s="80"/>
      <c r="C391" s="80"/>
      <c r="D391" s="80"/>
      <c r="E391" s="80"/>
      <c r="F391" s="80"/>
      <c r="G391" s="80"/>
      <c r="H391" s="80"/>
      <c r="I391" s="80"/>
      <c r="J391" s="80"/>
      <c r="K391" s="80"/>
      <c r="L391" s="80"/>
      <c r="M391" s="80"/>
      <c r="N391" s="80"/>
      <c r="O391" s="16"/>
      <c r="P391" s="80"/>
      <c r="Q391" s="80"/>
      <c r="R391" s="80"/>
      <c r="S391" s="7"/>
      <c r="T391" s="7"/>
      <c r="U391" s="7"/>
      <c r="V391" s="7"/>
      <c r="W391" s="7"/>
    </row>
    <row r="392" spans="1:23" ht="14">
      <c r="A392" s="17"/>
      <c r="B392" s="29"/>
      <c r="C392" s="29"/>
      <c r="D392" s="29"/>
      <c r="E392" s="29"/>
      <c r="F392" s="29"/>
      <c r="G392" s="29"/>
      <c r="H392" s="29"/>
      <c r="I392" s="29"/>
      <c r="J392" s="29"/>
      <c r="K392" s="29"/>
      <c r="L392" s="29"/>
      <c r="M392" s="29"/>
      <c r="N392" s="29"/>
      <c r="O392" s="17"/>
      <c r="P392" s="29"/>
      <c r="Q392" s="29"/>
      <c r="R392" s="29"/>
      <c r="S392" s="7"/>
      <c r="T392" s="7"/>
      <c r="U392" s="7"/>
      <c r="V392" s="7"/>
      <c r="W392" s="7"/>
    </row>
    <row r="393" spans="1:23" ht="14">
      <c r="A393" s="16"/>
      <c r="B393" s="80"/>
      <c r="C393" s="80"/>
      <c r="D393" s="80"/>
      <c r="E393" s="80"/>
      <c r="F393" s="80"/>
      <c r="G393" s="80"/>
      <c r="H393" s="80"/>
      <c r="I393" s="80"/>
      <c r="J393" s="80"/>
      <c r="K393" s="80"/>
      <c r="L393" s="80"/>
      <c r="M393" s="80"/>
      <c r="N393" s="80"/>
      <c r="O393" s="16"/>
      <c r="P393" s="80"/>
      <c r="Q393" s="80"/>
      <c r="R393" s="80"/>
      <c r="S393" s="7"/>
      <c r="T393" s="7"/>
      <c r="U393" s="7"/>
      <c r="V393" s="7"/>
      <c r="W393" s="7"/>
    </row>
    <row r="394" spans="1:23" ht="14">
      <c r="A394" s="17"/>
      <c r="B394" s="29"/>
      <c r="C394" s="29"/>
      <c r="D394" s="29"/>
      <c r="E394" s="29"/>
      <c r="F394" s="29"/>
      <c r="G394" s="29"/>
      <c r="H394" s="29"/>
      <c r="I394" s="29"/>
      <c r="J394" s="29"/>
      <c r="K394" s="29"/>
      <c r="L394" s="29"/>
      <c r="M394" s="29"/>
      <c r="N394" s="29"/>
      <c r="O394" s="17"/>
      <c r="P394" s="29"/>
      <c r="Q394" s="29"/>
      <c r="R394" s="29"/>
      <c r="S394" s="7"/>
      <c r="T394" s="7"/>
      <c r="U394" s="7"/>
      <c r="V394" s="7"/>
      <c r="W394" s="7"/>
    </row>
    <row r="395" spans="1:23" ht="14">
      <c r="A395" s="16"/>
      <c r="B395" s="80"/>
      <c r="C395" s="80"/>
      <c r="D395" s="80"/>
      <c r="E395" s="80"/>
      <c r="F395" s="80"/>
      <c r="G395" s="80"/>
      <c r="H395" s="80"/>
      <c r="I395" s="80"/>
      <c r="J395" s="80"/>
      <c r="K395" s="80"/>
      <c r="L395" s="80"/>
      <c r="M395" s="80"/>
      <c r="N395" s="80"/>
      <c r="O395" s="16"/>
      <c r="P395" s="80"/>
      <c r="Q395" s="80"/>
      <c r="R395" s="80"/>
      <c r="S395" s="7"/>
      <c r="T395" s="7"/>
      <c r="U395" s="7"/>
      <c r="V395" s="7"/>
      <c r="W395" s="7"/>
    </row>
    <row r="396" spans="1:23" ht="14">
      <c r="A396" s="17"/>
      <c r="B396" s="29"/>
      <c r="C396" s="29"/>
      <c r="D396" s="29"/>
      <c r="E396" s="29"/>
      <c r="F396" s="29"/>
      <c r="G396" s="29"/>
      <c r="H396" s="29"/>
      <c r="I396" s="29"/>
      <c r="J396" s="29"/>
      <c r="K396" s="29"/>
      <c r="L396" s="29"/>
      <c r="M396" s="29"/>
      <c r="N396" s="29"/>
      <c r="O396" s="17"/>
      <c r="P396" s="29"/>
      <c r="Q396" s="29"/>
      <c r="R396" s="29"/>
      <c r="S396" s="7"/>
      <c r="T396" s="7"/>
      <c r="U396" s="7"/>
      <c r="V396" s="7"/>
      <c r="W396" s="7"/>
    </row>
    <row r="397" spans="1:23" ht="14">
      <c r="A397" s="16"/>
      <c r="B397" s="80"/>
      <c r="C397" s="80"/>
      <c r="D397" s="80"/>
      <c r="E397" s="80"/>
      <c r="F397" s="80"/>
      <c r="G397" s="80"/>
      <c r="H397" s="80"/>
      <c r="I397" s="80"/>
      <c r="J397" s="80"/>
      <c r="K397" s="80"/>
      <c r="L397" s="80"/>
      <c r="M397" s="80"/>
      <c r="N397" s="80"/>
      <c r="O397" s="16"/>
      <c r="P397" s="80"/>
      <c r="Q397" s="80"/>
      <c r="R397" s="80"/>
      <c r="S397" s="7"/>
      <c r="T397" s="7"/>
      <c r="U397" s="7"/>
      <c r="V397" s="7"/>
      <c r="W397" s="7"/>
    </row>
    <row r="398" spans="1:23" ht="14">
      <c r="A398" s="17"/>
      <c r="B398" s="29"/>
      <c r="C398" s="29"/>
      <c r="D398" s="29"/>
      <c r="E398" s="29"/>
      <c r="F398" s="29"/>
      <c r="G398" s="29"/>
      <c r="H398" s="29"/>
      <c r="I398" s="29"/>
      <c r="J398" s="29"/>
      <c r="K398" s="29"/>
      <c r="L398" s="29"/>
      <c r="M398" s="29"/>
      <c r="N398" s="29"/>
      <c r="O398" s="17"/>
      <c r="P398" s="29"/>
      <c r="Q398" s="29"/>
      <c r="R398" s="29"/>
      <c r="S398" s="7"/>
      <c r="T398" s="7"/>
      <c r="U398" s="7"/>
      <c r="V398" s="7"/>
      <c r="W398" s="7"/>
    </row>
    <row r="399" spans="1:23" ht="14">
      <c r="A399" s="16"/>
      <c r="B399" s="80"/>
      <c r="C399" s="80"/>
      <c r="D399" s="80"/>
      <c r="E399" s="80"/>
      <c r="F399" s="80"/>
      <c r="G399" s="80"/>
      <c r="H399" s="80"/>
      <c r="I399" s="80"/>
      <c r="J399" s="80"/>
      <c r="K399" s="80"/>
      <c r="L399" s="80"/>
      <c r="M399" s="80"/>
      <c r="N399" s="80"/>
      <c r="O399" s="16"/>
      <c r="P399" s="80"/>
      <c r="Q399" s="80"/>
      <c r="R399" s="80"/>
      <c r="S399" s="7"/>
      <c r="T399" s="7"/>
      <c r="U399" s="7"/>
      <c r="V399" s="7"/>
      <c r="W399" s="7"/>
    </row>
    <row r="400" spans="1:23" ht="14">
      <c r="A400" s="17"/>
      <c r="B400" s="29"/>
      <c r="C400" s="29"/>
      <c r="D400" s="29"/>
      <c r="E400" s="29"/>
      <c r="F400" s="29"/>
      <c r="G400" s="29"/>
      <c r="H400" s="29"/>
      <c r="I400" s="29"/>
      <c r="J400" s="29"/>
      <c r="K400" s="29"/>
      <c r="L400" s="29"/>
      <c r="M400" s="29"/>
      <c r="N400" s="29"/>
      <c r="O400" s="17"/>
      <c r="P400" s="29"/>
      <c r="Q400" s="29"/>
      <c r="R400" s="29"/>
      <c r="S400" s="7"/>
      <c r="T400" s="7"/>
      <c r="U400" s="7"/>
      <c r="V400" s="7"/>
      <c r="W400" s="7"/>
    </row>
    <row r="401" spans="1:23" ht="14">
      <c r="A401" s="16"/>
      <c r="B401" s="80"/>
      <c r="C401" s="80"/>
      <c r="D401" s="80"/>
      <c r="E401" s="80"/>
      <c r="F401" s="80"/>
      <c r="G401" s="80"/>
      <c r="H401" s="80"/>
      <c r="I401" s="80"/>
      <c r="J401" s="80"/>
      <c r="K401" s="80"/>
      <c r="L401" s="80"/>
      <c r="M401" s="80"/>
      <c r="N401" s="80"/>
      <c r="O401" s="16"/>
      <c r="P401" s="80"/>
      <c r="Q401" s="80"/>
      <c r="R401" s="80"/>
      <c r="S401" s="7"/>
      <c r="T401" s="7"/>
      <c r="U401" s="7"/>
      <c r="V401" s="7"/>
      <c r="W401" s="7"/>
    </row>
    <row r="402" spans="1:23" ht="14">
      <c r="A402" s="17"/>
      <c r="B402" s="29"/>
      <c r="C402" s="29"/>
      <c r="D402" s="29"/>
      <c r="E402" s="29"/>
      <c r="F402" s="29"/>
      <c r="G402" s="29"/>
      <c r="H402" s="29"/>
      <c r="I402" s="29"/>
      <c r="J402" s="29"/>
      <c r="K402" s="29"/>
      <c r="L402" s="29"/>
      <c r="M402" s="29"/>
      <c r="N402" s="29"/>
      <c r="O402" s="17"/>
      <c r="P402" s="29"/>
      <c r="Q402" s="29"/>
      <c r="R402" s="29"/>
      <c r="S402" s="7"/>
      <c r="T402" s="7"/>
      <c r="U402" s="7"/>
      <c r="V402" s="7"/>
      <c r="W402" s="7"/>
    </row>
    <row r="403" spans="1:23" ht="14">
      <c r="A403" s="16"/>
      <c r="B403" s="80"/>
      <c r="C403" s="80"/>
      <c r="D403" s="80"/>
      <c r="E403" s="80"/>
      <c r="F403" s="80"/>
      <c r="G403" s="80"/>
      <c r="H403" s="80"/>
      <c r="I403" s="80"/>
      <c r="J403" s="80"/>
      <c r="K403" s="80"/>
      <c r="L403" s="80"/>
      <c r="M403" s="80"/>
      <c r="N403" s="80"/>
      <c r="O403" s="16"/>
      <c r="P403" s="80"/>
      <c r="Q403" s="80"/>
      <c r="R403" s="80"/>
      <c r="S403" s="7"/>
      <c r="T403" s="7"/>
      <c r="U403" s="7"/>
      <c r="V403" s="7"/>
      <c r="W403" s="7"/>
    </row>
    <row r="404" spans="1:23" ht="14">
      <c r="A404" s="17"/>
      <c r="B404" s="29"/>
      <c r="C404" s="29"/>
      <c r="D404" s="29"/>
      <c r="E404" s="29"/>
      <c r="F404" s="29"/>
      <c r="G404" s="29"/>
      <c r="H404" s="29"/>
      <c r="I404" s="29"/>
      <c r="J404" s="29"/>
      <c r="K404" s="29"/>
      <c r="L404" s="29"/>
      <c r="M404" s="29"/>
      <c r="N404" s="29"/>
      <c r="O404" s="17"/>
      <c r="P404" s="29"/>
      <c r="Q404" s="29"/>
      <c r="R404" s="29"/>
      <c r="S404" s="7"/>
      <c r="T404" s="7"/>
      <c r="U404" s="7"/>
      <c r="V404" s="7"/>
      <c r="W404" s="7"/>
    </row>
    <row r="405" spans="1:23" ht="14">
      <c r="A405" s="16"/>
      <c r="B405" s="80"/>
      <c r="C405" s="80"/>
      <c r="D405" s="80"/>
      <c r="E405" s="80"/>
      <c r="F405" s="80"/>
      <c r="G405" s="80"/>
      <c r="H405" s="80"/>
      <c r="I405" s="80"/>
      <c r="J405" s="80"/>
      <c r="K405" s="80"/>
      <c r="L405" s="80"/>
      <c r="M405" s="80"/>
      <c r="N405" s="80"/>
      <c r="O405" s="16"/>
      <c r="P405" s="80"/>
      <c r="Q405" s="80"/>
      <c r="R405" s="80"/>
      <c r="S405" s="7"/>
      <c r="T405" s="7"/>
      <c r="U405" s="7"/>
      <c r="V405" s="7"/>
      <c r="W405" s="7"/>
    </row>
    <row r="406" spans="1:23" ht="14">
      <c r="A406" s="17"/>
      <c r="B406" s="29"/>
      <c r="C406" s="29"/>
      <c r="D406" s="29"/>
      <c r="E406" s="29"/>
      <c r="F406" s="29"/>
      <c r="G406" s="29"/>
      <c r="H406" s="29"/>
      <c r="I406" s="29"/>
      <c r="J406" s="29"/>
      <c r="K406" s="29"/>
      <c r="L406" s="29"/>
      <c r="M406" s="29"/>
      <c r="N406" s="29"/>
      <c r="O406" s="17"/>
      <c r="P406" s="29"/>
      <c r="Q406" s="29"/>
      <c r="R406" s="29"/>
      <c r="S406" s="7"/>
      <c r="T406" s="7"/>
      <c r="U406" s="7"/>
      <c r="V406" s="7"/>
      <c r="W406" s="7"/>
    </row>
    <row r="407" spans="1:23" ht="14">
      <c r="A407" s="16"/>
      <c r="B407" s="80"/>
      <c r="C407" s="80"/>
      <c r="D407" s="80"/>
      <c r="E407" s="80"/>
      <c r="F407" s="80"/>
      <c r="G407" s="80"/>
      <c r="H407" s="80"/>
      <c r="I407" s="80"/>
      <c r="J407" s="80"/>
      <c r="K407" s="80"/>
      <c r="L407" s="80"/>
      <c r="M407" s="80"/>
      <c r="N407" s="80"/>
      <c r="O407" s="16"/>
      <c r="P407" s="80"/>
      <c r="Q407" s="80"/>
      <c r="R407" s="80"/>
      <c r="S407" s="7"/>
      <c r="T407" s="7"/>
      <c r="U407" s="7"/>
      <c r="V407" s="7"/>
      <c r="W407" s="7"/>
    </row>
    <row r="408" spans="1:23" ht="14">
      <c r="A408" s="17"/>
      <c r="B408" s="29"/>
      <c r="C408" s="29"/>
      <c r="D408" s="29"/>
      <c r="E408" s="29"/>
      <c r="F408" s="29"/>
      <c r="G408" s="29"/>
      <c r="H408" s="29"/>
      <c r="I408" s="29"/>
      <c r="J408" s="29"/>
      <c r="K408" s="29"/>
      <c r="L408" s="29"/>
      <c r="M408" s="29"/>
      <c r="N408" s="29"/>
      <c r="O408" s="17"/>
      <c r="P408" s="29"/>
      <c r="Q408" s="29"/>
      <c r="R408" s="29"/>
      <c r="S408" s="7"/>
      <c r="T408" s="7"/>
      <c r="U408" s="7"/>
      <c r="V408" s="7"/>
      <c r="W408" s="7"/>
    </row>
    <row r="409" spans="1:23" ht="14">
      <c r="A409" s="16"/>
      <c r="B409" s="80"/>
      <c r="C409" s="80"/>
      <c r="D409" s="80"/>
      <c r="E409" s="80"/>
      <c r="F409" s="80"/>
      <c r="G409" s="80"/>
      <c r="H409" s="80"/>
      <c r="I409" s="80"/>
      <c r="J409" s="80"/>
      <c r="K409" s="80"/>
      <c r="L409" s="80"/>
      <c r="M409" s="80"/>
      <c r="N409" s="80"/>
      <c r="O409" s="16"/>
      <c r="P409" s="80"/>
      <c r="Q409" s="80"/>
      <c r="R409" s="80"/>
      <c r="S409" s="7"/>
      <c r="T409" s="7"/>
      <c r="U409" s="7"/>
      <c r="V409" s="7"/>
      <c r="W409" s="7"/>
    </row>
    <row r="410" spans="1:23" ht="14">
      <c r="A410" s="17"/>
      <c r="B410" s="29"/>
      <c r="C410" s="29"/>
      <c r="D410" s="29"/>
      <c r="E410" s="29"/>
      <c r="F410" s="29"/>
      <c r="G410" s="29"/>
      <c r="H410" s="29"/>
      <c r="I410" s="29"/>
      <c r="J410" s="29"/>
      <c r="K410" s="29"/>
      <c r="L410" s="29"/>
      <c r="M410" s="29"/>
      <c r="N410" s="29"/>
      <c r="O410" s="17"/>
      <c r="P410" s="29"/>
      <c r="Q410" s="29"/>
      <c r="R410" s="29"/>
      <c r="S410" s="7"/>
      <c r="T410" s="7"/>
      <c r="U410" s="7"/>
      <c r="V410" s="7"/>
      <c r="W410" s="7"/>
    </row>
    <row r="411" spans="1:23" ht="14">
      <c r="A411" s="16"/>
      <c r="B411" s="80"/>
      <c r="C411" s="80"/>
      <c r="D411" s="80"/>
      <c r="E411" s="80"/>
      <c r="F411" s="80"/>
      <c r="G411" s="80"/>
      <c r="H411" s="80"/>
      <c r="I411" s="80"/>
      <c r="J411" s="80"/>
      <c r="K411" s="80"/>
      <c r="L411" s="80"/>
      <c r="M411" s="80"/>
      <c r="N411" s="80"/>
      <c r="O411" s="16"/>
      <c r="P411" s="80"/>
      <c r="Q411" s="80"/>
      <c r="R411" s="80"/>
      <c r="S411" s="7"/>
      <c r="T411" s="7"/>
      <c r="U411" s="7"/>
      <c r="V411" s="7"/>
      <c r="W411" s="7"/>
    </row>
    <row r="412" spans="1:23" ht="14">
      <c r="A412" s="17"/>
      <c r="B412" s="29"/>
      <c r="C412" s="29"/>
      <c r="D412" s="29"/>
      <c r="E412" s="29"/>
      <c r="F412" s="29"/>
      <c r="G412" s="29"/>
      <c r="H412" s="29"/>
      <c r="I412" s="29"/>
      <c r="J412" s="29"/>
      <c r="K412" s="29"/>
      <c r="L412" s="29"/>
      <c r="M412" s="29"/>
      <c r="N412" s="29"/>
      <c r="O412" s="17"/>
      <c r="P412" s="29"/>
      <c r="Q412" s="29"/>
      <c r="R412" s="29"/>
      <c r="S412" s="7"/>
      <c r="T412" s="7"/>
      <c r="U412" s="7"/>
      <c r="V412" s="7"/>
      <c r="W412" s="7"/>
    </row>
    <row r="413" spans="1:23" ht="14">
      <c r="A413" s="16"/>
      <c r="B413" s="80"/>
      <c r="C413" s="80"/>
      <c r="D413" s="80"/>
      <c r="E413" s="80"/>
      <c r="F413" s="80"/>
      <c r="G413" s="80"/>
      <c r="H413" s="80"/>
      <c r="I413" s="80"/>
      <c r="J413" s="80"/>
      <c r="K413" s="80"/>
      <c r="L413" s="80"/>
      <c r="M413" s="80"/>
      <c r="N413" s="80"/>
      <c r="O413" s="16"/>
      <c r="P413" s="80"/>
      <c r="Q413" s="80"/>
      <c r="R413" s="80"/>
      <c r="S413" s="7"/>
      <c r="T413" s="7"/>
      <c r="U413" s="7"/>
      <c r="V413" s="7"/>
      <c r="W413" s="7"/>
    </row>
    <row r="414" spans="1:23" ht="14">
      <c r="A414" s="17"/>
      <c r="B414" s="29"/>
      <c r="C414" s="29"/>
      <c r="D414" s="29"/>
      <c r="E414" s="29"/>
      <c r="F414" s="29"/>
      <c r="G414" s="29"/>
      <c r="H414" s="29"/>
      <c r="I414" s="29"/>
      <c r="J414" s="29"/>
      <c r="K414" s="29"/>
      <c r="L414" s="29"/>
      <c r="M414" s="29"/>
      <c r="N414" s="29"/>
      <c r="O414" s="17"/>
      <c r="P414" s="29"/>
      <c r="Q414" s="29"/>
      <c r="R414" s="29"/>
      <c r="S414" s="7"/>
      <c r="T414" s="7"/>
      <c r="U414" s="7"/>
      <c r="V414" s="7"/>
      <c r="W414" s="7"/>
    </row>
    <row r="415" spans="1:23" ht="14">
      <c r="A415" s="16"/>
      <c r="B415" s="80"/>
      <c r="C415" s="80"/>
      <c r="D415" s="80"/>
      <c r="E415" s="80"/>
      <c r="F415" s="80"/>
      <c r="G415" s="80"/>
      <c r="H415" s="80"/>
      <c r="I415" s="80"/>
      <c r="J415" s="80"/>
      <c r="K415" s="80"/>
      <c r="L415" s="80"/>
      <c r="M415" s="80"/>
      <c r="N415" s="80"/>
      <c r="O415" s="16"/>
      <c r="P415" s="80"/>
      <c r="Q415" s="80"/>
      <c r="R415" s="80"/>
      <c r="S415" s="7"/>
      <c r="T415" s="7"/>
      <c r="U415" s="7"/>
      <c r="V415" s="7"/>
      <c r="W415" s="7"/>
    </row>
    <row r="416" spans="1:23" ht="14">
      <c r="A416" s="17"/>
      <c r="B416" s="29"/>
      <c r="C416" s="29"/>
      <c r="D416" s="29"/>
      <c r="E416" s="29"/>
      <c r="F416" s="29"/>
      <c r="G416" s="29"/>
      <c r="H416" s="29"/>
      <c r="I416" s="29"/>
      <c r="J416" s="29"/>
      <c r="K416" s="29"/>
      <c r="L416" s="29"/>
      <c r="M416" s="29"/>
      <c r="N416" s="29"/>
      <c r="O416" s="17"/>
      <c r="P416" s="29"/>
      <c r="Q416" s="29"/>
      <c r="R416" s="29"/>
      <c r="S416" s="7"/>
      <c r="T416" s="7"/>
      <c r="U416" s="7"/>
      <c r="V416" s="7"/>
      <c r="W416" s="7"/>
    </row>
    <row r="417" spans="1:23" ht="14">
      <c r="A417" s="16"/>
      <c r="B417" s="80"/>
      <c r="C417" s="80"/>
      <c r="D417" s="80"/>
      <c r="E417" s="80"/>
      <c r="F417" s="80"/>
      <c r="G417" s="80"/>
      <c r="H417" s="80"/>
      <c r="I417" s="80"/>
      <c r="J417" s="80"/>
      <c r="K417" s="80"/>
      <c r="L417" s="80"/>
      <c r="M417" s="80"/>
      <c r="N417" s="80"/>
      <c r="O417" s="16"/>
      <c r="P417" s="80"/>
      <c r="Q417" s="80"/>
      <c r="R417" s="80"/>
      <c r="S417" s="7"/>
      <c r="T417" s="7"/>
      <c r="U417" s="7"/>
      <c r="V417" s="7"/>
      <c r="W417" s="7"/>
    </row>
    <row r="418" spans="1:23" ht="14">
      <c r="A418" s="17"/>
      <c r="B418" s="29"/>
      <c r="C418" s="29"/>
      <c r="D418" s="29"/>
      <c r="E418" s="29"/>
      <c r="F418" s="29"/>
      <c r="G418" s="29"/>
      <c r="H418" s="29"/>
      <c r="I418" s="29"/>
      <c r="J418" s="29"/>
      <c r="K418" s="29"/>
      <c r="L418" s="29"/>
      <c r="M418" s="29"/>
      <c r="N418" s="29"/>
      <c r="O418" s="17"/>
      <c r="P418" s="29"/>
      <c r="Q418" s="29"/>
      <c r="R418" s="29"/>
      <c r="S418" s="7"/>
      <c r="T418" s="7"/>
      <c r="U418" s="7"/>
      <c r="V418" s="7"/>
      <c r="W418" s="7"/>
    </row>
    <row r="419" spans="1:23" ht="14">
      <c r="A419" s="16"/>
      <c r="B419" s="80"/>
      <c r="C419" s="80"/>
      <c r="D419" s="80"/>
      <c r="E419" s="80"/>
      <c r="F419" s="80"/>
      <c r="G419" s="80"/>
      <c r="H419" s="80"/>
      <c r="I419" s="80"/>
      <c r="J419" s="80"/>
      <c r="K419" s="80"/>
      <c r="L419" s="80"/>
      <c r="M419" s="80"/>
      <c r="N419" s="80"/>
      <c r="O419" s="16"/>
      <c r="P419" s="80"/>
      <c r="Q419" s="80"/>
      <c r="R419" s="80"/>
      <c r="S419" s="7"/>
      <c r="T419" s="7"/>
      <c r="U419" s="7"/>
      <c r="V419" s="7"/>
      <c r="W419" s="7"/>
    </row>
    <row r="420" spans="1:23" ht="14">
      <c r="A420" s="17"/>
      <c r="B420" s="29"/>
      <c r="C420" s="29"/>
      <c r="D420" s="29"/>
      <c r="E420" s="29"/>
      <c r="F420" s="29"/>
      <c r="G420" s="29"/>
      <c r="H420" s="29"/>
      <c r="I420" s="29"/>
      <c r="J420" s="29"/>
      <c r="K420" s="29"/>
      <c r="L420" s="29"/>
      <c r="M420" s="29"/>
      <c r="N420" s="29"/>
      <c r="O420" s="17"/>
      <c r="P420" s="29"/>
      <c r="Q420" s="29"/>
      <c r="R420" s="29"/>
      <c r="S420" s="7"/>
      <c r="T420" s="7"/>
      <c r="U420" s="7"/>
      <c r="V420" s="7"/>
      <c r="W420" s="7"/>
    </row>
    <row r="421" spans="1:23" ht="14">
      <c r="A421" s="16"/>
      <c r="B421" s="80"/>
      <c r="C421" s="80"/>
      <c r="D421" s="80"/>
      <c r="E421" s="80"/>
      <c r="F421" s="80"/>
      <c r="G421" s="80"/>
      <c r="H421" s="80"/>
      <c r="I421" s="80"/>
      <c r="J421" s="80"/>
      <c r="K421" s="80"/>
      <c r="L421" s="80"/>
      <c r="M421" s="80"/>
      <c r="N421" s="80"/>
      <c r="O421" s="16"/>
      <c r="P421" s="80"/>
      <c r="Q421" s="80"/>
      <c r="R421" s="80"/>
      <c r="S421" s="7"/>
      <c r="T421" s="7"/>
      <c r="U421" s="7"/>
      <c r="V421" s="7"/>
      <c r="W421" s="7"/>
    </row>
    <row r="422" spans="1:23" ht="14">
      <c r="A422" s="17"/>
      <c r="B422" s="29"/>
      <c r="C422" s="29"/>
      <c r="D422" s="29"/>
      <c r="E422" s="29"/>
      <c r="F422" s="29"/>
      <c r="G422" s="29"/>
      <c r="H422" s="29"/>
      <c r="I422" s="29"/>
      <c r="J422" s="29"/>
      <c r="K422" s="29"/>
      <c r="L422" s="29"/>
      <c r="M422" s="29"/>
      <c r="N422" s="29"/>
      <c r="O422" s="17"/>
      <c r="P422" s="29"/>
      <c r="Q422" s="29"/>
      <c r="R422" s="29"/>
      <c r="S422" s="7"/>
      <c r="T422" s="7"/>
      <c r="U422" s="7"/>
      <c r="V422" s="7"/>
      <c r="W422" s="7"/>
    </row>
    <row r="423" spans="1:23" ht="14">
      <c r="A423" s="16"/>
      <c r="B423" s="80"/>
      <c r="C423" s="80"/>
      <c r="D423" s="80"/>
      <c r="E423" s="80"/>
      <c r="F423" s="80"/>
      <c r="G423" s="80"/>
      <c r="H423" s="80"/>
      <c r="I423" s="80"/>
      <c r="J423" s="80"/>
      <c r="K423" s="80"/>
      <c r="L423" s="80"/>
      <c r="M423" s="80"/>
      <c r="N423" s="80"/>
      <c r="O423" s="16"/>
      <c r="P423" s="80"/>
      <c r="Q423" s="80"/>
      <c r="R423" s="80"/>
      <c r="S423" s="7"/>
      <c r="T423" s="7"/>
      <c r="U423" s="7"/>
      <c r="V423" s="7"/>
      <c r="W423" s="7"/>
    </row>
    <row r="424" spans="1:23" ht="14">
      <c r="A424" s="17"/>
      <c r="B424" s="29"/>
      <c r="C424" s="29"/>
      <c r="D424" s="29"/>
      <c r="E424" s="29"/>
      <c r="F424" s="29"/>
      <c r="G424" s="29"/>
      <c r="H424" s="29"/>
      <c r="I424" s="29"/>
      <c r="J424" s="29"/>
      <c r="K424" s="29"/>
      <c r="L424" s="29"/>
      <c r="M424" s="29"/>
      <c r="N424" s="29"/>
      <c r="O424" s="17"/>
      <c r="P424" s="29"/>
      <c r="Q424" s="29"/>
      <c r="R424" s="29"/>
      <c r="S424" s="7"/>
      <c r="T424" s="7"/>
      <c r="U424" s="7"/>
      <c r="V424" s="7"/>
      <c r="W424" s="7"/>
    </row>
    <row r="425" spans="1:23" ht="14">
      <c r="A425" s="16"/>
      <c r="B425" s="80"/>
      <c r="C425" s="80"/>
      <c r="D425" s="80"/>
      <c r="E425" s="80"/>
      <c r="F425" s="80"/>
      <c r="G425" s="80"/>
      <c r="H425" s="80"/>
      <c r="I425" s="80"/>
      <c r="J425" s="80"/>
      <c r="K425" s="80"/>
      <c r="L425" s="80"/>
      <c r="M425" s="80"/>
      <c r="N425" s="80"/>
      <c r="O425" s="16"/>
      <c r="P425" s="80"/>
      <c r="Q425" s="80"/>
      <c r="R425" s="80"/>
      <c r="S425" s="7"/>
      <c r="T425" s="7"/>
      <c r="U425" s="7"/>
      <c r="V425" s="7"/>
      <c r="W425" s="7"/>
    </row>
    <row r="426" spans="1:23" ht="14">
      <c r="A426" s="17"/>
      <c r="B426" s="29"/>
      <c r="C426" s="29"/>
      <c r="D426" s="29"/>
      <c r="E426" s="29"/>
      <c r="F426" s="29"/>
      <c r="G426" s="29"/>
      <c r="H426" s="29"/>
      <c r="I426" s="29"/>
      <c r="J426" s="29"/>
      <c r="K426" s="29"/>
      <c r="L426" s="29"/>
      <c r="M426" s="29"/>
      <c r="N426" s="29"/>
      <c r="O426" s="17"/>
      <c r="P426" s="29"/>
      <c r="Q426" s="29"/>
      <c r="R426" s="29"/>
      <c r="S426" s="7"/>
      <c r="T426" s="7"/>
      <c r="U426" s="7"/>
      <c r="V426" s="7"/>
      <c r="W426" s="7"/>
    </row>
    <row r="427" spans="1:23" ht="14">
      <c r="A427" s="16"/>
      <c r="B427" s="80"/>
      <c r="C427" s="80"/>
      <c r="D427" s="80"/>
      <c r="E427" s="80"/>
      <c r="F427" s="80"/>
      <c r="G427" s="80"/>
      <c r="H427" s="80"/>
      <c r="I427" s="80"/>
      <c r="J427" s="80"/>
      <c r="K427" s="80"/>
      <c r="L427" s="80"/>
      <c r="M427" s="80"/>
      <c r="N427" s="80"/>
      <c r="O427" s="16"/>
      <c r="P427" s="80"/>
      <c r="Q427" s="80"/>
      <c r="R427" s="80"/>
      <c r="S427" s="7"/>
      <c r="T427" s="7"/>
      <c r="U427" s="7"/>
      <c r="V427" s="7"/>
      <c r="W427" s="7"/>
    </row>
    <row r="428" spans="1:23" ht="14">
      <c r="A428" s="17"/>
      <c r="B428" s="29"/>
      <c r="C428" s="29"/>
      <c r="D428" s="29"/>
      <c r="E428" s="29"/>
      <c r="F428" s="29"/>
      <c r="G428" s="29"/>
      <c r="H428" s="29"/>
      <c r="I428" s="29"/>
      <c r="J428" s="29"/>
      <c r="K428" s="29"/>
      <c r="L428" s="29"/>
      <c r="M428" s="29"/>
      <c r="N428" s="29"/>
      <c r="O428" s="17"/>
      <c r="P428" s="29"/>
      <c r="Q428" s="29"/>
      <c r="R428" s="29"/>
      <c r="S428" s="7"/>
      <c r="T428" s="7"/>
      <c r="U428" s="7"/>
      <c r="V428" s="7"/>
      <c r="W428" s="7"/>
    </row>
    <row r="429" spans="1:23" ht="14">
      <c r="A429" s="16"/>
      <c r="B429" s="80"/>
      <c r="C429" s="80"/>
      <c r="D429" s="80"/>
      <c r="E429" s="80"/>
      <c r="F429" s="80"/>
      <c r="G429" s="80"/>
      <c r="H429" s="80"/>
      <c r="I429" s="80"/>
      <c r="J429" s="80"/>
      <c r="K429" s="80"/>
      <c r="L429" s="80"/>
      <c r="M429" s="80"/>
      <c r="N429" s="80"/>
      <c r="O429" s="16"/>
      <c r="P429" s="80"/>
      <c r="Q429" s="80"/>
      <c r="R429" s="80"/>
      <c r="S429" s="7"/>
      <c r="T429" s="7"/>
      <c r="U429" s="7"/>
      <c r="V429" s="7"/>
      <c r="W429" s="7"/>
    </row>
    <row r="430" spans="1:23" ht="14">
      <c r="A430" s="17"/>
      <c r="B430" s="29"/>
      <c r="C430" s="29"/>
      <c r="D430" s="29"/>
      <c r="E430" s="29"/>
      <c r="F430" s="29"/>
      <c r="G430" s="29"/>
      <c r="H430" s="29"/>
      <c r="I430" s="29"/>
      <c r="J430" s="29"/>
      <c r="K430" s="29"/>
      <c r="L430" s="29"/>
      <c r="M430" s="29"/>
      <c r="N430" s="29"/>
      <c r="O430" s="17"/>
      <c r="P430" s="29"/>
      <c r="Q430" s="29"/>
      <c r="R430" s="29"/>
      <c r="S430" s="7"/>
      <c r="T430" s="7"/>
      <c r="U430" s="7"/>
      <c r="V430" s="7"/>
      <c r="W430" s="7"/>
    </row>
    <row r="431" spans="1:23" ht="14">
      <c r="A431" s="16"/>
      <c r="B431" s="80"/>
      <c r="C431" s="80"/>
      <c r="D431" s="80"/>
      <c r="E431" s="80"/>
      <c r="F431" s="80"/>
      <c r="G431" s="80"/>
      <c r="H431" s="80"/>
      <c r="I431" s="80"/>
      <c r="J431" s="80"/>
      <c r="K431" s="80"/>
      <c r="L431" s="80"/>
      <c r="M431" s="80"/>
      <c r="N431" s="80"/>
      <c r="O431" s="16"/>
      <c r="P431" s="80"/>
      <c r="Q431" s="80"/>
      <c r="R431" s="80"/>
      <c r="S431" s="7"/>
      <c r="T431" s="7"/>
      <c r="U431" s="7"/>
      <c r="V431" s="7"/>
      <c r="W431" s="7"/>
    </row>
    <row r="432" spans="1:23" ht="14">
      <c r="A432" s="17"/>
      <c r="B432" s="29"/>
      <c r="C432" s="29"/>
      <c r="D432" s="29"/>
      <c r="E432" s="29"/>
      <c r="F432" s="29"/>
      <c r="G432" s="29"/>
      <c r="H432" s="29"/>
      <c r="I432" s="29"/>
      <c r="J432" s="29"/>
      <c r="K432" s="29"/>
      <c r="L432" s="29"/>
      <c r="M432" s="29"/>
      <c r="N432" s="29"/>
      <c r="O432" s="17"/>
      <c r="P432" s="29"/>
      <c r="Q432" s="29"/>
      <c r="R432" s="29"/>
      <c r="S432" s="7"/>
      <c r="T432" s="7"/>
      <c r="U432" s="7"/>
      <c r="V432" s="7"/>
      <c r="W432" s="7"/>
    </row>
    <row r="433" spans="1:23" ht="14">
      <c r="A433" s="16"/>
      <c r="B433" s="80"/>
      <c r="C433" s="80"/>
      <c r="D433" s="80"/>
      <c r="E433" s="80"/>
      <c r="F433" s="80"/>
      <c r="G433" s="80"/>
      <c r="H433" s="80"/>
      <c r="I433" s="80"/>
      <c r="J433" s="80"/>
      <c r="K433" s="80"/>
      <c r="L433" s="80"/>
      <c r="M433" s="80"/>
      <c r="N433" s="80"/>
      <c r="O433" s="16"/>
      <c r="P433" s="80"/>
      <c r="Q433" s="80"/>
      <c r="R433" s="80"/>
      <c r="S433" s="7"/>
      <c r="T433" s="7"/>
      <c r="U433" s="7"/>
      <c r="V433" s="7"/>
      <c r="W433" s="7"/>
    </row>
    <row r="434" spans="1:23" ht="14">
      <c r="A434" s="17"/>
      <c r="B434" s="29"/>
      <c r="C434" s="29"/>
      <c r="D434" s="29"/>
      <c r="E434" s="29"/>
      <c r="F434" s="29"/>
      <c r="G434" s="29"/>
      <c r="H434" s="29"/>
      <c r="I434" s="29"/>
      <c r="J434" s="29"/>
      <c r="K434" s="29"/>
      <c r="L434" s="29"/>
      <c r="M434" s="29"/>
      <c r="N434" s="29"/>
      <c r="O434" s="17"/>
      <c r="P434" s="29"/>
      <c r="Q434" s="29"/>
      <c r="R434" s="29"/>
      <c r="S434" s="7"/>
      <c r="T434" s="7"/>
      <c r="U434" s="7"/>
      <c r="V434" s="7"/>
      <c r="W434" s="7"/>
    </row>
    <row r="435" spans="1:23" ht="14">
      <c r="A435" s="16"/>
      <c r="B435" s="80"/>
      <c r="C435" s="80"/>
      <c r="D435" s="80"/>
      <c r="E435" s="80"/>
      <c r="F435" s="80"/>
      <c r="G435" s="80"/>
      <c r="H435" s="80"/>
      <c r="I435" s="80"/>
      <c r="J435" s="80"/>
      <c r="K435" s="80"/>
      <c r="L435" s="80"/>
      <c r="M435" s="80"/>
      <c r="N435" s="80"/>
      <c r="O435" s="16"/>
      <c r="P435" s="80"/>
      <c r="Q435" s="80"/>
      <c r="R435" s="80"/>
      <c r="S435" s="7"/>
      <c r="T435" s="7"/>
      <c r="U435" s="7"/>
      <c r="V435" s="7"/>
      <c r="W435" s="7"/>
    </row>
    <row r="436" spans="1:23" ht="14">
      <c r="A436" s="17"/>
      <c r="B436" s="29"/>
      <c r="C436" s="29"/>
      <c r="D436" s="29"/>
      <c r="E436" s="29"/>
      <c r="F436" s="29"/>
      <c r="G436" s="29"/>
      <c r="H436" s="29"/>
      <c r="I436" s="29"/>
      <c r="J436" s="29"/>
      <c r="K436" s="29"/>
      <c r="L436" s="29"/>
      <c r="M436" s="29"/>
      <c r="N436" s="29"/>
      <c r="O436" s="17"/>
      <c r="P436" s="29"/>
      <c r="Q436" s="29"/>
      <c r="R436" s="29"/>
      <c r="S436" s="7"/>
      <c r="T436" s="7"/>
      <c r="U436" s="7"/>
      <c r="V436" s="7"/>
      <c r="W436" s="7"/>
    </row>
    <row r="437" spans="1:23" ht="14">
      <c r="A437" s="16"/>
      <c r="B437" s="80"/>
      <c r="C437" s="80"/>
      <c r="D437" s="80"/>
      <c r="E437" s="80"/>
      <c r="F437" s="80"/>
      <c r="G437" s="80"/>
      <c r="H437" s="80"/>
      <c r="I437" s="80"/>
      <c r="J437" s="80"/>
      <c r="K437" s="80"/>
      <c r="L437" s="80"/>
      <c r="M437" s="80"/>
      <c r="N437" s="80"/>
      <c r="O437" s="16"/>
      <c r="P437" s="80"/>
      <c r="Q437" s="80"/>
      <c r="R437" s="80"/>
      <c r="S437" s="7"/>
      <c r="T437" s="7"/>
      <c r="U437" s="7"/>
      <c r="V437" s="7"/>
      <c r="W437" s="7"/>
    </row>
    <row r="438" spans="1:23" ht="14">
      <c r="A438" s="17"/>
      <c r="B438" s="29"/>
      <c r="C438" s="29"/>
      <c r="D438" s="29"/>
      <c r="E438" s="29"/>
      <c r="F438" s="29"/>
      <c r="G438" s="29"/>
      <c r="H438" s="29"/>
      <c r="I438" s="29"/>
      <c r="J438" s="29"/>
      <c r="K438" s="29"/>
      <c r="L438" s="29"/>
      <c r="M438" s="29"/>
      <c r="N438" s="29"/>
      <c r="O438" s="17"/>
      <c r="P438" s="29"/>
      <c r="Q438" s="29"/>
      <c r="R438" s="29"/>
      <c r="S438" s="7"/>
      <c r="T438" s="7"/>
      <c r="U438" s="7"/>
      <c r="V438" s="7"/>
      <c r="W438" s="7"/>
    </row>
    <row r="439" spans="1:23" ht="14">
      <c r="A439" s="16"/>
      <c r="B439" s="80"/>
      <c r="C439" s="80"/>
      <c r="D439" s="80"/>
      <c r="E439" s="80"/>
      <c r="F439" s="80"/>
      <c r="G439" s="80"/>
      <c r="H439" s="80"/>
      <c r="I439" s="80"/>
      <c r="J439" s="80"/>
      <c r="K439" s="80"/>
      <c r="L439" s="80"/>
      <c r="M439" s="80"/>
      <c r="N439" s="80"/>
      <c r="O439" s="16"/>
      <c r="P439" s="80"/>
      <c r="Q439" s="80"/>
      <c r="R439" s="80"/>
      <c r="S439" s="7"/>
      <c r="T439" s="7"/>
      <c r="U439" s="7"/>
      <c r="V439" s="7"/>
      <c r="W439" s="7"/>
    </row>
    <row r="440" spans="1:23" ht="14">
      <c r="A440" s="17"/>
      <c r="B440" s="29"/>
      <c r="C440" s="29"/>
      <c r="D440" s="29"/>
      <c r="E440" s="29"/>
      <c r="F440" s="29"/>
      <c r="G440" s="29"/>
      <c r="H440" s="29"/>
      <c r="I440" s="29"/>
      <c r="J440" s="29"/>
      <c r="K440" s="29"/>
      <c r="L440" s="29"/>
      <c r="M440" s="29"/>
      <c r="N440" s="29"/>
      <c r="O440" s="17"/>
      <c r="P440" s="29"/>
      <c r="Q440" s="29"/>
      <c r="R440" s="29"/>
      <c r="S440" s="7"/>
      <c r="T440" s="7"/>
      <c r="U440" s="7"/>
      <c r="V440" s="7"/>
      <c r="W440" s="7"/>
    </row>
    <row r="441" spans="1:23" ht="14">
      <c r="A441" s="16"/>
      <c r="B441" s="80"/>
      <c r="C441" s="80"/>
      <c r="D441" s="80"/>
      <c r="E441" s="80"/>
      <c r="F441" s="80"/>
      <c r="G441" s="80"/>
      <c r="H441" s="80"/>
      <c r="I441" s="80"/>
      <c r="J441" s="80"/>
      <c r="K441" s="80"/>
      <c r="L441" s="80"/>
      <c r="M441" s="80"/>
      <c r="N441" s="80"/>
      <c r="O441" s="16"/>
      <c r="P441" s="80"/>
      <c r="Q441" s="80"/>
      <c r="R441" s="80"/>
      <c r="S441" s="7"/>
      <c r="T441" s="7"/>
      <c r="U441" s="7"/>
      <c r="V441" s="7"/>
      <c r="W441" s="7"/>
    </row>
    <row r="442" spans="1:23" ht="14">
      <c r="A442" s="17"/>
      <c r="B442" s="29"/>
      <c r="C442" s="29"/>
      <c r="D442" s="29"/>
      <c r="E442" s="29"/>
      <c r="F442" s="29"/>
      <c r="G442" s="29"/>
      <c r="H442" s="29"/>
      <c r="I442" s="29"/>
      <c r="J442" s="29"/>
      <c r="K442" s="29"/>
      <c r="L442" s="29"/>
      <c r="M442" s="29"/>
      <c r="N442" s="29"/>
      <c r="O442" s="17"/>
      <c r="P442" s="29"/>
      <c r="Q442" s="29"/>
      <c r="R442" s="29"/>
      <c r="S442" s="7"/>
      <c r="T442" s="7"/>
      <c r="U442" s="7"/>
      <c r="V442" s="7"/>
      <c r="W442" s="7"/>
    </row>
    <row r="443" spans="1:23" ht="14">
      <c r="A443" s="16"/>
      <c r="B443" s="80"/>
      <c r="C443" s="80"/>
      <c r="D443" s="80"/>
      <c r="E443" s="80"/>
      <c r="F443" s="80"/>
      <c r="G443" s="80"/>
      <c r="H443" s="80"/>
      <c r="I443" s="80"/>
      <c r="J443" s="80"/>
      <c r="K443" s="80"/>
      <c r="L443" s="80"/>
      <c r="M443" s="80"/>
      <c r="N443" s="80"/>
      <c r="O443" s="16"/>
      <c r="P443" s="80"/>
      <c r="Q443" s="80"/>
      <c r="R443" s="80"/>
      <c r="S443" s="7"/>
      <c r="T443" s="7"/>
      <c r="U443" s="7"/>
      <c r="V443" s="7"/>
      <c r="W443" s="7"/>
    </row>
    <row r="444" spans="1:23" ht="14">
      <c r="A444" s="17"/>
      <c r="B444" s="29"/>
      <c r="C444" s="29"/>
      <c r="D444" s="29"/>
      <c r="E444" s="29"/>
      <c r="F444" s="29"/>
      <c r="G444" s="29"/>
      <c r="H444" s="29"/>
      <c r="I444" s="29"/>
      <c r="J444" s="29"/>
      <c r="K444" s="29"/>
      <c r="L444" s="29"/>
      <c r="M444" s="29"/>
      <c r="N444" s="29"/>
      <c r="O444" s="17"/>
      <c r="P444" s="29"/>
      <c r="Q444" s="29"/>
      <c r="R444" s="29"/>
      <c r="S444" s="7"/>
      <c r="T444" s="7"/>
      <c r="U444" s="7"/>
      <c r="V444" s="7"/>
      <c r="W444" s="7"/>
    </row>
    <row r="445" spans="1:23" ht="14">
      <c r="A445" s="16"/>
      <c r="B445" s="80"/>
      <c r="C445" s="80"/>
      <c r="D445" s="80"/>
      <c r="E445" s="80"/>
      <c r="F445" s="80"/>
      <c r="G445" s="80"/>
      <c r="H445" s="80"/>
      <c r="I445" s="80"/>
      <c r="J445" s="80"/>
      <c r="K445" s="80"/>
      <c r="L445" s="80"/>
      <c r="M445" s="80"/>
      <c r="N445" s="80"/>
      <c r="O445" s="16"/>
      <c r="P445" s="80"/>
      <c r="Q445" s="80"/>
      <c r="R445" s="80"/>
      <c r="S445" s="7"/>
      <c r="T445" s="7"/>
      <c r="U445" s="7"/>
      <c r="V445" s="7"/>
      <c r="W445" s="7"/>
    </row>
    <row r="446" spans="1:23" ht="14">
      <c r="A446" s="17"/>
      <c r="B446" s="29"/>
      <c r="C446" s="29"/>
      <c r="D446" s="29"/>
      <c r="E446" s="29"/>
      <c r="F446" s="29"/>
      <c r="G446" s="29"/>
      <c r="H446" s="29"/>
      <c r="I446" s="29"/>
      <c r="J446" s="29"/>
      <c r="K446" s="29"/>
      <c r="L446" s="29"/>
      <c r="M446" s="29"/>
      <c r="N446" s="29"/>
      <c r="O446" s="17"/>
      <c r="P446" s="29"/>
      <c r="Q446" s="29"/>
      <c r="R446" s="29"/>
      <c r="S446" s="7"/>
      <c r="T446" s="7"/>
      <c r="U446" s="7"/>
      <c r="V446" s="7"/>
      <c r="W446" s="7"/>
    </row>
    <row r="447" spans="1:23" ht="14">
      <c r="A447" s="16"/>
      <c r="B447" s="80"/>
      <c r="C447" s="80"/>
      <c r="D447" s="80"/>
      <c r="E447" s="80"/>
      <c r="F447" s="80"/>
      <c r="G447" s="80"/>
      <c r="H447" s="80"/>
      <c r="I447" s="80"/>
      <c r="J447" s="80"/>
      <c r="K447" s="80"/>
      <c r="L447" s="80"/>
      <c r="M447" s="80"/>
      <c r="N447" s="80"/>
      <c r="O447" s="16"/>
      <c r="P447" s="80"/>
      <c r="Q447" s="80"/>
      <c r="R447" s="80"/>
      <c r="S447" s="7"/>
      <c r="T447" s="7"/>
      <c r="U447" s="7"/>
      <c r="V447" s="7"/>
      <c r="W447" s="7"/>
    </row>
    <row r="448" spans="1:23" ht="14">
      <c r="A448" s="17"/>
      <c r="B448" s="29"/>
      <c r="C448" s="29"/>
      <c r="D448" s="29"/>
      <c r="E448" s="29"/>
      <c r="F448" s="29"/>
      <c r="G448" s="29"/>
      <c r="H448" s="29"/>
      <c r="I448" s="29"/>
      <c r="J448" s="29"/>
      <c r="K448" s="29"/>
      <c r="L448" s="29"/>
      <c r="M448" s="29"/>
      <c r="N448" s="29"/>
      <c r="O448" s="17"/>
      <c r="P448" s="29"/>
      <c r="Q448" s="29"/>
      <c r="R448" s="29"/>
      <c r="S448" s="7"/>
      <c r="T448" s="7"/>
      <c r="U448" s="7"/>
      <c r="V448" s="7"/>
      <c r="W448" s="7"/>
    </row>
    <row r="449" spans="1:23" ht="14">
      <c r="A449" s="16"/>
      <c r="B449" s="80"/>
      <c r="C449" s="80"/>
      <c r="D449" s="80"/>
      <c r="E449" s="80"/>
      <c r="F449" s="80"/>
      <c r="G449" s="80"/>
      <c r="H449" s="80"/>
      <c r="I449" s="80"/>
      <c r="J449" s="80"/>
      <c r="K449" s="80"/>
      <c r="L449" s="80"/>
      <c r="M449" s="80"/>
      <c r="N449" s="80"/>
      <c r="O449" s="16"/>
      <c r="P449" s="80"/>
      <c r="Q449" s="80"/>
      <c r="R449" s="80"/>
      <c r="S449" s="7"/>
      <c r="T449" s="7"/>
      <c r="U449" s="7"/>
      <c r="V449" s="7"/>
      <c r="W449" s="7"/>
    </row>
    <row r="450" spans="1:23" ht="14">
      <c r="A450" s="17"/>
      <c r="B450" s="29"/>
      <c r="C450" s="29"/>
      <c r="D450" s="29"/>
      <c r="E450" s="29"/>
      <c r="F450" s="29"/>
      <c r="G450" s="29"/>
      <c r="H450" s="29"/>
      <c r="I450" s="29"/>
      <c r="J450" s="29"/>
      <c r="K450" s="29"/>
      <c r="L450" s="29"/>
      <c r="M450" s="29"/>
      <c r="N450" s="29"/>
      <c r="O450" s="17"/>
      <c r="P450" s="29"/>
      <c r="Q450" s="29"/>
      <c r="R450" s="29"/>
      <c r="S450" s="7"/>
      <c r="T450" s="7"/>
      <c r="U450" s="7"/>
      <c r="V450" s="7"/>
      <c r="W450" s="7"/>
    </row>
    <row r="451" spans="1:23" ht="14">
      <c r="A451" s="16"/>
      <c r="B451" s="80"/>
      <c r="C451" s="80"/>
      <c r="D451" s="80"/>
      <c r="E451" s="80"/>
      <c r="F451" s="80"/>
      <c r="G451" s="80"/>
      <c r="H451" s="80"/>
      <c r="I451" s="80"/>
      <c r="J451" s="80"/>
      <c r="K451" s="80"/>
      <c r="L451" s="80"/>
      <c r="M451" s="80"/>
      <c r="N451" s="80"/>
      <c r="O451" s="16"/>
      <c r="P451" s="80"/>
      <c r="Q451" s="80"/>
      <c r="R451" s="80"/>
      <c r="S451" s="7"/>
      <c r="T451" s="7"/>
      <c r="U451" s="7"/>
      <c r="V451" s="7"/>
      <c r="W451" s="7"/>
    </row>
    <row r="452" spans="1:23" ht="14">
      <c r="A452" s="17"/>
      <c r="B452" s="29"/>
      <c r="C452" s="29"/>
      <c r="D452" s="29"/>
      <c r="E452" s="29"/>
      <c r="F452" s="29"/>
      <c r="G452" s="29"/>
      <c r="H452" s="29"/>
      <c r="I452" s="29"/>
      <c r="J452" s="29"/>
      <c r="K452" s="29"/>
      <c r="L452" s="29"/>
      <c r="M452" s="29"/>
      <c r="N452" s="29"/>
      <c r="O452" s="17"/>
      <c r="P452" s="29"/>
      <c r="Q452" s="29"/>
      <c r="R452" s="29"/>
      <c r="S452" s="7"/>
      <c r="T452" s="7"/>
      <c r="U452" s="7"/>
      <c r="V452" s="7"/>
      <c r="W452" s="7"/>
    </row>
    <row r="453" spans="1:23" ht="14">
      <c r="A453" s="16"/>
      <c r="B453" s="80"/>
      <c r="C453" s="80"/>
      <c r="D453" s="80"/>
      <c r="E453" s="80"/>
      <c r="F453" s="80"/>
      <c r="G453" s="80"/>
      <c r="H453" s="80"/>
      <c r="I453" s="80"/>
      <c r="J453" s="80"/>
      <c r="K453" s="80"/>
      <c r="L453" s="80"/>
      <c r="M453" s="80"/>
      <c r="N453" s="80"/>
      <c r="O453" s="16"/>
      <c r="P453" s="80"/>
      <c r="Q453" s="80"/>
      <c r="R453" s="80"/>
      <c r="S453" s="7"/>
      <c r="T453" s="7"/>
      <c r="U453" s="7"/>
      <c r="V453" s="7"/>
      <c r="W453" s="7"/>
    </row>
    <row r="454" spans="1:23" ht="14">
      <c r="A454" s="17"/>
      <c r="B454" s="29"/>
      <c r="C454" s="29"/>
      <c r="D454" s="29"/>
      <c r="E454" s="29"/>
      <c r="F454" s="29"/>
      <c r="G454" s="29"/>
      <c r="H454" s="29"/>
      <c r="I454" s="29"/>
      <c r="J454" s="29"/>
      <c r="K454" s="29"/>
      <c r="L454" s="29"/>
      <c r="M454" s="29"/>
      <c r="N454" s="29"/>
      <c r="O454" s="17"/>
      <c r="P454" s="29"/>
      <c r="Q454" s="29"/>
      <c r="R454" s="29"/>
      <c r="S454" s="7"/>
      <c r="T454" s="7"/>
      <c r="U454" s="7"/>
      <c r="V454" s="7"/>
      <c r="W454" s="7"/>
    </row>
    <row r="455" spans="1:23" ht="14">
      <c r="A455" s="16"/>
      <c r="B455" s="80"/>
      <c r="C455" s="80"/>
      <c r="D455" s="80"/>
      <c r="E455" s="80"/>
      <c r="F455" s="80"/>
      <c r="G455" s="80"/>
      <c r="H455" s="80"/>
      <c r="I455" s="80"/>
      <c r="J455" s="80"/>
      <c r="K455" s="80"/>
      <c r="L455" s="80"/>
      <c r="M455" s="80"/>
      <c r="N455" s="80"/>
      <c r="O455" s="16"/>
      <c r="P455" s="80"/>
      <c r="Q455" s="80"/>
      <c r="R455" s="80"/>
      <c r="S455" s="7"/>
      <c r="T455" s="7"/>
      <c r="U455" s="7"/>
      <c r="V455" s="7"/>
      <c r="W455" s="7"/>
    </row>
    <row r="456" spans="1:23" ht="14">
      <c r="A456" s="17"/>
      <c r="B456" s="29"/>
      <c r="C456" s="29"/>
      <c r="D456" s="29"/>
      <c r="E456" s="29"/>
      <c r="F456" s="29"/>
      <c r="G456" s="29"/>
      <c r="H456" s="29"/>
      <c r="I456" s="29"/>
      <c r="J456" s="29"/>
      <c r="K456" s="29"/>
      <c r="L456" s="29"/>
      <c r="M456" s="29"/>
      <c r="N456" s="29"/>
      <c r="O456" s="17"/>
      <c r="P456" s="29"/>
      <c r="Q456" s="29"/>
      <c r="R456" s="29"/>
      <c r="S456" s="7"/>
      <c r="T456" s="7"/>
      <c r="U456" s="7"/>
      <c r="V456" s="7"/>
      <c r="W456" s="7"/>
    </row>
    <row r="457" spans="1:23" ht="14">
      <c r="A457" s="16"/>
      <c r="B457" s="80"/>
      <c r="C457" s="80"/>
      <c r="D457" s="80"/>
      <c r="E457" s="80"/>
      <c r="F457" s="80"/>
      <c r="G457" s="80"/>
      <c r="H457" s="80"/>
      <c r="I457" s="80"/>
      <c r="J457" s="80"/>
      <c r="K457" s="80"/>
      <c r="L457" s="80"/>
      <c r="M457" s="80"/>
      <c r="N457" s="80"/>
      <c r="O457" s="16"/>
      <c r="P457" s="80"/>
      <c r="Q457" s="80"/>
      <c r="R457" s="80"/>
      <c r="S457" s="7"/>
      <c r="T457" s="7"/>
      <c r="U457" s="7"/>
      <c r="V457" s="7"/>
      <c r="W457" s="7"/>
    </row>
    <row r="458" spans="1:23" ht="14">
      <c r="A458" s="17"/>
      <c r="B458" s="29"/>
      <c r="C458" s="29"/>
      <c r="D458" s="29"/>
      <c r="E458" s="29"/>
      <c r="F458" s="29"/>
      <c r="G458" s="29"/>
      <c r="H458" s="29"/>
      <c r="I458" s="29"/>
      <c r="J458" s="29"/>
      <c r="K458" s="29"/>
      <c r="L458" s="29"/>
      <c r="M458" s="29"/>
      <c r="N458" s="29"/>
      <c r="O458" s="17"/>
      <c r="P458" s="29"/>
      <c r="Q458" s="29"/>
      <c r="R458" s="29"/>
      <c r="S458" s="7"/>
      <c r="T458" s="7"/>
      <c r="U458" s="7"/>
      <c r="V458" s="7"/>
      <c r="W458" s="7"/>
    </row>
    <row r="459" spans="1:23" ht="14">
      <c r="A459" s="16"/>
      <c r="B459" s="80"/>
      <c r="C459" s="80"/>
      <c r="D459" s="80"/>
      <c r="E459" s="80"/>
      <c r="F459" s="80"/>
      <c r="G459" s="80"/>
      <c r="H459" s="80"/>
      <c r="I459" s="80"/>
      <c r="J459" s="80"/>
      <c r="K459" s="80"/>
      <c r="L459" s="80"/>
      <c r="M459" s="80"/>
      <c r="N459" s="80"/>
      <c r="O459" s="16"/>
      <c r="P459" s="80"/>
      <c r="Q459" s="80"/>
      <c r="R459" s="80"/>
      <c r="S459" s="7"/>
      <c r="T459" s="7"/>
      <c r="U459" s="7"/>
      <c r="V459" s="7"/>
      <c r="W459" s="7"/>
    </row>
    <row r="460" spans="1:23" ht="14">
      <c r="A460" s="17"/>
      <c r="B460" s="29"/>
      <c r="C460" s="29"/>
      <c r="D460" s="29"/>
      <c r="E460" s="29"/>
      <c r="F460" s="29"/>
      <c r="G460" s="29"/>
      <c r="H460" s="29"/>
      <c r="I460" s="29"/>
      <c r="J460" s="29"/>
      <c r="K460" s="29"/>
      <c r="L460" s="29"/>
      <c r="M460" s="29"/>
      <c r="N460" s="29"/>
      <c r="O460" s="17"/>
      <c r="P460" s="29"/>
      <c r="Q460" s="29"/>
      <c r="R460" s="29"/>
      <c r="S460" s="7"/>
      <c r="T460" s="7"/>
      <c r="U460" s="7"/>
      <c r="V460" s="7"/>
      <c r="W460" s="7"/>
    </row>
    <row r="461" spans="1:23" ht="14">
      <c r="A461" s="16"/>
      <c r="B461" s="80"/>
      <c r="C461" s="80"/>
      <c r="D461" s="80"/>
      <c r="E461" s="80"/>
      <c r="F461" s="80"/>
      <c r="G461" s="80"/>
      <c r="H461" s="80"/>
      <c r="I461" s="80"/>
      <c r="J461" s="80"/>
      <c r="K461" s="80"/>
      <c r="L461" s="80"/>
      <c r="M461" s="80"/>
      <c r="N461" s="80"/>
      <c r="O461" s="16"/>
      <c r="P461" s="80"/>
      <c r="Q461" s="80"/>
      <c r="R461" s="80"/>
      <c r="S461" s="7"/>
      <c r="T461" s="7"/>
      <c r="U461" s="7"/>
      <c r="V461" s="7"/>
      <c r="W461" s="7"/>
    </row>
    <row r="462" spans="1:23" ht="14">
      <c r="A462" s="17"/>
      <c r="B462" s="29"/>
      <c r="C462" s="29"/>
      <c r="D462" s="29"/>
      <c r="E462" s="29"/>
      <c r="F462" s="29"/>
      <c r="G462" s="29"/>
      <c r="H462" s="29"/>
      <c r="I462" s="29"/>
      <c r="J462" s="29"/>
      <c r="K462" s="29"/>
      <c r="L462" s="29"/>
      <c r="M462" s="29"/>
      <c r="N462" s="29"/>
      <c r="O462" s="17"/>
      <c r="P462" s="29"/>
      <c r="Q462" s="29"/>
      <c r="R462" s="29"/>
      <c r="S462" s="7"/>
      <c r="T462" s="7"/>
      <c r="U462" s="7"/>
      <c r="V462" s="7"/>
      <c r="W462" s="7"/>
    </row>
    <row r="463" spans="1:23" ht="14">
      <c r="A463" s="16"/>
      <c r="B463" s="80"/>
      <c r="C463" s="80"/>
      <c r="D463" s="80"/>
      <c r="E463" s="80"/>
      <c r="F463" s="80"/>
      <c r="G463" s="80"/>
      <c r="H463" s="80"/>
      <c r="I463" s="80"/>
      <c r="J463" s="80"/>
      <c r="K463" s="80"/>
      <c r="L463" s="80"/>
      <c r="M463" s="80"/>
      <c r="N463" s="80"/>
      <c r="O463" s="16"/>
      <c r="P463" s="80"/>
      <c r="Q463" s="80"/>
      <c r="R463" s="80"/>
      <c r="S463" s="7"/>
      <c r="T463" s="7"/>
      <c r="U463" s="7"/>
      <c r="V463" s="7"/>
      <c r="W463" s="7"/>
    </row>
    <row r="464" spans="1:23" ht="14">
      <c r="A464" s="17"/>
      <c r="B464" s="29"/>
      <c r="C464" s="29"/>
      <c r="D464" s="29"/>
      <c r="E464" s="29"/>
      <c r="F464" s="29"/>
      <c r="G464" s="29"/>
      <c r="H464" s="29"/>
      <c r="I464" s="29"/>
      <c r="J464" s="29"/>
      <c r="K464" s="29"/>
      <c r="L464" s="29"/>
      <c r="M464" s="29"/>
      <c r="N464" s="29"/>
      <c r="O464" s="17"/>
      <c r="P464" s="29"/>
      <c r="Q464" s="29"/>
      <c r="R464" s="29"/>
      <c r="S464" s="7"/>
      <c r="T464" s="7"/>
      <c r="U464" s="7"/>
      <c r="V464" s="7"/>
      <c r="W464" s="7"/>
    </row>
    <row r="465" spans="1:23" ht="14">
      <c r="A465" s="16"/>
      <c r="B465" s="80"/>
      <c r="C465" s="80"/>
      <c r="D465" s="80"/>
      <c r="E465" s="80"/>
      <c r="F465" s="80"/>
      <c r="G465" s="80"/>
      <c r="H465" s="80"/>
      <c r="I465" s="80"/>
      <c r="J465" s="80"/>
      <c r="K465" s="80"/>
      <c r="L465" s="80"/>
      <c r="M465" s="80"/>
      <c r="N465" s="80"/>
      <c r="O465" s="16"/>
      <c r="P465" s="80"/>
      <c r="Q465" s="80"/>
      <c r="R465" s="80"/>
      <c r="S465" s="7"/>
      <c r="T465" s="7"/>
      <c r="U465" s="7"/>
      <c r="V465" s="7"/>
      <c r="W465" s="7"/>
    </row>
    <row r="466" spans="1:23" ht="14">
      <c r="A466" s="17"/>
      <c r="B466" s="29"/>
      <c r="C466" s="29"/>
      <c r="D466" s="29"/>
      <c r="E466" s="29"/>
      <c r="F466" s="29"/>
      <c r="G466" s="29"/>
      <c r="H466" s="29"/>
      <c r="I466" s="29"/>
      <c r="J466" s="29"/>
      <c r="K466" s="29"/>
      <c r="L466" s="29"/>
      <c r="M466" s="29"/>
      <c r="N466" s="29"/>
      <c r="O466" s="17"/>
      <c r="P466" s="29"/>
      <c r="Q466" s="29"/>
      <c r="R466" s="29"/>
      <c r="S466" s="7"/>
      <c r="T466" s="7"/>
      <c r="U466" s="7"/>
      <c r="V466" s="7"/>
      <c r="W466" s="7"/>
    </row>
    <row r="467" spans="1:23" ht="14">
      <c r="A467" s="16"/>
      <c r="B467" s="80"/>
      <c r="C467" s="80"/>
      <c r="D467" s="80"/>
      <c r="E467" s="80"/>
      <c r="F467" s="80"/>
      <c r="G467" s="80"/>
      <c r="H467" s="80"/>
      <c r="I467" s="80"/>
      <c r="J467" s="80"/>
      <c r="K467" s="80"/>
      <c r="L467" s="80"/>
      <c r="M467" s="80"/>
      <c r="N467" s="80"/>
      <c r="O467" s="16"/>
      <c r="P467" s="80"/>
      <c r="Q467" s="80"/>
      <c r="R467" s="80"/>
      <c r="S467" s="7"/>
      <c r="T467" s="7"/>
      <c r="U467" s="7"/>
      <c r="V467" s="7"/>
      <c r="W467" s="7"/>
    </row>
    <row r="468" spans="1:23" ht="14">
      <c r="A468" s="17"/>
      <c r="B468" s="29"/>
      <c r="C468" s="29"/>
      <c r="D468" s="29"/>
      <c r="E468" s="29"/>
      <c r="F468" s="29"/>
      <c r="G468" s="29"/>
      <c r="H468" s="29"/>
      <c r="I468" s="29"/>
      <c r="J468" s="29"/>
      <c r="K468" s="29"/>
      <c r="L468" s="29"/>
      <c r="M468" s="29"/>
      <c r="N468" s="29"/>
      <c r="O468" s="17"/>
      <c r="P468" s="29"/>
      <c r="Q468" s="29"/>
      <c r="R468" s="29"/>
      <c r="S468" s="7"/>
      <c r="T468" s="7"/>
      <c r="U468" s="7"/>
      <c r="V468" s="7"/>
      <c r="W468" s="7"/>
    </row>
    <row r="469" spans="1:23" ht="14">
      <c r="A469" s="16"/>
      <c r="B469" s="80"/>
      <c r="C469" s="80"/>
      <c r="D469" s="80"/>
      <c r="E469" s="80"/>
      <c r="F469" s="80"/>
      <c r="G469" s="80"/>
      <c r="H469" s="80"/>
      <c r="I469" s="80"/>
      <c r="J469" s="80"/>
      <c r="K469" s="80"/>
      <c r="L469" s="80"/>
      <c r="M469" s="80"/>
      <c r="N469" s="80"/>
      <c r="O469" s="16"/>
      <c r="P469" s="80"/>
      <c r="Q469" s="80"/>
      <c r="R469" s="80"/>
      <c r="S469" s="7"/>
      <c r="T469" s="7"/>
      <c r="U469" s="7"/>
      <c r="V469" s="7"/>
      <c r="W469" s="7"/>
    </row>
    <row r="470" spans="1:23" ht="14">
      <c r="A470" s="17"/>
      <c r="B470" s="29"/>
      <c r="C470" s="29"/>
      <c r="D470" s="29"/>
      <c r="E470" s="29"/>
      <c r="F470" s="29"/>
      <c r="G470" s="29"/>
      <c r="H470" s="29"/>
      <c r="I470" s="29"/>
      <c r="J470" s="29"/>
      <c r="K470" s="29"/>
      <c r="L470" s="29"/>
      <c r="M470" s="29"/>
      <c r="N470" s="29"/>
      <c r="O470" s="17"/>
      <c r="P470" s="29"/>
      <c r="Q470" s="29"/>
      <c r="R470" s="29"/>
      <c r="S470" s="7"/>
      <c r="T470" s="7"/>
      <c r="U470" s="7"/>
      <c r="V470" s="7"/>
      <c r="W470" s="7"/>
    </row>
    <row r="471" spans="1:23" ht="14">
      <c r="A471" s="16"/>
      <c r="B471" s="80"/>
      <c r="C471" s="80"/>
      <c r="D471" s="80"/>
      <c r="E471" s="80"/>
      <c r="F471" s="80"/>
      <c r="G471" s="80"/>
      <c r="H471" s="80"/>
      <c r="I471" s="80"/>
      <c r="J471" s="80"/>
      <c r="K471" s="80"/>
      <c r="L471" s="80"/>
      <c r="M471" s="80"/>
      <c r="N471" s="80"/>
      <c r="O471" s="16"/>
      <c r="P471" s="80"/>
      <c r="Q471" s="80"/>
      <c r="R471" s="80"/>
      <c r="S471" s="7"/>
      <c r="T471" s="7"/>
      <c r="U471" s="7"/>
      <c r="V471" s="7"/>
      <c r="W471" s="7"/>
    </row>
    <row r="472" spans="1:23" ht="14">
      <c r="A472" s="17"/>
      <c r="B472" s="29"/>
      <c r="C472" s="29"/>
      <c r="D472" s="29"/>
      <c r="E472" s="29"/>
      <c r="F472" s="29"/>
      <c r="G472" s="29"/>
      <c r="H472" s="29"/>
      <c r="I472" s="29"/>
      <c r="J472" s="29"/>
      <c r="K472" s="29"/>
      <c r="L472" s="29"/>
      <c r="M472" s="29"/>
      <c r="N472" s="29"/>
      <c r="O472" s="17"/>
      <c r="P472" s="29"/>
      <c r="Q472" s="29"/>
      <c r="R472" s="29"/>
      <c r="S472" s="7"/>
      <c r="T472" s="7"/>
      <c r="U472" s="7"/>
      <c r="V472" s="7"/>
      <c r="W472" s="7"/>
    </row>
    <row r="473" spans="1:23" ht="14">
      <c r="A473" s="16"/>
      <c r="B473" s="80"/>
      <c r="C473" s="80"/>
      <c r="D473" s="80"/>
      <c r="E473" s="80"/>
      <c r="F473" s="80"/>
      <c r="G473" s="80"/>
      <c r="H473" s="80"/>
      <c r="I473" s="80"/>
      <c r="J473" s="80"/>
      <c r="K473" s="80"/>
      <c r="L473" s="80"/>
      <c r="M473" s="80"/>
      <c r="N473" s="80"/>
      <c r="O473" s="16"/>
      <c r="P473" s="80"/>
      <c r="Q473" s="80"/>
      <c r="R473" s="80"/>
      <c r="S473" s="7"/>
      <c r="T473" s="7"/>
      <c r="U473" s="7"/>
      <c r="V473" s="7"/>
      <c r="W473" s="7"/>
    </row>
    <row r="474" spans="1:23" ht="14">
      <c r="A474" s="17"/>
      <c r="B474" s="29"/>
      <c r="C474" s="29"/>
      <c r="D474" s="29"/>
      <c r="E474" s="29"/>
      <c r="F474" s="29"/>
      <c r="G474" s="29"/>
      <c r="H474" s="29"/>
      <c r="I474" s="29"/>
      <c r="J474" s="29"/>
      <c r="K474" s="29"/>
      <c r="L474" s="29"/>
      <c r="M474" s="29"/>
      <c r="N474" s="29"/>
      <c r="O474" s="17"/>
      <c r="P474" s="29"/>
      <c r="Q474" s="29"/>
      <c r="R474" s="29"/>
      <c r="S474" s="7"/>
      <c r="T474" s="7"/>
      <c r="U474" s="7"/>
      <c r="V474" s="7"/>
      <c r="W474" s="7"/>
    </row>
    <row r="475" spans="1:23" ht="14">
      <c r="A475" s="16"/>
      <c r="B475" s="80"/>
      <c r="C475" s="80"/>
      <c r="D475" s="80"/>
      <c r="E475" s="80"/>
      <c r="F475" s="80"/>
      <c r="G475" s="80"/>
      <c r="H475" s="80"/>
      <c r="I475" s="80"/>
      <c r="J475" s="80"/>
      <c r="K475" s="80"/>
      <c r="L475" s="80"/>
      <c r="M475" s="80"/>
      <c r="N475" s="80"/>
      <c r="O475" s="16"/>
      <c r="P475" s="80"/>
      <c r="Q475" s="80"/>
      <c r="R475" s="80"/>
      <c r="S475" s="7"/>
      <c r="T475" s="7"/>
      <c r="U475" s="7"/>
      <c r="V475" s="7"/>
      <c r="W475" s="7"/>
    </row>
    <row r="476" spans="1:23" ht="14">
      <c r="A476" s="17"/>
      <c r="B476" s="29"/>
      <c r="C476" s="29"/>
      <c r="D476" s="29"/>
      <c r="E476" s="29"/>
      <c r="F476" s="29"/>
      <c r="G476" s="29"/>
      <c r="H476" s="29"/>
      <c r="I476" s="29"/>
      <c r="J476" s="29"/>
      <c r="K476" s="29"/>
      <c r="L476" s="29"/>
      <c r="M476" s="29"/>
      <c r="N476" s="29"/>
      <c r="O476" s="17"/>
      <c r="P476" s="29"/>
      <c r="Q476" s="29"/>
      <c r="R476" s="29"/>
      <c r="S476" s="7"/>
      <c r="T476" s="7"/>
      <c r="U476" s="7"/>
      <c r="V476" s="7"/>
      <c r="W476" s="7"/>
    </row>
    <row r="477" spans="1:23" ht="14">
      <c r="A477" s="16"/>
      <c r="B477" s="80"/>
      <c r="C477" s="80"/>
      <c r="D477" s="80"/>
      <c r="E477" s="80"/>
      <c r="F477" s="80"/>
      <c r="G477" s="80"/>
      <c r="H477" s="80"/>
      <c r="I477" s="80"/>
      <c r="J477" s="80"/>
      <c r="K477" s="80"/>
      <c r="L477" s="80"/>
      <c r="M477" s="80"/>
      <c r="N477" s="80"/>
      <c r="O477" s="16"/>
      <c r="P477" s="80"/>
      <c r="Q477" s="80"/>
      <c r="R477" s="80"/>
      <c r="S477" s="7"/>
      <c r="T477" s="7"/>
      <c r="U477" s="7"/>
      <c r="V477" s="7"/>
      <c r="W477" s="7"/>
    </row>
    <row r="478" spans="1:23" ht="14">
      <c r="A478" s="17"/>
      <c r="B478" s="29"/>
      <c r="C478" s="29"/>
      <c r="D478" s="29"/>
      <c r="E478" s="29"/>
      <c r="F478" s="29"/>
      <c r="G478" s="29"/>
      <c r="H478" s="29"/>
      <c r="I478" s="29"/>
      <c r="J478" s="29"/>
      <c r="K478" s="29"/>
      <c r="L478" s="29"/>
      <c r="M478" s="29"/>
      <c r="N478" s="29"/>
      <c r="O478" s="17"/>
      <c r="P478" s="29"/>
      <c r="Q478" s="29"/>
      <c r="R478" s="29"/>
      <c r="S478" s="7"/>
      <c r="T478" s="7"/>
      <c r="U478" s="7"/>
      <c r="V478" s="7"/>
      <c r="W478" s="7"/>
    </row>
    <row r="479" spans="1:23" ht="14">
      <c r="A479" s="16"/>
      <c r="B479" s="80"/>
      <c r="C479" s="80"/>
      <c r="D479" s="80"/>
      <c r="E479" s="80"/>
      <c r="F479" s="80"/>
      <c r="G479" s="80"/>
      <c r="H479" s="80"/>
      <c r="I479" s="80"/>
      <c r="J479" s="80"/>
      <c r="K479" s="80"/>
      <c r="L479" s="80"/>
      <c r="M479" s="80"/>
      <c r="N479" s="80"/>
      <c r="O479" s="16"/>
      <c r="P479" s="80"/>
      <c r="Q479" s="80"/>
      <c r="R479" s="80"/>
      <c r="S479" s="7"/>
      <c r="T479" s="7"/>
      <c r="U479" s="7"/>
      <c r="V479" s="7"/>
      <c r="W479" s="7"/>
    </row>
    <row r="480" spans="1:23" ht="14">
      <c r="A480" s="17"/>
      <c r="B480" s="29"/>
      <c r="C480" s="29"/>
      <c r="D480" s="29"/>
      <c r="E480" s="29"/>
      <c r="F480" s="29"/>
      <c r="G480" s="29"/>
      <c r="H480" s="29"/>
      <c r="I480" s="29"/>
      <c r="J480" s="29"/>
      <c r="K480" s="29"/>
      <c r="L480" s="29"/>
      <c r="M480" s="29"/>
      <c r="N480" s="29"/>
      <c r="O480" s="17"/>
      <c r="P480" s="29"/>
      <c r="Q480" s="29"/>
      <c r="R480" s="29"/>
      <c r="S480" s="7"/>
      <c r="T480" s="7"/>
      <c r="U480" s="7"/>
      <c r="V480" s="7"/>
      <c r="W480" s="7"/>
    </row>
    <row r="481" spans="1:23" ht="14">
      <c r="A481" s="16"/>
      <c r="B481" s="80"/>
      <c r="C481" s="80"/>
      <c r="D481" s="80"/>
      <c r="E481" s="80"/>
      <c r="F481" s="80"/>
      <c r="G481" s="80"/>
      <c r="H481" s="80"/>
      <c r="I481" s="80"/>
      <c r="J481" s="80"/>
      <c r="K481" s="80"/>
      <c r="L481" s="80"/>
      <c r="M481" s="80"/>
      <c r="N481" s="80"/>
      <c r="O481" s="16"/>
      <c r="P481" s="80"/>
      <c r="Q481" s="80"/>
      <c r="R481" s="80"/>
      <c r="S481" s="7"/>
      <c r="T481" s="7"/>
      <c r="U481" s="7"/>
      <c r="V481" s="7"/>
      <c r="W481" s="7"/>
    </row>
    <row r="482" spans="1:23" ht="14">
      <c r="A482" s="17"/>
      <c r="B482" s="29"/>
      <c r="C482" s="29"/>
      <c r="D482" s="29"/>
      <c r="E482" s="29"/>
      <c r="F482" s="29"/>
      <c r="G482" s="29"/>
      <c r="H482" s="29"/>
      <c r="I482" s="29"/>
      <c r="J482" s="29"/>
      <c r="K482" s="29"/>
      <c r="L482" s="29"/>
      <c r="M482" s="29"/>
      <c r="N482" s="29"/>
      <c r="O482" s="17"/>
      <c r="P482" s="29"/>
      <c r="Q482" s="29"/>
      <c r="R482" s="29"/>
      <c r="S482" s="7"/>
      <c r="T482" s="7"/>
      <c r="U482" s="7"/>
      <c r="V482" s="7"/>
      <c r="W482" s="7"/>
    </row>
    <row r="483" spans="1:23" ht="14">
      <c r="A483" s="16"/>
      <c r="B483" s="80"/>
      <c r="C483" s="80"/>
      <c r="D483" s="80"/>
      <c r="E483" s="80"/>
      <c r="F483" s="80"/>
      <c r="G483" s="80"/>
      <c r="H483" s="80"/>
      <c r="I483" s="80"/>
      <c r="J483" s="80"/>
      <c r="K483" s="80"/>
      <c r="L483" s="80"/>
      <c r="M483" s="80"/>
      <c r="N483" s="80"/>
      <c r="O483" s="16"/>
      <c r="P483" s="80"/>
      <c r="Q483" s="80"/>
      <c r="R483" s="80"/>
      <c r="S483" s="7"/>
      <c r="T483" s="7"/>
      <c r="U483" s="7"/>
      <c r="V483" s="7"/>
      <c r="W483" s="7"/>
    </row>
    <row r="484" spans="1:23" ht="14">
      <c r="A484" s="17"/>
      <c r="B484" s="29"/>
      <c r="C484" s="29"/>
      <c r="D484" s="29"/>
      <c r="E484" s="29"/>
      <c r="F484" s="29"/>
      <c r="G484" s="29"/>
      <c r="H484" s="29"/>
      <c r="I484" s="29"/>
      <c r="J484" s="29"/>
      <c r="K484" s="29"/>
      <c r="L484" s="29"/>
      <c r="M484" s="29"/>
      <c r="N484" s="29"/>
      <c r="O484" s="17"/>
      <c r="P484" s="29"/>
      <c r="Q484" s="29"/>
      <c r="R484" s="29"/>
      <c r="S484" s="7"/>
      <c r="T484" s="7"/>
      <c r="U484" s="7"/>
      <c r="V484" s="7"/>
      <c r="W484" s="7"/>
    </row>
    <row r="485" spans="1:23" ht="14">
      <c r="A485" s="16"/>
      <c r="B485" s="80"/>
      <c r="C485" s="80"/>
      <c r="D485" s="80"/>
      <c r="E485" s="80"/>
      <c r="F485" s="80"/>
      <c r="G485" s="80"/>
      <c r="H485" s="80"/>
      <c r="I485" s="80"/>
      <c r="J485" s="80"/>
      <c r="K485" s="80"/>
      <c r="L485" s="80"/>
      <c r="M485" s="80"/>
      <c r="N485" s="80"/>
      <c r="O485" s="16"/>
      <c r="P485" s="80"/>
      <c r="Q485" s="80"/>
      <c r="R485" s="80"/>
      <c r="S485" s="7"/>
      <c r="T485" s="7"/>
      <c r="U485" s="7"/>
      <c r="V485" s="7"/>
      <c r="W485" s="7"/>
    </row>
    <row r="486" spans="1:23" ht="14">
      <c r="A486" s="17"/>
      <c r="B486" s="29"/>
      <c r="C486" s="29"/>
      <c r="D486" s="29"/>
      <c r="E486" s="29"/>
      <c r="F486" s="29"/>
      <c r="G486" s="29"/>
      <c r="H486" s="29"/>
      <c r="I486" s="29"/>
      <c r="J486" s="29"/>
      <c r="K486" s="29"/>
      <c r="L486" s="29"/>
      <c r="M486" s="29"/>
      <c r="N486" s="29"/>
      <c r="O486" s="17"/>
      <c r="P486" s="29"/>
      <c r="Q486" s="29"/>
      <c r="R486" s="29"/>
      <c r="S486" s="7"/>
      <c r="T486" s="7"/>
      <c r="U486" s="7"/>
      <c r="V486" s="7"/>
      <c r="W486" s="7"/>
    </row>
    <row r="487" spans="1:23" ht="14">
      <c r="A487" s="16"/>
      <c r="B487" s="80"/>
      <c r="C487" s="80"/>
      <c r="D487" s="80"/>
      <c r="E487" s="80"/>
      <c r="F487" s="80"/>
      <c r="G487" s="80"/>
      <c r="H487" s="80"/>
      <c r="I487" s="80"/>
      <c r="J487" s="80"/>
      <c r="K487" s="80"/>
      <c r="L487" s="80"/>
      <c r="M487" s="80"/>
      <c r="N487" s="80"/>
      <c r="O487" s="16"/>
      <c r="P487" s="80"/>
      <c r="Q487" s="80"/>
      <c r="R487" s="80"/>
      <c r="S487" s="7"/>
      <c r="T487" s="7"/>
      <c r="U487" s="7"/>
      <c r="V487" s="7"/>
      <c r="W487" s="7"/>
    </row>
    <row r="488" spans="1:23" ht="14">
      <c r="A488" s="17"/>
      <c r="B488" s="29"/>
      <c r="C488" s="29"/>
      <c r="D488" s="29"/>
      <c r="E488" s="29"/>
      <c r="F488" s="29"/>
      <c r="G488" s="29"/>
      <c r="H488" s="29"/>
      <c r="I488" s="29"/>
      <c r="J488" s="29"/>
      <c r="K488" s="29"/>
      <c r="L488" s="29"/>
      <c r="M488" s="29"/>
      <c r="N488" s="29"/>
      <c r="O488" s="17"/>
      <c r="P488" s="29"/>
      <c r="Q488" s="29"/>
      <c r="R488" s="29"/>
      <c r="S488" s="7"/>
      <c r="T488" s="7"/>
      <c r="U488" s="7"/>
      <c r="V488" s="7"/>
      <c r="W488" s="7"/>
    </row>
    <row r="489" spans="1:23" ht="14">
      <c r="A489" s="16"/>
      <c r="B489" s="80"/>
      <c r="C489" s="80"/>
      <c r="D489" s="80"/>
      <c r="E489" s="80"/>
      <c r="F489" s="80"/>
      <c r="G489" s="80"/>
      <c r="H489" s="80"/>
      <c r="I489" s="80"/>
      <c r="J489" s="80"/>
      <c r="K489" s="80"/>
      <c r="L489" s="80"/>
      <c r="M489" s="80"/>
      <c r="N489" s="80"/>
      <c r="O489" s="16"/>
      <c r="P489" s="80"/>
      <c r="Q489" s="80"/>
      <c r="R489" s="80"/>
      <c r="S489" s="7"/>
      <c r="T489" s="7"/>
      <c r="U489" s="7"/>
      <c r="V489" s="7"/>
      <c r="W489" s="7"/>
    </row>
    <row r="490" spans="1:23" ht="14">
      <c r="A490" s="17"/>
      <c r="B490" s="29"/>
      <c r="C490" s="29"/>
      <c r="D490" s="29"/>
      <c r="E490" s="29"/>
      <c r="F490" s="29"/>
      <c r="G490" s="29"/>
      <c r="H490" s="29"/>
      <c r="I490" s="29"/>
      <c r="J490" s="29"/>
      <c r="K490" s="29"/>
      <c r="L490" s="29"/>
      <c r="M490" s="29"/>
      <c r="N490" s="29"/>
      <c r="O490" s="17"/>
      <c r="P490" s="29"/>
      <c r="Q490" s="29"/>
      <c r="R490" s="29"/>
      <c r="S490" s="7"/>
      <c r="T490" s="7"/>
      <c r="U490" s="7"/>
      <c r="V490" s="7"/>
      <c r="W490" s="7"/>
    </row>
    <row r="491" spans="1:23" ht="14">
      <c r="A491" s="16"/>
      <c r="B491" s="80"/>
      <c r="C491" s="80"/>
      <c r="D491" s="80"/>
      <c r="E491" s="80"/>
      <c r="F491" s="80"/>
      <c r="G491" s="80"/>
      <c r="H491" s="80"/>
      <c r="I491" s="80"/>
      <c r="J491" s="80"/>
      <c r="K491" s="80"/>
      <c r="L491" s="80"/>
      <c r="M491" s="80"/>
      <c r="N491" s="80"/>
      <c r="O491" s="16"/>
      <c r="P491" s="80"/>
      <c r="Q491" s="80"/>
      <c r="R491" s="80"/>
      <c r="S491" s="7"/>
      <c r="T491" s="7"/>
      <c r="U491" s="7"/>
      <c r="V491" s="7"/>
      <c r="W491" s="7"/>
    </row>
    <row r="492" spans="1:23" ht="14">
      <c r="A492" s="17"/>
      <c r="B492" s="29"/>
      <c r="C492" s="29"/>
      <c r="D492" s="29"/>
      <c r="E492" s="29"/>
      <c r="F492" s="29"/>
      <c r="G492" s="29"/>
      <c r="H492" s="29"/>
      <c r="I492" s="29"/>
      <c r="J492" s="29"/>
      <c r="K492" s="29"/>
      <c r="L492" s="29"/>
      <c r="M492" s="29"/>
      <c r="N492" s="29"/>
      <c r="O492" s="17"/>
      <c r="P492" s="29"/>
      <c r="Q492" s="29"/>
      <c r="R492" s="29"/>
      <c r="S492" s="7"/>
      <c r="T492" s="7"/>
      <c r="U492" s="7"/>
      <c r="V492" s="7"/>
      <c r="W492" s="7"/>
    </row>
    <row r="493" spans="1:23" ht="14">
      <c r="A493" s="16"/>
      <c r="B493" s="80"/>
      <c r="C493" s="80"/>
      <c r="D493" s="80"/>
      <c r="E493" s="80"/>
      <c r="F493" s="80"/>
      <c r="G493" s="80"/>
      <c r="H493" s="80"/>
      <c r="I493" s="80"/>
      <c r="J493" s="80"/>
      <c r="K493" s="80"/>
      <c r="L493" s="80"/>
      <c r="M493" s="80"/>
      <c r="N493" s="80"/>
      <c r="O493" s="16"/>
      <c r="P493" s="80"/>
      <c r="Q493" s="80"/>
      <c r="R493" s="80"/>
      <c r="S493" s="7"/>
      <c r="T493" s="7"/>
      <c r="U493" s="7"/>
      <c r="V493" s="7"/>
      <c r="W493" s="7"/>
    </row>
    <row r="494" spans="1:23" ht="14">
      <c r="A494" s="17"/>
      <c r="B494" s="29"/>
      <c r="C494" s="29"/>
      <c r="D494" s="29"/>
      <c r="E494" s="29"/>
      <c r="F494" s="29"/>
      <c r="G494" s="29"/>
      <c r="H494" s="29"/>
      <c r="I494" s="29"/>
      <c r="J494" s="29"/>
      <c r="K494" s="29"/>
      <c r="L494" s="29"/>
      <c r="M494" s="29"/>
      <c r="N494" s="29"/>
      <c r="O494" s="17"/>
      <c r="P494" s="29"/>
      <c r="Q494" s="29"/>
      <c r="R494" s="29"/>
      <c r="S494" s="7"/>
      <c r="T494" s="7"/>
      <c r="U494" s="7"/>
      <c r="V494" s="7"/>
      <c r="W494" s="7"/>
    </row>
    <row r="495" spans="1:23" ht="14">
      <c r="A495" s="16"/>
      <c r="B495" s="80"/>
      <c r="C495" s="80"/>
      <c r="D495" s="80"/>
      <c r="E495" s="80"/>
      <c r="F495" s="80"/>
      <c r="G495" s="80"/>
      <c r="H495" s="80"/>
      <c r="I495" s="80"/>
      <c r="J495" s="80"/>
      <c r="K495" s="80"/>
      <c r="L495" s="80"/>
      <c r="M495" s="80"/>
      <c r="N495" s="80"/>
      <c r="O495" s="16"/>
      <c r="P495" s="80"/>
      <c r="Q495" s="80"/>
      <c r="R495" s="80"/>
      <c r="S495" s="7"/>
      <c r="T495" s="7"/>
      <c r="U495" s="7"/>
      <c r="V495" s="7"/>
      <c r="W495" s="7"/>
    </row>
    <row r="496" spans="1:23" ht="14">
      <c r="A496" s="17"/>
      <c r="B496" s="29"/>
      <c r="C496" s="29"/>
      <c r="D496" s="29"/>
      <c r="E496" s="29"/>
      <c r="F496" s="29"/>
      <c r="G496" s="29"/>
      <c r="H496" s="29"/>
      <c r="I496" s="29"/>
      <c r="J496" s="29"/>
      <c r="K496" s="29"/>
      <c r="L496" s="29"/>
      <c r="M496" s="29"/>
      <c r="N496" s="29"/>
      <c r="O496" s="17"/>
      <c r="P496" s="29"/>
      <c r="Q496" s="29"/>
      <c r="R496" s="29"/>
      <c r="S496" s="7"/>
      <c r="T496" s="7"/>
      <c r="U496" s="7"/>
      <c r="V496" s="7"/>
      <c r="W496" s="7"/>
    </row>
    <row r="497" spans="1:23" ht="14">
      <c r="A497" s="16"/>
      <c r="B497" s="80"/>
      <c r="C497" s="80"/>
      <c r="D497" s="80"/>
      <c r="E497" s="80"/>
      <c r="F497" s="80"/>
      <c r="G497" s="80"/>
      <c r="H497" s="80"/>
      <c r="I497" s="80"/>
      <c r="J497" s="80"/>
      <c r="K497" s="80"/>
      <c r="L497" s="80"/>
      <c r="M497" s="80"/>
      <c r="N497" s="80"/>
      <c r="O497" s="16"/>
      <c r="P497" s="80"/>
      <c r="Q497" s="80"/>
      <c r="R497" s="80"/>
      <c r="S497" s="7"/>
      <c r="T497" s="7"/>
      <c r="U497" s="7"/>
      <c r="V497" s="7"/>
      <c r="W497" s="7"/>
    </row>
    <row r="498" spans="1:23" ht="14">
      <c r="A498" s="17"/>
      <c r="B498" s="29"/>
      <c r="C498" s="29"/>
      <c r="D498" s="29"/>
      <c r="E498" s="29"/>
      <c r="F498" s="29"/>
      <c r="G498" s="29"/>
      <c r="H498" s="29"/>
      <c r="I498" s="29"/>
      <c r="J498" s="29"/>
      <c r="K498" s="29"/>
      <c r="L498" s="29"/>
      <c r="M498" s="29"/>
      <c r="N498" s="29"/>
      <c r="O498" s="17"/>
      <c r="P498" s="29"/>
      <c r="Q498" s="29"/>
      <c r="R498" s="29"/>
      <c r="S498" s="7"/>
      <c r="T498" s="7"/>
      <c r="U498" s="7"/>
      <c r="V498" s="7"/>
      <c r="W498" s="7"/>
    </row>
    <row r="499" spans="1:23" ht="14">
      <c r="A499" s="16"/>
      <c r="B499" s="80"/>
      <c r="C499" s="80"/>
      <c r="D499" s="80"/>
      <c r="E499" s="80"/>
      <c r="F499" s="80"/>
      <c r="G499" s="80"/>
      <c r="H499" s="80"/>
      <c r="I499" s="80"/>
      <c r="J499" s="80"/>
      <c r="K499" s="80"/>
      <c r="L499" s="80"/>
      <c r="M499" s="80"/>
      <c r="N499" s="80"/>
      <c r="O499" s="16"/>
      <c r="P499" s="80"/>
      <c r="Q499" s="80"/>
      <c r="R499" s="80"/>
      <c r="S499" s="7"/>
      <c r="T499" s="7"/>
      <c r="U499" s="7"/>
      <c r="V499" s="7"/>
      <c r="W499" s="7"/>
    </row>
    <row r="500" spans="1:23" ht="14">
      <c r="A500" s="17"/>
      <c r="B500" s="29"/>
      <c r="C500" s="29"/>
      <c r="D500" s="29"/>
      <c r="E500" s="29"/>
      <c r="F500" s="29"/>
      <c r="G500" s="29"/>
      <c r="H500" s="29"/>
      <c r="I500" s="29"/>
      <c r="J500" s="29"/>
      <c r="K500" s="29"/>
      <c r="L500" s="29"/>
      <c r="M500" s="29"/>
      <c r="N500" s="29"/>
      <c r="O500" s="17"/>
      <c r="P500" s="29"/>
      <c r="Q500" s="29"/>
      <c r="R500" s="29"/>
      <c r="S500" s="7"/>
      <c r="T500" s="7"/>
      <c r="U500" s="7"/>
      <c r="V500" s="7"/>
      <c r="W500" s="7"/>
    </row>
    <row r="501" spans="1:23" ht="14">
      <c r="A501" s="16"/>
      <c r="B501" s="80"/>
      <c r="C501" s="80"/>
      <c r="D501" s="80"/>
      <c r="E501" s="80"/>
      <c r="F501" s="80"/>
      <c r="G501" s="80"/>
      <c r="H501" s="80"/>
      <c r="I501" s="80"/>
      <c r="J501" s="80"/>
      <c r="K501" s="80"/>
      <c r="L501" s="80"/>
      <c r="M501" s="80"/>
      <c r="N501" s="80"/>
      <c r="O501" s="16"/>
      <c r="P501" s="80"/>
      <c r="Q501" s="80"/>
      <c r="R501" s="80"/>
      <c r="S501" s="7"/>
      <c r="T501" s="7"/>
      <c r="U501" s="7"/>
      <c r="V501" s="7"/>
      <c r="W501" s="7"/>
    </row>
    <row r="502" spans="1:23" ht="14">
      <c r="A502" s="17"/>
      <c r="B502" s="29"/>
      <c r="C502" s="29"/>
      <c r="D502" s="29"/>
      <c r="E502" s="29"/>
      <c r="F502" s="29"/>
      <c r="G502" s="29"/>
      <c r="H502" s="29"/>
      <c r="I502" s="29"/>
      <c r="J502" s="29"/>
      <c r="K502" s="29"/>
      <c r="L502" s="29"/>
      <c r="M502" s="29"/>
      <c r="N502" s="29"/>
      <c r="O502" s="17"/>
      <c r="P502" s="29"/>
      <c r="Q502" s="29"/>
      <c r="R502" s="29"/>
      <c r="S502" s="7"/>
      <c r="T502" s="7"/>
      <c r="U502" s="7"/>
      <c r="V502" s="7"/>
      <c r="W502" s="7"/>
    </row>
    <row r="503" spans="1:23" ht="14">
      <c r="A503" s="16"/>
      <c r="B503" s="80"/>
      <c r="C503" s="80"/>
      <c r="D503" s="80"/>
      <c r="E503" s="80"/>
      <c r="F503" s="80"/>
      <c r="G503" s="80"/>
      <c r="H503" s="80"/>
      <c r="I503" s="80"/>
      <c r="J503" s="80"/>
      <c r="K503" s="80"/>
      <c r="L503" s="80"/>
      <c r="M503" s="80"/>
      <c r="N503" s="80"/>
      <c r="O503" s="16"/>
      <c r="P503" s="80"/>
      <c r="Q503" s="80"/>
      <c r="R503" s="80"/>
      <c r="S503" s="7"/>
      <c r="T503" s="7"/>
      <c r="U503" s="7"/>
      <c r="V503" s="7"/>
      <c r="W503" s="7"/>
    </row>
    <row r="504" spans="1:23" ht="14">
      <c r="A504" s="17"/>
      <c r="B504" s="29"/>
      <c r="C504" s="29"/>
      <c r="D504" s="29"/>
      <c r="E504" s="29"/>
      <c r="F504" s="29"/>
      <c r="G504" s="29"/>
      <c r="H504" s="29"/>
      <c r="I504" s="29"/>
      <c r="J504" s="29"/>
      <c r="K504" s="29"/>
      <c r="L504" s="29"/>
      <c r="M504" s="29"/>
      <c r="N504" s="29"/>
      <c r="O504" s="17"/>
      <c r="P504" s="29"/>
      <c r="Q504" s="29"/>
      <c r="R504" s="29"/>
      <c r="S504" s="7"/>
      <c r="T504" s="7"/>
      <c r="U504" s="7"/>
      <c r="V504" s="7"/>
      <c r="W504" s="7"/>
    </row>
    <row r="505" spans="1:23" ht="14">
      <c r="A505" s="16"/>
      <c r="B505" s="80"/>
      <c r="C505" s="80"/>
      <c r="D505" s="80"/>
      <c r="E505" s="80"/>
      <c r="F505" s="80"/>
      <c r="G505" s="80"/>
      <c r="H505" s="80"/>
      <c r="I505" s="80"/>
      <c r="J505" s="80"/>
      <c r="K505" s="80"/>
      <c r="L505" s="80"/>
      <c r="M505" s="80"/>
      <c r="N505" s="80"/>
      <c r="O505" s="16"/>
      <c r="P505" s="80"/>
      <c r="Q505" s="80"/>
      <c r="R505" s="80"/>
      <c r="S505" s="7"/>
      <c r="T505" s="7"/>
      <c r="U505" s="7"/>
      <c r="V505" s="7"/>
      <c r="W505" s="7"/>
    </row>
    <row r="506" spans="1:23" ht="14">
      <c r="A506" s="17"/>
      <c r="B506" s="29"/>
      <c r="C506" s="29"/>
      <c r="D506" s="29"/>
      <c r="E506" s="29"/>
      <c r="F506" s="29"/>
      <c r="G506" s="29"/>
      <c r="H506" s="29"/>
      <c r="I506" s="29"/>
      <c r="J506" s="29"/>
      <c r="K506" s="29"/>
      <c r="L506" s="29"/>
      <c r="M506" s="29"/>
      <c r="N506" s="29"/>
      <c r="O506" s="17"/>
      <c r="P506" s="29"/>
      <c r="Q506" s="29"/>
      <c r="R506" s="29"/>
      <c r="S506" s="7"/>
      <c r="T506" s="7"/>
      <c r="U506" s="7"/>
      <c r="V506" s="7"/>
      <c r="W506" s="7"/>
    </row>
    <row r="507" spans="1:23" ht="14">
      <c r="A507" s="16"/>
      <c r="B507" s="80"/>
      <c r="C507" s="80"/>
      <c r="D507" s="80"/>
      <c r="E507" s="80"/>
      <c r="F507" s="80"/>
      <c r="G507" s="80"/>
      <c r="H507" s="80"/>
      <c r="I507" s="80"/>
      <c r="J507" s="80"/>
      <c r="K507" s="80"/>
      <c r="L507" s="80"/>
      <c r="M507" s="80"/>
      <c r="N507" s="80"/>
      <c r="O507" s="16"/>
      <c r="P507" s="80"/>
      <c r="Q507" s="80"/>
      <c r="R507" s="80"/>
      <c r="S507" s="7"/>
      <c r="T507" s="7"/>
      <c r="U507" s="7"/>
      <c r="V507" s="7"/>
      <c r="W507" s="7"/>
    </row>
    <row r="508" spans="1:23" ht="14">
      <c r="A508" s="17"/>
      <c r="B508" s="29"/>
      <c r="C508" s="29"/>
      <c r="D508" s="29"/>
      <c r="E508" s="29"/>
      <c r="F508" s="29"/>
      <c r="G508" s="29"/>
      <c r="H508" s="29"/>
      <c r="I508" s="29"/>
      <c r="J508" s="29"/>
      <c r="K508" s="29"/>
      <c r="L508" s="29"/>
      <c r="M508" s="29"/>
      <c r="N508" s="29"/>
      <c r="O508" s="17"/>
      <c r="P508" s="29"/>
      <c r="Q508" s="29"/>
      <c r="R508" s="29"/>
      <c r="S508" s="7"/>
      <c r="T508" s="7"/>
      <c r="U508" s="7"/>
      <c r="V508" s="7"/>
      <c r="W508" s="7"/>
    </row>
    <row r="509" spans="1:23" ht="14">
      <c r="A509" s="16"/>
      <c r="B509" s="80"/>
      <c r="C509" s="80"/>
      <c r="D509" s="80"/>
      <c r="E509" s="80"/>
      <c r="F509" s="80"/>
      <c r="G509" s="80"/>
      <c r="H509" s="80"/>
      <c r="I509" s="80"/>
      <c r="J509" s="80"/>
      <c r="K509" s="80"/>
      <c r="L509" s="80"/>
      <c r="M509" s="80"/>
      <c r="N509" s="80"/>
      <c r="O509" s="16"/>
      <c r="P509" s="80"/>
      <c r="Q509" s="80"/>
      <c r="R509" s="80"/>
      <c r="S509" s="7"/>
      <c r="T509" s="7"/>
      <c r="U509" s="7"/>
      <c r="V509" s="7"/>
      <c r="W509" s="7"/>
    </row>
    <row r="510" spans="1:23" ht="14">
      <c r="A510" s="17"/>
      <c r="B510" s="29"/>
      <c r="C510" s="29"/>
      <c r="D510" s="29"/>
      <c r="E510" s="29"/>
      <c r="F510" s="29"/>
      <c r="G510" s="29"/>
      <c r="H510" s="29"/>
      <c r="I510" s="29"/>
      <c r="J510" s="29"/>
      <c r="K510" s="29"/>
      <c r="L510" s="29"/>
      <c r="M510" s="29"/>
      <c r="N510" s="29"/>
      <c r="O510" s="17"/>
      <c r="P510" s="29"/>
      <c r="Q510" s="29"/>
      <c r="R510" s="29"/>
      <c r="S510" s="7"/>
      <c r="T510" s="7"/>
      <c r="U510" s="7"/>
      <c r="V510" s="7"/>
      <c r="W510" s="7"/>
    </row>
    <row r="511" spans="1:23" ht="14">
      <c r="A511" s="16"/>
      <c r="B511" s="80"/>
      <c r="C511" s="80"/>
      <c r="D511" s="80"/>
      <c r="E511" s="80"/>
      <c r="F511" s="80"/>
      <c r="G511" s="80"/>
      <c r="H511" s="80"/>
      <c r="I511" s="80"/>
      <c r="J511" s="80"/>
      <c r="K511" s="80"/>
      <c r="L511" s="80"/>
      <c r="M511" s="80"/>
      <c r="N511" s="80"/>
      <c r="O511" s="16"/>
      <c r="P511" s="80"/>
      <c r="Q511" s="80"/>
      <c r="R511" s="80"/>
      <c r="S511" s="7"/>
      <c r="T511" s="7"/>
      <c r="U511" s="7"/>
      <c r="V511" s="7"/>
      <c r="W511" s="7"/>
    </row>
    <row r="512" spans="1:23" ht="14">
      <c r="A512" s="17"/>
      <c r="B512" s="29"/>
      <c r="C512" s="29"/>
      <c r="D512" s="29"/>
      <c r="E512" s="29"/>
      <c r="F512" s="29"/>
      <c r="G512" s="29"/>
      <c r="H512" s="29"/>
      <c r="I512" s="29"/>
      <c r="J512" s="29"/>
      <c r="K512" s="29"/>
      <c r="L512" s="29"/>
      <c r="M512" s="29"/>
      <c r="N512" s="29"/>
      <c r="O512" s="17"/>
      <c r="P512" s="29"/>
      <c r="Q512" s="29"/>
      <c r="R512" s="29"/>
      <c r="S512" s="7"/>
      <c r="T512" s="7"/>
      <c r="U512" s="7"/>
      <c r="V512" s="7"/>
      <c r="W512" s="7"/>
    </row>
    <row r="513" spans="1:23" ht="14">
      <c r="A513" s="16"/>
      <c r="B513" s="80"/>
      <c r="C513" s="80"/>
      <c r="D513" s="80"/>
      <c r="E513" s="80"/>
      <c r="F513" s="80"/>
      <c r="G513" s="80"/>
      <c r="H513" s="80"/>
      <c r="I513" s="80"/>
      <c r="J513" s="80"/>
      <c r="K513" s="80"/>
      <c r="L513" s="80"/>
      <c r="M513" s="80"/>
      <c r="N513" s="80"/>
      <c r="O513" s="16"/>
      <c r="P513" s="80"/>
      <c r="Q513" s="80"/>
      <c r="R513" s="80"/>
      <c r="S513" s="7"/>
      <c r="T513" s="7"/>
      <c r="U513" s="7"/>
      <c r="V513" s="7"/>
      <c r="W513" s="7"/>
    </row>
    <row r="514" spans="1:23" ht="14">
      <c r="A514" s="17"/>
      <c r="B514" s="29"/>
      <c r="C514" s="29"/>
      <c r="D514" s="29"/>
      <c r="E514" s="29"/>
      <c r="F514" s="29"/>
      <c r="G514" s="29"/>
      <c r="H514" s="29"/>
      <c r="I514" s="29"/>
      <c r="J514" s="29"/>
      <c r="K514" s="29"/>
      <c r="L514" s="29"/>
      <c r="M514" s="29"/>
      <c r="N514" s="29"/>
      <c r="O514" s="17"/>
      <c r="P514" s="29"/>
      <c r="Q514" s="29"/>
      <c r="R514" s="29"/>
      <c r="S514" s="7"/>
      <c r="T514" s="7"/>
      <c r="U514" s="7"/>
      <c r="V514" s="7"/>
      <c r="W514" s="7"/>
    </row>
    <row r="515" spans="1:23" ht="14">
      <c r="A515" s="16"/>
      <c r="B515" s="80"/>
      <c r="C515" s="80"/>
      <c r="D515" s="80"/>
      <c r="E515" s="80"/>
      <c r="F515" s="80"/>
      <c r="G515" s="80"/>
      <c r="H515" s="80"/>
      <c r="I515" s="80"/>
      <c r="J515" s="80"/>
      <c r="K515" s="80"/>
      <c r="L515" s="80"/>
      <c r="M515" s="80"/>
      <c r="N515" s="80"/>
      <c r="O515" s="16"/>
      <c r="P515" s="80"/>
      <c r="Q515" s="80"/>
      <c r="R515" s="80"/>
      <c r="S515" s="7"/>
      <c r="T515" s="7"/>
      <c r="U515" s="7"/>
      <c r="V515" s="7"/>
      <c r="W515" s="7"/>
    </row>
    <row r="516" spans="1:23" ht="14">
      <c r="A516" s="17"/>
      <c r="B516" s="29"/>
      <c r="C516" s="29"/>
      <c r="D516" s="29"/>
      <c r="E516" s="29"/>
      <c r="F516" s="29"/>
      <c r="G516" s="29"/>
      <c r="H516" s="29"/>
      <c r="I516" s="29"/>
      <c r="J516" s="29"/>
      <c r="K516" s="29"/>
      <c r="L516" s="29"/>
      <c r="M516" s="29"/>
      <c r="N516" s="29"/>
      <c r="O516" s="17"/>
      <c r="P516" s="29"/>
      <c r="Q516" s="29"/>
      <c r="R516" s="29"/>
      <c r="S516" s="7"/>
      <c r="T516" s="7"/>
      <c r="U516" s="7"/>
      <c r="V516" s="7"/>
      <c r="W516" s="7"/>
    </row>
    <row r="517" spans="1:23" ht="14">
      <c r="A517" s="16"/>
      <c r="B517" s="80"/>
      <c r="C517" s="80"/>
      <c r="D517" s="80"/>
      <c r="E517" s="80"/>
      <c r="F517" s="80"/>
      <c r="G517" s="80"/>
      <c r="H517" s="80"/>
      <c r="I517" s="80"/>
      <c r="J517" s="80"/>
      <c r="K517" s="80"/>
      <c r="L517" s="80"/>
      <c r="M517" s="80"/>
      <c r="N517" s="80"/>
      <c r="O517" s="16"/>
      <c r="P517" s="80"/>
      <c r="Q517" s="80"/>
      <c r="R517" s="80"/>
      <c r="S517" s="7"/>
      <c r="T517" s="7"/>
      <c r="U517" s="7"/>
      <c r="V517" s="7"/>
      <c r="W517" s="7"/>
    </row>
    <row r="518" spans="1:23" ht="14">
      <c r="A518" s="17"/>
      <c r="B518" s="29"/>
      <c r="C518" s="29"/>
      <c r="D518" s="29"/>
      <c r="E518" s="29"/>
      <c r="F518" s="29"/>
      <c r="G518" s="29"/>
      <c r="H518" s="29"/>
      <c r="I518" s="29"/>
      <c r="J518" s="29"/>
      <c r="K518" s="29"/>
      <c r="L518" s="29"/>
      <c r="M518" s="29"/>
      <c r="N518" s="29"/>
      <c r="O518" s="17"/>
      <c r="P518" s="29"/>
      <c r="Q518" s="29"/>
      <c r="R518" s="29"/>
      <c r="S518" s="7"/>
      <c r="T518" s="7"/>
      <c r="U518" s="7"/>
      <c r="V518" s="7"/>
      <c r="W518" s="7"/>
    </row>
    <row r="519" spans="1:23" ht="14">
      <c r="A519" s="16"/>
      <c r="B519" s="80"/>
      <c r="C519" s="80"/>
      <c r="D519" s="80"/>
      <c r="E519" s="80"/>
      <c r="F519" s="80"/>
      <c r="G519" s="80"/>
      <c r="H519" s="80"/>
      <c r="I519" s="80"/>
      <c r="J519" s="80"/>
      <c r="K519" s="80"/>
      <c r="L519" s="80"/>
      <c r="M519" s="80"/>
      <c r="N519" s="80"/>
      <c r="O519" s="16"/>
      <c r="P519" s="80"/>
      <c r="Q519" s="80"/>
      <c r="R519" s="80"/>
      <c r="S519" s="7"/>
      <c r="T519" s="7"/>
      <c r="U519" s="7"/>
      <c r="V519" s="7"/>
      <c r="W519" s="7"/>
    </row>
    <row r="520" spans="1:23" ht="14">
      <c r="A520" s="17"/>
      <c r="B520" s="29"/>
      <c r="C520" s="29"/>
      <c r="D520" s="29"/>
      <c r="E520" s="29"/>
      <c r="F520" s="29"/>
      <c r="G520" s="29"/>
      <c r="H520" s="29"/>
      <c r="I520" s="29"/>
      <c r="J520" s="29"/>
      <c r="K520" s="29"/>
      <c r="L520" s="29"/>
      <c r="M520" s="29"/>
      <c r="N520" s="29"/>
      <c r="O520" s="17"/>
      <c r="P520" s="29"/>
      <c r="Q520" s="29"/>
      <c r="R520" s="29"/>
      <c r="S520" s="7"/>
      <c r="T520" s="7"/>
      <c r="U520" s="7"/>
      <c r="V520" s="7"/>
      <c r="W520" s="7"/>
    </row>
    <row r="521" spans="1:23" ht="14">
      <c r="A521" s="16"/>
      <c r="B521" s="80"/>
      <c r="C521" s="80"/>
      <c r="D521" s="80"/>
      <c r="E521" s="80"/>
      <c r="F521" s="80"/>
      <c r="G521" s="80"/>
      <c r="H521" s="80"/>
      <c r="I521" s="80"/>
      <c r="J521" s="80"/>
      <c r="K521" s="80"/>
      <c r="L521" s="80"/>
      <c r="M521" s="80"/>
      <c r="N521" s="80"/>
      <c r="O521" s="16"/>
      <c r="P521" s="80"/>
      <c r="Q521" s="80"/>
      <c r="R521" s="80"/>
      <c r="S521" s="7"/>
      <c r="T521" s="7"/>
      <c r="U521" s="7"/>
      <c r="V521" s="7"/>
      <c r="W521" s="7"/>
    </row>
    <row r="522" spans="1:23" ht="14">
      <c r="A522" s="17"/>
      <c r="B522" s="29"/>
      <c r="C522" s="29"/>
      <c r="D522" s="29"/>
      <c r="E522" s="29"/>
      <c r="F522" s="29"/>
      <c r="G522" s="29"/>
      <c r="H522" s="29"/>
      <c r="I522" s="29"/>
      <c r="J522" s="29"/>
      <c r="K522" s="29"/>
      <c r="L522" s="29"/>
      <c r="M522" s="29"/>
      <c r="N522" s="29"/>
      <c r="O522" s="17"/>
      <c r="P522" s="29"/>
      <c r="Q522" s="29"/>
      <c r="R522" s="29"/>
      <c r="S522" s="7"/>
      <c r="T522" s="7"/>
      <c r="U522" s="7"/>
      <c r="V522" s="7"/>
      <c r="W522" s="7"/>
    </row>
    <row r="523" spans="1:23" ht="14">
      <c r="A523" s="16"/>
      <c r="B523" s="80"/>
      <c r="C523" s="80"/>
      <c r="D523" s="80"/>
      <c r="E523" s="80"/>
      <c r="F523" s="80"/>
      <c r="G523" s="80"/>
      <c r="H523" s="80"/>
      <c r="I523" s="80"/>
      <c r="J523" s="80"/>
      <c r="K523" s="80"/>
      <c r="L523" s="80"/>
      <c r="M523" s="80"/>
      <c r="N523" s="80"/>
      <c r="O523" s="16"/>
      <c r="P523" s="80"/>
      <c r="Q523" s="80"/>
      <c r="R523" s="80"/>
      <c r="S523" s="7"/>
      <c r="T523" s="7"/>
      <c r="U523" s="7"/>
      <c r="V523" s="7"/>
      <c r="W523" s="7"/>
    </row>
    <row r="524" spans="1:23" ht="14">
      <c r="A524" s="17"/>
      <c r="B524" s="29"/>
      <c r="C524" s="29"/>
      <c r="D524" s="29"/>
      <c r="E524" s="29"/>
      <c r="F524" s="29"/>
      <c r="G524" s="29"/>
      <c r="H524" s="29"/>
      <c r="I524" s="29"/>
      <c r="J524" s="29"/>
      <c r="K524" s="29"/>
      <c r="L524" s="29"/>
      <c r="M524" s="29"/>
      <c r="N524" s="29"/>
      <c r="O524" s="17"/>
      <c r="P524" s="29"/>
      <c r="Q524" s="29"/>
      <c r="R524" s="29"/>
      <c r="S524" s="7"/>
      <c r="T524" s="7"/>
      <c r="U524" s="7"/>
      <c r="V524" s="7"/>
      <c r="W524" s="7"/>
    </row>
    <row r="525" spans="1:23" ht="14">
      <c r="A525" s="16"/>
      <c r="B525" s="80"/>
      <c r="C525" s="80"/>
      <c r="D525" s="80"/>
      <c r="E525" s="80"/>
      <c r="F525" s="80"/>
      <c r="G525" s="80"/>
      <c r="H525" s="80"/>
      <c r="I525" s="80"/>
      <c r="J525" s="80"/>
      <c r="K525" s="80"/>
      <c r="L525" s="80"/>
      <c r="M525" s="80"/>
      <c r="N525" s="80"/>
      <c r="O525" s="16"/>
      <c r="P525" s="80"/>
      <c r="Q525" s="80"/>
      <c r="R525" s="80"/>
      <c r="S525" s="7"/>
      <c r="T525" s="7"/>
      <c r="U525" s="7"/>
      <c r="V525" s="7"/>
      <c r="W525" s="7"/>
    </row>
    <row r="526" spans="1:23" ht="14">
      <c r="A526" s="17"/>
      <c r="B526" s="29"/>
      <c r="C526" s="29"/>
      <c r="D526" s="29"/>
      <c r="E526" s="29"/>
      <c r="F526" s="29"/>
      <c r="G526" s="29"/>
      <c r="H526" s="29"/>
      <c r="I526" s="29"/>
      <c r="J526" s="29"/>
      <c r="K526" s="29"/>
      <c r="L526" s="29"/>
      <c r="M526" s="29"/>
      <c r="N526" s="29"/>
      <c r="O526" s="17"/>
      <c r="P526" s="29"/>
      <c r="Q526" s="29"/>
      <c r="R526" s="29"/>
      <c r="S526" s="7"/>
      <c r="T526" s="7"/>
      <c r="U526" s="7"/>
      <c r="V526" s="7"/>
      <c r="W526" s="7"/>
    </row>
    <row r="527" spans="1:23" ht="14">
      <c r="A527" s="16"/>
      <c r="B527" s="80"/>
      <c r="C527" s="80"/>
      <c r="D527" s="80"/>
      <c r="E527" s="80"/>
      <c r="F527" s="80"/>
      <c r="G527" s="80"/>
      <c r="H527" s="80"/>
      <c r="I527" s="80"/>
      <c r="J527" s="80"/>
      <c r="K527" s="80"/>
      <c r="L527" s="80"/>
      <c r="M527" s="80"/>
      <c r="N527" s="80"/>
      <c r="O527" s="16"/>
      <c r="P527" s="80"/>
      <c r="Q527" s="80"/>
      <c r="R527" s="80"/>
      <c r="S527" s="7"/>
      <c r="T527" s="7"/>
      <c r="U527" s="7"/>
      <c r="V527" s="7"/>
      <c r="W527" s="7"/>
    </row>
    <row r="528" spans="1:23" ht="14">
      <c r="A528" s="17"/>
      <c r="B528" s="29"/>
      <c r="C528" s="29"/>
      <c r="D528" s="29"/>
      <c r="E528" s="29"/>
      <c r="F528" s="29"/>
      <c r="G528" s="29"/>
      <c r="H528" s="29"/>
      <c r="I528" s="29"/>
      <c r="J528" s="29"/>
      <c r="K528" s="29"/>
      <c r="L528" s="29"/>
      <c r="M528" s="29"/>
      <c r="N528" s="29"/>
      <c r="O528" s="17"/>
      <c r="P528" s="29"/>
      <c r="Q528" s="29"/>
      <c r="R528" s="29"/>
      <c r="S528" s="7"/>
      <c r="T528" s="7"/>
      <c r="U528" s="7"/>
      <c r="V528" s="7"/>
      <c r="W528" s="7"/>
    </row>
    <row r="529" spans="1:23" ht="14">
      <c r="A529" s="16"/>
      <c r="B529" s="80"/>
      <c r="C529" s="80"/>
      <c r="D529" s="80"/>
      <c r="E529" s="80"/>
      <c r="F529" s="80"/>
      <c r="G529" s="80"/>
      <c r="H529" s="80"/>
      <c r="I529" s="80"/>
      <c r="J529" s="80"/>
      <c r="K529" s="80"/>
      <c r="L529" s="80"/>
      <c r="M529" s="80"/>
      <c r="N529" s="80"/>
      <c r="O529" s="16"/>
      <c r="P529" s="80"/>
      <c r="Q529" s="80"/>
      <c r="R529" s="80"/>
      <c r="S529" s="7"/>
      <c r="T529" s="7"/>
      <c r="U529" s="7"/>
      <c r="V529" s="7"/>
      <c r="W529" s="7"/>
    </row>
    <row r="530" spans="1:23" ht="14">
      <c r="A530" s="17"/>
      <c r="B530" s="29"/>
      <c r="C530" s="29"/>
      <c r="D530" s="29"/>
      <c r="E530" s="29"/>
      <c r="F530" s="29"/>
      <c r="G530" s="29"/>
      <c r="H530" s="29"/>
      <c r="I530" s="29"/>
      <c r="J530" s="29"/>
      <c r="K530" s="29"/>
      <c r="L530" s="29"/>
      <c r="M530" s="29"/>
      <c r="N530" s="29"/>
      <c r="O530" s="17"/>
      <c r="P530" s="29"/>
      <c r="Q530" s="29"/>
      <c r="R530" s="29"/>
      <c r="S530" s="7"/>
      <c r="T530" s="7"/>
      <c r="U530" s="7"/>
      <c r="V530" s="7"/>
      <c r="W530" s="7"/>
    </row>
    <row r="531" spans="1:23" ht="14">
      <c r="A531" s="16"/>
      <c r="B531" s="80"/>
      <c r="C531" s="80"/>
      <c r="D531" s="80"/>
      <c r="E531" s="80"/>
      <c r="F531" s="80"/>
      <c r="G531" s="80"/>
      <c r="H531" s="80"/>
      <c r="I531" s="80"/>
      <c r="J531" s="80"/>
      <c r="K531" s="80"/>
      <c r="L531" s="80"/>
      <c r="M531" s="80"/>
      <c r="N531" s="80"/>
      <c r="O531" s="16"/>
      <c r="P531" s="80"/>
      <c r="Q531" s="80"/>
      <c r="R531" s="80"/>
      <c r="S531" s="7"/>
      <c r="T531" s="7"/>
      <c r="U531" s="7"/>
      <c r="V531" s="7"/>
      <c r="W531" s="7"/>
    </row>
    <row r="532" spans="1:23" ht="14">
      <c r="A532" s="17"/>
      <c r="B532" s="29"/>
      <c r="C532" s="29"/>
      <c r="D532" s="29"/>
      <c r="E532" s="29"/>
      <c r="F532" s="29"/>
      <c r="G532" s="29"/>
      <c r="H532" s="29"/>
      <c r="I532" s="29"/>
      <c r="J532" s="29"/>
      <c r="K532" s="29"/>
      <c r="L532" s="29"/>
      <c r="M532" s="29"/>
      <c r="N532" s="29"/>
      <c r="O532" s="17"/>
      <c r="P532" s="29"/>
      <c r="Q532" s="29"/>
      <c r="R532" s="29"/>
      <c r="S532" s="7"/>
      <c r="T532" s="7"/>
      <c r="U532" s="7"/>
      <c r="V532" s="7"/>
      <c r="W532" s="7"/>
    </row>
    <row r="533" spans="1:23" ht="14">
      <c r="A533" s="16"/>
      <c r="B533" s="80"/>
      <c r="C533" s="80"/>
      <c r="D533" s="80"/>
      <c r="E533" s="80"/>
      <c r="F533" s="80"/>
      <c r="G533" s="80"/>
      <c r="H533" s="80"/>
      <c r="I533" s="80"/>
      <c r="J533" s="80"/>
      <c r="K533" s="80"/>
      <c r="L533" s="80"/>
      <c r="M533" s="80"/>
      <c r="N533" s="80"/>
      <c r="O533" s="16"/>
      <c r="P533" s="80"/>
      <c r="Q533" s="80"/>
      <c r="R533" s="80"/>
      <c r="S533" s="7"/>
      <c r="T533" s="7"/>
      <c r="U533" s="7"/>
      <c r="V533" s="7"/>
      <c r="W533" s="7"/>
    </row>
    <row r="534" spans="1:23" ht="14">
      <c r="A534" s="17"/>
      <c r="B534" s="29"/>
      <c r="C534" s="29"/>
      <c r="D534" s="29"/>
      <c r="E534" s="29"/>
      <c r="F534" s="29"/>
      <c r="G534" s="29"/>
      <c r="H534" s="29"/>
      <c r="I534" s="29"/>
      <c r="J534" s="29"/>
      <c r="K534" s="29"/>
      <c r="L534" s="29"/>
      <c r="M534" s="29"/>
      <c r="N534" s="29"/>
      <c r="O534" s="17"/>
      <c r="P534" s="29"/>
      <c r="Q534" s="29"/>
      <c r="R534" s="29"/>
      <c r="S534" s="7"/>
      <c r="T534" s="7"/>
      <c r="U534" s="7"/>
      <c r="V534" s="7"/>
      <c r="W534" s="7"/>
    </row>
    <row r="535" spans="1:23" ht="14">
      <c r="A535" s="16"/>
      <c r="B535" s="80"/>
      <c r="C535" s="80"/>
      <c r="D535" s="80"/>
      <c r="E535" s="80"/>
      <c r="F535" s="80"/>
      <c r="G535" s="80"/>
      <c r="H535" s="80"/>
      <c r="I535" s="80"/>
      <c r="J535" s="80"/>
      <c r="K535" s="80"/>
      <c r="L535" s="80"/>
      <c r="M535" s="80"/>
      <c r="N535" s="80"/>
      <c r="O535" s="16"/>
      <c r="P535" s="80"/>
      <c r="Q535" s="80"/>
      <c r="R535" s="80"/>
      <c r="S535" s="7"/>
      <c r="T535" s="7"/>
      <c r="U535" s="7"/>
      <c r="V535" s="7"/>
      <c r="W535" s="7"/>
    </row>
    <row r="536" spans="1:23" ht="14">
      <c r="A536" s="17"/>
      <c r="B536" s="29"/>
      <c r="C536" s="29"/>
      <c r="D536" s="29"/>
      <c r="E536" s="29"/>
      <c r="F536" s="29"/>
      <c r="G536" s="29"/>
      <c r="H536" s="29"/>
      <c r="I536" s="29"/>
      <c r="J536" s="29"/>
      <c r="K536" s="29"/>
      <c r="L536" s="29"/>
      <c r="M536" s="29"/>
      <c r="N536" s="29"/>
      <c r="O536" s="17"/>
      <c r="P536" s="29"/>
      <c r="Q536" s="29"/>
      <c r="R536" s="29"/>
      <c r="S536" s="7"/>
      <c r="T536" s="7"/>
      <c r="U536" s="7"/>
      <c r="V536" s="7"/>
      <c r="W536" s="7"/>
    </row>
    <row r="537" spans="1:23" ht="14">
      <c r="A537" s="16"/>
      <c r="B537" s="80"/>
      <c r="C537" s="80"/>
      <c r="D537" s="80"/>
      <c r="E537" s="80"/>
      <c r="F537" s="80"/>
      <c r="G537" s="80"/>
      <c r="H537" s="80"/>
      <c r="I537" s="80"/>
      <c r="J537" s="80"/>
      <c r="K537" s="80"/>
      <c r="L537" s="80"/>
      <c r="M537" s="80"/>
      <c r="N537" s="80"/>
      <c r="O537" s="16"/>
      <c r="P537" s="80"/>
      <c r="Q537" s="80"/>
      <c r="R537" s="80"/>
      <c r="S537" s="7"/>
      <c r="T537" s="7"/>
      <c r="U537" s="7"/>
      <c r="V537" s="7"/>
      <c r="W537" s="7"/>
    </row>
    <row r="538" spans="1:23" ht="14">
      <c r="A538" s="17"/>
      <c r="B538" s="29"/>
      <c r="C538" s="29"/>
      <c r="D538" s="29"/>
      <c r="E538" s="29"/>
      <c r="F538" s="29"/>
      <c r="G538" s="29"/>
      <c r="H538" s="29"/>
      <c r="I538" s="29"/>
      <c r="J538" s="29"/>
      <c r="K538" s="29"/>
      <c r="L538" s="29"/>
      <c r="M538" s="29"/>
      <c r="N538" s="29"/>
      <c r="O538" s="17"/>
      <c r="P538" s="29"/>
      <c r="Q538" s="29"/>
      <c r="R538" s="29"/>
      <c r="S538" s="7"/>
      <c r="T538" s="7"/>
      <c r="U538" s="7"/>
      <c r="V538" s="7"/>
      <c r="W538" s="7"/>
    </row>
    <row r="539" spans="1:23" ht="14">
      <c r="A539" s="16"/>
      <c r="B539" s="80"/>
      <c r="C539" s="80"/>
      <c r="D539" s="80"/>
      <c r="E539" s="80"/>
      <c r="F539" s="80"/>
      <c r="G539" s="80"/>
      <c r="H539" s="80"/>
      <c r="I539" s="80"/>
      <c r="J539" s="80"/>
      <c r="K539" s="80"/>
      <c r="L539" s="80"/>
      <c r="M539" s="80"/>
      <c r="N539" s="80"/>
      <c r="O539" s="16"/>
      <c r="P539" s="80"/>
      <c r="Q539" s="80"/>
      <c r="R539" s="80"/>
      <c r="S539" s="7"/>
      <c r="T539" s="7"/>
      <c r="U539" s="7"/>
      <c r="V539" s="7"/>
      <c r="W539" s="7"/>
    </row>
    <row r="540" spans="1:23" ht="14">
      <c r="A540" s="17"/>
      <c r="B540" s="29"/>
      <c r="C540" s="29"/>
      <c r="D540" s="29"/>
      <c r="E540" s="29"/>
      <c r="F540" s="29"/>
      <c r="G540" s="29"/>
      <c r="H540" s="29"/>
      <c r="I540" s="29"/>
      <c r="J540" s="29"/>
      <c r="K540" s="29"/>
      <c r="L540" s="29"/>
      <c r="M540" s="29"/>
      <c r="N540" s="29"/>
      <c r="O540" s="17"/>
      <c r="P540" s="29"/>
      <c r="Q540" s="29"/>
      <c r="R540" s="29"/>
      <c r="S540" s="7"/>
      <c r="T540" s="7"/>
      <c r="U540" s="7"/>
      <c r="V540" s="7"/>
      <c r="W540" s="7"/>
    </row>
    <row r="541" spans="1:23" ht="14">
      <c r="A541" s="16"/>
      <c r="B541" s="80"/>
      <c r="C541" s="80"/>
      <c r="D541" s="80"/>
      <c r="E541" s="80"/>
      <c r="F541" s="80"/>
      <c r="G541" s="80"/>
      <c r="H541" s="80"/>
      <c r="I541" s="80"/>
      <c r="J541" s="80"/>
      <c r="K541" s="80"/>
      <c r="L541" s="80"/>
      <c r="M541" s="80"/>
      <c r="N541" s="80"/>
      <c r="O541" s="16"/>
      <c r="P541" s="80"/>
      <c r="Q541" s="80"/>
      <c r="R541" s="80"/>
      <c r="S541" s="7"/>
      <c r="T541" s="7"/>
      <c r="U541" s="7"/>
      <c r="V541" s="7"/>
      <c r="W541" s="7"/>
    </row>
    <row r="542" spans="1:23" ht="14">
      <c r="A542" s="17"/>
      <c r="B542" s="29"/>
      <c r="C542" s="29"/>
      <c r="D542" s="29"/>
      <c r="E542" s="29"/>
      <c r="F542" s="29"/>
      <c r="G542" s="29"/>
      <c r="H542" s="29"/>
      <c r="I542" s="29"/>
      <c r="J542" s="29"/>
      <c r="K542" s="29"/>
      <c r="L542" s="29"/>
      <c r="M542" s="29"/>
      <c r="N542" s="29"/>
      <c r="O542" s="17"/>
      <c r="P542" s="29"/>
      <c r="Q542" s="29"/>
      <c r="R542" s="29"/>
      <c r="S542" s="7"/>
      <c r="T542" s="7"/>
      <c r="U542" s="7"/>
      <c r="V542" s="7"/>
      <c r="W542" s="7"/>
    </row>
    <row r="543" spans="1:23" ht="14">
      <c r="A543" s="16"/>
      <c r="B543" s="80"/>
      <c r="C543" s="80"/>
      <c r="D543" s="80"/>
      <c r="E543" s="80"/>
      <c r="F543" s="80"/>
      <c r="G543" s="80"/>
      <c r="H543" s="80"/>
      <c r="I543" s="80"/>
      <c r="J543" s="80"/>
      <c r="K543" s="80"/>
      <c r="L543" s="80"/>
      <c r="M543" s="80"/>
      <c r="N543" s="80"/>
      <c r="O543" s="16"/>
      <c r="P543" s="80"/>
      <c r="Q543" s="80"/>
      <c r="R543" s="80"/>
      <c r="S543" s="7"/>
      <c r="T543" s="7"/>
      <c r="U543" s="7"/>
      <c r="V543" s="7"/>
      <c r="W543" s="7"/>
    </row>
    <row r="544" spans="1:23" ht="14">
      <c r="A544" s="17"/>
      <c r="B544" s="29"/>
      <c r="C544" s="29"/>
      <c r="D544" s="29"/>
      <c r="E544" s="29"/>
      <c r="F544" s="29"/>
      <c r="G544" s="29"/>
      <c r="H544" s="29"/>
      <c r="I544" s="29"/>
      <c r="J544" s="29"/>
      <c r="K544" s="29"/>
      <c r="L544" s="29"/>
      <c r="M544" s="29"/>
      <c r="N544" s="29"/>
      <c r="O544" s="17"/>
      <c r="P544" s="29"/>
      <c r="Q544" s="29"/>
      <c r="R544" s="29"/>
      <c r="S544" s="7"/>
      <c r="T544" s="7"/>
      <c r="U544" s="7"/>
      <c r="V544" s="7"/>
      <c r="W544" s="7"/>
    </row>
    <row r="545" spans="1:23" ht="14">
      <c r="A545" s="16"/>
      <c r="B545" s="80"/>
      <c r="C545" s="80"/>
      <c r="D545" s="80"/>
      <c r="E545" s="80"/>
      <c r="F545" s="80"/>
      <c r="G545" s="80"/>
      <c r="H545" s="80"/>
      <c r="I545" s="80"/>
      <c r="J545" s="80"/>
      <c r="K545" s="80"/>
      <c r="L545" s="80"/>
      <c r="M545" s="80"/>
      <c r="N545" s="80"/>
      <c r="O545" s="16"/>
      <c r="P545" s="80"/>
      <c r="Q545" s="80"/>
      <c r="R545" s="80"/>
      <c r="S545" s="7"/>
      <c r="T545" s="7"/>
      <c r="U545" s="7"/>
      <c r="V545" s="7"/>
      <c r="W545" s="7"/>
    </row>
    <row r="546" spans="1:23" ht="14">
      <c r="A546" s="17"/>
      <c r="B546" s="29"/>
      <c r="C546" s="29"/>
      <c r="D546" s="29"/>
      <c r="E546" s="29"/>
      <c r="F546" s="29"/>
      <c r="G546" s="29"/>
      <c r="H546" s="29"/>
      <c r="I546" s="29"/>
      <c r="J546" s="29"/>
      <c r="K546" s="29"/>
      <c r="L546" s="29"/>
      <c r="M546" s="29"/>
      <c r="N546" s="29"/>
      <c r="O546" s="17"/>
      <c r="P546" s="29"/>
      <c r="Q546" s="29"/>
      <c r="R546" s="29"/>
      <c r="S546" s="7"/>
      <c r="T546" s="7"/>
      <c r="U546" s="7"/>
      <c r="V546" s="7"/>
      <c r="W546" s="7"/>
    </row>
    <row r="547" spans="1:23" ht="14">
      <c r="A547" s="16"/>
      <c r="B547" s="80"/>
      <c r="C547" s="80"/>
      <c r="D547" s="80"/>
      <c r="E547" s="80"/>
      <c r="F547" s="80"/>
      <c r="G547" s="80"/>
      <c r="H547" s="80"/>
      <c r="I547" s="80"/>
      <c r="J547" s="80"/>
      <c r="K547" s="80"/>
      <c r="L547" s="80"/>
      <c r="M547" s="80"/>
      <c r="N547" s="80"/>
      <c r="O547" s="16"/>
      <c r="P547" s="80"/>
      <c r="Q547" s="80"/>
      <c r="R547" s="80"/>
      <c r="S547" s="7"/>
      <c r="T547" s="7"/>
      <c r="U547" s="7"/>
      <c r="V547" s="7"/>
      <c r="W547" s="7"/>
    </row>
    <row r="548" spans="1:23" ht="14">
      <c r="A548" s="17"/>
      <c r="B548" s="29"/>
      <c r="C548" s="29"/>
      <c r="D548" s="29"/>
      <c r="E548" s="29"/>
      <c r="F548" s="29"/>
      <c r="G548" s="29"/>
      <c r="H548" s="29"/>
      <c r="I548" s="29"/>
      <c r="J548" s="29"/>
      <c r="K548" s="29"/>
      <c r="L548" s="29"/>
      <c r="M548" s="29"/>
      <c r="N548" s="29"/>
      <c r="O548" s="17"/>
      <c r="P548" s="29"/>
      <c r="Q548" s="29"/>
      <c r="R548" s="29"/>
      <c r="S548" s="7"/>
      <c r="T548" s="7"/>
      <c r="U548" s="7"/>
      <c r="V548" s="7"/>
      <c r="W548" s="7"/>
    </row>
    <row r="549" spans="1:23" ht="14">
      <c r="A549" s="16"/>
      <c r="B549" s="80"/>
      <c r="C549" s="80"/>
      <c r="D549" s="80"/>
      <c r="E549" s="80"/>
      <c r="F549" s="80"/>
      <c r="G549" s="80"/>
      <c r="H549" s="80"/>
      <c r="I549" s="80"/>
      <c r="J549" s="80"/>
      <c r="K549" s="80"/>
      <c r="L549" s="80"/>
      <c r="M549" s="80"/>
      <c r="N549" s="80"/>
      <c r="O549" s="16"/>
      <c r="P549" s="80"/>
      <c r="Q549" s="80"/>
      <c r="R549" s="80"/>
      <c r="S549" s="7"/>
      <c r="T549" s="7"/>
      <c r="U549" s="7"/>
      <c r="V549" s="7"/>
      <c r="W549" s="7"/>
    </row>
    <row r="550" spans="1:23" ht="14">
      <c r="A550" s="17"/>
      <c r="B550" s="29"/>
      <c r="C550" s="29"/>
      <c r="D550" s="29"/>
      <c r="E550" s="29"/>
      <c r="F550" s="29"/>
      <c r="G550" s="29"/>
      <c r="H550" s="29"/>
      <c r="I550" s="29"/>
      <c r="J550" s="29"/>
      <c r="K550" s="29"/>
      <c r="L550" s="29"/>
      <c r="M550" s="29"/>
      <c r="N550" s="29"/>
      <c r="O550" s="17"/>
      <c r="P550" s="29"/>
      <c r="Q550" s="29"/>
      <c r="R550" s="29"/>
      <c r="S550" s="7"/>
      <c r="T550" s="7"/>
      <c r="U550" s="7"/>
      <c r="V550" s="7"/>
      <c r="W550" s="7"/>
    </row>
    <row r="551" spans="1:23" ht="14">
      <c r="A551" s="16"/>
      <c r="B551" s="80"/>
      <c r="C551" s="80"/>
      <c r="D551" s="80"/>
      <c r="E551" s="80"/>
      <c r="F551" s="80"/>
      <c r="G551" s="80"/>
      <c r="H551" s="80"/>
      <c r="I551" s="80"/>
      <c r="J551" s="80"/>
      <c r="K551" s="80"/>
      <c r="L551" s="80"/>
      <c r="M551" s="80"/>
      <c r="N551" s="80"/>
      <c r="O551" s="16"/>
      <c r="P551" s="80"/>
      <c r="Q551" s="80"/>
      <c r="R551" s="80"/>
      <c r="S551" s="7"/>
      <c r="T551" s="7"/>
      <c r="U551" s="7"/>
      <c r="V551" s="7"/>
      <c r="W551" s="7"/>
    </row>
    <row r="552" spans="1:23" ht="14">
      <c r="A552" s="17"/>
      <c r="B552" s="29"/>
      <c r="C552" s="29"/>
      <c r="D552" s="29"/>
      <c r="E552" s="29"/>
      <c r="F552" s="29"/>
      <c r="G552" s="29"/>
      <c r="H552" s="29"/>
      <c r="I552" s="29"/>
      <c r="J552" s="29"/>
      <c r="K552" s="29"/>
      <c r="L552" s="29"/>
      <c r="M552" s="29"/>
      <c r="N552" s="29"/>
      <c r="O552" s="17"/>
      <c r="P552" s="29"/>
      <c r="Q552" s="29"/>
      <c r="R552" s="29"/>
      <c r="S552" s="7"/>
      <c r="T552" s="7"/>
      <c r="U552" s="7"/>
      <c r="V552" s="7"/>
      <c r="W552" s="7"/>
    </row>
    <row r="553" spans="1:23" ht="14">
      <c r="A553" s="16"/>
      <c r="B553" s="80"/>
      <c r="C553" s="80"/>
      <c r="D553" s="80"/>
      <c r="E553" s="80"/>
      <c r="F553" s="80"/>
      <c r="G553" s="80"/>
      <c r="H553" s="80"/>
      <c r="I553" s="80"/>
      <c r="J553" s="80"/>
      <c r="K553" s="80"/>
      <c r="L553" s="80"/>
      <c r="M553" s="80"/>
      <c r="N553" s="80"/>
      <c r="O553" s="16"/>
      <c r="P553" s="80"/>
      <c r="Q553" s="80"/>
      <c r="R553" s="80"/>
      <c r="S553" s="7"/>
      <c r="T553" s="7"/>
      <c r="U553" s="7"/>
      <c r="V553" s="7"/>
      <c r="W553" s="7"/>
    </row>
    <row r="554" spans="1:23" ht="14">
      <c r="A554" s="17"/>
      <c r="B554" s="29"/>
      <c r="C554" s="29"/>
      <c r="D554" s="29"/>
      <c r="E554" s="29"/>
      <c r="F554" s="29"/>
      <c r="G554" s="29"/>
      <c r="H554" s="29"/>
      <c r="I554" s="29"/>
      <c r="J554" s="29"/>
      <c r="K554" s="29"/>
      <c r="L554" s="29"/>
      <c r="M554" s="29"/>
      <c r="N554" s="29"/>
      <c r="O554" s="17"/>
      <c r="P554" s="29"/>
      <c r="Q554" s="29"/>
      <c r="R554" s="29"/>
      <c r="S554" s="7"/>
      <c r="T554" s="7"/>
      <c r="U554" s="7"/>
      <c r="V554" s="7"/>
      <c r="W554" s="7"/>
    </row>
    <row r="555" spans="1:23" ht="14">
      <c r="A555" s="16"/>
      <c r="B555" s="80"/>
      <c r="C555" s="80"/>
      <c r="D555" s="80"/>
      <c r="E555" s="80"/>
      <c r="F555" s="80"/>
      <c r="G555" s="80"/>
      <c r="H555" s="80"/>
      <c r="I555" s="80"/>
      <c r="J555" s="80"/>
      <c r="K555" s="80"/>
      <c r="L555" s="80"/>
      <c r="M555" s="80"/>
      <c r="N555" s="80"/>
      <c r="O555" s="16"/>
      <c r="P555" s="80"/>
      <c r="Q555" s="80"/>
      <c r="R555" s="80"/>
      <c r="S555" s="7"/>
      <c r="T555" s="7"/>
      <c r="U555" s="7"/>
      <c r="V555" s="7"/>
      <c r="W555" s="7"/>
    </row>
    <row r="556" spans="1:23" ht="14">
      <c r="A556" s="17"/>
      <c r="B556" s="29"/>
      <c r="C556" s="29"/>
      <c r="D556" s="29"/>
      <c r="E556" s="29"/>
      <c r="F556" s="29"/>
      <c r="G556" s="29"/>
      <c r="H556" s="29"/>
      <c r="I556" s="29"/>
      <c r="J556" s="29"/>
      <c r="K556" s="29"/>
      <c r="L556" s="29"/>
      <c r="M556" s="29"/>
      <c r="N556" s="29"/>
      <c r="O556" s="17"/>
      <c r="P556" s="29"/>
      <c r="Q556" s="29"/>
      <c r="R556" s="29"/>
      <c r="S556" s="7"/>
      <c r="T556" s="7"/>
      <c r="U556" s="7"/>
      <c r="V556" s="7"/>
      <c r="W556" s="7"/>
    </row>
    <row r="557" spans="1:23" ht="14">
      <c r="A557" s="16"/>
      <c r="B557" s="80"/>
      <c r="C557" s="80"/>
      <c r="D557" s="80"/>
      <c r="E557" s="80"/>
      <c r="F557" s="80"/>
      <c r="G557" s="80"/>
      <c r="H557" s="80"/>
      <c r="I557" s="80"/>
      <c r="J557" s="80"/>
      <c r="K557" s="80"/>
      <c r="L557" s="80"/>
      <c r="M557" s="80"/>
      <c r="N557" s="80"/>
      <c r="O557" s="16"/>
      <c r="P557" s="80"/>
      <c r="Q557" s="80"/>
      <c r="R557" s="80"/>
      <c r="S557" s="7"/>
      <c r="T557" s="7"/>
      <c r="U557" s="7"/>
      <c r="V557" s="7"/>
      <c r="W557" s="7"/>
    </row>
    <row r="558" spans="1:23" ht="14">
      <c r="A558" s="17"/>
      <c r="B558" s="29"/>
      <c r="C558" s="29"/>
      <c r="D558" s="29"/>
      <c r="E558" s="29"/>
      <c r="F558" s="29"/>
      <c r="G558" s="29"/>
      <c r="H558" s="29"/>
      <c r="I558" s="29"/>
      <c r="J558" s="29"/>
      <c r="K558" s="29"/>
      <c r="L558" s="29"/>
      <c r="M558" s="29"/>
      <c r="N558" s="29"/>
      <c r="O558" s="17"/>
      <c r="P558" s="29"/>
      <c r="Q558" s="29"/>
      <c r="R558" s="29"/>
      <c r="S558" s="7"/>
      <c r="T558" s="7"/>
      <c r="U558" s="7"/>
      <c r="V558" s="7"/>
      <c r="W558" s="7"/>
    </row>
    <row r="559" spans="1:23" ht="14">
      <c r="A559" s="16"/>
      <c r="B559" s="80"/>
      <c r="C559" s="80"/>
      <c r="D559" s="80"/>
      <c r="E559" s="80"/>
      <c r="F559" s="80"/>
      <c r="G559" s="80"/>
      <c r="H559" s="80"/>
      <c r="I559" s="80"/>
      <c r="J559" s="80"/>
      <c r="K559" s="80"/>
      <c r="L559" s="80"/>
      <c r="M559" s="80"/>
      <c r="N559" s="80"/>
      <c r="O559" s="16"/>
      <c r="P559" s="80"/>
      <c r="Q559" s="80"/>
      <c r="R559" s="80"/>
      <c r="S559" s="7"/>
      <c r="T559" s="7"/>
      <c r="U559" s="7"/>
      <c r="V559" s="7"/>
      <c r="W559" s="7"/>
    </row>
    <row r="560" spans="1:23" ht="14">
      <c r="A560" s="17"/>
      <c r="B560" s="29"/>
      <c r="C560" s="29"/>
      <c r="D560" s="29"/>
      <c r="E560" s="29"/>
      <c r="F560" s="29"/>
      <c r="G560" s="29"/>
      <c r="H560" s="29"/>
      <c r="I560" s="29"/>
      <c r="J560" s="29"/>
      <c r="K560" s="29"/>
      <c r="L560" s="29"/>
      <c r="M560" s="29"/>
      <c r="N560" s="29"/>
      <c r="O560" s="17"/>
      <c r="P560" s="29"/>
      <c r="Q560" s="29"/>
      <c r="R560" s="29"/>
      <c r="S560" s="7"/>
      <c r="T560" s="7"/>
      <c r="U560" s="7"/>
      <c r="V560" s="7"/>
      <c r="W560" s="7"/>
    </row>
    <row r="561" spans="1:23" ht="14">
      <c r="A561" s="16"/>
      <c r="B561" s="80"/>
      <c r="C561" s="80"/>
      <c r="D561" s="80"/>
      <c r="E561" s="80"/>
      <c r="F561" s="80"/>
      <c r="G561" s="80"/>
      <c r="H561" s="80"/>
      <c r="I561" s="80"/>
      <c r="J561" s="80"/>
      <c r="K561" s="80"/>
      <c r="L561" s="80"/>
      <c r="M561" s="80"/>
      <c r="N561" s="80"/>
      <c r="O561" s="16"/>
      <c r="P561" s="80"/>
      <c r="Q561" s="80"/>
      <c r="R561" s="80"/>
      <c r="S561" s="7"/>
      <c r="T561" s="7"/>
      <c r="U561" s="7"/>
      <c r="V561" s="7"/>
      <c r="W561" s="7"/>
    </row>
    <row r="562" spans="1:23" ht="14">
      <c r="A562" s="17"/>
      <c r="B562" s="29"/>
      <c r="C562" s="29"/>
      <c r="D562" s="29"/>
      <c r="E562" s="29"/>
      <c r="F562" s="29"/>
      <c r="G562" s="29"/>
      <c r="H562" s="29"/>
      <c r="I562" s="29"/>
      <c r="J562" s="29"/>
      <c r="K562" s="29"/>
      <c r="L562" s="29"/>
      <c r="M562" s="29"/>
      <c r="N562" s="29"/>
      <c r="O562" s="17"/>
      <c r="P562" s="29"/>
      <c r="Q562" s="29"/>
      <c r="R562" s="29"/>
      <c r="S562" s="7"/>
      <c r="T562" s="7"/>
      <c r="U562" s="7"/>
      <c r="V562" s="7"/>
      <c r="W562" s="7"/>
    </row>
    <row r="563" spans="1:23" ht="14">
      <c r="A563" s="16"/>
      <c r="B563" s="80"/>
      <c r="C563" s="80"/>
      <c r="D563" s="80"/>
      <c r="E563" s="80"/>
      <c r="F563" s="80"/>
      <c r="G563" s="80"/>
      <c r="H563" s="80"/>
      <c r="I563" s="80"/>
      <c r="J563" s="80"/>
      <c r="K563" s="80"/>
      <c r="L563" s="80"/>
      <c r="M563" s="80"/>
      <c r="N563" s="80"/>
      <c r="O563" s="16"/>
      <c r="P563" s="80"/>
      <c r="Q563" s="80"/>
      <c r="R563" s="80"/>
      <c r="S563" s="7"/>
      <c r="T563" s="7"/>
      <c r="U563" s="7"/>
      <c r="V563" s="7"/>
      <c r="W563" s="7"/>
    </row>
    <row r="564" spans="1:23" ht="14">
      <c r="A564" s="17"/>
      <c r="B564" s="29"/>
      <c r="C564" s="29"/>
      <c r="D564" s="29"/>
      <c r="E564" s="29"/>
      <c r="F564" s="29"/>
      <c r="G564" s="29"/>
      <c r="H564" s="29"/>
      <c r="I564" s="29"/>
      <c r="J564" s="29"/>
      <c r="K564" s="29"/>
      <c r="L564" s="29"/>
      <c r="M564" s="29"/>
      <c r="N564" s="29"/>
      <c r="O564" s="17"/>
      <c r="P564" s="29"/>
      <c r="Q564" s="29"/>
      <c r="R564" s="29"/>
      <c r="S564" s="7"/>
      <c r="T564" s="7"/>
      <c r="U564" s="7"/>
      <c r="V564" s="7"/>
      <c r="W564" s="7"/>
    </row>
    <row r="565" spans="1:23" ht="14">
      <c r="A565" s="16"/>
      <c r="B565" s="80"/>
      <c r="C565" s="80"/>
      <c r="D565" s="80"/>
      <c r="E565" s="80"/>
      <c r="F565" s="80"/>
      <c r="G565" s="80"/>
      <c r="H565" s="80"/>
      <c r="I565" s="80"/>
      <c r="J565" s="80"/>
      <c r="K565" s="80"/>
      <c r="L565" s="80"/>
      <c r="M565" s="80"/>
      <c r="N565" s="80"/>
      <c r="O565" s="16"/>
      <c r="P565" s="80"/>
      <c r="Q565" s="80"/>
      <c r="R565" s="80"/>
      <c r="S565" s="7"/>
      <c r="T565" s="7"/>
      <c r="U565" s="7"/>
      <c r="V565" s="7"/>
      <c r="W565" s="7"/>
    </row>
    <row r="566" spans="1:23" ht="14">
      <c r="A566" s="17"/>
      <c r="B566" s="29"/>
      <c r="C566" s="29"/>
      <c r="D566" s="29"/>
      <c r="E566" s="29"/>
      <c r="F566" s="29"/>
      <c r="G566" s="29"/>
      <c r="H566" s="29"/>
      <c r="I566" s="29"/>
      <c r="J566" s="29"/>
      <c r="K566" s="29"/>
      <c r="L566" s="29"/>
      <c r="M566" s="29"/>
      <c r="N566" s="29"/>
      <c r="O566" s="17"/>
      <c r="P566" s="29"/>
      <c r="Q566" s="29"/>
      <c r="R566" s="29"/>
      <c r="S566" s="7"/>
      <c r="T566" s="7"/>
      <c r="U566" s="7"/>
      <c r="V566" s="7"/>
      <c r="W566" s="7"/>
    </row>
    <row r="567" spans="1:23" ht="14">
      <c r="A567" s="16"/>
      <c r="B567" s="80"/>
      <c r="C567" s="80"/>
      <c r="D567" s="80"/>
      <c r="E567" s="80"/>
      <c r="F567" s="80"/>
      <c r="G567" s="80"/>
      <c r="H567" s="80"/>
      <c r="I567" s="80"/>
      <c r="J567" s="80"/>
      <c r="K567" s="80"/>
      <c r="L567" s="80"/>
      <c r="M567" s="80"/>
      <c r="N567" s="80"/>
      <c r="O567" s="16"/>
      <c r="P567" s="80"/>
      <c r="Q567" s="80"/>
      <c r="R567" s="80"/>
      <c r="S567" s="7"/>
      <c r="T567" s="7"/>
      <c r="U567" s="7"/>
      <c r="V567" s="7"/>
      <c r="W567" s="7"/>
    </row>
    <row r="568" spans="1:23" ht="14">
      <c r="A568" s="17"/>
      <c r="B568" s="29"/>
      <c r="C568" s="29"/>
      <c r="D568" s="29"/>
      <c r="E568" s="29"/>
      <c r="F568" s="29"/>
      <c r="G568" s="29"/>
      <c r="H568" s="29"/>
      <c r="I568" s="29"/>
      <c r="J568" s="29"/>
      <c r="K568" s="29"/>
      <c r="L568" s="29"/>
      <c r="M568" s="29"/>
      <c r="N568" s="29"/>
      <c r="O568" s="17"/>
      <c r="P568" s="29"/>
      <c r="Q568" s="29"/>
      <c r="R568" s="29"/>
      <c r="S568" s="7"/>
      <c r="T568" s="7"/>
      <c r="U568" s="7"/>
      <c r="V568" s="7"/>
      <c r="W568" s="7"/>
    </row>
    <row r="569" spans="1:23" ht="14">
      <c r="A569" s="16"/>
      <c r="B569" s="80"/>
      <c r="C569" s="80"/>
      <c r="D569" s="80"/>
      <c r="E569" s="80"/>
      <c r="F569" s="80"/>
      <c r="G569" s="80"/>
      <c r="H569" s="80"/>
      <c r="I569" s="80"/>
      <c r="J569" s="80"/>
      <c r="K569" s="80"/>
      <c r="L569" s="80"/>
      <c r="M569" s="80"/>
      <c r="N569" s="80"/>
      <c r="O569" s="16"/>
      <c r="P569" s="80"/>
      <c r="Q569" s="80"/>
      <c r="R569" s="80"/>
      <c r="S569" s="7"/>
      <c r="T569" s="7"/>
      <c r="U569" s="7"/>
      <c r="V569" s="7"/>
      <c r="W569" s="7"/>
    </row>
    <row r="570" spans="1:23" ht="14">
      <c r="A570" s="17"/>
      <c r="B570" s="29"/>
      <c r="C570" s="29"/>
      <c r="D570" s="29"/>
      <c r="E570" s="29"/>
      <c r="F570" s="29"/>
      <c r="G570" s="29"/>
      <c r="H570" s="29"/>
      <c r="I570" s="29"/>
      <c r="J570" s="29"/>
      <c r="K570" s="29"/>
      <c r="L570" s="29"/>
      <c r="M570" s="29"/>
      <c r="N570" s="29"/>
      <c r="O570" s="17"/>
      <c r="P570" s="29"/>
      <c r="Q570" s="29"/>
      <c r="R570" s="29"/>
      <c r="S570" s="7"/>
      <c r="T570" s="7"/>
      <c r="U570" s="7"/>
      <c r="V570" s="7"/>
      <c r="W570" s="7"/>
    </row>
    <row r="571" spans="1:23" ht="14">
      <c r="A571" s="16"/>
      <c r="B571" s="80"/>
      <c r="C571" s="80"/>
      <c r="D571" s="80"/>
      <c r="E571" s="80"/>
      <c r="F571" s="80"/>
      <c r="G571" s="80"/>
      <c r="H571" s="80"/>
      <c r="I571" s="80"/>
      <c r="J571" s="80"/>
      <c r="K571" s="80"/>
      <c r="L571" s="80"/>
      <c r="M571" s="80"/>
      <c r="N571" s="80"/>
      <c r="O571" s="16"/>
      <c r="P571" s="80"/>
      <c r="Q571" s="80"/>
      <c r="R571" s="80"/>
      <c r="S571" s="7"/>
      <c r="T571" s="7"/>
      <c r="U571" s="7"/>
      <c r="V571" s="7"/>
      <c r="W571" s="7"/>
    </row>
    <row r="572" spans="1:23" ht="14">
      <c r="A572" s="17"/>
      <c r="B572" s="29"/>
      <c r="C572" s="29"/>
      <c r="D572" s="29"/>
      <c r="E572" s="29"/>
      <c r="F572" s="29"/>
      <c r="G572" s="29"/>
      <c r="H572" s="29"/>
      <c r="I572" s="29"/>
      <c r="J572" s="29"/>
      <c r="K572" s="29"/>
      <c r="L572" s="29"/>
      <c r="M572" s="29"/>
      <c r="N572" s="29"/>
      <c r="O572" s="17"/>
      <c r="P572" s="29"/>
      <c r="Q572" s="29"/>
      <c r="R572" s="29"/>
      <c r="S572" s="7"/>
      <c r="T572" s="7"/>
      <c r="U572" s="7"/>
      <c r="V572" s="7"/>
      <c r="W572" s="7"/>
    </row>
    <row r="573" spans="1:23" ht="14">
      <c r="A573" s="16"/>
      <c r="B573" s="80"/>
      <c r="C573" s="80"/>
      <c r="D573" s="80"/>
      <c r="E573" s="80"/>
      <c r="F573" s="80"/>
      <c r="G573" s="80"/>
      <c r="H573" s="80"/>
      <c r="I573" s="80"/>
      <c r="J573" s="80"/>
      <c r="K573" s="80"/>
      <c r="L573" s="80"/>
      <c r="M573" s="80"/>
      <c r="N573" s="80"/>
      <c r="O573" s="16"/>
      <c r="P573" s="80"/>
      <c r="Q573" s="80"/>
      <c r="R573" s="80"/>
      <c r="S573" s="7"/>
      <c r="T573" s="7"/>
      <c r="U573" s="7"/>
      <c r="V573" s="7"/>
      <c r="W573" s="7"/>
    </row>
    <row r="574" spans="1:23" ht="14">
      <c r="A574" s="17"/>
      <c r="B574" s="29"/>
      <c r="C574" s="29"/>
      <c r="D574" s="29"/>
      <c r="E574" s="29"/>
      <c r="F574" s="29"/>
      <c r="G574" s="29"/>
      <c r="H574" s="29"/>
      <c r="I574" s="29"/>
      <c r="J574" s="29"/>
      <c r="K574" s="29"/>
      <c r="L574" s="29"/>
      <c r="M574" s="29"/>
      <c r="N574" s="29"/>
      <c r="O574" s="17"/>
      <c r="P574" s="29"/>
      <c r="Q574" s="29"/>
      <c r="R574" s="29"/>
      <c r="S574" s="7"/>
      <c r="T574" s="7"/>
      <c r="U574" s="7"/>
      <c r="V574" s="7"/>
      <c r="W574" s="7"/>
    </row>
    <row r="575" spans="1:23" ht="14">
      <c r="A575" s="16"/>
      <c r="B575" s="80"/>
      <c r="C575" s="80"/>
      <c r="D575" s="80"/>
      <c r="E575" s="80"/>
      <c r="F575" s="80"/>
      <c r="G575" s="80"/>
      <c r="H575" s="80"/>
      <c r="I575" s="80"/>
      <c r="J575" s="80"/>
      <c r="K575" s="80"/>
      <c r="L575" s="80"/>
      <c r="M575" s="80"/>
      <c r="N575" s="80"/>
      <c r="O575" s="16"/>
      <c r="P575" s="80"/>
      <c r="Q575" s="80"/>
      <c r="R575" s="80"/>
      <c r="S575" s="7"/>
      <c r="T575" s="7"/>
      <c r="U575" s="7"/>
      <c r="V575" s="7"/>
      <c r="W575" s="7"/>
    </row>
    <row r="576" spans="1:23" ht="14">
      <c r="A576" s="17"/>
      <c r="B576" s="29"/>
      <c r="C576" s="29"/>
      <c r="D576" s="29"/>
      <c r="E576" s="29"/>
      <c r="F576" s="29"/>
      <c r="G576" s="29"/>
      <c r="H576" s="29"/>
      <c r="I576" s="29"/>
      <c r="J576" s="29"/>
      <c r="K576" s="29"/>
      <c r="L576" s="29"/>
      <c r="M576" s="29"/>
      <c r="N576" s="29"/>
      <c r="O576" s="17"/>
      <c r="P576" s="29"/>
      <c r="Q576" s="29"/>
      <c r="R576" s="29"/>
      <c r="S576" s="7"/>
      <c r="T576" s="7"/>
      <c r="U576" s="7"/>
      <c r="V576" s="7"/>
      <c r="W576" s="7"/>
    </row>
    <row r="577" spans="1:23" ht="14">
      <c r="A577" s="16"/>
      <c r="B577" s="80"/>
      <c r="C577" s="80"/>
      <c r="D577" s="80"/>
      <c r="E577" s="80"/>
      <c r="F577" s="80"/>
      <c r="G577" s="80"/>
      <c r="H577" s="80"/>
      <c r="I577" s="80"/>
      <c r="J577" s="80"/>
      <c r="K577" s="80"/>
      <c r="L577" s="80"/>
      <c r="M577" s="80"/>
      <c r="N577" s="80"/>
      <c r="O577" s="16"/>
      <c r="P577" s="80"/>
      <c r="Q577" s="80"/>
      <c r="R577" s="80"/>
      <c r="S577" s="7"/>
      <c r="T577" s="7"/>
      <c r="U577" s="7"/>
      <c r="V577" s="7"/>
      <c r="W577" s="7"/>
    </row>
    <row r="578" spans="1:23" ht="14">
      <c r="A578" s="17"/>
      <c r="B578" s="29"/>
      <c r="C578" s="29"/>
      <c r="D578" s="29"/>
      <c r="E578" s="29"/>
      <c r="F578" s="29"/>
      <c r="G578" s="29"/>
      <c r="H578" s="29"/>
      <c r="I578" s="29"/>
      <c r="J578" s="29"/>
      <c r="K578" s="29"/>
      <c r="L578" s="29"/>
      <c r="M578" s="29"/>
      <c r="N578" s="29"/>
      <c r="O578" s="17"/>
      <c r="P578" s="29"/>
      <c r="Q578" s="29"/>
      <c r="R578" s="29"/>
      <c r="S578" s="7"/>
      <c r="T578" s="7"/>
      <c r="U578" s="7"/>
      <c r="V578" s="7"/>
      <c r="W578" s="7"/>
    </row>
    <row r="579" spans="1:23" ht="14">
      <c r="A579" s="16"/>
      <c r="B579" s="80"/>
      <c r="C579" s="80"/>
      <c r="D579" s="80"/>
      <c r="E579" s="80"/>
      <c r="F579" s="80"/>
      <c r="G579" s="80"/>
      <c r="H579" s="80"/>
      <c r="I579" s="80"/>
      <c r="J579" s="80"/>
      <c r="K579" s="80"/>
      <c r="L579" s="80"/>
      <c r="M579" s="80"/>
      <c r="N579" s="80"/>
      <c r="O579" s="16"/>
      <c r="P579" s="80"/>
      <c r="Q579" s="80"/>
      <c r="R579" s="80"/>
      <c r="S579" s="7"/>
      <c r="T579" s="7"/>
      <c r="U579" s="7"/>
      <c r="V579" s="7"/>
      <c r="W579" s="7"/>
    </row>
    <row r="580" spans="1:23" ht="14">
      <c r="A580" s="17"/>
      <c r="B580" s="29"/>
      <c r="C580" s="29"/>
      <c r="D580" s="29"/>
      <c r="E580" s="29"/>
      <c r="F580" s="29"/>
      <c r="G580" s="29"/>
      <c r="H580" s="29"/>
      <c r="I580" s="29"/>
      <c r="J580" s="29"/>
      <c r="K580" s="29"/>
      <c r="L580" s="29"/>
      <c r="M580" s="29"/>
      <c r="N580" s="29"/>
      <c r="O580" s="17"/>
      <c r="P580" s="29"/>
      <c r="Q580" s="29"/>
      <c r="R580" s="29"/>
      <c r="S580" s="7"/>
      <c r="T580" s="7"/>
      <c r="U580" s="7"/>
      <c r="V580" s="7"/>
      <c r="W580" s="7"/>
    </row>
    <row r="581" spans="1:23" ht="14">
      <c r="A581" s="16"/>
      <c r="B581" s="80"/>
      <c r="C581" s="80"/>
      <c r="D581" s="80"/>
      <c r="E581" s="80"/>
      <c r="F581" s="80"/>
      <c r="G581" s="80"/>
      <c r="H581" s="80"/>
      <c r="I581" s="80"/>
      <c r="J581" s="80"/>
      <c r="K581" s="80"/>
      <c r="L581" s="80"/>
      <c r="M581" s="80"/>
      <c r="N581" s="80"/>
      <c r="O581" s="16"/>
      <c r="P581" s="80"/>
      <c r="Q581" s="80"/>
      <c r="R581" s="80"/>
      <c r="S581" s="7"/>
      <c r="T581" s="7"/>
      <c r="U581" s="7"/>
      <c r="V581" s="7"/>
      <c r="W581" s="7"/>
    </row>
    <row r="582" spans="1:23" ht="14">
      <c r="A582" s="17"/>
      <c r="B582" s="29"/>
      <c r="C582" s="29"/>
      <c r="D582" s="29"/>
      <c r="E582" s="29"/>
      <c r="F582" s="29"/>
      <c r="G582" s="29"/>
      <c r="H582" s="29"/>
      <c r="I582" s="29"/>
      <c r="J582" s="29"/>
      <c r="K582" s="29"/>
      <c r="L582" s="29"/>
      <c r="M582" s="29"/>
      <c r="N582" s="29"/>
      <c r="O582" s="17"/>
      <c r="P582" s="29"/>
      <c r="Q582" s="29"/>
      <c r="R582" s="29"/>
      <c r="S582" s="7"/>
      <c r="T582" s="7"/>
      <c r="U582" s="7"/>
      <c r="V582" s="7"/>
      <c r="W582" s="7"/>
    </row>
    <row r="583" spans="1:23" ht="14">
      <c r="A583" s="16"/>
      <c r="B583" s="80"/>
      <c r="C583" s="80"/>
      <c r="D583" s="80"/>
      <c r="E583" s="80"/>
      <c r="F583" s="80"/>
      <c r="G583" s="80"/>
      <c r="H583" s="80"/>
      <c r="I583" s="80"/>
      <c r="J583" s="80"/>
      <c r="K583" s="80"/>
      <c r="L583" s="80"/>
      <c r="M583" s="80"/>
      <c r="N583" s="80"/>
      <c r="O583" s="16"/>
      <c r="P583" s="80"/>
      <c r="Q583" s="80"/>
      <c r="R583" s="80"/>
      <c r="S583" s="7"/>
      <c r="T583" s="7"/>
      <c r="U583" s="7"/>
      <c r="V583" s="7"/>
      <c r="W583" s="7"/>
    </row>
    <row r="584" spans="1:23" ht="14">
      <c r="A584" s="17"/>
      <c r="B584" s="29"/>
      <c r="C584" s="29"/>
      <c r="D584" s="29"/>
      <c r="E584" s="29"/>
      <c r="F584" s="29"/>
      <c r="G584" s="29"/>
      <c r="H584" s="29"/>
      <c r="I584" s="29"/>
      <c r="J584" s="29"/>
      <c r="K584" s="29"/>
      <c r="L584" s="29"/>
      <c r="M584" s="29"/>
      <c r="N584" s="29"/>
      <c r="O584" s="17"/>
      <c r="P584" s="29"/>
      <c r="Q584" s="29"/>
      <c r="R584" s="29"/>
      <c r="S584" s="7"/>
      <c r="T584" s="7"/>
      <c r="U584" s="7"/>
      <c r="V584" s="7"/>
      <c r="W584" s="7"/>
    </row>
    <row r="585" spans="1:23" ht="14">
      <c r="A585" s="16"/>
      <c r="B585" s="80"/>
      <c r="C585" s="80"/>
      <c r="D585" s="80"/>
      <c r="E585" s="80"/>
      <c r="F585" s="80"/>
      <c r="G585" s="80"/>
      <c r="H585" s="80"/>
      <c r="I585" s="80"/>
      <c r="J585" s="80"/>
      <c r="K585" s="80"/>
      <c r="L585" s="80"/>
      <c r="M585" s="80"/>
      <c r="N585" s="80"/>
      <c r="O585" s="16"/>
      <c r="P585" s="80"/>
      <c r="Q585" s="80"/>
      <c r="R585" s="80"/>
      <c r="S585" s="7"/>
      <c r="T585" s="7"/>
      <c r="U585" s="7"/>
      <c r="V585" s="7"/>
      <c r="W585" s="7"/>
    </row>
    <row r="586" spans="1:23" ht="14">
      <c r="A586" s="17"/>
      <c r="B586" s="29"/>
      <c r="C586" s="29"/>
      <c r="D586" s="29"/>
      <c r="E586" s="29"/>
      <c r="F586" s="29"/>
      <c r="G586" s="29"/>
      <c r="H586" s="29"/>
      <c r="I586" s="29"/>
      <c r="J586" s="29"/>
      <c r="K586" s="29"/>
      <c r="L586" s="29"/>
      <c r="M586" s="29"/>
      <c r="N586" s="29"/>
      <c r="O586" s="17"/>
      <c r="P586" s="29"/>
      <c r="Q586" s="29"/>
      <c r="R586" s="29"/>
      <c r="S586" s="7"/>
      <c r="T586" s="7"/>
      <c r="U586" s="7"/>
      <c r="V586" s="7"/>
      <c r="W586" s="7"/>
    </row>
    <row r="587" spans="1:23" ht="14">
      <c r="A587" s="16"/>
      <c r="B587" s="80"/>
      <c r="C587" s="80"/>
      <c r="D587" s="80"/>
      <c r="E587" s="80"/>
      <c r="F587" s="80"/>
      <c r="G587" s="80"/>
      <c r="H587" s="80"/>
      <c r="I587" s="80"/>
      <c r="J587" s="80"/>
      <c r="K587" s="80"/>
      <c r="L587" s="80"/>
      <c r="M587" s="80"/>
      <c r="N587" s="80"/>
      <c r="O587" s="16"/>
      <c r="P587" s="80"/>
      <c r="Q587" s="80"/>
      <c r="R587" s="80"/>
      <c r="S587" s="7"/>
      <c r="T587" s="7"/>
      <c r="U587" s="7"/>
      <c r="V587" s="7"/>
      <c r="W587" s="7"/>
    </row>
    <row r="588" spans="1:23" ht="14">
      <c r="A588" s="17"/>
      <c r="B588" s="29"/>
      <c r="C588" s="29"/>
      <c r="D588" s="29"/>
      <c r="E588" s="29"/>
      <c r="F588" s="29"/>
      <c r="G588" s="29"/>
      <c r="H588" s="29"/>
      <c r="I588" s="29"/>
      <c r="J588" s="29"/>
      <c r="K588" s="29"/>
      <c r="L588" s="29"/>
      <c r="M588" s="29"/>
      <c r="N588" s="29"/>
      <c r="O588" s="17"/>
      <c r="P588" s="29"/>
      <c r="Q588" s="29"/>
      <c r="R588" s="29"/>
      <c r="S588" s="7"/>
      <c r="T588" s="7"/>
      <c r="U588" s="7"/>
      <c r="V588" s="7"/>
      <c r="W588" s="7"/>
    </row>
    <row r="589" spans="1:23" ht="14">
      <c r="A589" s="16"/>
      <c r="B589" s="80"/>
      <c r="C589" s="80"/>
      <c r="D589" s="80"/>
      <c r="E589" s="80"/>
      <c r="F589" s="80"/>
      <c r="G589" s="80"/>
      <c r="H589" s="80"/>
      <c r="I589" s="80"/>
      <c r="J589" s="80"/>
      <c r="K589" s="80"/>
      <c r="L589" s="80"/>
      <c r="M589" s="80"/>
      <c r="N589" s="80"/>
      <c r="O589" s="16"/>
      <c r="P589" s="80"/>
      <c r="Q589" s="80"/>
      <c r="R589" s="80"/>
      <c r="S589" s="7"/>
      <c r="T589" s="7"/>
      <c r="U589" s="7"/>
      <c r="V589" s="7"/>
      <c r="W589" s="7"/>
    </row>
    <row r="590" spans="1:23" ht="14">
      <c r="A590" s="17"/>
      <c r="B590" s="29"/>
      <c r="C590" s="29"/>
      <c r="D590" s="29"/>
      <c r="E590" s="29"/>
      <c r="F590" s="29"/>
      <c r="G590" s="29"/>
      <c r="H590" s="29"/>
      <c r="I590" s="29"/>
      <c r="J590" s="29"/>
      <c r="K590" s="29"/>
      <c r="L590" s="29"/>
      <c r="M590" s="29"/>
      <c r="N590" s="29"/>
      <c r="O590" s="17"/>
      <c r="P590" s="29"/>
      <c r="Q590" s="29"/>
      <c r="R590" s="29"/>
      <c r="S590" s="7"/>
      <c r="T590" s="7"/>
      <c r="U590" s="7"/>
      <c r="V590" s="7"/>
      <c r="W590" s="7"/>
    </row>
    <row r="591" spans="1:23" ht="14">
      <c r="A591" s="16"/>
      <c r="B591" s="80"/>
      <c r="C591" s="80"/>
      <c r="D591" s="80"/>
      <c r="E591" s="80"/>
      <c r="F591" s="80"/>
      <c r="G591" s="80"/>
      <c r="H591" s="80"/>
      <c r="I591" s="80"/>
      <c r="J591" s="80"/>
      <c r="K591" s="80"/>
      <c r="L591" s="80"/>
      <c r="M591" s="80"/>
      <c r="N591" s="80"/>
      <c r="O591" s="16"/>
      <c r="P591" s="80"/>
      <c r="Q591" s="80"/>
      <c r="R591" s="80"/>
      <c r="S591" s="7"/>
      <c r="T591" s="7"/>
      <c r="U591" s="7"/>
      <c r="V591" s="7"/>
      <c r="W591" s="7"/>
    </row>
    <row r="592" spans="1:23" ht="14">
      <c r="A592" s="17"/>
      <c r="B592" s="29"/>
      <c r="C592" s="29"/>
      <c r="D592" s="29"/>
      <c r="E592" s="29"/>
      <c r="F592" s="29"/>
      <c r="G592" s="29"/>
      <c r="H592" s="29"/>
      <c r="I592" s="29"/>
      <c r="J592" s="29"/>
      <c r="K592" s="29"/>
      <c r="L592" s="29"/>
      <c r="M592" s="29"/>
      <c r="N592" s="29"/>
      <c r="O592" s="17"/>
      <c r="P592" s="29"/>
      <c r="Q592" s="29"/>
      <c r="R592" s="29"/>
      <c r="S592" s="7"/>
      <c r="T592" s="7"/>
      <c r="U592" s="7"/>
      <c r="V592" s="7"/>
      <c r="W592" s="7"/>
    </row>
    <row r="593" spans="1:23" ht="14">
      <c r="A593" s="16"/>
      <c r="B593" s="80"/>
      <c r="C593" s="80"/>
      <c r="D593" s="80"/>
      <c r="E593" s="80"/>
      <c r="F593" s="80"/>
      <c r="G593" s="80"/>
      <c r="H593" s="80"/>
      <c r="I593" s="80"/>
      <c r="J593" s="80"/>
      <c r="K593" s="80"/>
      <c r="L593" s="80"/>
      <c r="M593" s="80"/>
      <c r="N593" s="80"/>
      <c r="O593" s="16"/>
      <c r="P593" s="80"/>
      <c r="Q593" s="80"/>
      <c r="R593" s="80"/>
      <c r="S593" s="7"/>
      <c r="T593" s="7"/>
      <c r="U593" s="7"/>
      <c r="V593" s="7"/>
      <c r="W593" s="7"/>
    </row>
    <row r="594" spans="1:23" ht="14">
      <c r="A594" s="17"/>
      <c r="B594" s="29"/>
      <c r="C594" s="29"/>
      <c r="D594" s="29"/>
      <c r="E594" s="29"/>
      <c r="F594" s="29"/>
      <c r="G594" s="29"/>
      <c r="H594" s="29"/>
      <c r="I594" s="29"/>
      <c r="J594" s="29"/>
      <c r="K594" s="29"/>
      <c r="L594" s="29"/>
      <c r="M594" s="29"/>
      <c r="N594" s="29"/>
      <c r="O594" s="17"/>
      <c r="P594" s="29"/>
      <c r="Q594" s="29"/>
      <c r="R594" s="29"/>
      <c r="S594" s="7"/>
      <c r="T594" s="7"/>
      <c r="U594" s="7"/>
      <c r="V594" s="7"/>
      <c r="W594" s="7"/>
    </row>
    <row r="595" spans="1:23" ht="14">
      <c r="A595" s="16"/>
      <c r="B595" s="80"/>
      <c r="C595" s="80"/>
      <c r="D595" s="80"/>
      <c r="E595" s="80"/>
      <c r="F595" s="80"/>
      <c r="G595" s="80"/>
      <c r="H595" s="80"/>
      <c r="I595" s="80"/>
      <c r="J595" s="80"/>
      <c r="K595" s="80"/>
      <c r="L595" s="80"/>
      <c r="M595" s="80"/>
      <c r="N595" s="80"/>
      <c r="O595" s="16"/>
      <c r="P595" s="80"/>
      <c r="Q595" s="80"/>
      <c r="R595" s="80"/>
      <c r="S595" s="7"/>
      <c r="T595" s="7"/>
      <c r="U595" s="7"/>
      <c r="V595" s="7"/>
      <c r="W595" s="7"/>
    </row>
    <row r="596" spans="1:23" ht="14">
      <c r="A596" s="17"/>
      <c r="B596" s="29"/>
      <c r="C596" s="29"/>
      <c r="D596" s="29"/>
      <c r="E596" s="29"/>
      <c r="F596" s="29"/>
      <c r="G596" s="29"/>
      <c r="H596" s="29"/>
      <c r="I596" s="29"/>
      <c r="J596" s="29"/>
      <c r="K596" s="29"/>
      <c r="L596" s="29"/>
      <c r="M596" s="29"/>
      <c r="N596" s="29"/>
      <c r="O596" s="17"/>
      <c r="P596" s="29"/>
      <c r="Q596" s="29"/>
      <c r="R596" s="29"/>
      <c r="S596" s="7"/>
      <c r="T596" s="7"/>
      <c r="U596" s="7"/>
      <c r="V596" s="7"/>
      <c r="W596" s="7"/>
    </row>
    <row r="597" spans="1:23" ht="14">
      <c r="A597" s="16"/>
      <c r="B597" s="80"/>
      <c r="C597" s="80"/>
      <c r="D597" s="80"/>
      <c r="E597" s="80"/>
      <c r="F597" s="80"/>
      <c r="G597" s="80"/>
      <c r="H597" s="80"/>
      <c r="I597" s="80"/>
      <c r="J597" s="80"/>
      <c r="K597" s="80"/>
      <c r="L597" s="80"/>
      <c r="M597" s="80"/>
      <c r="N597" s="80"/>
      <c r="O597" s="16"/>
      <c r="P597" s="80"/>
      <c r="Q597" s="80"/>
      <c r="R597" s="80"/>
      <c r="S597" s="7"/>
      <c r="T597" s="7"/>
      <c r="U597" s="7"/>
      <c r="V597" s="7"/>
      <c r="W597" s="7"/>
    </row>
    <row r="598" spans="1:23" ht="14">
      <c r="A598" s="17"/>
      <c r="B598" s="29"/>
      <c r="C598" s="29"/>
      <c r="D598" s="29"/>
      <c r="E598" s="29"/>
      <c r="F598" s="29"/>
      <c r="G598" s="29"/>
      <c r="H598" s="29"/>
      <c r="I598" s="29"/>
      <c r="J598" s="29"/>
      <c r="K598" s="29"/>
      <c r="L598" s="29"/>
      <c r="M598" s="29"/>
      <c r="N598" s="29"/>
      <c r="O598" s="17"/>
      <c r="P598" s="29"/>
      <c r="Q598" s="29"/>
      <c r="R598" s="29"/>
      <c r="S598" s="7"/>
      <c r="T598" s="7"/>
      <c r="U598" s="7"/>
      <c r="V598" s="7"/>
      <c r="W598" s="7"/>
    </row>
    <row r="599" spans="1:23" ht="14">
      <c r="A599" s="16"/>
      <c r="B599" s="80"/>
      <c r="C599" s="80"/>
      <c r="D599" s="80"/>
      <c r="E599" s="80"/>
      <c r="F599" s="80"/>
      <c r="G599" s="80"/>
      <c r="H599" s="80"/>
      <c r="I599" s="80"/>
      <c r="J599" s="80"/>
      <c r="K599" s="80"/>
      <c r="L599" s="80"/>
      <c r="M599" s="80"/>
      <c r="N599" s="80"/>
      <c r="O599" s="16"/>
      <c r="P599" s="80"/>
      <c r="Q599" s="80"/>
      <c r="R599" s="80"/>
      <c r="S599" s="7"/>
      <c r="T599" s="7"/>
      <c r="U599" s="7"/>
      <c r="V599" s="7"/>
      <c r="W599" s="7"/>
    </row>
    <row r="600" spans="1:23" ht="14">
      <c r="A600" s="17"/>
      <c r="B600" s="29"/>
      <c r="C600" s="29"/>
      <c r="D600" s="29"/>
      <c r="E600" s="29"/>
      <c r="F600" s="29"/>
      <c r="G600" s="29"/>
      <c r="H600" s="29"/>
      <c r="I600" s="29"/>
      <c r="J600" s="29"/>
      <c r="K600" s="29"/>
      <c r="L600" s="29"/>
      <c r="M600" s="29"/>
      <c r="N600" s="29"/>
      <c r="O600" s="17"/>
      <c r="P600" s="29"/>
      <c r="Q600" s="29"/>
      <c r="R600" s="29"/>
      <c r="S600" s="7"/>
      <c r="T600" s="7"/>
      <c r="U600" s="7"/>
      <c r="V600" s="7"/>
      <c r="W600" s="7"/>
    </row>
    <row r="601" spans="1:23" ht="14">
      <c r="A601" s="16"/>
      <c r="B601" s="80"/>
      <c r="C601" s="80"/>
      <c r="D601" s="80"/>
      <c r="E601" s="80"/>
      <c r="F601" s="80"/>
      <c r="G601" s="80"/>
      <c r="H601" s="80"/>
      <c r="I601" s="80"/>
      <c r="J601" s="80"/>
      <c r="K601" s="80"/>
      <c r="L601" s="80"/>
      <c r="M601" s="80"/>
      <c r="N601" s="80"/>
      <c r="O601" s="16"/>
      <c r="P601" s="80"/>
      <c r="Q601" s="80"/>
      <c r="R601" s="80"/>
      <c r="S601" s="7"/>
      <c r="T601" s="7"/>
      <c r="U601" s="7"/>
      <c r="V601" s="7"/>
      <c r="W601" s="7"/>
    </row>
    <row r="602" spans="1:23" ht="14">
      <c r="A602" s="17"/>
      <c r="B602" s="29"/>
      <c r="C602" s="29"/>
      <c r="D602" s="29"/>
      <c r="E602" s="29"/>
      <c r="F602" s="29"/>
      <c r="G602" s="29"/>
      <c r="H602" s="29"/>
      <c r="I602" s="29"/>
      <c r="J602" s="29"/>
      <c r="K602" s="29"/>
      <c r="L602" s="29"/>
      <c r="M602" s="29"/>
      <c r="N602" s="29"/>
      <c r="O602" s="17"/>
      <c r="P602" s="29"/>
      <c r="Q602" s="29"/>
      <c r="R602" s="29"/>
      <c r="S602" s="7"/>
      <c r="T602" s="7"/>
      <c r="U602" s="7"/>
      <c r="V602" s="7"/>
      <c r="W602" s="7"/>
    </row>
    <row r="603" spans="1:23" ht="14">
      <c r="A603" s="16"/>
      <c r="B603" s="80"/>
      <c r="C603" s="80"/>
      <c r="D603" s="80"/>
      <c r="E603" s="80"/>
      <c r="F603" s="80"/>
      <c r="G603" s="80"/>
      <c r="H603" s="80"/>
      <c r="I603" s="80"/>
      <c r="J603" s="80"/>
      <c r="K603" s="80"/>
      <c r="L603" s="80"/>
      <c r="M603" s="80"/>
      <c r="N603" s="80"/>
      <c r="O603" s="16"/>
      <c r="P603" s="80"/>
      <c r="Q603" s="80"/>
      <c r="R603" s="80"/>
      <c r="S603" s="7"/>
      <c r="T603" s="7"/>
      <c r="U603" s="7"/>
      <c r="V603" s="7"/>
      <c r="W603" s="7"/>
    </row>
    <row r="604" spans="1:23" ht="14">
      <c r="A604" s="17"/>
      <c r="B604" s="29"/>
      <c r="C604" s="29"/>
      <c r="D604" s="29"/>
      <c r="E604" s="29"/>
      <c r="F604" s="29"/>
      <c r="G604" s="29"/>
      <c r="H604" s="29"/>
      <c r="I604" s="29"/>
      <c r="J604" s="29"/>
      <c r="K604" s="29"/>
      <c r="L604" s="29"/>
      <c r="M604" s="29"/>
      <c r="N604" s="29"/>
      <c r="O604" s="17"/>
      <c r="P604" s="29"/>
      <c r="Q604" s="29"/>
      <c r="R604" s="29"/>
      <c r="S604" s="7"/>
      <c r="T604" s="7"/>
      <c r="U604" s="7"/>
      <c r="V604" s="7"/>
      <c r="W604" s="7"/>
    </row>
    <row r="605" spans="1:23" ht="14">
      <c r="A605" s="16"/>
      <c r="B605" s="80"/>
      <c r="C605" s="80"/>
      <c r="D605" s="80"/>
      <c r="E605" s="80"/>
      <c r="F605" s="80"/>
      <c r="G605" s="80"/>
      <c r="H605" s="80"/>
      <c r="I605" s="80"/>
      <c r="J605" s="80"/>
      <c r="K605" s="80"/>
      <c r="L605" s="80"/>
      <c r="M605" s="80"/>
      <c r="N605" s="80"/>
      <c r="O605" s="16"/>
      <c r="P605" s="80"/>
      <c r="Q605" s="80"/>
      <c r="R605" s="80"/>
      <c r="S605" s="7"/>
      <c r="T605" s="7"/>
      <c r="U605" s="7"/>
      <c r="V605" s="7"/>
      <c r="W605" s="7"/>
    </row>
    <row r="606" spans="1:23" ht="14">
      <c r="A606" s="17"/>
      <c r="B606" s="29"/>
      <c r="C606" s="29"/>
      <c r="D606" s="29"/>
      <c r="E606" s="29"/>
      <c r="F606" s="29"/>
      <c r="G606" s="29"/>
      <c r="H606" s="29"/>
      <c r="I606" s="29"/>
      <c r="J606" s="29"/>
      <c r="K606" s="29"/>
      <c r="L606" s="29"/>
      <c r="M606" s="29"/>
      <c r="N606" s="29"/>
      <c r="O606" s="17"/>
      <c r="P606" s="29"/>
      <c r="Q606" s="29"/>
      <c r="R606" s="29"/>
      <c r="S606" s="7"/>
      <c r="T606" s="7"/>
      <c r="U606" s="7"/>
      <c r="V606" s="7"/>
      <c r="W606" s="7"/>
    </row>
    <row r="607" spans="1:23" ht="14">
      <c r="A607" s="16"/>
      <c r="B607" s="80"/>
      <c r="C607" s="80"/>
      <c r="D607" s="80"/>
      <c r="E607" s="80"/>
      <c r="F607" s="80"/>
      <c r="G607" s="80"/>
      <c r="H607" s="80"/>
      <c r="I607" s="80"/>
      <c r="J607" s="80"/>
      <c r="K607" s="80"/>
      <c r="L607" s="80"/>
      <c r="M607" s="80"/>
      <c r="N607" s="80"/>
      <c r="O607" s="16"/>
      <c r="P607" s="80"/>
      <c r="Q607" s="80"/>
      <c r="R607" s="80"/>
      <c r="S607" s="7"/>
      <c r="T607" s="7"/>
      <c r="U607" s="7"/>
      <c r="V607" s="7"/>
      <c r="W607" s="7"/>
    </row>
    <row r="608" spans="1:23" ht="14">
      <c r="A608" s="17"/>
      <c r="B608" s="29"/>
      <c r="C608" s="29"/>
      <c r="D608" s="29"/>
      <c r="E608" s="29"/>
      <c r="F608" s="29"/>
      <c r="G608" s="29"/>
      <c r="H608" s="29"/>
      <c r="I608" s="29"/>
      <c r="J608" s="29"/>
      <c r="K608" s="29"/>
      <c r="L608" s="29"/>
      <c r="M608" s="29"/>
      <c r="N608" s="29"/>
      <c r="O608" s="17"/>
      <c r="P608" s="29"/>
      <c r="Q608" s="29"/>
      <c r="R608" s="29"/>
      <c r="S608" s="7"/>
      <c r="T608" s="7"/>
      <c r="U608" s="7"/>
      <c r="V608" s="7"/>
      <c r="W608" s="7"/>
    </row>
    <row r="609" spans="1:23" ht="14">
      <c r="A609" s="16"/>
      <c r="B609" s="80"/>
      <c r="C609" s="80"/>
      <c r="D609" s="80"/>
      <c r="E609" s="80"/>
      <c r="F609" s="80"/>
      <c r="G609" s="80"/>
      <c r="H609" s="80"/>
      <c r="I609" s="80"/>
      <c r="J609" s="80"/>
      <c r="K609" s="80"/>
      <c r="L609" s="80"/>
      <c r="M609" s="80"/>
      <c r="N609" s="80"/>
      <c r="O609" s="16"/>
      <c r="P609" s="80"/>
      <c r="Q609" s="80"/>
      <c r="R609" s="80"/>
      <c r="S609" s="7"/>
      <c r="T609" s="7"/>
      <c r="U609" s="7"/>
      <c r="V609" s="7"/>
      <c r="W609" s="7"/>
    </row>
    <row r="610" spans="1:23" ht="14">
      <c r="A610" s="17"/>
      <c r="B610" s="29"/>
      <c r="C610" s="29"/>
      <c r="D610" s="29"/>
      <c r="E610" s="29"/>
      <c r="F610" s="29"/>
      <c r="G610" s="29"/>
      <c r="H610" s="29"/>
      <c r="I610" s="29"/>
      <c r="J610" s="29"/>
      <c r="K610" s="29"/>
      <c r="L610" s="29"/>
      <c r="M610" s="29"/>
      <c r="N610" s="29"/>
      <c r="O610" s="17"/>
      <c r="P610" s="29"/>
      <c r="Q610" s="29"/>
      <c r="R610" s="29"/>
      <c r="S610" s="7"/>
      <c r="T610" s="7"/>
      <c r="U610" s="7"/>
      <c r="V610" s="7"/>
      <c r="W610" s="7"/>
    </row>
    <row r="611" spans="1:23" ht="14">
      <c r="A611" s="16"/>
      <c r="B611" s="80"/>
      <c r="C611" s="80"/>
      <c r="D611" s="80"/>
      <c r="E611" s="80"/>
      <c r="F611" s="80"/>
      <c r="G611" s="80"/>
      <c r="H611" s="80"/>
      <c r="I611" s="80"/>
      <c r="J611" s="80"/>
      <c r="K611" s="80"/>
      <c r="L611" s="80"/>
      <c r="M611" s="80"/>
      <c r="N611" s="80"/>
      <c r="O611" s="16"/>
      <c r="P611" s="80"/>
      <c r="Q611" s="80"/>
      <c r="R611" s="80"/>
      <c r="S611" s="7"/>
      <c r="T611" s="7"/>
      <c r="U611" s="7"/>
      <c r="V611" s="7"/>
      <c r="W611" s="7"/>
    </row>
    <row r="612" spans="1:23" ht="14">
      <c r="A612" s="17"/>
      <c r="B612" s="29"/>
      <c r="C612" s="29"/>
      <c r="D612" s="29"/>
      <c r="E612" s="29"/>
      <c r="F612" s="29"/>
      <c r="G612" s="29"/>
      <c r="H612" s="29"/>
      <c r="I612" s="29"/>
      <c r="J612" s="29"/>
      <c r="K612" s="29"/>
      <c r="L612" s="29"/>
      <c r="M612" s="29"/>
      <c r="N612" s="29"/>
      <c r="O612" s="17"/>
      <c r="P612" s="29"/>
      <c r="Q612" s="29"/>
      <c r="R612" s="29"/>
      <c r="S612" s="7"/>
      <c r="T612" s="7"/>
      <c r="U612" s="7"/>
      <c r="V612" s="7"/>
      <c r="W612" s="7"/>
    </row>
    <row r="613" spans="1:23" ht="14">
      <c r="A613" s="16"/>
      <c r="B613" s="80"/>
      <c r="C613" s="80"/>
      <c r="D613" s="80"/>
      <c r="E613" s="80"/>
      <c r="F613" s="80"/>
      <c r="G613" s="80"/>
      <c r="H613" s="80"/>
      <c r="I613" s="80"/>
      <c r="J613" s="80"/>
      <c r="K613" s="80"/>
      <c r="L613" s="80"/>
      <c r="M613" s="80"/>
      <c r="N613" s="80"/>
      <c r="O613" s="16"/>
      <c r="P613" s="80"/>
      <c r="Q613" s="80"/>
      <c r="R613" s="80"/>
      <c r="S613" s="7"/>
      <c r="T613" s="7"/>
      <c r="U613" s="7"/>
      <c r="V613" s="7"/>
      <c r="W613" s="7"/>
    </row>
    <row r="614" spans="1:23" ht="14">
      <c r="A614" s="17"/>
      <c r="B614" s="29"/>
      <c r="C614" s="29"/>
      <c r="D614" s="29"/>
      <c r="E614" s="29"/>
      <c r="F614" s="29"/>
      <c r="G614" s="29"/>
      <c r="H614" s="29"/>
      <c r="I614" s="29"/>
      <c r="J614" s="29"/>
      <c r="K614" s="29"/>
      <c r="L614" s="29"/>
      <c r="M614" s="29"/>
      <c r="N614" s="29"/>
      <c r="O614" s="17"/>
      <c r="P614" s="29"/>
      <c r="Q614" s="29"/>
      <c r="R614" s="29"/>
      <c r="S614" s="7"/>
      <c r="T614" s="7"/>
      <c r="U614" s="7"/>
      <c r="V614" s="7"/>
      <c r="W614" s="7"/>
    </row>
    <row r="615" spans="1:23" ht="14">
      <c r="A615" s="16"/>
      <c r="B615" s="80"/>
      <c r="C615" s="80"/>
      <c r="D615" s="80"/>
      <c r="E615" s="80"/>
      <c r="F615" s="80"/>
      <c r="G615" s="80"/>
      <c r="H615" s="80"/>
      <c r="I615" s="80"/>
      <c r="J615" s="80"/>
      <c r="K615" s="80"/>
      <c r="L615" s="80"/>
      <c r="M615" s="80"/>
      <c r="N615" s="80"/>
      <c r="O615" s="16"/>
      <c r="P615" s="80"/>
      <c r="Q615" s="80"/>
      <c r="R615" s="80"/>
      <c r="S615" s="7"/>
      <c r="T615" s="7"/>
      <c r="U615" s="7"/>
      <c r="V615" s="7"/>
      <c r="W615" s="7"/>
    </row>
    <row r="616" spans="1:23" ht="14">
      <c r="A616" s="17"/>
      <c r="B616" s="29"/>
      <c r="C616" s="29"/>
      <c r="D616" s="29"/>
      <c r="E616" s="29"/>
      <c r="F616" s="29"/>
      <c r="G616" s="29"/>
      <c r="H616" s="29"/>
      <c r="I616" s="29"/>
      <c r="J616" s="29"/>
      <c r="K616" s="29"/>
      <c r="L616" s="29"/>
      <c r="M616" s="29"/>
      <c r="N616" s="29"/>
      <c r="O616" s="17"/>
      <c r="P616" s="29"/>
      <c r="Q616" s="29"/>
      <c r="R616" s="29"/>
      <c r="S616" s="7"/>
      <c r="T616" s="7"/>
      <c r="U616" s="7"/>
      <c r="V616" s="7"/>
      <c r="W616" s="7"/>
    </row>
    <row r="617" spans="1:23" ht="14">
      <c r="A617" s="16"/>
      <c r="B617" s="80"/>
      <c r="C617" s="80"/>
      <c r="D617" s="80"/>
      <c r="E617" s="80"/>
      <c r="F617" s="80"/>
      <c r="G617" s="80"/>
      <c r="H617" s="80"/>
      <c r="I617" s="80"/>
      <c r="J617" s="80"/>
      <c r="K617" s="80"/>
      <c r="L617" s="80"/>
      <c r="M617" s="80"/>
      <c r="N617" s="80"/>
      <c r="O617" s="16"/>
      <c r="P617" s="80"/>
      <c r="Q617" s="80"/>
      <c r="R617" s="80"/>
      <c r="S617" s="7"/>
      <c r="T617" s="7"/>
      <c r="U617" s="7"/>
      <c r="V617" s="7"/>
      <c r="W617" s="7"/>
    </row>
    <row r="618" spans="1:23" ht="14">
      <c r="A618" s="17"/>
      <c r="B618" s="29"/>
      <c r="C618" s="29"/>
      <c r="D618" s="29"/>
      <c r="E618" s="29"/>
      <c r="F618" s="29"/>
      <c r="G618" s="29"/>
      <c r="H618" s="29"/>
      <c r="I618" s="29"/>
      <c r="J618" s="29"/>
      <c r="K618" s="29"/>
      <c r="L618" s="29"/>
      <c r="M618" s="29"/>
      <c r="N618" s="29"/>
      <c r="O618" s="17"/>
      <c r="P618" s="29"/>
      <c r="Q618" s="29"/>
      <c r="R618" s="29"/>
      <c r="S618" s="7"/>
      <c r="T618" s="7"/>
      <c r="U618" s="7"/>
      <c r="V618" s="7"/>
      <c r="W618" s="7"/>
    </row>
    <row r="619" spans="1:23" ht="14">
      <c r="A619" s="16"/>
      <c r="B619" s="80"/>
      <c r="C619" s="80"/>
      <c r="D619" s="80"/>
      <c r="E619" s="80"/>
      <c r="F619" s="80"/>
      <c r="G619" s="80"/>
      <c r="H619" s="80"/>
      <c r="I619" s="80"/>
      <c r="J619" s="80"/>
      <c r="K619" s="80"/>
      <c r="L619" s="80"/>
      <c r="M619" s="80"/>
      <c r="N619" s="80"/>
      <c r="O619" s="16"/>
      <c r="P619" s="80"/>
      <c r="Q619" s="80"/>
      <c r="R619" s="80"/>
      <c r="S619" s="7"/>
      <c r="T619" s="7"/>
      <c r="U619" s="7"/>
      <c r="V619" s="7"/>
      <c r="W619" s="7"/>
    </row>
    <row r="620" spans="1:23" ht="14">
      <c r="A620" s="17"/>
      <c r="B620" s="29"/>
      <c r="C620" s="29"/>
      <c r="D620" s="29"/>
      <c r="E620" s="29"/>
      <c r="F620" s="29"/>
      <c r="G620" s="29"/>
      <c r="H620" s="29"/>
      <c r="I620" s="29"/>
      <c r="J620" s="29"/>
      <c r="K620" s="29"/>
      <c r="L620" s="29"/>
      <c r="M620" s="29"/>
      <c r="N620" s="29"/>
      <c r="O620" s="17"/>
      <c r="P620" s="29"/>
      <c r="Q620" s="29"/>
      <c r="R620" s="29"/>
      <c r="S620" s="7"/>
      <c r="T620" s="7"/>
      <c r="U620" s="7"/>
      <c r="V620" s="7"/>
      <c r="W620" s="7"/>
    </row>
    <row r="621" spans="1:23" ht="14">
      <c r="A621" s="16"/>
      <c r="B621" s="80"/>
      <c r="C621" s="80"/>
      <c r="D621" s="80"/>
      <c r="E621" s="80"/>
      <c r="F621" s="80"/>
      <c r="G621" s="80"/>
      <c r="H621" s="80"/>
      <c r="I621" s="80"/>
      <c r="J621" s="80"/>
      <c r="K621" s="80"/>
      <c r="L621" s="80"/>
      <c r="M621" s="80"/>
      <c r="N621" s="80"/>
      <c r="O621" s="16"/>
      <c r="P621" s="80"/>
      <c r="Q621" s="80"/>
      <c r="R621" s="80"/>
      <c r="S621" s="7"/>
      <c r="T621" s="7"/>
      <c r="U621" s="7"/>
      <c r="V621" s="7"/>
      <c r="W621" s="7"/>
    </row>
    <row r="622" spans="1:23" ht="14">
      <c r="A622" s="17"/>
      <c r="B622" s="29"/>
      <c r="C622" s="29"/>
      <c r="D622" s="29"/>
      <c r="E622" s="29"/>
      <c r="F622" s="29"/>
      <c r="G622" s="29"/>
      <c r="H622" s="29"/>
      <c r="I622" s="29"/>
      <c r="J622" s="29"/>
      <c r="K622" s="29"/>
      <c r="L622" s="29"/>
      <c r="M622" s="29"/>
      <c r="N622" s="29"/>
      <c r="O622" s="17"/>
      <c r="P622" s="29"/>
      <c r="Q622" s="29"/>
      <c r="R622" s="29"/>
      <c r="S622" s="7"/>
      <c r="T622" s="7"/>
      <c r="U622" s="7"/>
      <c r="V622" s="7"/>
      <c r="W622" s="7"/>
    </row>
    <row r="623" spans="1:23" ht="14">
      <c r="A623" s="16"/>
      <c r="B623" s="80"/>
      <c r="C623" s="80"/>
      <c r="D623" s="80"/>
      <c r="E623" s="80"/>
      <c r="F623" s="80"/>
      <c r="G623" s="80"/>
      <c r="H623" s="80"/>
      <c r="I623" s="80"/>
      <c r="J623" s="80"/>
      <c r="K623" s="80"/>
      <c r="L623" s="80"/>
      <c r="M623" s="80"/>
      <c r="N623" s="80"/>
      <c r="O623" s="16"/>
      <c r="P623" s="80"/>
      <c r="Q623" s="80"/>
      <c r="R623" s="80"/>
      <c r="S623" s="7"/>
      <c r="T623" s="7"/>
      <c r="U623" s="7"/>
      <c r="V623" s="7"/>
      <c r="W623" s="7"/>
    </row>
    <row r="624" spans="1:23" ht="14">
      <c r="A624" s="17"/>
      <c r="B624" s="29"/>
      <c r="C624" s="29"/>
      <c r="D624" s="29"/>
      <c r="E624" s="29"/>
      <c r="F624" s="29"/>
      <c r="G624" s="29"/>
      <c r="H624" s="29"/>
      <c r="I624" s="29"/>
      <c r="J624" s="29"/>
      <c r="K624" s="29"/>
      <c r="L624" s="29"/>
      <c r="M624" s="29"/>
      <c r="N624" s="29"/>
      <c r="O624" s="17"/>
      <c r="P624" s="29"/>
      <c r="Q624" s="29"/>
      <c r="R624" s="29"/>
      <c r="S624" s="7"/>
      <c r="T624" s="7"/>
      <c r="U624" s="7"/>
      <c r="V624" s="7"/>
      <c r="W624" s="7"/>
    </row>
    <row r="625" spans="1:23" ht="14">
      <c r="A625" s="16"/>
      <c r="B625" s="80"/>
      <c r="C625" s="80"/>
      <c r="D625" s="80"/>
      <c r="E625" s="80"/>
      <c r="F625" s="80"/>
      <c r="G625" s="80"/>
      <c r="H625" s="80"/>
      <c r="I625" s="80"/>
      <c r="J625" s="80"/>
      <c r="K625" s="80"/>
      <c r="L625" s="80"/>
      <c r="M625" s="80"/>
      <c r="N625" s="80"/>
      <c r="O625" s="16"/>
      <c r="P625" s="80"/>
      <c r="Q625" s="80"/>
      <c r="R625" s="80"/>
      <c r="S625" s="7"/>
      <c r="T625" s="7"/>
      <c r="U625" s="7"/>
      <c r="V625" s="7"/>
      <c r="W625" s="7"/>
    </row>
    <row r="626" spans="1:23" ht="14">
      <c r="A626" s="17"/>
      <c r="B626" s="29"/>
      <c r="C626" s="29"/>
      <c r="D626" s="29"/>
      <c r="E626" s="29"/>
      <c r="F626" s="29"/>
      <c r="G626" s="29"/>
      <c r="H626" s="29"/>
      <c r="I626" s="29"/>
      <c r="J626" s="29"/>
      <c r="K626" s="29"/>
      <c r="L626" s="29"/>
      <c r="M626" s="29"/>
      <c r="N626" s="29"/>
      <c r="O626" s="17"/>
      <c r="P626" s="29"/>
      <c r="Q626" s="29"/>
      <c r="R626" s="29"/>
      <c r="S626" s="7"/>
      <c r="T626" s="7"/>
      <c r="U626" s="7"/>
      <c r="V626" s="7"/>
      <c r="W626" s="7"/>
    </row>
    <row r="627" spans="1:23" ht="14">
      <c r="A627" s="16"/>
      <c r="B627" s="80"/>
      <c r="C627" s="80"/>
      <c r="D627" s="80"/>
      <c r="E627" s="80"/>
      <c r="F627" s="80"/>
      <c r="G627" s="80"/>
      <c r="H627" s="80"/>
      <c r="I627" s="80"/>
      <c r="J627" s="80"/>
      <c r="K627" s="80"/>
      <c r="L627" s="80"/>
      <c r="M627" s="80"/>
      <c r="N627" s="80"/>
      <c r="O627" s="16"/>
      <c r="P627" s="80"/>
      <c r="Q627" s="80"/>
      <c r="R627" s="80"/>
      <c r="S627" s="7"/>
      <c r="T627" s="7"/>
      <c r="U627" s="7"/>
      <c r="V627" s="7"/>
      <c r="W627" s="7"/>
    </row>
    <row r="628" spans="1:23" ht="14">
      <c r="A628" s="17"/>
      <c r="B628" s="29"/>
      <c r="C628" s="29"/>
      <c r="D628" s="29"/>
      <c r="E628" s="29"/>
      <c r="F628" s="29"/>
      <c r="G628" s="29"/>
      <c r="H628" s="29"/>
      <c r="I628" s="29"/>
      <c r="J628" s="29"/>
      <c r="K628" s="29"/>
      <c r="L628" s="29"/>
      <c r="M628" s="29"/>
      <c r="N628" s="29"/>
      <c r="O628" s="17"/>
      <c r="P628" s="29"/>
      <c r="Q628" s="29"/>
      <c r="R628" s="29"/>
      <c r="S628" s="7"/>
      <c r="T628" s="7"/>
      <c r="U628" s="7"/>
      <c r="V628" s="7"/>
      <c r="W628" s="7"/>
    </row>
    <row r="629" spans="1:23" ht="14">
      <c r="A629" s="16"/>
      <c r="B629" s="80"/>
      <c r="C629" s="80"/>
      <c r="D629" s="80"/>
      <c r="E629" s="80"/>
      <c r="F629" s="80"/>
      <c r="G629" s="80"/>
      <c r="H629" s="80"/>
      <c r="I629" s="80"/>
      <c r="J629" s="80"/>
      <c r="K629" s="80"/>
      <c r="L629" s="80"/>
      <c r="M629" s="80"/>
      <c r="N629" s="80"/>
      <c r="O629" s="16"/>
      <c r="P629" s="80"/>
      <c r="Q629" s="80"/>
      <c r="R629" s="80"/>
      <c r="S629" s="7"/>
      <c r="T629" s="7"/>
      <c r="U629" s="7"/>
      <c r="V629" s="7"/>
      <c r="W629" s="7"/>
    </row>
    <row r="630" spans="1:23" ht="14">
      <c r="A630" s="17"/>
      <c r="B630" s="29"/>
      <c r="C630" s="29"/>
      <c r="D630" s="29"/>
      <c r="E630" s="29"/>
      <c r="F630" s="29"/>
      <c r="G630" s="29"/>
      <c r="H630" s="29"/>
      <c r="I630" s="29"/>
      <c r="J630" s="29"/>
      <c r="K630" s="29"/>
      <c r="L630" s="29"/>
      <c r="M630" s="29"/>
      <c r="N630" s="29"/>
      <c r="O630" s="17"/>
      <c r="P630" s="29"/>
      <c r="Q630" s="29"/>
      <c r="R630" s="29"/>
      <c r="S630" s="7"/>
      <c r="T630" s="7"/>
      <c r="U630" s="7"/>
      <c r="V630" s="7"/>
      <c r="W630" s="7"/>
    </row>
    <row r="631" spans="1:23" ht="14">
      <c r="A631" s="16"/>
      <c r="B631" s="80"/>
      <c r="C631" s="80"/>
      <c r="D631" s="80"/>
      <c r="E631" s="80"/>
      <c r="F631" s="80"/>
      <c r="G631" s="80"/>
      <c r="H631" s="80"/>
      <c r="I631" s="80"/>
      <c r="J631" s="80"/>
      <c r="K631" s="80"/>
      <c r="L631" s="80"/>
      <c r="M631" s="80"/>
      <c r="N631" s="80"/>
      <c r="O631" s="16"/>
      <c r="P631" s="80"/>
      <c r="Q631" s="80"/>
      <c r="R631" s="80"/>
      <c r="S631" s="7"/>
      <c r="T631" s="7"/>
      <c r="U631" s="7"/>
      <c r="V631" s="7"/>
      <c r="W631" s="7"/>
    </row>
    <row r="632" spans="1:23" ht="14">
      <c r="A632" s="17"/>
      <c r="B632" s="29"/>
      <c r="C632" s="29"/>
      <c r="D632" s="29"/>
      <c r="E632" s="29"/>
      <c r="F632" s="29"/>
      <c r="G632" s="29"/>
      <c r="H632" s="29"/>
      <c r="I632" s="29"/>
      <c r="J632" s="29"/>
      <c r="K632" s="29"/>
      <c r="L632" s="29"/>
      <c r="M632" s="29"/>
      <c r="N632" s="29"/>
      <c r="O632" s="17"/>
      <c r="P632" s="29"/>
      <c r="Q632" s="29"/>
      <c r="R632" s="29"/>
      <c r="S632" s="7"/>
      <c r="T632" s="7"/>
      <c r="U632" s="7"/>
      <c r="V632" s="7"/>
      <c r="W632" s="7"/>
    </row>
    <row r="633" spans="1:23" ht="14">
      <c r="A633" s="16"/>
      <c r="B633" s="80"/>
      <c r="C633" s="80"/>
      <c r="D633" s="80"/>
      <c r="E633" s="80"/>
      <c r="F633" s="80"/>
      <c r="G633" s="80"/>
      <c r="H633" s="80"/>
      <c r="I633" s="80"/>
      <c r="J633" s="80"/>
      <c r="K633" s="80"/>
      <c r="L633" s="80"/>
      <c r="M633" s="80"/>
      <c r="N633" s="80"/>
      <c r="O633" s="16"/>
      <c r="P633" s="80"/>
      <c r="Q633" s="80"/>
      <c r="R633" s="80"/>
      <c r="S633" s="7"/>
      <c r="T633" s="7"/>
      <c r="U633" s="7"/>
      <c r="V633" s="7"/>
      <c r="W633" s="7"/>
    </row>
    <row r="634" spans="1:23" ht="14">
      <c r="A634" s="17"/>
      <c r="B634" s="29"/>
      <c r="C634" s="29"/>
      <c r="D634" s="29"/>
      <c r="E634" s="29"/>
      <c r="F634" s="29"/>
      <c r="G634" s="29"/>
      <c r="H634" s="29"/>
      <c r="I634" s="29"/>
      <c r="J634" s="29"/>
      <c r="K634" s="29"/>
      <c r="L634" s="29"/>
      <c r="M634" s="29"/>
      <c r="N634" s="29"/>
      <c r="O634" s="17"/>
      <c r="P634" s="29"/>
      <c r="Q634" s="29"/>
      <c r="R634" s="29"/>
      <c r="S634" s="7"/>
      <c r="T634" s="7"/>
      <c r="U634" s="7"/>
      <c r="V634" s="7"/>
      <c r="W634" s="7"/>
    </row>
    <row r="635" spans="1:23" ht="14">
      <c r="A635" s="16"/>
      <c r="B635" s="80"/>
      <c r="C635" s="80"/>
      <c r="D635" s="80"/>
      <c r="E635" s="80"/>
      <c r="F635" s="80"/>
      <c r="G635" s="80"/>
      <c r="H635" s="80"/>
      <c r="I635" s="80"/>
      <c r="J635" s="80"/>
      <c r="K635" s="80"/>
      <c r="L635" s="80"/>
      <c r="M635" s="80"/>
      <c r="N635" s="80"/>
      <c r="O635" s="16"/>
      <c r="P635" s="80"/>
      <c r="Q635" s="80"/>
      <c r="R635" s="80"/>
      <c r="S635" s="7"/>
      <c r="T635" s="7"/>
      <c r="U635" s="7"/>
      <c r="V635" s="7"/>
      <c r="W635" s="7"/>
    </row>
    <row r="636" spans="1:23" ht="14">
      <c r="A636" s="17"/>
      <c r="B636" s="29"/>
      <c r="C636" s="29"/>
      <c r="D636" s="29"/>
      <c r="E636" s="29"/>
      <c r="F636" s="29"/>
      <c r="G636" s="29"/>
      <c r="H636" s="29"/>
      <c r="I636" s="29"/>
      <c r="J636" s="29"/>
      <c r="K636" s="29"/>
      <c r="L636" s="29"/>
      <c r="M636" s="29"/>
      <c r="N636" s="29"/>
      <c r="O636" s="17"/>
      <c r="P636" s="29"/>
      <c r="Q636" s="29"/>
      <c r="R636" s="29"/>
      <c r="S636" s="7"/>
      <c r="T636" s="7"/>
      <c r="U636" s="7"/>
      <c r="V636" s="7"/>
      <c r="W636" s="7"/>
    </row>
    <row r="637" spans="1:23" ht="14">
      <c r="A637" s="16"/>
      <c r="B637" s="80"/>
      <c r="C637" s="80"/>
      <c r="D637" s="80"/>
      <c r="E637" s="80"/>
      <c r="F637" s="80"/>
      <c r="G637" s="80"/>
      <c r="H637" s="80"/>
      <c r="I637" s="80"/>
      <c r="J637" s="80"/>
      <c r="K637" s="80"/>
      <c r="L637" s="80"/>
      <c r="M637" s="80"/>
      <c r="N637" s="80"/>
      <c r="O637" s="16"/>
      <c r="P637" s="80"/>
      <c r="Q637" s="80"/>
      <c r="R637" s="80"/>
      <c r="S637" s="7"/>
      <c r="T637" s="7"/>
      <c r="U637" s="7"/>
      <c r="V637" s="7"/>
      <c r="W637" s="7"/>
    </row>
    <row r="638" spans="1:23" ht="14">
      <c r="A638" s="17"/>
      <c r="B638" s="29"/>
      <c r="C638" s="29"/>
      <c r="D638" s="29"/>
      <c r="E638" s="29"/>
      <c r="F638" s="29"/>
      <c r="G638" s="29"/>
      <c r="H638" s="29"/>
      <c r="I638" s="29"/>
      <c r="J638" s="29"/>
      <c r="K638" s="29"/>
      <c r="L638" s="29"/>
      <c r="M638" s="29"/>
      <c r="N638" s="29"/>
      <c r="O638" s="17"/>
      <c r="P638" s="29"/>
      <c r="Q638" s="29"/>
      <c r="R638" s="29"/>
      <c r="S638" s="7"/>
      <c r="T638" s="7"/>
      <c r="U638" s="7"/>
      <c r="V638" s="7"/>
      <c r="W638" s="7"/>
    </row>
    <row r="639" spans="1:23" ht="14">
      <c r="A639" s="16"/>
      <c r="B639" s="80"/>
      <c r="C639" s="80"/>
      <c r="D639" s="80"/>
      <c r="E639" s="80"/>
      <c r="F639" s="80"/>
      <c r="G639" s="80"/>
      <c r="H639" s="80"/>
      <c r="I639" s="80"/>
      <c r="J639" s="80"/>
      <c r="K639" s="80"/>
      <c r="L639" s="80"/>
      <c r="M639" s="80"/>
      <c r="N639" s="80"/>
      <c r="O639" s="16"/>
      <c r="P639" s="80"/>
      <c r="Q639" s="80"/>
      <c r="R639" s="80"/>
      <c r="S639" s="7"/>
      <c r="T639" s="7"/>
      <c r="U639" s="7"/>
      <c r="V639" s="7"/>
      <c r="W639" s="7"/>
    </row>
    <row r="640" spans="1:23" ht="14">
      <c r="A640" s="17"/>
      <c r="B640" s="29"/>
      <c r="C640" s="29"/>
      <c r="D640" s="29"/>
      <c r="E640" s="29"/>
      <c r="F640" s="29"/>
      <c r="G640" s="29"/>
      <c r="H640" s="29"/>
      <c r="I640" s="29"/>
      <c r="J640" s="29"/>
      <c r="K640" s="29"/>
      <c r="L640" s="29"/>
      <c r="M640" s="29"/>
      <c r="N640" s="29"/>
      <c r="O640" s="17"/>
      <c r="P640" s="29"/>
      <c r="Q640" s="29"/>
      <c r="R640" s="29"/>
      <c r="S640" s="7"/>
      <c r="T640" s="7"/>
      <c r="U640" s="7"/>
      <c r="V640" s="7"/>
      <c r="W640" s="7"/>
    </row>
    <row r="641" spans="1:23" ht="14">
      <c r="A641" s="16"/>
      <c r="B641" s="80"/>
      <c r="C641" s="80"/>
      <c r="D641" s="80"/>
      <c r="E641" s="80"/>
      <c r="F641" s="80"/>
      <c r="G641" s="80"/>
      <c r="H641" s="80"/>
      <c r="I641" s="80"/>
      <c r="J641" s="80"/>
      <c r="K641" s="80"/>
      <c r="L641" s="80"/>
      <c r="M641" s="80"/>
      <c r="N641" s="80"/>
      <c r="O641" s="16"/>
      <c r="P641" s="80"/>
      <c r="Q641" s="80"/>
      <c r="R641" s="80"/>
      <c r="S641" s="7"/>
      <c r="T641" s="7"/>
      <c r="U641" s="7"/>
      <c r="V641" s="7"/>
      <c r="W641" s="7"/>
    </row>
    <row r="642" spans="1:23" ht="14">
      <c r="A642" s="17"/>
      <c r="B642" s="29"/>
      <c r="C642" s="29"/>
      <c r="D642" s="29"/>
      <c r="E642" s="29"/>
      <c r="F642" s="29"/>
      <c r="G642" s="29"/>
      <c r="H642" s="29"/>
      <c r="I642" s="29"/>
      <c r="J642" s="29"/>
      <c r="K642" s="29"/>
      <c r="L642" s="29"/>
      <c r="M642" s="29"/>
      <c r="N642" s="29"/>
      <c r="O642" s="17"/>
      <c r="P642" s="29"/>
      <c r="Q642" s="29"/>
      <c r="R642" s="29"/>
      <c r="S642" s="7"/>
      <c r="T642" s="7"/>
      <c r="U642" s="7"/>
      <c r="V642" s="7"/>
      <c r="W642" s="7"/>
    </row>
    <row r="643" spans="1:23" ht="14">
      <c r="A643" s="16"/>
      <c r="B643" s="80"/>
      <c r="C643" s="80"/>
      <c r="D643" s="80"/>
      <c r="E643" s="80"/>
      <c r="F643" s="80"/>
      <c r="G643" s="80"/>
      <c r="H643" s="80"/>
      <c r="I643" s="80"/>
      <c r="J643" s="80"/>
      <c r="K643" s="80"/>
      <c r="L643" s="80"/>
      <c r="M643" s="80"/>
      <c r="N643" s="80"/>
      <c r="O643" s="16"/>
      <c r="P643" s="80"/>
      <c r="Q643" s="80"/>
      <c r="R643" s="80"/>
      <c r="S643" s="7"/>
      <c r="T643" s="7"/>
      <c r="U643" s="7"/>
      <c r="V643" s="7"/>
      <c r="W643" s="7"/>
    </row>
    <row r="644" spans="1:23" ht="14">
      <c r="A644" s="17"/>
      <c r="B644" s="29"/>
      <c r="C644" s="29"/>
      <c r="D644" s="29"/>
      <c r="E644" s="29"/>
      <c r="F644" s="29"/>
      <c r="G644" s="29"/>
      <c r="H644" s="29"/>
      <c r="I644" s="29"/>
      <c r="J644" s="29"/>
      <c r="K644" s="29"/>
      <c r="L644" s="29"/>
      <c r="M644" s="29"/>
      <c r="N644" s="29"/>
      <c r="O644" s="17"/>
      <c r="P644" s="29"/>
      <c r="Q644" s="29"/>
      <c r="R644" s="29"/>
      <c r="S644" s="7"/>
      <c r="T644" s="7"/>
      <c r="U644" s="7"/>
      <c r="V644" s="7"/>
      <c r="W644" s="7"/>
    </row>
    <row r="645" spans="1:23" ht="14">
      <c r="A645" s="16"/>
      <c r="B645" s="80"/>
      <c r="C645" s="80"/>
      <c r="D645" s="80"/>
      <c r="E645" s="80"/>
      <c r="F645" s="80"/>
      <c r="G645" s="80"/>
      <c r="H645" s="80"/>
      <c r="I645" s="80"/>
      <c r="J645" s="80"/>
      <c r="K645" s="80"/>
      <c r="L645" s="80"/>
      <c r="M645" s="80"/>
      <c r="N645" s="80"/>
      <c r="O645" s="16"/>
      <c r="P645" s="80"/>
      <c r="Q645" s="80"/>
      <c r="R645" s="80"/>
      <c r="S645" s="7"/>
      <c r="T645" s="7"/>
      <c r="U645" s="7"/>
      <c r="V645" s="7"/>
      <c r="W645" s="7"/>
    </row>
    <row r="646" spans="1:23" ht="14">
      <c r="A646" s="17"/>
      <c r="B646" s="29"/>
      <c r="C646" s="29"/>
      <c r="D646" s="29"/>
      <c r="E646" s="29"/>
      <c r="F646" s="29"/>
      <c r="G646" s="29"/>
      <c r="H646" s="29"/>
      <c r="I646" s="29"/>
      <c r="J646" s="29"/>
      <c r="K646" s="29"/>
      <c r="L646" s="29"/>
      <c r="M646" s="29"/>
      <c r="N646" s="29"/>
      <c r="O646" s="17"/>
      <c r="P646" s="29"/>
      <c r="Q646" s="29"/>
      <c r="R646" s="29"/>
      <c r="S646" s="7"/>
      <c r="T646" s="7"/>
      <c r="U646" s="7"/>
      <c r="V646" s="7"/>
      <c r="W646" s="7"/>
    </row>
    <row r="647" spans="1:23" ht="14">
      <c r="A647" s="16"/>
      <c r="B647" s="80"/>
      <c r="C647" s="80"/>
      <c r="D647" s="80"/>
      <c r="E647" s="80"/>
      <c r="F647" s="80"/>
      <c r="G647" s="80"/>
      <c r="H647" s="80"/>
      <c r="I647" s="80"/>
      <c r="J647" s="80"/>
      <c r="K647" s="80"/>
      <c r="L647" s="80"/>
      <c r="M647" s="80"/>
      <c r="N647" s="80"/>
      <c r="O647" s="16"/>
      <c r="P647" s="80"/>
      <c r="Q647" s="80"/>
      <c r="R647" s="80"/>
      <c r="S647" s="7"/>
      <c r="T647" s="7"/>
      <c r="U647" s="7"/>
      <c r="V647" s="7"/>
      <c r="W647" s="7"/>
    </row>
    <row r="648" spans="1:23" ht="14">
      <c r="A648" s="17"/>
      <c r="B648" s="29"/>
      <c r="C648" s="29"/>
      <c r="D648" s="29"/>
      <c r="E648" s="29"/>
      <c r="F648" s="29"/>
      <c r="G648" s="29"/>
      <c r="H648" s="29"/>
      <c r="I648" s="29"/>
      <c r="J648" s="29"/>
      <c r="K648" s="29"/>
      <c r="L648" s="29"/>
      <c r="M648" s="29"/>
      <c r="N648" s="29"/>
      <c r="O648" s="17"/>
      <c r="P648" s="29"/>
      <c r="Q648" s="29"/>
      <c r="R648" s="29"/>
      <c r="S648" s="7"/>
      <c r="T648" s="7"/>
      <c r="U648" s="7"/>
      <c r="V648" s="7"/>
      <c r="W648" s="7"/>
    </row>
    <row r="649" spans="1:23" ht="14">
      <c r="A649" s="16"/>
      <c r="B649" s="80"/>
      <c r="C649" s="80"/>
      <c r="D649" s="80"/>
      <c r="E649" s="80"/>
      <c r="F649" s="80"/>
      <c r="G649" s="80"/>
      <c r="H649" s="80"/>
      <c r="I649" s="80"/>
      <c r="J649" s="80"/>
      <c r="K649" s="80"/>
      <c r="L649" s="80"/>
      <c r="M649" s="80"/>
      <c r="N649" s="80"/>
      <c r="O649" s="16"/>
      <c r="P649" s="80"/>
      <c r="Q649" s="80"/>
      <c r="R649" s="80"/>
      <c r="S649" s="7"/>
      <c r="T649" s="7"/>
      <c r="U649" s="7"/>
      <c r="V649" s="7"/>
      <c r="W649" s="7"/>
    </row>
    <row r="650" spans="1:23" ht="14">
      <c r="A650" s="17"/>
      <c r="B650" s="29"/>
      <c r="C650" s="29"/>
      <c r="D650" s="29"/>
      <c r="E650" s="29"/>
      <c r="F650" s="29"/>
      <c r="G650" s="29"/>
      <c r="H650" s="29"/>
      <c r="I650" s="29"/>
      <c r="J650" s="29"/>
      <c r="K650" s="29"/>
      <c r="L650" s="29"/>
      <c r="M650" s="29"/>
      <c r="N650" s="29"/>
      <c r="O650" s="17"/>
      <c r="P650" s="29"/>
      <c r="Q650" s="29"/>
      <c r="R650" s="29"/>
      <c r="S650" s="7"/>
      <c r="T650" s="7"/>
      <c r="U650" s="7"/>
      <c r="V650" s="7"/>
      <c r="W650" s="7"/>
    </row>
    <row r="651" spans="1:23" ht="14">
      <c r="A651" s="16"/>
      <c r="B651" s="80"/>
      <c r="C651" s="80"/>
      <c r="D651" s="80"/>
      <c r="E651" s="80"/>
      <c r="F651" s="80"/>
      <c r="G651" s="80"/>
      <c r="H651" s="80"/>
      <c r="I651" s="80"/>
      <c r="J651" s="80"/>
      <c r="K651" s="80"/>
      <c r="L651" s="80"/>
      <c r="M651" s="80"/>
      <c r="N651" s="80"/>
      <c r="O651" s="16"/>
      <c r="P651" s="80"/>
      <c r="Q651" s="80"/>
      <c r="R651" s="80"/>
      <c r="S651" s="7"/>
      <c r="T651" s="7"/>
      <c r="U651" s="7"/>
      <c r="V651" s="7"/>
      <c r="W651" s="7"/>
    </row>
    <row r="652" spans="1:23" ht="14">
      <c r="A652" s="17"/>
      <c r="B652" s="29"/>
      <c r="C652" s="29"/>
      <c r="D652" s="29"/>
      <c r="E652" s="29"/>
      <c r="F652" s="29"/>
      <c r="G652" s="29"/>
      <c r="H652" s="29"/>
      <c r="I652" s="29"/>
      <c r="J652" s="29"/>
      <c r="K652" s="29"/>
      <c r="L652" s="29"/>
      <c r="M652" s="29"/>
      <c r="N652" s="29"/>
      <c r="O652" s="17"/>
      <c r="P652" s="29"/>
      <c r="Q652" s="29"/>
      <c r="R652" s="29"/>
      <c r="S652" s="7"/>
      <c r="T652" s="7"/>
      <c r="U652" s="7"/>
      <c r="V652" s="7"/>
      <c r="W652" s="7"/>
    </row>
    <row r="653" spans="1:23" ht="14">
      <c r="A653" s="16"/>
      <c r="B653" s="80"/>
      <c r="C653" s="80"/>
      <c r="D653" s="80"/>
      <c r="E653" s="80"/>
      <c r="F653" s="80"/>
      <c r="G653" s="80"/>
      <c r="H653" s="80"/>
      <c r="I653" s="80"/>
      <c r="J653" s="80"/>
      <c r="K653" s="80"/>
      <c r="L653" s="80"/>
      <c r="M653" s="80"/>
      <c r="N653" s="80"/>
      <c r="O653" s="16"/>
      <c r="P653" s="80"/>
      <c r="Q653" s="80"/>
      <c r="R653" s="80"/>
      <c r="S653" s="7"/>
      <c r="T653" s="7"/>
      <c r="U653" s="7"/>
      <c r="V653" s="7"/>
      <c r="W653" s="7"/>
    </row>
    <row r="654" spans="1:23" ht="14">
      <c r="A654" s="17"/>
      <c r="B654" s="29"/>
      <c r="C654" s="29"/>
      <c r="D654" s="29"/>
      <c r="E654" s="29"/>
      <c r="F654" s="29"/>
      <c r="G654" s="29"/>
      <c r="H654" s="29"/>
      <c r="I654" s="29"/>
      <c r="J654" s="29"/>
      <c r="K654" s="29"/>
      <c r="L654" s="29"/>
      <c r="M654" s="29"/>
      <c r="N654" s="29"/>
      <c r="O654" s="17"/>
      <c r="P654" s="29"/>
      <c r="Q654" s="29"/>
      <c r="R654" s="29"/>
      <c r="S654" s="7"/>
      <c r="T654" s="7"/>
      <c r="U654" s="7"/>
      <c r="V654" s="7"/>
      <c r="W654" s="7"/>
    </row>
    <row r="655" spans="1:23" ht="14">
      <c r="A655" s="16"/>
      <c r="B655" s="80"/>
      <c r="C655" s="80"/>
      <c r="D655" s="80"/>
      <c r="E655" s="80"/>
      <c r="F655" s="80"/>
      <c r="G655" s="80"/>
      <c r="H655" s="80"/>
      <c r="I655" s="80"/>
      <c r="J655" s="80"/>
      <c r="K655" s="80"/>
      <c r="L655" s="80"/>
      <c r="M655" s="80"/>
      <c r="N655" s="80"/>
      <c r="O655" s="16"/>
      <c r="P655" s="80"/>
      <c r="Q655" s="80"/>
      <c r="R655" s="80"/>
      <c r="S655" s="7"/>
      <c r="T655" s="7"/>
      <c r="U655" s="7"/>
      <c r="V655" s="7"/>
      <c r="W655" s="7"/>
    </row>
    <row r="656" spans="1:23" ht="14">
      <c r="A656" s="17"/>
      <c r="B656" s="29"/>
      <c r="C656" s="29"/>
      <c r="D656" s="29"/>
      <c r="E656" s="29"/>
      <c r="F656" s="29"/>
      <c r="G656" s="29"/>
      <c r="H656" s="29"/>
      <c r="I656" s="29"/>
      <c r="J656" s="29"/>
      <c r="K656" s="29"/>
      <c r="L656" s="29"/>
      <c r="M656" s="29"/>
      <c r="N656" s="29"/>
      <c r="O656" s="17"/>
      <c r="P656" s="29"/>
      <c r="Q656" s="29"/>
      <c r="R656" s="29"/>
      <c r="S656" s="7"/>
      <c r="T656" s="7"/>
      <c r="U656" s="7"/>
      <c r="V656" s="7"/>
      <c r="W656" s="7"/>
    </row>
    <row r="657" spans="1:23" ht="14">
      <c r="A657" s="16"/>
      <c r="B657" s="80"/>
      <c r="C657" s="80"/>
      <c r="D657" s="80"/>
      <c r="E657" s="80"/>
      <c r="F657" s="80"/>
      <c r="G657" s="80"/>
      <c r="H657" s="80"/>
      <c r="I657" s="80"/>
      <c r="J657" s="80"/>
      <c r="K657" s="80"/>
      <c r="L657" s="80"/>
      <c r="M657" s="80"/>
      <c r="N657" s="80"/>
      <c r="O657" s="16"/>
      <c r="P657" s="80"/>
      <c r="Q657" s="80"/>
      <c r="R657" s="80"/>
      <c r="S657" s="7"/>
      <c r="T657" s="7"/>
      <c r="U657" s="7"/>
      <c r="V657" s="7"/>
      <c r="W657" s="7"/>
    </row>
    <row r="658" spans="1:23" ht="14">
      <c r="A658" s="17"/>
      <c r="B658" s="29"/>
      <c r="C658" s="29"/>
      <c r="D658" s="29"/>
      <c r="E658" s="29"/>
      <c r="F658" s="29"/>
      <c r="G658" s="29"/>
      <c r="H658" s="29"/>
      <c r="I658" s="29"/>
      <c r="J658" s="29"/>
      <c r="K658" s="29"/>
      <c r="L658" s="29"/>
      <c r="M658" s="29"/>
      <c r="N658" s="29"/>
      <c r="O658" s="17"/>
      <c r="P658" s="29"/>
      <c r="Q658" s="29"/>
      <c r="R658" s="29"/>
      <c r="S658" s="7"/>
      <c r="T658" s="7"/>
      <c r="U658" s="7"/>
      <c r="V658" s="7"/>
      <c r="W658" s="7"/>
    </row>
    <row r="659" spans="1:23" ht="14">
      <c r="A659" s="16"/>
      <c r="B659" s="80"/>
      <c r="C659" s="80"/>
      <c r="D659" s="80"/>
      <c r="E659" s="80"/>
      <c r="F659" s="80"/>
      <c r="G659" s="80"/>
      <c r="H659" s="80"/>
      <c r="I659" s="80"/>
      <c r="J659" s="80"/>
      <c r="K659" s="80"/>
      <c r="L659" s="80"/>
      <c r="M659" s="80"/>
      <c r="N659" s="80"/>
      <c r="O659" s="16"/>
      <c r="P659" s="80"/>
      <c r="Q659" s="80"/>
      <c r="R659" s="80"/>
      <c r="S659" s="7"/>
      <c r="T659" s="7"/>
      <c r="U659" s="7"/>
      <c r="V659" s="7"/>
      <c r="W659" s="7"/>
    </row>
    <row r="660" spans="1:23" ht="14">
      <c r="A660" s="17"/>
      <c r="B660" s="29"/>
      <c r="C660" s="29"/>
      <c r="D660" s="29"/>
      <c r="E660" s="29"/>
      <c r="F660" s="29"/>
      <c r="G660" s="29"/>
      <c r="H660" s="29"/>
      <c r="I660" s="29"/>
      <c r="J660" s="29"/>
      <c r="K660" s="29"/>
      <c r="L660" s="29"/>
      <c r="M660" s="29"/>
      <c r="N660" s="29"/>
      <c r="O660" s="17"/>
      <c r="P660" s="29"/>
      <c r="Q660" s="29"/>
      <c r="R660" s="29"/>
      <c r="S660" s="7"/>
      <c r="T660" s="7"/>
      <c r="U660" s="7"/>
      <c r="V660" s="7"/>
      <c r="W660" s="7"/>
    </row>
    <row r="661" spans="1:23" ht="14">
      <c r="A661" s="16"/>
      <c r="B661" s="80"/>
      <c r="C661" s="80"/>
      <c r="D661" s="80"/>
      <c r="E661" s="80"/>
      <c r="F661" s="80"/>
      <c r="G661" s="80"/>
      <c r="H661" s="80"/>
      <c r="I661" s="80"/>
      <c r="J661" s="80"/>
      <c r="K661" s="80"/>
      <c r="L661" s="80"/>
      <c r="M661" s="80"/>
      <c r="N661" s="80"/>
      <c r="O661" s="16"/>
      <c r="P661" s="80"/>
      <c r="Q661" s="80"/>
      <c r="R661" s="80"/>
      <c r="S661" s="7"/>
      <c r="T661" s="7"/>
      <c r="U661" s="7"/>
      <c r="V661" s="7"/>
      <c r="W661" s="7"/>
    </row>
    <row r="662" spans="1:23" ht="14">
      <c r="A662" s="17"/>
      <c r="B662" s="29"/>
      <c r="C662" s="29"/>
      <c r="D662" s="29"/>
      <c r="E662" s="29"/>
      <c r="F662" s="29"/>
      <c r="G662" s="29"/>
      <c r="H662" s="29"/>
      <c r="I662" s="29"/>
      <c r="J662" s="29"/>
      <c r="K662" s="29"/>
      <c r="L662" s="29"/>
      <c r="M662" s="29"/>
      <c r="N662" s="29"/>
      <c r="O662" s="17"/>
      <c r="P662" s="29"/>
      <c r="Q662" s="29"/>
      <c r="R662" s="29"/>
      <c r="S662" s="7"/>
      <c r="T662" s="7"/>
      <c r="U662" s="7"/>
      <c r="V662" s="7"/>
      <c r="W662" s="7"/>
    </row>
    <row r="663" spans="1:23" ht="14">
      <c r="A663" s="16"/>
      <c r="B663" s="80"/>
      <c r="C663" s="80"/>
      <c r="D663" s="80"/>
      <c r="E663" s="80"/>
      <c r="F663" s="80"/>
      <c r="G663" s="80"/>
      <c r="H663" s="80"/>
      <c r="I663" s="80"/>
      <c r="J663" s="80"/>
      <c r="K663" s="80"/>
      <c r="L663" s="80"/>
      <c r="M663" s="80"/>
      <c r="N663" s="80"/>
      <c r="O663" s="16"/>
      <c r="P663" s="80"/>
      <c r="Q663" s="80"/>
      <c r="R663" s="80"/>
      <c r="S663" s="7"/>
      <c r="T663" s="7"/>
      <c r="U663" s="7"/>
      <c r="V663" s="7"/>
      <c r="W663" s="7"/>
    </row>
    <row r="664" spans="1:23" ht="14">
      <c r="A664" s="17"/>
      <c r="B664" s="29"/>
      <c r="C664" s="29"/>
      <c r="D664" s="29"/>
      <c r="E664" s="29"/>
      <c r="F664" s="29"/>
      <c r="G664" s="29"/>
      <c r="H664" s="29"/>
      <c r="I664" s="29"/>
      <c r="J664" s="29"/>
      <c r="K664" s="29"/>
      <c r="L664" s="29"/>
      <c r="M664" s="29"/>
      <c r="N664" s="29"/>
      <c r="O664" s="17"/>
      <c r="P664" s="29"/>
      <c r="Q664" s="29"/>
      <c r="R664" s="29"/>
      <c r="S664" s="7"/>
      <c r="T664" s="7"/>
      <c r="U664" s="7"/>
      <c r="V664" s="7"/>
      <c r="W664" s="7"/>
    </row>
    <row r="665" spans="1:23" ht="14">
      <c r="A665" s="16"/>
      <c r="B665" s="80"/>
      <c r="C665" s="80"/>
      <c r="D665" s="80"/>
      <c r="E665" s="80"/>
      <c r="F665" s="80"/>
      <c r="G665" s="80"/>
      <c r="H665" s="80"/>
      <c r="I665" s="80"/>
      <c r="J665" s="80"/>
      <c r="K665" s="80"/>
      <c r="L665" s="80"/>
      <c r="M665" s="80"/>
      <c r="N665" s="80"/>
      <c r="O665" s="16"/>
      <c r="P665" s="80"/>
      <c r="Q665" s="80"/>
      <c r="R665" s="80"/>
      <c r="S665" s="7"/>
      <c r="T665" s="7"/>
      <c r="U665" s="7"/>
      <c r="V665" s="7"/>
      <c r="W665" s="7"/>
    </row>
    <row r="666" spans="1:23" ht="14">
      <c r="A666" s="17"/>
      <c r="B666" s="29"/>
      <c r="C666" s="29"/>
      <c r="D666" s="29"/>
      <c r="E666" s="29"/>
      <c r="F666" s="29"/>
      <c r="G666" s="29"/>
      <c r="H666" s="29"/>
      <c r="I666" s="29"/>
      <c r="J666" s="29"/>
      <c r="K666" s="29"/>
      <c r="L666" s="29"/>
      <c r="M666" s="29"/>
      <c r="N666" s="29"/>
      <c r="O666" s="17"/>
      <c r="P666" s="29"/>
      <c r="Q666" s="29"/>
      <c r="R666" s="29"/>
      <c r="S666" s="7"/>
      <c r="T666" s="7"/>
      <c r="U666" s="7"/>
      <c r="V666" s="7"/>
      <c r="W666" s="7"/>
    </row>
    <row r="667" spans="1:23" ht="14">
      <c r="A667" s="16"/>
      <c r="B667" s="80"/>
      <c r="C667" s="80"/>
      <c r="D667" s="80"/>
      <c r="E667" s="80"/>
      <c r="F667" s="80"/>
      <c r="G667" s="80"/>
      <c r="H667" s="80"/>
      <c r="I667" s="80"/>
      <c r="J667" s="80"/>
      <c r="K667" s="80"/>
      <c r="L667" s="80"/>
      <c r="M667" s="80"/>
      <c r="N667" s="80"/>
      <c r="O667" s="16"/>
      <c r="P667" s="80"/>
      <c r="Q667" s="80"/>
      <c r="R667" s="80"/>
      <c r="S667" s="7"/>
      <c r="T667" s="7"/>
      <c r="U667" s="7"/>
      <c r="V667" s="7"/>
      <c r="W667" s="7"/>
    </row>
    <row r="668" spans="1:23" ht="14">
      <c r="A668" s="17"/>
      <c r="B668" s="29"/>
      <c r="C668" s="29"/>
      <c r="D668" s="29"/>
      <c r="E668" s="29"/>
      <c r="F668" s="29"/>
      <c r="G668" s="29"/>
      <c r="H668" s="29"/>
      <c r="I668" s="29"/>
      <c r="J668" s="29"/>
      <c r="K668" s="29"/>
      <c r="L668" s="29"/>
      <c r="M668" s="29"/>
      <c r="N668" s="29"/>
      <c r="O668" s="17"/>
      <c r="P668" s="29"/>
      <c r="Q668" s="29"/>
      <c r="R668" s="29"/>
      <c r="S668" s="7"/>
      <c r="T668" s="7"/>
      <c r="U668" s="7"/>
      <c r="V668" s="7"/>
      <c r="W668" s="7"/>
    </row>
    <row r="669" spans="1:23" ht="14">
      <c r="A669" s="16"/>
      <c r="B669" s="80"/>
      <c r="C669" s="80"/>
      <c r="D669" s="80"/>
      <c r="E669" s="80"/>
      <c r="F669" s="80"/>
      <c r="G669" s="80"/>
      <c r="H669" s="80"/>
      <c r="I669" s="80"/>
      <c r="J669" s="80"/>
      <c r="K669" s="80"/>
      <c r="L669" s="80"/>
      <c r="M669" s="80"/>
      <c r="N669" s="80"/>
      <c r="O669" s="16"/>
      <c r="P669" s="80"/>
      <c r="Q669" s="80"/>
      <c r="R669" s="80"/>
      <c r="S669" s="7"/>
      <c r="T669" s="7"/>
      <c r="U669" s="7"/>
      <c r="V669" s="7"/>
      <c r="W669" s="7"/>
    </row>
    <row r="670" spans="1:23" ht="14">
      <c r="A670" s="17"/>
      <c r="B670" s="29"/>
      <c r="C670" s="29"/>
      <c r="D670" s="29"/>
      <c r="E670" s="29"/>
      <c r="F670" s="29"/>
      <c r="G670" s="29"/>
      <c r="H670" s="29"/>
      <c r="I670" s="29"/>
      <c r="J670" s="29"/>
      <c r="K670" s="29"/>
      <c r="L670" s="29"/>
      <c r="M670" s="29"/>
      <c r="N670" s="29"/>
      <c r="O670" s="17"/>
      <c r="P670" s="29"/>
      <c r="Q670" s="29"/>
      <c r="R670" s="29"/>
      <c r="S670" s="7"/>
      <c r="T670" s="7"/>
      <c r="U670" s="7"/>
      <c r="V670" s="7"/>
      <c r="W670" s="7"/>
    </row>
    <row r="671" spans="1:23" ht="14">
      <c r="A671" s="16"/>
      <c r="B671" s="80"/>
      <c r="C671" s="80"/>
      <c r="D671" s="80"/>
      <c r="E671" s="80"/>
      <c r="F671" s="80"/>
      <c r="G671" s="80"/>
      <c r="H671" s="80"/>
      <c r="I671" s="80"/>
      <c r="J671" s="80"/>
      <c r="K671" s="80"/>
      <c r="L671" s="80"/>
      <c r="M671" s="80"/>
      <c r="N671" s="80"/>
      <c r="O671" s="16"/>
      <c r="P671" s="80"/>
      <c r="Q671" s="80"/>
      <c r="R671" s="80"/>
      <c r="S671" s="7"/>
      <c r="T671" s="7"/>
      <c r="U671" s="7"/>
      <c r="V671" s="7"/>
      <c r="W671" s="7"/>
    </row>
    <row r="672" spans="1:23" ht="14">
      <c r="A672" s="17"/>
      <c r="B672" s="29"/>
      <c r="C672" s="29"/>
      <c r="D672" s="29"/>
      <c r="E672" s="29"/>
      <c r="F672" s="29"/>
      <c r="G672" s="29"/>
      <c r="H672" s="29"/>
      <c r="I672" s="29"/>
      <c r="J672" s="29"/>
      <c r="K672" s="29"/>
      <c r="L672" s="29"/>
      <c r="M672" s="29"/>
      <c r="N672" s="29"/>
      <c r="O672" s="17"/>
      <c r="P672" s="29"/>
      <c r="Q672" s="29"/>
      <c r="R672" s="29"/>
      <c r="S672" s="7"/>
      <c r="T672" s="7"/>
      <c r="U672" s="7"/>
      <c r="V672" s="7"/>
      <c r="W672" s="7"/>
    </row>
    <row r="673" spans="1:23" ht="14">
      <c r="A673" s="16"/>
      <c r="B673" s="80"/>
      <c r="C673" s="80"/>
      <c r="D673" s="80"/>
      <c r="E673" s="80"/>
      <c r="F673" s="80"/>
      <c r="G673" s="80"/>
      <c r="H673" s="80"/>
      <c r="I673" s="80"/>
      <c r="J673" s="80"/>
      <c r="K673" s="80"/>
      <c r="L673" s="80"/>
      <c r="M673" s="80"/>
      <c r="N673" s="80"/>
      <c r="O673" s="16"/>
      <c r="P673" s="80"/>
      <c r="Q673" s="80"/>
      <c r="R673" s="80"/>
      <c r="S673" s="7"/>
      <c r="T673" s="7"/>
      <c r="U673" s="7"/>
      <c r="V673" s="7"/>
      <c r="W673" s="7"/>
    </row>
    <row r="674" spans="1:23" ht="14">
      <c r="A674" s="17"/>
      <c r="B674" s="29"/>
      <c r="C674" s="29"/>
      <c r="D674" s="29"/>
      <c r="E674" s="29"/>
      <c r="F674" s="29"/>
      <c r="G674" s="29"/>
      <c r="H674" s="29"/>
      <c r="I674" s="29"/>
      <c r="J674" s="29"/>
      <c r="K674" s="29"/>
      <c r="L674" s="29"/>
      <c r="M674" s="29"/>
      <c r="N674" s="29"/>
      <c r="O674" s="17"/>
      <c r="P674" s="29"/>
      <c r="Q674" s="29"/>
      <c r="R674" s="29"/>
      <c r="S674" s="7"/>
      <c r="T674" s="7"/>
      <c r="U674" s="7"/>
      <c r="V674" s="7"/>
      <c r="W674" s="7"/>
    </row>
    <row r="675" spans="1:23" ht="14">
      <c r="A675" s="16"/>
      <c r="B675" s="80"/>
      <c r="C675" s="80"/>
      <c r="D675" s="80"/>
      <c r="E675" s="80"/>
      <c r="F675" s="80"/>
      <c r="G675" s="80"/>
      <c r="H675" s="80"/>
      <c r="I675" s="80"/>
      <c r="J675" s="80"/>
      <c r="K675" s="80"/>
      <c r="L675" s="80"/>
      <c r="M675" s="80"/>
      <c r="N675" s="80"/>
      <c r="O675" s="16"/>
      <c r="P675" s="80"/>
      <c r="Q675" s="80"/>
      <c r="R675" s="80"/>
      <c r="S675" s="7"/>
      <c r="T675" s="7"/>
      <c r="U675" s="7"/>
      <c r="V675" s="7"/>
      <c r="W675" s="7"/>
    </row>
    <row r="676" spans="1:23" ht="14">
      <c r="A676" s="17"/>
      <c r="B676" s="29"/>
      <c r="C676" s="29"/>
      <c r="D676" s="29"/>
      <c r="E676" s="29"/>
      <c r="F676" s="29"/>
      <c r="G676" s="29"/>
      <c r="H676" s="29"/>
      <c r="I676" s="29"/>
      <c r="J676" s="29"/>
      <c r="K676" s="29"/>
      <c r="L676" s="29"/>
      <c r="M676" s="29"/>
      <c r="N676" s="29"/>
      <c r="O676" s="17"/>
      <c r="P676" s="29"/>
      <c r="Q676" s="29"/>
      <c r="R676" s="29"/>
      <c r="S676" s="7"/>
      <c r="T676" s="7"/>
      <c r="U676" s="7"/>
      <c r="V676" s="7"/>
      <c r="W676" s="7"/>
    </row>
    <row r="677" spans="1:23" ht="14">
      <c r="A677" s="16"/>
      <c r="B677" s="80"/>
      <c r="C677" s="80"/>
      <c r="D677" s="80"/>
      <c r="E677" s="80"/>
      <c r="F677" s="80"/>
      <c r="G677" s="80"/>
      <c r="H677" s="80"/>
      <c r="I677" s="80"/>
      <c r="J677" s="80"/>
      <c r="K677" s="80"/>
      <c r="L677" s="80"/>
      <c r="M677" s="80"/>
      <c r="N677" s="80"/>
      <c r="O677" s="16"/>
      <c r="P677" s="80"/>
      <c r="Q677" s="80"/>
      <c r="R677" s="80"/>
      <c r="S677" s="7"/>
      <c r="T677" s="7"/>
      <c r="U677" s="7"/>
      <c r="V677" s="7"/>
      <c r="W677" s="7"/>
    </row>
    <row r="678" spans="1:23" ht="14">
      <c r="A678" s="17"/>
      <c r="B678" s="29"/>
      <c r="C678" s="29"/>
      <c r="D678" s="29"/>
      <c r="E678" s="29"/>
      <c r="F678" s="29"/>
      <c r="G678" s="29"/>
      <c r="H678" s="29"/>
      <c r="I678" s="29"/>
      <c r="J678" s="29"/>
      <c r="K678" s="29"/>
      <c r="L678" s="29"/>
      <c r="M678" s="29"/>
      <c r="N678" s="29"/>
      <c r="O678" s="17"/>
      <c r="P678" s="29"/>
      <c r="Q678" s="29"/>
      <c r="R678" s="29"/>
      <c r="S678" s="7"/>
      <c r="T678" s="7"/>
      <c r="U678" s="7"/>
      <c r="V678" s="7"/>
      <c r="W678" s="7"/>
    </row>
    <row r="679" spans="1:23" ht="14">
      <c r="A679" s="16"/>
      <c r="B679" s="80"/>
      <c r="C679" s="80"/>
      <c r="D679" s="80"/>
      <c r="E679" s="80"/>
      <c r="F679" s="80"/>
      <c r="G679" s="80"/>
      <c r="H679" s="80"/>
      <c r="I679" s="80"/>
      <c r="J679" s="80"/>
      <c r="K679" s="80"/>
      <c r="L679" s="80"/>
      <c r="M679" s="80"/>
      <c r="N679" s="80"/>
      <c r="O679" s="16"/>
      <c r="P679" s="80"/>
      <c r="Q679" s="80"/>
      <c r="R679" s="80"/>
      <c r="S679" s="7"/>
      <c r="T679" s="7"/>
      <c r="U679" s="7"/>
      <c r="V679" s="7"/>
      <c r="W679" s="7"/>
    </row>
    <row r="680" spans="1:23" ht="14">
      <c r="A680" s="17"/>
      <c r="B680" s="29"/>
      <c r="C680" s="29"/>
      <c r="D680" s="29"/>
      <c r="E680" s="29"/>
      <c r="F680" s="29"/>
      <c r="G680" s="29"/>
      <c r="H680" s="29"/>
      <c r="I680" s="29"/>
      <c r="J680" s="29"/>
      <c r="K680" s="29"/>
      <c r="L680" s="29"/>
      <c r="M680" s="29"/>
      <c r="N680" s="29"/>
      <c r="O680" s="17"/>
      <c r="P680" s="29"/>
      <c r="Q680" s="29"/>
      <c r="R680" s="29"/>
      <c r="S680" s="7"/>
      <c r="T680" s="7"/>
      <c r="U680" s="7"/>
      <c r="V680" s="7"/>
      <c r="W680" s="7"/>
    </row>
    <row r="681" spans="1:23" ht="14">
      <c r="A681" s="16"/>
      <c r="B681" s="80"/>
      <c r="C681" s="80"/>
      <c r="D681" s="80"/>
      <c r="E681" s="80"/>
      <c r="F681" s="80"/>
      <c r="G681" s="80"/>
      <c r="H681" s="80"/>
      <c r="I681" s="80"/>
      <c r="J681" s="80"/>
      <c r="K681" s="80"/>
      <c r="L681" s="80"/>
      <c r="M681" s="80"/>
      <c r="N681" s="80"/>
      <c r="O681" s="16"/>
      <c r="P681" s="80"/>
      <c r="Q681" s="80"/>
      <c r="R681" s="80"/>
      <c r="S681" s="7"/>
      <c r="T681" s="7"/>
      <c r="U681" s="7"/>
      <c r="V681" s="7"/>
      <c r="W681" s="7"/>
    </row>
    <row r="682" spans="1:23" ht="14">
      <c r="A682" s="17"/>
      <c r="B682" s="29"/>
      <c r="C682" s="29"/>
      <c r="D682" s="29"/>
      <c r="E682" s="29"/>
      <c r="F682" s="29"/>
      <c r="G682" s="29"/>
      <c r="H682" s="29"/>
      <c r="I682" s="29"/>
      <c r="J682" s="29"/>
      <c r="K682" s="29"/>
      <c r="L682" s="29"/>
      <c r="M682" s="29"/>
      <c r="N682" s="29"/>
      <c r="O682" s="17"/>
      <c r="P682" s="29"/>
      <c r="Q682" s="29"/>
      <c r="R682" s="29"/>
      <c r="S682" s="7"/>
      <c r="T682" s="7"/>
      <c r="U682" s="7"/>
      <c r="V682" s="7"/>
      <c r="W682" s="7"/>
    </row>
    <row r="683" spans="1:23" ht="14">
      <c r="A683" s="16"/>
      <c r="B683" s="80"/>
      <c r="C683" s="80"/>
      <c r="D683" s="80"/>
      <c r="E683" s="80"/>
      <c r="F683" s="80"/>
      <c r="G683" s="80"/>
      <c r="H683" s="80"/>
      <c r="I683" s="80"/>
      <c r="J683" s="80"/>
      <c r="K683" s="80"/>
      <c r="L683" s="80"/>
      <c r="M683" s="80"/>
      <c r="N683" s="80"/>
      <c r="O683" s="16"/>
      <c r="P683" s="80"/>
      <c r="Q683" s="80"/>
      <c r="R683" s="80"/>
      <c r="S683" s="7"/>
      <c r="T683" s="7"/>
      <c r="U683" s="7"/>
      <c r="V683" s="7"/>
      <c r="W683" s="7"/>
    </row>
    <row r="684" spans="1:23" ht="14">
      <c r="A684" s="17"/>
      <c r="B684" s="29"/>
      <c r="C684" s="29"/>
      <c r="D684" s="29"/>
      <c r="E684" s="29"/>
      <c r="F684" s="29"/>
      <c r="G684" s="29"/>
      <c r="H684" s="29"/>
      <c r="I684" s="29"/>
      <c r="J684" s="29"/>
      <c r="K684" s="29"/>
      <c r="L684" s="29"/>
      <c r="M684" s="29"/>
      <c r="N684" s="29"/>
      <c r="O684" s="17"/>
      <c r="P684" s="29"/>
      <c r="Q684" s="29"/>
      <c r="R684" s="29"/>
      <c r="S684" s="7"/>
      <c r="T684" s="7"/>
      <c r="U684" s="7"/>
      <c r="V684" s="7"/>
      <c r="W684" s="7"/>
    </row>
    <row r="685" spans="1:23" ht="14">
      <c r="A685" s="16"/>
      <c r="B685" s="80"/>
      <c r="C685" s="80"/>
      <c r="D685" s="80"/>
      <c r="E685" s="80"/>
      <c r="F685" s="80"/>
      <c r="G685" s="80"/>
      <c r="H685" s="80"/>
      <c r="I685" s="80"/>
      <c r="J685" s="80"/>
      <c r="K685" s="80"/>
      <c r="L685" s="80"/>
      <c r="M685" s="80"/>
      <c r="N685" s="80"/>
      <c r="O685" s="16"/>
      <c r="P685" s="80"/>
      <c r="Q685" s="80"/>
      <c r="R685" s="80"/>
      <c r="S685" s="7"/>
      <c r="T685" s="7"/>
      <c r="U685" s="7"/>
      <c r="V685" s="7"/>
      <c r="W685" s="7"/>
    </row>
    <row r="686" spans="1:23" ht="14">
      <c r="A686" s="17"/>
      <c r="B686" s="29"/>
      <c r="C686" s="29"/>
      <c r="D686" s="29"/>
      <c r="E686" s="29"/>
      <c r="F686" s="29"/>
      <c r="G686" s="29"/>
      <c r="H686" s="29"/>
      <c r="I686" s="29"/>
      <c r="J686" s="29"/>
      <c r="K686" s="29"/>
      <c r="L686" s="29"/>
      <c r="M686" s="29"/>
      <c r="N686" s="29"/>
      <c r="O686" s="17"/>
      <c r="P686" s="29"/>
      <c r="Q686" s="29"/>
      <c r="R686" s="29"/>
      <c r="S686" s="7"/>
      <c r="T686" s="7"/>
      <c r="U686" s="7"/>
      <c r="V686" s="7"/>
      <c r="W686" s="7"/>
    </row>
    <row r="687" spans="1:23" ht="14">
      <c r="A687" s="16"/>
      <c r="B687" s="80"/>
      <c r="C687" s="80"/>
      <c r="D687" s="80"/>
      <c r="E687" s="80"/>
      <c r="F687" s="80"/>
      <c r="G687" s="80"/>
      <c r="H687" s="80"/>
      <c r="I687" s="80"/>
      <c r="J687" s="80"/>
      <c r="K687" s="80"/>
      <c r="L687" s="80"/>
      <c r="M687" s="80"/>
      <c r="N687" s="80"/>
      <c r="O687" s="16"/>
      <c r="P687" s="80"/>
      <c r="Q687" s="80"/>
      <c r="R687" s="80"/>
      <c r="S687" s="7"/>
      <c r="T687" s="7"/>
      <c r="U687" s="7"/>
      <c r="V687" s="7"/>
      <c r="W687" s="7"/>
    </row>
    <row r="688" spans="1:23" ht="14">
      <c r="A688" s="17"/>
      <c r="B688" s="29"/>
      <c r="C688" s="29"/>
      <c r="D688" s="29"/>
      <c r="E688" s="29"/>
      <c r="F688" s="29"/>
      <c r="G688" s="29"/>
      <c r="H688" s="29"/>
      <c r="I688" s="29"/>
      <c r="J688" s="29"/>
      <c r="K688" s="29"/>
      <c r="L688" s="29"/>
      <c r="M688" s="29"/>
      <c r="N688" s="29"/>
      <c r="O688" s="17"/>
      <c r="P688" s="29"/>
      <c r="Q688" s="29"/>
      <c r="R688" s="29"/>
      <c r="S688" s="7"/>
      <c r="T688" s="7"/>
      <c r="U688" s="7"/>
      <c r="V688" s="7"/>
      <c r="W688" s="7"/>
    </row>
    <row r="689" spans="1:23" ht="14">
      <c r="A689" s="16"/>
      <c r="B689" s="80"/>
      <c r="C689" s="80"/>
      <c r="D689" s="80"/>
      <c r="E689" s="80"/>
      <c r="F689" s="80"/>
      <c r="G689" s="80"/>
      <c r="H689" s="80"/>
      <c r="I689" s="80"/>
      <c r="J689" s="80"/>
      <c r="K689" s="80"/>
      <c r="L689" s="80"/>
      <c r="M689" s="80"/>
      <c r="N689" s="80"/>
      <c r="O689" s="16"/>
      <c r="P689" s="80"/>
      <c r="Q689" s="80"/>
      <c r="R689" s="80"/>
      <c r="S689" s="7"/>
      <c r="T689" s="7"/>
      <c r="U689" s="7"/>
      <c r="V689" s="7"/>
      <c r="W689" s="7"/>
    </row>
    <row r="690" spans="1:23" ht="14">
      <c r="A690" s="17"/>
      <c r="B690" s="29"/>
      <c r="C690" s="29"/>
      <c r="D690" s="29"/>
      <c r="E690" s="29"/>
      <c r="F690" s="29"/>
      <c r="G690" s="29"/>
      <c r="H690" s="29"/>
      <c r="I690" s="29"/>
      <c r="J690" s="29"/>
      <c r="K690" s="29"/>
      <c r="L690" s="29"/>
      <c r="M690" s="29"/>
      <c r="N690" s="29"/>
      <c r="O690" s="17"/>
      <c r="P690" s="29"/>
      <c r="Q690" s="29"/>
      <c r="R690" s="29"/>
      <c r="S690" s="7"/>
      <c r="T690" s="7"/>
      <c r="U690" s="7"/>
      <c r="V690" s="7"/>
      <c r="W690" s="7"/>
    </row>
    <row r="691" spans="1:23" ht="14">
      <c r="A691" s="16"/>
      <c r="B691" s="80"/>
      <c r="C691" s="80"/>
      <c r="D691" s="80"/>
      <c r="E691" s="80"/>
      <c r="F691" s="80"/>
      <c r="G691" s="80"/>
      <c r="H691" s="80"/>
      <c r="I691" s="80"/>
      <c r="J691" s="80"/>
      <c r="K691" s="80"/>
      <c r="L691" s="80"/>
      <c r="M691" s="80"/>
      <c r="N691" s="80"/>
      <c r="O691" s="16"/>
      <c r="P691" s="80"/>
      <c r="Q691" s="80"/>
      <c r="R691" s="80"/>
      <c r="S691" s="7"/>
      <c r="T691" s="7"/>
      <c r="U691" s="7"/>
      <c r="V691" s="7"/>
      <c r="W691" s="7"/>
    </row>
    <row r="692" spans="1:23" ht="14">
      <c r="A692" s="17"/>
      <c r="B692" s="29"/>
      <c r="C692" s="29"/>
      <c r="D692" s="29"/>
      <c r="E692" s="29"/>
      <c r="F692" s="29"/>
      <c r="G692" s="29"/>
      <c r="H692" s="29"/>
      <c r="I692" s="29"/>
      <c r="J692" s="29"/>
      <c r="K692" s="29"/>
      <c r="L692" s="29"/>
      <c r="M692" s="29"/>
      <c r="N692" s="29"/>
      <c r="O692" s="17"/>
      <c r="P692" s="29"/>
      <c r="Q692" s="29"/>
      <c r="R692" s="29"/>
      <c r="S692" s="7"/>
      <c r="T692" s="7"/>
      <c r="U692" s="7"/>
      <c r="V692" s="7"/>
      <c r="W692" s="7"/>
    </row>
    <row r="693" spans="1:23" ht="14">
      <c r="A693" s="16"/>
      <c r="B693" s="80"/>
      <c r="C693" s="80"/>
      <c r="D693" s="80"/>
      <c r="E693" s="80"/>
      <c r="F693" s="80"/>
      <c r="G693" s="80"/>
      <c r="H693" s="80"/>
      <c r="I693" s="80"/>
      <c r="J693" s="80"/>
      <c r="K693" s="80"/>
      <c r="L693" s="80"/>
      <c r="M693" s="80"/>
      <c r="N693" s="80"/>
      <c r="O693" s="16"/>
      <c r="P693" s="80"/>
      <c r="Q693" s="80"/>
      <c r="R693" s="80"/>
      <c r="S693" s="7"/>
      <c r="T693" s="7"/>
      <c r="U693" s="7"/>
      <c r="V693" s="7"/>
      <c r="W693" s="7"/>
    </row>
    <row r="694" spans="1:23" ht="14">
      <c r="A694" s="17"/>
      <c r="B694" s="29"/>
      <c r="C694" s="29"/>
      <c r="D694" s="29"/>
      <c r="E694" s="29"/>
      <c r="F694" s="29"/>
      <c r="G694" s="29"/>
      <c r="H694" s="29"/>
      <c r="I694" s="29"/>
      <c r="J694" s="29"/>
      <c r="K694" s="29"/>
      <c r="L694" s="29"/>
      <c r="M694" s="29"/>
      <c r="N694" s="29"/>
      <c r="O694" s="17"/>
      <c r="P694" s="29"/>
      <c r="Q694" s="29"/>
      <c r="R694" s="29"/>
      <c r="S694" s="7"/>
      <c r="T694" s="7"/>
      <c r="U694" s="7"/>
      <c r="V694" s="7"/>
      <c r="W694" s="7"/>
    </row>
    <row r="695" spans="1:23" ht="14">
      <c r="A695" s="16"/>
      <c r="B695" s="80"/>
      <c r="C695" s="80"/>
      <c r="D695" s="80"/>
      <c r="E695" s="80"/>
      <c r="F695" s="80"/>
      <c r="G695" s="80"/>
      <c r="H695" s="80"/>
      <c r="I695" s="80"/>
      <c r="J695" s="80"/>
      <c r="K695" s="80"/>
      <c r="L695" s="80"/>
      <c r="M695" s="80"/>
      <c r="N695" s="80"/>
      <c r="O695" s="16"/>
      <c r="P695" s="80"/>
      <c r="Q695" s="80"/>
      <c r="R695" s="80"/>
      <c r="S695" s="7"/>
      <c r="T695" s="7"/>
      <c r="U695" s="7"/>
      <c r="V695" s="7"/>
      <c r="W695" s="7"/>
    </row>
    <row r="696" spans="1:23" ht="14">
      <c r="A696" s="17"/>
      <c r="B696" s="29"/>
      <c r="C696" s="29"/>
      <c r="D696" s="29"/>
      <c r="E696" s="29"/>
      <c r="F696" s="29"/>
      <c r="G696" s="29"/>
      <c r="H696" s="29"/>
      <c r="I696" s="29"/>
      <c r="J696" s="29"/>
      <c r="K696" s="29"/>
      <c r="L696" s="29"/>
      <c r="M696" s="29"/>
      <c r="N696" s="29"/>
      <c r="O696" s="17"/>
      <c r="P696" s="29"/>
      <c r="Q696" s="29"/>
      <c r="R696" s="29"/>
      <c r="S696" s="7"/>
      <c r="T696" s="7"/>
      <c r="U696" s="7"/>
      <c r="V696" s="7"/>
      <c r="W696" s="7"/>
    </row>
    <row r="697" spans="1:23" ht="14">
      <c r="A697" s="16"/>
      <c r="B697" s="80"/>
      <c r="C697" s="80"/>
      <c r="D697" s="80"/>
      <c r="E697" s="80"/>
      <c r="F697" s="80"/>
      <c r="G697" s="80"/>
      <c r="H697" s="80"/>
      <c r="I697" s="80"/>
      <c r="J697" s="80"/>
      <c r="K697" s="80"/>
      <c r="L697" s="80"/>
      <c r="M697" s="80"/>
      <c r="N697" s="80"/>
      <c r="O697" s="16"/>
      <c r="P697" s="80"/>
      <c r="Q697" s="80"/>
      <c r="R697" s="80"/>
      <c r="S697" s="7"/>
      <c r="T697" s="7"/>
      <c r="U697" s="7"/>
      <c r="V697" s="7"/>
      <c r="W697" s="7"/>
    </row>
    <row r="698" spans="1:23" ht="14">
      <c r="A698" s="17"/>
      <c r="B698" s="29"/>
      <c r="C698" s="29"/>
      <c r="D698" s="29"/>
      <c r="E698" s="29"/>
      <c r="F698" s="29"/>
      <c r="G698" s="29"/>
      <c r="H698" s="29"/>
      <c r="I698" s="29"/>
      <c r="J698" s="29"/>
      <c r="K698" s="29"/>
      <c r="L698" s="29"/>
      <c r="M698" s="29"/>
      <c r="N698" s="29"/>
      <c r="O698" s="17"/>
      <c r="P698" s="29"/>
      <c r="Q698" s="29"/>
      <c r="R698" s="29"/>
      <c r="S698" s="7"/>
      <c r="T698" s="7"/>
      <c r="U698" s="7"/>
      <c r="V698" s="7"/>
      <c r="W698" s="7"/>
    </row>
    <row r="699" spans="1:23" ht="14">
      <c r="A699" s="16"/>
      <c r="B699" s="80"/>
      <c r="C699" s="80"/>
      <c r="D699" s="80"/>
      <c r="E699" s="80"/>
      <c r="F699" s="80"/>
      <c r="G699" s="80"/>
      <c r="H699" s="80"/>
      <c r="I699" s="80"/>
      <c r="J699" s="80"/>
      <c r="K699" s="80"/>
      <c r="L699" s="80"/>
      <c r="M699" s="80"/>
      <c r="N699" s="80"/>
      <c r="O699" s="16"/>
      <c r="P699" s="80"/>
      <c r="Q699" s="80"/>
      <c r="R699" s="80"/>
      <c r="S699" s="7"/>
      <c r="T699" s="7"/>
      <c r="U699" s="7"/>
      <c r="V699" s="7"/>
      <c r="W699" s="7"/>
    </row>
    <row r="700" spans="1:23" ht="14">
      <c r="A700" s="17"/>
      <c r="B700" s="29"/>
      <c r="C700" s="29"/>
      <c r="D700" s="29"/>
      <c r="E700" s="29"/>
      <c r="F700" s="29"/>
      <c r="G700" s="29"/>
      <c r="H700" s="29"/>
      <c r="I700" s="29"/>
      <c r="J700" s="29"/>
      <c r="K700" s="29"/>
      <c r="L700" s="29"/>
      <c r="M700" s="29"/>
      <c r="N700" s="29"/>
      <c r="O700" s="17"/>
      <c r="P700" s="29"/>
      <c r="Q700" s="29"/>
      <c r="R700" s="29"/>
      <c r="S700" s="7"/>
      <c r="T700" s="7"/>
      <c r="U700" s="7"/>
      <c r="V700" s="7"/>
      <c r="W700" s="7"/>
    </row>
    <row r="701" spans="1:23" ht="14">
      <c r="A701" s="16"/>
      <c r="B701" s="80"/>
      <c r="C701" s="80"/>
      <c r="D701" s="80"/>
      <c r="E701" s="80"/>
      <c r="F701" s="80"/>
      <c r="G701" s="80"/>
      <c r="H701" s="80"/>
      <c r="I701" s="80"/>
      <c r="J701" s="80"/>
      <c r="K701" s="80"/>
      <c r="L701" s="80"/>
      <c r="M701" s="80"/>
      <c r="N701" s="80"/>
      <c r="O701" s="16"/>
      <c r="P701" s="80"/>
      <c r="Q701" s="80"/>
      <c r="R701" s="80"/>
      <c r="S701" s="7"/>
      <c r="T701" s="7"/>
      <c r="U701" s="7"/>
      <c r="V701" s="7"/>
      <c r="W701" s="7"/>
    </row>
    <row r="702" spans="1:23" ht="14">
      <c r="A702" s="17"/>
      <c r="B702" s="29"/>
      <c r="C702" s="29"/>
      <c r="D702" s="29"/>
      <c r="E702" s="29"/>
      <c r="F702" s="29"/>
      <c r="G702" s="29"/>
      <c r="H702" s="29"/>
      <c r="I702" s="29"/>
      <c r="J702" s="29"/>
      <c r="K702" s="29"/>
      <c r="L702" s="29"/>
      <c r="M702" s="29"/>
      <c r="N702" s="29"/>
      <c r="O702" s="17"/>
      <c r="P702" s="29"/>
      <c r="Q702" s="29"/>
      <c r="R702" s="29"/>
      <c r="S702" s="7"/>
      <c r="T702" s="7"/>
      <c r="U702" s="7"/>
      <c r="V702" s="7"/>
      <c r="W702" s="7"/>
    </row>
    <row r="703" spans="1:23" ht="14">
      <c r="A703" s="16"/>
      <c r="B703" s="80"/>
      <c r="C703" s="80"/>
      <c r="D703" s="80"/>
      <c r="E703" s="80"/>
      <c r="F703" s="80"/>
      <c r="G703" s="80"/>
      <c r="H703" s="80"/>
      <c r="I703" s="80"/>
      <c r="J703" s="80"/>
      <c r="K703" s="80"/>
      <c r="L703" s="80"/>
      <c r="M703" s="80"/>
      <c r="N703" s="80"/>
      <c r="O703" s="16"/>
      <c r="P703" s="80"/>
      <c r="Q703" s="80"/>
      <c r="R703" s="80"/>
      <c r="S703" s="7"/>
      <c r="T703" s="7"/>
      <c r="U703" s="7"/>
      <c r="V703" s="7"/>
      <c r="W703" s="7"/>
    </row>
    <row r="704" spans="1:23" ht="14">
      <c r="A704" s="17"/>
      <c r="B704" s="29"/>
      <c r="C704" s="29"/>
      <c r="D704" s="29"/>
      <c r="E704" s="29"/>
      <c r="F704" s="29"/>
      <c r="G704" s="29"/>
      <c r="H704" s="29"/>
      <c r="I704" s="29"/>
      <c r="J704" s="29"/>
      <c r="K704" s="29"/>
      <c r="L704" s="29"/>
      <c r="M704" s="29"/>
      <c r="N704" s="29"/>
      <c r="O704" s="17"/>
      <c r="P704" s="29"/>
      <c r="Q704" s="29"/>
      <c r="R704" s="29"/>
      <c r="S704" s="7"/>
      <c r="T704" s="7"/>
      <c r="U704" s="7"/>
      <c r="V704" s="7"/>
      <c r="W704" s="7"/>
    </row>
    <row r="705" spans="1:23" ht="14">
      <c r="A705" s="16"/>
      <c r="B705" s="80"/>
      <c r="C705" s="80"/>
      <c r="D705" s="80"/>
      <c r="E705" s="80"/>
      <c r="F705" s="80"/>
      <c r="G705" s="80"/>
      <c r="H705" s="80"/>
      <c r="I705" s="80"/>
      <c r="J705" s="80"/>
      <c r="K705" s="80"/>
      <c r="L705" s="80"/>
      <c r="M705" s="80"/>
      <c r="N705" s="80"/>
      <c r="O705" s="16"/>
      <c r="P705" s="80"/>
      <c r="Q705" s="80"/>
      <c r="R705" s="80"/>
      <c r="S705" s="7"/>
      <c r="T705" s="7"/>
      <c r="U705" s="7"/>
      <c r="V705" s="7"/>
      <c r="W705" s="7"/>
    </row>
    <row r="706" spans="1:23" ht="14">
      <c r="A706" s="17"/>
      <c r="B706" s="29"/>
      <c r="C706" s="29"/>
      <c r="D706" s="29"/>
      <c r="E706" s="29"/>
      <c r="F706" s="29"/>
      <c r="G706" s="29"/>
      <c r="H706" s="29"/>
      <c r="I706" s="29"/>
      <c r="J706" s="29"/>
      <c r="K706" s="29"/>
      <c r="L706" s="29"/>
      <c r="M706" s="29"/>
      <c r="N706" s="29"/>
      <c r="O706" s="17"/>
      <c r="P706" s="29"/>
      <c r="Q706" s="29"/>
      <c r="R706" s="29"/>
      <c r="S706" s="7"/>
      <c r="T706" s="7"/>
      <c r="U706" s="7"/>
      <c r="V706" s="7"/>
      <c r="W706" s="7"/>
    </row>
    <row r="707" spans="1:23" ht="14">
      <c r="A707" s="16"/>
      <c r="B707" s="80"/>
      <c r="C707" s="80"/>
      <c r="D707" s="80"/>
      <c r="E707" s="80"/>
      <c r="F707" s="80"/>
      <c r="G707" s="80"/>
      <c r="H707" s="80"/>
      <c r="I707" s="80"/>
      <c r="J707" s="80"/>
      <c r="K707" s="80"/>
      <c r="L707" s="80"/>
      <c r="M707" s="80"/>
      <c r="N707" s="80"/>
      <c r="O707" s="16"/>
      <c r="P707" s="80"/>
      <c r="Q707" s="80"/>
      <c r="R707" s="80"/>
      <c r="S707" s="7"/>
      <c r="T707" s="7"/>
      <c r="U707" s="7"/>
      <c r="V707" s="7"/>
      <c r="W707" s="7"/>
    </row>
    <row r="708" spans="1:23" ht="14">
      <c r="A708" s="17"/>
      <c r="B708" s="29"/>
      <c r="C708" s="29"/>
      <c r="D708" s="29"/>
      <c r="E708" s="29"/>
      <c r="F708" s="29"/>
      <c r="G708" s="29"/>
      <c r="H708" s="29"/>
      <c r="I708" s="29"/>
      <c r="J708" s="29"/>
      <c r="K708" s="29"/>
      <c r="L708" s="29"/>
      <c r="M708" s="29"/>
      <c r="N708" s="29"/>
      <c r="O708" s="17"/>
      <c r="P708" s="29"/>
      <c r="Q708" s="29"/>
      <c r="R708" s="29"/>
      <c r="S708" s="7"/>
      <c r="T708" s="7"/>
      <c r="U708" s="7"/>
      <c r="V708" s="7"/>
      <c r="W708" s="7"/>
    </row>
    <row r="709" spans="1:23" ht="14">
      <c r="A709" s="16"/>
      <c r="B709" s="80"/>
      <c r="C709" s="80"/>
      <c r="D709" s="80"/>
      <c r="E709" s="80"/>
      <c r="F709" s="80"/>
      <c r="G709" s="80"/>
      <c r="H709" s="80"/>
      <c r="I709" s="80"/>
      <c r="J709" s="80"/>
      <c r="K709" s="80"/>
      <c r="L709" s="80"/>
      <c r="M709" s="80"/>
      <c r="N709" s="80"/>
      <c r="O709" s="16"/>
      <c r="P709" s="80"/>
      <c r="Q709" s="80"/>
      <c r="R709" s="80"/>
      <c r="S709" s="7"/>
      <c r="T709" s="7"/>
      <c r="U709" s="7"/>
      <c r="V709" s="7"/>
      <c r="W709" s="7"/>
    </row>
    <row r="710" spans="1:23" ht="14">
      <c r="A710" s="17"/>
      <c r="B710" s="29"/>
      <c r="C710" s="29"/>
      <c r="D710" s="29"/>
      <c r="E710" s="29"/>
      <c r="F710" s="29"/>
      <c r="G710" s="29"/>
      <c r="H710" s="29"/>
      <c r="I710" s="29"/>
      <c r="J710" s="29"/>
      <c r="K710" s="29"/>
      <c r="L710" s="29"/>
      <c r="M710" s="29"/>
      <c r="N710" s="29"/>
      <c r="O710" s="17"/>
      <c r="P710" s="29"/>
      <c r="Q710" s="29"/>
      <c r="R710" s="29"/>
      <c r="S710" s="7"/>
      <c r="T710" s="7"/>
      <c r="U710" s="7"/>
      <c r="V710" s="7"/>
      <c r="W710" s="7"/>
    </row>
    <row r="711" spans="1:23" ht="14">
      <c r="A711" s="16"/>
      <c r="B711" s="80"/>
      <c r="C711" s="80"/>
      <c r="D711" s="80"/>
      <c r="E711" s="80"/>
      <c r="F711" s="80"/>
      <c r="G711" s="80"/>
      <c r="H711" s="80"/>
      <c r="I711" s="80"/>
      <c r="J711" s="80"/>
      <c r="K711" s="80"/>
      <c r="L711" s="80"/>
      <c r="M711" s="80"/>
      <c r="N711" s="80"/>
      <c r="O711" s="16"/>
      <c r="P711" s="80"/>
      <c r="Q711" s="80"/>
      <c r="R711" s="80"/>
      <c r="S711" s="7"/>
      <c r="T711" s="7"/>
      <c r="U711" s="7"/>
      <c r="V711" s="7"/>
      <c r="W711" s="7"/>
    </row>
    <row r="712" spans="1:23" ht="14">
      <c r="A712" s="17"/>
      <c r="B712" s="29"/>
      <c r="C712" s="29"/>
      <c r="D712" s="29"/>
      <c r="E712" s="29"/>
      <c r="F712" s="29"/>
      <c r="G712" s="29"/>
      <c r="H712" s="29"/>
      <c r="I712" s="29"/>
      <c r="J712" s="29"/>
      <c r="K712" s="29"/>
      <c r="L712" s="29"/>
      <c r="M712" s="29"/>
      <c r="N712" s="29"/>
      <c r="O712" s="17"/>
      <c r="P712" s="29"/>
      <c r="Q712" s="29"/>
      <c r="R712" s="29"/>
      <c r="S712" s="7"/>
      <c r="T712" s="7"/>
      <c r="U712" s="7"/>
      <c r="V712" s="7"/>
      <c r="W712" s="7"/>
    </row>
    <row r="713" spans="1:23" ht="14">
      <c r="A713" s="16"/>
      <c r="B713" s="80"/>
      <c r="C713" s="80"/>
      <c r="D713" s="80"/>
      <c r="E713" s="80"/>
      <c r="F713" s="80"/>
      <c r="G713" s="80"/>
      <c r="H713" s="80"/>
      <c r="I713" s="80"/>
      <c r="J713" s="80"/>
      <c r="K713" s="80"/>
      <c r="L713" s="80"/>
      <c r="M713" s="80"/>
      <c r="N713" s="80"/>
      <c r="O713" s="16"/>
      <c r="P713" s="80"/>
      <c r="Q713" s="80"/>
      <c r="R713" s="80"/>
      <c r="S713" s="7"/>
      <c r="T713" s="7"/>
      <c r="U713" s="7"/>
      <c r="V713" s="7"/>
      <c r="W713" s="7"/>
    </row>
    <row r="714" spans="1:23" ht="14">
      <c r="A714" s="17"/>
      <c r="B714" s="29"/>
      <c r="C714" s="29"/>
      <c r="D714" s="29"/>
      <c r="E714" s="29"/>
      <c r="F714" s="29"/>
      <c r="G714" s="29"/>
      <c r="H714" s="29"/>
      <c r="I714" s="29"/>
      <c r="J714" s="29"/>
      <c r="K714" s="29"/>
      <c r="L714" s="29"/>
      <c r="M714" s="29"/>
      <c r="N714" s="29"/>
      <c r="O714" s="17"/>
      <c r="P714" s="29"/>
      <c r="Q714" s="29"/>
      <c r="R714" s="29"/>
      <c r="S714" s="7"/>
      <c r="T714" s="7"/>
      <c r="U714" s="7"/>
      <c r="V714" s="7"/>
      <c r="W714" s="7"/>
    </row>
    <row r="715" spans="1:23" ht="14">
      <c r="A715" s="16"/>
      <c r="B715" s="80"/>
      <c r="C715" s="80"/>
      <c r="D715" s="80"/>
      <c r="E715" s="80"/>
      <c r="F715" s="80"/>
      <c r="G715" s="80"/>
      <c r="H715" s="80"/>
      <c r="I715" s="80"/>
      <c r="J715" s="80"/>
      <c r="K715" s="80"/>
      <c r="L715" s="80"/>
      <c r="M715" s="80"/>
      <c r="N715" s="80"/>
      <c r="O715" s="16"/>
      <c r="P715" s="80"/>
      <c r="Q715" s="80"/>
      <c r="R715" s="80"/>
      <c r="S715" s="7"/>
      <c r="T715" s="7"/>
      <c r="U715" s="7"/>
      <c r="V715" s="7"/>
      <c r="W715" s="7"/>
    </row>
    <row r="716" spans="1:23" ht="14">
      <c r="A716" s="17"/>
      <c r="B716" s="29"/>
      <c r="C716" s="29"/>
      <c r="D716" s="29"/>
      <c r="E716" s="29"/>
      <c r="F716" s="29"/>
      <c r="G716" s="29"/>
      <c r="H716" s="29"/>
      <c r="I716" s="29"/>
      <c r="J716" s="29"/>
      <c r="K716" s="29"/>
      <c r="L716" s="29"/>
      <c r="M716" s="29"/>
      <c r="N716" s="29"/>
      <c r="O716" s="17"/>
      <c r="P716" s="29"/>
      <c r="Q716" s="29"/>
      <c r="R716" s="29"/>
      <c r="S716" s="7"/>
      <c r="T716" s="7"/>
      <c r="U716" s="7"/>
      <c r="V716" s="7"/>
      <c r="W716" s="7"/>
    </row>
    <row r="717" spans="1:23" ht="14">
      <c r="A717" s="16"/>
      <c r="B717" s="80"/>
      <c r="C717" s="80"/>
      <c r="D717" s="80"/>
      <c r="E717" s="80"/>
      <c r="F717" s="80"/>
      <c r="G717" s="80"/>
      <c r="H717" s="80"/>
      <c r="I717" s="80"/>
      <c r="J717" s="80"/>
      <c r="K717" s="80"/>
      <c r="L717" s="80"/>
      <c r="M717" s="80"/>
      <c r="N717" s="80"/>
      <c r="O717" s="16"/>
      <c r="P717" s="80"/>
      <c r="Q717" s="80"/>
      <c r="R717" s="80"/>
      <c r="S717" s="7"/>
      <c r="T717" s="7"/>
      <c r="U717" s="7"/>
      <c r="V717" s="7"/>
      <c r="W717" s="7"/>
    </row>
    <row r="718" spans="1:23" ht="14">
      <c r="A718" s="17"/>
      <c r="B718" s="29"/>
      <c r="C718" s="29"/>
      <c r="D718" s="29"/>
      <c r="E718" s="29"/>
      <c r="F718" s="29"/>
      <c r="G718" s="29"/>
      <c r="H718" s="29"/>
      <c r="I718" s="29"/>
      <c r="J718" s="29"/>
      <c r="K718" s="29"/>
      <c r="L718" s="29"/>
      <c r="M718" s="29"/>
      <c r="N718" s="29"/>
      <c r="O718" s="17"/>
      <c r="P718" s="29"/>
      <c r="Q718" s="29"/>
      <c r="R718" s="29"/>
      <c r="S718" s="7"/>
      <c r="T718" s="7"/>
      <c r="U718" s="7"/>
      <c r="V718" s="7"/>
      <c r="W718" s="7"/>
    </row>
    <row r="719" spans="1:23" ht="14">
      <c r="A719" s="16"/>
      <c r="B719" s="80"/>
      <c r="C719" s="80"/>
      <c r="D719" s="80"/>
      <c r="E719" s="80"/>
      <c r="F719" s="80"/>
      <c r="G719" s="80"/>
      <c r="H719" s="80"/>
      <c r="I719" s="80"/>
      <c r="J719" s="80"/>
      <c r="K719" s="80"/>
      <c r="L719" s="80"/>
      <c r="M719" s="80"/>
      <c r="N719" s="80"/>
      <c r="O719" s="16"/>
      <c r="P719" s="80"/>
      <c r="Q719" s="80"/>
      <c r="R719" s="80"/>
      <c r="S719" s="7"/>
      <c r="T719" s="7"/>
      <c r="U719" s="7"/>
      <c r="V719" s="7"/>
      <c r="W719" s="7"/>
    </row>
    <row r="720" spans="1:23" ht="14">
      <c r="A720" s="17"/>
      <c r="B720" s="29"/>
      <c r="C720" s="29"/>
      <c r="D720" s="29"/>
      <c r="E720" s="29"/>
      <c r="F720" s="29"/>
      <c r="G720" s="29"/>
      <c r="H720" s="29"/>
      <c r="I720" s="29"/>
      <c r="J720" s="29"/>
      <c r="K720" s="29"/>
      <c r="L720" s="29"/>
      <c r="M720" s="29"/>
      <c r="N720" s="29"/>
      <c r="O720" s="17"/>
      <c r="P720" s="29"/>
      <c r="Q720" s="29"/>
      <c r="R720" s="29"/>
      <c r="S720" s="7"/>
      <c r="T720" s="7"/>
      <c r="U720" s="7"/>
      <c r="V720" s="7"/>
      <c r="W720" s="7"/>
    </row>
    <row r="721" spans="1:23" ht="14">
      <c r="A721" s="16"/>
      <c r="B721" s="80"/>
      <c r="C721" s="80"/>
      <c r="D721" s="80"/>
      <c r="E721" s="80"/>
      <c r="F721" s="80"/>
      <c r="G721" s="80"/>
      <c r="H721" s="80"/>
      <c r="I721" s="80"/>
      <c r="J721" s="80"/>
      <c r="K721" s="80"/>
      <c r="L721" s="80"/>
      <c r="M721" s="80"/>
      <c r="N721" s="80"/>
      <c r="O721" s="16"/>
      <c r="P721" s="80"/>
      <c r="Q721" s="80"/>
      <c r="R721" s="80"/>
      <c r="S721" s="7"/>
      <c r="T721" s="7"/>
      <c r="U721" s="7"/>
      <c r="V721" s="7"/>
      <c r="W721" s="7"/>
    </row>
    <row r="722" spans="1:23" ht="14">
      <c r="A722" s="17"/>
      <c r="B722" s="29"/>
      <c r="C722" s="29"/>
      <c r="D722" s="29"/>
      <c r="E722" s="29"/>
      <c r="F722" s="29"/>
      <c r="G722" s="29"/>
      <c r="H722" s="29"/>
      <c r="I722" s="29"/>
      <c r="J722" s="29"/>
      <c r="K722" s="29"/>
      <c r="L722" s="29"/>
      <c r="M722" s="29"/>
      <c r="N722" s="29"/>
      <c r="O722" s="17"/>
      <c r="P722" s="29"/>
      <c r="Q722" s="29"/>
      <c r="R722" s="29"/>
      <c r="S722" s="7"/>
      <c r="T722" s="7"/>
      <c r="U722" s="7"/>
      <c r="V722" s="7"/>
      <c r="W722" s="7"/>
    </row>
    <row r="723" spans="1:23" ht="14">
      <c r="A723" s="16"/>
      <c r="B723" s="80"/>
      <c r="C723" s="80"/>
      <c r="D723" s="80"/>
      <c r="E723" s="80"/>
      <c r="F723" s="80"/>
      <c r="G723" s="80"/>
      <c r="H723" s="80"/>
      <c r="I723" s="80"/>
      <c r="J723" s="80"/>
      <c r="K723" s="80"/>
      <c r="L723" s="80"/>
      <c r="M723" s="80"/>
      <c r="N723" s="80"/>
      <c r="O723" s="16"/>
      <c r="P723" s="80"/>
      <c r="Q723" s="80"/>
      <c r="R723" s="80"/>
      <c r="S723" s="7"/>
      <c r="T723" s="7"/>
      <c r="U723" s="7"/>
      <c r="V723" s="7"/>
      <c r="W723" s="7"/>
    </row>
    <row r="724" spans="1:23" ht="14">
      <c r="A724" s="17"/>
      <c r="B724" s="29"/>
      <c r="C724" s="29"/>
      <c r="D724" s="29"/>
      <c r="E724" s="29"/>
      <c r="F724" s="29"/>
      <c r="G724" s="29"/>
      <c r="H724" s="29"/>
      <c r="I724" s="29"/>
      <c r="J724" s="29"/>
      <c r="K724" s="29"/>
      <c r="L724" s="29"/>
      <c r="M724" s="29"/>
      <c r="N724" s="29"/>
      <c r="O724" s="17"/>
      <c r="P724" s="29"/>
      <c r="Q724" s="29"/>
      <c r="R724" s="29"/>
      <c r="S724" s="7"/>
      <c r="T724" s="7"/>
      <c r="U724" s="7"/>
      <c r="V724" s="7"/>
      <c r="W724" s="7"/>
    </row>
    <row r="725" spans="1:23" ht="14">
      <c r="A725" s="16"/>
      <c r="B725" s="80"/>
      <c r="C725" s="80"/>
      <c r="D725" s="80"/>
      <c r="E725" s="80"/>
      <c r="F725" s="80"/>
      <c r="G725" s="80"/>
      <c r="H725" s="80"/>
      <c r="I725" s="80"/>
      <c r="J725" s="80"/>
      <c r="K725" s="80"/>
      <c r="L725" s="80"/>
      <c r="M725" s="80"/>
      <c r="N725" s="80"/>
      <c r="O725" s="16"/>
      <c r="P725" s="80"/>
      <c r="Q725" s="80"/>
      <c r="R725" s="80"/>
      <c r="S725" s="7"/>
      <c r="T725" s="7"/>
      <c r="U725" s="7"/>
      <c r="V725" s="7"/>
      <c r="W725" s="7"/>
    </row>
    <row r="726" spans="1:23" ht="14">
      <c r="A726" s="17"/>
      <c r="B726" s="29"/>
      <c r="C726" s="29"/>
      <c r="D726" s="29"/>
      <c r="E726" s="29"/>
      <c r="F726" s="29"/>
      <c r="G726" s="29"/>
      <c r="H726" s="29"/>
      <c r="I726" s="29"/>
      <c r="J726" s="29"/>
      <c r="K726" s="29"/>
      <c r="L726" s="29"/>
      <c r="M726" s="29"/>
      <c r="N726" s="29"/>
      <c r="O726" s="17"/>
      <c r="P726" s="29"/>
      <c r="Q726" s="29"/>
      <c r="R726" s="29"/>
      <c r="S726" s="7"/>
      <c r="T726" s="7"/>
      <c r="U726" s="7"/>
      <c r="V726" s="7"/>
      <c r="W726" s="7"/>
    </row>
    <row r="727" spans="1:23" ht="14">
      <c r="A727" s="16"/>
      <c r="B727" s="80"/>
      <c r="C727" s="80"/>
      <c r="D727" s="80"/>
      <c r="E727" s="80"/>
      <c r="F727" s="80"/>
      <c r="G727" s="80"/>
      <c r="H727" s="80"/>
      <c r="I727" s="80"/>
      <c r="J727" s="80"/>
      <c r="K727" s="80"/>
      <c r="L727" s="80"/>
      <c r="M727" s="80"/>
      <c r="N727" s="80"/>
      <c r="O727" s="16"/>
      <c r="P727" s="80"/>
      <c r="Q727" s="80"/>
      <c r="R727" s="80"/>
      <c r="S727" s="7"/>
      <c r="T727" s="7"/>
      <c r="U727" s="7"/>
      <c r="V727" s="7"/>
      <c r="W727" s="7"/>
    </row>
    <row r="728" spans="1:23" ht="14">
      <c r="A728" s="17"/>
      <c r="B728" s="29"/>
      <c r="C728" s="29"/>
      <c r="D728" s="29"/>
      <c r="E728" s="29"/>
      <c r="F728" s="29"/>
      <c r="G728" s="29"/>
      <c r="H728" s="29"/>
      <c r="I728" s="29"/>
      <c r="J728" s="29"/>
      <c r="K728" s="29"/>
      <c r="L728" s="29"/>
      <c r="M728" s="29"/>
      <c r="N728" s="29"/>
      <c r="O728" s="17"/>
      <c r="P728" s="29"/>
      <c r="Q728" s="29"/>
      <c r="R728" s="29"/>
      <c r="S728" s="7"/>
      <c r="T728" s="7"/>
      <c r="U728" s="7"/>
      <c r="V728" s="7"/>
      <c r="W728" s="7"/>
    </row>
    <row r="729" spans="1:23" ht="14">
      <c r="A729" s="16"/>
      <c r="B729" s="80"/>
      <c r="C729" s="80"/>
      <c r="D729" s="80"/>
      <c r="E729" s="80"/>
      <c r="F729" s="80"/>
      <c r="G729" s="80"/>
      <c r="H729" s="80"/>
      <c r="I729" s="80"/>
      <c r="J729" s="80"/>
      <c r="K729" s="80"/>
      <c r="L729" s="80"/>
      <c r="M729" s="80"/>
      <c r="N729" s="80"/>
      <c r="O729" s="16"/>
      <c r="P729" s="80"/>
      <c r="Q729" s="80"/>
      <c r="R729" s="80"/>
      <c r="S729" s="7"/>
      <c r="T729" s="7"/>
      <c r="U729" s="7"/>
      <c r="V729" s="7"/>
      <c r="W729" s="7"/>
    </row>
    <row r="730" spans="1:23" ht="14">
      <c r="A730" s="17"/>
      <c r="B730" s="29"/>
      <c r="C730" s="29"/>
      <c r="D730" s="29"/>
      <c r="E730" s="29"/>
      <c r="F730" s="29"/>
      <c r="G730" s="29"/>
      <c r="H730" s="29"/>
      <c r="I730" s="29"/>
      <c r="J730" s="29"/>
      <c r="K730" s="29"/>
      <c r="L730" s="29"/>
      <c r="M730" s="29"/>
      <c r="N730" s="29"/>
      <c r="O730" s="17"/>
      <c r="P730" s="29"/>
      <c r="Q730" s="29"/>
      <c r="R730" s="29"/>
      <c r="S730" s="7"/>
      <c r="T730" s="7"/>
      <c r="U730" s="7"/>
      <c r="V730" s="7"/>
      <c r="W730" s="7"/>
    </row>
    <row r="731" spans="1:23" ht="14">
      <c r="A731" s="16"/>
      <c r="B731" s="80"/>
      <c r="C731" s="80"/>
      <c r="D731" s="80"/>
      <c r="E731" s="80"/>
      <c r="F731" s="80"/>
      <c r="G731" s="80"/>
      <c r="H731" s="80"/>
      <c r="I731" s="80"/>
      <c r="J731" s="80"/>
      <c r="K731" s="80"/>
      <c r="L731" s="80"/>
      <c r="M731" s="80"/>
      <c r="N731" s="80"/>
      <c r="O731" s="16"/>
      <c r="P731" s="80"/>
      <c r="Q731" s="80"/>
      <c r="R731" s="80"/>
      <c r="S731" s="7"/>
      <c r="T731" s="7"/>
      <c r="U731" s="7"/>
      <c r="V731" s="7"/>
      <c r="W731" s="7"/>
    </row>
    <row r="732" spans="1:23" ht="14">
      <c r="A732" s="17"/>
      <c r="B732" s="29"/>
      <c r="C732" s="29"/>
      <c r="D732" s="29"/>
      <c r="E732" s="29"/>
      <c r="F732" s="29"/>
      <c r="G732" s="29"/>
      <c r="H732" s="29"/>
      <c r="I732" s="29"/>
      <c r="J732" s="29"/>
      <c r="K732" s="29"/>
      <c r="L732" s="29"/>
      <c r="M732" s="29"/>
      <c r="N732" s="29"/>
      <c r="O732" s="17"/>
      <c r="P732" s="29"/>
      <c r="Q732" s="29"/>
      <c r="R732" s="29"/>
      <c r="S732" s="7"/>
      <c r="T732" s="7"/>
      <c r="U732" s="7"/>
      <c r="V732" s="7"/>
      <c r="W732" s="7"/>
    </row>
    <row r="733" spans="1:23" ht="14">
      <c r="A733" s="16"/>
      <c r="B733" s="80"/>
      <c r="C733" s="80"/>
      <c r="D733" s="80"/>
      <c r="E733" s="80"/>
      <c r="F733" s="80"/>
      <c r="G733" s="80"/>
      <c r="H733" s="80"/>
      <c r="I733" s="80"/>
      <c r="J733" s="80"/>
      <c r="K733" s="80"/>
      <c r="L733" s="80"/>
      <c r="M733" s="80"/>
      <c r="N733" s="80"/>
      <c r="O733" s="16"/>
      <c r="P733" s="80"/>
      <c r="Q733" s="80"/>
      <c r="R733" s="80"/>
      <c r="S733" s="7"/>
      <c r="T733" s="7"/>
      <c r="U733" s="7"/>
      <c r="V733" s="7"/>
      <c r="W733" s="7"/>
    </row>
    <row r="734" spans="1:23" ht="14">
      <c r="A734" s="17"/>
      <c r="B734" s="29"/>
      <c r="C734" s="29"/>
      <c r="D734" s="29"/>
      <c r="E734" s="29"/>
      <c r="F734" s="29"/>
      <c r="G734" s="29"/>
      <c r="H734" s="29"/>
      <c r="I734" s="29"/>
      <c r="J734" s="29"/>
      <c r="K734" s="29"/>
      <c r="L734" s="29"/>
      <c r="M734" s="29"/>
      <c r="N734" s="29"/>
      <c r="O734" s="17"/>
      <c r="P734" s="29"/>
      <c r="Q734" s="29"/>
      <c r="R734" s="29"/>
      <c r="S734" s="7"/>
      <c r="T734" s="7"/>
      <c r="U734" s="7"/>
      <c r="V734" s="7"/>
      <c r="W734" s="7"/>
    </row>
    <row r="735" spans="1:23" ht="14">
      <c r="A735" s="16"/>
      <c r="B735" s="80"/>
      <c r="C735" s="80"/>
      <c r="D735" s="80"/>
      <c r="E735" s="80"/>
      <c r="F735" s="80"/>
      <c r="G735" s="80"/>
      <c r="H735" s="80"/>
      <c r="I735" s="80"/>
      <c r="J735" s="80"/>
      <c r="K735" s="80"/>
      <c r="L735" s="80"/>
      <c r="M735" s="80"/>
      <c r="N735" s="80"/>
      <c r="O735" s="16"/>
      <c r="P735" s="80"/>
      <c r="Q735" s="80"/>
      <c r="R735" s="80"/>
      <c r="S735" s="7"/>
      <c r="T735" s="7"/>
      <c r="U735" s="7"/>
      <c r="V735" s="7"/>
      <c r="W735" s="7"/>
    </row>
    <row r="736" spans="1:23" ht="14">
      <c r="A736" s="17"/>
      <c r="B736" s="29"/>
      <c r="C736" s="29"/>
      <c r="D736" s="29"/>
      <c r="E736" s="29"/>
      <c r="F736" s="29"/>
      <c r="G736" s="29"/>
      <c r="H736" s="29"/>
      <c r="I736" s="29"/>
      <c r="J736" s="29"/>
      <c r="K736" s="29"/>
      <c r="L736" s="29"/>
      <c r="M736" s="29"/>
      <c r="N736" s="29"/>
      <c r="O736" s="17"/>
      <c r="P736" s="29"/>
      <c r="Q736" s="29"/>
      <c r="R736" s="29"/>
      <c r="S736" s="7"/>
      <c r="T736" s="7"/>
      <c r="U736" s="7"/>
      <c r="V736" s="7"/>
      <c r="W736" s="7"/>
    </row>
    <row r="737" spans="1:23" ht="14">
      <c r="A737" s="16"/>
      <c r="B737" s="80"/>
      <c r="C737" s="80"/>
      <c r="D737" s="80"/>
      <c r="E737" s="80"/>
      <c r="F737" s="80"/>
      <c r="G737" s="80"/>
      <c r="H737" s="80"/>
      <c r="I737" s="80"/>
      <c r="J737" s="80"/>
      <c r="K737" s="80"/>
      <c r="L737" s="80"/>
      <c r="M737" s="80"/>
      <c r="N737" s="80"/>
      <c r="O737" s="16"/>
      <c r="P737" s="80"/>
      <c r="Q737" s="80"/>
      <c r="R737" s="80"/>
      <c r="S737" s="7"/>
      <c r="T737" s="7"/>
      <c r="U737" s="7"/>
      <c r="V737" s="7"/>
      <c r="W737" s="7"/>
    </row>
    <row r="738" spans="1:23" ht="14">
      <c r="A738" s="17"/>
      <c r="B738" s="29"/>
      <c r="C738" s="29"/>
      <c r="D738" s="29"/>
      <c r="E738" s="29"/>
      <c r="F738" s="29"/>
      <c r="G738" s="29"/>
      <c r="H738" s="29"/>
      <c r="I738" s="29"/>
      <c r="J738" s="29"/>
      <c r="K738" s="29"/>
      <c r="L738" s="29"/>
      <c r="M738" s="29"/>
      <c r="N738" s="29"/>
      <c r="O738" s="17"/>
      <c r="P738" s="29"/>
      <c r="Q738" s="29"/>
      <c r="R738" s="29"/>
      <c r="S738" s="7"/>
      <c r="T738" s="7"/>
      <c r="U738" s="7"/>
      <c r="V738" s="7"/>
      <c r="W738" s="7"/>
    </row>
    <row r="739" spans="1:23" ht="14">
      <c r="A739" s="16"/>
      <c r="B739" s="80"/>
      <c r="C739" s="80"/>
      <c r="D739" s="80"/>
      <c r="E739" s="80"/>
      <c r="F739" s="80"/>
      <c r="G739" s="80"/>
      <c r="H739" s="80"/>
      <c r="I739" s="80"/>
      <c r="J739" s="80"/>
      <c r="K739" s="80"/>
      <c r="L739" s="80"/>
      <c r="M739" s="80"/>
      <c r="N739" s="80"/>
      <c r="O739" s="16"/>
      <c r="P739" s="80"/>
      <c r="Q739" s="80"/>
      <c r="R739" s="80"/>
      <c r="S739" s="7"/>
      <c r="T739" s="7"/>
      <c r="U739" s="7"/>
      <c r="V739" s="7"/>
      <c r="W739" s="7"/>
    </row>
    <row r="740" spans="1:23" ht="14">
      <c r="A740" s="17"/>
      <c r="B740" s="29"/>
      <c r="C740" s="29"/>
      <c r="D740" s="29"/>
      <c r="E740" s="29"/>
      <c r="F740" s="29"/>
      <c r="G740" s="29"/>
      <c r="H740" s="29"/>
      <c r="I740" s="29"/>
      <c r="J740" s="29"/>
      <c r="K740" s="29"/>
      <c r="L740" s="29"/>
      <c r="M740" s="29"/>
      <c r="N740" s="29"/>
      <c r="O740" s="17"/>
      <c r="P740" s="29"/>
      <c r="Q740" s="29"/>
      <c r="R740" s="29"/>
      <c r="S740" s="7"/>
      <c r="T740" s="7"/>
      <c r="U740" s="7"/>
      <c r="V740" s="7"/>
      <c r="W740" s="7"/>
    </row>
    <row r="741" spans="1:23" ht="14">
      <c r="A741" s="16"/>
      <c r="B741" s="80"/>
      <c r="C741" s="80"/>
      <c r="D741" s="80"/>
      <c r="E741" s="80"/>
      <c r="F741" s="80"/>
      <c r="G741" s="80"/>
      <c r="H741" s="80"/>
      <c r="I741" s="80"/>
      <c r="J741" s="80"/>
      <c r="K741" s="80"/>
      <c r="L741" s="80"/>
      <c r="M741" s="80"/>
      <c r="N741" s="80"/>
      <c r="O741" s="16"/>
      <c r="P741" s="80"/>
      <c r="Q741" s="80"/>
      <c r="R741" s="80"/>
      <c r="S741" s="7"/>
      <c r="T741" s="7"/>
      <c r="U741" s="7"/>
      <c r="V741" s="7"/>
      <c r="W741" s="7"/>
    </row>
    <row r="742" spans="1:23" ht="14">
      <c r="A742" s="17"/>
      <c r="B742" s="29"/>
      <c r="C742" s="29"/>
      <c r="D742" s="29"/>
      <c r="E742" s="29"/>
      <c r="F742" s="29"/>
      <c r="G742" s="29"/>
      <c r="H742" s="29"/>
      <c r="I742" s="29"/>
      <c r="J742" s="29"/>
      <c r="K742" s="29"/>
      <c r="L742" s="29"/>
      <c r="M742" s="29"/>
      <c r="N742" s="29"/>
      <c r="O742" s="17"/>
      <c r="P742" s="29"/>
      <c r="Q742" s="29"/>
      <c r="R742" s="29"/>
      <c r="S742" s="7"/>
      <c r="T742" s="7"/>
      <c r="U742" s="7"/>
      <c r="V742" s="7"/>
      <c r="W742" s="7"/>
    </row>
    <row r="743" spans="1:23" ht="14">
      <c r="A743" s="16"/>
      <c r="B743" s="80"/>
      <c r="C743" s="80"/>
      <c r="D743" s="80"/>
      <c r="E743" s="80"/>
      <c r="F743" s="80"/>
      <c r="G743" s="80"/>
      <c r="H743" s="80"/>
      <c r="I743" s="80"/>
      <c r="J743" s="80"/>
      <c r="K743" s="80"/>
      <c r="L743" s="80"/>
      <c r="M743" s="80"/>
      <c r="N743" s="80"/>
      <c r="O743" s="16"/>
      <c r="P743" s="80"/>
      <c r="Q743" s="80"/>
      <c r="R743" s="80"/>
      <c r="S743" s="7"/>
      <c r="T743" s="7"/>
      <c r="U743" s="7"/>
      <c r="V743" s="7"/>
      <c r="W743" s="7"/>
    </row>
    <row r="744" spans="1:23" ht="14">
      <c r="A744" s="17"/>
      <c r="B744" s="29"/>
      <c r="C744" s="29"/>
      <c r="D744" s="29"/>
      <c r="E744" s="29"/>
      <c r="F744" s="29"/>
      <c r="G744" s="29"/>
      <c r="H744" s="29"/>
      <c r="I744" s="29"/>
      <c r="J744" s="29"/>
      <c r="K744" s="29"/>
      <c r="L744" s="29"/>
      <c r="M744" s="29"/>
      <c r="N744" s="29"/>
      <c r="O744" s="17"/>
      <c r="P744" s="29"/>
      <c r="Q744" s="29"/>
      <c r="R744" s="29"/>
      <c r="S744" s="7"/>
      <c r="T744" s="7"/>
      <c r="U744" s="7"/>
      <c r="V744" s="7"/>
      <c r="W744" s="7"/>
    </row>
    <row r="745" spans="1:23" ht="14">
      <c r="A745" s="16"/>
      <c r="B745" s="80"/>
      <c r="C745" s="80"/>
      <c r="D745" s="80"/>
      <c r="E745" s="80"/>
      <c r="F745" s="80"/>
      <c r="G745" s="80"/>
      <c r="H745" s="80"/>
      <c r="I745" s="80"/>
      <c r="J745" s="80"/>
      <c r="K745" s="80"/>
      <c r="L745" s="80"/>
      <c r="M745" s="80"/>
      <c r="N745" s="80"/>
      <c r="O745" s="16"/>
      <c r="P745" s="80"/>
      <c r="Q745" s="80"/>
      <c r="R745" s="80"/>
      <c r="S745" s="7"/>
      <c r="T745" s="7"/>
      <c r="U745" s="7"/>
      <c r="V745" s="7"/>
      <c r="W745" s="7"/>
    </row>
    <row r="746" spans="1:23" ht="14">
      <c r="A746" s="17"/>
      <c r="B746" s="29"/>
      <c r="C746" s="29"/>
      <c r="D746" s="29"/>
      <c r="E746" s="29"/>
      <c r="F746" s="29"/>
      <c r="G746" s="29"/>
      <c r="H746" s="29"/>
      <c r="I746" s="29"/>
      <c r="J746" s="29"/>
      <c r="K746" s="29"/>
      <c r="L746" s="29"/>
      <c r="M746" s="29"/>
      <c r="N746" s="29"/>
      <c r="O746" s="17"/>
      <c r="P746" s="29"/>
      <c r="Q746" s="29"/>
      <c r="R746" s="29"/>
      <c r="S746" s="7"/>
      <c r="T746" s="7"/>
      <c r="U746" s="7"/>
      <c r="V746" s="7"/>
      <c r="W746" s="7"/>
    </row>
    <row r="747" spans="1:23" ht="14">
      <c r="A747" s="16"/>
      <c r="B747" s="80"/>
      <c r="C747" s="80"/>
      <c r="D747" s="80"/>
      <c r="E747" s="80"/>
      <c r="F747" s="80"/>
      <c r="G747" s="80"/>
      <c r="H747" s="80"/>
      <c r="I747" s="80"/>
      <c r="J747" s="80"/>
      <c r="K747" s="80"/>
      <c r="L747" s="80"/>
      <c r="M747" s="80"/>
      <c r="N747" s="80"/>
      <c r="O747" s="16"/>
      <c r="P747" s="80"/>
      <c r="Q747" s="80"/>
      <c r="R747" s="80"/>
      <c r="S747" s="7"/>
      <c r="T747" s="7"/>
      <c r="U747" s="7"/>
      <c r="V747" s="7"/>
      <c r="W747" s="7"/>
    </row>
    <row r="748" spans="1:23" ht="14">
      <c r="A748" s="17"/>
      <c r="B748" s="29"/>
      <c r="C748" s="29"/>
      <c r="D748" s="29"/>
      <c r="E748" s="29"/>
      <c r="F748" s="29"/>
      <c r="G748" s="29"/>
      <c r="H748" s="29"/>
      <c r="I748" s="29"/>
      <c r="J748" s="29"/>
      <c r="K748" s="29"/>
      <c r="L748" s="29"/>
      <c r="M748" s="29"/>
      <c r="N748" s="29"/>
      <c r="O748" s="17"/>
      <c r="P748" s="29"/>
      <c r="Q748" s="29"/>
      <c r="R748" s="29"/>
      <c r="S748" s="7"/>
      <c r="T748" s="7"/>
      <c r="U748" s="7"/>
      <c r="V748" s="7"/>
      <c r="W748" s="7"/>
    </row>
    <row r="749" spans="1:23" ht="14">
      <c r="A749" s="16"/>
      <c r="B749" s="80"/>
      <c r="C749" s="80"/>
      <c r="D749" s="80"/>
      <c r="E749" s="80"/>
      <c r="F749" s="80"/>
      <c r="G749" s="80"/>
      <c r="H749" s="80"/>
      <c r="I749" s="80"/>
      <c r="J749" s="80"/>
      <c r="K749" s="80"/>
      <c r="L749" s="80"/>
      <c r="M749" s="80"/>
      <c r="N749" s="80"/>
      <c r="O749" s="16"/>
      <c r="P749" s="80"/>
      <c r="Q749" s="80"/>
      <c r="R749" s="80"/>
      <c r="S749" s="7"/>
      <c r="T749" s="7"/>
      <c r="U749" s="7"/>
      <c r="V749" s="7"/>
      <c r="W749" s="7"/>
    </row>
    <row r="750" spans="1:23" ht="14">
      <c r="A750" s="17"/>
      <c r="B750" s="29"/>
      <c r="C750" s="29"/>
      <c r="D750" s="29"/>
      <c r="E750" s="29"/>
      <c r="F750" s="29"/>
      <c r="G750" s="29"/>
      <c r="H750" s="29"/>
      <c r="I750" s="29"/>
      <c r="J750" s="29"/>
      <c r="K750" s="29"/>
      <c r="L750" s="29"/>
      <c r="M750" s="29"/>
      <c r="N750" s="29"/>
      <c r="O750" s="17"/>
      <c r="P750" s="29"/>
      <c r="Q750" s="29"/>
      <c r="R750" s="29"/>
      <c r="S750" s="7"/>
      <c r="T750" s="7"/>
      <c r="U750" s="7"/>
      <c r="V750" s="7"/>
      <c r="W750" s="7"/>
    </row>
    <row r="751" spans="1:23" ht="14">
      <c r="A751" s="16"/>
      <c r="B751" s="80"/>
      <c r="C751" s="80"/>
      <c r="D751" s="80"/>
      <c r="E751" s="80"/>
      <c r="F751" s="80"/>
      <c r="G751" s="80"/>
      <c r="H751" s="80"/>
      <c r="I751" s="80"/>
      <c r="J751" s="80"/>
      <c r="K751" s="80"/>
      <c r="L751" s="80"/>
      <c r="M751" s="80"/>
      <c r="N751" s="80"/>
      <c r="O751" s="16"/>
      <c r="P751" s="80"/>
      <c r="Q751" s="80"/>
      <c r="R751" s="80"/>
      <c r="S751" s="7"/>
      <c r="T751" s="7"/>
      <c r="U751" s="7"/>
      <c r="V751" s="7"/>
      <c r="W751" s="7"/>
    </row>
    <row r="752" spans="1:23" ht="14">
      <c r="A752" s="17"/>
      <c r="B752" s="29"/>
      <c r="C752" s="29"/>
      <c r="D752" s="29"/>
      <c r="E752" s="29"/>
      <c r="F752" s="29"/>
      <c r="G752" s="29"/>
      <c r="H752" s="29"/>
      <c r="I752" s="29"/>
      <c r="J752" s="29"/>
      <c r="K752" s="29"/>
      <c r="L752" s="29"/>
      <c r="M752" s="29"/>
      <c r="N752" s="29"/>
      <c r="O752" s="17"/>
      <c r="P752" s="29"/>
      <c r="Q752" s="29"/>
      <c r="R752" s="29"/>
      <c r="S752" s="7"/>
      <c r="T752" s="7"/>
      <c r="U752" s="7"/>
      <c r="V752" s="7"/>
      <c r="W752" s="7"/>
    </row>
    <row r="753" spans="1:23" ht="14">
      <c r="A753" s="16"/>
      <c r="B753" s="80"/>
      <c r="C753" s="80"/>
      <c r="D753" s="80"/>
      <c r="E753" s="80"/>
      <c r="F753" s="80"/>
      <c r="G753" s="80"/>
      <c r="H753" s="80"/>
      <c r="I753" s="80"/>
      <c r="J753" s="80"/>
      <c r="K753" s="80"/>
      <c r="L753" s="80"/>
      <c r="M753" s="80"/>
      <c r="N753" s="80"/>
      <c r="O753" s="16"/>
      <c r="P753" s="80"/>
      <c r="Q753" s="80"/>
      <c r="R753" s="80"/>
      <c r="S753" s="7"/>
      <c r="T753" s="7"/>
      <c r="U753" s="7"/>
      <c r="V753" s="7"/>
      <c r="W753" s="7"/>
    </row>
    <row r="754" spans="1:23" ht="14">
      <c r="A754" s="17"/>
      <c r="B754" s="29"/>
      <c r="C754" s="29"/>
      <c r="D754" s="29"/>
      <c r="E754" s="29"/>
      <c r="F754" s="29"/>
      <c r="G754" s="29"/>
      <c r="H754" s="29"/>
      <c r="I754" s="29"/>
      <c r="J754" s="29"/>
      <c r="K754" s="29"/>
      <c r="L754" s="29"/>
      <c r="M754" s="29"/>
      <c r="N754" s="29"/>
      <c r="O754" s="17"/>
      <c r="P754" s="29"/>
      <c r="Q754" s="29"/>
      <c r="R754" s="29"/>
      <c r="S754" s="7"/>
      <c r="T754" s="7"/>
      <c r="U754" s="7"/>
      <c r="V754" s="7"/>
      <c r="W754" s="7"/>
    </row>
    <row r="755" spans="1:23" ht="14">
      <c r="A755" s="16"/>
      <c r="B755" s="80"/>
      <c r="C755" s="80"/>
      <c r="D755" s="80"/>
      <c r="E755" s="80"/>
      <c r="F755" s="80"/>
      <c r="G755" s="80"/>
      <c r="H755" s="80"/>
      <c r="I755" s="80"/>
      <c r="J755" s="80"/>
      <c r="K755" s="80"/>
      <c r="L755" s="80"/>
      <c r="M755" s="80"/>
      <c r="N755" s="80"/>
      <c r="O755" s="16"/>
      <c r="P755" s="80"/>
      <c r="Q755" s="80"/>
      <c r="R755" s="80"/>
      <c r="S755" s="7"/>
      <c r="T755" s="7"/>
      <c r="U755" s="7"/>
      <c r="V755" s="7"/>
      <c r="W755" s="7"/>
    </row>
    <row r="756" spans="1:23" ht="14">
      <c r="A756" s="17"/>
      <c r="B756" s="29"/>
      <c r="C756" s="29"/>
      <c r="D756" s="29"/>
      <c r="E756" s="29"/>
      <c r="F756" s="29"/>
      <c r="G756" s="29"/>
      <c r="H756" s="29"/>
      <c r="I756" s="29"/>
      <c r="J756" s="29"/>
      <c r="K756" s="29"/>
      <c r="L756" s="29"/>
      <c r="M756" s="29"/>
      <c r="N756" s="29"/>
      <c r="O756" s="17"/>
      <c r="P756" s="29"/>
      <c r="Q756" s="29"/>
      <c r="R756" s="29"/>
      <c r="S756" s="7"/>
      <c r="T756" s="7"/>
      <c r="U756" s="7"/>
      <c r="V756" s="7"/>
      <c r="W756" s="7"/>
    </row>
    <row r="757" spans="1:23" ht="14">
      <c r="A757" s="16"/>
      <c r="B757" s="80"/>
      <c r="C757" s="80"/>
      <c r="D757" s="80"/>
      <c r="E757" s="80"/>
      <c r="F757" s="80"/>
      <c r="G757" s="80"/>
      <c r="H757" s="80"/>
      <c r="I757" s="80"/>
      <c r="J757" s="80"/>
      <c r="K757" s="80"/>
      <c r="L757" s="80"/>
      <c r="M757" s="80"/>
      <c r="N757" s="80"/>
      <c r="O757" s="16"/>
      <c r="P757" s="80"/>
      <c r="Q757" s="80"/>
      <c r="R757" s="80"/>
      <c r="S757" s="7"/>
      <c r="T757" s="7"/>
      <c r="U757" s="7"/>
      <c r="V757" s="7"/>
      <c r="W757" s="7"/>
    </row>
    <row r="758" spans="1:23" ht="14">
      <c r="A758" s="17"/>
      <c r="B758" s="29"/>
      <c r="C758" s="29"/>
      <c r="D758" s="29"/>
      <c r="E758" s="29"/>
      <c r="F758" s="29"/>
      <c r="G758" s="29"/>
      <c r="H758" s="29"/>
      <c r="I758" s="29"/>
      <c r="J758" s="29"/>
      <c r="K758" s="29"/>
      <c r="L758" s="29"/>
      <c r="M758" s="29"/>
      <c r="N758" s="29"/>
      <c r="O758" s="17"/>
      <c r="P758" s="29"/>
      <c r="Q758" s="29"/>
      <c r="R758" s="29"/>
      <c r="S758" s="7"/>
      <c r="T758" s="7"/>
      <c r="U758" s="7"/>
      <c r="V758" s="7"/>
      <c r="W758" s="7"/>
    </row>
    <row r="759" spans="1:23" ht="14">
      <c r="A759" s="16"/>
      <c r="B759" s="80"/>
      <c r="C759" s="80"/>
      <c r="D759" s="80"/>
      <c r="E759" s="80"/>
      <c r="F759" s="80"/>
      <c r="G759" s="80"/>
      <c r="H759" s="80"/>
      <c r="I759" s="80"/>
      <c r="J759" s="80"/>
      <c r="K759" s="80"/>
      <c r="L759" s="80"/>
      <c r="M759" s="80"/>
      <c r="N759" s="80"/>
      <c r="O759" s="16"/>
      <c r="P759" s="80"/>
      <c r="Q759" s="80"/>
      <c r="R759" s="80"/>
      <c r="S759" s="7"/>
      <c r="T759" s="7"/>
      <c r="U759" s="7"/>
      <c r="V759" s="7"/>
      <c r="W759" s="7"/>
    </row>
    <row r="760" spans="1:23" ht="14">
      <c r="A760" s="17"/>
      <c r="B760" s="29"/>
      <c r="C760" s="29"/>
      <c r="D760" s="29"/>
      <c r="E760" s="29"/>
      <c r="F760" s="29"/>
      <c r="G760" s="29"/>
      <c r="H760" s="29"/>
      <c r="I760" s="29"/>
      <c r="J760" s="29"/>
      <c r="K760" s="29"/>
      <c r="L760" s="29"/>
      <c r="M760" s="29"/>
      <c r="N760" s="29"/>
      <c r="O760" s="17"/>
      <c r="P760" s="29"/>
      <c r="Q760" s="29"/>
      <c r="R760" s="29"/>
      <c r="S760" s="7"/>
      <c r="T760" s="7"/>
      <c r="U760" s="7"/>
      <c r="V760" s="7"/>
      <c r="W760" s="7"/>
    </row>
    <row r="761" spans="1:23" ht="14">
      <c r="A761" s="16"/>
      <c r="B761" s="80"/>
      <c r="C761" s="80"/>
      <c r="D761" s="80"/>
      <c r="E761" s="80"/>
      <c r="F761" s="80"/>
      <c r="G761" s="80"/>
      <c r="H761" s="80"/>
      <c r="I761" s="80"/>
      <c r="J761" s="80"/>
      <c r="K761" s="80"/>
      <c r="L761" s="80"/>
      <c r="M761" s="80"/>
      <c r="N761" s="80"/>
      <c r="O761" s="16"/>
      <c r="P761" s="80"/>
      <c r="Q761" s="80"/>
      <c r="R761" s="80"/>
      <c r="S761" s="7"/>
      <c r="T761" s="7"/>
      <c r="U761" s="7"/>
      <c r="V761" s="7"/>
      <c r="W761" s="7"/>
    </row>
    <row r="762" spans="1:23" ht="14">
      <c r="A762" s="17"/>
      <c r="B762" s="29"/>
      <c r="C762" s="29"/>
      <c r="D762" s="29"/>
      <c r="E762" s="29"/>
      <c r="F762" s="29"/>
      <c r="G762" s="29"/>
      <c r="H762" s="29"/>
      <c r="I762" s="29"/>
      <c r="J762" s="29"/>
      <c r="K762" s="29"/>
      <c r="L762" s="29"/>
      <c r="M762" s="29"/>
      <c r="N762" s="29"/>
      <c r="O762" s="17"/>
      <c r="P762" s="29"/>
      <c r="Q762" s="29"/>
      <c r="R762" s="29"/>
      <c r="S762" s="7"/>
      <c r="T762" s="7"/>
      <c r="U762" s="7"/>
      <c r="V762" s="7"/>
      <c r="W762" s="7"/>
    </row>
    <row r="763" spans="1:23" ht="14">
      <c r="A763" s="16"/>
      <c r="B763" s="80"/>
      <c r="C763" s="80"/>
      <c r="D763" s="80"/>
      <c r="E763" s="80"/>
      <c r="F763" s="80"/>
      <c r="G763" s="80"/>
      <c r="H763" s="80"/>
      <c r="I763" s="80"/>
      <c r="J763" s="80"/>
      <c r="K763" s="80"/>
      <c r="L763" s="80"/>
      <c r="M763" s="80"/>
      <c r="N763" s="80"/>
      <c r="O763" s="16"/>
      <c r="P763" s="80"/>
      <c r="Q763" s="80"/>
      <c r="R763" s="80"/>
      <c r="S763" s="7"/>
      <c r="T763" s="7"/>
      <c r="U763" s="7"/>
      <c r="V763" s="7"/>
      <c r="W763" s="7"/>
    </row>
    <row r="764" spans="1:23" ht="14">
      <c r="A764" s="17"/>
      <c r="B764" s="29"/>
      <c r="C764" s="29"/>
      <c r="D764" s="29"/>
      <c r="E764" s="29"/>
      <c r="F764" s="29"/>
      <c r="G764" s="29"/>
      <c r="H764" s="29"/>
      <c r="I764" s="29"/>
      <c r="J764" s="29"/>
      <c r="K764" s="29"/>
      <c r="L764" s="29"/>
      <c r="M764" s="29"/>
      <c r="N764" s="29"/>
      <c r="O764" s="17"/>
      <c r="P764" s="29"/>
      <c r="Q764" s="29"/>
      <c r="R764" s="29"/>
      <c r="S764" s="7"/>
      <c r="T764" s="7"/>
      <c r="U764" s="7"/>
      <c r="V764" s="7"/>
      <c r="W764" s="7"/>
    </row>
    <row r="765" spans="1:23" ht="14">
      <c r="A765" s="16"/>
      <c r="B765" s="80"/>
      <c r="C765" s="80"/>
      <c r="D765" s="80"/>
      <c r="E765" s="80"/>
      <c r="F765" s="80"/>
      <c r="G765" s="80"/>
      <c r="H765" s="80"/>
      <c r="I765" s="80"/>
      <c r="J765" s="80"/>
      <c r="K765" s="80"/>
      <c r="L765" s="80"/>
      <c r="M765" s="80"/>
      <c r="N765" s="80"/>
      <c r="O765" s="16"/>
      <c r="P765" s="80"/>
      <c r="Q765" s="80"/>
      <c r="R765" s="80"/>
      <c r="S765" s="7"/>
      <c r="T765" s="7"/>
      <c r="U765" s="7"/>
      <c r="V765" s="7"/>
      <c r="W765" s="7"/>
    </row>
    <row r="766" spans="1:23" ht="14">
      <c r="A766" s="17"/>
      <c r="B766" s="29"/>
      <c r="C766" s="29"/>
      <c r="D766" s="29"/>
      <c r="E766" s="29"/>
      <c r="F766" s="29"/>
      <c r="G766" s="29"/>
      <c r="H766" s="29"/>
      <c r="I766" s="29"/>
      <c r="J766" s="29"/>
      <c r="K766" s="29"/>
      <c r="L766" s="29"/>
      <c r="M766" s="29"/>
      <c r="N766" s="29"/>
      <c r="O766" s="17"/>
      <c r="P766" s="29"/>
      <c r="Q766" s="29"/>
      <c r="R766" s="29"/>
      <c r="S766" s="7"/>
      <c r="T766" s="7"/>
      <c r="U766" s="7"/>
      <c r="V766" s="7"/>
      <c r="W766" s="7"/>
    </row>
    <row r="767" spans="1:23" ht="14">
      <c r="A767" s="16"/>
      <c r="B767" s="80"/>
      <c r="C767" s="80"/>
      <c r="D767" s="80"/>
      <c r="E767" s="80"/>
      <c r="F767" s="80"/>
      <c r="G767" s="80"/>
      <c r="H767" s="80"/>
      <c r="I767" s="80"/>
      <c r="J767" s="80"/>
      <c r="K767" s="80"/>
      <c r="L767" s="80"/>
      <c r="M767" s="80"/>
      <c r="N767" s="80"/>
      <c r="O767" s="16"/>
      <c r="P767" s="80"/>
      <c r="Q767" s="80"/>
      <c r="R767" s="80"/>
      <c r="S767" s="7"/>
      <c r="T767" s="7"/>
      <c r="U767" s="7"/>
      <c r="V767" s="7"/>
      <c r="W767" s="7"/>
    </row>
    <row r="768" spans="1:23" ht="14">
      <c r="A768" s="17"/>
      <c r="B768" s="29"/>
      <c r="C768" s="29"/>
      <c r="D768" s="29"/>
      <c r="E768" s="29"/>
      <c r="F768" s="29"/>
      <c r="G768" s="29"/>
      <c r="H768" s="29"/>
      <c r="I768" s="29"/>
      <c r="J768" s="29"/>
      <c r="K768" s="29"/>
      <c r="L768" s="29"/>
      <c r="M768" s="29"/>
      <c r="N768" s="29"/>
      <c r="O768" s="17"/>
      <c r="P768" s="29"/>
      <c r="Q768" s="29"/>
      <c r="R768" s="29"/>
      <c r="S768" s="7"/>
      <c r="T768" s="7"/>
      <c r="U768" s="7"/>
      <c r="V768" s="7"/>
      <c r="W768" s="7"/>
    </row>
    <row r="769" spans="1:23" ht="14">
      <c r="A769" s="16"/>
      <c r="B769" s="80"/>
      <c r="C769" s="80"/>
      <c r="D769" s="80"/>
      <c r="E769" s="80"/>
      <c r="F769" s="80"/>
      <c r="G769" s="80"/>
      <c r="H769" s="80"/>
      <c r="I769" s="80"/>
      <c r="J769" s="80"/>
      <c r="K769" s="80"/>
      <c r="L769" s="80"/>
      <c r="M769" s="80"/>
      <c r="N769" s="80"/>
      <c r="O769" s="16"/>
      <c r="P769" s="80"/>
      <c r="Q769" s="80"/>
      <c r="R769" s="80"/>
      <c r="S769" s="7"/>
      <c r="T769" s="7"/>
      <c r="U769" s="7"/>
      <c r="V769" s="7"/>
      <c r="W769" s="7"/>
    </row>
    <row r="770" spans="1:23" ht="14">
      <c r="A770" s="17"/>
      <c r="B770" s="29"/>
      <c r="C770" s="29"/>
      <c r="D770" s="29"/>
      <c r="E770" s="29"/>
      <c r="F770" s="29"/>
      <c r="G770" s="29"/>
      <c r="H770" s="29"/>
      <c r="I770" s="29"/>
      <c r="J770" s="29"/>
      <c r="K770" s="29"/>
      <c r="L770" s="29"/>
      <c r="M770" s="29"/>
      <c r="N770" s="29"/>
      <c r="O770" s="17"/>
      <c r="P770" s="29"/>
      <c r="Q770" s="29"/>
      <c r="R770" s="29"/>
      <c r="S770" s="7"/>
      <c r="T770" s="7"/>
      <c r="U770" s="7"/>
      <c r="V770" s="7"/>
      <c r="W770" s="7"/>
    </row>
    <row r="771" spans="1:23" ht="14">
      <c r="A771" s="16"/>
      <c r="B771" s="80"/>
      <c r="C771" s="80"/>
      <c r="D771" s="80"/>
      <c r="E771" s="80"/>
      <c r="F771" s="80"/>
      <c r="G771" s="80"/>
      <c r="H771" s="80"/>
      <c r="I771" s="80"/>
      <c r="J771" s="80"/>
      <c r="K771" s="80"/>
      <c r="L771" s="80"/>
      <c r="M771" s="80"/>
      <c r="N771" s="80"/>
      <c r="O771" s="16"/>
      <c r="P771" s="80"/>
      <c r="Q771" s="80"/>
      <c r="R771" s="80"/>
      <c r="S771" s="7"/>
      <c r="T771" s="7"/>
      <c r="U771" s="7"/>
      <c r="V771" s="7"/>
      <c r="W771" s="7"/>
    </row>
    <row r="772" spans="1:23" ht="14">
      <c r="A772" s="17"/>
      <c r="B772" s="29"/>
      <c r="C772" s="29"/>
      <c r="D772" s="29"/>
      <c r="E772" s="29"/>
      <c r="F772" s="29"/>
      <c r="G772" s="29"/>
      <c r="H772" s="29"/>
      <c r="I772" s="29"/>
      <c r="J772" s="29"/>
      <c r="K772" s="29"/>
      <c r="L772" s="29"/>
      <c r="M772" s="29"/>
      <c r="N772" s="29"/>
      <c r="O772" s="17"/>
      <c r="P772" s="29"/>
      <c r="Q772" s="29"/>
      <c r="R772" s="29"/>
      <c r="S772" s="7"/>
      <c r="T772" s="7"/>
      <c r="U772" s="7"/>
      <c r="V772" s="7"/>
      <c r="W772" s="7"/>
    </row>
    <row r="773" spans="1:23" ht="14">
      <c r="A773" s="16"/>
      <c r="B773" s="80"/>
      <c r="C773" s="80"/>
      <c r="D773" s="80"/>
      <c r="E773" s="80"/>
      <c r="F773" s="80"/>
      <c r="G773" s="80"/>
      <c r="H773" s="80"/>
      <c r="I773" s="80"/>
      <c r="J773" s="80"/>
      <c r="K773" s="80"/>
      <c r="L773" s="80"/>
      <c r="M773" s="80"/>
      <c r="N773" s="80"/>
      <c r="O773" s="16"/>
      <c r="P773" s="80"/>
      <c r="Q773" s="80"/>
      <c r="R773" s="80"/>
      <c r="S773" s="7"/>
      <c r="T773" s="7"/>
      <c r="U773" s="7"/>
      <c r="V773" s="7"/>
      <c r="W773" s="7"/>
    </row>
    <row r="774" spans="1:23" ht="14">
      <c r="A774" s="17"/>
      <c r="B774" s="29"/>
      <c r="C774" s="29"/>
      <c r="D774" s="29"/>
      <c r="E774" s="29"/>
      <c r="F774" s="29"/>
      <c r="G774" s="29"/>
      <c r="H774" s="29"/>
      <c r="I774" s="29"/>
      <c r="J774" s="29"/>
      <c r="K774" s="29"/>
      <c r="L774" s="29"/>
      <c r="M774" s="29"/>
      <c r="N774" s="29"/>
      <c r="O774" s="17"/>
      <c r="P774" s="29"/>
      <c r="Q774" s="29"/>
      <c r="R774" s="29"/>
      <c r="S774" s="7"/>
      <c r="T774" s="7"/>
      <c r="U774" s="7"/>
      <c r="V774" s="7"/>
      <c r="W774" s="7"/>
    </row>
    <row r="775" spans="1:23" ht="14">
      <c r="A775" s="16"/>
      <c r="B775" s="80"/>
      <c r="C775" s="80"/>
      <c r="D775" s="80"/>
      <c r="E775" s="80"/>
      <c r="F775" s="80"/>
      <c r="G775" s="80"/>
      <c r="H775" s="80"/>
      <c r="I775" s="80"/>
      <c r="J775" s="80"/>
      <c r="K775" s="80"/>
      <c r="L775" s="80"/>
      <c r="M775" s="80"/>
      <c r="N775" s="80"/>
      <c r="O775" s="16"/>
      <c r="P775" s="80"/>
      <c r="Q775" s="80"/>
      <c r="R775" s="80"/>
      <c r="S775" s="7"/>
      <c r="T775" s="7"/>
      <c r="U775" s="7"/>
      <c r="V775" s="7"/>
      <c r="W775" s="7"/>
    </row>
    <row r="776" spans="1:23" ht="14">
      <c r="A776" s="17"/>
      <c r="B776" s="29"/>
      <c r="C776" s="29"/>
      <c r="D776" s="29"/>
      <c r="E776" s="29"/>
      <c r="F776" s="29"/>
      <c r="G776" s="29"/>
      <c r="H776" s="29"/>
      <c r="I776" s="29"/>
      <c r="J776" s="29"/>
      <c r="K776" s="29"/>
      <c r="L776" s="29"/>
      <c r="M776" s="29"/>
      <c r="N776" s="29"/>
      <c r="O776" s="17"/>
      <c r="P776" s="29"/>
      <c r="Q776" s="29"/>
      <c r="R776" s="29"/>
      <c r="S776" s="7"/>
      <c r="T776" s="7"/>
      <c r="U776" s="7"/>
      <c r="V776" s="7"/>
      <c r="W776" s="7"/>
    </row>
    <row r="777" spans="1:23" ht="14">
      <c r="A777" s="16"/>
      <c r="B777" s="80"/>
      <c r="C777" s="80"/>
      <c r="D777" s="80"/>
      <c r="E777" s="80"/>
      <c r="F777" s="80"/>
      <c r="G777" s="80"/>
      <c r="H777" s="80"/>
      <c r="I777" s="80"/>
      <c r="J777" s="80"/>
      <c r="K777" s="80"/>
      <c r="L777" s="80"/>
      <c r="M777" s="80"/>
      <c r="N777" s="80"/>
      <c r="O777" s="16"/>
      <c r="P777" s="80"/>
      <c r="Q777" s="80"/>
      <c r="R777" s="80"/>
      <c r="S777" s="7"/>
      <c r="T777" s="7"/>
      <c r="U777" s="7"/>
      <c r="V777" s="7"/>
      <c r="W777" s="7"/>
    </row>
    <row r="778" spans="1:23" ht="14">
      <c r="A778" s="17"/>
      <c r="B778" s="29"/>
      <c r="C778" s="29"/>
      <c r="D778" s="29"/>
      <c r="E778" s="29"/>
      <c r="F778" s="29"/>
      <c r="G778" s="29"/>
      <c r="H778" s="29"/>
      <c r="I778" s="29"/>
      <c r="J778" s="29"/>
      <c r="K778" s="29"/>
      <c r="L778" s="29"/>
      <c r="M778" s="29"/>
      <c r="N778" s="29"/>
      <c r="O778" s="17"/>
      <c r="P778" s="29"/>
      <c r="Q778" s="29"/>
      <c r="R778" s="29"/>
      <c r="S778" s="7"/>
      <c r="T778" s="7"/>
      <c r="U778" s="7"/>
      <c r="V778" s="7"/>
      <c r="W778" s="7"/>
    </row>
    <row r="779" spans="1:23" ht="14">
      <c r="A779" s="16"/>
      <c r="B779" s="80"/>
      <c r="C779" s="80"/>
      <c r="D779" s="80"/>
      <c r="E779" s="80"/>
      <c r="F779" s="80"/>
      <c r="G779" s="80"/>
      <c r="H779" s="80"/>
      <c r="I779" s="80"/>
      <c r="J779" s="80"/>
      <c r="K779" s="80"/>
      <c r="L779" s="80"/>
      <c r="M779" s="80"/>
      <c r="N779" s="80"/>
      <c r="O779" s="16"/>
      <c r="P779" s="80"/>
      <c r="Q779" s="80"/>
      <c r="R779" s="80"/>
      <c r="S779" s="7"/>
      <c r="T779" s="7"/>
      <c r="U779" s="7"/>
      <c r="V779" s="7"/>
      <c r="W779" s="7"/>
    </row>
    <row r="780" spans="1:23" ht="14">
      <c r="A780" s="17"/>
      <c r="B780" s="29"/>
      <c r="C780" s="29"/>
      <c r="D780" s="29"/>
      <c r="E780" s="29"/>
      <c r="F780" s="29"/>
      <c r="G780" s="29"/>
      <c r="H780" s="29"/>
      <c r="I780" s="29"/>
      <c r="J780" s="29"/>
      <c r="K780" s="29"/>
      <c r="L780" s="29"/>
      <c r="M780" s="29"/>
      <c r="N780" s="29"/>
      <c r="O780" s="17"/>
      <c r="P780" s="29"/>
      <c r="Q780" s="29"/>
      <c r="R780" s="29"/>
      <c r="S780" s="7"/>
      <c r="T780" s="7"/>
      <c r="U780" s="7"/>
      <c r="V780" s="7"/>
      <c r="W780" s="7"/>
    </row>
    <row r="781" spans="1:23" ht="14">
      <c r="A781" s="16"/>
      <c r="B781" s="80"/>
      <c r="C781" s="80"/>
      <c r="D781" s="80"/>
      <c r="E781" s="80"/>
      <c r="F781" s="80"/>
      <c r="G781" s="80"/>
      <c r="H781" s="80"/>
      <c r="I781" s="80"/>
      <c r="J781" s="80"/>
      <c r="K781" s="80"/>
      <c r="L781" s="80"/>
      <c r="M781" s="80"/>
      <c r="N781" s="80"/>
      <c r="O781" s="16"/>
      <c r="P781" s="80"/>
      <c r="Q781" s="80"/>
      <c r="R781" s="80"/>
      <c r="S781" s="7"/>
      <c r="T781" s="7"/>
      <c r="U781" s="7"/>
      <c r="V781" s="7"/>
      <c r="W781" s="7"/>
    </row>
    <row r="782" spans="1:23" ht="14">
      <c r="A782" s="17"/>
      <c r="B782" s="29"/>
      <c r="C782" s="29"/>
      <c r="D782" s="29"/>
      <c r="E782" s="29"/>
      <c r="F782" s="29"/>
      <c r="G782" s="29"/>
      <c r="H782" s="29"/>
      <c r="I782" s="29"/>
      <c r="J782" s="29"/>
      <c r="K782" s="29"/>
      <c r="L782" s="29"/>
      <c r="M782" s="29"/>
      <c r="N782" s="29"/>
      <c r="O782" s="17"/>
      <c r="P782" s="29"/>
      <c r="Q782" s="29"/>
      <c r="R782" s="29"/>
      <c r="S782" s="7"/>
      <c r="T782" s="7"/>
      <c r="U782" s="7"/>
      <c r="V782" s="7"/>
      <c r="W782" s="7"/>
    </row>
    <row r="783" spans="1:23" ht="14">
      <c r="A783" s="16"/>
      <c r="B783" s="80"/>
      <c r="C783" s="80"/>
      <c r="D783" s="80"/>
      <c r="E783" s="80"/>
      <c r="F783" s="80"/>
      <c r="G783" s="80"/>
      <c r="H783" s="80"/>
      <c r="I783" s="80"/>
      <c r="J783" s="80"/>
      <c r="K783" s="80"/>
      <c r="L783" s="80"/>
      <c r="M783" s="80"/>
      <c r="N783" s="80"/>
      <c r="O783" s="16"/>
      <c r="P783" s="80"/>
      <c r="Q783" s="80"/>
      <c r="R783" s="80"/>
      <c r="S783" s="7"/>
      <c r="T783" s="7"/>
      <c r="U783" s="7"/>
      <c r="V783" s="7"/>
      <c r="W783" s="7"/>
    </row>
    <row r="784" spans="1:23" ht="14">
      <c r="A784" s="17"/>
      <c r="B784" s="29"/>
      <c r="C784" s="29"/>
      <c r="D784" s="29"/>
      <c r="E784" s="29"/>
      <c r="F784" s="29"/>
      <c r="G784" s="29"/>
      <c r="H784" s="29"/>
      <c r="I784" s="29"/>
      <c r="J784" s="29"/>
      <c r="K784" s="29"/>
      <c r="L784" s="29"/>
      <c r="M784" s="29"/>
      <c r="N784" s="29"/>
      <c r="O784" s="17"/>
      <c r="P784" s="29"/>
      <c r="Q784" s="29"/>
      <c r="R784" s="29"/>
      <c r="S784" s="7"/>
      <c r="T784" s="7"/>
      <c r="U784" s="7"/>
      <c r="V784" s="7"/>
      <c r="W784" s="7"/>
    </row>
    <row r="785" spans="1:23" ht="14">
      <c r="A785" s="16"/>
      <c r="B785" s="80"/>
      <c r="C785" s="80"/>
      <c r="D785" s="80"/>
      <c r="E785" s="80"/>
      <c r="F785" s="80"/>
      <c r="G785" s="80"/>
      <c r="H785" s="80"/>
      <c r="I785" s="80"/>
      <c r="J785" s="80"/>
      <c r="K785" s="80"/>
      <c r="L785" s="80"/>
      <c r="M785" s="80"/>
      <c r="N785" s="80"/>
      <c r="O785" s="16"/>
      <c r="P785" s="80"/>
      <c r="Q785" s="80"/>
      <c r="R785" s="80"/>
      <c r="S785" s="7"/>
      <c r="T785" s="7"/>
      <c r="U785" s="7"/>
      <c r="V785" s="7"/>
      <c r="W785" s="7"/>
    </row>
    <row r="786" spans="1:23" ht="14">
      <c r="A786" s="17"/>
      <c r="B786" s="29"/>
      <c r="C786" s="29"/>
      <c r="D786" s="29"/>
      <c r="E786" s="29"/>
      <c r="F786" s="29"/>
      <c r="G786" s="29"/>
      <c r="H786" s="29"/>
      <c r="I786" s="29"/>
      <c r="J786" s="29"/>
      <c r="K786" s="29"/>
      <c r="L786" s="29"/>
      <c r="M786" s="29"/>
      <c r="N786" s="29"/>
      <c r="O786" s="17"/>
      <c r="P786" s="29"/>
      <c r="Q786" s="29"/>
      <c r="R786" s="29"/>
      <c r="S786" s="7"/>
      <c r="T786" s="7"/>
      <c r="U786" s="7"/>
      <c r="V786" s="7"/>
      <c r="W786" s="7"/>
    </row>
    <row r="787" spans="1:23" ht="14">
      <c r="A787" s="16"/>
      <c r="B787" s="80"/>
      <c r="C787" s="80"/>
      <c r="D787" s="80"/>
      <c r="E787" s="80"/>
      <c r="F787" s="80"/>
      <c r="G787" s="80"/>
      <c r="H787" s="80"/>
      <c r="I787" s="80"/>
      <c r="J787" s="80"/>
      <c r="K787" s="80"/>
      <c r="L787" s="80"/>
      <c r="M787" s="80"/>
      <c r="N787" s="80"/>
      <c r="O787" s="16"/>
      <c r="P787" s="80"/>
      <c r="Q787" s="80"/>
      <c r="R787" s="80"/>
      <c r="S787" s="7"/>
      <c r="T787" s="7"/>
      <c r="U787" s="7"/>
      <c r="V787" s="7"/>
      <c r="W787" s="7"/>
    </row>
    <row r="788" spans="1:23" ht="14">
      <c r="A788" s="17"/>
      <c r="B788" s="29"/>
      <c r="C788" s="29"/>
      <c r="D788" s="29"/>
      <c r="E788" s="29"/>
      <c r="F788" s="29"/>
      <c r="G788" s="29"/>
      <c r="H788" s="29"/>
      <c r="I788" s="29"/>
      <c r="J788" s="29"/>
      <c r="K788" s="29"/>
      <c r="L788" s="29"/>
      <c r="M788" s="29"/>
      <c r="N788" s="29"/>
      <c r="O788" s="17"/>
      <c r="P788" s="29"/>
      <c r="Q788" s="29"/>
      <c r="R788" s="29"/>
      <c r="S788" s="7"/>
      <c r="T788" s="7"/>
      <c r="U788" s="7"/>
      <c r="V788" s="7"/>
      <c r="W788" s="7"/>
    </row>
    <row r="789" spans="1:23" ht="14">
      <c r="A789" s="16"/>
      <c r="B789" s="80"/>
      <c r="C789" s="80"/>
      <c r="D789" s="80"/>
      <c r="E789" s="80"/>
      <c r="F789" s="80"/>
      <c r="G789" s="80"/>
      <c r="H789" s="80"/>
      <c r="I789" s="80"/>
      <c r="J789" s="80"/>
      <c r="K789" s="80"/>
      <c r="L789" s="80"/>
      <c r="M789" s="80"/>
      <c r="N789" s="80"/>
      <c r="O789" s="16"/>
      <c r="P789" s="80"/>
      <c r="Q789" s="80"/>
      <c r="R789" s="80"/>
      <c r="S789" s="7"/>
      <c r="T789" s="7"/>
      <c r="U789" s="7"/>
      <c r="V789" s="7"/>
      <c r="W789" s="7"/>
    </row>
    <row r="790" spans="1:23" ht="14">
      <c r="A790" s="17"/>
      <c r="B790" s="29"/>
      <c r="C790" s="29"/>
      <c r="D790" s="29"/>
      <c r="E790" s="29"/>
      <c r="F790" s="29"/>
      <c r="G790" s="29"/>
      <c r="H790" s="29"/>
      <c r="I790" s="29"/>
      <c r="J790" s="29"/>
      <c r="K790" s="29"/>
      <c r="L790" s="29"/>
      <c r="M790" s="29"/>
      <c r="N790" s="29"/>
      <c r="O790" s="17"/>
      <c r="P790" s="29"/>
      <c r="Q790" s="29"/>
      <c r="R790" s="29"/>
      <c r="S790" s="7"/>
      <c r="T790" s="7"/>
      <c r="U790" s="7"/>
      <c r="V790" s="7"/>
      <c r="W790" s="7"/>
    </row>
    <row r="791" spans="1:23" ht="14">
      <c r="A791" s="16"/>
      <c r="B791" s="80"/>
      <c r="C791" s="80"/>
      <c r="D791" s="80"/>
      <c r="E791" s="80"/>
      <c r="F791" s="80"/>
      <c r="G791" s="80"/>
      <c r="H791" s="80"/>
      <c r="I791" s="80"/>
      <c r="J791" s="80"/>
      <c r="K791" s="80"/>
      <c r="L791" s="80"/>
      <c r="M791" s="80"/>
      <c r="N791" s="80"/>
      <c r="O791" s="16"/>
      <c r="P791" s="80"/>
      <c r="Q791" s="80"/>
      <c r="R791" s="80"/>
      <c r="S791" s="7"/>
      <c r="T791" s="7"/>
      <c r="U791" s="7"/>
      <c r="V791" s="7"/>
      <c r="W791" s="7"/>
    </row>
    <row r="792" spans="1:23" ht="14">
      <c r="A792" s="17"/>
      <c r="B792" s="29"/>
      <c r="C792" s="29"/>
      <c r="D792" s="29"/>
      <c r="E792" s="29"/>
      <c r="F792" s="29"/>
      <c r="G792" s="29"/>
      <c r="H792" s="29"/>
      <c r="I792" s="29"/>
      <c r="J792" s="29"/>
      <c r="K792" s="29"/>
      <c r="L792" s="29"/>
      <c r="M792" s="29"/>
      <c r="N792" s="29"/>
      <c r="O792" s="17"/>
      <c r="P792" s="29"/>
      <c r="Q792" s="29"/>
      <c r="R792" s="29"/>
      <c r="S792" s="7"/>
      <c r="T792" s="7"/>
      <c r="U792" s="7"/>
      <c r="V792" s="7"/>
      <c r="W792" s="7"/>
    </row>
    <row r="793" spans="1:23" ht="14">
      <c r="A793" s="16"/>
      <c r="B793" s="80"/>
      <c r="C793" s="80"/>
      <c r="D793" s="80"/>
      <c r="E793" s="80"/>
      <c r="F793" s="80"/>
      <c r="G793" s="80"/>
      <c r="H793" s="80"/>
      <c r="I793" s="80"/>
      <c r="J793" s="80"/>
      <c r="K793" s="80"/>
      <c r="L793" s="80"/>
      <c r="M793" s="80"/>
      <c r="N793" s="80"/>
      <c r="O793" s="16"/>
      <c r="P793" s="80"/>
      <c r="Q793" s="80"/>
      <c r="R793" s="80"/>
      <c r="S793" s="7"/>
      <c r="T793" s="7"/>
      <c r="U793" s="7"/>
      <c r="V793" s="7"/>
      <c r="W793" s="7"/>
    </row>
    <row r="794" spans="1:23" ht="14">
      <c r="A794" s="17"/>
      <c r="B794" s="29"/>
      <c r="C794" s="29"/>
      <c r="D794" s="29"/>
      <c r="E794" s="29"/>
      <c r="F794" s="29"/>
      <c r="G794" s="29"/>
      <c r="H794" s="29"/>
      <c r="I794" s="29"/>
      <c r="J794" s="29"/>
      <c r="K794" s="29"/>
      <c r="L794" s="29"/>
      <c r="M794" s="29"/>
      <c r="N794" s="29"/>
      <c r="O794" s="17"/>
      <c r="P794" s="29"/>
      <c r="Q794" s="29"/>
      <c r="R794" s="29"/>
      <c r="S794" s="7"/>
      <c r="T794" s="7"/>
      <c r="U794" s="7"/>
      <c r="V794" s="7"/>
      <c r="W794" s="7"/>
    </row>
    <row r="795" spans="1:23" ht="14">
      <c r="A795" s="16"/>
      <c r="B795" s="80"/>
      <c r="C795" s="80"/>
      <c r="D795" s="80"/>
      <c r="E795" s="80"/>
      <c r="F795" s="80"/>
      <c r="G795" s="80"/>
      <c r="H795" s="80"/>
      <c r="I795" s="80"/>
      <c r="J795" s="80"/>
      <c r="K795" s="80"/>
      <c r="L795" s="80"/>
      <c r="M795" s="80"/>
      <c r="N795" s="80"/>
      <c r="O795" s="16"/>
      <c r="P795" s="80"/>
      <c r="Q795" s="80"/>
      <c r="R795" s="80"/>
      <c r="S795" s="7"/>
      <c r="T795" s="7"/>
      <c r="U795" s="7"/>
      <c r="V795" s="7"/>
      <c r="W795" s="7"/>
    </row>
    <row r="796" spans="1:23" ht="14">
      <c r="A796" s="17"/>
      <c r="B796" s="29"/>
      <c r="C796" s="29"/>
      <c r="D796" s="29"/>
      <c r="E796" s="29"/>
      <c r="F796" s="29"/>
      <c r="G796" s="29"/>
      <c r="H796" s="29"/>
      <c r="I796" s="29"/>
      <c r="J796" s="29"/>
      <c r="K796" s="29"/>
      <c r="L796" s="29"/>
      <c r="M796" s="29"/>
      <c r="N796" s="29"/>
      <c r="O796" s="17"/>
      <c r="P796" s="29"/>
      <c r="Q796" s="29"/>
      <c r="R796" s="29"/>
      <c r="S796" s="7"/>
      <c r="T796" s="7"/>
      <c r="U796" s="7"/>
      <c r="V796" s="7"/>
      <c r="W796" s="7"/>
    </row>
    <row r="797" spans="1:23" ht="14">
      <c r="A797" s="16"/>
      <c r="B797" s="80"/>
      <c r="C797" s="80"/>
      <c r="D797" s="80"/>
      <c r="E797" s="80"/>
      <c r="F797" s="80"/>
      <c r="G797" s="80"/>
      <c r="H797" s="80"/>
      <c r="I797" s="80"/>
      <c r="J797" s="80"/>
      <c r="K797" s="80"/>
      <c r="L797" s="80"/>
      <c r="M797" s="80"/>
      <c r="N797" s="80"/>
      <c r="O797" s="16"/>
      <c r="P797" s="80"/>
      <c r="Q797" s="80"/>
      <c r="R797" s="80"/>
      <c r="S797" s="7"/>
      <c r="T797" s="7"/>
      <c r="U797" s="7"/>
      <c r="V797" s="7"/>
      <c r="W797" s="7"/>
    </row>
    <row r="798" spans="1:23" ht="14">
      <c r="A798" s="17"/>
      <c r="B798" s="29"/>
      <c r="C798" s="29"/>
      <c r="D798" s="29"/>
      <c r="E798" s="29"/>
      <c r="F798" s="29"/>
      <c r="G798" s="29"/>
      <c r="H798" s="29"/>
      <c r="I798" s="29"/>
      <c r="J798" s="29"/>
      <c r="K798" s="29"/>
      <c r="L798" s="29"/>
      <c r="M798" s="29"/>
      <c r="N798" s="29"/>
      <c r="O798" s="17"/>
      <c r="P798" s="29"/>
      <c r="Q798" s="29"/>
      <c r="R798" s="29"/>
      <c r="S798" s="7"/>
      <c r="T798" s="7"/>
      <c r="U798" s="7"/>
      <c r="V798" s="7"/>
      <c r="W798" s="7"/>
    </row>
    <row r="799" spans="1:23" ht="14">
      <c r="A799" s="16"/>
      <c r="B799" s="80"/>
      <c r="C799" s="80"/>
      <c r="D799" s="80"/>
      <c r="E799" s="80"/>
      <c r="F799" s="80"/>
      <c r="G799" s="80"/>
      <c r="H799" s="80"/>
      <c r="I799" s="80"/>
      <c r="J799" s="80"/>
      <c r="K799" s="80"/>
      <c r="L799" s="80"/>
      <c r="M799" s="80"/>
      <c r="N799" s="80"/>
      <c r="O799" s="16"/>
      <c r="P799" s="80"/>
      <c r="Q799" s="80"/>
      <c r="R799" s="80"/>
      <c r="S799" s="7"/>
      <c r="T799" s="7"/>
      <c r="U799" s="7"/>
      <c r="V799" s="7"/>
      <c r="W799" s="7"/>
    </row>
    <row r="800" spans="1:23" ht="14">
      <c r="A800" s="17"/>
      <c r="B800" s="29"/>
      <c r="C800" s="29"/>
      <c r="D800" s="29"/>
      <c r="E800" s="29"/>
      <c r="F800" s="29"/>
      <c r="G800" s="29"/>
      <c r="H800" s="29"/>
      <c r="I800" s="29"/>
      <c r="J800" s="29"/>
      <c r="K800" s="29"/>
      <c r="L800" s="29"/>
      <c r="M800" s="29"/>
      <c r="N800" s="29"/>
      <c r="O800" s="17"/>
      <c r="P800" s="29"/>
      <c r="Q800" s="29"/>
      <c r="R800" s="29"/>
      <c r="S800" s="7"/>
      <c r="T800" s="7"/>
      <c r="U800" s="7"/>
      <c r="V800" s="7"/>
      <c r="W800" s="7"/>
    </row>
    <row r="801" spans="1:23" ht="14">
      <c r="A801" s="16"/>
      <c r="B801" s="80"/>
      <c r="C801" s="80"/>
      <c r="D801" s="80"/>
      <c r="E801" s="80"/>
      <c r="F801" s="80"/>
      <c r="G801" s="80"/>
      <c r="H801" s="80"/>
      <c r="I801" s="80"/>
      <c r="J801" s="80"/>
      <c r="K801" s="80"/>
      <c r="L801" s="80"/>
      <c r="M801" s="80"/>
      <c r="N801" s="80"/>
      <c r="O801" s="16"/>
      <c r="P801" s="80"/>
      <c r="Q801" s="80"/>
      <c r="R801" s="80"/>
      <c r="S801" s="7"/>
      <c r="T801" s="7"/>
      <c r="U801" s="7"/>
      <c r="V801" s="7"/>
      <c r="W801" s="7"/>
    </row>
    <row r="802" spans="1:23" ht="14">
      <c r="A802" s="17"/>
      <c r="B802" s="29"/>
      <c r="C802" s="29"/>
      <c r="D802" s="29"/>
      <c r="E802" s="29"/>
      <c r="F802" s="29"/>
      <c r="G802" s="29"/>
      <c r="H802" s="29"/>
      <c r="I802" s="29"/>
      <c r="J802" s="29"/>
      <c r="K802" s="29"/>
      <c r="L802" s="29"/>
      <c r="M802" s="29"/>
      <c r="N802" s="29"/>
      <c r="O802" s="17"/>
      <c r="P802" s="29"/>
      <c r="Q802" s="29"/>
      <c r="R802" s="29"/>
      <c r="S802" s="7"/>
      <c r="T802" s="7"/>
      <c r="U802" s="7"/>
      <c r="V802" s="7"/>
      <c r="W802" s="7"/>
    </row>
    <row r="803" spans="1:23" ht="14">
      <c r="A803" s="16"/>
      <c r="B803" s="80"/>
      <c r="C803" s="80"/>
      <c r="D803" s="80"/>
      <c r="E803" s="80"/>
      <c r="F803" s="80"/>
      <c r="G803" s="80"/>
      <c r="H803" s="80"/>
      <c r="I803" s="80"/>
      <c r="J803" s="80"/>
      <c r="K803" s="80"/>
      <c r="L803" s="80"/>
      <c r="M803" s="80"/>
      <c r="N803" s="80"/>
      <c r="O803" s="16"/>
      <c r="P803" s="80"/>
      <c r="Q803" s="80"/>
      <c r="R803" s="80"/>
      <c r="S803" s="7"/>
      <c r="T803" s="7"/>
      <c r="U803" s="7"/>
      <c r="V803" s="7"/>
      <c r="W803" s="7"/>
    </row>
    <row r="804" spans="1:23" ht="14">
      <c r="A804" s="17"/>
      <c r="B804" s="29"/>
      <c r="C804" s="29"/>
      <c r="D804" s="29"/>
      <c r="E804" s="29"/>
      <c r="F804" s="29"/>
      <c r="G804" s="29"/>
      <c r="H804" s="29"/>
      <c r="I804" s="29"/>
      <c r="J804" s="29"/>
      <c r="K804" s="29"/>
      <c r="L804" s="29"/>
      <c r="M804" s="29"/>
      <c r="N804" s="29"/>
      <c r="O804" s="17"/>
      <c r="P804" s="29"/>
      <c r="Q804" s="29"/>
      <c r="R804" s="29"/>
      <c r="S804" s="7"/>
      <c r="T804" s="7"/>
      <c r="U804" s="7"/>
      <c r="V804" s="7"/>
      <c r="W804" s="7"/>
    </row>
    <row r="805" spans="1:23" ht="14">
      <c r="A805" s="16"/>
      <c r="B805" s="80"/>
      <c r="C805" s="80"/>
      <c r="D805" s="80"/>
      <c r="E805" s="80"/>
      <c r="F805" s="80"/>
      <c r="G805" s="80"/>
      <c r="H805" s="80"/>
      <c r="I805" s="80"/>
      <c r="J805" s="80"/>
      <c r="K805" s="80"/>
      <c r="L805" s="80"/>
      <c r="M805" s="80"/>
      <c r="N805" s="80"/>
      <c r="O805" s="16"/>
      <c r="P805" s="80"/>
      <c r="Q805" s="80"/>
      <c r="R805" s="80"/>
      <c r="S805" s="7"/>
      <c r="T805" s="7"/>
      <c r="U805" s="7"/>
      <c r="V805" s="7"/>
      <c r="W805" s="7"/>
    </row>
    <row r="806" spans="1:23" ht="14">
      <c r="A806" s="17"/>
      <c r="B806" s="29"/>
      <c r="C806" s="29"/>
      <c r="D806" s="29"/>
      <c r="E806" s="29"/>
      <c r="F806" s="29"/>
      <c r="G806" s="29"/>
      <c r="H806" s="29"/>
      <c r="I806" s="29"/>
      <c r="J806" s="29"/>
      <c r="K806" s="29"/>
      <c r="L806" s="29"/>
      <c r="M806" s="29"/>
      <c r="N806" s="29"/>
      <c r="O806" s="17"/>
      <c r="P806" s="29"/>
      <c r="Q806" s="29"/>
      <c r="R806" s="29"/>
      <c r="S806" s="7"/>
      <c r="T806" s="7"/>
      <c r="U806" s="7"/>
      <c r="V806" s="7"/>
      <c r="W806" s="7"/>
    </row>
    <row r="807" spans="1:23" ht="14">
      <c r="A807" s="16"/>
      <c r="B807" s="80"/>
      <c r="C807" s="80"/>
      <c r="D807" s="80"/>
      <c r="E807" s="80"/>
      <c r="F807" s="80"/>
      <c r="G807" s="80"/>
      <c r="H807" s="80"/>
      <c r="I807" s="80"/>
      <c r="J807" s="80"/>
      <c r="K807" s="80"/>
      <c r="L807" s="80"/>
      <c r="M807" s="80"/>
      <c r="N807" s="80"/>
      <c r="O807" s="16"/>
      <c r="P807" s="80"/>
      <c r="Q807" s="80"/>
      <c r="R807" s="80"/>
      <c r="S807" s="7"/>
      <c r="T807" s="7"/>
      <c r="U807" s="7"/>
      <c r="V807" s="7"/>
      <c r="W807" s="7"/>
    </row>
    <row r="808" spans="1:23" ht="14">
      <c r="A808" s="17"/>
      <c r="B808" s="29"/>
      <c r="C808" s="29"/>
      <c r="D808" s="29"/>
      <c r="E808" s="29"/>
      <c r="F808" s="29"/>
      <c r="G808" s="29"/>
      <c r="H808" s="29"/>
      <c r="I808" s="29"/>
      <c r="J808" s="29"/>
      <c r="K808" s="29"/>
      <c r="L808" s="29"/>
      <c r="M808" s="29"/>
      <c r="N808" s="29"/>
      <c r="O808" s="17"/>
      <c r="P808" s="29"/>
      <c r="Q808" s="29"/>
      <c r="R808" s="29"/>
      <c r="S808" s="7"/>
      <c r="T808" s="7"/>
      <c r="U808" s="7"/>
      <c r="V808" s="7"/>
      <c r="W808" s="7"/>
    </row>
    <row r="809" spans="1:23" ht="14">
      <c r="A809" s="16"/>
      <c r="B809" s="80"/>
      <c r="C809" s="80"/>
      <c r="D809" s="80"/>
      <c r="E809" s="80"/>
      <c r="F809" s="80"/>
      <c r="G809" s="80"/>
      <c r="H809" s="80"/>
      <c r="I809" s="80"/>
      <c r="J809" s="80"/>
      <c r="K809" s="80"/>
      <c r="L809" s="80"/>
      <c r="M809" s="80"/>
      <c r="N809" s="80"/>
      <c r="O809" s="16"/>
      <c r="P809" s="80"/>
      <c r="Q809" s="80"/>
      <c r="R809" s="80"/>
      <c r="S809" s="7"/>
      <c r="T809" s="7"/>
      <c r="U809" s="7"/>
      <c r="V809" s="7"/>
      <c r="W809" s="7"/>
    </row>
    <row r="810" spans="1:23" ht="14">
      <c r="A810" s="17"/>
      <c r="B810" s="29"/>
      <c r="C810" s="29"/>
      <c r="D810" s="29"/>
      <c r="E810" s="29"/>
      <c r="F810" s="29"/>
      <c r="G810" s="29"/>
      <c r="H810" s="29"/>
      <c r="I810" s="29"/>
      <c r="J810" s="29"/>
      <c r="K810" s="29"/>
      <c r="L810" s="29"/>
      <c r="M810" s="29"/>
      <c r="N810" s="29"/>
      <c r="O810" s="17"/>
      <c r="P810" s="29"/>
      <c r="Q810" s="29"/>
      <c r="R810" s="29"/>
      <c r="S810" s="7"/>
      <c r="T810" s="7"/>
      <c r="U810" s="7"/>
      <c r="V810" s="7"/>
      <c r="W810" s="7"/>
    </row>
    <row r="811" spans="1:23" ht="14">
      <c r="A811" s="16"/>
      <c r="B811" s="80"/>
      <c r="C811" s="80"/>
      <c r="D811" s="80"/>
      <c r="E811" s="80"/>
      <c r="F811" s="80"/>
      <c r="G811" s="80"/>
      <c r="H811" s="80"/>
      <c r="I811" s="80"/>
      <c r="J811" s="80"/>
      <c r="K811" s="80"/>
      <c r="L811" s="80"/>
      <c r="M811" s="80"/>
      <c r="N811" s="80"/>
      <c r="O811" s="16"/>
      <c r="P811" s="80"/>
      <c r="Q811" s="80"/>
      <c r="R811" s="80"/>
      <c r="S811" s="7"/>
      <c r="T811" s="7"/>
      <c r="U811" s="7"/>
      <c r="V811" s="7"/>
      <c r="W811" s="7"/>
    </row>
    <row r="812" spans="1:23" ht="14">
      <c r="A812" s="17"/>
      <c r="B812" s="29"/>
      <c r="C812" s="29"/>
      <c r="D812" s="29"/>
      <c r="E812" s="29"/>
      <c r="F812" s="29"/>
      <c r="G812" s="29"/>
      <c r="H812" s="29"/>
      <c r="I812" s="29"/>
      <c r="J812" s="29"/>
      <c r="K812" s="29"/>
      <c r="L812" s="29"/>
      <c r="M812" s="29"/>
      <c r="N812" s="29"/>
      <c r="O812" s="17"/>
      <c r="P812" s="29"/>
      <c r="Q812" s="29"/>
      <c r="R812" s="29"/>
      <c r="S812" s="7"/>
      <c r="T812" s="7"/>
      <c r="U812" s="7"/>
      <c r="V812" s="7"/>
      <c r="W812" s="7"/>
    </row>
    <row r="813" spans="1:23" ht="14">
      <c r="A813" s="16"/>
      <c r="B813" s="80"/>
      <c r="C813" s="80"/>
      <c r="D813" s="80"/>
      <c r="E813" s="80"/>
      <c r="F813" s="80"/>
      <c r="G813" s="80"/>
      <c r="H813" s="80"/>
      <c r="I813" s="80"/>
      <c r="J813" s="80"/>
      <c r="K813" s="80"/>
      <c r="L813" s="80"/>
      <c r="M813" s="80"/>
      <c r="N813" s="80"/>
      <c r="O813" s="16"/>
      <c r="P813" s="80"/>
      <c r="Q813" s="80"/>
      <c r="R813" s="80"/>
      <c r="S813" s="7"/>
      <c r="T813" s="7"/>
      <c r="U813" s="7"/>
      <c r="V813" s="7"/>
      <c r="W813" s="7"/>
    </row>
    <row r="814" spans="1:23" ht="14">
      <c r="A814" s="17"/>
      <c r="B814" s="29"/>
      <c r="C814" s="29"/>
      <c r="D814" s="29"/>
      <c r="E814" s="29"/>
      <c r="F814" s="29"/>
      <c r="G814" s="29"/>
      <c r="H814" s="29"/>
      <c r="I814" s="29"/>
      <c r="J814" s="29"/>
      <c r="K814" s="29"/>
      <c r="L814" s="29"/>
      <c r="M814" s="29"/>
      <c r="N814" s="29"/>
      <c r="O814" s="17"/>
      <c r="P814" s="29"/>
      <c r="Q814" s="29"/>
      <c r="R814" s="29"/>
      <c r="S814" s="7"/>
      <c r="T814" s="7"/>
      <c r="U814" s="7"/>
      <c r="V814" s="7"/>
      <c r="W814" s="7"/>
    </row>
    <row r="815" spans="1:23" ht="14">
      <c r="A815" s="16"/>
      <c r="B815" s="80"/>
      <c r="C815" s="80"/>
      <c r="D815" s="80"/>
      <c r="E815" s="80"/>
      <c r="F815" s="80"/>
      <c r="G815" s="80"/>
      <c r="H815" s="80"/>
      <c r="I815" s="80"/>
      <c r="J815" s="80"/>
      <c r="K815" s="80"/>
      <c r="L815" s="80"/>
      <c r="M815" s="80"/>
      <c r="N815" s="80"/>
      <c r="O815" s="16"/>
      <c r="P815" s="80"/>
      <c r="Q815" s="80"/>
      <c r="R815" s="80"/>
      <c r="S815" s="7"/>
      <c r="T815" s="7"/>
      <c r="U815" s="7"/>
      <c r="V815" s="7"/>
      <c r="W815" s="7"/>
    </row>
    <row r="816" spans="1:23" ht="14">
      <c r="A816" s="17"/>
      <c r="B816" s="29"/>
      <c r="C816" s="29"/>
      <c r="D816" s="29"/>
      <c r="E816" s="29"/>
      <c r="F816" s="29"/>
      <c r="G816" s="29"/>
      <c r="H816" s="29"/>
      <c r="I816" s="29"/>
      <c r="J816" s="29"/>
      <c r="K816" s="29"/>
      <c r="L816" s="29"/>
      <c r="M816" s="29"/>
      <c r="N816" s="29"/>
      <c r="O816" s="17"/>
      <c r="P816" s="29"/>
      <c r="Q816" s="29"/>
      <c r="R816" s="29"/>
      <c r="S816" s="7"/>
      <c r="T816" s="7"/>
      <c r="U816" s="7"/>
      <c r="V816" s="7"/>
      <c r="W816" s="7"/>
    </row>
    <row r="817" spans="1:23" ht="14">
      <c r="A817" s="16"/>
      <c r="B817" s="80"/>
      <c r="C817" s="80"/>
      <c r="D817" s="80"/>
      <c r="E817" s="80"/>
      <c r="F817" s="80"/>
      <c r="G817" s="80"/>
      <c r="H817" s="80"/>
      <c r="I817" s="80"/>
      <c r="J817" s="80"/>
      <c r="K817" s="80"/>
      <c r="L817" s="80"/>
      <c r="M817" s="80"/>
      <c r="N817" s="80"/>
      <c r="O817" s="16"/>
      <c r="P817" s="80"/>
      <c r="Q817" s="80"/>
      <c r="R817" s="80"/>
      <c r="S817" s="7"/>
      <c r="T817" s="7"/>
      <c r="U817" s="7"/>
      <c r="V817" s="7"/>
      <c r="W817" s="7"/>
    </row>
    <row r="818" spans="1:23" ht="14">
      <c r="A818" s="17"/>
      <c r="B818" s="29"/>
      <c r="C818" s="29"/>
      <c r="D818" s="29"/>
      <c r="E818" s="29"/>
      <c r="F818" s="29"/>
      <c r="G818" s="29"/>
      <c r="H818" s="29"/>
      <c r="I818" s="29"/>
      <c r="J818" s="29"/>
      <c r="K818" s="29"/>
      <c r="L818" s="29"/>
      <c r="M818" s="29"/>
      <c r="N818" s="29"/>
      <c r="O818" s="17"/>
      <c r="P818" s="29"/>
      <c r="Q818" s="29"/>
      <c r="R818" s="29"/>
      <c r="S818" s="7"/>
      <c r="T818" s="7"/>
      <c r="U818" s="7"/>
      <c r="V818" s="7"/>
      <c r="W818" s="7"/>
    </row>
    <row r="819" spans="1:23" ht="14">
      <c r="A819" s="16"/>
      <c r="B819" s="80"/>
      <c r="C819" s="80"/>
      <c r="D819" s="80"/>
      <c r="E819" s="80"/>
      <c r="F819" s="80"/>
      <c r="G819" s="80"/>
      <c r="H819" s="80"/>
      <c r="I819" s="80"/>
      <c r="J819" s="80"/>
      <c r="K819" s="80"/>
      <c r="L819" s="80"/>
      <c r="M819" s="80"/>
      <c r="N819" s="80"/>
      <c r="O819" s="16"/>
      <c r="P819" s="80"/>
      <c r="Q819" s="80"/>
      <c r="R819" s="80"/>
      <c r="S819" s="7"/>
      <c r="T819" s="7"/>
      <c r="U819" s="7"/>
      <c r="V819" s="7"/>
      <c r="W819" s="7"/>
    </row>
    <row r="820" spans="1:23" ht="14">
      <c r="A820" s="17"/>
      <c r="B820" s="29"/>
      <c r="C820" s="29"/>
      <c r="D820" s="29"/>
      <c r="E820" s="29"/>
      <c r="F820" s="29"/>
      <c r="G820" s="29"/>
      <c r="H820" s="29"/>
      <c r="I820" s="29"/>
      <c r="J820" s="29"/>
      <c r="K820" s="29"/>
      <c r="L820" s="29"/>
      <c r="M820" s="29"/>
      <c r="N820" s="29"/>
      <c r="O820" s="17"/>
      <c r="P820" s="29"/>
      <c r="Q820" s="29"/>
      <c r="R820" s="29"/>
      <c r="S820" s="7"/>
      <c r="T820" s="7"/>
      <c r="U820" s="7"/>
      <c r="V820" s="7"/>
      <c r="W820" s="7"/>
    </row>
    <row r="821" spans="1:23" ht="14">
      <c r="A821" s="16"/>
      <c r="B821" s="80"/>
      <c r="C821" s="80"/>
      <c r="D821" s="80"/>
      <c r="E821" s="80"/>
      <c r="F821" s="80"/>
      <c r="G821" s="80"/>
      <c r="H821" s="80"/>
      <c r="I821" s="80"/>
      <c r="J821" s="80"/>
      <c r="K821" s="80"/>
      <c r="L821" s="80"/>
      <c r="M821" s="80"/>
      <c r="N821" s="80"/>
      <c r="O821" s="16"/>
      <c r="P821" s="80"/>
      <c r="Q821" s="80"/>
      <c r="R821" s="80"/>
      <c r="S821" s="7"/>
      <c r="T821" s="7"/>
      <c r="U821" s="7"/>
      <c r="V821" s="7"/>
      <c r="W821" s="7"/>
    </row>
    <row r="822" spans="1:23" ht="14">
      <c r="A822" s="17"/>
      <c r="B822" s="29"/>
      <c r="C822" s="29"/>
      <c r="D822" s="29"/>
      <c r="E822" s="29"/>
      <c r="F822" s="29"/>
      <c r="G822" s="29"/>
      <c r="H822" s="29"/>
      <c r="I822" s="29"/>
      <c r="J822" s="29"/>
      <c r="K822" s="29"/>
      <c r="L822" s="29"/>
      <c r="M822" s="29"/>
      <c r="N822" s="29"/>
      <c r="O822" s="17"/>
      <c r="P822" s="29"/>
      <c r="Q822" s="29"/>
      <c r="R822" s="29"/>
      <c r="S822" s="7"/>
      <c r="T822" s="7"/>
      <c r="U822" s="7"/>
      <c r="V822" s="7"/>
      <c r="W822" s="7"/>
    </row>
    <row r="823" spans="1:23" ht="14">
      <c r="A823" s="16"/>
      <c r="B823" s="80"/>
      <c r="C823" s="80"/>
      <c r="D823" s="80"/>
      <c r="E823" s="80"/>
      <c r="F823" s="80"/>
      <c r="G823" s="80"/>
      <c r="H823" s="80"/>
      <c r="I823" s="80"/>
      <c r="J823" s="80"/>
      <c r="K823" s="80"/>
      <c r="L823" s="80"/>
      <c r="M823" s="80"/>
      <c r="N823" s="80"/>
      <c r="O823" s="16"/>
      <c r="P823" s="80"/>
      <c r="Q823" s="80"/>
      <c r="R823" s="80"/>
      <c r="S823" s="7"/>
      <c r="T823" s="7"/>
      <c r="U823" s="7"/>
      <c r="V823" s="7"/>
      <c r="W823" s="7"/>
    </row>
    <row r="824" spans="1:23" ht="14">
      <c r="A824" s="17"/>
      <c r="B824" s="29"/>
      <c r="C824" s="29"/>
      <c r="D824" s="29"/>
      <c r="E824" s="29"/>
      <c r="F824" s="29"/>
      <c r="G824" s="29"/>
      <c r="H824" s="29"/>
      <c r="I824" s="29"/>
      <c r="J824" s="29"/>
      <c r="K824" s="29"/>
      <c r="L824" s="29"/>
      <c r="M824" s="29"/>
      <c r="N824" s="29"/>
      <c r="O824" s="17"/>
      <c r="P824" s="29"/>
      <c r="Q824" s="29"/>
      <c r="R824" s="29"/>
      <c r="S824" s="7"/>
      <c r="T824" s="7"/>
      <c r="U824" s="7"/>
      <c r="V824" s="7"/>
      <c r="W824" s="7"/>
    </row>
    <row r="825" spans="1:23" ht="14">
      <c r="A825" s="16"/>
      <c r="B825" s="80"/>
      <c r="C825" s="80"/>
      <c r="D825" s="80"/>
      <c r="E825" s="80"/>
      <c r="F825" s="80"/>
      <c r="G825" s="80"/>
      <c r="H825" s="80"/>
      <c r="I825" s="80"/>
      <c r="J825" s="80"/>
      <c r="K825" s="80"/>
      <c r="L825" s="80"/>
      <c r="M825" s="80"/>
      <c r="N825" s="80"/>
      <c r="O825" s="16"/>
      <c r="P825" s="80"/>
      <c r="Q825" s="80"/>
      <c r="R825" s="80"/>
      <c r="S825" s="7"/>
      <c r="T825" s="7"/>
      <c r="U825" s="7"/>
      <c r="V825" s="7"/>
      <c r="W825" s="7"/>
    </row>
    <row r="826" spans="1:23" ht="14">
      <c r="A826" s="17"/>
      <c r="B826" s="29"/>
      <c r="C826" s="29"/>
      <c r="D826" s="29"/>
      <c r="E826" s="29"/>
      <c r="F826" s="29"/>
      <c r="G826" s="29"/>
      <c r="H826" s="29"/>
      <c r="I826" s="29"/>
      <c r="J826" s="29"/>
      <c r="K826" s="29"/>
      <c r="L826" s="29"/>
      <c r="M826" s="29"/>
      <c r="N826" s="29"/>
      <c r="O826" s="17"/>
      <c r="P826" s="29"/>
      <c r="Q826" s="29"/>
      <c r="R826" s="29"/>
      <c r="S826" s="7"/>
      <c r="T826" s="7"/>
      <c r="U826" s="7"/>
      <c r="V826" s="7"/>
      <c r="W826" s="7"/>
    </row>
    <row r="827" spans="1:23" ht="14">
      <c r="A827" s="16"/>
      <c r="B827" s="80"/>
      <c r="C827" s="80"/>
      <c r="D827" s="80"/>
      <c r="E827" s="80"/>
      <c r="F827" s="80"/>
      <c r="G827" s="80"/>
      <c r="H827" s="80"/>
      <c r="I827" s="80"/>
      <c r="J827" s="80"/>
      <c r="K827" s="80"/>
      <c r="L827" s="80"/>
      <c r="M827" s="80"/>
      <c r="N827" s="80"/>
      <c r="O827" s="16"/>
      <c r="P827" s="80"/>
      <c r="Q827" s="80"/>
      <c r="R827" s="80"/>
      <c r="S827" s="7"/>
      <c r="T827" s="7"/>
      <c r="U827" s="7"/>
      <c r="V827" s="7"/>
      <c r="W827" s="7"/>
    </row>
    <row r="828" spans="1:23" ht="14">
      <c r="A828" s="17"/>
      <c r="B828" s="29"/>
      <c r="C828" s="29"/>
      <c r="D828" s="29"/>
      <c r="E828" s="29"/>
      <c r="F828" s="29"/>
      <c r="G828" s="29"/>
      <c r="H828" s="29"/>
      <c r="I828" s="29"/>
      <c r="J828" s="29"/>
      <c r="K828" s="29"/>
      <c r="L828" s="29"/>
      <c r="M828" s="29"/>
      <c r="N828" s="29"/>
      <c r="O828" s="17"/>
      <c r="P828" s="29"/>
      <c r="Q828" s="29"/>
      <c r="R828" s="29"/>
      <c r="S828" s="7"/>
      <c r="T828" s="7"/>
      <c r="U828" s="7"/>
      <c r="V828" s="7"/>
      <c r="W828" s="7"/>
    </row>
    <row r="829" spans="1:23" ht="14">
      <c r="A829" s="16"/>
      <c r="B829" s="80"/>
      <c r="C829" s="80"/>
      <c r="D829" s="80"/>
      <c r="E829" s="80"/>
      <c r="F829" s="80"/>
      <c r="G829" s="80"/>
      <c r="H829" s="80"/>
      <c r="I829" s="80"/>
      <c r="J829" s="80"/>
      <c r="K829" s="80"/>
      <c r="L829" s="80"/>
      <c r="M829" s="80"/>
      <c r="N829" s="80"/>
      <c r="O829" s="16"/>
      <c r="P829" s="80"/>
      <c r="Q829" s="80"/>
      <c r="R829" s="80"/>
      <c r="S829" s="7"/>
      <c r="T829" s="7"/>
      <c r="U829" s="7"/>
      <c r="V829" s="7"/>
      <c r="W829" s="7"/>
    </row>
    <row r="830" spans="1:23" ht="14">
      <c r="A830" s="17"/>
      <c r="B830" s="29"/>
      <c r="C830" s="29"/>
      <c r="D830" s="29"/>
      <c r="E830" s="29"/>
      <c r="F830" s="29"/>
      <c r="G830" s="29"/>
      <c r="H830" s="29"/>
      <c r="I830" s="29"/>
      <c r="J830" s="29"/>
      <c r="K830" s="29"/>
      <c r="L830" s="29"/>
      <c r="M830" s="29"/>
      <c r="N830" s="29"/>
      <c r="O830" s="17"/>
      <c r="P830" s="29"/>
      <c r="Q830" s="29"/>
      <c r="R830" s="29"/>
      <c r="S830" s="7"/>
      <c r="T830" s="7"/>
      <c r="U830" s="7"/>
      <c r="V830" s="7"/>
      <c r="W830" s="7"/>
    </row>
    <row r="831" spans="1:23" ht="14">
      <c r="A831" s="16"/>
      <c r="B831" s="80"/>
      <c r="C831" s="80"/>
      <c r="D831" s="80"/>
      <c r="E831" s="80"/>
      <c r="F831" s="80"/>
      <c r="G831" s="80"/>
      <c r="H831" s="80"/>
      <c r="I831" s="80"/>
      <c r="J831" s="80"/>
      <c r="K831" s="80"/>
      <c r="L831" s="80"/>
      <c r="M831" s="80"/>
      <c r="N831" s="80"/>
      <c r="O831" s="16"/>
      <c r="P831" s="80"/>
      <c r="Q831" s="80"/>
      <c r="R831" s="80"/>
      <c r="S831" s="7"/>
      <c r="T831" s="7"/>
      <c r="U831" s="7"/>
      <c r="V831" s="7"/>
      <c r="W831" s="7"/>
    </row>
    <row r="832" spans="1:23" ht="14">
      <c r="A832" s="17"/>
      <c r="B832" s="29"/>
      <c r="C832" s="29"/>
      <c r="D832" s="29"/>
      <c r="E832" s="29"/>
      <c r="F832" s="29"/>
      <c r="G832" s="29"/>
      <c r="H832" s="29"/>
      <c r="I832" s="29"/>
      <c r="J832" s="29"/>
      <c r="K832" s="29"/>
      <c r="L832" s="29"/>
      <c r="M832" s="29"/>
      <c r="N832" s="29"/>
      <c r="O832" s="17"/>
      <c r="P832" s="29"/>
      <c r="Q832" s="29"/>
      <c r="R832" s="29"/>
      <c r="S832" s="7"/>
      <c r="T832" s="7"/>
      <c r="U832" s="7"/>
      <c r="V832" s="7"/>
      <c r="W832" s="7"/>
    </row>
    <row r="833" spans="1:23" ht="14">
      <c r="A833" s="16"/>
      <c r="B833" s="80"/>
      <c r="C833" s="80"/>
      <c r="D833" s="80"/>
      <c r="E833" s="80"/>
      <c r="F833" s="80"/>
      <c r="G833" s="80"/>
      <c r="H833" s="80"/>
      <c r="I833" s="80"/>
      <c r="J833" s="80"/>
      <c r="K833" s="80"/>
      <c r="L833" s="80"/>
      <c r="M833" s="80"/>
      <c r="N833" s="80"/>
      <c r="O833" s="16"/>
      <c r="P833" s="80"/>
      <c r="Q833" s="80"/>
      <c r="R833" s="80"/>
      <c r="S833" s="7"/>
      <c r="T833" s="7"/>
      <c r="U833" s="7"/>
      <c r="V833" s="7"/>
      <c r="W833" s="7"/>
    </row>
    <row r="834" spans="1:23" ht="14">
      <c r="A834" s="17"/>
      <c r="B834" s="29"/>
      <c r="C834" s="29"/>
      <c r="D834" s="29"/>
      <c r="E834" s="29"/>
      <c r="F834" s="29"/>
      <c r="G834" s="29"/>
      <c r="H834" s="29"/>
      <c r="I834" s="29"/>
      <c r="J834" s="29"/>
      <c r="K834" s="29"/>
      <c r="L834" s="29"/>
      <c r="M834" s="29"/>
      <c r="N834" s="29"/>
      <c r="O834" s="17"/>
      <c r="P834" s="29"/>
      <c r="Q834" s="29"/>
      <c r="R834" s="29"/>
      <c r="S834" s="7"/>
      <c r="T834" s="7"/>
      <c r="U834" s="7"/>
      <c r="V834" s="7"/>
      <c r="W834" s="7"/>
    </row>
    <row r="835" spans="1:23" ht="14">
      <c r="A835" s="16"/>
      <c r="B835" s="80"/>
      <c r="C835" s="80"/>
      <c r="D835" s="80"/>
      <c r="E835" s="80"/>
      <c r="F835" s="80"/>
      <c r="G835" s="80"/>
      <c r="H835" s="80"/>
      <c r="I835" s="80"/>
      <c r="J835" s="80"/>
      <c r="K835" s="80"/>
      <c r="L835" s="80"/>
      <c r="M835" s="80"/>
      <c r="N835" s="80"/>
      <c r="O835" s="16"/>
      <c r="P835" s="80"/>
      <c r="Q835" s="80"/>
      <c r="R835" s="80"/>
      <c r="S835" s="7"/>
      <c r="T835" s="7"/>
      <c r="U835" s="7"/>
      <c r="V835" s="7"/>
      <c r="W835" s="7"/>
    </row>
    <row r="836" spans="1:23" ht="14">
      <c r="A836" s="17"/>
      <c r="B836" s="29"/>
      <c r="C836" s="29"/>
      <c r="D836" s="29"/>
      <c r="E836" s="29"/>
      <c r="F836" s="29"/>
      <c r="G836" s="29"/>
      <c r="H836" s="29"/>
      <c r="I836" s="29"/>
      <c r="J836" s="29"/>
      <c r="K836" s="29"/>
      <c r="L836" s="29"/>
      <c r="M836" s="29"/>
      <c r="N836" s="29"/>
      <c r="O836" s="17"/>
      <c r="P836" s="29"/>
      <c r="Q836" s="29"/>
      <c r="R836" s="29"/>
      <c r="S836" s="7"/>
      <c r="T836" s="7"/>
      <c r="U836" s="7"/>
      <c r="V836" s="7"/>
      <c r="W836" s="7"/>
    </row>
    <row r="837" spans="1:23" ht="14">
      <c r="A837" s="16"/>
      <c r="B837" s="80"/>
      <c r="C837" s="80"/>
      <c r="D837" s="80"/>
      <c r="E837" s="80"/>
      <c r="F837" s="80"/>
      <c r="G837" s="80"/>
      <c r="H837" s="80"/>
      <c r="I837" s="80"/>
      <c r="J837" s="80"/>
      <c r="K837" s="80"/>
      <c r="L837" s="80"/>
      <c r="M837" s="80"/>
      <c r="N837" s="80"/>
      <c r="O837" s="16"/>
      <c r="P837" s="80"/>
      <c r="Q837" s="80"/>
      <c r="R837" s="80"/>
      <c r="S837" s="7"/>
      <c r="T837" s="7"/>
      <c r="U837" s="7"/>
      <c r="V837" s="7"/>
      <c r="W837" s="7"/>
    </row>
    <row r="838" spans="1:23" ht="14">
      <c r="A838" s="17"/>
      <c r="B838" s="29"/>
      <c r="C838" s="29"/>
      <c r="D838" s="29"/>
      <c r="E838" s="29"/>
      <c r="F838" s="29"/>
      <c r="G838" s="29"/>
      <c r="H838" s="29"/>
      <c r="I838" s="29"/>
      <c r="J838" s="29"/>
      <c r="K838" s="29"/>
      <c r="L838" s="29"/>
      <c r="M838" s="29"/>
      <c r="N838" s="29"/>
      <c r="O838" s="17"/>
      <c r="P838" s="29"/>
      <c r="Q838" s="29"/>
      <c r="R838" s="29"/>
      <c r="S838" s="7"/>
      <c r="T838" s="7"/>
      <c r="U838" s="7"/>
      <c r="V838" s="7"/>
      <c r="W838" s="7"/>
    </row>
    <row r="839" spans="1:23" ht="14">
      <c r="A839" s="16"/>
      <c r="B839" s="80"/>
      <c r="C839" s="80"/>
      <c r="D839" s="80"/>
      <c r="E839" s="80"/>
      <c r="F839" s="80"/>
      <c r="G839" s="80"/>
      <c r="H839" s="80"/>
      <c r="I839" s="80"/>
      <c r="J839" s="80"/>
      <c r="K839" s="80"/>
      <c r="L839" s="80"/>
      <c r="M839" s="80"/>
      <c r="N839" s="80"/>
      <c r="O839" s="16"/>
      <c r="P839" s="80"/>
      <c r="Q839" s="80"/>
      <c r="R839" s="80"/>
      <c r="S839" s="7"/>
      <c r="T839" s="7"/>
      <c r="U839" s="7"/>
      <c r="V839" s="7"/>
      <c r="W839" s="7"/>
    </row>
    <row r="840" spans="1:23" ht="14">
      <c r="A840" s="17"/>
      <c r="B840" s="29"/>
      <c r="C840" s="29"/>
      <c r="D840" s="29"/>
      <c r="E840" s="29"/>
      <c r="F840" s="29"/>
      <c r="G840" s="29"/>
      <c r="H840" s="29"/>
      <c r="I840" s="29"/>
      <c r="J840" s="29"/>
      <c r="K840" s="29"/>
      <c r="L840" s="29"/>
      <c r="M840" s="29"/>
      <c r="N840" s="29"/>
      <c r="O840" s="17"/>
      <c r="P840" s="29"/>
      <c r="Q840" s="29"/>
      <c r="R840" s="29"/>
      <c r="S840" s="7"/>
      <c r="T840" s="7"/>
      <c r="U840" s="7"/>
      <c r="V840" s="7"/>
      <c r="W840" s="7"/>
    </row>
    <row r="841" spans="1:23" ht="14">
      <c r="A841" s="16"/>
      <c r="B841" s="80"/>
      <c r="C841" s="80"/>
      <c r="D841" s="80"/>
      <c r="E841" s="80"/>
      <c r="F841" s="80"/>
      <c r="G841" s="80"/>
      <c r="H841" s="80"/>
      <c r="I841" s="80"/>
      <c r="J841" s="80"/>
      <c r="K841" s="80"/>
      <c r="L841" s="80"/>
      <c r="M841" s="80"/>
      <c r="N841" s="80"/>
      <c r="O841" s="16"/>
      <c r="P841" s="80"/>
      <c r="Q841" s="80"/>
      <c r="R841" s="80"/>
      <c r="S841" s="7"/>
      <c r="T841" s="7"/>
      <c r="U841" s="7"/>
      <c r="V841" s="7"/>
      <c r="W841" s="7"/>
    </row>
    <row r="842" spans="1:23" ht="14">
      <c r="A842" s="17"/>
      <c r="B842" s="29"/>
      <c r="C842" s="29"/>
      <c r="D842" s="29"/>
      <c r="E842" s="29"/>
      <c r="F842" s="29"/>
      <c r="G842" s="29"/>
      <c r="H842" s="29"/>
      <c r="I842" s="29"/>
      <c r="J842" s="29"/>
      <c r="K842" s="29"/>
      <c r="L842" s="29"/>
      <c r="M842" s="29"/>
      <c r="N842" s="29"/>
      <c r="O842" s="17"/>
      <c r="P842" s="29"/>
      <c r="Q842" s="29"/>
      <c r="R842" s="29"/>
      <c r="S842" s="7"/>
      <c r="T842" s="7"/>
      <c r="U842" s="7"/>
      <c r="V842" s="7"/>
      <c r="W842" s="7"/>
    </row>
    <row r="843" spans="1:23" ht="14">
      <c r="A843" s="16"/>
      <c r="B843" s="80"/>
      <c r="C843" s="80"/>
      <c r="D843" s="80"/>
      <c r="E843" s="80"/>
      <c r="F843" s="80"/>
      <c r="G843" s="80"/>
      <c r="H843" s="80"/>
      <c r="I843" s="80"/>
      <c r="J843" s="80"/>
      <c r="K843" s="80"/>
      <c r="L843" s="80"/>
      <c r="M843" s="80"/>
      <c r="N843" s="80"/>
      <c r="O843" s="16"/>
      <c r="P843" s="80"/>
      <c r="Q843" s="80"/>
      <c r="R843" s="80"/>
      <c r="S843" s="7"/>
      <c r="T843" s="7"/>
      <c r="U843" s="7"/>
      <c r="V843" s="7"/>
      <c r="W843" s="7"/>
    </row>
    <row r="844" spans="1:23" ht="14">
      <c r="A844" s="17"/>
      <c r="B844" s="29"/>
      <c r="C844" s="29"/>
      <c r="D844" s="29"/>
      <c r="E844" s="29"/>
      <c r="F844" s="29"/>
      <c r="G844" s="29"/>
      <c r="H844" s="29"/>
      <c r="I844" s="29"/>
      <c r="J844" s="29"/>
      <c r="K844" s="29"/>
      <c r="L844" s="29"/>
      <c r="M844" s="29"/>
      <c r="N844" s="29"/>
      <c r="O844" s="17"/>
      <c r="P844" s="29"/>
      <c r="Q844" s="29"/>
      <c r="R844" s="29"/>
      <c r="S844" s="7"/>
      <c r="T844" s="7"/>
      <c r="U844" s="7"/>
      <c r="V844" s="7"/>
      <c r="W844" s="7"/>
    </row>
    <row r="845" spans="1:23" ht="14">
      <c r="A845" s="16"/>
      <c r="B845" s="80"/>
      <c r="C845" s="80"/>
      <c r="D845" s="80"/>
      <c r="E845" s="80"/>
      <c r="F845" s="80"/>
      <c r="G845" s="80"/>
      <c r="H845" s="80"/>
      <c r="I845" s="80"/>
      <c r="J845" s="80"/>
      <c r="K845" s="80"/>
      <c r="L845" s="80"/>
      <c r="M845" s="80"/>
      <c r="N845" s="80"/>
      <c r="O845" s="16"/>
      <c r="P845" s="80"/>
      <c r="Q845" s="80"/>
      <c r="R845" s="80"/>
      <c r="S845" s="7"/>
      <c r="T845" s="7"/>
      <c r="U845" s="7"/>
      <c r="V845" s="7"/>
      <c r="W845" s="7"/>
    </row>
    <row r="846" spans="1:23" ht="14">
      <c r="A846" s="17"/>
      <c r="B846" s="29"/>
      <c r="C846" s="29"/>
      <c r="D846" s="29"/>
      <c r="E846" s="29"/>
      <c r="F846" s="29"/>
      <c r="G846" s="29"/>
      <c r="H846" s="29"/>
      <c r="I846" s="29"/>
      <c r="J846" s="29"/>
      <c r="K846" s="29"/>
      <c r="L846" s="29"/>
      <c r="M846" s="29"/>
      <c r="N846" s="29"/>
      <c r="O846" s="17"/>
      <c r="P846" s="29"/>
      <c r="Q846" s="29"/>
      <c r="R846" s="29"/>
      <c r="S846" s="7"/>
      <c r="T846" s="7"/>
      <c r="U846" s="7"/>
      <c r="V846" s="7"/>
      <c r="W846" s="7"/>
    </row>
    <row r="847" spans="1:23" ht="14">
      <c r="A847" s="16"/>
      <c r="B847" s="80"/>
      <c r="C847" s="80"/>
      <c r="D847" s="80"/>
      <c r="E847" s="80"/>
      <c r="F847" s="80"/>
      <c r="G847" s="80"/>
      <c r="H847" s="80"/>
      <c r="I847" s="80"/>
      <c r="J847" s="80"/>
      <c r="K847" s="80"/>
      <c r="L847" s="80"/>
      <c r="M847" s="80"/>
      <c r="N847" s="80"/>
      <c r="O847" s="16"/>
      <c r="P847" s="80"/>
      <c r="Q847" s="80"/>
      <c r="R847" s="80"/>
      <c r="S847" s="7"/>
      <c r="T847" s="7"/>
      <c r="U847" s="7"/>
      <c r="V847" s="7"/>
      <c r="W847" s="7"/>
    </row>
    <row r="848" spans="1:23" ht="14">
      <c r="A848" s="17"/>
      <c r="B848" s="29"/>
      <c r="C848" s="29"/>
      <c r="D848" s="29"/>
      <c r="E848" s="29"/>
      <c r="F848" s="29"/>
      <c r="G848" s="29"/>
      <c r="H848" s="29"/>
      <c r="I848" s="29"/>
      <c r="J848" s="29"/>
      <c r="K848" s="29"/>
      <c r="L848" s="29"/>
      <c r="M848" s="29"/>
      <c r="N848" s="29"/>
      <c r="O848" s="17"/>
      <c r="P848" s="29"/>
      <c r="Q848" s="29"/>
      <c r="R848" s="29"/>
      <c r="S848" s="7"/>
      <c r="T848" s="7"/>
      <c r="U848" s="7"/>
      <c r="V848" s="7"/>
      <c r="W848" s="7"/>
    </row>
    <row r="849" spans="1:23" ht="14">
      <c r="A849" s="16"/>
      <c r="B849" s="80"/>
      <c r="C849" s="80"/>
      <c r="D849" s="80"/>
      <c r="E849" s="80"/>
      <c r="F849" s="80"/>
      <c r="G849" s="80"/>
      <c r="H849" s="80"/>
      <c r="I849" s="80"/>
      <c r="J849" s="80"/>
      <c r="K849" s="80"/>
      <c r="L849" s="80"/>
      <c r="M849" s="80"/>
      <c r="N849" s="80"/>
      <c r="O849" s="16"/>
      <c r="P849" s="80"/>
      <c r="Q849" s="80"/>
      <c r="R849" s="80"/>
      <c r="S849" s="7"/>
      <c r="T849" s="7"/>
      <c r="U849" s="7"/>
      <c r="V849" s="7"/>
      <c r="W849" s="7"/>
    </row>
    <row r="850" spans="1:23" ht="14">
      <c r="A850" s="17"/>
      <c r="B850" s="29"/>
      <c r="C850" s="29"/>
      <c r="D850" s="29"/>
      <c r="E850" s="29"/>
      <c r="F850" s="29"/>
      <c r="G850" s="29"/>
      <c r="H850" s="29"/>
      <c r="I850" s="29"/>
      <c r="J850" s="29"/>
      <c r="K850" s="29"/>
      <c r="L850" s="29"/>
      <c r="M850" s="29"/>
      <c r="N850" s="29"/>
      <c r="O850" s="17"/>
      <c r="P850" s="29"/>
      <c r="Q850" s="29"/>
      <c r="R850" s="29"/>
      <c r="S850" s="7"/>
      <c r="T850" s="7"/>
      <c r="U850" s="7"/>
      <c r="V850" s="7"/>
      <c r="W850" s="7"/>
    </row>
    <row r="851" spans="1:23" ht="14">
      <c r="A851" s="16"/>
      <c r="B851" s="80"/>
      <c r="C851" s="80"/>
      <c r="D851" s="80"/>
      <c r="E851" s="80"/>
      <c r="F851" s="80"/>
      <c r="G851" s="80"/>
      <c r="H851" s="80"/>
      <c r="I851" s="80"/>
      <c r="J851" s="80"/>
      <c r="K851" s="80"/>
      <c r="L851" s="80"/>
      <c r="M851" s="80"/>
      <c r="N851" s="80"/>
      <c r="O851" s="16"/>
      <c r="P851" s="80"/>
      <c r="Q851" s="80"/>
      <c r="R851" s="80"/>
      <c r="S851" s="7"/>
      <c r="T851" s="7"/>
      <c r="U851" s="7"/>
      <c r="V851" s="7"/>
      <c r="W851" s="7"/>
    </row>
    <row r="852" spans="1:23" ht="14">
      <c r="A852" s="17"/>
      <c r="B852" s="29"/>
      <c r="C852" s="29"/>
      <c r="D852" s="29"/>
      <c r="E852" s="29"/>
      <c r="F852" s="29"/>
      <c r="G852" s="29"/>
      <c r="H852" s="29"/>
      <c r="I852" s="29"/>
      <c r="J852" s="29"/>
      <c r="K852" s="29"/>
      <c r="L852" s="29"/>
      <c r="M852" s="29"/>
      <c r="N852" s="29"/>
      <c r="O852" s="17"/>
      <c r="P852" s="29"/>
      <c r="Q852" s="29"/>
      <c r="R852" s="29"/>
      <c r="S852" s="7"/>
      <c r="T852" s="7"/>
      <c r="U852" s="7"/>
      <c r="V852" s="7"/>
      <c r="W852" s="7"/>
    </row>
    <row r="853" spans="1:23" ht="14">
      <c r="A853" s="16"/>
      <c r="B853" s="80"/>
      <c r="C853" s="80"/>
      <c r="D853" s="80"/>
      <c r="E853" s="80"/>
      <c r="F853" s="80"/>
      <c r="G853" s="80"/>
      <c r="H853" s="80"/>
      <c r="I853" s="80"/>
      <c r="J853" s="80"/>
      <c r="K853" s="80"/>
      <c r="L853" s="80"/>
      <c r="M853" s="80"/>
      <c r="N853" s="80"/>
      <c r="O853" s="16"/>
      <c r="P853" s="80"/>
      <c r="Q853" s="80"/>
      <c r="R853" s="80"/>
      <c r="S853" s="7"/>
      <c r="T853" s="7"/>
      <c r="U853" s="7"/>
      <c r="V853" s="7"/>
      <c r="W853" s="7"/>
    </row>
    <row r="854" spans="1:23" ht="14">
      <c r="A854" s="17"/>
      <c r="B854" s="29"/>
      <c r="C854" s="29"/>
      <c r="D854" s="29"/>
      <c r="E854" s="29"/>
      <c r="F854" s="29"/>
      <c r="G854" s="29"/>
      <c r="H854" s="29"/>
      <c r="I854" s="29"/>
      <c r="J854" s="29"/>
      <c r="K854" s="29"/>
      <c r="L854" s="29"/>
      <c r="M854" s="29"/>
      <c r="N854" s="29"/>
      <c r="O854" s="17"/>
      <c r="P854" s="29"/>
      <c r="Q854" s="29"/>
      <c r="R854" s="29"/>
      <c r="S854" s="7"/>
      <c r="T854" s="7"/>
      <c r="U854" s="7"/>
      <c r="V854" s="7"/>
      <c r="W854" s="7"/>
    </row>
    <row r="855" spans="1:23" ht="14">
      <c r="A855" s="16"/>
      <c r="B855" s="80"/>
      <c r="C855" s="80"/>
      <c r="D855" s="80"/>
      <c r="E855" s="80"/>
      <c r="F855" s="80"/>
      <c r="G855" s="80"/>
      <c r="H855" s="80"/>
      <c r="I855" s="80"/>
      <c r="J855" s="80"/>
      <c r="K855" s="80"/>
      <c r="L855" s="80"/>
      <c r="M855" s="80"/>
      <c r="N855" s="80"/>
      <c r="O855" s="16"/>
      <c r="P855" s="80"/>
      <c r="Q855" s="80"/>
      <c r="R855" s="80"/>
      <c r="S855" s="7"/>
      <c r="T855" s="7"/>
      <c r="U855" s="7"/>
      <c r="V855" s="7"/>
      <c r="W855" s="7"/>
    </row>
    <row r="856" spans="1:23" ht="14">
      <c r="A856" s="17"/>
      <c r="B856" s="29"/>
      <c r="C856" s="29"/>
      <c r="D856" s="29"/>
      <c r="E856" s="29"/>
      <c r="F856" s="29"/>
      <c r="G856" s="29"/>
      <c r="H856" s="29"/>
      <c r="I856" s="29"/>
      <c r="J856" s="29"/>
      <c r="K856" s="29"/>
      <c r="L856" s="29"/>
      <c r="M856" s="29"/>
      <c r="N856" s="29"/>
      <c r="O856" s="17"/>
      <c r="P856" s="29"/>
      <c r="Q856" s="29"/>
      <c r="R856" s="29"/>
      <c r="S856" s="7"/>
      <c r="T856" s="7"/>
      <c r="U856" s="7"/>
      <c r="V856" s="7"/>
      <c r="W856" s="7"/>
    </row>
    <row r="857" spans="1:23" ht="14">
      <c r="A857" s="16"/>
      <c r="B857" s="80"/>
      <c r="C857" s="80"/>
      <c r="D857" s="80"/>
      <c r="E857" s="80"/>
      <c r="F857" s="80"/>
      <c r="G857" s="80"/>
      <c r="H857" s="80"/>
      <c r="I857" s="80"/>
      <c r="J857" s="80"/>
      <c r="K857" s="80"/>
      <c r="L857" s="80"/>
      <c r="M857" s="80"/>
      <c r="N857" s="80"/>
      <c r="O857" s="16"/>
      <c r="P857" s="80"/>
      <c r="Q857" s="80"/>
      <c r="R857" s="80"/>
      <c r="S857" s="7"/>
      <c r="T857" s="7"/>
      <c r="U857" s="7"/>
      <c r="V857" s="7"/>
      <c r="W857" s="7"/>
    </row>
    <row r="858" spans="1:23" ht="14">
      <c r="A858" s="17"/>
      <c r="B858" s="29"/>
      <c r="C858" s="29"/>
      <c r="D858" s="29"/>
      <c r="E858" s="29"/>
      <c r="F858" s="29"/>
      <c r="G858" s="29"/>
      <c r="H858" s="29"/>
      <c r="I858" s="29"/>
      <c r="J858" s="29"/>
      <c r="K858" s="29"/>
      <c r="L858" s="29"/>
      <c r="M858" s="29"/>
      <c r="N858" s="29"/>
      <c r="O858" s="17"/>
      <c r="P858" s="29"/>
      <c r="Q858" s="29"/>
      <c r="R858" s="29"/>
      <c r="S858" s="7"/>
      <c r="T858" s="7"/>
      <c r="U858" s="7"/>
      <c r="V858" s="7"/>
      <c r="W858" s="7"/>
    </row>
    <row r="859" spans="1:23" ht="14">
      <c r="A859" s="16"/>
      <c r="B859" s="80"/>
      <c r="C859" s="80"/>
      <c r="D859" s="80"/>
      <c r="E859" s="80"/>
      <c r="F859" s="80"/>
      <c r="G859" s="80"/>
      <c r="H859" s="80"/>
      <c r="I859" s="80"/>
      <c r="J859" s="80"/>
      <c r="K859" s="80"/>
      <c r="L859" s="80"/>
      <c r="M859" s="80"/>
      <c r="N859" s="80"/>
      <c r="O859" s="16"/>
      <c r="P859" s="80"/>
      <c r="Q859" s="80"/>
      <c r="R859" s="80"/>
      <c r="S859" s="7"/>
      <c r="T859" s="7"/>
      <c r="U859" s="7"/>
      <c r="V859" s="7"/>
      <c r="W859" s="7"/>
    </row>
    <row r="860" spans="1:23" ht="14">
      <c r="A860" s="17"/>
      <c r="B860" s="29"/>
      <c r="C860" s="29"/>
      <c r="D860" s="29"/>
      <c r="E860" s="29"/>
      <c r="F860" s="29"/>
      <c r="G860" s="29"/>
      <c r="H860" s="29"/>
      <c r="I860" s="29"/>
      <c r="J860" s="29"/>
      <c r="K860" s="29"/>
      <c r="L860" s="29"/>
      <c r="M860" s="29"/>
      <c r="N860" s="29"/>
      <c r="O860" s="17"/>
      <c r="P860" s="29"/>
      <c r="Q860" s="29"/>
      <c r="R860" s="29"/>
      <c r="S860" s="7"/>
      <c r="T860" s="7"/>
      <c r="U860" s="7"/>
      <c r="V860" s="7"/>
      <c r="W860" s="7"/>
    </row>
    <row r="861" spans="1:23" ht="14">
      <c r="A861" s="16"/>
      <c r="B861" s="80"/>
      <c r="C861" s="80"/>
      <c r="D861" s="80"/>
      <c r="E861" s="80"/>
      <c r="F861" s="80"/>
      <c r="G861" s="80"/>
      <c r="H861" s="80"/>
      <c r="I861" s="80"/>
      <c r="J861" s="80"/>
      <c r="K861" s="80"/>
      <c r="L861" s="80"/>
      <c r="M861" s="80"/>
      <c r="N861" s="80"/>
      <c r="O861" s="16"/>
      <c r="P861" s="80"/>
      <c r="Q861" s="80"/>
      <c r="R861" s="80"/>
      <c r="S861" s="7"/>
      <c r="T861" s="7"/>
      <c r="U861" s="7"/>
      <c r="V861" s="7"/>
      <c r="W861" s="7"/>
    </row>
    <row r="862" spans="1:23" ht="14">
      <c r="A862" s="17"/>
      <c r="B862" s="29"/>
      <c r="C862" s="29"/>
      <c r="D862" s="29"/>
      <c r="E862" s="29"/>
      <c r="F862" s="29"/>
      <c r="G862" s="29"/>
      <c r="H862" s="29"/>
      <c r="I862" s="29"/>
      <c r="J862" s="29"/>
      <c r="K862" s="29"/>
      <c r="L862" s="29"/>
      <c r="M862" s="29"/>
      <c r="N862" s="29"/>
      <c r="O862" s="17"/>
      <c r="P862" s="29"/>
      <c r="Q862" s="29"/>
      <c r="R862" s="29"/>
      <c r="S862" s="7"/>
      <c r="T862" s="7"/>
      <c r="U862" s="7"/>
      <c r="V862" s="7"/>
      <c r="W862" s="7"/>
    </row>
    <row r="863" spans="1:23" ht="14">
      <c r="A863" s="16"/>
      <c r="B863" s="80"/>
      <c r="C863" s="80"/>
      <c r="D863" s="80"/>
      <c r="E863" s="80"/>
      <c r="F863" s="80"/>
      <c r="G863" s="80"/>
      <c r="H863" s="80"/>
      <c r="I863" s="80"/>
      <c r="J863" s="80"/>
      <c r="K863" s="80"/>
      <c r="L863" s="80"/>
      <c r="M863" s="80"/>
      <c r="N863" s="80"/>
      <c r="O863" s="16"/>
      <c r="P863" s="80"/>
      <c r="Q863" s="80"/>
      <c r="R863" s="80"/>
      <c r="S863" s="7"/>
      <c r="T863" s="7"/>
      <c r="U863" s="7"/>
      <c r="V863" s="7"/>
      <c r="W863" s="7"/>
    </row>
    <row r="864" spans="1:23" ht="14">
      <c r="A864" s="17"/>
      <c r="B864" s="29"/>
      <c r="C864" s="29"/>
      <c r="D864" s="29"/>
      <c r="E864" s="29"/>
      <c r="F864" s="29"/>
      <c r="G864" s="29"/>
      <c r="H864" s="29"/>
      <c r="I864" s="29"/>
      <c r="J864" s="29"/>
      <c r="K864" s="29"/>
      <c r="L864" s="29"/>
      <c r="M864" s="29"/>
      <c r="N864" s="29"/>
      <c r="O864" s="17"/>
      <c r="P864" s="29"/>
      <c r="Q864" s="29"/>
      <c r="R864" s="29"/>
      <c r="S864" s="7"/>
      <c r="T864" s="7"/>
      <c r="U864" s="7"/>
      <c r="V864" s="7"/>
      <c r="W864" s="7"/>
    </row>
    <row r="865" spans="1:23" ht="14">
      <c r="A865" s="16"/>
      <c r="B865" s="80"/>
      <c r="C865" s="80"/>
      <c r="D865" s="80"/>
      <c r="E865" s="80"/>
      <c r="F865" s="80"/>
      <c r="G865" s="80"/>
      <c r="H865" s="80"/>
      <c r="I865" s="80"/>
      <c r="J865" s="80"/>
      <c r="K865" s="80"/>
      <c r="L865" s="80"/>
      <c r="M865" s="80"/>
      <c r="N865" s="80"/>
      <c r="O865" s="16"/>
      <c r="P865" s="80"/>
      <c r="Q865" s="80"/>
      <c r="R865" s="80"/>
      <c r="S865" s="7"/>
      <c r="T865" s="7"/>
      <c r="U865" s="7"/>
      <c r="V865" s="7"/>
      <c r="W865" s="7"/>
    </row>
    <row r="866" spans="1:23" ht="14">
      <c r="A866" s="17"/>
      <c r="B866" s="29"/>
      <c r="C866" s="29"/>
      <c r="D866" s="29"/>
      <c r="E866" s="29"/>
      <c r="F866" s="29"/>
      <c r="G866" s="29"/>
      <c r="H866" s="29"/>
      <c r="I866" s="29"/>
      <c r="J866" s="29"/>
      <c r="K866" s="29"/>
      <c r="L866" s="29"/>
      <c r="M866" s="29"/>
      <c r="N866" s="29"/>
      <c r="O866" s="17"/>
      <c r="P866" s="29"/>
      <c r="Q866" s="29"/>
      <c r="R866" s="29"/>
      <c r="S866" s="7"/>
      <c r="T866" s="7"/>
      <c r="U866" s="7"/>
      <c r="V866" s="7"/>
      <c r="W866" s="7"/>
    </row>
    <row r="867" spans="1:23" ht="14">
      <c r="A867" s="16"/>
      <c r="B867" s="80"/>
      <c r="C867" s="80"/>
      <c r="D867" s="80"/>
      <c r="E867" s="80"/>
      <c r="F867" s="80"/>
      <c r="G867" s="80"/>
      <c r="H867" s="80"/>
      <c r="I867" s="80"/>
      <c r="J867" s="80"/>
      <c r="K867" s="80"/>
      <c r="L867" s="80"/>
      <c r="M867" s="80"/>
      <c r="N867" s="80"/>
      <c r="O867" s="16"/>
      <c r="P867" s="80"/>
      <c r="Q867" s="80"/>
      <c r="R867" s="80"/>
      <c r="S867" s="7"/>
      <c r="T867" s="7"/>
      <c r="U867" s="7"/>
      <c r="V867" s="7"/>
      <c r="W867" s="7"/>
    </row>
    <row r="868" spans="1:23" ht="14">
      <c r="A868" s="17"/>
      <c r="B868" s="29"/>
      <c r="C868" s="29"/>
      <c r="D868" s="29"/>
      <c r="E868" s="29"/>
      <c r="F868" s="29"/>
      <c r="G868" s="29"/>
      <c r="H868" s="29"/>
      <c r="I868" s="29"/>
      <c r="J868" s="29"/>
      <c r="K868" s="29"/>
      <c r="L868" s="29"/>
      <c r="M868" s="29"/>
      <c r="N868" s="29"/>
      <c r="O868" s="17"/>
      <c r="P868" s="29"/>
      <c r="Q868" s="29"/>
      <c r="R868" s="29"/>
      <c r="S868" s="7"/>
      <c r="T868" s="7"/>
      <c r="U868" s="7"/>
      <c r="V868" s="7"/>
      <c r="W868" s="7"/>
    </row>
    <row r="869" spans="1:23" ht="14">
      <c r="A869" s="16"/>
      <c r="B869" s="80"/>
      <c r="C869" s="80"/>
      <c r="D869" s="80"/>
      <c r="E869" s="80"/>
      <c r="F869" s="80"/>
      <c r="G869" s="80"/>
      <c r="H869" s="80"/>
      <c r="I869" s="80"/>
      <c r="J869" s="80"/>
      <c r="K869" s="80"/>
      <c r="L869" s="80"/>
      <c r="M869" s="80"/>
      <c r="N869" s="80"/>
      <c r="O869" s="16"/>
      <c r="P869" s="80"/>
      <c r="Q869" s="80"/>
      <c r="R869" s="80"/>
      <c r="S869" s="7"/>
      <c r="T869" s="7"/>
      <c r="U869" s="7"/>
      <c r="V869" s="7"/>
      <c r="W869" s="7"/>
    </row>
    <row r="870" spans="1:23" ht="14">
      <c r="A870" s="17"/>
      <c r="B870" s="29"/>
      <c r="C870" s="29"/>
      <c r="D870" s="29"/>
      <c r="E870" s="29"/>
      <c r="F870" s="29"/>
      <c r="G870" s="29"/>
      <c r="H870" s="29"/>
      <c r="I870" s="29"/>
      <c r="J870" s="29"/>
      <c r="K870" s="29"/>
      <c r="L870" s="29"/>
      <c r="M870" s="29"/>
      <c r="N870" s="29"/>
      <c r="O870" s="17"/>
      <c r="P870" s="29"/>
      <c r="Q870" s="29"/>
      <c r="R870" s="29"/>
      <c r="S870" s="7"/>
      <c r="T870" s="7"/>
      <c r="U870" s="7"/>
      <c r="V870" s="7"/>
      <c r="W870" s="7"/>
    </row>
    <row r="871" spans="1:23" ht="14">
      <c r="A871" s="16"/>
      <c r="B871" s="80"/>
      <c r="C871" s="80"/>
      <c r="D871" s="80"/>
      <c r="E871" s="80"/>
      <c r="F871" s="80"/>
      <c r="G871" s="80"/>
      <c r="H871" s="80"/>
      <c r="I871" s="80"/>
      <c r="J871" s="80"/>
      <c r="K871" s="80"/>
      <c r="L871" s="80"/>
      <c r="M871" s="80"/>
      <c r="N871" s="80"/>
      <c r="O871" s="16"/>
      <c r="P871" s="80"/>
      <c r="Q871" s="80"/>
      <c r="R871" s="80"/>
      <c r="S871" s="7"/>
      <c r="T871" s="7"/>
      <c r="U871" s="7"/>
      <c r="V871" s="7"/>
      <c r="W871" s="7"/>
    </row>
    <row r="872" spans="1:23" ht="14">
      <c r="A872" s="17"/>
      <c r="B872" s="29"/>
      <c r="C872" s="29"/>
      <c r="D872" s="29"/>
      <c r="E872" s="29"/>
      <c r="F872" s="29"/>
      <c r="G872" s="29"/>
      <c r="H872" s="29"/>
      <c r="I872" s="29"/>
      <c r="J872" s="29"/>
      <c r="K872" s="29"/>
      <c r="L872" s="29"/>
      <c r="M872" s="29"/>
      <c r="N872" s="29"/>
      <c r="O872" s="17"/>
      <c r="P872" s="29"/>
      <c r="Q872" s="29"/>
      <c r="R872" s="29"/>
      <c r="S872" s="7"/>
      <c r="T872" s="7"/>
      <c r="U872" s="7"/>
      <c r="V872" s="7"/>
      <c r="W872" s="7"/>
    </row>
    <row r="873" spans="1:23" ht="14">
      <c r="A873" s="16"/>
      <c r="B873" s="80"/>
      <c r="C873" s="80"/>
      <c r="D873" s="80"/>
      <c r="E873" s="80"/>
      <c r="F873" s="80"/>
      <c r="G873" s="80"/>
      <c r="H873" s="80"/>
      <c r="I873" s="80"/>
      <c r="J873" s="80"/>
      <c r="K873" s="80"/>
      <c r="L873" s="80"/>
      <c r="M873" s="80"/>
      <c r="N873" s="80"/>
      <c r="O873" s="16"/>
      <c r="P873" s="80"/>
      <c r="Q873" s="80"/>
      <c r="R873" s="80"/>
      <c r="S873" s="7"/>
      <c r="T873" s="7"/>
      <c r="U873" s="7"/>
      <c r="V873" s="7"/>
      <c r="W873" s="7"/>
    </row>
    <row r="874" spans="1:23" ht="14">
      <c r="A874" s="17"/>
      <c r="B874" s="29"/>
      <c r="C874" s="29"/>
      <c r="D874" s="29"/>
      <c r="E874" s="29"/>
      <c r="F874" s="29"/>
      <c r="G874" s="29"/>
      <c r="H874" s="29"/>
      <c r="I874" s="29"/>
      <c r="J874" s="29"/>
      <c r="K874" s="29"/>
      <c r="L874" s="29"/>
      <c r="M874" s="29"/>
      <c r="N874" s="29"/>
      <c r="O874" s="17"/>
      <c r="P874" s="29"/>
      <c r="Q874" s="29"/>
      <c r="R874" s="29"/>
      <c r="S874" s="7"/>
      <c r="T874" s="7"/>
      <c r="U874" s="7"/>
      <c r="V874" s="7"/>
      <c r="W874" s="7"/>
    </row>
    <row r="875" spans="1:23" ht="14">
      <c r="A875" s="16"/>
      <c r="B875" s="80"/>
      <c r="C875" s="80"/>
      <c r="D875" s="80"/>
      <c r="E875" s="80"/>
      <c r="F875" s="80"/>
      <c r="G875" s="80"/>
      <c r="H875" s="80"/>
      <c r="I875" s="80"/>
      <c r="J875" s="80"/>
      <c r="K875" s="80"/>
      <c r="L875" s="80"/>
      <c r="M875" s="80"/>
      <c r="N875" s="80"/>
      <c r="O875" s="16"/>
      <c r="P875" s="80"/>
      <c r="Q875" s="80"/>
      <c r="R875" s="80"/>
      <c r="S875" s="7"/>
      <c r="T875" s="7"/>
      <c r="U875" s="7"/>
      <c r="V875" s="7"/>
      <c r="W875" s="7"/>
    </row>
    <row r="876" spans="1:23" ht="14">
      <c r="A876" s="17"/>
      <c r="B876" s="29"/>
      <c r="C876" s="29"/>
      <c r="D876" s="29"/>
      <c r="E876" s="29"/>
      <c r="F876" s="29"/>
      <c r="G876" s="29"/>
      <c r="H876" s="29"/>
      <c r="I876" s="29"/>
      <c r="J876" s="29"/>
      <c r="K876" s="29"/>
      <c r="L876" s="29"/>
      <c r="M876" s="29"/>
      <c r="N876" s="29"/>
      <c r="O876" s="17"/>
      <c r="P876" s="29"/>
      <c r="Q876" s="29"/>
      <c r="R876" s="29"/>
      <c r="S876" s="7"/>
      <c r="T876" s="7"/>
      <c r="U876" s="7"/>
      <c r="V876" s="7"/>
      <c r="W876" s="7"/>
    </row>
    <row r="877" spans="1:23" ht="14">
      <c r="A877" s="16"/>
      <c r="B877" s="80"/>
      <c r="C877" s="80"/>
      <c r="D877" s="80"/>
      <c r="E877" s="80"/>
      <c r="F877" s="80"/>
      <c r="G877" s="80"/>
      <c r="H877" s="80"/>
      <c r="I877" s="80"/>
      <c r="J877" s="80"/>
      <c r="K877" s="80"/>
      <c r="L877" s="80"/>
      <c r="M877" s="80"/>
      <c r="N877" s="80"/>
      <c r="O877" s="16"/>
      <c r="P877" s="80"/>
      <c r="Q877" s="80"/>
      <c r="R877" s="80"/>
      <c r="S877" s="7"/>
      <c r="T877" s="7"/>
      <c r="U877" s="7"/>
      <c r="V877" s="7"/>
      <c r="W877" s="7"/>
    </row>
    <row r="878" spans="1:23" ht="14">
      <c r="A878" s="17"/>
      <c r="B878" s="29"/>
      <c r="C878" s="29"/>
      <c r="D878" s="29"/>
      <c r="E878" s="29"/>
      <c r="F878" s="29"/>
      <c r="G878" s="29"/>
      <c r="H878" s="29"/>
      <c r="I878" s="29"/>
      <c r="J878" s="29"/>
      <c r="K878" s="29"/>
      <c r="L878" s="29"/>
      <c r="M878" s="29"/>
      <c r="N878" s="29"/>
      <c r="O878" s="17"/>
      <c r="P878" s="29"/>
      <c r="Q878" s="29"/>
      <c r="R878" s="29"/>
      <c r="S878" s="7"/>
      <c r="T878" s="7"/>
      <c r="U878" s="7"/>
      <c r="V878" s="7"/>
      <c r="W878" s="7"/>
    </row>
    <row r="879" spans="1:23" ht="14">
      <c r="A879" s="16"/>
      <c r="B879" s="80"/>
      <c r="C879" s="80"/>
      <c r="D879" s="80"/>
      <c r="E879" s="80"/>
      <c r="F879" s="80"/>
      <c r="G879" s="80"/>
      <c r="H879" s="80"/>
      <c r="I879" s="80"/>
      <c r="J879" s="80"/>
      <c r="K879" s="80"/>
      <c r="L879" s="80"/>
      <c r="M879" s="80"/>
      <c r="N879" s="80"/>
      <c r="O879" s="16"/>
      <c r="P879" s="80"/>
      <c r="Q879" s="80"/>
      <c r="R879" s="80"/>
      <c r="S879" s="7"/>
      <c r="T879" s="7"/>
      <c r="U879" s="7"/>
      <c r="V879" s="7"/>
      <c r="W879" s="7"/>
    </row>
    <row r="880" spans="1:23" ht="14">
      <c r="A880" s="17"/>
      <c r="B880" s="29"/>
      <c r="C880" s="29"/>
      <c r="D880" s="29"/>
      <c r="E880" s="29"/>
      <c r="F880" s="29"/>
      <c r="G880" s="29"/>
      <c r="H880" s="29"/>
      <c r="I880" s="29"/>
      <c r="J880" s="29"/>
      <c r="K880" s="29"/>
      <c r="L880" s="29"/>
      <c r="M880" s="29"/>
      <c r="N880" s="29"/>
      <c r="O880" s="17"/>
      <c r="P880" s="29"/>
      <c r="Q880" s="29"/>
      <c r="R880" s="29"/>
      <c r="S880" s="7"/>
      <c r="T880" s="7"/>
      <c r="U880" s="7"/>
      <c r="V880" s="7"/>
      <c r="W880" s="7"/>
    </row>
    <row r="881" spans="1:23" ht="14">
      <c r="A881" s="16"/>
      <c r="B881" s="80"/>
      <c r="C881" s="80"/>
      <c r="D881" s="80"/>
      <c r="E881" s="80"/>
      <c r="F881" s="80"/>
      <c r="G881" s="80"/>
      <c r="H881" s="80"/>
      <c r="I881" s="80"/>
      <c r="J881" s="80"/>
      <c r="K881" s="80"/>
      <c r="L881" s="80"/>
      <c r="M881" s="80"/>
      <c r="N881" s="80"/>
      <c r="O881" s="16"/>
      <c r="P881" s="80"/>
      <c r="Q881" s="80"/>
      <c r="R881" s="80"/>
      <c r="S881" s="7"/>
      <c r="T881" s="7"/>
      <c r="U881" s="7"/>
      <c r="V881" s="7"/>
      <c r="W881" s="7"/>
    </row>
    <row r="882" spans="1:23" ht="14">
      <c r="A882" s="17"/>
      <c r="B882" s="29"/>
      <c r="C882" s="29"/>
      <c r="D882" s="29"/>
      <c r="E882" s="29"/>
      <c r="F882" s="29"/>
      <c r="G882" s="29"/>
      <c r="H882" s="29"/>
      <c r="I882" s="29"/>
      <c r="J882" s="29"/>
      <c r="K882" s="29"/>
      <c r="L882" s="29"/>
      <c r="M882" s="29"/>
      <c r="N882" s="29"/>
      <c r="O882" s="17"/>
      <c r="P882" s="29"/>
      <c r="Q882" s="29"/>
      <c r="R882" s="29"/>
      <c r="S882" s="7"/>
      <c r="T882" s="7"/>
      <c r="U882" s="7"/>
      <c r="V882" s="7"/>
      <c r="W882" s="7"/>
    </row>
    <row r="883" spans="1:23" ht="14">
      <c r="A883" s="16"/>
      <c r="B883" s="80"/>
      <c r="C883" s="80"/>
      <c r="D883" s="80"/>
      <c r="E883" s="80"/>
      <c r="F883" s="80"/>
      <c r="G883" s="80"/>
      <c r="H883" s="80"/>
      <c r="I883" s="80"/>
      <c r="J883" s="80"/>
      <c r="K883" s="80"/>
      <c r="L883" s="80"/>
      <c r="M883" s="80"/>
      <c r="N883" s="80"/>
      <c r="O883" s="16"/>
      <c r="P883" s="80"/>
      <c r="Q883" s="80"/>
      <c r="R883" s="80"/>
      <c r="S883" s="7"/>
      <c r="T883" s="7"/>
      <c r="U883" s="7"/>
      <c r="V883" s="7"/>
      <c r="W883" s="7"/>
    </row>
    <row r="884" spans="1:23" ht="14">
      <c r="A884" s="17"/>
      <c r="B884" s="29"/>
      <c r="C884" s="29"/>
      <c r="D884" s="29"/>
      <c r="E884" s="29"/>
      <c r="F884" s="29"/>
      <c r="G884" s="29"/>
      <c r="H884" s="29"/>
      <c r="I884" s="29"/>
      <c r="J884" s="29"/>
      <c r="K884" s="29"/>
      <c r="L884" s="29"/>
      <c r="M884" s="29"/>
      <c r="N884" s="29"/>
      <c r="O884" s="17"/>
      <c r="P884" s="29"/>
      <c r="Q884" s="29"/>
      <c r="R884" s="29"/>
      <c r="S884" s="7"/>
      <c r="T884" s="7"/>
      <c r="U884" s="7"/>
      <c r="V884" s="7"/>
      <c r="W884" s="7"/>
    </row>
    <row r="885" spans="1:23" ht="14">
      <c r="A885" s="16"/>
      <c r="B885" s="80"/>
      <c r="C885" s="80"/>
      <c r="D885" s="80"/>
      <c r="E885" s="80"/>
      <c r="F885" s="80"/>
      <c r="G885" s="80"/>
      <c r="H885" s="80"/>
      <c r="I885" s="80"/>
      <c r="J885" s="80"/>
      <c r="K885" s="80"/>
      <c r="L885" s="80"/>
      <c r="M885" s="80"/>
      <c r="N885" s="80"/>
      <c r="O885" s="16"/>
      <c r="P885" s="80"/>
      <c r="Q885" s="80"/>
      <c r="R885" s="80"/>
      <c r="S885" s="7"/>
      <c r="T885" s="7"/>
      <c r="U885" s="7"/>
      <c r="V885" s="7"/>
      <c r="W885" s="7"/>
    </row>
    <row r="886" spans="1:23" ht="14">
      <c r="A886" s="17"/>
      <c r="B886" s="29"/>
      <c r="C886" s="29"/>
      <c r="D886" s="29"/>
      <c r="E886" s="29"/>
      <c r="F886" s="29"/>
      <c r="G886" s="29"/>
      <c r="H886" s="29"/>
      <c r="I886" s="29"/>
      <c r="J886" s="29"/>
      <c r="K886" s="29"/>
      <c r="L886" s="29"/>
      <c r="M886" s="29"/>
      <c r="N886" s="29"/>
      <c r="O886" s="17"/>
      <c r="P886" s="29"/>
      <c r="Q886" s="29"/>
      <c r="R886" s="29"/>
      <c r="S886" s="7"/>
      <c r="T886" s="7"/>
      <c r="U886" s="7"/>
      <c r="V886" s="7"/>
      <c r="W886" s="7"/>
    </row>
    <row r="887" spans="1:23" ht="14">
      <c r="A887" s="16"/>
      <c r="B887" s="80"/>
      <c r="C887" s="80"/>
      <c r="D887" s="80"/>
      <c r="E887" s="80"/>
      <c r="F887" s="80"/>
      <c r="G887" s="80"/>
      <c r="H887" s="80"/>
      <c r="I887" s="80"/>
      <c r="J887" s="80"/>
      <c r="K887" s="80"/>
      <c r="L887" s="80"/>
      <c r="M887" s="80"/>
      <c r="N887" s="80"/>
      <c r="O887" s="16"/>
      <c r="P887" s="80"/>
      <c r="Q887" s="80"/>
      <c r="R887" s="80"/>
      <c r="S887" s="7"/>
      <c r="T887" s="7"/>
      <c r="U887" s="7"/>
      <c r="V887" s="7"/>
      <c r="W887" s="7"/>
    </row>
    <row r="888" spans="1:23" ht="14">
      <c r="A888" s="17"/>
      <c r="B888" s="29"/>
      <c r="C888" s="29"/>
      <c r="D888" s="29"/>
      <c r="E888" s="29"/>
      <c r="F888" s="29"/>
      <c r="G888" s="29"/>
      <c r="H888" s="29"/>
      <c r="I888" s="29"/>
      <c r="J888" s="29"/>
      <c r="K888" s="29"/>
      <c r="L888" s="29"/>
      <c r="M888" s="29"/>
      <c r="N888" s="29"/>
      <c r="O888" s="17"/>
      <c r="P888" s="29"/>
      <c r="Q888" s="29"/>
      <c r="R888" s="29"/>
      <c r="S888" s="7"/>
      <c r="T888" s="7"/>
      <c r="U888" s="7"/>
      <c r="V888" s="7"/>
      <c r="W888" s="7"/>
    </row>
    <row r="889" spans="1:23" ht="14">
      <c r="A889" s="16"/>
      <c r="B889" s="80"/>
      <c r="C889" s="80"/>
      <c r="D889" s="80"/>
      <c r="E889" s="80"/>
      <c r="F889" s="80"/>
      <c r="G889" s="80"/>
      <c r="H889" s="80"/>
      <c r="I889" s="80"/>
      <c r="J889" s="80"/>
      <c r="K889" s="80"/>
      <c r="L889" s="80"/>
      <c r="M889" s="80"/>
      <c r="N889" s="80"/>
      <c r="O889" s="16"/>
      <c r="P889" s="80"/>
      <c r="Q889" s="80"/>
      <c r="R889" s="80"/>
      <c r="S889" s="7"/>
      <c r="T889" s="7"/>
      <c r="U889" s="7"/>
      <c r="V889" s="7"/>
      <c r="W889" s="7"/>
    </row>
    <row r="890" spans="1:23" ht="14">
      <c r="A890" s="17"/>
      <c r="B890" s="29"/>
      <c r="C890" s="29"/>
      <c r="D890" s="29"/>
      <c r="E890" s="29"/>
      <c r="F890" s="29"/>
      <c r="G890" s="29"/>
      <c r="H890" s="29"/>
      <c r="I890" s="29"/>
      <c r="J890" s="29"/>
      <c r="K890" s="29"/>
      <c r="L890" s="29"/>
      <c r="M890" s="29"/>
      <c r="N890" s="29"/>
      <c r="O890" s="17"/>
      <c r="P890" s="29"/>
      <c r="Q890" s="29"/>
      <c r="R890" s="29"/>
      <c r="S890" s="7"/>
      <c r="T890" s="7"/>
      <c r="U890" s="7"/>
      <c r="V890" s="7"/>
      <c r="W890" s="7"/>
    </row>
    <row r="891" spans="1:23" ht="14">
      <c r="A891" s="16"/>
      <c r="B891" s="80"/>
      <c r="C891" s="80"/>
      <c r="D891" s="80"/>
      <c r="E891" s="80"/>
      <c r="F891" s="80"/>
      <c r="G891" s="80"/>
      <c r="H891" s="80"/>
      <c r="I891" s="80"/>
      <c r="J891" s="80"/>
      <c r="K891" s="80"/>
      <c r="L891" s="80"/>
      <c r="M891" s="80"/>
      <c r="N891" s="80"/>
      <c r="O891" s="16"/>
      <c r="P891" s="80"/>
      <c r="Q891" s="80"/>
      <c r="R891" s="80"/>
      <c r="S891" s="7"/>
      <c r="T891" s="7"/>
      <c r="U891" s="7"/>
      <c r="V891" s="7"/>
      <c r="W891" s="7"/>
    </row>
    <row r="892" spans="1:23" ht="14">
      <c r="A892" s="17"/>
      <c r="B892" s="29"/>
      <c r="C892" s="29"/>
      <c r="D892" s="29"/>
      <c r="E892" s="29"/>
      <c r="F892" s="29"/>
      <c r="G892" s="29"/>
      <c r="H892" s="29"/>
      <c r="I892" s="29"/>
      <c r="J892" s="29"/>
      <c r="K892" s="29"/>
      <c r="L892" s="29"/>
      <c r="M892" s="29"/>
      <c r="N892" s="29"/>
      <c r="O892" s="17"/>
      <c r="P892" s="29"/>
      <c r="Q892" s="29"/>
      <c r="R892" s="29"/>
      <c r="S892" s="7"/>
      <c r="T892" s="7"/>
      <c r="U892" s="7"/>
      <c r="V892" s="7"/>
      <c r="W892" s="7"/>
    </row>
    <row r="893" spans="1:23" ht="14">
      <c r="A893" s="16"/>
      <c r="B893" s="80"/>
      <c r="C893" s="80"/>
      <c r="D893" s="80"/>
      <c r="E893" s="80"/>
      <c r="F893" s="80"/>
      <c r="G893" s="80"/>
      <c r="H893" s="80"/>
      <c r="I893" s="80"/>
      <c r="J893" s="80"/>
      <c r="K893" s="80"/>
      <c r="L893" s="80"/>
      <c r="M893" s="80"/>
      <c r="N893" s="80"/>
      <c r="O893" s="16"/>
      <c r="P893" s="80"/>
      <c r="Q893" s="80"/>
      <c r="R893" s="80"/>
      <c r="S893" s="7"/>
      <c r="T893" s="7"/>
      <c r="U893" s="7"/>
      <c r="V893" s="7"/>
      <c r="W893" s="7"/>
    </row>
    <row r="894" spans="1:23" ht="14">
      <c r="A894" s="17"/>
      <c r="B894" s="29"/>
      <c r="C894" s="29"/>
      <c r="D894" s="29"/>
      <c r="E894" s="29"/>
      <c r="F894" s="29"/>
      <c r="G894" s="29"/>
      <c r="H894" s="29"/>
      <c r="I894" s="29"/>
      <c r="J894" s="29"/>
      <c r="K894" s="29"/>
      <c r="L894" s="29"/>
      <c r="M894" s="29"/>
      <c r="N894" s="29"/>
      <c r="O894" s="17"/>
      <c r="P894" s="29"/>
      <c r="Q894" s="29"/>
      <c r="R894" s="29"/>
      <c r="S894" s="7"/>
      <c r="T894" s="7"/>
      <c r="U894" s="7"/>
      <c r="V894" s="7"/>
      <c r="W894" s="7"/>
    </row>
    <row r="895" spans="1:23" ht="14">
      <c r="A895" s="16"/>
      <c r="B895" s="80"/>
      <c r="C895" s="80"/>
      <c r="D895" s="80"/>
      <c r="E895" s="80"/>
      <c r="F895" s="80"/>
      <c r="G895" s="80"/>
      <c r="H895" s="80"/>
      <c r="I895" s="80"/>
      <c r="J895" s="80"/>
      <c r="K895" s="80"/>
      <c r="L895" s="80"/>
      <c r="M895" s="80"/>
      <c r="N895" s="80"/>
      <c r="O895" s="16"/>
      <c r="P895" s="80"/>
      <c r="Q895" s="80"/>
      <c r="R895" s="80"/>
      <c r="S895" s="7"/>
      <c r="T895" s="7"/>
      <c r="U895" s="7"/>
      <c r="V895" s="7"/>
      <c r="W895" s="7"/>
    </row>
    <row r="896" spans="1:23" ht="14">
      <c r="A896" s="17"/>
      <c r="B896" s="29"/>
      <c r="C896" s="29"/>
      <c r="D896" s="29"/>
      <c r="E896" s="29"/>
      <c r="F896" s="29"/>
      <c r="G896" s="29"/>
      <c r="H896" s="29"/>
      <c r="I896" s="29"/>
      <c r="J896" s="29"/>
      <c r="K896" s="29"/>
      <c r="L896" s="29"/>
      <c r="M896" s="29"/>
      <c r="N896" s="29"/>
      <c r="O896" s="17"/>
      <c r="P896" s="29"/>
      <c r="Q896" s="29"/>
      <c r="R896" s="29"/>
      <c r="S896" s="7"/>
      <c r="T896" s="7"/>
      <c r="U896" s="7"/>
      <c r="V896" s="7"/>
      <c r="W896" s="7"/>
    </row>
    <row r="897" spans="1:23" ht="14">
      <c r="A897" s="16"/>
      <c r="B897" s="80"/>
      <c r="C897" s="80"/>
      <c r="D897" s="80"/>
      <c r="E897" s="80"/>
      <c r="F897" s="80"/>
      <c r="G897" s="80"/>
      <c r="H897" s="80"/>
      <c r="I897" s="80"/>
      <c r="J897" s="80"/>
      <c r="K897" s="80"/>
      <c r="L897" s="80"/>
      <c r="M897" s="80"/>
      <c r="N897" s="80"/>
      <c r="O897" s="16"/>
      <c r="P897" s="80"/>
      <c r="Q897" s="80"/>
      <c r="R897" s="80"/>
      <c r="S897" s="7"/>
      <c r="T897" s="7"/>
      <c r="U897" s="7"/>
      <c r="V897" s="7"/>
      <c r="W897" s="7"/>
    </row>
    <row r="898" spans="1:23" ht="14">
      <c r="A898" s="17"/>
      <c r="B898" s="29"/>
      <c r="C898" s="29"/>
      <c r="D898" s="29"/>
      <c r="E898" s="29"/>
      <c r="F898" s="29"/>
      <c r="G898" s="29"/>
      <c r="H898" s="29"/>
      <c r="I898" s="29"/>
      <c r="J898" s="29"/>
      <c r="K898" s="29"/>
      <c r="L898" s="29"/>
      <c r="M898" s="29"/>
      <c r="N898" s="29"/>
      <c r="O898" s="17"/>
      <c r="P898" s="29"/>
      <c r="Q898" s="29"/>
      <c r="R898" s="29"/>
      <c r="S898" s="7"/>
      <c r="T898" s="7"/>
      <c r="U898" s="7"/>
      <c r="V898" s="7"/>
      <c r="W898" s="7"/>
    </row>
    <row r="899" spans="1:23" ht="14">
      <c r="A899" s="16"/>
      <c r="B899" s="80"/>
      <c r="C899" s="80"/>
      <c r="D899" s="80"/>
      <c r="E899" s="80"/>
      <c r="F899" s="80"/>
      <c r="G899" s="80"/>
      <c r="H899" s="80"/>
      <c r="I899" s="80"/>
      <c r="J899" s="80"/>
      <c r="K899" s="80"/>
      <c r="L899" s="80"/>
      <c r="M899" s="80"/>
      <c r="N899" s="80"/>
      <c r="O899" s="16"/>
      <c r="P899" s="80"/>
      <c r="Q899" s="80"/>
      <c r="R899" s="80"/>
      <c r="S899" s="7"/>
      <c r="T899" s="7"/>
      <c r="U899" s="7"/>
      <c r="V899" s="7"/>
      <c r="W899" s="7"/>
    </row>
    <row r="900" spans="1:23" ht="14">
      <c r="A900" s="17"/>
      <c r="B900" s="29"/>
      <c r="C900" s="29"/>
      <c r="D900" s="29"/>
      <c r="E900" s="29"/>
      <c r="F900" s="29"/>
      <c r="G900" s="29"/>
      <c r="H900" s="29"/>
      <c r="I900" s="29"/>
      <c r="J900" s="29"/>
      <c r="K900" s="29"/>
      <c r="L900" s="29"/>
      <c r="M900" s="29"/>
      <c r="N900" s="29"/>
      <c r="O900" s="17"/>
      <c r="P900" s="29"/>
      <c r="Q900" s="29"/>
      <c r="R900" s="29"/>
      <c r="S900" s="7"/>
      <c r="T900" s="7"/>
      <c r="U900" s="7"/>
      <c r="V900" s="7"/>
      <c r="W900" s="7"/>
    </row>
    <row r="901" spans="1:23" ht="14">
      <c r="A901" s="16"/>
      <c r="B901" s="80"/>
      <c r="C901" s="80"/>
      <c r="D901" s="80"/>
      <c r="E901" s="80"/>
      <c r="F901" s="80"/>
      <c r="G901" s="80"/>
      <c r="H901" s="80"/>
      <c r="I901" s="80"/>
      <c r="J901" s="80"/>
      <c r="K901" s="80"/>
      <c r="L901" s="80"/>
      <c r="M901" s="80"/>
      <c r="N901" s="80"/>
      <c r="O901" s="16"/>
      <c r="P901" s="80"/>
      <c r="Q901" s="80"/>
      <c r="R901" s="80"/>
      <c r="S901" s="7"/>
      <c r="T901" s="7"/>
      <c r="U901" s="7"/>
      <c r="V901" s="7"/>
      <c r="W901" s="7"/>
    </row>
    <row r="902" spans="1:23" ht="14">
      <c r="A902" s="17"/>
      <c r="B902" s="29"/>
      <c r="C902" s="29"/>
      <c r="D902" s="29"/>
      <c r="E902" s="29"/>
      <c r="F902" s="29"/>
      <c r="G902" s="29"/>
      <c r="H902" s="29"/>
      <c r="I902" s="29"/>
      <c r="J902" s="29"/>
      <c r="K902" s="29"/>
      <c r="L902" s="29"/>
      <c r="M902" s="29"/>
      <c r="N902" s="29"/>
      <c r="O902" s="17"/>
      <c r="P902" s="29"/>
      <c r="Q902" s="29"/>
      <c r="R902" s="29"/>
      <c r="S902" s="7"/>
      <c r="T902" s="7"/>
      <c r="U902" s="7"/>
      <c r="V902" s="7"/>
      <c r="W902" s="7"/>
    </row>
    <row r="903" spans="1:23" ht="14">
      <c r="A903" s="16"/>
      <c r="B903" s="80"/>
      <c r="C903" s="80"/>
      <c r="D903" s="80"/>
      <c r="E903" s="80"/>
      <c r="F903" s="80"/>
      <c r="G903" s="80"/>
      <c r="H903" s="80"/>
      <c r="I903" s="80"/>
      <c r="J903" s="80"/>
      <c r="K903" s="80"/>
      <c r="L903" s="80"/>
      <c r="M903" s="80"/>
      <c r="N903" s="80"/>
      <c r="O903" s="16"/>
      <c r="P903" s="80"/>
      <c r="Q903" s="80"/>
      <c r="R903" s="80"/>
      <c r="S903" s="7"/>
      <c r="T903" s="7"/>
      <c r="U903" s="7"/>
      <c r="V903" s="7"/>
      <c r="W903" s="7"/>
    </row>
    <row r="904" spans="1:23" ht="14">
      <c r="A904" s="17"/>
      <c r="B904" s="29"/>
      <c r="C904" s="29"/>
      <c r="D904" s="29"/>
      <c r="E904" s="29"/>
      <c r="F904" s="29"/>
      <c r="G904" s="29"/>
      <c r="H904" s="29"/>
      <c r="I904" s="29"/>
      <c r="J904" s="29"/>
      <c r="K904" s="29"/>
      <c r="L904" s="29"/>
      <c r="M904" s="29"/>
      <c r="N904" s="29"/>
      <c r="O904" s="17"/>
      <c r="P904" s="29"/>
      <c r="Q904" s="29"/>
      <c r="R904" s="29"/>
      <c r="S904" s="7"/>
      <c r="T904" s="7"/>
      <c r="U904" s="7"/>
      <c r="V904" s="7"/>
      <c r="W904" s="7"/>
    </row>
    <row r="905" spans="1:23" ht="14">
      <c r="A905" s="16"/>
      <c r="B905" s="80"/>
      <c r="C905" s="80"/>
      <c r="D905" s="80"/>
      <c r="E905" s="80"/>
      <c r="F905" s="80"/>
      <c r="G905" s="80"/>
      <c r="H905" s="80"/>
      <c r="I905" s="80"/>
      <c r="J905" s="80"/>
      <c r="K905" s="80"/>
      <c r="L905" s="80"/>
      <c r="M905" s="80"/>
      <c r="N905" s="80"/>
      <c r="O905" s="16"/>
      <c r="P905" s="80"/>
      <c r="Q905" s="80"/>
      <c r="R905" s="80"/>
      <c r="S905" s="7"/>
      <c r="T905" s="7"/>
      <c r="U905" s="7"/>
      <c r="V905" s="7"/>
      <c r="W905" s="7"/>
    </row>
    <row r="906" spans="1:23" ht="14">
      <c r="A906" s="17"/>
      <c r="B906" s="29"/>
      <c r="C906" s="29"/>
      <c r="D906" s="29"/>
      <c r="E906" s="29"/>
      <c r="F906" s="29"/>
      <c r="G906" s="29"/>
      <c r="H906" s="29"/>
      <c r="I906" s="29"/>
      <c r="J906" s="29"/>
      <c r="K906" s="29"/>
      <c r="L906" s="29"/>
      <c r="M906" s="29"/>
      <c r="N906" s="29"/>
      <c r="O906" s="17"/>
      <c r="P906" s="29"/>
      <c r="Q906" s="29"/>
      <c r="R906" s="29"/>
      <c r="S906" s="7"/>
      <c r="T906" s="7"/>
      <c r="U906" s="7"/>
      <c r="V906" s="7"/>
      <c r="W906" s="7"/>
    </row>
    <row r="907" spans="1:23" ht="14">
      <c r="A907" s="16"/>
      <c r="B907" s="80"/>
      <c r="C907" s="80"/>
      <c r="D907" s="80"/>
      <c r="E907" s="80"/>
      <c r="F907" s="80"/>
      <c r="G907" s="80"/>
      <c r="H907" s="80"/>
      <c r="I907" s="80"/>
      <c r="J907" s="80"/>
      <c r="K907" s="80"/>
      <c r="L907" s="80"/>
      <c r="M907" s="80"/>
      <c r="N907" s="80"/>
      <c r="O907" s="16"/>
      <c r="P907" s="80"/>
      <c r="Q907" s="80"/>
      <c r="R907" s="80"/>
      <c r="S907" s="7"/>
      <c r="T907" s="7"/>
      <c r="U907" s="7"/>
      <c r="V907" s="7"/>
      <c r="W907" s="7"/>
    </row>
    <row r="908" spans="1:23" ht="14">
      <c r="A908" s="17"/>
      <c r="B908" s="29"/>
      <c r="C908" s="29"/>
      <c r="D908" s="29"/>
      <c r="E908" s="29"/>
      <c r="F908" s="29"/>
      <c r="G908" s="29"/>
      <c r="H908" s="29"/>
      <c r="I908" s="29"/>
      <c r="J908" s="29"/>
      <c r="K908" s="29"/>
      <c r="L908" s="29"/>
      <c r="M908" s="29"/>
      <c r="N908" s="29"/>
      <c r="O908" s="17"/>
      <c r="P908" s="29"/>
      <c r="Q908" s="29"/>
      <c r="R908" s="29"/>
      <c r="S908" s="7"/>
      <c r="T908" s="7"/>
      <c r="U908" s="7"/>
      <c r="V908" s="7"/>
      <c r="W908" s="7"/>
    </row>
    <row r="909" spans="1:23" ht="14">
      <c r="A909" s="16"/>
      <c r="B909" s="80"/>
      <c r="C909" s="80"/>
      <c r="D909" s="80"/>
      <c r="E909" s="80"/>
      <c r="F909" s="80"/>
      <c r="G909" s="80"/>
      <c r="H909" s="80"/>
      <c r="I909" s="80"/>
      <c r="J909" s="80"/>
      <c r="K909" s="80"/>
      <c r="L909" s="80"/>
      <c r="M909" s="80"/>
      <c r="N909" s="80"/>
      <c r="O909" s="16"/>
      <c r="P909" s="80"/>
      <c r="Q909" s="80"/>
      <c r="R909" s="80"/>
      <c r="S909" s="7"/>
      <c r="T909" s="7"/>
      <c r="U909" s="7"/>
      <c r="V909" s="7"/>
      <c r="W909" s="7"/>
    </row>
    <row r="910" spans="1:23" ht="14">
      <c r="A910" s="17"/>
      <c r="B910" s="29"/>
      <c r="C910" s="29"/>
      <c r="D910" s="29"/>
      <c r="E910" s="29"/>
      <c r="F910" s="29"/>
      <c r="G910" s="29"/>
      <c r="H910" s="29"/>
      <c r="I910" s="29"/>
      <c r="J910" s="29"/>
      <c r="K910" s="29"/>
      <c r="L910" s="29"/>
      <c r="M910" s="29"/>
      <c r="N910" s="29"/>
      <c r="O910" s="17"/>
      <c r="P910" s="29"/>
      <c r="Q910" s="29"/>
      <c r="R910" s="29"/>
      <c r="S910" s="7"/>
      <c r="T910" s="7"/>
      <c r="U910" s="7"/>
      <c r="V910" s="7"/>
      <c r="W910" s="7"/>
    </row>
    <row r="911" spans="1:23" ht="14">
      <c r="A911" s="16"/>
      <c r="B911" s="80"/>
      <c r="C911" s="80"/>
      <c r="D911" s="80"/>
      <c r="E911" s="80"/>
      <c r="F911" s="80"/>
      <c r="G911" s="80"/>
      <c r="H911" s="80"/>
      <c r="I911" s="80"/>
      <c r="J911" s="80"/>
      <c r="K911" s="80"/>
      <c r="L911" s="80"/>
      <c r="M911" s="80"/>
      <c r="N911" s="80"/>
      <c r="O911" s="16"/>
      <c r="P911" s="80"/>
      <c r="Q911" s="80"/>
      <c r="R911" s="80"/>
      <c r="S911" s="7"/>
      <c r="T911" s="7"/>
      <c r="U911" s="7"/>
      <c r="V911" s="7"/>
      <c r="W911" s="7"/>
    </row>
    <row r="912" spans="1:23" ht="14">
      <c r="A912" s="17"/>
      <c r="B912" s="29"/>
      <c r="C912" s="29"/>
      <c r="D912" s="29"/>
      <c r="E912" s="29"/>
      <c r="F912" s="29"/>
      <c r="G912" s="29"/>
      <c r="H912" s="29"/>
      <c r="I912" s="29"/>
      <c r="J912" s="29"/>
      <c r="K912" s="29"/>
      <c r="L912" s="29"/>
      <c r="M912" s="29"/>
      <c r="N912" s="29"/>
      <c r="O912" s="17"/>
      <c r="P912" s="29"/>
      <c r="Q912" s="29"/>
      <c r="R912" s="29"/>
      <c r="S912" s="7"/>
      <c r="T912" s="7"/>
      <c r="U912" s="7"/>
      <c r="V912" s="7"/>
      <c r="W912" s="7"/>
    </row>
    <row r="913" spans="1:23" ht="14">
      <c r="A913" s="16"/>
      <c r="B913" s="80"/>
      <c r="C913" s="80"/>
      <c r="D913" s="80"/>
      <c r="E913" s="80"/>
      <c r="F913" s="80"/>
      <c r="G913" s="80"/>
      <c r="H913" s="80"/>
      <c r="I913" s="80"/>
      <c r="J913" s="80"/>
      <c r="K913" s="80"/>
      <c r="L913" s="80"/>
      <c r="M913" s="80"/>
      <c r="N913" s="80"/>
      <c r="O913" s="16"/>
      <c r="P913" s="80"/>
      <c r="Q913" s="80"/>
      <c r="R913" s="80"/>
      <c r="S913" s="7"/>
      <c r="T913" s="7"/>
      <c r="U913" s="7"/>
      <c r="V913" s="7"/>
      <c r="W913" s="7"/>
    </row>
    <row r="914" spans="1:23" ht="14">
      <c r="A914" s="17"/>
      <c r="B914" s="29"/>
      <c r="C914" s="29"/>
      <c r="D914" s="29"/>
      <c r="E914" s="29"/>
      <c r="F914" s="29"/>
      <c r="G914" s="29"/>
      <c r="H914" s="29"/>
      <c r="I914" s="29"/>
      <c r="J914" s="29"/>
      <c r="K914" s="29"/>
      <c r="L914" s="29"/>
      <c r="M914" s="29"/>
      <c r="N914" s="29"/>
      <c r="O914" s="17"/>
      <c r="P914" s="29"/>
      <c r="Q914" s="29"/>
      <c r="R914" s="29"/>
      <c r="S914" s="7"/>
      <c r="T914" s="7"/>
      <c r="U914" s="7"/>
      <c r="V914" s="7"/>
      <c r="W914" s="7"/>
    </row>
    <row r="915" spans="1:23" ht="14">
      <c r="A915" s="16"/>
      <c r="B915" s="80"/>
      <c r="C915" s="80"/>
      <c r="D915" s="80"/>
      <c r="E915" s="80"/>
      <c r="F915" s="80"/>
      <c r="G915" s="80"/>
      <c r="H915" s="80"/>
      <c r="I915" s="80"/>
      <c r="J915" s="80"/>
      <c r="K915" s="80"/>
      <c r="L915" s="80"/>
      <c r="M915" s="80"/>
      <c r="N915" s="80"/>
      <c r="O915" s="16"/>
      <c r="P915" s="80"/>
      <c r="Q915" s="80"/>
      <c r="R915" s="80"/>
      <c r="S915" s="7"/>
      <c r="T915" s="7"/>
      <c r="U915" s="7"/>
      <c r="V915" s="7"/>
      <c r="W915" s="7"/>
    </row>
    <row r="916" spans="1:23" ht="14">
      <c r="A916" s="17"/>
      <c r="B916" s="29"/>
      <c r="C916" s="29"/>
      <c r="D916" s="29"/>
      <c r="E916" s="29"/>
      <c r="F916" s="29"/>
      <c r="G916" s="29"/>
      <c r="H916" s="29"/>
      <c r="I916" s="29"/>
      <c r="J916" s="29"/>
      <c r="K916" s="29"/>
      <c r="L916" s="29"/>
      <c r="M916" s="29"/>
      <c r="N916" s="29"/>
      <c r="O916" s="17"/>
      <c r="P916" s="29"/>
      <c r="Q916" s="29"/>
      <c r="R916" s="29"/>
      <c r="S916" s="7"/>
      <c r="T916" s="7"/>
      <c r="U916" s="7"/>
      <c r="V916" s="7"/>
      <c r="W916" s="7"/>
    </row>
    <row r="917" spans="1:23" ht="14">
      <c r="A917" s="16"/>
      <c r="B917" s="80"/>
      <c r="C917" s="80"/>
      <c r="D917" s="80"/>
      <c r="E917" s="80"/>
      <c r="F917" s="80"/>
      <c r="G917" s="80"/>
      <c r="H917" s="80"/>
      <c r="I917" s="80"/>
      <c r="J917" s="80"/>
      <c r="K917" s="80"/>
      <c r="L917" s="80"/>
      <c r="M917" s="80"/>
      <c r="N917" s="80"/>
      <c r="O917" s="16"/>
      <c r="P917" s="80"/>
      <c r="Q917" s="80"/>
      <c r="R917" s="80"/>
      <c r="S917" s="7"/>
      <c r="T917" s="7"/>
      <c r="U917" s="7"/>
      <c r="V917" s="7"/>
      <c r="W917" s="7"/>
    </row>
    <row r="918" spans="1:23" ht="14">
      <c r="A918" s="17"/>
      <c r="B918" s="29"/>
      <c r="C918" s="29"/>
      <c r="D918" s="29"/>
      <c r="E918" s="29"/>
      <c r="F918" s="29"/>
      <c r="G918" s="29"/>
      <c r="H918" s="29"/>
      <c r="I918" s="29"/>
      <c r="J918" s="29"/>
      <c r="K918" s="29"/>
      <c r="L918" s="29"/>
      <c r="M918" s="29"/>
      <c r="N918" s="29"/>
      <c r="O918" s="17"/>
      <c r="P918" s="29"/>
      <c r="Q918" s="29"/>
      <c r="R918" s="29"/>
      <c r="S918" s="7"/>
      <c r="T918" s="7"/>
      <c r="U918" s="7"/>
      <c r="V918" s="7"/>
      <c r="W918" s="7"/>
    </row>
    <row r="919" spans="1:23" ht="14">
      <c r="A919" s="16"/>
      <c r="B919" s="80"/>
      <c r="C919" s="80"/>
      <c r="D919" s="80"/>
      <c r="E919" s="80"/>
      <c r="F919" s="80"/>
      <c r="G919" s="80"/>
      <c r="H919" s="80"/>
      <c r="I919" s="80"/>
      <c r="J919" s="80"/>
      <c r="K919" s="80"/>
      <c r="L919" s="80"/>
      <c r="M919" s="80"/>
      <c r="N919" s="80"/>
      <c r="O919" s="16"/>
      <c r="P919" s="80"/>
      <c r="Q919" s="80"/>
      <c r="R919" s="80"/>
      <c r="S919" s="7"/>
      <c r="T919" s="7"/>
      <c r="U919" s="7"/>
      <c r="V919" s="7"/>
      <c r="W919" s="7"/>
    </row>
    <row r="920" spans="1:23" ht="14">
      <c r="A920" s="17"/>
      <c r="B920" s="29"/>
      <c r="C920" s="29"/>
      <c r="D920" s="29"/>
      <c r="E920" s="29"/>
      <c r="F920" s="29"/>
      <c r="G920" s="29"/>
      <c r="H920" s="29"/>
      <c r="I920" s="29"/>
      <c r="J920" s="29"/>
      <c r="K920" s="29"/>
      <c r="L920" s="29"/>
      <c r="M920" s="29"/>
      <c r="N920" s="29"/>
      <c r="O920" s="17"/>
      <c r="P920" s="29"/>
      <c r="Q920" s="29"/>
      <c r="R920" s="29"/>
      <c r="S920" s="7"/>
      <c r="T920" s="7"/>
      <c r="U920" s="7"/>
      <c r="V920" s="7"/>
      <c r="W920" s="7"/>
    </row>
    <row r="921" spans="1:23" ht="14">
      <c r="A921" s="16"/>
      <c r="B921" s="80"/>
      <c r="C921" s="80"/>
      <c r="D921" s="80"/>
      <c r="E921" s="80"/>
      <c r="F921" s="80"/>
      <c r="G921" s="80"/>
      <c r="H921" s="80"/>
      <c r="I921" s="80"/>
      <c r="J921" s="80"/>
      <c r="K921" s="80"/>
      <c r="L921" s="80"/>
      <c r="M921" s="80"/>
      <c r="N921" s="80"/>
      <c r="O921" s="16"/>
      <c r="P921" s="80"/>
      <c r="Q921" s="80"/>
      <c r="R921" s="80"/>
      <c r="S921" s="7"/>
      <c r="T921" s="7"/>
      <c r="U921" s="7"/>
      <c r="V921" s="7"/>
      <c r="W921" s="7"/>
    </row>
    <row r="922" spans="1:23" ht="14">
      <c r="A922" s="17"/>
      <c r="B922" s="29"/>
      <c r="C922" s="29"/>
      <c r="D922" s="29"/>
      <c r="E922" s="29"/>
      <c r="F922" s="29"/>
      <c r="G922" s="29"/>
      <c r="H922" s="29"/>
      <c r="I922" s="29"/>
      <c r="J922" s="29"/>
      <c r="K922" s="29"/>
      <c r="L922" s="29"/>
      <c r="M922" s="29"/>
      <c r="N922" s="29"/>
      <c r="O922" s="17"/>
      <c r="P922" s="29"/>
      <c r="Q922" s="29"/>
      <c r="R922" s="29"/>
      <c r="S922" s="7"/>
      <c r="T922" s="7"/>
      <c r="U922" s="7"/>
      <c r="V922" s="7"/>
      <c r="W922" s="7"/>
    </row>
    <row r="923" spans="1:23" ht="14">
      <c r="A923" s="16"/>
      <c r="B923" s="80"/>
      <c r="C923" s="80"/>
      <c r="D923" s="80"/>
      <c r="E923" s="80"/>
      <c r="F923" s="80"/>
      <c r="G923" s="80"/>
      <c r="H923" s="80"/>
      <c r="I923" s="80"/>
      <c r="J923" s="80"/>
      <c r="K923" s="80"/>
      <c r="L923" s="80"/>
      <c r="M923" s="80"/>
      <c r="N923" s="80"/>
      <c r="O923" s="16"/>
      <c r="P923" s="80"/>
      <c r="Q923" s="80"/>
      <c r="R923" s="80"/>
      <c r="S923" s="7"/>
      <c r="T923" s="7"/>
      <c r="U923" s="7"/>
      <c r="V923" s="7"/>
      <c r="W923" s="7"/>
    </row>
    <row r="924" spans="1:23" ht="14">
      <c r="A924" s="17"/>
      <c r="B924" s="29"/>
      <c r="C924" s="29"/>
      <c r="D924" s="29"/>
      <c r="E924" s="29"/>
      <c r="F924" s="29"/>
      <c r="G924" s="29"/>
      <c r="H924" s="29"/>
      <c r="I924" s="29"/>
      <c r="J924" s="29"/>
      <c r="K924" s="29"/>
      <c r="L924" s="29"/>
      <c r="M924" s="29"/>
      <c r="N924" s="29"/>
      <c r="O924" s="17"/>
      <c r="P924" s="29"/>
      <c r="Q924" s="29"/>
      <c r="R924" s="29"/>
      <c r="S924" s="7"/>
      <c r="T924" s="7"/>
      <c r="U924" s="7"/>
      <c r="V924" s="7"/>
      <c r="W924" s="7"/>
    </row>
    <row r="925" spans="1:23" ht="14">
      <c r="A925" s="16"/>
      <c r="B925" s="80"/>
      <c r="C925" s="80"/>
      <c r="D925" s="80"/>
      <c r="E925" s="80"/>
      <c r="F925" s="80"/>
      <c r="G925" s="80"/>
      <c r="H925" s="80"/>
      <c r="I925" s="80"/>
      <c r="J925" s="80"/>
      <c r="K925" s="80"/>
      <c r="L925" s="80"/>
      <c r="M925" s="80"/>
      <c r="N925" s="80"/>
      <c r="O925" s="16"/>
      <c r="P925" s="80"/>
      <c r="Q925" s="80"/>
      <c r="R925" s="80"/>
      <c r="S925" s="7"/>
      <c r="T925" s="7"/>
      <c r="U925" s="7"/>
      <c r="V925" s="7"/>
      <c r="W925" s="7"/>
    </row>
    <row r="926" spans="1:23" ht="14">
      <c r="A926" s="17"/>
      <c r="B926" s="29"/>
      <c r="C926" s="29"/>
      <c r="D926" s="29"/>
      <c r="E926" s="29"/>
      <c r="F926" s="29"/>
      <c r="G926" s="29"/>
      <c r="H926" s="29"/>
      <c r="I926" s="29"/>
      <c r="J926" s="29"/>
      <c r="K926" s="29"/>
      <c r="L926" s="29"/>
      <c r="M926" s="29"/>
      <c r="N926" s="29"/>
      <c r="O926" s="17"/>
      <c r="P926" s="29"/>
      <c r="Q926" s="29"/>
      <c r="R926" s="29"/>
      <c r="S926" s="7"/>
      <c r="T926" s="7"/>
      <c r="U926" s="7"/>
      <c r="V926" s="7"/>
      <c r="W926" s="7"/>
    </row>
    <row r="927" spans="1:23" ht="14">
      <c r="A927" s="16"/>
      <c r="B927" s="80"/>
      <c r="C927" s="80"/>
      <c r="D927" s="80"/>
      <c r="E927" s="80"/>
      <c r="F927" s="80"/>
      <c r="G927" s="80"/>
      <c r="H927" s="80"/>
      <c r="I927" s="80"/>
      <c r="J927" s="80"/>
      <c r="K927" s="80"/>
      <c r="L927" s="80"/>
      <c r="M927" s="80"/>
      <c r="N927" s="80"/>
      <c r="O927" s="16"/>
      <c r="P927" s="80"/>
      <c r="Q927" s="80"/>
      <c r="R927" s="80"/>
      <c r="S927" s="7"/>
      <c r="T927" s="7"/>
      <c r="U927" s="7"/>
      <c r="V927" s="7"/>
      <c r="W927" s="7"/>
    </row>
    <row r="928" spans="1:23" ht="14">
      <c r="A928" s="17"/>
      <c r="B928" s="29"/>
      <c r="C928" s="29"/>
      <c r="D928" s="29"/>
      <c r="E928" s="29"/>
      <c r="F928" s="29"/>
      <c r="G928" s="29"/>
      <c r="H928" s="29"/>
      <c r="I928" s="29"/>
      <c r="J928" s="29"/>
      <c r="K928" s="29"/>
      <c r="L928" s="29"/>
      <c r="M928" s="29"/>
      <c r="N928" s="29"/>
      <c r="O928" s="17"/>
      <c r="P928" s="29"/>
      <c r="Q928" s="29"/>
      <c r="R928" s="29"/>
      <c r="S928" s="7"/>
      <c r="T928" s="7"/>
      <c r="U928" s="7"/>
      <c r="V928" s="7"/>
      <c r="W928" s="7"/>
    </row>
    <row r="929" spans="1:23" ht="14">
      <c r="A929" s="16"/>
      <c r="B929" s="80"/>
      <c r="C929" s="80"/>
      <c r="D929" s="80"/>
      <c r="E929" s="80"/>
      <c r="F929" s="80"/>
      <c r="G929" s="80"/>
      <c r="H929" s="80"/>
      <c r="I929" s="80"/>
      <c r="J929" s="80"/>
      <c r="K929" s="80"/>
      <c r="L929" s="80"/>
      <c r="M929" s="80"/>
      <c r="N929" s="80"/>
      <c r="O929" s="16"/>
      <c r="P929" s="80"/>
      <c r="Q929" s="80"/>
      <c r="R929" s="80"/>
      <c r="S929" s="7"/>
      <c r="T929" s="7"/>
      <c r="U929" s="7"/>
      <c r="V929" s="7"/>
      <c r="W929" s="7"/>
    </row>
    <row r="930" spans="1:23" ht="14">
      <c r="A930" s="17"/>
      <c r="B930" s="29"/>
      <c r="C930" s="29"/>
      <c r="D930" s="29"/>
      <c r="E930" s="29"/>
      <c r="F930" s="29"/>
      <c r="G930" s="29"/>
      <c r="H930" s="29"/>
      <c r="I930" s="29"/>
      <c r="J930" s="29"/>
      <c r="K930" s="29"/>
      <c r="L930" s="29"/>
      <c r="M930" s="29"/>
      <c r="N930" s="29"/>
      <c r="O930" s="17"/>
      <c r="P930" s="29"/>
      <c r="Q930" s="29"/>
      <c r="R930" s="29"/>
      <c r="S930" s="7"/>
      <c r="T930" s="7"/>
      <c r="U930" s="7"/>
      <c r="V930" s="7"/>
      <c r="W930" s="7"/>
    </row>
    <row r="931" spans="1:23" ht="14">
      <c r="A931" s="16"/>
      <c r="B931" s="80"/>
      <c r="C931" s="80"/>
      <c r="D931" s="80"/>
      <c r="E931" s="80"/>
      <c r="F931" s="80"/>
      <c r="G931" s="80"/>
      <c r="H931" s="80"/>
      <c r="I931" s="80"/>
      <c r="J931" s="80"/>
      <c r="K931" s="80"/>
      <c r="L931" s="80"/>
      <c r="M931" s="80"/>
      <c r="N931" s="80"/>
      <c r="O931" s="16"/>
      <c r="P931" s="80"/>
      <c r="Q931" s="80"/>
      <c r="R931" s="80"/>
      <c r="S931" s="7"/>
      <c r="T931" s="7"/>
      <c r="U931" s="7"/>
      <c r="V931" s="7"/>
      <c r="W931" s="7"/>
    </row>
    <row r="932" spans="1:23" ht="14">
      <c r="A932" s="17"/>
      <c r="B932" s="29"/>
      <c r="C932" s="29"/>
      <c r="D932" s="29"/>
      <c r="E932" s="29"/>
      <c r="F932" s="29"/>
      <c r="G932" s="29"/>
      <c r="H932" s="29"/>
      <c r="I932" s="29"/>
      <c r="J932" s="29"/>
      <c r="K932" s="29"/>
      <c r="L932" s="29"/>
      <c r="M932" s="29"/>
      <c r="N932" s="29"/>
      <c r="O932" s="17"/>
      <c r="P932" s="29"/>
      <c r="Q932" s="29"/>
      <c r="R932" s="29"/>
      <c r="S932" s="7"/>
      <c r="T932" s="7"/>
      <c r="U932" s="7"/>
      <c r="V932" s="7"/>
      <c r="W932" s="7"/>
    </row>
    <row r="933" spans="1:23" ht="14">
      <c r="A933" s="16"/>
      <c r="B933" s="80"/>
      <c r="C933" s="80"/>
      <c r="D933" s="80"/>
      <c r="E933" s="80"/>
      <c r="F933" s="80"/>
      <c r="G933" s="80"/>
      <c r="H933" s="80"/>
      <c r="I933" s="80"/>
      <c r="J933" s="80"/>
      <c r="K933" s="80"/>
      <c r="L933" s="80"/>
      <c r="M933" s="80"/>
      <c r="N933" s="80"/>
      <c r="O933" s="16"/>
      <c r="P933" s="80"/>
      <c r="Q933" s="80"/>
      <c r="R933" s="80"/>
      <c r="S933" s="7"/>
      <c r="T933" s="7"/>
      <c r="U933" s="7"/>
      <c r="V933" s="7"/>
      <c r="W933" s="7"/>
    </row>
    <row r="934" spans="1:23" ht="14">
      <c r="A934" s="17"/>
      <c r="B934" s="29"/>
      <c r="C934" s="29"/>
      <c r="D934" s="29"/>
      <c r="E934" s="29"/>
      <c r="F934" s="29"/>
      <c r="G934" s="29"/>
      <c r="H934" s="29"/>
      <c r="I934" s="29"/>
      <c r="J934" s="29"/>
      <c r="K934" s="29"/>
      <c r="L934" s="29"/>
      <c r="M934" s="29"/>
      <c r="N934" s="29"/>
      <c r="O934" s="17"/>
      <c r="P934" s="29"/>
      <c r="Q934" s="29"/>
      <c r="R934" s="29"/>
      <c r="S934" s="7"/>
      <c r="T934" s="7"/>
      <c r="U934" s="7"/>
      <c r="V934" s="7"/>
      <c r="W934" s="7"/>
    </row>
    <row r="935" spans="1:23" ht="14">
      <c r="A935" s="16"/>
      <c r="B935" s="80"/>
      <c r="C935" s="80"/>
      <c r="D935" s="80"/>
      <c r="E935" s="80"/>
      <c r="F935" s="80"/>
      <c r="G935" s="80"/>
      <c r="H935" s="80"/>
      <c r="I935" s="80"/>
      <c r="J935" s="80"/>
      <c r="K935" s="80"/>
      <c r="L935" s="80"/>
      <c r="M935" s="80"/>
      <c r="N935" s="80"/>
      <c r="O935" s="16"/>
      <c r="P935" s="80"/>
      <c r="Q935" s="80"/>
      <c r="R935" s="80"/>
      <c r="S935" s="7"/>
      <c r="T935" s="7"/>
      <c r="U935" s="7"/>
      <c r="V935" s="7"/>
      <c r="W935" s="7"/>
    </row>
    <row r="936" spans="1:23" ht="14">
      <c r="A936" s="17"/>
      <c r="B936" s="29"/>
      <c r="C936" s="29"/>
      <c r="D936" s="29"/>
      <c r="E936" s="29"/>
      <c r="F936" s="29"/>
      <c r="G936" s="29"/>
      <c r="H936" s="29"/>
      <c r="I936" s="29"/>
      <c r="J936" s="29"/>
      <c r="K936" s="29"/>
      <c r="L936" s="29"/>
      <c r="M936" s="29"/>
      <c r="N936" s="29"/>
      <c r="O936" s="17"/>
      <c r="P936" s="29"/>
      <c r="Q936" s="29"/>
      <c r="R936" s="29"/>
      <c r="S936" s="7"/>
      <c r="T936" s="7"/>
      <c r="U936" s="7"/>
      <c r="V936" s="7"/>
      <c r="W936" s="7"/>
    </row>
    <row r="937" spans="1:23" ht="14">
      <c r="A937" s="16"/>
      <c r="B937" s="80"/>
      <c r="C937" s="80"/>
      <c r="D937" s="80"/>
      <c r="E937" s="80"/>
      <c r="F937" s="80"/>
      <c r="G937" s="80"/>
      <c r="H937" s="80"/>
      <c r="I937" s="80"/>
      <c r="J937" s="80"/>
      <c r="K937" s="80"/>
      <c r="L937" s="80"/>
      <c r="M937" s="80"/>
      <c r="N937" s="80"/>
      <c r="O937" s="16"/>
      <c r="P937" s="80"/>
      <c r="Q937" s="80"/>
      <c r="R937" s="80"/>
      <c r="S937" s="7"/>
      <c r="T937" s="7"/>
      <c r="U937" s="7"/>
      <c r="V937" s="7"/>
      <c r="W937" s="7"/>
    </row>
    <row r="938" spans="1:23" ht="14">
      <c r="A938" s="17"/>
      <c r="B938" s="29"/>
      <c r="C938" s="29"/>
      <c r="D938" s="29"/>
      <c r="E938" s="29"/>
      <c r="F938" s="29"/>
      <c r="G938" s="29"/>
      <c r="H938" s="29"/>
      <c r="I938" s="29"/>
      <c r="J938" s="29"/>
      <c r="K938" s="29"/>
      <c r="L938" s="29"/>
      <c r="M938" s="29"/>
      <c r="N938" s="29"/>
      <c r="O938" s="17"/>
      <c r="P938" s="29"/>
      <c r="Q938" s="29"/>
      <c r="R938" s="29"/>
      <c r="S938" s="7"/>
      <c r="T938" s="7"/>
      <c r="U938" s="7"/>
      <c r="V938" s="7"/>
      <c r="W938" s="7"/>
    </row>
    <row r="939" spans="1:23" ht="14">
      <c r="A939" s="16"/>
      <c r="B939" s="80"/>
      <c r="C939" s="80"/>
      <c r="D939" s="80"/>
      <c r="E939" s="80"/>
      <c r="F939" s="80"/>
      <c r="G939" s="80"/>
      <c r="H939" s="80"/>
      <c r="I939" s="80"/>
      <c r="J939" s="80"/>
      <c r="K939" s="80"/>
      <c r="L939" s="80"/>
      <c r="M939" s="80"/>
      <c r="N939" s="80"/>
      <c r="O939" s="16"/>
      <c r="P939" s="80"/>
      <c r="Q939" s="80"/>
      <c r="R939" s="80"/>
      <c r="S939" s="7"/>
      <c r="T939" s="7"/>
      <c r="U939" s="7"/>
      <c r="V939" s="7"/>
      <c r="W939" s="7"/>
    </row>
    <row r="940" spans="1:23" ht="14">
      <c r="A940" s="17"/>
      <c r="B940" s="29"/>
      <c r="C940" s="29"/>
      <c r="D940" s="29"/>
      <c r="E940" s="29"/>
      <c r="F940" s="29"/>
      <c r="G940" s="29"/>
      <c r="H940" s="29"/>
      <c r="I940" s="29"/>
      <c r="J940" s="29"/>
      <c r="K940" s="29"/>
      <c r="L940" s="29"/>
      <c r="M940" s="29"/>
      <c r="N940" s="29"/>
      <c r="O940" s="17"/>
      <c r="P940" s="29"/>
      <c r="Q940" s="29"/>
      <c r="R940" s="29"/>
      <c r="S940" s="7"/>
      <c r="T940" s="7"/>
      <c r="U940" s="7"/>
      <c r="V940" s="7"/>
      <c r="W940" s="7"/>
    </row>
    <row r="941" spans="1:23" ht="14">
      <c r="A941" s="16"/>
      <c r="B941" s="80"/>
      <c r="C941" s="80"/>
      <c r="D941" s="80"/>
      <c r="E941" s="80"/>
      <c r="F941" s="80"/>
      <c r="G941" s="80"/>
      <c r="H941" s="80"/>
      <c r="I941" s="80"/>
      <c r="J941" s="80"/>
      <c r="K941" s="80"/>
      <c r="L941" s="80"/>
      <c r="M941" s="80"/>
      <c r="N941" s="80"/>
      <c r="O941" s="16"/>
      <c r="P941" s="80"/>
      <c r="Q941" s="80"/>
      <c r="R941" s="80"/>
      <c r="S941" s="7"/>
      <c r="T941" s="7"/>
      <c r="U941" s="7"/>
      <c r="V941" s="7"/>
      <c r="W941" s="7"/>
    </row>
    <row r="942" spans="1:23" ht="14">
      <c r="A942" s="17"/>
      <c r="B942" s="29"/>
      <c r="C942" s="29"/>
      <c r="D942" s="29"/>
      <c r="E942" s="29"/>
      <c r="F942" s="29"/>
      <c r="G942" s="29"/>
      <c r="H942" s="29"/>
      <c r="I942" s="29"/>
      <c r="J942" s="29"/>
      <c r="K942" s="29"/>
      <c r="L942" s="29"/>
      <c r="M942" s="29"/>
      <c r="N942" s="29"/>
      <c r="O942" s="17"/>
      <c r="P942" s="29"/>
      <c r="Q942" s="29"/>
      <c r="R942" s="29"/>
      <c r="S942" s="7"/>
      <c r="T942" s="7"/>
      <c r="U942" s="7"/>
      <c r="V942" s="7"/>
      <c r="W942" s="7"/>
    </row>
    <row r="943" spans="1:23" ht="14">
      <c r="A943" s="16"/>
      <c r="B943" s="80"/>
      <c r="C943" s="80"/>
      <c r="D943" s="80"/>
      <c r="E943" s="80"/>
      <c r="F943" s="80"/>
      <c r="G943" s="80"/>
      <c r="H943" s="80"/>
      <c r="I943" s="80"/>
      <c r="J943" s="80"/>
      <c r="K943" s="80"/>
      <c r="L943" s="80"/>
      <c r="M943" s="80"/>
      <c r="N943" s="80"/>
      <c r="O943" s="16"/>
      <c r="P943" s="80"/>
      <c r="Q943" s="80"/>
      <c r="R943" s="80"/>
      <c r="S943" s="7"/>
      <c r="T943" s="7"/>
      <c r="U943" s="7"/>
      <c r="V943" s="7"/>
      <c r="W943" s="7"/>
    </row>
    <row r="944" spans="1:23" ht="14">
      <c r="A944" s="17"/>
      <c r="B944" s="29"/>
      <c r="C944" s="29"/>
      <c r="D944" s="29"/>
      <c r="E944" s="29"/>
      <c r="F944" s="29"/>
      <c r="G944" s="29"/>
      <c r="H944" s="29"/>
      <c r="I944" s="29"/>
      <c r="J944" s="29"/>
      <c r="K944" s="29"/>
      <c r="L944" s="29"/>
      <c r="M944" s="29"/>
      <c r="N944" s="29"/>
      <c r="O944" s="17"/>
      <c r="P944" s="29"/>
      <c r="Q944" s="29"/>
      <c r="R944" s="29"/>
      <c r="S944" s="7"/>
      <c r="T944" s="7"/>
      <c r="U944" s="7"/>
      <c r="V944" s="7"/>
      <c r="W944" s="7"/>
    </row>
    <row r="945" spans="1:23" ht="14">
      <c r="A945" s="16"/>
      <c r="B945" s="80"/>
      <c r="C945" s="80"/>
      <c r="D945" s="80"/>
      <c r="E945" s="80"/>
      <c r="F945" s="80"/>
      <c r="G945" s="80"/>
      <c r="H945" s="80"/>
      <c r="I945" s="80"/>
      <c r="J945" s="80"/>
      <c r="K945" s="80"/>
      <c r="L945" s="80"/>
      <c r="M945" s="80"/>
      <c r="N945" s="80"/>
      <c r="O945" s="16"/>
      <c r="P945" s="80"/>
      <c r="Q945" s="80"/>
      <c r="R945" s="80"/>
      <c r="S945" s="7"/>
      <c r="T945" s="7"/>
      <c r="U945" s="7"/>
      <c r="V945" s="7"/>
      <c r="W945" s="7"/>
    </row>
    <row r="946" spans="1:23" ht="14">
      <c r="A946" s="17"/>
      <c r="B946" s="29"/>
      <c r="C946" s="29"/>
      <c r="D946" s="29"/>
      <c r="E946" s="29"/>
      <c r="F946" s="29"/>
      <c r="G946" s="29"/>
      <c r="H946" s="29"/>
      <c r="I946" s="29"/>
      <c r="J946" s="29"/>
      <c r="K946" s="29"/>
      <c r="L946" s="29"/>
      <c r="M946" s="29"/>
      <c r="N946" s="29"/>
      <c r="O946" s="17"/>
      <c r="P946" s="29"/>
      <c r="Q946" s="29"/>
      <c r="R946" s="29"/>
      <c r="S946" s="7"/>
      <c r="T946" s="7"/>
      <c r="U946" s="7"/>
      <c r="V946" s="7"/>
      <c r="W946" s="7"/>
    </row>
    <row r="947" spans="1:23" ht="14">
      <c r="A947" s="16"/>
      <c r="B947" s="80"/>
      <c r="C947" s="80"/>
      <c r="D947" s="80"/>
      <c r="E947" s="80"/>
      <c r="F947" s="80"/>
      <c r="G947" s="80"/>
      <c r="H947" s="80"/>
      <c r="I947" s="80"/>
      <c r="J947" s="80"/>
      <c r="K947" s="80"/>
      <c r="L947" s="80"/>
      <c r="M947" s="80"/>
      <c r="N947" s="80"/>
      <c r="O947" s="16"/>
      <c r="P947" s="80"/>
      <c r="Q947" s="80"/>
      <c r="R947" s="80"/>
      <c r="S947" s="7"/>
      <c r="T947" s="7"/>
      <c r="U947" s="7"/>
      <c r="V947" s="7"/>
      <c r="W947" s="7"/>
    </row>
    <row r="948" spans="1:23" ht="14">
      <c r="A948" s="17"/>
      <c r="B948" s="29"/>
      <c r="C948" s="29"/>
      <c r="D948" s="29"/>
      <c r="E948" s="29"/>
      <c r="F948" s="29"/>
      <c r="G948" s="29"/>
      <c r="H948" s="29"/>
      <c r="I948" s="29"/>
      <c r="J948" s="29"/>
      <c r="K948" s="29"/>
      <c r="L948" s="29"/>
      <c r="M948" s="29"/>
      <c r="N948" s="29"/>
      <c r="O948" s="17"/>
      <c r="P948" s="29"/>
      <c r="Q948" s="29"/>
      <c r="R948" s="29"/>
      <c r="S948" s="7"/>
      <c r="T948" s="7"/>
      <c r="U948" s="7"/>
      <c r="V948" s="7"/>
      <c r="W948" s="7"/>
    </row>
    <row r="949" spans="1:23" ht="14">
      <c r="A949" s="16"/>
      <c r="B949" s="80"/>
      <c r="C949" s="80"/>
      <c r="D949" s="80"/>
      <c r="E949" s="80"/>
      <c r="F949" s="80"/>
      <c r="G949" s="80"/>
      <c r="H949" s="80"/>
      <c r="I949" s="80"/>
      <c r="J949" s="80"/>
      <c r="K949" s="80"/>
      <c r="L949" s="80"/>
      <c r="M949" s="80"/>
      <c r="N949" s="80"/>
      <c r="O949" s="16"/>
      <c r="P949" s="80"/>
      <c r="Q949" s="80"/>
      <c r="R949" s="80"/>
      <c r="S949" s="7"/>
      <c r="T949" s="7"/>
      <c r="U949" s="7"/>
      <c r="V949" s="7"/>
      <c r="W949" s="7"/>
    </row>
    <row r="950" spans="1:23" ht="14">
      <c r="A950" s="17"/>
      <c r="B950" s="29"/>
      <c r="C950" s="29"/>
      <c r="D950" s="29"/>
      <c r="E950" s="29"/>
      <c r="F950" s="29"/>
      <c r="G950" s="29"/>
      <c r="H950" s="29"/>
      <c r="I950" s="29"/>
      <c r="J950" s="29"/>
      <c r="K950" s="29"/>
      <c r="L950" s="29"/>
      <c r="M950" s="29"/>
      <c r="N950" s="29"/>
      <c r="O950" s="17"/>
      <c r="P950" s="29"/>
      <c r="Q950" s="29"/>
      <c r="R950" s="29"/>
      <c r="S950" s="7"/>
      <c r="T950" s="7"/>
      <c r="U950" s="7"/>
      <c r="V950" s="7"/>
      <c r="W950" s="7"/>
    </row>
    <row r="951" spans="1:23" ht="14">
      <c r="A951" s="16"/>
      <c r="B951" s="80"/>
      <c r="C951" s="80"/>
      <c r="D951" s="80"/>
      <c r="E951" s="80"/>
      <c r="F951" s="80"/>
      <c r="G951" s="80"/>
      <c r="H951" s="80"/>
      <c r="I951" s="80"/>
      <c r="J951" s="80"/>
      <c r="K951" s="80"/>
      <c r="L951" s="80"/>
      <c r="M951" s="80"/>
      <c r="N951" s="80"/>
      <c r="O951" s="16"/>
      <c r="P951" s="80"/>
      <c r="Q951" s="80"/>
      <c r="R951" s="80"/>
      <c r="S951" s="7"/>
      <c r="T951" s="7"/>
      <c r="U951" s="7"/>
      <c r="V951" s="7"/>
      <c r="W951" s="7"/>
    </row>
    <row r="952" spans="1:23" ht="14">
      <c r="A952" s="17"/>
      <c r="B952" s="29"/>
      <c r="C952" s="29"/>
      <c r="D952" s="29"/>
      <c r="E952" s="29"/>
      <c r="F952" s="29"/>
      <c r="G952" s="29"/>
      <c r="H952" s="29"/>
      <c r="I952" s="29"/>
      <c r="J952" s="29"/>
      <c r="K952" s="29"/>
      <c r="L952" s="29"/>
      <c r="M952" s="29"/>
      <c r="N952" s="29"/>
      <c r="O952" s="17"/>
      <c r="P952" s="29"/>
      <c r="Q952" s="29"/>
      <c r="R952" s="29"/>
      <c r="S952" s="7"/>
      <c r="T952" s="7"/>
      <c r="U952" s="7"/>
      <c r="V952" s="7"/>
      <c r="W952" s="7"/>
    </row>
    <row r="953" spans="1:23" ht="14">
      <c r="A953" s="16"/>
      <c r="B953" s="80"/>
      <c r="C953" s="80"/>
      <c r="D953" s="80"/>
      <c r="E953" s="80"/>
      <c r="F953" s="80"/>
      <c r="G953" s="80"/>
      <c r="H953" s="80"/>
      <c r="I953" s="80"/>
      <c r="J953" s="80"/>
      <c r="K953" s="80"/>
      <c r="L953" s="80"/>
      <c r="M953" s="80"/>
      <c r="N953" s="80"/>
      <c r="O953" s="16"/>
      <c r="P953" s="80"/>
      <c r="Q953" s="80"/>
      <c r="R953" s="80"/>
      <c r="S953" s="7"/>
      <c r="T953" s="7"/>
      <c r="U953" s="7"/>
      <c r="V953" s="7"/>
      <c r="W953" s="7"/>
    </row>
    <row r="954" spans="1:23" ht="14">
      <c r="A954" s="17"/>
      <c r="B954" s="29"/>
      <c r="C954" s="29"/>
      <c r="D954" s="29"/>
      <c r="E954" s="29"/>
      <c r="F954" s="29"/>
      <c r="G954" s="29"/>
      <c r="H954" s="29"/>
      <c r="I954" s="29"/>
      <c r="J954" s="29"/>
      <c r="K954" s="29"/>
      <c r="L954" s="29"/>
      <c r="M954" s="29"/>
      <c r="N954" s="29"/>
      <c r="O954" s="17"/>
      <c r="P954" s="29"/>
      <c r="Q954" s="29"/>
      <c r="R954" s="29"/>
      <c r="S954" s="7"/>
      <c r="T954" s="7"/>
      <c r="U954" s="7"/>
      <c r="V954" s="7"/>
      <c r="W954" s="7"/>
    </row>
    <row r="955" spans="1:23" ht="14">
      <c r="A955" s="16"/>
      <c r="B955" s="80"/>
      <c r="C955" s="80"/>
      <c r="D955" s="80"/>
      <c r="E955" s="80"/>
      <c r="F955" s="80"/>
      <c r="G955" s="80"/>
      <c r="H955" s="80"/>
      <c r="I955" s="80"/>
      <c r="J955" s="80"/>
      <c r="K955" s="80"/>
      <c r="L955" s="80"/>
      <c r="M955" s="80"/>
      <c r="N955" s="80"/>
      <c r="O955" s="16"/>
      <c r="P955" s="80"/>
      <c r="Q955" s="80"/>
      <c r="R955" s="80"/>
      <c r="S955" s="7"/>
      <c r="T955" s="7"/>
      <c r="U955" s="7"/>
      <c r="V955" s="7"/>
      <c r="W955" s="7"/>
    </row>
    <row r="956" spans="1:23" ht="14">
      <c r="A956" s="17"/>
      <c r="B956" s="29"/>
      <c r="C956" s="29"/>
      <c r="D956" s="29"/>
      <c r="E956" s="29"/>
      <c r="F956" s="29"/>
      <c r="G956" s="29"/>
      <c r="H956" s="29"/>
      <c r="I956" s="29"/>
      <c r="J956" s="29"/>
      <c r="K956" s="29"/>
      <c r="L956" s="29"/>
      <c r="M956" s="29"/>
      <c r="N956" s="29"/>
      <c r="O956" s="17"/>
      <c r="P956" s="29"/>
      <c r="Q956" s="29"/>
      <c r="R956" s="29"/>
      <c r="S956" s="7"/>
      <c r="T956" s="7"/>
      <c r="U956" s="7"/>
      <c r="V956" s="7"/>
      <c r="W956" s="7"/>
    </row>
    <row r="957" spans="1:23" ht="14">
      <c r="A957" s="16"/>
      <c r="B957" s="80"/>
      <c r="C957" s="80"/>
      <c r="D957" s="80"/>
      <c r="E957" s="80"/>
      <c r="F957" s="80"/>
      <c r="G957" s="80"/>
      <c r="H957" s="80"/>
      <c r="I957" s="80"/>
      <c r="J957" s="80"/>
      <c r="K957" s="80"/>
      <c r="L957" s="80"/>
      <c r="M957" s="80"/>
      <c r="N957" s="80"/>
      <c r="O957" s="16"/>
      <c r="P957" s="80"/>
      <c r="Q957" s="80"/>
      <c r="R957" s="80"/>
      <c r="S957" s="7"/>
      <c r="T957" s="7"/>
      <c r="U957" s="7"/>
      <c r="V957" s="7"/>
      <c r="W957" s="7"/>
    </row>
    <row r="958" spans="1:23" ht="14">
      <c r="A958" s="17"/>
      <c r="B958" s="29"/>
      <c r="C958" s="29"/>
      <c r="D958" s="29"/>
      <c r="E958" s="29"/>
      <c r="F958" s="29"/>
      <c r="G958" s="29"/>
      <c r="H958" s="29"/>
      <c r="I958" s="29"/>
      <c r="J958" s="29"/>
      <c r="K958" s="29"/>
      <c r="L958" s="29"/>
      <c r="M958" s="29"/>
      <c r="N958" s="29"/>
      <c r="O958" s="17"/>
      <c r="P958" s="29"/>
      <c r="Q958" s="29"/>
      <c r="R958" s="29"/>
      <c r="S958" s="7"/>
      <c r="T958" s="7"/>
      <c r="U958" s="7"/>
      <c r="V958" s="7"/>
      <c r="W958" s="7"/>
    </row>
    <row r="959" spans="1:23" ht="14">
      <c r="A959" s="16"/>
      <c r="B959" s="80"/>
      <c r="C959" s="80"/>
      <c r="D959" s="80"/>
      <c r="E959" s="80"/>
      <c r="F959" s="80"/>
      <c r="G959" s="80"/>
      <c r="H959" s="80"/>
      <c r="I959" s="80"/>
      <c r="J959" s="80"/>
      <c r="K959" s="80"/>
      <c r="L959" s="80"/>
      <c r="M959" s="80"/>
      <c r="N959" s="80"/>
      <c r="O959" s="16"/>
      <c r="P959" s="80"/>
      <c r="Q959" s="80"/>
      <c r="R959" s="80"/>
      <c r="S959" s="7"/>
      <c r="T959" s="7"/>
      <c r="U959" s="7"/>
      <c r="V959" s="7"/>
      <c r="W959" s="7"/>
    </row>
    <row r="960" spans="1:23" ht="14">
      <c r="A960" s="17"/>
      <c r="B960" s="29"/>
      <c r="C960" s="29"/>
      <c r="D960" s="29"/>
      <c r="E960" s="29"/>
      <c r="F960" s="29"/>
      <c r="G960" s="29"/>
      <c r="H960" s="29"/>
      <c r="I960" s="29"/>
      <c r="J960" s="29"/>
      <c r="K960" s="29"/>
      <c r="L960" s="29"/>
      <c r="M960" s="29"/>
      <c r="N960" s="29"/>
      <c r="O960" s="17"/>
      <c r="P960" s="29"/>
      <c r="Q960" s="29"/>
      <c r="R960" s="29"/>
      <c r="S960" s="7"/>
      <c r="T960" s="7"/>
      <c r="U960" s="7"/>
      <c r="V960" s="7"/>
      <c r="W960" s="7"/>
    </row>
    <row r="961" spans="1:23" ht="14">
      <c r="A961" s="16"/>
      <c r="B961" s="80"/>
      <c r="C961" s="80"/>
      <c r="D961" s="80"/>
      <c r="E961" s="80"/>
      <c r="F961" s="80"/>
      <c r="G961" s="80"/>
      <c r="H961" s="80"/>
      <c r="I961" s="80"/>
      <c r="J961" s="80"/>
      <c r="K961" s="80"/>
      <c r="L961" s="80"/>
      <c r="M961" s="80"/>
      <c r="N961" s="80"/>
      <c r="O961" s="16"/>
      <c r="P961" s="80"/>
      <c r="Q961" s="80"/>
      <c r="R961" s="80"/>
      <c r="S961" s="7"/>
      <c r="T961" s="7"/>
      <c r="U961" s="7"/>
      <c r="V961" s="7"/>
      <c r="W961" s="7"/>
    </row>
    <row r="962" spans="1:23" ht="14">
      <c r="A962" s="17"/>
      <c r="B962" s="29"/>
      <c r="C962" s="29"/>
      <c r="D962" s="29"/>
      <c r="E962" s="29"/>
      <c r="F962" s="29"/>
      <c r="G962" s="29"/>
      <c r="H962" s="29"/>
      <c r="I962" s="29"/>
      <c r="J962" s="29"/>
      <c r="K962" s="29"/>
      <c r="L962" s="29"/>
      <c r="M962" s="29"/>
      <c r="N962" s="29"/>
      <c r="O962" s="17"/>
      <c r="P962" s="29"/>
      <c r="Q962" s="29"/>
      <c r="R962" s="29"/>
      <c r="S962" s="7"/>
      <c r="T962" s="7"/>
      <c r="U962" s="7"/>
      <c r="V962" s="7"/>
      <c r="W962" s="7"/>
    </row>
    <row r="963" spans="1:23" ht="14">
      <c r="A963" s="16"/>
      <c r="B963" s="80"/>
      <c r="C963" s="80"/>
      <c r="D963" s="80"/>
      <c r="E963" s="80"/>
      <c r="F963" s="80"/>
      <c r="G963" s="80"/>
      <c r="H963" s="80"/>
      <c r="I963" s="80"/>
      <c r="J963" s="80"/>
      <c r="K963" s="80"/>
      <c r="L963" s="80"/>
      <c r="M963" s="80"/>
      <c r="N963" s="80"/>
      <c r="O963" s="16"/>
      <c r="P963" s="80"/>
      <c r="Q963" s="80"/>
      <c r="R963" s="80"/>
      <c r="S963" s="7"/>
      <c r="T963" s="7"/>
      <c r="U963" s="7"/>
      <c r="V963" s="7"/>
      <c r="W963" s="7"/>
    </row>
    <row r="964" spans="1:23" ht="14">
      <c r="A964" s="17"/>
      <c r="B964" s="29"/>
      <c r="C964" s="29"/>
      <c r="D964" s="29"/>
      <c r="E964" s="29"/>
      <c r="F964" s="29"/>
      <c r="G964" s="29"/>
      <c r="H964" s="29"/>
      <c r="I964" s="29"/>
      <c r="J964" s="29"/>
      <c r="K964" s="29"/>
      <c r="L964" s="29"/>
      <c r="M964" s="29"/>
      <c r="N964" s="29"/>
      <c r="O964" s="17"/>
      <c r="P964" s="29"/>
      <c r="Q964" s="29"/>
      <c r="R964" s="29"/>
      <c r="S964" s="7"/>
      <c r="T964" s="7"/>
      <c r="U964" s="7"/>
      <c r="V964" s="7"/>
      <c r="W964" s="7"/>
    </row>
    <row r="965" spans="1:23" ht="14">
      <c r="A965" s="16"/>
      <c r="B965" s="80"/>
      <c r="C965" s="80"/>
      <c r="D965" s="80"/>
      <c r="E965" s="80"/>
      <c r="F965" s="80"/>
      <c r="G965" s="80"/>
      <c r="H965" s="80"/>
      <c r="I965" s="80"/>
      <c r="J965" s="80"/>
      <c r="K965" s="80"/>
      <c r="L965" s="80"/>
      <c r="M965" s="80"/>
      <c r="N965" s="80"/>
      <c r="O965" s="16"/>
      <c r="P965" s="80"/>
      <c r="Q965" s="80"/>
      <c r="R965" s="80"/>
      <c r="S965" s="7"/>
      <c r="T965" s="7"/>
      <c r="U965" s="7"/>
      <c r="V965" s="7"/>
      <c r="W965" s="7"/>
    </row>
    <row r="966" spans="1:23" ht="14">
      <c r="A966" s="17"/>
      <c r="B966" s="29"/>
      <c r="C966" s="29"/>
      <c r="D966" s="29"/>
      <c r="E966" s="29"/>
      <c r="F966" s="29"/>
      <c r="G966" s="29"/>
      <c r="H966" s="29"/>
      <c r="I966" s="29"/>
      <c r="J966" s="29"/>
      <c r="K966" s="29"/>
      <c r="L966" s="29"/>
      <c r="M966" s="29"/>
      <c r="N966" s="29"/>
      <c r="O966" s="17"/>
      <c r="P966" s="29"/>
      <c r="Q966" s="29"/>
      <c r="R966" s="29"/>
      <c r="S966" s="7"/>
      <c r="T966" s="7"/>
      <c r="U966" s="7"/>
      <c r="V966" s="7"/>
      <c r="W966" s="7"/>
    </row>
    <row r="967" spans="1:23" ht="14">
      <c r="A967" s="16"/>
      <c r="B967" s="80"/>
      <c r="C967" s="80"/>
      <c r="D967" s="80"/>
      <c r="E967" s="80"/>
      <c r="F967" s="80"/>
      <c r="G967" s="80"/>
      <c r="H967" s="80"/>
      <c r="I967" s="80"/>
      <c r="J967" s="80"/>
      <c r="K967" s="80"/>
      <c r="L967" s="80"/>
      <c r="M967" s="80"/>
      <c r="N967" s="80"/>
      <c r="O967" s="16"/>
      <c r="P967" s="80"/>
      <c r="Q967" s="80"/>
      <c r="R967" s="80"/>
      <c r="S967" s="7"/>
      <c r="T967" s="7"/>
      <c r="U967" s="7"/>
      <c r="V967" s="7"/>
      <c r="W967" s="7"/>
    </row>
    <row r="968" spans="1:23" ht="14">
      <c r="A968" s="17"/>
      <c r="B968" s="29"/>
      <c r="C968" s="29"/>
      <c r="D968" s="29"/>
      <c r="E968" s="29"/>
      <c r="F968" s="29"/>
      <c r="G968" s="29"/>
      <c r="H968" s="29"/>
      <c r="I968" s="29"/>
      <c r="J968" s="29"/>
      <c r="K968" s="29"/>
      <c r="L968" s="29"/>
      <c r="M968" s="29"/>
      <c r="N968" s="29"/>
      <c r="O968" s="17"/>
      <c r="P968" s="29"/>
      <c r="Q968" s="29"/>
      <c r="R968" s="29"/>
      <c r="S968" s="7"/>
      <c r="T968" s="7"/>
      <c r="U968" s="7"/>
      <c r="V968" s="7"/>
      <c r="W968" s="7"/>
    </row>
    <row r="969" spans="1:23" ht="14">
      <c r="A969" s="16"/>
      <c r="B969" s="80"/>
      <c r="C969" s="80"/>
      <c r="D969" s="80"/>
      <c r="E969" s="80"/>
      <c r="F969" s="80"/>
      <c r="G969" s="80"/>
      <c r="H969" s="80"/>
      <c r="I969" s="80"/>
      <c r="J969" s="80"/>
      <c r="K969" s="80"/>
      <c r="L969" s="80"/>
      <c r="M969" s="80"/>
      <c r="N969" s="80"/>
      <c r="O969" s="16"/>
      <c r="P969" s="80"/>
      <c r="Q969" s="80"/>
      <c r="R969" s="80"/>
      <c r="S969" s="7"/>
      <c r="T969" s="7"/>
      <c r="U969" s="7"/>
      <c r="V969" s="7"/>
      <c r="W969" s="7"/>
    </row>
    <row r="970" spans="1:23" ht="14">
      <c r="A970" s="17"/>
      <c r="B970" s="29"/>
      <c r="C970" s="29"/>
      <c r="D970" s="29"/>
      <c r="E970" s="29"/>
      <c r="F970" s="29"/>
      <c r="G970" s="29"/>
      <c r="H970" s="29"/>
      <c r="I970" s="29"/>
      <c r="J970" s="29"/>
      <c r="K970" s="29"/>
      <c r="L970" s="29"/>
      <c r="M970" s="29"/>
      <c r="N970" s="29"/>
      <c r="O970" s="17"/>
      <c r="P970" s="29"/>
      <c r="Q970" s="29"/>
      <c r="R970" s="29"/>
      <c r="S970" s="7"/>
      <c r="T970" s="7"/>
      <c r="U970" s="7"/>
      <c r="V970" s="7"/>
      <c r="W970" s="7"/>
    </row>
    <row r="971" spans="1:23" ht="14">
      <c r="A971" s="16"/>
      <c r="B971" s="80"/>
      <c r="C971" s="80"/>
      <c r="D971" s="80"/>
      <c r="E971" s="80"/>
      <c r="F971" s="80"/>
      <c r="G971" s="80"/>
      <c r="H971" s="80"/>
      <c r="I971" s="80"/>
      <c r="J971" s="80"/>
      <c r="K971" s="80"/>
      <c r="L971" s="80"/>
      <c r="M971" s="80"/>
      <c r="N971" s="80"/>
      <c r="O971" s="16"/>
      <c r="P971" s="80"/>
      <c r="Q971" s="80"/>
      <c r="R971" s="80"/>
      <c r="S971" s="7"/>
      <c r="T971" s="7"/>
      <c r="U971" s="7"/>
      <c r="V971" s="7"/>
      <c r="W971" s="7"/>
    </row>
    <row r="972" spans="1:23" ht="14">
      <c r="A972" s="17"/>
      <c r="B972" s="29"/>
      <c r="C972" s="29"/>
      <c r="D972" s="29"/>
      <c r="E972" s="29"/>
      <c r="F972" s="29"/>
      <c r="G972" s="29"/>
      <c r="H972" s="29"/>
      <c r="I972" s="29"/>
      <c r="J972" s="29"/>
      <c r="K972" s="29"/>
      <c r="L972" s="29"/>
      <c r="M972" s="29"/>
      <c r="N972" s="29"/>
      <c r="O972" s="17"/>
      <c r="P972" s="29"/>
      <c r="Q972" s="29"/>
      <c r="R972" s="29"/>
      <c r="S972" s="7"/>
      <c r="T972" s="7"/>
      <c r="U972" s="7"/>
      <c r="V972" s="7"/>
      <c r="W972" s="7"/>
    </row>
    <row r="973" spans="1:23" ht="14">
      <c r="A973" s="16"/>
      <c r="B973" s="80"/>
      <c r="C973" s="80"/>
      <c r="D973" s="80"/>
      <c r="E973" s="80"/>
      <c r="F973" s="80"/>
      <c r="G973" s="80"/>
      <c r="H973" s="80"/>
      <c r="I973" s="80"/>
      <c r="J973" s="80"/>
      <c r="K973" s="80"/>
      <c r="L973" s="80"/>
      <c r="M973" s="80"/>
      <c r="N973" s="80"/>
      <c r="O973" s="16"/>
      <c r="P973" s="80"/>
      <c r="Q973" s="80"/>
      <c r="R973" s="80"/>
      <c r="S973" s="7"/>
      <c r="T973" s="7"/>
      <c r="U973" s="7"/>
      <c r="V973" s="7"/>
      <c r="W973" s="7"/>
    </row>
    <row r="974" spans="1:23" ht="14">
      <c r="A974" s="17"/>
      <c r="B974" s="29"/>
      <c r="C974" s="29"/>
      <c r="D974" s="29"/>
      <c r="E974" s="29"/>
      <c r="F974" s="29"/>
      <c r="G974" s="29"/>
      <c r="H974" s="29"/>
      <c r="I974" s="29"/>
      <c r="J974" s="29"/>
      <c r="K974" s="29"/>
      <c r="L974" s="29"/>
      <c r="M974" s="29"/>
      <c r="N974" s="29"/>
      <c r="O974" s="17"/>
      <c r="P974" s="29"/>
      <c r="Q974" s="29"/>
      <c r="R974" s="29"/>
      <c r="S974" s="7"/>
      <c r="T974" s="7"/>
      <c r="U974" s="7"/>
      <c r="V974" s="7"/>
      <c r="W974" s="7"/>
    </row>
    <row r="975" spans="1:23" ht="14">
      <c r="A975" s="16"/>
      <c r="B975" s="80"/>
      <c r="C975" s="80"/>
      <c r="D975" s="80"/>
      <c r="E975" s="80"/>
      <c r="F975" s="80"/>
      <c r="G975" s="80"/>
      <c r="H975" s="80"/>
      <c r="I975" s="80"/>
      <c r="J975" s="80"/>
      <c r="K975" s="80"/>
      <c r="L975" s="80"/>
      <c r="M975" s="80"/>
      <c r="N975" s="80"/>
      <c r="O975" s="16"/>
      <c r="P975" s="80"/>
      <c r="Q975" s="80"/>
      <c r="R975" s="80"/>
      <c r="S975" s="7"/>
      <c r="T975" s="7"/>
      <c r="U975" s="7"/>
      <c r="V975" s="7"/>
      <c r="W975" s="7"/>
    </row>
    <row r="976" spans="1:23" ht="14">
      <c r="A976" s="17"/>
      <c r="B976" s="29"/>
      <c r="C976" s="29"/>
      <c r="D976" s="29"/>
      <c r="E976" s="29"/>
      <c r="F976" s="29"/>
      <c r="G976" s="29"/>
      <c r="H976" s="29"/>
      <c r="I976" s="29"/>
      <c r="J976" s="29"/>
      <c r="K976" s="29"/>
      <c r="L976" s="29"/>
      <c r="M976" s="29"/>
      <c r="N976" s="29"/>
      <c r="O976" s="17"/>
      <c r="P976" s="29"/>
      <c r="Q976" s="29"/>
      <c r="R976" s="29"/>
      <c r="S976" s="7"/>
      <c r="T976" s="7"/>
      <c r="U976" s="7"/>
      <c r="V976" s="7"/>
      <c r="W976" s="7"/>
    </row>
    <row r="977" spans="1:23" ht="14">
      <c r="A977" s="16"/>
      <c r="B977" s="80"/>
      <c r="C977" s="80"/>
      <c r="D977" s="80"/>
      <c r="E977" s="80"/>
      <c r="F977" s="80"/>
      <c r="G977" s="80"/>
      <c r="H977" s="80"/>
      <c r="I977" s="80"/>
      <c r="J977" s="80"/>
      <c r="K977" s="80"/>
      <c r="L977" s="80"/>
      <c r="M977" s="80"/>
      <c r="N977" s="80"/>
      <c r="O977" s="16"/>
      <c r="P977" s="80"/>
      <c r="Q977" s="80"/>
      <c r="R977" s="80"/>
      <c r="S977" s="7"/>
      <c r="T977" s="7"/>
      <c r="U977" s="7"/>
      <c r="V977" s="7"/>
      <c r="W977" s="7"/>
    </row>
    <row r="978" spans="1:23" ht="14">
      <c r="A978" s="17"/>
      <c r="B978" s="29"/>
      <c r="C978" s="29"/>
      <c r="D978" s="29"/>
      <c r="E978" s="29"/>
      <c r="F978" s="29"/>
      <c r="G978" s="29"/>
      <c r="H978" s="29"/>
      <c r="I978" s="29"/>
      <c r="J978" s="29"/>
      <c r="K978" s="29"/>
      <c r="L978" s="29"/>
      <c r="M978" s="29"/>
      <c r="N978" s="29"/>
      <c r="O978" s="17"/>
      <c r="P978" s="29"/>
      <c r="Q978" s="29"/>
      <c r="R978" s="29"/>
      <c r="S978" s="7"/>
      <c r="T978" s="7"/>
      <c r="U978" s="7"/>
      <c r="V978" s="7"/>
      <c r="W978" s="7"/>
    </row>
    <row r="979" spans="1:23" ht="14">
      <c r="A979" s="16"/>
      <c r="B979" s="80"/>
      <c r="C979" s="80"/>
      <c r="D979" s="80"/>
      <c r="E979" s="80"/>
      <c r="F979" s="80"/>
      <c r="G979" s="80"/>
      <c r="H979" s="80"/>
      <c r="I979" s="80"/>
      <c r="J979" s="80"/>
      <c r="K979" s="80"/>
      <c r="L979" s="80"/>
      <c r="M979" s="80"/>
      <c r="N979" s="80"/>
      <c r="O979" s="16"/>
      <c r="P979" s="80"/>
      <c r="Q979" s="80"/>
      <c r="R979" s="80"/>
      <c r="S979" s="7"/>
      <c r="T979" s="7"/>
      <c r="U979" s="7"/>
      <c r="V979" s="7"/>
      <c r="W979" s="7"/>
    </row>
    <row r="980" spans="1:23" ht="14">
      <c r="A980" s="17"/>
      <c r="B980" s="29"/>
      <c r="C980" s="29"/>
      <c r="D980" s="29"/>
      <c r="E980" s="29"/>
      <c r="F980" s="29"/>
      <c r="G980" s="29"/>
      <c r="H980" s="29"/>
      <c r="I980" s="29"/>
      <c r="J980" s="29"/>
      <c r="K980" s="29"/>
      <c r="L980" s="29"/>
      <c r="M980" s="29"/>
      <c r="N980" s="29"/>
      <c r="O980" s="17"/>
      <c r="P980" s="29"/>
      <c r="Q980" s="29"/>
      <c r="R980" s="29"/>
      <c r="S980" s="7"/>
      <c r="T980" s="7"/>
      <c r="U980" s="7"/>
      <c r="V980" s="7"/>
      <c r="W980" s="7"/>
    </row>
    <row r="981" spans="1:23" ht="14">
      <c r="A981" s="16"/>
      <c r="B981" s="80"/>
      <c r="C981" s="80"/>
      <c r="D981" s="80"/>
      <c r="E981" s="80"/>
      <c r="F981" s="80"/>
      <c r="G981" s="80"/>
      <c r="H981" s="80"/>
      <c r="I981" s="80"/>
      <c r="J981" s="80"/>
      <c r="K981" s="80"/>
      <c r="L981" s="80"/>
      <c r="M981" s="80"/>
      <c r="N981" s="80"/>
      <c r="O981" s="16"/>
      <c r="P981" s="80"/>
      <c r="Q981" s="80"/>
      <c r="R981" s="80"/>
      <c r="S981" s="7"/>
      <c r="T981" s="7"/>
      <c r="U981" s="7"/>
      <c r="V981" s="7"/>
      <c r="W981" s="7"/>
    </row>
    <row r="982" spans="1:23" ht="14">
      <c r="A982" s="17"/>
      <c r="B982" s="29"/>
      <c r="C982" s="29"/>
      <c r="D982" s="29"/>
      <c r="E982" s="29"/>
      <c r="F982" s="29"/>
      <c r="G982" s="29"/>
      <c r="H982" s="29"/>
      <c r="I982" s="29"/>
      <c r="J982" s="29"/>
      <c r="K982" s="29"/>
      <c r="L982" s="29"/>
      <c r="M982" s="29"/>
      <c r="N982" s="29"/>
      <c r="O982" s="17"/>
      <c r="P982" s="29"/>
      <c r="Q982" s="29"/>
      <c r="R982" s="29"/>
      <c r="S982" s="7"/>
      <c r="T982" s="7"/>
      <c r="U982" s="7"/>
      <c r="V982" s="7"/>
      <c r="W982" s="7"/>
    </row>
    <row r="983" spans="1:23" ht="14">
      <c r="A983" s="16"/>
      <c r="B983" s="80"/>
      <c r="C983" s="80"/>
      <c r="D983" s="80"/>
      <c r="E983" s="80"/>
      <c r="F983" s="80"/>
      <c r="G983" s="80"/>
      <c r="H983" s="80"/>
      <c r="I983" s="80"/>
      <c r="J983" s="80"/>
      <c r="K983" s="80"/>
      <c r="L983" s="80"/>
      <c r="M983" s="80"/>
      <c r="N983" s="80"/>
      <c r="O983" s="16"/>
      <c r="P983" s="80"/>
      <c r="Q983" s="80"/>
      <c r="R983" s="80"/>
      <c r="S983" s="7"/>
      <c r="T983" s="7"/>
      <c r="U983" s="7"/>
      <c r="V983" s="7"/>
      <c r="W983" s="7"/>
    </row>
    <row r="984" spans="1:23" ht="14">
      <c r="A984" s="17"/>
      <c r="B984" s="29"/>
      <c r="C984" s="29"/>
      <c r="D984" s="29"/>
      <c r="E984" s="29"/>
      <c r="F984" s="29"/>
      <c r="G984" s="29"/>
      <c r="H984" s="29"/>
      <c r="I984" s="29"/>
      <c r="J984" s="29"/>
      <c r="K984" s="29"/>
      <c r="L984" s="29"/>
      <c r="M984" s="29"/>
      <c r="N984" s="29"/>
      <c r="O984" s="17"/>
      <c r="P984" s="29"/>
      <c r="Q984" s="29"/>
      <c r="R984" s="29"/>
      <c r="S984" s="7"/>
      <c r="T984" s="7"/>
      <c r="U984" s="7"/>
      <c r="V984" s="7"/>
      <c r="W984" s="7"/>
    </row>
    <row r="985" spans="1:23" ht="14">
      <c r="A985" s="16"/>
      <c r="B985" s="80"/>
      <c r="C985" s="80"/>
      <c r="D985" s="80"/>
      <c r="E985" s="80"/>
      <c r="F985" s="80"/>
      <c r="G985" s="80"/>
      <c r="H985" s="80"/>
      <c r="I985" s="80"/>
      <c r="J985" s="80"/>
      <c r="K985" s="80"/>
      <c r="L985" s="80"/>
      <c r="M985" s="80"/>
      <c r="N985" s="80"/>
      <c r="O985" s="16"/>
      <c r="P985" s="80"/>
      <c r="Q985" s="80"/>
      <c r="R985" s="80"/>
      <c r="S985" s="7"/>
      <c r="T985" s="7"/>
      <c r="U985" s="7"/>
      <c r="V985" s="7"/>
      <c r="W985" s="7"/>
    </row>
    <row r="986" spans="1:23" ht="14">
      <c r="A986" s="17"/>
      <c r="B986" s="29"/>
      <c r="C986" s="29"/>
      <c r="D986" s="29"/>
      <c r="E986" s="29"/>
      <c r="F986" s="29"/>
      <c r="G986" s="29"/>
      <c r="H986" s="29"/>
      <c r="I986" s="29"/>
      <c r="J986" s="29"/>
      <c r="K986" s="29"/>
      <c r="L986" s="29"/>
      <c r="M986" s="29"/>
      <c r="N986" s="29"/>
      <c r="O986" s="17"/>
      <c r="P986" s="29"/>
      <c r="Q986" s="29"/>
      <c r="R986" s="29"/>
      <c r="S986" s="7"/>
      <c r="T986" s="7"/>
      <c r="U986" s="7"/>
      <c r="V986" s="7"/>
      <c r="W986" s="7"/>
    </row>
    <row r="987" spans="1:23" ht="14">
      <c r="A987" s="16"/>
      <c r="B987" s="80"/>
      <c r="C987" s="80"/>
      <c r="D987" s="80"/>
      <c r="E987" s="80"/>
      <c r="F987" s="80"/>
      <c r="G987" s="80"/>
      <c r="H987" s="80"/>
      <c r="I987" s="80"/>
      <c r="J987" s="80"/>
      <c r="K987" s="80"/>
      <c r="L987" s="80"/>
      <c r="M987" s="80"/>
      <c r="N987" s="80"/>
      <c r="O987" s="16"/>
      <c r="P987" s="80"/>
      <c r="Q987" s="80"/>
      <c r="R987" s="80"/>
      <c r="S987" s="7"/>
      <c r="T987" s="7"/>
      <c r="U987" s="7"/>
      <c r="V987" s="7"/>
      <c r="W987" s="7"/>
    </row>
    <row r="988" spans="1:23" ht="14">
      <c r="A988" s="17"/>
      <c r="B988" s="29"/>
      <c r="C988" s="29"/>
      <c r="D988" s="29"/>
      <c r="E988" s="29"/>
      <c r="F988" s="29"/>
      <c r="G988" s="29"/>
      <c r="H988" s="29"/>
      <c r="I988" s="29"/>
      <c r="J988" s="29"/>
      <c r="K988" s="29"/>
      <c r="L988" s="29"/>
      <c r="M988" s="29"/>
      <c r="N988" s="29"/>
      <c r="O988" s="17"/>
      <c r="P988" s="29"/>
      <c r="Q988" s="29"/>
      <c r="R988" s="29"/>
      <c r="S988" s="7"/>
      <c r="T988" s="7"/>
      <c r="U988" s="7"/>
      <c r="V988" s="7"/>
      <c r="W988" s="7"/>
    </row>
    <row r="989" spans="1:23" ht="14">
      <c r="A989" s="16"/>
      <c r="B989" s="80"/>
      <c r="C989" s="80"/>
      <c r="D989" s="80"/>
      <c r="E989" s="80"/>
      <c r="F989" s="80"/>
      <c r="G989" s="80"/>
      <c r="H989" s="80"/>
      <c r="I989" s="80"/>
      <c r="J989" s="80"/>
      <c r="K989" s="80"/>
      <c r="L989" s="80"/>
      <c r="M989" s="80"/>
      <c r="N989" s="80"/>
      <c r="O989" s="16"/>
      <c r="P989" s="80"/>
      <c r="Q989" s="80"/>
      <c r="R989" s="80"/>
      <c r="S989" s="7"/>
      <c r="T989" s="7"/>
      <c r="U989" s="7"/>
      <c r="V989" s="7"/>
      <c r="W989" s="7"/>
    </row>
    <row r="990" spans="1:23" ht="14">
      <c r="A990" s="17"/>
      <c r="B990" s="29"/>
      <c r="C990" s="29"/>
      <c r="D990" s="29"/>
      <c r="E990" s="29"/>
      <c r="F990" s="29"/>
      <c r="G990" s="29"/>
      <c r="H990" s="29"/>
      <c r="I990" s="29"/>
      <c r="J990" s="29"/>
      <c r="K990" s="29"/>
      <c r="L990" s="29"/>
      <c r="M990" s="29"/>
      <c r="N990" s="29"/>
      <c r="O990" s="17"/>
      <c r="P990" s="29"/>
      <c r="Q990" s="29"/>
      <c r="R990" s="29"/>
      <c r="S990" s="7"/>
      <c r="T990" s="7"/>
      <c r="U990" s="7"/>
      <c r="V990" s="7"/>
      <c r="W990" s="7"/>
    </row>
    <row r="991" spans="1:23" ht="14">
      <c r="A991" s="16"/>
      <c r="B991" s="80"/>
      <c r="C991" s="80"/>
      <c r="D991" s="80"/>
      <c r="E991" s="80"/>
      <c r="F991" s="80"/>
      <c r="G991" s="80"/>
      <c r="H991" s="80"/>
      <c r="I991" s="80"/>
      <c r="J991" s="80"/>
      <c r="K991" s="80"/>
      <c r="L991" s="80"/>
      <c r="M991" s="80"/>
      <c r="N991" s="80"/>
      <c r="O991" s="16"/>
      <c r="P991" s="80"/>
      <c r="Q991" s="80"/>
      <c r="R991" s="80"/>
      <c r="S991" s="7"/>
      <c r="T991" s="7"/>
      <c r="U991" s="7"/>
      <c r="V991" s="7"/>
      <c r="W991" s="7"/>
    </row>
    <row r="992" spans="1:23" ht="14">
      <c r="A992" s="17"/>
      <c r="B992" s="29"/>
      <c r="C992" s="29"/>
      <c r="D992" s="29"/>
      <c r="E992" s="29"/>
      <c r="F992" s="29"/>
      <c r="G992" s="29"/>
      <c r="H992" s="29"/>
      <c r="I992" s="29"/>
      <c r="J992" s="29"/>
      <c r="K992" s="29"/>
      <c r="L992" s="29"/>
      <c r="M992" s="29"/>
      <c r="N992" s="29"/>
      <c r="O992" s="17"/>
      <c r="P992" s="29"/>
      <c r="Q992" s="29"/>
      <c r="R992" s="29"/>
      <c r="S992" s="7"/>
      <c r="T992" s="7"/>
      <c r="U992" s="7"/>
      <c r="V992" s="7"/>
      <c r="W992" s="7"/>
    </row>
    <row r="993" spans="1:23" ht="14">
      <c r="A993" s="16"/>
      <c r="B993" s="80"/>
      <c r="C993" s="80"/>
      <c r="D993" s="80"/>
      <c r="E993" s="80"/>
      <c r="F993" s="80"/>
      <c r="G993" s="80"/>
      <c r="H993" s="80"/>
      <c r="I993" s="80"/>
      <c r="J993" s="80"/>
      <c r="K993" s="80"/>
      <c r="L993" s="80"/>
      <c r="M993" s="80"/>
      <c r="N993" s="80"/>
      <c r="O993" s="16"/>
      <c r="P993" s="80"/>
      <c r="Q993" s="80"/>
      <c r="R993" s="80"/>
      <c r="S993" s="7"/>
      <c r="T993" s="7"/>
      <c r="U993" s="7"/>
      <c r="V993" s="7"/>
      <c r="W993" s="7"/>
    </row>
    <row r="994" spans="1:23" ht="14">
      <c r="A994" s="17"/>
      <c r="B994" s="29"/>
      <c r="C994" s="29"/>
      <c r="D994" s="29"/>
      <c r="E994" s="29"/>
      <c r="F994" s="29"/>
      <c r="G994" s="29"/>
      <c r="H994" s="29"/>
      <c r="I994" s="29"/>
      <c r="J994" s="29"/>
      <c r="K994" s="29"/>
      <c r="L994" s="29"/>
      <c r="M994" s="29"/>
      <c r="N994" s="29"/>
      <c r="O994" s="17"/>
      <c r="P994" s="29"/>
      <c r="Q994" s="29"/>
      <c r="R994" s="29"/>
      <c r="S994" s="7"/>
      <c r="T994" s="7"/>
      <c r="U994" s="7"/>
      <c r="V994" s="7"/>
      <c r="W994" s="7"/>
    </row>
    <row r="995" spans="1:23" ht="14">
      <c r="A995" s="16"/>
      <c r="B995" s="80"/>
      <c r="C995" s="80"/>
      <c r="D995" s="80"/>
      <c r="E995" s="80"/>
      <c r="F995" s="80"/>
      <c r="G995" s="80"/>
      <c r="H995" s="80"/>
      <c r="I995" s="80"/>
      <c r="J995" s="80"/>
      <c r="K995" s="80"/>
      <c r="L995" s="80"/>
      <c r="M995" s="80"/>
      <c r="N995" s="80"/>
      <c r="O995" s="16"/>
      <c r="P995" s="80"/>
      <c r="Q995" s="80"/>
      <c r="R995" s="80"/>
      <c r="S995" s="7"/>
      <c r="T995" s="7"/>
      <c r="U995" s="7"/>
      <c r="V995" s="7"/>
      <c r="W995" s="7"/>
    </row>
    <row r="996" spans="1:23" ht="14">
      <c r="A996" s="17"/>
      <c r="B996" s="29"/>
      <c r="C996" s="29"/>
      <c r="D996" s="29"/>
      <c r="E996" s="29"/>
      <c r="F996" s="29"/>
      <c r="G996" s="29"/>
      <c r="H996" s="29"/>
      <c r="I996" s="29"/>
      <c r="J996" s="29"/>
      <c r="K996" s="29"/>
      <c r="L996" s="29"/>
      <c r="M996" s="29"/>
      <c r="N996" s="29"/>
      <c r="O996" s="17"/>
      <c r="P996" s="29"/>
      <c r="Q996" s="29"/>
      <c r="R996" s="29"/>
      <c r="S996" s="7"/>
      <c r="T996" s="7"/>
      <c r="U996" s="7"/>
      <c r="V996" s="7"/>
      <c r="W996" s="7"/>
    </row>
    <row r="997" spans="1:23" ht="14">
      <c r="A997" s="16"/>
      <c r="B997" s="80"/>
      <c r="C997" s="80"/>
      <c r="D997" s="80"/>
      <c r="E997" s="80"/>
      <c r="F997" s="80"/>
      <c r="G997" s="80"/>
      <c r="H997" s="80"/>
      <c r="I997" s="80"/>
      <c r="J997" s="80"/>
      <c r="K997" s="80"/>
      <c r="L997" s="80"/>
      <c r="M997" s="80"/>
      <c r="N997" s="80"/>
      <c r="O997" s="16"/>
      <c r="P997" s="80"/>
      <c r="Q997" s="80"/>
      <c r="R997" s="80"/>
      <c r="S997" s="7"/>
      <c r="T997" s="7"/>
      <c r="U997" s="7"/>
      <c r="V997" s="7"/>
      <c r="W997" s="7"/>
    </row>
    <row r="998" spans="1:23" ht="14">
      <c r="A998" s="17"/>
      <c r="B998" s="29"/>
      <c r="C998" s="29"/>
      <c r="D998" s="29"/>
      <c r="E998" s="29"/>
      <c r="F998" s="29"/>
      <c r="G998" s="29"/>
      <c r="H998" s="29"/>
      <c r="I998" s="29"/>
      <c r="J998" s="29"/>
      <c r="K998" s="29"/>
      <c r="L998" s="29"/>
      <c r="M998" s="29"/>
      <c r="N998" s="29"/>
      <c r="O998" s="17"/>
      <c r="P998" s="29"/>
      <c r="Q998" s="29"/>
      <c r="R998" s="29"/>
      <c r="S998" s="7"/>
      <c r="T998" s="7"/>
      <c r="U998" s="7"/>
      <c r="V998" s="7"/>
      <c r="W998" s="7"/>
    </row>
    <row r="999" spans="1:23" ht="14">
      <c r="A999" s="16"/>
      <c r="B999" s="80"/>
      <c r="C999" s="80"/>
      <c r="D999" s="80"/>
      <c r="E999" s="80"/>
      <c r="F999" s="80"/>
      <c r="G999" s="80"/>
      <c r="H999" s="80"/>
      <c r="I999" s="80"/>
      <c r="J999" s="80"/>
      <c r="K999" s="80"/>
      <c r="L999" s="80"/>
      <c r="M999" s="80"/>
      <c r="N999" s="80"/>
      <c r="O999" s="16"/>
      <c r="P999" s="80"/>
      <c r="Q999" s="80"/>
      <c r="R999" s="80"/>
      <c r="S999" s="7"/>
      <c r="T999" s="7"/>
      <c r="U999" s="7"/>
      <c r="V999" s="7"/>
      <c r="W999" s="7"/>
    </row>
    <row r="1000" spans="1:23" ht="14">
      <c r="A1000" s="17"/>
      <c r="B1000" s="29"/>
      <c r="C1000" s="29"/>
      <c r="D1000" s="29"/>
      <c r="E1000" s="29"/>
      <c r="F1000" s="29"/>
      <c r="G1000" s="29"/>
      <c r="H1000" s="29"/>
      <c r="I1000" s="29"/>
      <c r="J1000" s="29"/>
      <c r="K1000" s="29"/>
      <c r="L1000" s="29"/>
      <c r="M1000" s="29"/>
      <c r="N1000" s="29"/>
      <c r="O1000" s="17"/>
      <c r="P1000" s="29"/>
      <c r="Q1000" s="29"/>
      <c r="R1000" s="29"/>
      <c r="S1000" s="7"/>
      <c r="T1000" s="7"/>
      <c r="U1000" s="7"/>
      <c r="V1000" s="7"/>
      <c r="W1000" s="7"/>
    </row>
    <row r="1001" spans="1:23" ht="14">
      <c r="A1001" s="16"/>
      <c r="B1001" s="80"/>
      <c r="C1001" s="80"/>
      <c r="D1001" s="80"/>
      <c r="E1001" s="80"/>
      <c r="F1001" s="80"/>
      <c r="G1001" s="80"/>
      <c r="H1001" s="80"/>
      <c r="I1001" s="80"/>
      <c r="J1001" s="80"/>
      <c r="K1001" s="80"/>
      <c r="L1001" s="80"/>
      <c r="M1001" s="80"/>
      <c r="N1001" s="80"/>
      <c r="O1001" s="16"/>
      <c r="P1001" s="80"/>
      <c r="Q1001" s="80"/>
      <c r="R1001" s="80"/>
      <c r="S1001" s="7"/>
      <c r="T1001" s="7"/>
      <c r="U1001" s="7"/>
      <c r="V1001" s="7"/>
      <c r="W1001" s="7"/>
    </row>
    <row r="1002" spans="1:23" ht="14">
      <c r="A1002" s="17"/>
      <c r="B1002" s="29"/>
      <c r="C1002" s="29"/>
      <c r="D1002" s="29"/>
      <c r="E1002" s="29"/>
      <c r="F1002" s="29"/>
      <c r="G1002" s="29"/>
      <c r="H1002" s="29"/>
      <c r="I1002" s="29"/>
      <c r="J1002" s="29"/>
      <c r="K1002" s="29"/>
      <c r="L1002" s="29"/>
      <c r="M1002" s="29"/>
      <c r="N1002" s="29"/>
      <c r="O1002" s="17"/>
      <c r="P1002" s="29"/>
      <c r="Q1002" s="29"/>
      <c r="R1002" s="29"/>
      <c r="S1002" s="7"/>
      <c r="T1002" s="7"/>
      <c r="U1002" s="7"/>
      <c r="V1002" s="7"/>
      <c r="W1002" s="7"/>
    </row>
    <row r="1003" spans="1:23" ht="14">
      <c r="A1003" s="16"/>
      <c r="B1003" s="80"/>
      <c r="C1003" s="80"/>
      <c r="D1003" s="80"/>
      <c r="E1003" s="80"/>
      <c r="F1003" s="80"/>
      <c r="G1003" s="80"/>
      <c r="H1003" s="80"/>
      <c r="I1003" s="80"/>
      <c r="J1003" s="80"/>
      <c r="K1003" s="80"/>
      <c r="L1003" s="80"/>
      <c r="M1003" s="80"/>
      <c r="N1003" s="80"/>
      <c r="O1003" s="16"/>
      <c r="P1003" s="80"/>
      <c r="Q1003" s="80"/>
      <c r="R1003" s="80"/>
      <c r="S1003" s="7"/>
      <c r="T1003" s="7"/>
      <c r="U1003" s="7"/>
      <c r="V1003" s="7"/>
      <c r="W1003" s="7"/>
    </row>
    <row r="1004" spans="1:23" ht="14">
      <c r="A1004" s="17"/>
      <c r="B1004" s="29"/>
      <c r="C1004" s="29"/>
      <c r="D1004" s="29"/>
      <c r="E1004" s="29"/>
      <c r="F1004" s="29"/>
      <c r="G1004" s="29"/>
      <c r="H1004" s="29"/>
      <c r="I1004" s="29"/>
      <c r="J1004" s="29"/>
      <c r="K1004" s="29"/>
      <c r="L1004" s="29"/>
      <c r="M1004" s="29"/>
      <c r="N1004" s="29"/>
      <c r="O1004" s="17"/>
      <c r="P1004" s="29"/>
      <c r="Q1004" s="29"/>
      <c r="R1004" s="29"/>
      <c r="S1004" s="7"/>
      <c r="T1004" s="7"/>
      <c r="U1004" s="7"/>
      <c r="V1004" s="7"/>
      <c r="W1004" s="7"/>
    </row>
    <row r="1005" spans="1:23" ht="14">
      <c r="A1005" s="16"/>
      <c r="B1005" s="80"/>
      <c r="C1005" s="80"/>
      <c r="D1005" s="80"/>
      <c r="E1005" s="80"/>
      <c r="F1005" s="80"/>
      <c r="G1005" s="80"/>
      <c r="H1005" s="80"/>
      <c r="I1005" s="80"/>
      <c r="J1005" s="80"/>
      <c r="K1005" s="80"/>
      <c r="L1005" s="80"/>
      <c r="M1005" s="80"/>
      <c r="N1005" s="80"/>
      <c r="O1005" s="16"/>
      <c r="P1005" s="80"/>
      <c r="Q1005" s="80"/>
      <c r="R1005" s="80"/>
      <c r="S1005" s="7"/>
      <c r="T1005" s="7"/>
      <c r="U1005" s="7"/>
      <c r="V1005" s="7"/>
      <c r="W1005" s="7"/>
    </row>
    <row r="1006" spans="1:23" ht="14">
      <c r="A1006" s="17"/>
      <c r="B1006" s="29"/>
      <c r="C1006" s="29"/>
      <c r="D1006" s="29"/>
      <c r="E1006" s="29"/>
      <c r="F1006" s="29"/>
      <c r="G1006" s="29"/>
      <c r="H1006" s="29"/>
      <c r="I1006" s="29"/>
      <c r="J1006" s="29"/>
      <c r="K1006" s="29"/>
      <c r="L1006" s="29"/>
      <c r="M1006" s="29"/>
      <c r="N1006" s="29"/>
      <c r="O1006" s="17"/>
      <c r="P1006" s="29"/>
      <c r="Q1006" s="29"/>
      <c r="R1006" s="29"/>
      <c r="S1006" s="7"/>
      <c r="T1006" s="7"/>
      <c r="U1006" s="7"/>
      <c r="V1006" s="7"/>
      <c r="W1006" s="7"/>
    </row>
    <row r="1007" spans="1:23" ht="14">
      <c r="A1007" s="16"/>
      <c r="B1007" s="80"/>
      <c r="C1007" s="80"/>
      <c r="D1007" s="80"/>
      <c r="E1007" s="80"/>
      <c r="F1007" s="80"/>
      <c r="G1007" s="80"/>
      <c r="H1007" s="80"/>
      <c r="I1007" s="80"/>
      <c r="J1007" s="80"/>
      <c r="K1007" s="80"/>
      <c r="L1007" s="80"/>
      <c r="M1007" s="80"/>
      <c r="N1007" s="80"/>
      <c r="O1007" s="16"/>
      <c r="P1007" s="80"/>
      <c r="Q1007" s="80"/>
      <c r="R1007" s="80"/>
      <c r="S1007" s="7"/>
      <c r="T1007" s="7"/>
      <c r="U1007" s="7"/>
      <c r="V1007" s="7"/>
      <c r="W1007" s="7"/>
    </row>
    <row r="1008" spans="1:23" ht="14">
      <c r="A1008" s="17"/>
      <c r="B1008" s="29"/>
      <c r="C1008" s="29"/>
      <c r="D1008" s="29"/>
      <c r="E1008" s="29"/>
      <c r="F1008" s="29"/>
      <c r="G1008" s="29"/>
      <c r="H1008" s="29"/>
      <c r="I1008" s="29"/>
      <c r="J1008" s="29"/>
      <c r="K1008" s="29"/>
      <c r="L1008" s="29"/>
      <c r="M1008" s="29"/>
      <c r="N1008" s="29"/>
      <c r="O1008" s="17"/>
      <c r="P1008" s="29"/>
      <c r="Q1008" s="29"/>
      <c r="R1008" s="29"/>
      <c r="S1008" s="7"/>
      <c r="T1008" s="7"/>
      <c r="U1008" s="7"/>
      <c r="V1008" s="7"/>
      <c r="W1008" s="7"/>
    </row>
    <row r="1009" spans="1:23" ht="14">
      <c r="A1009" s="16"/>
      <c r="B1009" s="80"/>
      <c r="C1009" s="80"/>
      <c r="D1009" s="80"/>
      <c r="E1009" s="80"/>
      <c r="F1009" s="80"/>
      <c r="G1009" s="80"/>
      <c r="H1009" s="80"/>
      <c r="I1009" s="80"/>
      <c r="J1009" s="80"/>
      <c r="K1009" s="80"/>
      <c r="L1009" s="80"/>
      <c r="M1009" s="80"/>
      <c r="N1009" s="80"/>
      <c r="O1009" s="16"/>
      <c r="P1009" s="80"/>
      <c r="Q1009" s="80"/>
      <c r="R1009" s="80"/>
      <c r="S1009" s="7"/>
      <c r="T1009" s="7"/>
      <c r="U1009" s="7"/>
      <c r="V1009" s="7"/>
      <c r="W1009" s="7"/>
    </row>
    <row r="1010" spans="1:23" ht="14">
      <c r="A1010" s="17"/>
      <c r="B1010" s="29"/>
      <c r="C1010" s="29"/>
      <c r="D1010" s="29"/>
      <c r="E1010" s="29"/>
      <c r="F1010" s="29"/>
      <c r="G1010" s="29"/>
      <c r="H1010" s="29"/>
      <c r="I1010" s="29"/>
      <c r="J1010" s="29"/>
      <c r="K1010" s="29"/>
      <c r="L1010" s="29"/>
      <c r="M1010" s="29"/>
      <c r="N1010" s="29"/>
      <c r="O1010" s="17"/>
      <c r="P1010" s="29"/>
      <c r="Q1010" s="29"/>
      <c r="R1010" s="29"/>
      <c r="S1010" s="7"/>
      <c r="T1010" s="7"/>
      <c r="U1010" s="7"/>
      <c r="V1010" s="7"/>
      <c r="W1010" s="7"/>
    </row>
    <row r="1011" spans="1:23" ht="14">
      <c r="A1011" s="16"/>
      <c r="B1011" s="80"/>
      <c r="C1011" s="80"/>
      <c r="D1011" s="80"/>
      <c r="E1011" s="80"/>
      <c r="F1011" s="80"/>
      <c r="G1011" s="80"/>
      <c r="H1011" s="80"/>
      <c r="I1011" s="80"/>
      <c r="J1011" s="80"/>
      <c r="K1011" s="80"/>
      <c r="L1011" s="80"/>
      <c r="M1011" s="80"/>
      <c r="N1011" s="80"/>
      <c r="O1011" s="16"/>
      <c r="P1011" s="80"/>
      <c r="Q1011" s="80"/>
      <c r="R1011" s="80"/>
      <c r="S1011" s="7"/>
      <c r="T1011" s="7"/>
      <c r="U1011" s="7"/>
      <c r="V1011" s="7"/>
      <c r="W1011" s="7"/>
    </row>
    <row r="1012" spans="1:23" ht="14">
      <c r="A1012" s="17"/>
      <c r="B1012" s="29"/>
      <c r="C1012" s="29"/>
      <c r="D1012" s="29"/>
      <c r="E1012" s="29"/>
      <c r="F1012" s="29"/>
      <c r="G1012" s="29"/>
      <c r="H1012" s="29"/>
      <c r="I1012" s="29"/>
      <c r="J1012" s="29"/>
      <c r="K1012" s="29"/>
      <c r="L1012" s="29"/>
      <c r="M1012" s="29"/>
      <c r="N1012" s="29"/>
      <c r="O1012" s="17"/>
      <c r="P1012" s="29"/>
      <c r="Q1012" s="29"/>
      <c r="R1012" s="29"/>
      <c r="S1012" s="7"/>
      <c r="T1012" s="7"/>
      <c r="U1012" s="7"/>
      <c r="V1012" s="7"/>
      <c r="W1012" s="7"/>
    </row>
    <row r="1013" spans="1:23" ht="14">
      <c r="A1013" s="16"/>
      <c r="B1013" s="80"/>
      <c r="C1013" s="80"/>
      <c r="D1013" s="80"/>
      <c r="E1013" s="80"/>
      <c r="F1013" s="80"/>
      <c r="G1013" s="80"/>
      <c r="H1013" s="80"/>
      <c r="I1013" s="80"/>
      <c r="J1013" s="80"/>
      <c r="K1013" s="80"/>
      <c r="L1013" s="80"/>
      <c r="M1013" s="80"/>
      <c r="N1013" s="80"/>
      <c r="O1013" s="16"/>
      <c r="P1013" s="80"/>
      <c r="Q1013" s="80"/>
      <c r="R1013" s="80"/>
      <c r="S1013" s="7"/>
      <c r="T1013" s="7"/>
      <c r="U1013" s="7"/>
      <c r="V1013" s="7"/>
      <c r="W1013" s="7"/>
    </row>
    <row r="1014" spans="1:23" ht="14">
      <c r="A1014" s="17"/>
      <c r="B1014" s="29"/>
      <c r="C1014" s="29"/>
      <c r="D1014" s="29"/>
      <c r="E1014" s="29"/>
      <c r="F1014" s="29"/>
      <c r="G1014" s="29"/>
      <c r="H1014" s="29"/>
      <c r="I1014" s="29"/>
      <c r="J1014" s="29"/>
      <c r="K1014" s="29"/>
      <c r="L1014" s="29"/>
      <c r="M1014" s="29"/>
      <c r="N1014" s="29"/>
      <c r="O1014" s="17"/>
      <c r="P1014" s="29"/>
      <c r="Q1014" s="29"/>
      <c r="R1014" s="29"/>
      <c r="S1014" s="7"/>
      <c r="T1014" s="7"/>
      <c r="U1014" s="7"/>
      <c r="V1014" s="7"/>
      <c r="W1014" s="7"/>
    </row>
    <row r="1015" spans="1:23" ht="14">
      <c r="A1015" s="16"/>
      <c r="B1015" s="80"/>
      <c r="C1015" s="80"/>
      <c r="D1015" s="80"/>
      <c r="E1015" s="80"/>
      <c r="F1015" s="80"/>
      <c r="G1015" s="80"/>
      <c r="H1015" s="80"/>
      <c r="I1015" s="80"/>
      <c r="J1015" s="80"/>
      <c r="K1015" s="80"/>
      <c r="L1015" s="80"/>
      <c r="M1015" s="80"/>
      <c r="N1015" s="80"/>
      <c r="O1015" s="16"/>
      <c r="P1015" s="80"/>
      <c r="Q1015" s="80"/>
      <c r="R1015" s="80"/>
      <c r="S1015" s="7"/>
      <c r="T1015" s="7"/>
      <c r="U1015" s="7"/>
      <c r="V1015" s="7"/>
      <c r="W1015" s="7"/>
    </row>
    <row r="1016" spans="1:23" ht="14">
      <c r="A1016" s="17"/>
      <c r="B1016" s="29"/>
      <c r="C1016" s="29"/>
      <c r="D1016" s="29"/>
      <c r="E1016" s="29"/>
      <c r="F1016" s="29"/>
      <c r="G1016" s="29"/>
      <c r="H1016" s="29"/>
      <c r="I1016" s="29"/>
      <c r="J1016" s="29"/>
      <c r="K1016" s="29"/>
      <c r="L1016" s="29"/>
      <c r="M1016" s="29"/>
      <c r="N1016" s="29"/>
      <c r="O1016" s="17"/>
      <c r="P1016" s="29"/>
      <c r="Q1016" s="29"/>
      <c r="R1016" s="29"/>
      <c r="S1016" s="7"/>
      <c r="T1016" s="7"/>
      <c r="U1016" s="7"/>
      <c r="V1016" s="7"/>
      <c r="W1016" s="7"/>
    </row>
    <row r="1017" spans="1:23" ht="14">
      <c r="A1017" s="16"/>
      <c r="B1017" s="80"/>
      <c r="C1017" s="80"/>
      <c r="D1017" s="80"/>
      <c r="E1017" s="80"/>
      <c r="F1017" s="80"/>
      <c r="G1017" s="80"/>
      <c r="H1017" s="80"/>
      <c r="I1017" s="80"/>
      <c r="J1017" s="80"/>
      <c r="K1017" s="80"/>
      <c r="L1017" s="80"/>
      <c r="M1017" s="80"/>
      <c r="N1017" s="80"/>
      <c r="O1017" s="16"/>
      <c r="P1017" s="80"/>
      <c r="Q1017" s="80"/>
      <c r="R1017" s="80"/>
      <c r="S1017" s="7"/>
      <c r="T1017" s="7"/>
      <c r="U1017" s="7"/>
      <c r="V1017" s="7"/>
      <c r="W1017" s="7"/>
    </row>
    <row r="1018" spans="1:23" ht="14">
      <c r="A1018" s="17"/>
      <c r="B1018" s="29"/>
      <c r="C1018" s="29"/>
      <c r="D1018" s="29"/>
      <c r="E1018" s="29"/>
      <c r="F1018" s="29"/>
      <c r="G1018" s="29"/>
      <c r="H1018" s="29"/>
      <c r="I1018" s="29"/>
      <c r="J1018" s="29"/>
      <c r="K1018" s="29"/>
      <c r="L1018" s="29"/>
      <c r="M1018" s="29"/>
      <c r="N1018" s="29"/>
      <c r="O1018" s="17"/>
      <c r="P1018" s="29"/>
      <c r="Q1018" s="29"/>
      <c r="R1018" s="29"/>
      <c r="S1018" s="7"/>
      <c r="T1018" s="7"/>
      <c r="U1018" s="7"/>
      <c r="V1018" s="7"/>
      <c r="W1018" s="7"/>
    </row>
    <row r="1019" spans="1:23" ht="14">
      <c r="A1019" s="16"/>
      <c r="B1019" s="80"/>
      <c r="C1019" s="80"/>
      <c r="D1019" s="80"/>
      <c r="E1019" s="80"/>
      <c r="F1019" s="80"/>
      <c r="G1019" s="80"/>
      <c r="H1019" s="80"/>
      <c r="I1019" s="80"/>
      <c r="J1019" s="80"/>
      <c r="K1019" s="80"/>
      <c r="L1019" s="80"/>
      <c r="M1019" s="80"/>
      <c r="N1019" s="80"/>
      <c r="O1019" s="16"/>
      <c r="P1019" s="80"/>
      <c r="Q1019" s="80"/>
      <c r="R1019" s="80"/>
      <c r="S1019" s="7"/>
      <c r="T1019" s="7"/>
      <c r="U1019" s="7"/>
      <c r="V1019" s="7"/>
      <c r="W1019" s="7"/>
    </row>
    <row r="1020" spans="1:23" ht="14">
      <c r="A1020" s="17"/>
      <c r="B1020" s="29"/>
      <c r="C1020" s="29"/>
      <c r="D1020" s="29"/>
      <c r="E1020" s="29"/>
      <c r="F1020" s="29"/>
      <c r="G1020" s="29"/>
      <c r="H1020" s="29"/>
      <c r="I1020" s="29"/>
      <c r="J1020" s="29"/>
      <c r="K1020" s="29"/>
      <c r="L1020" s="29"/>
      <c r="M1020" s="29"/>
      <c r="N1020" s="29"/>
      <c r="O1020" s="17"/>
      <c r="P1020" s="29"/>
      <c r="Q1020" s="29"/>
      <c r="R1020" s="29"/>
      <c r="S1020" s="7"/>
      <c r="T1020" s="7"/>
      <c r="U1020" s="7"/>
      <c r="V1020" s="7"/>
      <c r="W1020" s="7"/>
    </row>
    <row r="1021" spans="1:23" ht="14">
      <c r="A1021" s="16"/>
      <c r="B1021" s="80"/>
      <c r="C1021" s="80"/>
      <c r="D1021" s="80"/>
      <c r="E1021" s="80"/>
      <c r="F1021" s="80"/>
      <c r="G1021" s="80"/>
      <c r="H1021" s="80"/>
      <c r="I1021" s="80"/>
      <c r="J1021" s="80"/>
      <c r="K1021" s="80"/>
      <c r="L1021" s="80"/>
      <c r="M1021" s="80"/>
      <c r="N1021" s="80"/>
      <c r="O1021" s="16"/>
      <c r="P1021" s="80"/>
      <c r="Q1021" s="80"/>
      <c r="R1021" s="80"/>
      <c r="S1021" s="7"/>
      <c r="T1021" s="7"/>
      <c r="U1021" s="7"/>
      <c r="V1021" s="7"/>
      <c r="W1021" s="7"/>
    </row>
    <row r="1022" spans="1:23" ht="14">
      <c r="A1022" s="17"/>
      <c r="B1022" s="29"/>
      <c r="C1022" s="29"/>
      <c r="D1022" s="29"/>
      <c r="E1022" s="29"/>
      <c r="F1022" s="29"/>
      <c r="G1022" s="29"/>
      <c r="H1022" s="29"/>
      <c r="I1022" s="29"/>
      <c r="J1022" s="29"/>
      <c r="K1022" s="29"/>
      <c r="L1022" s="29"/>
      <c r="M1022" s="29"/>
      <c r="N1022" s="29"/>
      <c r="O1022" s="17"/>
      <c r="P1022" s="29"/>
      <c r="Q1022" s="29"/>
      <c r="R1022" s="29"/>
      <c r="S1022" s="7"/>
      <c r="T1022" s="7"/>
      <c r="U1022" s="7"/>
      <c r="V1022" s="7"/>
      <c r="W1022" s="7"/>
    </row>
    <row r="1023" spans="1:23" ht="14">
      <c r="A1023" s="16"/>
      <c r="B1023" s="80"/>
      <c r="C1023" s="80"/>
      <c r="D1023" s="80"/>
      <c r="E1023" s="80"/>
      <c r="F1023" s="80"/>
      <c r="G1023" s="80"/>
      <c r="H1023" s="80"/>
      <c r="I1023" s="80"/>
      <c r="J1023" s="80"/>
      <c r="K1023" s="80"/>
      <c r="L1023" s="80"/>
      <c r="M1023" s="80"/>
      <c r="N1023" s="80"/>
      <c r="O1023" s="16"/>
      <c r="P1023" s="80"/>
      <c r="Q1023" s="80"/>
      <c r="R1023" s="80"/>
      <c r="S1023" s="7"/>
      <c r="T1023" s="7"/>
      <c r="U1023" s="7"/>
      <c r="V1023" s="7"/>
      <c r="W1023" s="7"/>
    </row>
    <row r="1024" spans="1:23" ht="14">
      <c r="A1024" s="17"/>
      <c r="B1024" s="29"/>
      <c r="C1024" s="29"/>
      <c r="D1024" s="29"/>
      <c r="E1024" s="29"/>
      <c r="F1024" s="29"/>
      <c r="G1024" s="29"/>
      <c r="H1024" s="29"/>
      <c r="I1024" s="29"/>
      <c r="J1024" s="29"/>
      <c r="K1024" s="29"/>
      <c r="L1024" s="29"/>
      <c r="M1024" s="29"/>
      <c r="N1024" s="29"/>
      <c r="O1024" s="17"/>
      <c r="P1024" s="29"/>
      <c r="Q1024" s="29"/>
      <c r="R1024" s="29"/>
      <c r="S1024" s="7"/>
      <c r="T1024" s="7"/>
      <c r="U1024" s="7"/>
      <c r="V1024" s="7"/>
      <c r="W1024" s="7"/>
    </row>
    <row r="1025" spans="1:23" ht="14">
      <c r="A1025" s="16"/>
      <c r="B1025" s="80"/>
      <c r="C1025" s="80"/>
      <c r="D1025" s="80"/>
      <c r="E1025" s="80"/>
      <c r="F1025" s="80"/>
      <c r="G1025" s="80"/>
      <c r="H1025" s="80"/>
      <c r="I1025" s="80"/>
      <c r="J1025" s="80"/>
      <c r="K1025" s="80"/>
      <c r="L1025" s="80"/>
      <c r="M1025" s="80"/>
      <c r="N1025" s="80"/>
      <c r="O1025" s="16"/>
      <c r="P1025" s="80"/>
      <c r="Q1025" s="80"/>
      <c r="R1025" s="80"/>
      <c r="S1025" s="7"/>
      <c r="T1025" s="7"/>
      <c r="U1025" s="7"/>
      <c r="V1025" s="7"/>
      <c r="W1025" s="7"/>
    </row>
    <row r="1026" spans="1:23" ht="14">
      <c r="A1026" s="17"/>
      <c r="B1026" s="29"/>
      <c r="C1026" s="29"/>
      <c r="D1026" s="29"/>
      <c r="E1026" s="29"/>
      <c r="F1026" s="29"/>
      <c r="G1026" s="29"/>
      <c r="H1026" s="29"/>
      <c r="I1026" s="29"/>
      <c r="J1026" s="29"/>
      <c r="K1026" s="29"/>
      <c r="L1026" s="29"/>
      <c r="M1026" s="29"/>
      <c r="N1026" s="29"/>
      <c r="O1026" s="17"/>
      <c r="P1026" s="29"/>
      <c r="Q1026" s="29"/>
      <c r="R1026" s="29"/>
      <c r="S1026" s="7"/>
      <c r="T1026" s="7"/>
      <c r="U1026" s="7"/>
      <c r="V1026" s="7"/>
      <c r="W1026" s="7"/>
    </row>
    <row r="1027" spans="1:23" ht="14">
      <c r="A1027" s="16"/>
      <c r="B1027" s="80"/>
      <c r="C1027" s="80"/>
      <c r="D1027" s="80"/>
      <c r="E1027" s="80"/>
      <c r="F1027" s="80"/>
      <c r="G1027" s="80"/>
      <c r="H1027" s="80"/>
      <c r="I1027" s="80"/>
      <c r="J1027" s="80"/>
      <c r="K1027" s="80"/>
      <c r="L1027" s="80"/>
      <c r="M1027" s="80"/>
      <c r="N1027" s="80"/>
      <c r="O1027" s="16"/>
      <c r="P1027" s="80"/>
      <c r="Q1027" s="80"/>
      <c r="R1027" s="80"/>
      <c r="S1027" s="7"/>
      <c r="T1027" s="7"/>
      <c r="U1027" s="7"/>
      <c r="V1027" s="7"/>
      <c r="W1027" s="7"/>
    </row>
    <row r="1028" spans="1:23" ht="14">
      <c r="A1028" s="17"/>
      <c r="B1028" s="29"/>
      <c r="C1028" s="29"/>
      <c r="D1028" s="29"/>
      <c r="E1028" s="29"/>
      <c r="F1028" s="29"/>
      <c r="G1028" s="29"/>
      <c r="H1028" s="29"/>
      <c r="I1028" s="29"/>
      <c r="J1028" s="29"/>
      <c r="K1028" s="29"/>
      <c r="L1028" s="29"/>
      <c r="M1028" s="29"/>
      <c r="N1028" s="29"/>
      <c r="O1028" s="17"/>
      <c r="P1028" s="29"/>
      <c r="Q1028" s="29"/>
      <c r="R1028" s="29"/>
      <c r="S1028" s="7"/>
      <c r="T1028" s="7"/>
      <c r="U1028" s="7"/>
      <c r="V1028" s="7"/>
      <c r="W1028" s="7"/>
    </row>
    <row r="1029" spans="1:23" ht="14">
      <c r="A1029" s="16"/>
      <c r="B1029" s="80"/>
      <c r="C1029" s="80"/>
      <c r="D1029" s="80"/>
      <c r="E1029" s="80"/>
      <c r="F1029" s="80"/>
      <c r="G1029" s="80"/>
      <c r="H1029" s="80"/>
      <c r="I1029" s="80"/>
      <c r="J1029" s="80"/>
      <c r="K1029" s="80"/>
      <c r="L1029" s="80"/>
      <c r="M1029" s="80"/>
      <c r="N1029" s="80"/>
      <c r="O1029" s="16"/>
      <c r="P1029" s="80"/>
      <c r="Q1029" s="80"/>
      <c r="R1029" s="80"/>
      <c r="S1029" s="7"/>
      <c r="T1029" s="7"/>
      <c r="U1029" s="7"/>
      <c r="V1029" s="7"/>
      <c r="W1029" s="7"/>
    </row>
    <row r="1030" spans="1:23" ht="14">
      <c r="A1030" s="17"/>
      <c r="B1030" s="29"/>
      <c r="C1030" s="29"/>
      <c r="D1030" s="29"/>
      <c r="E1030" s="29"/>
      <c r="F1030" s="29"/>
      <c r="G1030" s="29"/>
      <c r="H1030" s="29"/>
      <c r="I1030" s="29"/>
      <c r="J1030" s="29"/>
      <c r="K1030" s="29"/>
      <c r="L1030" s="29"/>
      <c r="M1030" s="29"/>
      <c r="N1030" s="29"/>
      <c r="O1030" s="17"/>
      <c r="P1030" s="29"/>
      <c r="Q1030" s="29"/>
      <c r="R1030" s="29"/>
      <c r="S1030" s="7"/>
      <c r="T1030" s="7"/>
      <c r="U1030" s="7"/>
      <c r="V1030" s="7"/>
      <c r="W1030" s="7"/>
    </row>
    <row r="1031" spans="1:23" ht="14">
      <c r="A1031" s="16"/>
      <c r="B1031" s="80"/>
      <c r="C1031" s="80"/>
      <c r="D1031" s="80"/>
      <c r="E1031" s="80"/>
      <c r="F1031" s="80"/>
      <c r="G1031" s="80"/>
      <c r="H1031" s="80"/>
      <c r="I1031" s="80"/>
      <c r="J1031" s="80"/>
      <c r="K1031" s="80"/>
      <c r="L1031" s="80"/>
      <c r="M1031" s="80"/>
      <c r="N1031" s="80"/>
      <c r="O1031" s="16"/>
      <c r="P1031" s="80"/>
      <c r="Q1031" s="80"/>
      <c r="R1031" s="80"/>
      <c r="S1031" s="7"/>
      <c r="T1031" s="7"/>
      <c r="U1031" s="7"/>
      <c r="V1031" s="7"/>
      <c r="W1031" s="7"/>
    </row>
    <row r="1032" spans="1:23" ht="14">
      <c r="A1032" s="17"/>
      <c r="B1032" s="29"/>
      <c r="C1032" s="29"/>
      <c r="D1032" s="29"/>
      <c r="E1032" s="29"/>
      <c r="F1032" s="29"/>
      <c r="G1032" s="29"/>
      <c r="H1032" s="29"/>
      <c r="I1032" s="29"/>
      <c r="J1032" s="29"/>
      <c r="K1032" s="29"/>
      <c r="L1032" s="29"/>
      <c r="M1032" s="29"/>
      <c r="N1032" s="29"/>
      <c r="O1032" s="17"/>
      <c r="P1032" s="29"/>
      <c r="Q1032" s="29"/>
      <c r="R1032" s="29"/>
      <c r="S1032" s="7"/>
      <c r="T1032" s="7"/>
      <c r="U1032" s="7"/>
      <c r="V1032" s="7"/>
      <c r="W1032" s="7"/>
    </row>
    <row r="1033" spans="1:23" ht="14">
      <c r="A1033" s="16"/>
      <c r="B1033" s="80"/>
      <c r="C1033" s="80"/>
      <c r="D1033" s="80"/>
      <c r="E1033" s="80"/>
      <c r="F1033" s="80"/>
      <c r="G1033" s="80"/>
      <c r="H1033" s="80"/>
      <c r="I1033" s="80"/>
      <c r="J1033" s="80"/>
      <c r="K1033" s="80"/>
      <c r="L1033" s="80"/>
      <c r="M1033" s="80"/>
      <c r="N1033" s="80"/>
      <c r="O1033" s="16"/>
      <c r="P1033" s="80"/>
      <c r="Q1033" s="80"/>
      <c r="R1033" s="80"/>
      <c r="S1033" s="7"/>
      <c r="T1033" s="7"/>
      <c r="U1033" s="7"/>
      <c r="V1033" s="7"/>
      <c r="W1033" s="7"/>
    </row>
    <row r="1034" spans="1:23" ht="14">
      <c r="A1034" s="17"/>
      <c r="B1034" s="29"/>
      <c r="C1034" s="29"/>
      <c r="D1034" s="29"/>
      <c r="E1034" s="29"/>
      <c r="F1034" s="29"/>
      <c r="G1034" s="29"/>
      <c r="H1034" s="29"/>
      <c r="I1034" s="29"/>
      <c r="J1034" s="29"/>
      <c r="K1034" s="29"/>
      <c r="L1034" s="29"/>
      <c r="M1034" s="29"/>
      <c r="N1034" s="29"/>
      <c r="O1034" s="17"/>
      <c r="P1034" s="29"/>
      <c r="Q1034" s="29"/>
      <c r="R1034" s="29"/>
      <c r="S1034" s="7"/>
      <c r="T1034" s="7"/>
      <c r="U1034" s="7"/>
      <c r="V1034" s="7"/>
      <c r="W1034" s="7"/>
    </row>
    <row r="1035" spans="1:23" ht="14">
      <c r="A1035" s="16"/>
      <c r="B1035" s="80"/>
      <c r="C1035" s="80"/>
      <c r="D1035" s="80"/>
      <c r="E1035" s="80"/>
      <c r="F1035" s="80"/>
      <c r="G1035" s="80"/>
      <c r="H1035" s="80"/>
      <c r="I1035" s="80"/>
      <c r="J1035" s="80"/>
      <c r="K1035" s="80"/>
      <c r="L1035" s="80"/>
      <c r="M1035" s="80"/>
      <c r="N1035" s="80"/>
      <c r="O1035" s="16"/>
      <c r="P1035" s="80"/>
      <c r="Q1035" s="80"/>
      <c r="R1035" s="80"/>
      <c r="S1035" s="7"/>
      <c r="T1035" s="7"/>
      <c r="U1035" s="7"/>
      <c r="V1035" s="7"/>
      <c r="W1035" s="7"/>
    </row>
    <row r="1036" spans="1:23" ht="14">
      <c r="A1036" s="17"/>
      <c r="B1036" s="29"/>
      <c r="C1036" s="29"/>
      <c r="D1036" s="29"/>
      <c r="E1036" s="29"/>
      <c r="F1036" s="29"/>
      <c r="G1036" s="29"/>
      <c r="H1036" s="29"/>
      <c r="I1036" s="29"/>
      <c r="J1036" s="29"/>
      <c r="K1036" s="29"/>
      <c r="L1036" s="29"/>
      <c r="M1036" s="29"/>
      <c r="N1036" s="29"/>
      <c r="O1036" s="17"/>
      <c r="P1036" s="29"/>
      <c r="Q1036" s="29"/>
      <c r="R1036" s="29"/>
      <c r="S1036" s="7"/>
      <c r="T1036" s="7"/>
      <c r="U1036" s="7"/>
      <c r="V1036" s="7"/>
      <c r="W1036" s="7"/>
    </row>
    <row r="1037" spans="1:23" ht="14">
      <c r="A1037" s="16"/>
      <c r="B1037" s="80"/>
      <c r="C1037" s="80"/>
      <c r="D1037" s="80"/>
      <c r="E1037" s="80"/>
      <c r="F1037" s="80"/>
      <c r="G1037" s="80"/>
      <c r="H1037" s="80"/>
      <c r="I1037" s="80"/>
      <c r="J1037" s="80"/>
      <c r="K1037" s="80"/>
      <c r="L1037" s="80"/>
      <c r="M1037" s="80"/>
      <c r="N1037" s="80"/>
      <c r="O1037" s="16"/>
      <c r="P1037" s="80"/>
      <c r="Q1037" s="80"/>
      <c r="R1037" s="80"/>
      <c r="S1037" s="7"/>
      <c r="T1037" s="7"/>
      <c r="U1037" s="7"/>
      <c r="V1037" s="7"/>
      <c r="W1037" s="7"/>
    </row>
    <row r="1038" spans="1:23" ht="14">
      <c r="A1038" s="17"/>
      <c r="B1038" s="29"/>
      <c r="C1038" s="29"/>
      <c r="D1038" s="29"/>
      <c r="E1038" s="29"/>
      <c r="F1038" s="29"/>
      <c r="G1038" s="29"/>
      <c r="H1038" s="29"/>
      <c r="I1038" s="29"/>
      <c r="J1038" s="29"/>
      <c r="K1038" s="29"/>
      <c r="L1038" s="29"/>
      <c r="M1038" s="29"/>
      <c r="N1038" s="29"/>
      <c r="O1038" s="17"/>
      <c r="P1038" s="29"/>
      <c r="Q1038" s="29"/>
      <c r="R1038" s="29"/>
      <c r="S1038" s="7"/>
      <c r="T1038" s="7"/>
      <c r="U1038" s="7"/>
      <c r="V1038" s="7"/>
      <c r="W1038" s="7"/>
    </row>
    <row r="1039" spans="1:23" ht="14">
      <c r="A1039" s="16"/>
      <c r="B1039" s="80"/>
      <c r="C1039" s="80"/>
      <c r="D1039" s="80"/>
      <c r="E1039" s="80"/>
      <c r="F1039" s="80"/>
      <c r="G1039" s="80"/>
      <c r="H1039" s="80"/>
      <c r="I1039" s="80"/>
      <c r="J1039" s="80"/>
      <c r="K1039" s="80"/>
      <c r="L1039" s="80"/>
      <c r="M1039" s="80"/>
      <c r="N1039" s="80"/>
      <c r="O1039" s="16"/>
      <c r="P1039" s="80"/>
      <c r="Q1039" s="80"/>
      <c r="R1039" s="80"/>
      <c r="S1039" s="7"/>
      <c r="T1039" s="7"/>
      <c r="U1039" s="7"/>
      <c r="V1039" s="7"/>
      <c r="W1039" s="7"/>
    </row>
    <row r="1040" spans="1:23" ht="14">
      <c r="A1040" s="17"/>
      <c r="B1040" s="29"/>
      <c r="C1040" s="29"/>
      <c r="D1040" s="29"/>
      <c r="E1040" s="29"/>
      <c r="F1040" s="29"/>
      <c r="G1040" s="29"/>
      <c r="H1040" s="29"/>
      <c r="I1040" s="29"/>
      <c r="J1040" s="29"/>
      <c r="K1040" s="29"/>
      <c r="L1040" s="29"/>
      <c r="M1040" s="29"/>
      <c r="N1040" s="29"/>
      <c r="O1040" s="17"/>
      <c r="P1040" s="29"/>
      <c r="Q1040" s="29"/>
      <c r="R1040" s="29"/>
      <c r="S1040" s="7"/>
      <c r="T1040" s="7"/>
      <c r="U1040" s="7"/>
      <c r="V1040" s="7"/>
      <c r="W1040" s="7"/>
    </row>
    <row r="1041" spans="1:23" ht="14">
      <c r="A1041" s="16"/>
      <c r="B1041" s="80"/>
      <c r="C1041" s="80"/>
      <c r="D1041" s="80"/>
      <c r="E1041" s="80"/>
      <c r="F1041" s="80"/>
      <c r="G1041" s="80"/>
      <c r="H1041" s="80"/>
      <c r="I1041" s="80"/>
      <c r="J1041" s="80"/>
      <c r="K1041" s="80"/>
      <c r="L1041" s="80"/>
      <c r="M1041" s="80"/>
      <c r="N1041" s="80"/>
      <c r="O1041" s="16"/>
      <c r="P1041" s="80"/>
      <c r="Q1041" s="80"/>
      <c r="R1041" s="80"/>
      <c r="S1041" s="7"/>
      <c r="T1041" s="7"/>
      <c r="U1041" s="7"/>
      <c r="V1041" s="7"/>
      <c r="W1041" s="7"/>
    </row>
    <row r="1042" spans="1:23" ht="14">
      <c r="A1042" s="17"/>
      <c r="B1042" s="29"/>
      <c r="C1042" s="29"/>
      <c r="D1042" s="29"/>
      <c r="E1042" s="29"/>
      <c r="F1042" s="29"/>
      <c r="G1042" s="29"/>
      <c r="H1042" s="29"/>
      <c r="I1042" s="29"/>
      <c r="J1042" s="29"/>
      <c r="K1042" s="29"/>
      <c r="L1042" s="29"/>
      <c r="M1042" s="29"/>
      <c r="N1042" s="29"/>
      <c r="O1042" s="17"/>
      <c r="P1042" s="29"/>
      <c r="Q1042" s="29"/>
      <c r="R1042" s="29"/>
      <c r="S1042" s="7"/>
      <c r="T1042" s="7"/>
      <c r="U1042" s="7"/>
      <c r="V1042" s="7"/>
      <c r="W1042" s="7"/>
    </row>
    <row r="1043" spans="1:23" ht="14">
      <c r="A1043" s="16"/>
      <c r="B1043" s="80"/>
      <c r="C1043" s="80"/>
      <c r="D1043" s="80"/>
      <c r="E1043" s="80"/>
      <c r="F1043" s="80"/>
      <c r="G1043" s="80"/>
      <c r="H1043" s="80"/>
      <c r="I1043" s="80"/>
      <c r="J1043" s="80"/>
      <c r="K1043" s="80"/>
      <c r="L1043" s="80"/>
      <c r="M1043" s="80"/>
      <c r="N1043" s="80"/>
      <c r="O1043" s="16"/>
      <c r="P1043" s="80"/>
      <c r="Q1043" s="80"/>
      <c r="R1043" s="80"/>
      <c r="S1043" s="7"/>
      <c r="T1043" s="7"/>
      <c r="U1043" s="7"/>
      <c r="V1043" s="7"/>
      <c r="W1043" s="7"/>
    </row>
    <row r="1044" spans="1:23" ht="14">
      <c r="A1044" s="17"/>
      <c r="B1044" s="29"/>
      <c r="C1044" s="29"/>
      <c r="D1044" s="29"/>
      <c r="E1044" s="29"/>
      <c r="F1044" s="29"/>
      <c r="G1044" s="29"/>
      <c r="H1044" s="29"/>
      <c r="I1044" s="29"/>
      <c r="J1044" s="29"/>
      <c r="K1044" s="29"/>
      <c r="L1044" s="29"/>
      <c r="M1044" s="29"/>
      <c r="N1044" s="29"/>
      <c r="O1044" s="17"/>
      <c r="P1044" s="29"/>
      <c r="Q1044" s="29"/>
      <c r="R1044" s="29"/>
      <c r="S1044" s="7"/>
      <c r="T1044" s="7"/>
      <c r="U1044" s="7"/>
      <c r="V1044" s="7"/>
      <c r="W1044" s="7"/>
    </row>
    <row r="1045" spans="1:23" ht="14">
      <c r="A1045" s="16"/>
      <c r="B1045" s="80"/>
      <c r="C1045" s="80"/>
      <c r="D1045" s="80"/>
      <c r="E1045" s="80"/>
      <c r="F1045" s="80"/>
      <c r="G1045" s="80"/>
      <c r="H1045" s="80"/>
      <c r="I1045" s="80"/>
      <c r="J1045" s="80"/>
      <c r="K1045" s="80"/>
      <c r="L1045" s="80"/>
      <c r="M1045" s="80"/>
      <c r="N1045" s="80"/>
      <c r="O1045" s="16"/>
      <c r="P1045" s="80"/>
      <c r="Q1045" s="80"/>
      <c r="R1045" s="80"/>
      <c r="S1045" s="7"/>
      <c r="T1045" s="7"/>
      <c r="U1045" s="7"/>
      <c r="V1045" s="7"/>
      <c r="W1045" s="7"/>
    </row>
    <row r="1046" spans="1:23" ht="14">
      <c r="A1046" s="17"/>
      <c r="B1046" s="29"/>
      <c r="C1046" s="29"/>
      <c r="D1046" s="29"/>
      <c r="E1046" s="29"/>
      <c r="F1046" s="29"/>
      <c r="G1046" s="29"/>
      <c r="H1046" s="29"/>
      <c r="I1046" s="29"/>
      <c r="J1046" s="29"/>
      <c r="K1046" s="29"/>
      <c r="L1046" s="29"/>
      <c r="M1046" s="29"/>
      <c r="N1046" s="29"/>
      <c r="O1046" s="17"/>
      <c r="P1046" s="29"/>
      <c r="Q1046" s="29"/>
      <c r="R1046" s="29"/>
      <c r="S1046" s="7"/>
      <c r="T1046" s="7"/>
      <c r="U1046" s="7"/>
      <c r="V1046" s="7"/>
      <c r="W1046" s="7"/>
    </row>
    <row r="1047" spans="1:23" ht="14">
      <c r="A1047" s="16"/>
      <c r="B1047" s="80"/>
      <c r="C1047" s="80"/>
      <c r="D1047" s="80"/>
      <c r="E1047" s="80"/>
      <c r="F1047" s="80"/>
      <c r="G1047" s="80"/>
      <c r="H1047" s="80"/>
      <c r="I1047" s="80"/>
      <c r="J1047" s="80"/>
      <c r="K1047" s="80"/>
      <c r="L1047" s="80"/>
      <c r="M1047" s="80"/>
      <c r="N1047" s="80"/>
      <c r="O1047" s="16"/>
      <c r="P1047" s="80"/>
      <c r="Q1047" s="80"/>
      <c r="R1047" s="80"/>
      <c r="S1047" s="7"/>
      <c r="T1047" s="7"/>
      <c r="U1047" s="7"/>
      <c r="V1047" s="7"/>
      <c r="W1047" s="7"/>
    </row>
    <row r="1048" spans="1:23" ht="14">
      <c r="A1048" s="17"/>
      <c r="B1048" s="29"/>
      <c r="C1048" s="29"/>
      <c r="D1048" s="29"/>
      <c r="E1048" s="29"/>
      <c r="F1048" s="29"/>
      <c r="G1048" s="29"/>
      <c r="H1048" s="29"/>
      <c r="I1048" s="29"/>
      <c r="J1048" s="29"/>
      <c r="K1048" s="29"/>
      <c r="L1048" s="29"/>
      <c r="M1048" s="29"/>
      <c r="N1048" s="29"/>
      <c r="O1048" s="17"/>
      <c r="P1048" s="29"/>
      <c r="Q1048" s="29"/>
      <c r="R1048" s="29"/>
      <c r="S1048" s="7"/>
      <c r="T1048" s="7"/>
      <c r="U1048" s="7"/>
      <c r="V1048" s="7"/>
      <c r="W1048" s="7"/>
    </row>
    <row r="1049" spans="1:23" ht="14">
      <c r="A1049" s="16"/>
      <c r="B1049" s="80"/>
      <c r="C1049" s="80"/>
      <c r="D1049" s="80"/>
      <c r="E1049" s="80"/>
      <c r="F1049" s="80"/>
      <c r="G1049" s="80"/>
      <c r="H1049" s="80"/>
      <c r="I1049" s="80"/>
      <c r="J1049" s="80"/>
      <c r="K1049" s="80"/>
      <c r="L1049" s="80"/>
      <c r="M1049" s="80"/>
      <c r="N1049" s="80"/>
      <c r="O1049" s="16"/>
      <c r="P1049" s="80"/>
      <c r="Q1049" s="80"/>
      <c r="R1049" s="80"/>
      <c r="S1049" s="7"/>
      <c r="T1049" s="7"/>
      <c r="U1049" s="7"/>
      <c r="V1049" s="7"/>
      <c r="W1049" s="7"/>
    </row>
    <row r="1050" spans="1:23" ht="14">
      <c r="A1050" s="17"/>
      <c r="B1050" s="29"/>
      <c r="C1050" s="29"/>
      <c r="D1050" s="29"/>
      <c r="E1050" s="29"/>
      <c r="F1050" s="29"/>
      <c r="G1050" s="29"/>
      <c r="H1050" s="29"/>
      <c r="I1050" s="29"/>
      <c r="J1050" s="29"/>
      <c r="K1050" s="29"/>
      <c r="L1050" s="29"/>
      <c r="M1050" s="29"/>
      <c r="N1050" s="29"/>
      <c r="O1050" s="17"/>
      <c r="P1050" s="29"/>
      <c r="Q1050" s="29"/>
      <c r="R1050" s="29"/>
      <c r="S1050" s="7"/>
      <c r="T1050" s="7"/>
      <c r="U1050" s="7"/>
      <c r="V1050" s="7"/>
      <c r="W1050" s="7"/>
    </row>
    <row r="1051" spans="1:23" ht="14">
      <c r="A1051" s="16"/>
      <c r="B1051" s="80"/>
      <c r="C1051" s="80"/>
      <c r="D1051" s="80"/>
      <c r="E1051" s="80"/>
      <c r="F1051" s="80"/>
      <c r="G1051" s="80"/>
      <c r="H1051" s="80"/>
      <c r="I1051" s="80"/>
      <c r="J1051" s="80"/>
      <c r="K1051" s="80"/>
      <c r="L1051" s="80"/>
      <c r="M1051" s="80"/>
      <c r="N1051" s="80"/>
      <c r="O1051" s="16"/>
      <c r="P1051" s="80"/>
      <c r="Q1051" s="80"/>
      <c r="R1051" s="80"/>
      <c r="S1051" s="7"/>
      <c r="T1051" s="7"/>
      <c r="U1051" s="7"/>
      <c r="V1051" s="7"/>
      <c r="W1051" s="7"/>
    </row>
    <row r="1052" spans="1:23" ht="14">
      <c r="A1052" s="17"/>
      <c r="B1052" s="29"/>
      <c r="C1052" s="29"/>
      <c r="D1052" s="29"/>
      <c r="E1052" s="29"/>
      <c r="F1052" s="29"/>
      <c r="G1052" s="29"/>
      <c r="H1052" s="29"/>
      <c r="I1052" s="29"/>
      <c r="J1052" s="29"/>
      <c r="K1052" s="29"/>
      <c r="L1052" s="29"/>
      <c r="M1052" s="29"/>
      <c r="N1052" s="29"/>
      <c r="O1052" s="17"/>
      <c r="P1052" s="29"/>
      <c r="Q1052" s="29"/>
      <c r="R1052" s="29"/>
      <c r="S1052" s="7"/>
      <c r="T1052" s="7"/>
      <c r="U1052" s="7"/>
      <c r="V1052" s="7"/>
      <c r="W1052" s="7"/>
    </row>
    <row r="1053" spans="1:23" ht="14">
      <c r="A1053" s="16"/>
      <c r="B1053" s="80"/>
      <c r="C1053" s="80"/>
      <c r="D1053" s="80"/>
      <c r="E1053" s="80"/>
      <c r="F1053" s="80"/>
      <c r="G1053" s="80"/>
      <c r="H1053" s="80"/>
      <c r="I1053" s="80"/>
      <c r="J1053" s="80"/>
      <c r="K1053" s="80"/>
      <c r="L1053" s="80"/>
      <c r="M1053" s="80"/>
      <c r="N1053" s="80"/>
      <c r="O1053" s="16"/>
      <c r="P1053" s="80"/>
      <c r="Q1053" s="80"/>
      <c r="R1053" s="80"/>
      <c r="S1053" s="7"/>
      <c r="T1053" s="7"/>
      <c r="U1053" s="7"/>
      <c r="V1053" s="7"/>
      <c r="W1053" s="7"/>
    </row>
    <row r="1054" spans="1:23" ht="14">
      <c r="A1054" s="17"/>
      <c r="B1054" s="29"/>
      <c r="C1054" s="29"/>
      <c r="D1054" s="29"/>
      <c r="E1054" s="29"/>
      <c r="F1054" s="29"/>
      <c r="G1054" s="29"/>
      <c r="H1054" s="29"/>
      <c r="I1054" s="29"/>
      <c r="J1054" s="29"/>
      <c r="K1054" s="29"/>
      <c r="L1054" s="29"/>
      <c r="M1054" s="29"/>
      <c r="N1054" s="29"/>
      <c r="O1054" s="17"/>
      <c r="P1054" s="29"/>
      <c r="Q1054" s="29"/>
      <c r="R1054" s="29"/>
      <c r="S1054" s="7"/>
      <c r="T1054" s="7"/>
      <c r="U1054" s="7"/>
      <c r="V1054" s="7"/>
      <c r="W1054" s="7"/>
    </row>
    <row r="1055" spans="1:23" ht="14">
      <c r="A1055" s="16"/>
      <c r="B1055" s="80"/>
      <c r="C1055" s="80"/>
      <c r="D1055" s="80"/>
      <c r="E1055" s="80"/>
      <c r="F1055" s="80"/>
      <c r="G1055" s="80"/>
      <c r="H1055" s="80"/>
      <c r="I1055" s="80"/>
      <c r="J1055" s="80"/>
      <c r="K1055" s="80"/>
      <c r="L1055" s="80"/>
      <c r="M1055" s="80"/>
      <c r="N1055" s="80"/>
      <c r="O1055" s="16"/>
      <c r="P1055" s="80"/>
      <c r="Q1055" s="80"/>
      <c r="R1055" s="80"/>
      <c r="S1055" s="7"/>
      <c r="T1055" s="7"/>
      <c r="U1055" s="7"/>
      <c r="V1055" s="7"/>
      <c r="W1055" s="7"/>
    </row>
    <row r="1056" spans="1:23" ht="14">
      <c r="A1056" s="17"/>
      <c r="B1056" s="29"/>
      <c r="C1056" s="29"/>
      <c r="D1056" s="29"/>
      <c r="E1056" s="29"/>
      <c r="F1056" s="29"/>
      <c r="G1056" s="29"/>
      <c r="H1056" s="29"/>
      <c r="I1056" s="29"/>
      <c r="J1056" s="29"/>
      <c r="K1056" s="29"/>
      <c r="L1056" s="29"/>
      <c r="M1056" s="29"/>
      <c r="N1056" s="29"/>
      <c r="O1056" s="17"/>
      <c r="P1056" s="29"/>
      <c r="Q1056" s="29"/>
      <c r="R1056" s="29"/>
      <c r="S1056" s="7"/>
      <c r="T1056" s="7"/>
      <c r="U1056" s="7"/>
      <c r="V1056" s="7"/>
      <c r="W1056" s="7"/>
    </row>
    <row r="1057" spans="1:23" ht="14">
      <c r="A1057" s="16"/>
      <c r="B1057" s="80"/>
      <c r="C1057" s="80"/>
      <c r="D1057" s="80"/>
      <c r="E1057" s="80"/>
      <c r="F1057" s="80"/>
      <c r="G1057" s="80"/>
      <c r="H1057" s="80"/>
      <c r="I1057" s="80"/>
      <c r="J1057" s="80"/>
      <c r="K1057" s="80"/>
      <c r="L1057" s="80"/>
      <c r="M1057" s="80"/>
      <c r="N1057" s="80"/>
      <c r="O1057" s="16"/>
      <c r="P1057" s="80"/>
      <c r="Q1057" s="80"/>
      <c r="R1057" s="80"/>
      <c r="S1057" s="7"/>
      <c r="T1057" s="7"/>
      <c r="U1057" s="7"/>
      <c r="V1057" s="7"/>
      <c r="W1057" s="7"/>
    </row>
    <row r="1058" spans="1:23" ht="14">
      <c r="A1058" s="17"/>
      <c r="B1058" s="29"/>
      <c r="C1058" s="29"/>
      <c r="D1058" s="29"/>
      <c r="E1058" s="29"/>
      <c r="F1058" s="29"/>
      <c r="G1058" s="29"/>
      <c r="H1058" s="29"/>
      <c r="I1058" s="29"/>
      <c r="J1058" s="29"/>
      <c r="K1058" s="29"/>
      <c r="L1058" s="29"/>
      <c r="M1058" s="29"/>
      <c r="N1058" s="29"/>
      <c r="O1058" s="17"/>
      <c r="P1058" s="29"/>
      <c r="Q1058" s="29"/>
      <c r="R1058" s="29"/>
      <c r="S1058" s="7"/>
      <c r="T1058" s="7"/>
      <c r="U1058" s="7"/>
      <c r="V1058" s="7"/>
      <c r="W1058" s="7"/>
    </row>
    <row r="1059" spans="1:23" ht="14">
      <c r="A1059" s="16"/>
      <c r="B1059" s="80"/>
      <c r="C1059" s="80"/>
      <c r="D1059" s="80"/>
      <c r="E1059" s="80"/>
      <c r="F1059" s="80"/>
      <c r="G1059" s="80"/>
      <c r="H1059" s="80"/>
      <c r="I1059" s="80"/>
      <c r="J1059" s="80"/>
      <c r="K1059" s="80"/>
      <c r="L1059" s="80"/>
      <c r="M1059" s="80"/>
      <c r="N1059" s="80"/>
      <c r="O1059" s="16"/>
      <c r="P1059" s="80"/>
      <c r="Q1059" s="80"/>
      <c r="R1059" s="80"/>
      <c r="S1059" s="7"/>
      <c r="T1059" s="7"/>
      <c r="U1059" s="7"/>
      <c r="V1059" s="7"/>
      <c r="W1059" s="7"/>
    </row>
    <row r="1060" spans="1:23" ht="14">
      <c r="A1060" s="17"/>
      <c r="B1060" s="29"/>
      <c r="C1060" s="29"/>
      <c r="D1060" s="29"/>
      <c r="E1060" s="29"/>
      <c r="F1060" s="29"/>
      <c r="G1060" s="29"/>
      <c r="H1060" s="29"/>
      <c r="I1060" s="29"/>
      <c r="J1060" s="29"/>
      <c r="K1060" s="29"/>
      <c r="L1060" s="29"/>
      <c r="M1060" s="29"/>
      <c r="N1060" s="29"/>
      <c r="O1060" s="17"/>
      <c r="P1060" s="29"/>
      <c r="Q1060" s="29"/>
      <c r="R1060" s="29"/>
      <c r="S1060" s="7"/>
      <c r="T1060" s="7"/>
      <c r="U1060" s="7"/>
      <c r="V1060" s="7"/>
      <c r="W1060" s="7"/>
    </row>
    <row r="1061" spans="1:23" ht="14">
      <c r="A1061" s="16"/>
      <c r="B1061" s="80"/>
      <c r="C1061" s="80"/>
      <c r="D1061" s="80"/>
      <c r="E1061" s="80"/>
      <c r="F1061" s="80"/>
      <c r="G1061" s="80"/>
      <c r="H1061" s="80"/>
      <c r="I1061" s="80"/>
      <c r="J1061" s="80"/>
      <c r="K1061" s="80"/>
      <c r="L1061" s="80"/>
      <c r="M1061" s="80"/>
      <c r="N1061" s="80"/>
      <c r="O1061" s="16"/>
      <c r="P1061" s="80"/>
      <c r="Q1061" s="80"/>
      <c r="R1061" s="80"/>
      <c r="S1061" s="7"/>
      <c r="T1061" s="7"/>
      <c r="U1061" s="7"/>
      <c r="V1061" s="7"/>
      <c r="W1061" s="7"/>
    </row>
    <row r="1062" spans="1:23" ht="14">
      <c r="A1062" s="17"/>
      <c r="B1062" s="29"/>
      <c r="C1062" s="29"/>
      <c r="D1062" s="29"/>
      <c r="E1062" s="29"/>
      <c r="F1062" s="29"/>
      <c r="G1062" s="29"/>
      <c r="H1062" s="29"/>
      <c r="I1062" s="29"/>
      <c r="J1062" s="29"/>
      <c r="K1062" s="29"/>
      <c r="L1062" s="29"/>
      <c r="M1062" s="29"/>
      <c r="N1062" s="29"/>
      <c r="O1062" s="17"/>
      <c r="P1062" s="29"/>
      <c r="Q1062" s="29"/>
      <c r="R1062" s="29"/>
      <c r="S1062" s="7"/>
      <c r="T1062" s="7"/>
      <c r="U1062" s="7"/>
      <c r="V1062" s="7"/>
      <c r="W1062" s="7"/>
    </row>
    <row r="1063" spans="1:23" ht="14">
      <c r="A1063" s="16"/>
      <c r="B1063" s="80"/>
      <c r="C1063" s="80"/>
      <c r="D1063" s="80"/>
      <c r="E1063" s="80"/>
      <c r="F1063" s="80"/>
      <c r="G1063" s="80"/>
      <c r="H1063" s="80"/>
      <c r="I1063" s="80"/>
      <c r="J1063" s="80"/>
      <c r="K1063" s="80"/>
      <c r="L1063" s="80"/>
      <c r="M1063" s="80"/>
      <c r="N1063" s="80"/>
      <c r="O1063" s="16"/>
      <c r="P1063" s="80"/>
      <c r="Q1063" s="80"/>
      <c r="R1063" s="80"/>
      <c r="S1063" s="7"/>
      <c r="T1063" s="7"/>
      <c r="U1063" s="7"/>
      <c r="V1063" s="7"/>
      <c r="W1063" s="7"/>
    </row>
    <row r="1064" spans="1:23" ht="14">
      <c r="A1064" s="17"/>
      <c r="B1064" s="29"/>
      <c r="C1064" s="29"/>
      <c r="D1064" s="29"/>
      <c r="E1064" s="29"/>
      <c r="F1064" s="29"/>
      <c r="G1064" s="29"/>
      <c r="H1064" s="29"/>
      <c r="I1064" s="29"/>
      <c r="J1064" s="29"/>
      <c r="K1064" s="29"/>
      <c r="L1064" s="29"/>
      <c r="M1064" s="29"/>
      <c r="N1064" s="29"/>
      <c r="O1064" s="17"/>
      <c r="P1064" s="29"/>
      <c r="Q1064" s="29"/>
      <c r="R1064" s="29"/>
      <c r="S1064" s="7"/>
      <c r="T1064" s="7"/>
      <c r="U1064" s="7"/>
      <c r="V1064" s="7"/>
      <c r="W1064" s="7"/>
    </row>
    <row r="1065" spans="1:23" ht="14">
      <c r="A1065" s="16"/>
      <c r="B1065" s="80"/>
      <c r="C1065" s="80"/>
      <c r="D1065" s="80"/>
      <c r="E1065" s="80"/>
      <c r="F1065" s="80"/>
      <c r="G1065" s="80"/>
      <c r="H1065" s="80"/>
      <c r="I1065" s="80"/>
      <c r="J1065" s="80"/>
      <c r="K1065" s="80"/>
      <c r="L1065" s="80"/>
      <c r="M1065" s="80"/>
      <c r="N1065" s="80"/>
      <c r="O1065" s="16"/>
      <c r="P1065" s="80"/>
      <c r="Q1065" s="80"/>
      <c r="R1065" s="80"/>
      <c r="S1065" s="7"/>
      <c r="T1065" s="7"/>
      <c r="U1065" s="7"/>
      <c r="V1065" s="7"/>
      <c r="W1065" s="7"/>
    </row>
    <row r="1066" spans="1:23" ht="14">
      <c r="A1066" s="17"/>
      <c r="B1066" s="29"/>
      <c r="C1066" s="29"/>
      <c r="D1066" s="29"/>
      <c r="E1066" s="29"/>
      <c r="F1066" s="29"/>
      <c r="G1066" s="29"/>
      <c r="H1066" s="29"/>
      <c r="I1066" s="29"/>
      <c r="J1066" s="29"/>
      <c r="K1066" s="29"/>
      <c r="L1066" s="29"/>
      <c r="M1066" s="29"/>
      <c r="N1066" s="29"/>
      <c r="O1066" s="17"/>
      <c r="P1066" s="29"/>
      <c r="Q1066" s="29"/>
      <c r="R1066" s="29"/>
      <c r="S1066" s="7"/>
      <c r="T1066" s="7"/>
      <c r="U1066" s="7"/>
      <c r="V1066" s="7"/>
      <c r="W1066" s="7"/>
    </row>
    <row r="1067" spans="1:23" ht="14">
      <c r="A1067" s="16"/>
      <c r="B1067" s="80"/>
      <c r="C1067" s="80"/>
      <c r="D1067" s="80"/>
      <c r="E1067" s="80"/>
      <c r="F1067" s="80"/>
      <c r="G1067" s="80"/>
      <c r="H1067" s="80"/>
      <c r="I1067" s="80"/>
      <c r="J1067" s="80"/>
      <c r="K1067" s="80"/>
      <c r="L1067" s="80"/>
      <c r="M1067" s="80"/>
      <c r="N1067" s="80"/>
      <c r="O1067" s="16"/>
      <c r="P1067" s="80"/>
      <c r="Q1067" s="80"/>
      <c r="R1067" s="80"/>
      <c r="S1067" s="7"/>
      <c r="T1067" s="7"/>
      <c r="U1067" s="7"/>
      <c r="V1067" s="7"/>
      <c r="W1067" s="7"/>
    </row>
    <row r="1068" spans="1:23" ht="14">
      <c r="A1068" s="17"/>
      <c r="B1068" s="29"/>
      <c r="C1068" s="29"/>
      <c r="D1068" s="29"/>
      <c r="E1068" s="29"/>
      <c r="F1068" s="29"/>
      <c r="G1068" s="29"/>
      <c r="H1068" s="29"/>
      <c r="I1068" s="29"/>
      <c r="J1068" s="29"/>
      <c r="K1068" s="29"/>
      <c r="L1068" s="29"/>
      <c r="M1068" s="29"/>
      <c r="N1068" s="29"/>
      <c r="O1068" s="17"/>
      <c r="P1068" s="29"/>
      <c r="Q1068" s="29"/>
      <c r="R1068" s="29"/>
      <c r="S1068" s="7"/>
      <c r="T1068" s="7"/>
      <c r="U1068" s="7"/>
      <c r="V1068" s="7"/>
      <c r="W1068" s="7"/>
    </row>
    <row r="1069" spans="1:23" ht="14">
      <c r="A1069" s="16"/>
      <c r="B1069" s="80"/>
      <c r="C1069" s="80"/>
      <c r="D1069" s="80"/>
      <c r="E1069" s="80"/>
      <c r="F1069" s="80"/>
      <c r="G1069" s="80"/>
      <c r="H1069" s="80"/>
      <c r="I1069" s="80"/>
      <c r="J1069" s="80"/>
      <c r="K1069" s="80"/>
      <c r="L1069" s="80"/>
      <c r="M1069" s="80"/>
      <c r="N1069" s="80"/>
      <c r="O1069" s="16"/>
      <c r="P1069" s="80"/>
      <c r="Q1069" s="80"/>
      <c r="R1069" s="80"/>
      <c r="S1069" s="7"/>
      <c r="T1069" s="7"/>
      <c r="U1069" s="7"/>
      <c r="V1069" s="7"/>
      <c r="W1069" s="7"/>
    </row>
    <row r="1070" spans="1:23" ht="14">
      <c r="A1070" s="17"/>
      <c r="B1070" s="29"/>
      <c r="C1070" s="29"/>
      <c r="D1070" s="29"/>
      <c r="E1070" s="29"/>
      <c r="F1070" s="29"/>
      <c r="G1070" s="29"/>
      <c r="H1070" s="29"/>
      <c r="I1070" s="29"/>
      <c r="J1070" s="29"/>
      <c r="K1070" s="29"/>
      <c r="L1070" s="29"/>
      <c r="M1070" s="29"/>
      <c r="N1070" s="29"/>
      <c r="O1070" s="17"/>
      <c r="P1070" s="29"/>
      <c r="Q1070" s="29"/>
      <c r="R1070" s="29"/>
      <c r="S1070" s="7"/>
      <c r="T1070" s="7"/>
      <c r="U1070" s="7"/>
      <c r="V1070" s="7"/>
      <c r="W1070" s="7"/>
    </row>
    <row r="1071" spans="1:23" ht="14">
      <c r="A1071" s="16"/>
      <c r="B1071" s="80"/>
      <c r="C1071" s="80"/>
      <c r="D1071" s="80"/>
      <c r="E1071" s="80"/>
      <c r="F1071" s="80"/>
      <c r="G1071" s="80"/>
      <c r="H1071" s="80"/>
      <c r="I1071" s="80"/>
      <c r="J1071" s="80"/>
      <c r="K1071" s="80"/>
      <c r="L1071" s="80"/>
      <c r="M1071" s="80"/>
      <c r="N1071" s="80"/>
      <c r="O1071" s="16"/>
      <c r="P1071" s="80"/>
      <c r="Q1071" s="80"/>
      <c r="R1071" s="80"/>
      <c r="S1071" s="7"/>
      <c r="T1071" s="7"/>
      <c r="U1071" s="7"/>
      <c r="V1071" s="7"/>
      <c r="W1071" s="7"/>
    </row>
    <row r="1072" spans="1:23" ht="14">
      <c r="A1072" s="17"/>
      <c r="B1072" s="29"/>
      <c r="C1072" s="29"/>
      <c r="D1072" s="29"/>
      <c r="E1072" s="29"/>
      <c r="F1072" s="29"/>
      <c r="G1072" s="29"/>
      <c r="H1072" s="29"/>
      <c r="I1072" s="29"/>
      <c r="J1072" s="29"/>
      <c r="K1072" s="29"/>
      <c r="L1072" s="29"/>
      <c r="M1072" s="29"/>
      <c r="N1072" s="29"/>
      <c r="O1072" s="17"/>
      <c r="P1072" s="29"/>
      <c r="Q1072" s="29"/>
      <c r="R1072" s="29"/>
      <c r="S1072" s="7"/>
      <c r="T1072" s="7"/>
      <c r="U1072" s="7"/>
      <c r="V1072" s="7"/>
      <c r="W1072" s="7"/>
    </row>
    <row r="1073" spans="1:23" ht="14">
      <c r="A1073" s="16"/>
      <c r="B1073" s="80"/>
      <c r="C1073" s="80"/>
      <c r="D1073" s="80"/>
      <c r="E1073" s="80"/>
      <c r="F1073" s="80"/>
      <c r="G1073" s="80"/>
      <c r="H1073" s="80"/>
      <c r="I1073" s="80"/>
      <c r="J1073" s="80"/>
      <c r="K1073" s="80"/>
      <c r="L1073" s="80"/>
      <c r="M1073" s="80"/>
      <c r="N1073" s="80"/>
      <c r="O1073" s="16"/>
      <c r="P1073" s="80"/>
      <c r="Q1073" s="80"/>
      <c r="R1073" s="80"/>
      <c r="S1073" s="7"/>
      <c r="T1073" s="7"/>
      <c r="U1073" s="7"/>
      <c r="V1073" s="7"/>
      <c r="W1073" s="7"/>
    </row>
    <row r="1074" spans="1:23" ht="14">
      <c r="A1074" s="17"/>
      <c r="B1074" s="29"/>
      <c r="C1074" s="29"/>
      <c r="D1074" s="29"/>
      <c r="E1074" s="29"/>
      <c r="F1074" s="29"/>
      <c r="G1074" s="29"/>
      <c r="H1074" s="29"/>
      <c r="I1074" s="29"/>
      <c r="J1074" s="29"/>
      <c r="K1074" s="29"/>
      <c r="L1074" s="29"/>
      <c r="M1074" s="29"/>
      <c r="N1074" s="29"/>
      <c r="O1074" s="17"/>
      <c r="P1074" s="29"/>
      <c r="Q1074" s="29"/>
      <c r="R1074" s="29"/>
      <c r="S1074" s="7"/>
      <c r="T1074" s="7"/>
      <c r="U1074" s="7"/>
      <c r="V1074" s="7"/>
      <c r="W1074" s="7"/>
    </row>
    <row r="1075" spans="1:23" ht="14">
      <c r="A1075" s="16"/>
      <c r="B1075" s="80"/>
      <c r="C1075" s="80"/>
      <c r="D1075" s="80"/>
      <c r="E1075" s="80"/>
      <c r="F1075" s="80"/>
      <c r="G1075" s="80"/>
      <c r="H1075" s="80"/>
      <c r="I1075" s="80"/>
      <c r="J1075" s="80"/>
      <c r="K1075" s="80"/>
      <c r="L1075" s="80"/>
      <c r="M1075" s="80"/>
      <c r="N1075" s="80"/>
      <c r="O1075" s="16"/>
      <c r="P1075" s="80"/>
      <c r="Q1075" s="80"/>
      <c r="R1075" s="80"/>
      <c r="S1075" s="7"/>
      <c r="T1075" s="7"/>
      <c r="U1075" s="7"/>
      <c r="V1075" s="7"/>
      <c r="W1075" s="7"/>
    </row>
    <row r="1076" spans="1:23" ht="14">
      <c r="A1076" s="17"/>
      <c r="B1076" s="29"/>
      <c r="C1076" s="29"/>
      <c r="D1076" s="29"/>
      <c r="E1076" s="29"/>
      <c r="F1076" s="29"/>
      <c r="G1076" s="29"/>
      <c r="H1076" s="29"/>
      <c r="I1076" s="29"/>
      <c r="J1076" s="29"/>
      <c r="K1076" s="29"/>
      <c r="L1076" s="29"/>
      <c r="M1076" s="29"/>
      <c r="N1076" s="29"/>
      <c r="O1076" s="17"/>
      <c r="P1076" s="29"/>
      <c r="Q1076" s="29"/>
      <c r="R1076" s="29"/>
      <c r="S1076" s="7"/>
      <c r="T1076" s="7"/>
      <c r="U1076" s="7"/>
      <c r="V1076" s="7"/>
      <c r="W1076" s="7"/>
    </row>
    <row r="1077" spans="1:23" ht="14">
      <c r="A1077" s="16"/>
      <c r="B1077" s="80"/>
      <c r="C1077" s="80"/>
      <c r="D1077" s="80"/>
      <c r="E1077" s="80"/>
      <c r="F1077" s="80"/>
      <c r="G1077" s="80"/>
      <c r="H1077" s="80"/>
      <c r="I1077" s="80"/>
      <c r="J1077" s="80"/>
      <c r="K1077" s="80"/>
      <c r="L1077" s="80"/>
      <c r="M1077" s="80"/>
      <c r="N1077" s="80"/>
      <c r="O1077" s="16"/>
      <c r="P1077" s="80"/>
      <c r="Q1077" s="80"/>
      <c r="R1077" s="80"/>
      <c r="S1077" s="7"/>
      <c r="T1077" s="7"/>
      <c r="U1077" s="7"/>
      <c r="V1077" s="7"/>
      <c r="W1077" s="7"/>
    </row>
    <row r="1078" spans="1:23" ht="14">
      <c r="A1078" s="17"/>
      <c r="B1078" s="29"/>
      <c r="C1078" s="29"/>
      <c r="D1078" s="29"/>
      <c r="E1078" s="29"/>
      <c r="F1078" s="29"/>
      <c r="G1078" s="29"/>
      <c r="H1078" s="29"/>
      <c r="I1078" s="29"/>
      <c r="J1078" s="29"/>
      <c r="K1078" s="29"/>
      <c r="L1078" s="29"/>
      <c r="M1078" s="29"/>
      <c r="N1078" s="29"/>
      <c r="O1078" s="17"/>
      <c r="P1078" s="29"/>
      <c r="Q1078" s="29"/>
      <c r="R1078" s="29"/>
      <c r="S1078" s="7"/>
      <c r="T1078" s="7"/>
      <c r="U1078" s="7"/>
      <c r="V1078" s="7"/>
      <c r="W1078" s="7"/>
    </row>
    <row r="1079" spans="1:23" ht="14">
      <c r="A1079" s="16"/>
      <c r="B1079" s="80"/>
      <c r="C1079" s="80"/>
      <c r="D1079" s="80"/>
      <c r="E1079" s="80"/>
      <c r="F1079" s="80"/>
      <c r="G1079" s="80"/>
      <c r="H1079" s="80"/>
      <c r="I1079" s="80"/>
      <c r="J1079" s="80"/>
      <c r="K1079" s="80"/>
      <c r="L1079" s="80"/>
      <c r="M1079" s="80"/>
      <c r="N1079" s="80"/>
      <c r="O1079" s="16"/>
      <c r="P1079" s="80"/>
      <c r="Q1079" s="80"/>
      <c r="R1079" s="80"/>
      <c r="S1079" s="7"/>
      <c r="T1079" s="7"/>
      <c r="U1079" s="7"/>
      <c r="V1079" s="7"/>
      <c r="W1079" s="7"/>
    </row>
    <row r="1080" spans="1:23" ht="14">
      <c r="A1080" s="17"/>
      <c r="B1080" s="29"/>
      <c r="C1080" s="29"/>
      <c r="D1080" s="29"/>
      <c r="E1080" s="29"/>
      <c r="F1080" s="29"/>
      <c r="G1080" s="29"/>
      <c r="H1080" s="29"/>
      <c r="I1080" s="29"/>
      <c r="J1080" s="29"/>
      <c r="K1080" s="29"/>
      <c r="L1080" s="29"/>
      <c r="M1080" s="29"/>
      <c r="N1080" s="29"/>
      <c r="O1080" s="17"/>
      <c r="P1080" s="29"/>
      <c r="Q1080" s="29"/>
      <c r="R1080" s="29"/>
      <c r="S1080" s="7"/>
      <c r="T1080" s="7"/>
      <c r="U1080" s="7"/>
      <c r="V1080" s="7"/>
      <c r="W1080" s="7"/>
    </row>
    <row r="1081" spans="1:23" ht="14">
      <c r="A1081" s="16"/>
      <c r="B1081" s="80"/>
      <c r="C1081" s="80"/>
      <c r="D1081" s="80"/>
      <c r="E1081" s="80"/>
      <c r="F1081" s="80"/>
      <c r="G1081" s="80"/>
      <c r="H1081" s="80"/>
      <c r="I1081" s="80"/>
      <c r="J1081" s="80"/>
      <c r="K1081" s="80"/>
      <c r="L1081" s="80"/>
      <c r="M1081" s="80"/>
      <c r="N1081" s="80"/>
      <c r="O1081" s="16"/>
      <c r="P1081" s="80"/>
      <c r="Q1081" s="80"/>
      <c r="R1081" s="80"/>
      <c r="S1081" s="7"/>
      <c r="T1081" s="7"/>
      <c r="U1081" s="7"/>
      <c r="V1081" s="7"/>
      <c r="W1081" s="7"/>
    </row>
    <row r="1082" spans="1:23" ht="14">
      <c r="A1082" s="17"/>
      <c r="B1082" s="29"/>
      <c r="C1082" s="29"/>
      <c r="D1082" s="29"/>
      <c r="E1082" s="29"/>
      <c r="F1082" s="29"/>
      <c r="G1082" s="29"/>
      <c r="H1082" s="29"/>
      <c r="I1082" s="29"/>
      <c r="J1082" s="29"/>
      <c r="K1082" s="29"/>
      <c r="L1082" s="29"/>
      <c r="M1082" s="29"/>
      <c r="N1082" s="29"/>
      <c r="O1082" s="17"/>
      <c r="P1082" s="29"/>
      <c r="Q1082" s="29"/>
      <c r="R1082" s="29"/>
      <c r="S1082" s="7"/>
      <c r="T1082" s="7"/>
      <c r="U1082" s="7"/>
      <c r="V1082" s="7"/>
      <c r="W1082" s="7"/>
    </row>
    <row r="1083" spans="1:23" ht="14">
      <c r="A1083" s="16"/>
      <c r="B1083" s="80"/>
      <c r="C1083" s="80"/>
      <c r="D1083" s="80"/>
      <c r="E1083" s="80"/>
      <c r="F1083" s="80"/>
      <c r="G1083" s="80"/>
      <c r="H1083" s="80"/>
      <c r="I1083" s="80"/>
      <c r="J1083" s="80"/>
      <c r="K1083" s="80"/>
      <c r="L1083" s="80"/>
      <c r="M1083" s="80"/>
      <c r="N1083" s="80"/>
      <c r="O1083" s="16"/>
      <c r="P1083" s="80"/>
      <c r="Q1083" s="80"/>
      <c r="R1083" s="80"/>
      <c r="S1083" s="7"/>
      <c r="T1083" s="7"/>
      <c r="U1083" s="7"/>
      <c r="V1083" s="7"/>
      <c r="W1083" s="7"/>
    </row>
    <row r="1084" spans="1:23" ht="14">
      <c r="A1084" s="17"/>
      <c r="B1084" s="29"/>
      <c r="C1084" s="29"/>
      <c r="D1084" s="29"/>
      <c r="E1084" s="29"/>
      <c r="F1084" s="29"/>
      <c r="G1084" s="29"/>
      <c r="H1084" s="29"/>
      <c r="I1084" s="29"/>
      <c r="J1084" s="29"/>
      <c r="K1084" s="29"/>
      <c r="L1084" s="29"/>
      <c r="M1084" s="29"/>
      <c r="N1084" s="29"/>
      <c r="O1084" s="17"/>
      <c r="P1084" s="29"/>
      <c r="Q1084" s="29"/>
      <c r="R1084" s="29"/>
      <c r="S1084" s="7"/>
      <c r="T1084" s="7"/>
      <c r="U1084" s="7"/>
      <c r="V1084" s="7"/>
      <c r="W1084" s="7"/>
    </row>
    <row r="1085" spans="1:23" ht="14">
      <c r="A1085" s="16"/>
      <c r="B1085" s="80"/>
      <c r="C1085" s="80"/>
      <c r="D1085" s="80"/>
      <c r="E1085" s="80"/>
      <c r="F1085" s="80"/>
      <c r="G1085" s="80"/>
      <c r="H1085" s="80"/>
      <c r="I1085" s="80"/>
      <c r="J1085" s="80"/>
      <c r="K1085" s="80"/>
      <c r="L1085" s="80"/>
      <c r="M1085" s="80"/>
      <c r="N1085" s="80"/>
      <c r="O1085" s="16"/>
      <c r="P1085" s="80"/>
      <c r="Q1085" s="80"/>
      <c r="R1085" s="80"/>
      <c r="S1085" s="7"/>
      <c r="T1085" s="7"/>
      <c r="U1085" s="7"/>
      <c r="V1085" s="7"/>
      <c r="W1085" s="7"/>
    </row>
    <row r="1086" spans="1:23" ht="14">
      <c r="A1086" s="17"/>
      <c r="B1086" s="29"/>
      <c r="C1086" s="29"/>
      <c r="D1086" s="29"/>
      <c r="E1086" s="29"/>
      <c r="F1086" s="29"/>
      <c r="G1086" s="29"/>
      <c r="H1086" s="29"/>
      <c r="I1086" s="29"/>
      <c r="J1086" s="29"/>
      <c r="K1086" s="29"/>
      <c r="L1086" s="29"/>
      <c r="M1086" s="29"/>
      <c r="N1086" s="29"/>
      <c r="O1086" s="17"/>
      <c r="P1086" s="29"/>
      <c r="Q1086" s="29"/>
      <c r="R1086" s="29"/>
      <c r="S1086" s="7"/>
      <c r="T1086" s="7"/>
      <c r="U1086" s="7"/>
      <c r="V1086" s="7"/>
      <c r="W1086" s="7"/>
    </row>
    <row r="1087" spans="1:23" ht="14">
      <c r="A1087" s="16"/>
      <c r="B1087" s="80"/>
      <c r="C1087" s="80"/>
      <c r="D1087" s="80"/>
      <c r="E1087" s="80"/>
      <c r="F1087" s="80"/>
      <c r="G1087" s="80"/>
      <c r="H1087" s="80"/>
      <c r="I1087" s="80"/>
      <c r="J1087" s="80"/>
      <c r="K1087" s="80"/>
      <c r="L1087" s="80"/>
      <c r="M1087" s="80"/>
      <c r="N1087" s="80"/>
      <c r="O1087" s="16"/>
      <c r="P1087" s="80"/>
      <c r="Q1087" s="80"/>
      <c r="R1087" s="80"/>
      <c r="S1087" s="7"/>
      <c r="T1087" s="7"/>
      <c r="U1087" s="7"/>
      <c r="V1087" s="7"/>
      <c r="W1087" s="7"/>
    </row>
    <row r="1088" spans="1:23" ht="14">
      <c r="A1088" s="17"/>
      <c r="B1088" s="29"/>
      <c r="C1088" s="29"/>
      <c r="D1088" s="29"/>
      <c r="E1088" s="29"/>
      <c r="F1088" s="29"/>
      <c r="G1088" s="29"/>
      <c r="H1088" s="29"/>
      <c r="I1088" s="29"/>
      <c r="J1088" s="29"/>
      <c r="K1088" s="29"/>
      <c r="L1088" s="29"/>
      <c r="M1088" s="29"/>
      <c r="N1088" s="29"/>
      <c r="O1088" s="17"/>
      <c r="P1088" s="29"/>
      <c r="Q1088" s="29"/>
      <c r="R1088" s="29"/>
      <c r="S1088" s="7"/>
      <c r="T1088" s="7"/>
      <c r="U1088" s="7"/>
      <c r="V1088" s="7"/>
      <c r="W1088" s="7"/>
    </row>
    <row r="1089" spans="1:23" ht="14">
      <c r="A1089" s="16"/>
      <c r="B1089" s="80"/>
      <c r="C1089" s="80"/>
      <c r="D1089" s="80"/>
      <c r="E1089" s="80"/>
      <c r="F1089" s="80"/>
      <c r="G1089" s="80"/>
      <c r="H1089" s="80"/>
      <c r="I1089" s="80"/>
      <c r="J1089" s="80"/>
      <c r="K1089" s="80"/>
      <c r="L1089" s="80"/>
      <c r="M1089" s="80"/>
      <c r="N1089" s="80"/>
      <c r="O1089" s="16"/>
      <c r="P1089" s="80"/>
      <c r="Q1089" s="80"/>
      <c r="R1089" s="80"/>
      <c r="S1089" s="7"/>
      <c r="T1089" s="7"/>
      <c r="U1089" s="7"/>
      <c r="V1089" s="7"/>
      <c r="W1089" s="7"/>
    </row>
    <row r="1090" spans="1:23" ht="14">
      <c r="A1090" s="17"/>
      <c r="B1090" s="29"/>
      <c r="C1090" s="29"/>
      <c r="D1090" s="29"/>
      <c r="E1090" s="29"/>
      <c r="F1090" s="29"/>
      <c r="G1090" s="29"/>
      <c r="H1090" s="29"/>
      <c r="I1090" s="29"/>
      <c r="J1090" s="29"/>
      <c r="K1090" s="29"/>
      <c r="L1090" s="29"/>
      <c r="M1090" s="29"/>
      <c r="N1090" s="29"/>
      <c r="O1090" s="17"/>
      <c r="P1090" s="29"/>
      <c r="Q1090" s="29"/>
      <c r="R1090" s="29"/>
      <c r="S1090" s="7"/>
      <c r="T1090" s="7"/>
      <c r="U1090" s="7"/>
      <c r="V1090" s="7"/>
      <c r="W1090" s="7"/>
    </row>
    <row r="1091" spans="1:23" ht="14">
      <c r="A1091" s="16"/>
      <c r="B1091" s="80"/>
      <c r="C1091" s="80"/>
      <c r="D1091" s="80"/>
      <c r="E1091" s="80"/>
      <c r="F1091" s="80"/>
      <c r="G1091" s="80"/>
      <c r="H1091" s="80"/>
      <c r="I1091" s="80"/>
      <c r="J1091" s="80"/>
      <c r="K1091" s="80"/>
      <c r="L1091" s="80"/>
      <c r="M1091" s="80"/>
      <c r="N1091" s="80"/>
      <c r="O1091" s="16"/>
      <c r="P1091" s="80"/>
      <c r="Q1091" s="80"/>
      <c r="R1091" s="80"/>
      <c r="S1091" s="7"/>
      <c r="T1091" s="7"/>
      <c r="U1091" s="7"/>
      <c r="V1091" s="7"/>
      <c r="W1091" s="7"/>
    </row>
    <row r="1092" spans="1:23" ht="14">
      <c r="A1092" s="17"/>
      <c r="B1092" s="29"/>
      <c r="C1092" s="29"/>
      <c r="D1092" s="29"/>
      <c r="E1092" s="29"/>
      <c r="F1092" s="29"/>
      <c r="G1092" s="29"/>
      <c r="H1092" s="29"/>
      <c r="I1092" s="29"/>
      <c r="J1092" s="29"/>
      <c r="K1092" s="29"/>
      <c r="L1092" s="29"/>
      <c r="M1092" s="29"/>
      <c r="N1092" s="29"/>
      <c r="O1092" s="17"/>
      <c r="P1092" s="29"/>
      <c r="Q1092" s="29"/>
      <c r="R1092" s="29"/>
      <c r="S1092" s="7"/>
      <c r="T1092" s="7"/>
      <c r="U1092" s="7"/>
      <c r="V1092" s="7"/>
      <c r="W1092" s="7"/>
    </row>
    <row r="1093" spans="1:23" ht="14">
      <c r="A1093" s="16"/>
      <c r="B1093" s="80"/>
      <c r="C1093" s="80"/>
      <c r="D1093" s="80"/>
      <c r="E1093" s="80"/>
      <c r="F1093" s="80"/>
      <c r="G1093" s="80"/>
      <c r="H1093" s="80"/>
      <c r="I1093" s="80"/>
      <c r="J1093" s="80"/>
      <c r="K1093" s="80"/>
      <c r="L1093" s="80"/>
      <c r="M1093" s="80"/>
      <c r="N1093" s="80"/>
      <c r="O1093" s="16"/>
      <c r="P1093" s="80"/>
      <c r="Q1093" s="80"/>
      <c r="R1093" s="80"/>
      <c r="S1093" s="7"/>
      <c r="T1093" s="7"/>
      <c r="U1093" s="7"/>
      <c r="V1093" s="7"/>
      <c r="W1093" s="7"/>
    </row>
    <row r="1094" spans="1:23" ht="14">
      <c r="A1094" s="17"/>
      <c r="B1094" s="29"/>
      <c r="C1094" s="29"/>
      <c r="D1094" s="29"/>
      <c r="E1094" s="29"/>
      <c r="F1094" s="29"/>
      <c r="G1094" s="29"/>
      <c r="H1094" s="29"/>
      <c r="I1094" s="29"/>
      <c r="J1094" s="29"/>
      <c r="K1094" s="29"/>
      <c r="L1094" s="29"/>
      <c r="M1094" s="29"/>
      <c r="N1094" s="29"/>
      <c r="O1094" s="17"/>
      <c r="P1094" s="29"/>
      <c r="Q1094" s="29"/>
      <c r="R1094" s="29"/>
      <c r="S1094" s="7"/>
      <c r="T1094" s="7"/>
      <c r="U1094" s="7"/>
      <c r="V1094" s="7"/>
      <c r="W1094" s="7"/>
    </row>
    <row r="1095" spans="1:23" ht="14">
      <c r="A1095" s="16"/>
      <c r="B1095" s="80"/>
      <c r="C1095" s="80"/>
      <c r="D1095" s="80"/>
      <c r="E1095" s="80"/>
      <c r="F1095" s="80"/>
      <c r="G1095" s="80"/>
      <c r="H1095" s="80"/>
      <c r="I1095" s="80"/>
      <c r="J1095" s="80"/>
      <c r="K1095" s="80"/>
      <c r="L1095" s="80"/>
      <c r="M1095" s="80"/>
      <c r="N1095" s="80"/>
      <c r="O1095" s="16"/>
      <c r="P1095" s="80"/>
      <c r="Q1095" s="80"/>
      <c r="R1095" s="80"/>
      <c r="S1095" s="7"/>
      <c r="T1095" s="7"/>
      <c r="U1095" s="7"/>
      <c r="V1095" s="7"/>
      <c r="W1095" s="7"/>
    </row>
    <row r="1096" spans="1:23" ht="14">
      <c r="A1096" s="17"/>
      <c r="B1096" s="29"/>
      <c r="C1096" s="29"/>
      <c r="D1096" s="29"/>
      <c r="E1096" s="29"/>
      <c r="F1096" s="29"/>
      <c r="G1096" s="29"/>
      <c r="H1096" s="29"/>
      <c r="I1096" s="29"/>
      <c r="J1096" s="29"/>
      <c r="K1096" s="29"/>
      <c r="L1096" s="29"/>
      <c r="M1096" s="29"/>
      <c r="N1096" s="29"/>
      <c r="O1096" s="17"/>
      <c r="P1096" s="29"/>
      <c r="Q1096" s="29"/>
      <c r="R1096" s="29"/>
      <c r="S1096" s="7"/>
      <c r="T1096" s="7"/>
      <c r="U1096" s="7"/>
      <c r="V1096" s="7"/>
      <c r="W1096" s="7"/>
    </row>
    <row r="1097" spans="1:23" ht="14">
      <c r="A1097" s="16"/>
      <c r="B1097" s="80"/>
      <c r="C1097" s="80"/>
      <c r="D1097" s="80"/>
      <c r="E1097" s="80"/>
      <c r="F1097" s="80"/>
      <c r="G1097" s="80"/>
      <c r="H1097" s="80"/>
      <c r="I1097" s="80"/>
      <c r="J1097" s="80"/>
      <c r="K1097" s="80"/>
      <c r="L1097" s="80"/>
      <c r="M1097" s="80"/>
      <c r="N1097" s="80"/>
      <c r="O1097" s="16"/>
      <c r="P1097" s="80"/>
      <c r="Q1097" s="80"/>
      <c r="R1097" s="80"/>
      <c r="S1097" s="7"/>
      <c r="T1097" s="7"/>
      <c r="U1097" s="7"/>
      <c r="V1097" s="7"/>
      <c r="W1097" s="7"/>
    </row>
    <row r="1098" spans="1:23" ht="14">
      <c r="A1098" s="17"/>
      <c r="B1098" s="29"/>
      <c r="C1098" s="29"/>
      <c r="D1098" s="29"/>
      <c r="E1098" s="29"/>
      <c r="F1098" s="29"/>
      <c r="G1098" s="29"/>
      <c r="H1098" s="29"/>
      <c r="I1098" s="29"/>
      <c r="J1098" s="29"/>
      <c r="K1098" s="29"/>
      <c r="L1098" s="29"/>
      <c r="M1098" s="29"/>
      <c r="N1098" s="29"/>
      <c r="O1098" s="17"/>
      <c r="P1098" s="29"/>
      <c r="Q1098" s="29"/>
      <c r="R1098" s="29"/>
      <c r="S1098" s="7"/>
      <c r="T1098" s="7"/>
      <c r="U1098" s="7"/>
      <c r="V1098" s="7"/>
      <c r="W1098" s="7"/>
    </row>
    <row r="1099" spans="1:23" ht="14">
      <c r="A1099" s="16"/>
      <c r="B1099" s="80"/>
      <c r="C1099" s="80"/>
      <c r="D1099" s="80"/>
      <c r="E1099" s="80"/>
      <c r="F1099" s="80"/>
      <c r="G1099" s="80"/>
      <c r="H1099" s="80"/>
      <c r="I1099" s="80"/>
      <c r="J1099" s="80"/>
      <c r="K1099" s="80"/>
      <c r="L1099" s="80"/>
      <c r="M1099" s="80"/>
      <c r="N1099" s="80"/>
      <c r="O1099" s="16"/>
      <c r="P1099" s="80"/>
      <c r="Q1099" s="80"/>
      <c r="R1099" s="80"/>
      <c r="S1099" s="7"/>
      <c r="T1099" s="7"/>
      <c r="U1099" s="7"/>
      <c r="V1099" s="7"/>
      <c r="W1099" s="7"/>
    </row>
    <row r="1100" spans="1:23" ht="14">
      <c r="A1100" s="17"/>
      <c r="B1100" s="29"/>
      <c r="C1100" s="29"/>
      <c r="D1100" s="29"/>
      <c r="E1100" s="29"/>
      <c r="F1100" s="29"/>
      <c r="G1100" s="29"/>
      <c r="H1100" s="29"/>
      <c r="I1100" s="29"/>
      <c r="J1100" s="29"/>
      <c r="K1100" s="29"/>
      <c r="L1100" s="29"/>
      <c r="M1100" s="29"/>
      <c r="N1100" s="29"/>
      <c r="O1100" s="17"/>
      <c r="P1100" s="29"/>
      <c r="Q1100" s="29"/>
      <c r="R1100" s="29"/>
      <c r="S1100" s="7"/>
      <c r="T1100" s="7"/>
      <c r="U1100" s="7"/>
      <c r="V1100" s="7"/>
      <c r="W1100" s="7"/>
    </row>
    <row r="1101" spans="1:23" ht="14">
      <c r="A1101" s="16"/>
      <c r="B1101" s="80"/>
      <c r="C1101" s="80"/>
      <c r="D1101" s="80"/>
      <c r="E1101" s="80"/>
      <c r="F1101" s="80"/>
      <c r="G1101" s="80"/>
      <c r="H1101" s="80"/>
      <c r="I1101" s="80"/>
      <c r="J1101" s="80"/>
      <c r="K1101" s="80"/>
      <c r="L1101" s="80"/>
      <c r="M1101" s="80"/>
      <c r="N1101" s="80"/>
      <c r="O1101" s="16"/>
      <c r="P1101" s="80"/>
      <c r="Q1101" s="80"/>
      <c r="R1101" s="80"/>
      <c r="S1101" s="7"/>
      <c r="T1101" s="7"/>
      <c r="U1101" s="7"/>
      <c r="V1101" s="7"/>
      <c r="W1101" s="7"/>
    </row>
    <row r="1102" spans="1:23" ht="14">
      <c r="A1102" s="17"/>
      <c r="B1102" s="29"/>
      <c r="C1102" s="29"/>
      <c r="D1102" s="29"/>
      <c r="E1102" s="29"/>
      <c r="F1102" s="29"/>
      <c r="G1102" s="29"/>
      <c r="H1102" s="29"/>
      <c r="I1102" s="29"/>
      <c r="J1102" s="29"/>
      <c r="K1102" s="29"/>
      <c r="L1102" s="29"/>
      <c r="M1102" s="29"/>
      <c r="N1102" s="29"/>
      <c r="O1102" s="17"/>
      <c r="P1102" s="29"/>
      <c r="Q1102" s="29"/>
      <c r="R1102" s="29"/>
      <c r="S1102" s="7"/>
      <c r="T1102" s="7"/>
      <c r="U1102" s="7"/>
      <c r="V1102" s="7"/>
      <c r="W1102" s="7"/>
    </row>
    <row r="1103" spans="1:23" ht="14">
      <c r="A1103" s="16"/>
      <c r="B1103" s="80"/>
      <c r="C1103" s="80"/>
      <c r="D1103" s="80"/>
      <c r="E1103" s="80"/>
      <c r="F1103" s="80"/>
      <c r="G1103" s="80"/>
      <c r="H1103" s="80"/>
      <c r="I1103" s="80"/>
      <c r="J1103" s="80"/>
      <c r="K1103" s="80"/>
      <c r="L1103" s="80"/>
      <c r="M1103" s="80"/>
      <c r="N1103" s="80"/>
      <c r="O1103" s="16"/>
      <c r="P1103" s="80"/>
      <c r="Q1103" s="80"/>
      <c r="R1103" s="80"/>
      <c r="S1103" s="7"/>
      <c r="T1103" s="7"/>
      <c r="U1103" s="7"/>
      <c r="V1103" s="7"/>
      <c r="W1103" s="7"/>
    </row>
    <row r="1104" spans="1:23" ht="14">
      <c r="A1104" s="17"/>
      <c r="B1104" s="29"/>
      <c r="C1104" s="29"/>
      <c r="D1104" s="29"/>
      <c r="E1104" s="29"/>
      <c r="F1104" s="29"/>
      <c r="G1104" s="29"/>
      <c r="H1104" s="29"/>
      <c r="I1104" s="29"/>
      <c r="J1104" s="29"/>
      <c r="K1104" s="29"/>
      <c r="L1104" s="29"/>
      <c r="M1104" s="29"/>
      <c r="N1104" s="29"/>
      <c r="O1104" s="17"/>
      <c r="P1104" s="29"/>
      <c r="Q1104" s="29"/>
      <c r="R1104" s="29"/>
      <c r="S1104" s="7"/>
      <c r="T1104" s="7"/>
      <c r="U1104" s="7"/>
      <c r="V1104" s="7"/>
      <c r="W1104" s="7"/>
    </row>
    <row r="1105" spans="1:23" ht="14">
      <c r="A1105" s="16"/>
      <c r="B1105" s="80"/>
      <c r="C1105" s="80"/>
      <c r="D1105" s="80"/>
      <c r="E1105" s="80"/>
      <c r="F1105" s="80"/>
      <c r="G1105" s="80"/>
      <c r="H1105" s="80"/>
      <c r="I1105" s="80"/>
      <c r="J1105" s="80"/>
      <c r="K1105" s="80"/>
      <c r="L1105" s="80"/>
      <c r="M1105" s="80"/>
      <c r="N1105" s="80"/>
      <c r="O1105" s="16"/>
      <c r="P1105" s="80"/>
      <c r="Q1105" s="80"/>
      <c r="R1105" s="80"/>
      <c r="S1105" s="7"/>
      <c r="T1105" s="7"/>
      <c r="U1105" s="7"/>
      <c r="V1105" s="7"/>
      <c r="W1105" s="7"/>
    </row>
    <row r="1106" spans="1:23" ht="14">
      <c r="A1106" s="17"/>
      <c r="B1106" s="29"/>
      <c r="C1106" s="29"/>
      <c r="D1106" s="29"/>
      <c r="E1106" s="29"/>
      <c r="F1106" s="29"/>
      <c r="G1106" s="29"/>
      <c r="H1106" s="29"/>
      <c r="I1106" s="29"/>
      <c r="J1106" s="29"/>
      <c r="K1106" s="29"/>
      <c r="L1106" s="29"/>
      <c r="M1106" s="29"/>
      <c r="N1106" s="29"/>
      <c r="O1106" s="17"/>
      <c r="P1106" s="29"/>
      <c r="Q1106" s="29"/>
      <c r="R1106" s="29"/>
      <c r="S1106" s="7"/>
      <c r="T1106" s="7"/>
      <c r="U1106" s="7"/>
      <c r="V1106" s="7"/>
      <c r="W1106" s="7"/>
    </row>
    <row r="1107" spans="1:23" ht="14">
      <c r="A1107" s="16"/>
      <c r="B1107" s="80"/>
      <c r="C1107" s="80"/>
      <c r="D1107" s="80"/>
      <c r="E1107" s="80"/>
      <c r="F1107" s="80"/>
      <c r="G1107" s="80"/>
      <c r="H1107" s="80"/>
      <c r="I1107" s="80"/>
      <c r="J1107" s="80"/>
      <c r="K1107" s="80"/>
      <c r="L1107" s="80"/>
      <c r="M1107" s="80"/>
      <c r="N1107" s="80"/>
      <c r="O1107" s="16"/>
      <c r="P1107" s="80"/>
      <c r="Q1107" s="80"/>
      <c r="R1107" s="80"/>
      <c r="S1107" s="7"/>
      <c r="T1107" s="7"/>
      <c r="U1107" s="7"/>
      <c r="V1107" s="7"/>
      <c r="W1107" s="7"/>
    </row>
    <row r="1108" spans="1:23" ht="14">
      <c r="A1108" s="17"/>
      <c r="B1108" s="29"/>
      <c r="C1108" s="29"/>
      <c r="D1108" s="29"/>
      <c r="E1108" s="29"/>
      <c r="F1108" s="29"/>
      <c r="G1108" s="29"/>
      <c r="H1108" s="29"/>
      <c r="I1108" s="29"/>
      <c r="J1108" s="29"/>
      <c r="K1108" s="29"/>
      <c r="L1108" s="29"/>
      <c r="M1108" s="29"/>
      <c r="N1108" s="29"/>
      <c r="O1108" s="17"/>
      <c r="P1108" s="29"/>
      <c r="Q1108" s="29"/>
      <c r="R1108" s="29"/>
      <c r="S1108" s="7"/>
      <c r="T1108" s="7"/>
      <c r="U1108" s="7"/>
      <c r="V1108" s="7"/>
      <c r="W1108" s="7"/>
    </row>
    <row r="1109" spans="1:23" ht="14">
      <c r="A1109" s="16"/>
      <c r="B1109" s="80"/>
      <c r="C1109" s="80"/>
      <c r="D1109" s="80"/>
      <c r="E1109" s="80"/>
      <c r="F1109" s="80"/>
      <c r="G1109" s="80"/>
      <c r="H1109" s="80"/>
      <c r="I1109" s="80"/>
      <c r="J1109" s="80"/>
      <c r="K1109" s="80"/>
      <c r="L1109" s="80"/>
      <c r="M1109" s="80"/>
      <c r="N1109" s="80"/>
      <c r="O1109" s="16"/>
      <c r="P1109" s="80"/>
      <c r="Q1109" s="80"/>
      <c r="R1109" s="80"/>
      <c r="S1109" s="7"/>
      <c r="T1109" s="7"/>
      <c r="U1109" s="7"/>
      <c r="V1109" s="7"/>
      <c r="W1109" s="7"/>
    </row>
    <row r="1110" spans="1:23" ht="14">
      <c r="A1110" s="17"/>
      <c r="B1110" s="29"/>
      <c r="C1110" s="29"/>
      <c r="D1110" s="29"/>
      <c r="E1110" s="29"/>
      <c r="F1110" s="29"/>
      <c r="G1110" s="29"/>
      <c r="H1110" s="29"/>
      <c r="I1110" s="29"/>
      <c r="J1110" s="29"/>
      <c r="K1110" s="29"/>
      <c r="L1110" s="29"/>
      <c r="M1110" s="29"/>
      <c r="N1110" s="29"/>
      <c r="O1110" s="17"/>
      <c r="P1110" s="29"/>
      <c r="Q1110" s="29"/>
      <c r="R1110" s="29"/>
      <c r="S1110" s="7"/>
      <c r="T1110" s="7"/>
      <c r="U1110" s="7"/>
      <c r="V1110" s="7"/>
      <c r="W1110" s="7"/>
    </row>
    <row r="1111" spans="1:23" ht="14">
      <c r="A1111" s="16"/>
      <c r="B1111" s="80"/>
      <c r="C1111" s="80"/>
      <c r="D1111" s="80"/>
      <c r="E1111" s="80"/>
      <c r="F1111" s="80"/>
      <c r="G1111" s="80"/>
      <c r="H1111" s="80"/>
      <c r="I1111" s="80"/>
      <c r="J1111" s="80"/>
      <c r="K1111" s="80"/>
      <c r="L1111" s="80"/>
      <c r="M1111" s="80"/>
      <c r="N1111" s="80"/>
      <c r="O1111" s="16"/>
      <c r="P1111" s="80"/>
      <c r="Q1111" s="80"/>
      <c r="R1111" s="80"/>
      <c r="S1111" s="7"/>
      <c r="T1111" s="7"/>
      <c r="U1111" s="7"/>
      <c r="V1111" s="7"/>
      <c r="W1111" s="7"/>
    </row>
    <row r="1112" spans="1:23" ht="14">
      <c r="A1112" s="17"/>
      <c r="B1112" s="29"/>
      <c r="C1112" s="29"/>
      <c r="D1112" s="29"/>
      <c r="E1112" s="29"/>
      <c r="F1112" s="29"/>
      <c r="G1112" s="29"/>
      <c r="H1112" s="29"/>
      <c r="I1112" s="29"/>
      <c r="J1112" s="29"/>
      <c r="K1112" s="29"/>
      <c r="L1112" s="29"/>
      <c r="M1112" s="29"/>
      <c r="N1112" s="29"/>
      <c r="O1112" s="17"/>
      <c r="P1112" s="29"/>
      <c r="Q1112" s="29"/>
      <c r="R1112" s="29"/>
      <c r="S1112" s="7"/>
      <c r="T1112" s="7"/>
      <c r="U1112" s="7"/>
      <c r="V1112" s="7"/>
      <c r="W1112" s="7"/>
    </row>
    <row r="1113" spans="1:23" ht="14">
      <c r="A1113" s="16"/>
      <c r="B1113" s="80"/>
      <c r="C1113" s="80"/>
      <c r="D1113" s="80"/>
      <c r="E1113" s="80"/>
      <c r="F1113" s="80"/>
      <c r="G1113" s="80"/>
      <c r="H1113" s="80"/>
      <c r="I1113" s="80"/>
      <c r="J1113" s="80"/>
      <c r="K1113" s="80"/>
      <c r="L1113" s="80"/>
      <c r="M1113" s="80"/>
      <c r="N1113" s="80"/>
      <c r="O1113" s="16"/>
      <c r="P1113" s="80"/>
      <c r="Q1113" s="80"/>
      <c r="R1113" s="80"/>
      <c r="S1113" s="7"/>
      <c r="T1113" s="7"/>
      <c r="U1113" s="7"/>
      <c r="V1113" s="7"/>
      <c r="W1113" s="7"/>
    </row>
    <row r="1114" spans="1:23" ht="14">
      <c r="A1114" s="17"/>
      <c r="B1114" s="29"/>
      <c r="C1114" s="29"/>
      <c r="D1114" s="29"/>
      <c r="E1114" s="29"/>
      <c r="F1114" s="29"/>
      <c r="G1114" s="29"/>
      <c r="H1114" s="29"/>
      <c r="I1114" s="29"/>
      <c r="J1114" s="29"/>
      <c r="K1114" s="29"/>
      <c r="L1114" s="29"/>
      <c r="M1114" s="29"/>
      <c r="N1114" s="29"/>
      <c r="O1114" s="17"/>
      <c r="P1114" s="29"/>
      <c r="Q1114" s="29"/>
      <c r="R1114" s="29"/>
      <c r="S1114" s="7"/>
      <c r="T1114" s="7"/>
      <c r="U1114" s="7"/>
      <c r="V1114" s="7"/>
      <c r="W1114" s="7"/>
    </row>
    <row r="1115" spans="1:23" ht="14">
      <c r="A1115" s="16"/>
      <c r="B1115" s="80"/>
      <c r="C1115" s="80"/>
      <c r="D1115" s="80"/>
      <c r="E1115" s="80"/>
      <c r="F1115" s="80"/>
      <c r="G1115" s="80"/>
      <c r="H1115" s="80"/>
      <c r="I1115" s="80"/>
      <c r="J1115" s="80"/>
      <c r="K1115" s="80"/>
      <c r="L1115" s="80"/>
      <c r="M1115" s="80"/>
      <c r="N1115" s="80"/>
      <c r="O1115" s="16"/>
      <c r="P1115" s="80"/>
      <c r="Q1115" s="80"/>
      <c r="R1115" s="80"/>
      <c r="S1115" s="7"/>
      <c r="T1115" s="7"/>
      <c r="U1115" s="7"/>
      <c r="V1115" s="7"/>
      <c r="W1115" s="7"/>
    </row>
    <row r="1116" spans="1:23" ht="14">
      <c r="A1116" s="17"/>
      <c r="B1116" s="29"/>
      <c r="C1116" s="29"/>
      <c r="D1116" s="29"/>
      <c r="E1116" s="29"/>
      <c r="F1116" s="29"/>
      <c r="G1116" s="29"/>
      <c r="H1116" s="29"/>
      <c r="I1116" s="29"/>
      <c r="J1116" s="29"/>
      <c r="K1116" s="29"/>
      <c r="L1116" s="29"/>
      <c r="M1116" s="29"/>
      <c r="N1116" s="29"/>
      <c r="O1116" s="17"/>
      <c r="P1116" s="29"/>
      <c r="Q1116" s="29"/>
      <c r="R1116" s="29"/>
      <c r="S1116" s="7"/>
      <c r="T1116" s="7"/>
      <c r="U1116" s="7"/>
      <c r="V1116" s="7"/>
      <c r="W1116" s="7"/>
    </row>
    <row r="1117" spans="1:23" ht="14">
      <c r="A1117" s="16"/>
      <c r="B1117" s="80"/>
      <c r="C1117" s="80"/>
      <c r="D1117" s="80"/>
      <c r="E1117" s="80"/>
      <c r="F1117" s="80"/>
      <c r="G1117" s="80"/>
      <c r="H1117" s="80"/>
      <c r="I1117" s="80"/>
      <c r="J1117" s="80"/>
      <c r="K1117" s="80"/>
      <c r="L1117" s="80"/>
      <c r="M1117" s="80"/>
      <c r="N1117" s="80"/>
      <c r="O1117" s="16"/>
      <c r="P1117" s="80"/>
      <c r="Q1117" s="80"/>
      <c r="R1117" s="80"/>
      <c r="S1117" s="7"/>
      <c r="T1117" s="7"/>
      <c r="U1117" s="7"/>
      <c r="V1117" s="7"/>
      <c r="W1117" s="7"/>
    </row>
    <row r="1118" spans="1:23" ht="14">
      <c r="A1118" s="17"/>
      <c r="B1118" s="29"/>
      <c r="C1118" s="29"/>
      <c r="D1118" s="29"/>
      <c r="E1118" s="29"/>
      <c r="F1118" s="29"/>
      <c r="G1118" s="29"/>
      <c r="H1118" s="29"/>
      <c r="I1118" s="29"/>
      <c r="J1118" s="29"/>
      <c r="K1118" s="29"/>
      <c r="L1118" s="29"/>
      <c r="M1118" s="29"/>
      <c r="N1118" s="29"/>
      <c r="O1118" s="17"/>
      <c r="P1118" s="29"/>
      <c r="Q1118" s="29"/>
      <c r="R1118" s="29"/>
      <c r="S1118" s="7"/>
      <c r="T1118" s="7"/>
      <c r="U1118" s="7"/>
      <c r="V1118" s="7"/>
      <c r="W1118" s="7"/>
    </row>
    <row r="1119" spans="1:23" ht="14">
      <c r="A1119" s="16"/>
      <c r="B1119" s="80"/>
      <c r="C1119" s="80"/>
      <c r="D1119" s="80"/>
      <c r="E1119" s="80"/>
      <c r="F1119" s="80"/>
      <c r="G1119" s="80"/>
      <c r="H1119" s="80"/>
      <c r="I1119" s="80"/>
      <c r="J1119" s="80"/>
      <c r="K1119" s="80"/>
      <c r="L1119" s="80"/>
      <c r="M1119" s="80"/>
      <c r="N1119" s="80"/>
      <c r="O1119" s="16"/>
      <c r="P1119" s="80"/>
      <c r="Q1119" s="80"/>
      <c r="R1119" s="80"/>
      <c r="S1119" s="7"/>
      <c r="T1119" s="7"/>
      <c r="U1119" s="7"/>
      <c r="V1119" s="7"/>
      <c r="W1119" s="7"/>
    </row>
    <row r="1120" spans="1:23" ht="14">
      <c r="A1120" s="17"/>
      <c r="B1120" s="29"/>
      <c r="C1120" s="29"/>
      <c r="D1120" s="29"/>
      <c r="E1120" s="29"/>
      <c r="F1120" s="29"/>
      <c r="G1120" s="29"/>
      <c r="H1120" s="29"/>
      <c r="I1120" s="29"/>
      <c r="J1120" s="29"/>
      <c r="K1120" s="29"/>
      <c r="L1120" s="29"/>
      <c r="M1120" s="29"/>
      <c r="N1120" s="29"/>
      <c r="O1120" s="17"/>
      <c r="P1120" s="29"/>
      <c r="Q1120" s="29"/>
      <c r="R1120" s="29"/>
      <c r="S1120" s="7"/>
      <c r="T1120" s="7"/>
      <c r="U1120" s="7"/>
      <c r="V1120" s="7"/>
      <c r="W1120" s="7"/>
    </row>
    <row r="1121" spans="1:23" ht="14">
      <c r="A1121" s="16"/>
      <c r="B1121" s="80"/>
      <c r="C1121" s="80"/>
      <c r="D1121" s="80"/>
      <c r="E1121" s="80"/>
      <c r="F1121" s="80"/>
      <c r="G1121" s="80"/>
      <c r="H1121" s="80"/>
      <c r="I1121" s="80"/>
      <c r="J1121" s="80"/>
      <c r="K1121" s="80"/>
      <c r="L1121" s="80"/>
      <c r="M1121" s="80"/>
      <c r="N1121" s="80"/>
      <c r="O1121" s="16"/>
      <c r="P1121" s="80"/>
      <c r="Q1121" s="80"/>
      <c r="R1121" s="80"/>
      <c r="S1121" s="7"/>
      <c r="T1121" s="7"/>
      <c r="U1121" s="7"/>
      <c r="V1121" s="7"/>
      <c r="W1121" s="7"/>
    </row>
    <row r="1122" spans="1:23" ht="14">
      <c r="A1122" s="17"/>
      <c r="B1122" s="29"/>
      <c r="C1122" s="29"/>
      <c r="D1122" s="29"/>
      <c r="E1122" s="29"/>
      <c r="F1122" s="29"/>
      <c r="G1122" s="29"/>
      <c r="H1122" s="29"/>
      <c r="I1122" s="29"/>
      <c r="J1122" s="29"/>
      <c r="K1122" s="29"/>
      <c r="L1122" s="29"/>
      <c r="M1122" s="29"/>
      <c r="N1122" s="29"/>
      <c r="O1122" s="17"/>
      <c r="P1122" s="29"/>
      <c r="Q1122" s="29"/>
      <c r="R1122" s="29"/>
      <c r="S1122" s="7"/>
      <c r="T1122" s="7"/>
      <c r="U1122" s="7"/>
      <c r="V1122" s="7"/>
      <c r="W1122" s="7"/>
    </row>
    <row r="1123" spans="1:23" ht="14">
      <c r="A1123" s="16"/>
      <c r="B1123" s="80"/>
      <c r="C1123" s="80"/>
      <c r="D1123" s="80"/>
      <c r="E1123" s="80"/>
      <c r="F1123" s="80"/>
      <c r="G1123" s="80"/>
      <c r="H1123" s="80"/>
      <c r="I1123" s="80"/>
      <c r="J1123" s="80"/>
      <c r="K1123" s="80"/>
      <c r="L1123" s="80"/>
      <c r="M1123" s="80"/>
      <c r="N1123" s="80"/>
      <c r="O1123" s="16"/>
      <c r="P1123" s="80"/>
      <c r="Q1123" s="80"/>
      <c r="R1123" s="80"/>
      <c r="S1123" s="7"/>
      <c r="T1123" s="7"/>
      <c r="U1123" s="7"/>
      <c r="V1123" s="7"/>
      <c r="W1123" s="7"/>
    </row>
    <row r="1124" spans="1:23" ht="14">
      <c r="A1124" s="17"/>
      <c r="B1124" s="29"/>
      <c r="C1124" s="29"/>
      <c r="D1124" s="29"/>
      <c r="E1124" s="29"/>
      <c r="F1124" s="29"/>
      <c r="G1124" s="29"/>
      <c r="H1124" s="29"/>
      <c r="I1124" s="29"/>
      <c r="J1124" s="29"/>
      <c r="K1124" s="29"/>
      <c r="L1124" s="29"/>
      <c r="M1124" s="29"/>
      <c r="N1124" s="29"/>
      <c r="O1124" s="17"/>
      <c r="P1124" s="29"/>
      <c r="Q1124" s="29"/>
      <c r="R1124" s="29"/>
      <c r="S1124" s="7"/>
      <c r="T1124" s="7"/>
      <c r="U1124" s="7"/>
      <c r="V1124" s="7"/>
      <c r="W1124" s="7"/>
    </row>
    <row r="1125" spans="1:23" ht="14">
      <c r="A1125" s="16"/>
      <c r="B1125" s="80"/>
      <c r="C1125" s="80"/>
      <c r="D1125" s="80"/>
      <c r="E1125" s="80"/>
      <c r="F1125" s="80"/>
      <c r="G1125" s="80"/>
      <c r="H1125" s="80"/>
      <c r="I1125" s="80"/>
      <c r="J1125" s="80"/>
      <c r="K1125" s="80"/>
      <c r="L1125" s="80"/>
      <c r="M1125" s="80"/>
      <c r="N1125" s="80"/>
      <c r="O1125" s="16"/>
      <c r="P1125" s="80"/>
      <c r="Q1125" s="80"/>
      <c r="R1125" s="80"/>
      <c r="S1125" s="7"/>
      <c r="T1125" s="7"/>
      <c r="U1125" s="7"/>
      <c r="V1125" s="7"/>
      <c r="W1125" s="7"/>
    </row>
    <row r="1126" spans="1:23" ht="14">
      <c r="A1126" s="17"/>
      <c r="B1126" s="29"/>
      <c r="C1126" s="29"/>
      <c r="D1126" s="29"/>
      <c r="E1126" s="29"/>
      <c r="F1126" s="29"/>
      <c r="G1126" s="29"/>
      <c r="H1126" s="29"/>
      <c r="I1126" s="29"/>
      <c r="J1126" s="29"/>
      <c r="K1126" s="29"/>
      <c r="L1126" s="29"/>
      <c r="M1126" s="29"/>
      <c r="N1126" s="29"/>
      <c r="O1126" s="17"/>
      <c r="P1126" s="29"/>
      <c r="Q1126" s="29"/>
      <c r="R1126" s="29"/>
      <c r="S1126" s="7"/>
      <c r="T1126" s="7"/>
      <c r="U1126" s="7"/>
      <c r="V1126" s="7"/>
      <c r="W1126" s="7"/>
    </row>
    <row r="1127" spans="1:23" ht="14">
      <c r="A1127" s="16"/>
      <c r="B1127" s="80"/>
      <c r="C1127" s="80"/>
      <c r="D1127" s="80"/>
      <c r="E1127" s="80"/>
      <c r="F1127" s="80"/>
      <c r="G1127" s="80"/>
      <c r="H1127" s="80"/>
      <c r="I1127" s="80"/>
      <c r="J1127" s="80"/>
      <c r="K1127" s="80"/>
      <c r="L1127" s="80"/>
      <c r="M1127" s="80"/>
      <c r="N1127" s="80"/>
      <c r="O1127" s="16"/>
      <c r="P1127" s="80"/>
      <c r="Q1127" s="80"/>
      <c r="R1127" s="80"/>
      <c r="S1127" s="7"/>
      <c r="T1127" s="7"/>
      <c r="U1127" s="7"/>
      <c r="V1127" s="7"/>
      <c r="W1127" s="7"/>
    </row>
    <row r="1128" spans="1:23" ht="14">
      <c r="A1128" s="17"/>
      <c r="B1128" s="29"/>
      <c r="C1128" s="29"/>
      <c r="D1128" s="29"/>
      <c r="E1128" s="29"/>
      <c r="F1128" s="29"/>
      <c r="G1128" s="29"/>
      <c r="H1128" s="29"/>
      <c r="I1128" s="29"/>
      <c r="J1128" s="29"/>
      <c r="K1128" s="29"/>
      <c r="L1128" s="29"/>
      <c r="M1128" s="29"/>
      <c r="N1128" s="29"/>
      <c r="O1128" s="17"/>
      <c r="P1128" s="29"/>
      <c r="Q1128" s="29"/>
      <c r="R1128" s="29"/>
      <c r="S1128" s="7"/>
      <c r="T1128" s="7"/>
      <c r="U1128" s="7"/>
      <c r="V1128" s="7"/>
      <c r="W1128" s="7"/>
    </row>
    <row r="1129" spans="1:23" ht="14">
      <c r="A1129" s="16"/>
      <c r="B1129" s="80"/>
      <c r="C1129" s="80"/>
      <c r="D1129" s="80"/>
      <c r="E1129" s="80"/>
      <c r="F1129" s="80"/>
      <c r="G1129" s="80"/>
      <c r="H1129" s="80"/>
      <c r="I1129" s="80"/>
      <c r="J1129" s="80"/>
      <c r="K1129" s="80"/>
      <c r="L1129" s="80"/>
      <c r="M1129" s="80"/>
      <c r="N1129" s="80"/>
      <c r="O1129" s="16"/>
      <c r="P1129" s="80"/>
      <c r="Q1129" s="80"/>
      <c r="R1129" s="80"/>
      <c r="S1129" s="7"/>
      <c r="T1129" s="7"/>
      <c r="U1129" s="7"/>
      <c r="V1129" s="7"/>
      <c r="W1129" s="7"/>
    </row>
    <row r="1130" spans="1:23" ht="14">
      <c r="A1130" s="17"/>
      <c r="B1130" s="29"/>
      <c r="C1130" s="29"/>
      <c r="D1130" s="29"/>
      <c r="E1130" s="29"/>
      <c r="F1130" s="29"/>
      <c r="G1130" s="29"/>
      <c r="H1130" s="29"/>
      <c r="I1130" s="29"/>
      <c r="J1130" s="29"/>
      <c r="K1130" s="29"/>
      <c r="L1130" s="29"/>
      <c r="M1130" s="29"/>
      <c r="N1130" s="29"/>
      <c r="O1130" s="17"/>
      <c r="P1130" s="29"/>
      <c r="Q1130" s="29"/>
      <c r="R1130" s="29"/>
      <c r="S1130" s="7"/>
      <c r="T1130" s="7"/>
      <c r="U1130" s="7"/>
      <c r="V1130" s="7"/>
      <c r="W1130" s="7"/>
    </row>
    <row r="1131" spans="1:23" ht="14">
      <c r="A1131" s="16"/>
      <c r="B1131" s="80"/>
      <c r="C1131" s="80"/>
      <c r="D1131" s="80"/>
      <c r="E1131" s="80"/>
      <c r="F1131" s="80"/>
      <c r="G1131" s="80"/>
      <c r="H1131" s="80"/>
      <c r="I1131" s="80"/>
      <c r="J1131" s="80"/>
      <c r="K1131" s="80"/>
      <c r="L1131" s="80"/>
      <c r="M1131" s="80"/>
      <c r="N1131" s="80"/>
      <c r="O1131" s="16"/>
      <c r="P1131" s="80"/>
      <c r="Q1131" s="80"/>
      <c r="R1131" s="80"/>
      <c r="S1131" s="7"/>
      <c r="T1131" s="7"/>
      <c r="U1131" s="7"/>
      <c r="V1131" s="7"/>
      <c r="W1131" s="7"/>
    </row>
    <row r="1132" spans="1:23" ht="14">
      <c r="A1132" s="17"/>
      <c r="B1132" s="29"/>
      <c r="C1132" s="29"/>
      <c r="D1132" s="29"/>
      <c r="E1132" s="29"/>
      <c r="F1132" s="29"/>
      <c r="G1132" s="29"/>
      <c r="H1132" s="29"/>
      <c r="I1132" s="29"/>
      <c r="J1132" s="29"/>
      <c r="K1132" s="29"/>
      <c r="L1132" s="29"/>
      <c r="M1132" s="29"/>
      <c r="N1132" s="29"/>
      <c r="O1132" s="17"/>
      <c r="P1132" s="29"/>
      <c r="Q1132" s="29"/>
      <c r="R1132" s="29"/>
      <c r="S1132" s="7"/>
      <c r="T1132" s="7"/>
      <c r="U1132" s="7"/>
      <c r="V1132" s="7"/>
      <c r="W1132" s="7"/>
    </row>
    <row r="1133" spans="1:23" ht="14">
      <c r="A1133" s="16"/>
      <c r="B1133" s="80"/>
      <c r="C1133" s="80"/>
      <c r="D1133" s="80"/>
      <c r="E1133" s="80"/>
      <c r="F1133" s="80"/>
      <c r="G1133" s="80"/>
      <c r="H1133" s="80"/>
      <c r="I1133" s="80"/>
      <c r="J1133" s="80"/>
      <c r="K1133" s="80"/>
      <c r="L1133" s="80"/>
      <c r="M1133" s="80"/>
      <c r="N1133" s="80"/>
      <c r="O1133" s="16"/>
      <c r="P1133" s="80"/>
      <c r="Q1133" s="80"/>
      <c r="R1133" s="80"/>
      <c r="S1133" s="7"/>
      <c r="T1133" s="7"/>
      <c r="U1133" s="7"/>
      <c r="V1133" s="7"/>
      <c r="W1133" s="7"/>
    </row>
    <row r="1134" spans="1:23" ht="14">
      <c r="A1134" s="17"/>
      <c r="B1134" s="29"/>
      <c r="C1134" s="29"/>
      <c r="D1134" s="29"/>
      <c r="E1134" s="29"/>
      <c r="F1134" s="29"/>
      <c r="G1134" s="29"/>
      <c r="H1134" s="29"/>
      <c r="I1134" s="29"/>
      <c r="J1134" s="29"/>
      <c r="K1134" s="29"/>
      <c r="L1134" s="29"/>
      <c r="M1134" s="29"/>
      <c r="N1134" s="29"/>
      <c r="O1134" s="17"/>
      <c r="P1134" s="29"/>
      <c r="Q1134" s="29"/>
      <c r="R1134" s="29"/>
      <c r="S1134" s="7"/>
      <c r="T1134" s="7"/>
      <c r="U1134" s="7"/>
      <c r="V1134" s="7"/>
      <c r="W1134" s="7"/>
    </row>
    <row r="1135" spans="1:23" ht="14">
      <c r="A1135" s="16"/>
      <c r="B1135" s="80"/>
      <c r="C1135" s="80"/>
      <c r="D1135" s="80"/>
      <c r="E1135" s="80"/>
      <c r="F1135" s="80"/>
      <c r="G1135" s="80"/>
      <c r="H1135" s="80"/>
      <c r="I1135" s="80"/>
      <c r="J1135" s="80"/>
      <c r="K1135" s="80"/>
      <c r="L1135" s="80"/>
      <c r="M1135" s="80"/>
      <c r="N1135" s="80"/>
      <c r="O1135" s="16"/>
      <c r="P1135" s="80"/>
      <c r="Q1135" s="80"/>
      <c r="R1135" s="80"/>
      <c r="S1135" s="7"/>
      <c r="T1135" s="7"/>
      <c r="U1135" s="7"/>
      <c r="V1135" s="7"/>
      <c r="W1135" s="7"/>
    </row>
    <row r="1136" spans="1:23" ht="14">
      <c r="A1136" s="17"/>
      <c r="B1136" s="29"/>
      <c r="C1136" s="29"/>
      <c r="D1136" s="29"/>
      <c r="E1136" s="29"/>
      <c r="F1136" s="29"/>
      <c r="G1136" s="29"/>
      <c r="H1136" s="29"/>
      <c r="I1136" s="29"/>
      <c r="J1136" s="29"/>
      <c r="K1136" s="29"/>
      <c r="L1136" s="29"/>
      <c r="M1136" s="29"/>
      <c r="N1136" s="29"/>
      <c r="O1136" s="17"/>
      <c r="P1136" s="29"/>
      <c r="Q1136" s="29"/>
      <c r="R1136" s="29"/>
      <c r="S1136" s="7"/>
      <c r="T1136" s="7"/>
      <c r="U1136" s="7"/>
      <c r="V1136" s="7"/>
      <c r="W1136" s="7"/>
    </row>
    <row r="1137" spans="1:23" ht="14">
      <c r="A1137" s="16"/>
      <c r="B1137" s="80"/>
      <c r="C1137" s="80"/>
      <c r="D1137" s="80"/>
      <c r="E1137" s="80"/>
      <c r="F1137" s="80"/>
      <c r="G1137" s="80"/>
      <c r="H1137" s="80"/>
      <c r="I1137" s="80"/>
      <c r="J1137" s="80"/>
      <c r="K1137" s="80"/>
      <c r="L1137" s="80"/>
      <c r="M1137" s="80"/>
      <c r="N1137" s="80"/>
      <c r="O1137" s="16"/>
      <c r="P1137" s="80"/>
      <c r="Q1137" s="80"/>
      <c r="R1137" s="80"/>
      <c r="S1137" s="7"/>
      <c r="T1137" s="7"/>
      <c r="U1137" s="7"/>
      <c r="V1137" s="7"/>
      <c r="W1137" s="7"/>
    </row>
    <row r="1138" spans="1:23" ht="14">
      <c r="A1138" s="17"/>
      <c r="B1138" s="29"/>
      <c r="C1138" s="29"/>
      <c r="D1138" s="29"/>
      <c r="E1138" s="29"/>
      <c r="F1138" s="29"/>
      <c r="G1138" s="29"/>
      <c r="H1138" s="29"/>
      <c r="I1138" s="29"/>
      <c r="J1138" s="29"/>
      <c r="K1138" s="29"/>
      <c r="L1138" s="29"/>
      <c r="M1138" s="29"/>
      <c r="N1138" s="29"/>
      <c r="O1138" s="17"/>
      <c r="P1138" s="29"/>
      <c r="Q1138" s="29"/>
      <c r="R1138" s="29"/>
      <c r="S1138" s="7"/>
      <c r="T1138" s="7"/>
      <c r="U1138" s="7"/>
      <c r="V1138" s="7"/>
      <c r="W1138" s="7"/>
    </row>
    <row r="1139" spans="1:23" ht="14">
      <c r="A1139" s="16"/>
      <c r="B1139" s="80"/>
      <c r="C1139" s="80"/>
      <c r="D1139" s="80"/>
      <c r="E1139" s="80"/>
      <c r="F1139" s="80"/>
      <c r="G1139" s="80"/>
      <c r="H1139" s="80"/>
      <c r="I1139" s="80"/>
      <c r="J1139" s="80"/>
      <c r="K1139" s="80"/>
      <c r="L1139" s="80"/>
      <c r="M1139" s="80"/>
      <c r="N1139" s="80"/>
      <c r="O1139" s="16"/>
      <c r="P1139" s="80"/>
      <c r="Q1139" s="80"/>
      <c r="R1139" s="80"/>
      <c r="S1139" s="7"/>
      <c r="T1139" s="7"/>
      <c r="U1139" s="7"/>
      <c r="V1139" s="7"/>
      <c r="W1139" s="7"/>
    </row>
    <row r="1140" spans="1:23" ht="14">
      <c r="A1140" s="17"/>
      <c r="B1140" s="29"/>
      <c r="C1140" s="29"/>
      <c r="D1140" s="29"/>
      <c r="E1140" s="29"/>
      <c r="F1140" s="29"/>
      <c r="G1140" s="29"/>
      <c r="H1140" s="29"/>
      <c r="I1140" s="29"/>
      <c r="J1140" s="29"/>
      <c r="K1140" s="29"/>
      <c r="L1140" s="29"/>
      <c r="M1140" s="29"/>
      <c r="N1140" s="29"/>
      <c r="O1140" s="17"/>
      <c r="P1140" s="29"/>
      <c r="Q1140" s="29"/>
      <c r="R1140" s="29"/>
      <c r="S1140" s="7"/>
      <c r="T1140" s="7"/>
      <c r="U1140" s="7"/>
      <c r="V1140" s="7"/>
      <c r="W1140" s="7"/>
    </row>
    <row r="1141" spans="1:23" ht="14">
      <c r="A1141" s="16"/>
      <c r="B1141" s="80"/>
      <c r="C1141" s="80"/>
      <c r="D1141" s="80"/>
      <c r="E1141" s="80"/>
      <c r="F1141" s="80"/>
      <c r="G1141" s="80"/>
      <c r="H1141" s="80"/>
      <c r="I1141" s="80"/>
      <c r="J1141" s="80"/>
      <c r="K1141" s="80"/>
      <c r="L1141" s="80"/>
      <c r="M1141" s="80"/>
      <c r="N1141" s="80"/>
      <c r="O1141" s="16"/>
      <c r="P1141" s="80"/>
      <c r="Q1141" s="80"/>
      <c r="R1141" s="80"/>
      <c r="S1141" s="7"/>
      <c r="T1141" s="7"/>
      <c r="U1141" s="7"/>
      <c r="V1141" s="7"/>
      <c r="W1141" s="7"/>
    </row>
    <row r="1142" spans="1:23" ht="14">
      <c r="A1142" s="17"/>
      <c r="B1142" s="29"/>
      <c r="C1142" s="29"/>
      <c r="D1142" s="29"/>
      <c r="E1142" s="29"/>
      <c r="F1142" s="29"/>
      <c r="G1142" s="29"/>
      <c r="H1142" s="29"/>
      <c r="I1142" s="29"/>
      <c r="J1142" s="29"/>
      <c r="K1142" s="29"/>
      <c r="L1142" s="29"/>
      <c r="M1142" s="29"/>
      <c r="N1142" s="29"/>
      <c r="O1142" s="17"/>
      <c r="P1142" s="29"/>
      <c r="Q1142" s="29"/>
      <c r="R1142" s="29"/>
      <c r="S1142" s="7"/>
      <c r="T1142" s="7"/>
      <c r="U1142" s="7"/>
      <c r="V1142" s="7"/>
      <c r="W1142" s="7"/>
    </row>
    <row r="1143" spans="1:23" ht="14">
      <c r="A1143" s="16"/>
      <c r="B1143" s="80"/>
      <c r="C1143" s="80"/>
      <c r="D1143" s="80"/>
      <c r="E1143" s="80"/>
      <c r="F1143" s="80"/>
      <c r="G1143" s="80"/>
      <c r="H1143" s="80"/>
      <c r="I1143" s="80"/>
      <c r="J1143" s="80"/>
      <c r="K1143" s="80"/>
      <c r="L1143" s="80"/>
      <c r="M1143" s="80"/>
      <c r="N1143" s="80"/>
      <c r="O1143" s="16"/>
      <c r="P1143" s="80"/>
      <c r="Q1143" s="80"/>
      <c r="R1143" s="80"/>
      <c r="S1143" s="7"/>
      <c r="T1143" s="7"/>
      <c r="U1143" s="7"/>
      <c r="V1143" s="7"/>
      <c r="W1143" s="7"/>
    </row>
    <row r="1144" spans="1:23" ht="14">
      <c r="A1144" s="17"/>
      <c r="B1144" s="29"/>
      <c r="C1144" s="29"/>
      <c r="D1144" s="29"/>
      <c r="E1144" s="29"/>
      <c r="F1144" s="29"/>
      <c r="G1144" s="29"/>
      <c r="H1144" s="29"/>
      <c r="I1144" s="29"/>
      <c r="J1144" s="29"/>
      <c r="K1144" s="29"/>
      <c r="L1144" s="29"/>
      <c r="M1144" s="29"/>
      <c r="N1144" s="29"/>
      <c r="O1144" s="17"/>
      <c r="P1144" s="29"/>
      <c r="Q1144" s="29"/>
      <c r="R1144" s="29"/>
      <c r="S1144" s="7"/>
      <c r="T1144" s="7"/>
      <c r="U1144" s="7"/>
      <c r="V1144" s="7"/>
      <c r="W1144" s="7"/>
    </row>
    <row r="1145" spans="1:23" ht="14">
      <c r="A1145" s="16"/>
      <c r="B1145" s="80"/>
      <c r="C1145" s="80"/>
      <c r="D1145" s="80"/>
      <c r="E1145" s="80"/>
      <c r="F1145" s="80"/>
      <c r="G1145" s="80"/>
      <c r="H1145" s="80"/>
      <c r="I1145" s="80"/>
      <c r="J1145" s="80"/>
      <c r="K1145" s="80"/>
      <c r="L1145" s="80"/>
      <c r="M1145" s="80"/>
      <c r="N1145" s="80"/>
      <c r="O1145" s="16"/>
      <c r="P1145" s="80"/>
      <c r="Q1145" s="80"/>
      <c r="R1145" s="80"/>
      <c r="S1145" s="7"/>
      <c r="T1145" s="7"/>
      <c r="U1145" s="7"/>
      <c r="V1145" s="7"/>
      <c r="W1145" s="7"/>
    </row>
    <row r="1146" spans="1:23" ht="14">
      <c r="A1146" s="17"/>
      <c r="B1146" s="29"/>
      <c r="C1146" s="29"/>
      <c r="D1146" s="29"/>
      <c r="E1146" s="29"/>
      <c r="F1146" s="29"/>
      <c r="G1146" s="29"/>
      <c r="H1146" s="29"/>
      <c r="I1146" s="29"/>
      <c r="J1146" s="29"/>
      <c r="K1146" s="29"/>
      <c r="L1146" s="29"/>
      <c r="M1146" s="29"/>
      <c r="N1146" s="29"/>
      <c r="O1146" s="17"/>
      <c r="P1146" s="29"/>
      <c r="Q1146" s="29"/>
      <c r="R1146" s="29"/>
      <c r="S1146" s="7"/>
      <c r="T1146" s="7"/>
      <c r="U1146" s="7"/>
      <c r="V1146" s="7"/>
      <c r="W1146" s="7"/>
    </row>
    <row r="1147" spans="1:23" ht="14">
      <c r="A1147" s="16"/>
      <c r="B1147" s="80"/>
      <c r="C1147" s="80"/>
      <c r="D1147" s="80"/>
      <c r="E1147" s="80"/>
      <c r="F1147" s="80"/>
      <c r="G1147" s="80"/>
      <c r="H1147" s="80"/>
      <c r="I1147" s="80"/>
      <c r="J1147" s="80"/>
      <c r="K1147" s="80"/>
      <c r="L1147" s="80"/>
      <c r="M1147" s="80"/>
      <c r="N1147" s="80"/>
      <c r="O1147" s="16"/>
      <c r="P1147" s="80"/>
      <c r="Q1147" s="80"/>
      <c r="R1147" s="80"/>
      <c r="S1147" s="7"/>
      <c r="T1147" s="7"/>
      <c r="U1147" s="7"/>
      <c r="V1147" s="7"/>
      <c r="W1147" s="7"/>
    </row>
    <row r="1148" spans="1:23" ht="14">
      <c r="A1148" s="17"/>
      <c r="B1148" s="29"/>
      <c r="C1148" s="29"/>
      <c r="D1148" s="29"/>
      <c r="E1148" s="29"/>
      <c r="F1148" s="29"/>
      <c r="G1148" s="29"/>
      <c r="H1148" s="29"/>
      <c r="I1148" s="29"/>
      <c r="J1148" s="29"/>
      <c r="K1148" s="29"/>
      <c r="L1148" s="29"/>
      <c r="M1148" s="29"/>
      <c r="N1148" s="29"/>
      <c r="O1148" s="17"/>
      <c r="P1148" s="29"/>
      <c r="Q1148" s="29"/>
      <c r="R1148" s="29"/>
      <c r="S1148" s="7"/>
      <c r="T1148" s="7"/>
      <c r="U1148" s="7"/>
      <c r="V1148" s="7"/>
      <c r="W1148" s="7"/>
    </row>
    <row r="1149" spans="1:23" ht="14">
      <c r="A1149" s="16"/>
      <c r="B1149" s="80"/>
      <c r="C1149" s="80"/>
      <c r="D1149" s="80"/>
      <c r="E1149" s="80"/>
      <c r="F1149" s="80"/>
      <c r="G1149" s="80"/>
      <c r="H1149" s="80"/>
      <c r="I1149" s="80"/>
      <c r="J1149" s="80"/>
      <c r="K1149" s="80"/>
      <c r="L1149" s="80"/>
      <c r="M1149" s="80"/>
      <c r="N1149" s="80"/>
      <c r="O1149" s="16"/>
      <c r="P1149" s="80"/>
      <c r="Q1149" s="80"/>
      <c r="R1149" s="80"/>
      <c r="S1149" s="7"/>
      <c r="T1149" s="7"/>
      <c r="U1149" s="7"/>
      <c r="V1149" s="7"/>
      <c r="W1149" s="7"/>
    </row>
    <row r="1150" spans="1:23" ht="14">
      <c r="A1150" s="17"/>
      <c r="B1150" s="29"/>
      <c r="C1150" s="29"/>
      <c r="D1150" s="29"/>
      <c r="E1150" s="29"/>
      <c r="F1150" s="29"/>
      <c r="G1150" s="29"/>
      <c r="H1150" s="29"/>
      <c r="I1150" s="29"/>
      <c r="J1150" s="29"/>
      <c r="K1150" s="29"/>
      <c r="L1150" s="29"/>
      <c r="M1150" s="29"/>
      <c r="N1150" s="29"/>
      <c r="O1150" s="17"/>
      <c r="P1150" s="29"/>
      <c r="Q1150" s="29"/>
      <c r="R1150" s="29"/>
      <c r="S1150" s="7"/>
      <c r="T1150" s="7"/>
      <c r="U1150" s="7"/>
      <c r="V1150" s="7"/>
      <c r="W1150" s="7"/>
    </row>
    <row r="1151" spans="1:23" ht="14">
      <c r="A1151" s="16"/>
      <c r="B1151" s="80"/>
      <c r="C1151" s="80"/>
      <c r="D1151" s="80"/>
      <c r="E1151" s="80"/>
      <c r="F1151" s="80"/>
      <c r="G1151" s="80"/>
      <c r="H1151" s="80"/>
      <c r="I1151" s="80"/>
      <c r="J1151" s="80"/>
      <c r="K1151" s="80"/>
      <c r="L1151" s="80"/>
      <c r="M1151" s="80"/>
      <c r="N1151" s="80"/>
      <c r="O1151" s="16"/>
      <c r="P1151" s="80"/>
      <c r="Q1151" s="80"/>
      <c r="R1151" s="80"/>
      <c r="S1151" s="7"/>
      <c r="T1151" s="7"/>
      <c r="U1151" s="7"/>
      <c r="V1151" s="7"/>
      <c r="W1151" s="7"/>
    </row>
    <row r="1152" spans="1:23" ht="14">
      <c r="A1152" s="17"/>
      <c r="B1152" s="29"/>
      <c r="C1152" s="29"/>
      <c r="D1152" s="29"/>
      <c r="E1152" s="29"/>
      <c r="F1152" s="29"/>
      <c r="G1152" s="29"/>
      <c r="H1152" s="29"/>
      <c r="I1152" s="29"/>
      <c r="J1152" s="29"/>
      <c r="K1152" s="29"/>
      <c r="L1152" s="29"/>
      <c r="M1152" s="29"/>
      <c r="N1152" s="29"/>
      <c r="O1152" s="17"/>
      <c r="P1152" s="29"/>
      <c r="Q1152" s="29"/>
      <c r="R1152" s="29"/>
      <c r="S1152" s="7"/>
      <c r="T1152" s="7"/>
      <c r="U1152" s="7"/>
      <c r="V1152" s="7"/>
      <c r="W1152" s="7"/>
    </row>
    <row r="1153" spans="1:23" ht="14">
      <c r="A1153" s="16"/>
      <c r="B1153" s="80"/>
      <c r="C1153" s="80"/>
      <c r="D1153" s="80"/>
      <c r="E1153" s="80"/>
      <c r="F1153" s="80"/>
      <c r="G1153" s="80"/>
      <c r="H1153" s="80"/>
      <c r="I1153" s="80"/>
      <c r="J1153" s="80"/>
      <c r="K1153" s="80"/>
      <c r="L1153" s="80"/>
      <c r="M1153" s="80"/>
      <c r="N1153" s="80"/>
      <c r="O1153" s="16"/>
      <c r="P1153" s="80"/>
      <c r="Q1153" s="80"/>
      <c r="R1153" s="80"/>
      <c r="S1153" s="7"/>
      <c r="T1153" s="7"/>
      <c r="U1153" s="7"/>
      <c r="V1153" s="7"/>
      <c r="W1153" s="7"/>
    </row>
    <row r="1154" spans="1:23" ht="14">
      <c r="A1154" s="17"/>
      <c r="B1154" s="29"/>
      <c r="C1154" s="29"/>
      <c r="D1154" s="29"/>
      <c r="E1154" s="29"/>
      <c r="F1154" s="29"/>
      <c r="G1154" s="29"/>
      <c r="H1154" s="29"/>
      <c r="I1154" s="29"/>
      <c r="J1154" s="29"/>
      <c r="K1154" s="29"/>
      <c r="L1154" s="29"/>
      <c r="M1154" s="29"/>
      <c r="N1154" s="29"/>
      <c r="O1154" s="17"/>
      <c r="P1154" s="29"/>
      <c r="Q1154" s="29"/>
      <c r="R1154" s="29"/>
      <c r="S1154" s="7"/>
      <c r="T1154" s="7"/>
      <c r="U1154" s="7"/>
      <c r="V1154" s="7"/>
      <c r="W1154" s="7"/>
    </row>
    <row r="1155" spans="1:23" ht="14">
      <c r="A1155" s="16"/>
      <c r="B1155" s="80"/>
      <c r="C1155" s="80"/>
      <c r="D1155" s="80"/>
      <c r="E1155" s="80"/>
      <c r="F1155" s="80"/>
      <c r="G1155" s="80"/>
      <c r="H1155" s="80"/>
      <c r="I1155" s="80"/>
      <c r="J1155" s="80"/>
      <c r="K1155" s="80"/>
      <c r="L1155" s="80"/>
      <c r="M1155" s="80"/>
      <c r="N1155" s="80"/>
      <c r="O1155" s="16"/>
      <c r="P1155" s="80"/>
      <c r="Q1155" s="80"/>
      <c r="R1155" s="80"/>
      <c r="S1155" s="7"/>
      <c r="T1155" s="7"/>
      <c r="U1155" s="7"/>
      <c r="V1155" s="7"/>
      <c r="W1155" s="7"/>
    </row>
    <row r="1156" spans="1:23" ht="14">
      <c r="A1156" s="17"/>
      <c r="B1156" s="29"/>
      <c r="C1156" s="29"/>
      <c r="D1156" s="29"/>
      <c r="E1156" s="29"/>
      <c r="F1156" s="29"/>
      <c r="G1156" s="29"/>
      <c r="H1156" s="29"/>
      <c r="I1156" s="29"/>
      <c r="J1156" s="29"/>
      <c r="K1156" s="29"/>
      <c r="L1156" s="29"/>
      <c r="M1156" s="29"/>
      <c r="N1156" s="29"/>
      <c r="O1156" s="17"/>
      <c r="P1156" s="29"/>
      <c r="Q1156" s="29"/>
      <c r="R1156" s="29"/>
      <c r="S1156" s="7"/>
      <c r="T1156" s="7"/>
      <c r="U1156" s="7"/>
      <c r="V1156" s="7"/>
      <c r="W1156" s="7"/>
    </row>
    <row r="1157" spans="1:23" ht="14">
      <c r="A1157" s="16"/>
      <c r="B1157" s="80"/>
      <c r="C1157" s="80"/>
      <c r="D1157" s="80"/>
      <c r="E1157" s="80"/>
      <c r="F1157" s="80"/>
      <c r="G1157" s="80"/>
      <c r="H1157" s="80"/>
      <c r="I1157" s="80"/>
      <c r="J1157" s="80"/>
      <c r="K1157" s="80"/>
      <c r="L1157" s="80"/>
      <c r="M1157" s="80"/>
      <c r="N1157" s="80"/>
      <c r="O1157" s="16"/>
      <c r="P1157" s="80"/>
      <c r="Q1157" s="80"/>
      <c r="R1157" s="80"/>
      <c r="S1157" s="7"/>
      <c r="T1157" s="7"/>
      <c r="U1157" s="7"/>
      <c r="V1157" s="7"/>
      <c r="W1157" s="7"/>
    </row>
    <row r="1158" spans="1:23" ht="14">
      <c r="A1158" s="17"/>
      <c r="B1158" s="29"/>
      <c r="C1158" s="29"/>
      <c r="D1158" s="29"/>
      <c r="E1158" s="29"/>
      <c r="F1158" s="29"/>
      <c r="G1158" s="29"/>
      <c r="H1158" s="29"/>
      <c r="I1158" s="29"/>
      <c r="J1158" s="29"/>
      <c r="K1158" s="29"/>
      <c r="L1158" s="29"/>
      <c r="M1158" s="29"/>
      <c r="N1158" s="29"/>
      <c r="O1158" s="17"/>
      <c r="P1158" s="29"/>
      <c r="Q1158" s="29"/>
      <c r="R1158" s="29"/>
      <c r="S1158" s="7"/>
      <c r="T1158" s="7"/>
      <c r="U1158" s="7"/>
      <c r="V1158" s="7"/>
      <c r="W1158" s="7"/>
    </row>
    <row r="1159" spans="1:23" ht="14">
      <c r="A1159" s="16"/>
      <c r="B1159" s="80"/>
      <c r="C1159" s="80"/>
      <c r="D1159" s="80"/>
      <c r="E1159" s="80"/>
      <c r="F1159" s="80"/>
      <c r="G1159" s="80"/>
      <c r="H1159" s="80"/>
      <c r="I1159" s="80"/>
      <c r="J1159" s="80"/>
      <c r="K1159" s="80"/>
      <c r="L1159" s="80"/>
      <c r="M1159" s="80"/>
      <c r="N1159" s="80"/>
      <c r="O1159" s="16"/>
      <c r="P1159" s="80"/>
      <c r="Q1159" s="80"/>
      <c r="R1159" s="80"/>
      <c r="S1159" s="7"/>
      <c r="T1159" s="7"/>
      <c r="U1159" s="7"/>
      <c r="V1159" s="7"/>
      <c r="W1159" s="7"/>
    </row>
    <row r="1160" spans="1:23" ht="14">
      <c r="A1160" s="17"/>
      <c r="B1160" s="29"/>
      <c r="C1160" s="29"/>
      <c r="D1160" s="29"/>
      <c r="E1160" s="29"/>
      <c r="F1160" s="29"/>
      <c r="G1160" s="29"/>
      <c r="H1160" s="29"/>
      <c r="I1160" s="29"/>
      <c r="J1160" s="29"/>
      <c r="K1160" s="29"/>
      <c r="L1160" s="29"/>
      <c r="M1160" s="29"/>
      <c r="N1160" s="29"/>
      <c r="O1160" s="17"/>
      <c r="P1160" s="29"/>
      <c r="Q1160" s="29"/>
      <c r="R1160" s="29"/>
      <c r="S1160" s="7"/>
      <c r="T1160" s="7"/>
      <c r="U1160" s="7"/>
      <c r="V1160" s="7"/>
      <c r="W1160" s="7"/>
    </row>
    <row r="1161" spans="1:23" ht="14">
      <c r="A1161" s="16"/>
      <c r="B1161" s="80"/>
      <c r="C1161" s="80"/>
      <c r="D1161" s="80"/>
      <c r="E1161" s="80"/>
      <c r="F1161" s="80"/>
      <c r="G1161" s="80"/>
      <c r="H1161" s="80"/>
      <c r="I1161" s="80"/>
      <c r="J1161" s="80"/>
      <c r="K1161" s="80"/>
      <c r="L1161" s="80"/>
      <c r="M1161" s="80"/>
      <c r="N1161" s="80"/>
      <c r="O1161" s="16"/>
      <c r="P1161" s="80"/>
      <c r="Q1161" s="80"/>
      <c r="R1161" s="80"/>
      <c r="S1161" s="7"/>
      <c r="T1161" s="7"/>
      <c r="U1161" s="7"/>
      <c r="V1161" s="7"/>
      <c r="W1161" s="7"/>
    </row>
    <row r="1162" spans="1:23" ht="14">
      <c r="A1162" s="17"/>
      <c r="B1162" s="29"/>
      <c r="C1162" s="29"/>
      <c r="D1162" s="29"/>
      <c r="E1162" s="29"/>
      <c r="F1162" s="29"/>
      <c r="G1162" s="29"/>
      <c r="H1162" s="29"/>
      <c r="I1162" s="29"/>
      <c r="J1162" s="29"/>
      <c r="K1162" s="29"/>
      <c r="L1162" s="29"/>
      <c r="M1162" s="29"/>
      <c r="N1162" s="29"/>
      <c r="O1162" s="17"/>
      <c r="P1162" s="29"/>
      <c r="Q1162" s="29"/>
      <c r="R1162" s="29"/>
      <c r="S1162" s="7"/>
      <c r="T1162" s="7"/>
      <c r="U1162" s="7"/>
      <c r="V1162" s="7"/>
      <c r="W1162" s="7"/>
    </row>
    <row r="1163" spans="1:23" ht="14">
      <c r="A1163" s="16"/>
      <c r="B1163" s="80"/>
      <c r="C1163" s="80"/>
      <c r="D1163" s="80"/>
      <c r="E1163" s="80"/>
      <c r="F1163" s="80"/>
      <c r="G1163" s="80"/>
      <c r="H1163" s="80"/>
      <c r="I1163" s="80"/>
      <c r="J1163" s="80"/>
      <c r="K1163" s="80"/>
      <c r="L1163" s="80"/>
      <c r="M1163" s="80"/>
      <c r="N1163" s="80"/>
      <c r="O1163" s="16"/>
      <c r="P1163" s="80"/>
      <c r="Q1163" s="80"/>
      <c r="R1163" s="80"/>
      <c r="S1163" s="7"/>
      <c r="T1163" s="7"/>
      <c r="U1163" s="7"/>
      <c r="V1163" s="7"/>
      <c r="W1163" s="7"/>
    </row>
    <row r="1164" spans="1:23" ht="14">
      <c r="A1164" s="17"/>
      <c r="B1164" s="29"/>
      <c r="C1164" s="29"/>
      <c r="D1164" s="29"/>
      <c r="E1164" s="29"/>
      <c r="F1164" s="29"/>
      <c r="G1164" s="29"/>
      <c r="H1164" s="29"/>
      <c r="I1164" s="29"/>
      <c r="J1164" s="29"/>
      <c r="K1164" s="29"/>
      <c r="L1164" s="29"/>
      <c r="M1164" s="29"/>
      <c r="N1164" s="29"/>
      <c r="O1164" s="17"/>
      <c r="P1164" s="29"/>
      <c r="Q1164" s="29"/>
      <c r="R1164" s="29"/>
      <c r="S1164" s="7"/>
      <c r="T1164" s="7"/>
      <c r="U1164" s="7"/>
      <c r="V1164" s="7"/>
      <c r="W1164" s="7"/>
    </row>
    <row r="1165" spans="1:23" ht="14">
      <c r="A1165" s="16"/>
      <c r="B1165" s="80"/>
      <c r="C1165" s="80"/>
      <c r="D1165" s="80"/>
      <c r="E1165" s="80"/>
      <c r="F1165" s="80"/>
      <c r="G1165" s="80"/>
      <c r="H1165" s="80"/>
      <c r="I1165" s="80"/>
      <c r="J1165" s="80"/>
      <c r="K1165" s="80"/>
      <c r="L1165" s="80"/>
      <c r="M1165" s="80"/>
      <c r="N1165" s="80"/>
      <c r="O1165" s="16"/>
      <c r="P1165" s="80"/>
      <c r="Q1165" s="80"/>
      <c r="R1165" s="80"/>
      <c r="S1165" s="7"/>
      <c r="T1165" s="7"/>
      <c r="U1165" s="7"/>
      <c r="V1165" s="7"/>
      <c r="W1165" s="7"/>
    </row>
    <row r="1166" spans="1:23" ht="14">
      <c r="A1166" s="17"/>
      <c r="B1166" s="29"/>
      <c r="C1166" s="29"/>
      <c r="D1166" s="29"/>
      <c r="E1166" s="29"/>
      <c r="F1166" s="29"/>
      <c r="G1166" s="29"/>
      <c r="H1166" s="29"/>
      <c r="I1166" s="29"/>
      <c r="J1166" s="29"/>
      <c r="K1166" s="29"/>
      <c r="L1166" s="29"/>
      <c r="M1166" s="29"/>
      <c r="N1166" s="29"/>
      <c r="O1166" s="17"/>
      <c r="P1166" s="29"/>
      <c r="Q1166" s="29"/>
      <c r="R1166" s="29"/>
      <c r="S1166" s="7"/>
      <c r="T1166" s="7"/>
      <c r="U1166" s="7"/>
      <c r="V1166" s="7"/>
      <c r="W1166" s="7"/>
    </row>
    <row r="1167" spans="1:23" ht="14">
      <c r="A1167" s="16"/>
      <c r="B1167" s="80"/>
      <c r="C1167" s="80"/>
      <c r="D1167" s="80"/>
      <c r="E1167" s="80"/>
      <c r="F1167" s="80"/>
      <c r="G1167" s="80"/>
      <c r="H1167" s="80"/>
      <c r="I1167" s="80"/>
      <c r="J1167" s="80"/>
      <c r="K1167" s="80"/>
      <c r="L1167" s="80"/>
      <c r="M1167" s="80"/>
      <c r="N1167" s="80"/>
      <c r="O1167" s="16"/>
      <c r="P1167" s="80"/>
      <c r="Q1167" s="80"/>
      <c r="R1167" s="80"/>
      <c r="S1167" s="7"/>
      <c r="T1167" s="7"/>
      <c r="U1167" s="7"/>
      <c r="V1167" s="7"/>
      <c r="W1167" s="7"/>
    </row>
    <row r="1168" spans="1:23" ht="14">
      <c r="A1168" s="17"/>
      <c r="B1168" s="29"/>
      <c r="C1168" s="29"/>
      <c r="D1168" s="29"/>
      <c r="E1168" s="29"/>
      <c r="F1168" s="29"/>
      <c r="G1168" s="29"/>
      <c r="H1168" s="29"/>
      <c r="I1168" s="29"/>
      <c r="J1168" s="29"/>
      <c r="K1168" s="29"/>
      <c r="L1168" s="29"/>
      <c r="M1168" s="29"/>
      <c r="N1168" s="29"/>
      <c r="O1168" s="17"/>
      <c r="P1168" s="29"/>
      <c r="Q1168" s="29"/>
      <c r="R1168" s="29"/>
      <c r="S1168" s="7"/>
      <c r="T1168" s="7"/>
      <c r="U1168" s="7"/>
      <c r="V1168" s="7"/>
      <c r="W1168" s="7"/>
    </row>
    <row r="1169" spans="1:23" ht="14">
      <c r="A1169" s="16"/>
      <c r="B1169" s="80"/>
      <c r="C1169" s="80"/>
      <c r="D1169" s="80"/>
      <c r="E1169" s="80"/>
      <c r="F1169" s="80"/>
      <c r="G1169" s="80"/>
      <c r="H1169" s="80"/>
      <c r="I1169" s="80"/>
      <c r="J1169" s="80"/>
      <c r="K1169" s="80"/>
      <c r="L1169" s="80"/>
      <c r="M1169" s="80"/>
      <c r="N1169" s="80"/>
      <c r="O1169" s="16"/>
      <c r="P1169" s="80"/>
      <c r="Q1169" s="80"/>
      <c r="R1169" s="80"/>
      <c r="S1169" s="7"/>
      <c r="T1169" s="7"/>
      <c r="U1169" s="7"/>
      <c r="V1169" s="7"/>
      <c r="W1169" s="7"/>
    </row>
    <row r="1170" spans="1:23" ht="14">
      <c r="A1170" s="17"/>
      <c r="B1170" s="29"/>
      <c r="C1170" s="29"/>
      <c r="D1170" s="29"/>
      <c r="E1170" s="29"/>
      <c r="F1170" s="29"/>
      <c r="G1170" s="29"/>
      <c r="H1170" s="29"/>
      <c r="I1170" s="29"/>
      <c r="J1170" s="29"/>
      <c r="K1170" s="29"/>
      <c r="L1170" s="29"/>
      <c r="M1170" s="29"/>
      <c r="N1170" s="29"/>
      <c r="O1170" s="17"/>
      <c r="P1170" s="29"/>
      <c r="Q1170" s="29"/>
      <c r="R1170" s="29"/>
      <c r="S1170" s="7"/>
      <c r="T1170" s="7"/>
      <c r="U1170" s="7"/>
      <c r="V1170" s="7"/>
      <c r="W1170" s="7"/>
    </row>
    <row r="1171" spans="1:23" ht="14">
      <c r="A1171" s="16"/>
      <c r="B1171" s="80"/>
      <c r="C1171" s="80"/>
      <c r="D1171" s="80"/>
      <c r="E1171" s="80"/>
      <c r="F1171" s="80"/>
      <c r="G1171" s="80"/>
      <c r="H1171" s="80"/>
      <c r="I1171" s="80"/>
      <c r="J1171" s="80"/>
      <c r="K1171" s="80"/>
      <c r="L1171" s="80"/>
      <c r="M1171" s="80"/>
      <c r="N1171" s="80"/>
      <c r="O1171" s="16"/>
      <c r="P1171" s="80"/>
      <c r="Q1171" s="80"/>
      <c r="R1171" s="80"/>
      <c r="S1171" s="7"/>
      <c r="T1171" s="7"/>
      <c r="U1171" s="7"/>
      <c r="V1171" s="7"/>
      <c r="W1171" s="7"/>
    </row>
    <row r="1172" spans="1:23" ht="14">
      <c r="A1172" s="17"/>
      <c r="B1172" s="29"/>
      <c r="C1172" s="29"/>
      <c r="D1172" s="29"/>
      <c r="E1172" s="29"/>
      <c r="F1172" s="29"/>
      <c r="G1172" s="29"/>
      <c r="H1172" s="29"/>
      <c r="I1172" s="29"/>
      <c r="J1172" s="29"/>
      <c r="K1172" s="29"/>
      <c r="L1172" s="29"/>
      <c r="M1172" s="29"/>
      <c r="N1172" s="29"/>
      <c r="O1172" s="17"/>
      <c r="P1172" s="29"/>
      <c r="Q1172" s="29"/>
      <c r="R1172" s="29"/>
      <c r="S1172" s="7"/>
      <c r="T1172" s="7"/>
      <c r="U1172" s="7"/>
      <c r="V1172" s="7"/>
      <c r="W1172" s="7"/>
    </row>
    <row r="1173" spans="1:23" ht="14">
      <c r="A1173" s="16"/>
      <c r="B1173" s="80"/>
      <c r="C1173" s="80"/>
      <c r="D1173" s="80"/>
      <c r="E1173" s="80"/>
      <c r="F1173" s="80"/>
      <c r="G1173" s="80"/>
      <c r="H1173" s="80"/>
      <c r="I1173" s="80"/>
      <c r="J1173" s="80"/>
      <c r="K1173" s="80"/>
      <c r="L1173" s="80"/>
      <c r="M1173" s="80"/>
      <c r="N1173" s="80"/>
      <c r="O1173" s="16"/>
      <c r="P1173" s="80"/>
      <c r="Q1173" s="80"/>
      <c r="R1173" s="80"/>
      <c r="S1173" s="7"/>
      <c r="T1173" s="7"/>
      <c r="U1173" s="7"/>
      <c r="V1173" s="7"/>
      <c r="W1173" s="7"/>
    </row>
    <row r="1174" spans="1:23" ht="14">
      <c r="A1174" s="17"/>
      <c r="B1174" s="29"/>
      <c r="C1174" s="29"/>
      <c r="D1174" s="29"/>
      <c r="E1174" s="29"/>
      <c r="F1174" s="29"/>
      <c r="G1174" s="29"/>
      <c r="H1174" s="29"/>
      <c r="I1174" s="29"/>
      <c r="J1174" s="29"/>
      <c r="K1174" s="29"/>
      <c r="L1174" s="29"/>
      <c r="M1174" s="29"/>
      <c r="N1174" s="29"/>
      <c r="O1174" s="17"/>
      <c r="P1174" s="29"/>
      <c r="Q1174" s="29"/>
      <c r="R1174" s="29"/>
      <c r="S1174" s="7"/>
      <c r="T1174" s="7"/>
      <c r="U1174" s="7"/>
      <c r="V1174" s="7"/>
      <c r="W1174" s="7"/>
    </row>
    <row r="1175" spans="1:23" ht="14">
      <c r="A1175" s="16"/>
      <c r="B1175" s="80"/>
      <c r="C1175" s="80"/>
      <c r="D1175" s="80"/>
      <c r="E1175" s="80"/>
      <c r="F1175" s="80"/>
      <c r="G1175" s="80"/>
      <c r="H1175" s="80"/>
      <c r="I1175" s="80"/>
      <c r="J1175" s="80"/>
      <c r="K1175" s="80"/>
      <c r="L1175" s="80"/>
      <c r="M1175" s="80"/>
      <c r="N1175" s="80"/>
      <c r="O1175" s="16"/>
      <c r="P1175" s="80"/>
      <c r="Q1175" s="80"/>
      <c r="R1175" s="80"/>
      <c r="S1175" s="7"/>
      <c r="T1175" s="7"/>
      <c r="U1175" s="7"/>
      <c r="V1175" s="7"/>
      <c r="W1175" s="7"/>
    </row>
    <row r="1176" spans="1:23" ht="14">
      <c r="A1176" s="17"/>
      <c r="B1176" s="29"/>
      <c r="C1176" s="29"/>
      <c r="D1176" s="29"/>
      <c r="E1176" s="29"/>
      <c r="F1176" s="29"/>
      <c r="G1176" s="29"/>
      <c r="H1176" s="29"/>
      <c r="I1176" s="29"/>
      <c r="J1176" s="29"/>
      <c r="K1176" s="29"/>
      <c r="L1176" s="29"/>
      <c r="M1176" s="29"/>
      <c r="N1176" s="29"/>
      <c r="O1176" s="17"/>
      <c r="P1176" s="29"/>
      <c r="Q1176" s="29"/>
      <c r="R1176" s="29"/>
      <c r="S1176" s="7"/>
      <c r="T1176" s="7"/>
      <c r="U1176" s="7"/>
      <c r="V1176" s="7"/>
      <c r="W1176" s="7"/>
    </row>
    <row r="1177" spans="1:23" ht="14">
      <c r="A1177" s="16"/>
      <c r="B1177" s="80"/>
      <c r="C1177" s="80"/>
      <c r="D1177" s="80"/>
      <c r="E1177" s="80"/>
      <c r="F1177" s="80"/>
      <c r="G1177" s="80"/>
      <c r="H1177" s="80"/>
      <c r="I1177" s="80"/>
      <c r="J1177" s="80"/>
      <c r="K1177" s="80"/>
      <c r="L1177" s="80"/>
      <c r="M1177" s="80"/>
      <c r="N1177" s="80"/>
      <c r="O1177" s="16"/>
      <c r="P1177" s="80"/>
      <c r="Q1177" s="80"/>
      <c r="R1177" s="80"/>
      <c r="S1177" s="7"/>
      <c r="T1177" s="7"/>
      <c r="U1177" s="7"/>
      <c r="V1177" s="7"/>
      <c r="W1177" s="7"/>
    </row>
    <row r="1178" spans="1:23" ht="14">
      <c r="A1178" s="17"/>
      <c r="B1178" s="29"/>
      <c r="C1178" s="29"/>
      <c r="D1178" s="29"/>
      <c r="E1178" s="29"/>
      <c r="F1178" s="29"/>
      <c r="G1178" s="29"/>
      <c r="H1178" s="29"/>
      <c r="I1178" s="29"/>
      <c r="J1178" s="29"/>
      <c r="K1178" s="29"/>
      <c r="L1178" s="29"/>
      <c r="M1178" s="29"/>
      <c r="N1178" s="29"/>
      <c r="O1178" s="17"/>
      <c r="P1178" s="29"/>
      <c r="Q1178" s="29"/>
      <c r="R1178" s="29"/>
      <c r="S1178" s="7"/>
      <c r="T1178" s="7"/>
      <c r="U1178" s="7"/>
      <c r="V1178" s="7"/>
      <c r="W1178" s="7"/>
    </row>
    <row r="1179" spans="1:23" ht="14">
      <c r="A1179" s="16"/>
      <c r="B1179" s="80"/>
      <c r="C1179" s="80"/>
      <c r="D1179" s="80"/>
      <c r="E1179" s="80"/>
      <c r="F1179" s="80"/>
      <c r="G1179" s="80"/>
      <c r="H1179" s="80"/>
      <c r="I1179" s="80"/>
      <c r="J1179" s="80"/>
      <c r="K1179" s="80"/>
      <c r="L1179" s="80"/>
      <c r="M1179" s="80"/>
      <c r="N1179" s="80"/>
      <c r="O1179" s="16"/>
      <c r="P1179" s="80"/>
      <c r="Q1179" s="80"/>
      <c r="R1179" s="80"/>
      <c r="S1179" s="7"/>
      <c r="T1179" s="7"/>
      <c r="U1179" s="7"/>
      <c r="V1179" s="7"/>
      <c r="W1179" s="7"/>
    </row>
    <row r="1180" spans="1:23" ht="14">
      <c r="A1180" s="17"/>
      <c r="B1180" s="29"/>
      <c r="C1180" s="29"/>
      <c r="D1180" s="29"/>
      <c r="E1180" s="29"/>
      <c r="F1180" s="29"/>
      <c r="G1180" s="29"/>
      <c r="H1180" s="29"/>
      <c r="I1180" s="29"/>
      <c r="J1180" s="29"/>
      <c r="K1180" s="29"/>
      <c r="L1180" s="29"/>
      <c r="M1180" s="29"/>
      <c r="N1180" s="29"/>
      <c r="O1180" s="17"/>
      <c r="P1180" s="29"/>
      <c r="Q1180" s="29"/>
      <c r="R1180" s="29"/>
      <c r="S1180" s="7"/>
      <c r="T1180" s="7"/>
      <c r="U1180" s="7"/>
      <c r="V1180" s="7"/>
      <c r="W1180" s="7"/>
    </row>
    <row r="1181" spans="1:23" ht="14">
      <c r="A1181" s="16"/>
      <c r="B1181" s="80"/>
      <c r="C1181" s="80"/>
      <c r="D1181" s="80"/>
      <c r="E1181" s="80"/>
      <c r="F1181" s="80"/>
      <c r="G1181" s="80"/>
      <c r="H1181" s="80"/>
      <c r="I1181" s="80"/>
      <c r="J1181" s="80"/>
      <c r="K1181" s="80"/>
      <c r="L1181" s="80"/>
      <c r="M1181" s="80"/>
      <c r="N1181" s="80"/>
      <c r="O1181" s="16"/>
      <c r="P1181" s="80"/>
      <c r="Q1181" s="80"/>
      <c r="R1181" s="80"/>
      <c r="S1181" s="7"/>
      <c r="T1181" s="7"/>
      <c r="U1181" s="7"/>
      <c r="V1181" s="7"/>
      <c r="W1181" s="7"/>
    </row>
    <row r="1182" spans="1:23" ht="14">
      <c r="A1182" s="17"/>
      <c r="B1182" s="29"/>
      <c r="C1182" s="29"/>
      <c r="D1182" s="29"/>
      <c r="E1182" s="29"/>
      <c r="F1182" s="29"/>
      <c r="G1182" s="29"/>
      <c r="H1182" s="29"/>
      <c r="I1182" s="29"/>
      <c r="J1182" s="29"/>
      <c r="K1182" s="29"/>
      <c r="L1182" s="29"/>
      <c r="M1182" s="29"/>
      <c r="N1182" s="29"/>
      <c r="O1182" s="17"/>
      <c r="P1182" s="29"/>
      <c r="Q1182" s="29"/>
      <c r="R1182" s="29"/>
      <c r="S1182" s="7"/>
      <c r="T1182" s="7"/>
      <c r="U1182" s="7"/>
      <c r="V1182" s="7"/>
      <c r="W1182" s="7"/>
    </row>
    <row r="1183" spans="1:23" ht="14">
      <c r="A1183" s="16"/>
      <c r="B1183" s="80"/>
      <c r="C1183" s="80"/>
      <c r="D1183" s="80"/>
      <c r="E1183" s="80"/>
      <c r="F1183" s="80"/>
      <c r="G1183" s="80"/>
      <c r="H1183" s="80"/>
      <c r="I1183" s="80"/>
      <c r="J1183" s="80"/>
      <c r="K1183" s="80"/>
      <c r="L1183" s="80"/>
      <c r="M1183" s="80"/>
      <c r="N1183" s="80"/>
      <c r="O1183" s="16"/>
      <c r="P1183" s="80"/>
      <c r="Q1183" s="80"/>
      <c r="R1183" s="80"/>
      <c r="S1183" s="7"/>
      <c r="T1183" s="7"/>
      <c r="U1183" s="7"/>
      <c r="V1183" s="7"/>
      <c r="W1183" s="7"/>
    </row>
    <row r="1184" spans="1:23" ht="14">
      <c r="A1184" s="17"/>
      <c r="B1184" s="29"/>
      <c r="C1184" s="29"/>
      <c r="D1184" s="29"/>
      <c r="E1184" s="29"/>
      <c r="F1184" s="29"/>
      <c r="G1184" s="29"/>
      <c r="H1184" s="29"/>
      <c r="I1184" s="29"/>
      <c r="J1184" s="29"/>
      <c r="K1184" s="29"/>
      <c r="L1184" s="29"/>
      <c r="M1184" s="29"/>
      <c r="N1184" s="29"/>
      <c r="O1184" s="17"/>
      <c r="P1184" s="29"/>
      <c r="Q1184" s="29"/>
      <c r="R1184" s="29"/>
      <c r="S1184" s="7"/>
      <c r="T1184" s="7"/>
      <c r="U1184" s="7"/>
      <c r="V1184" s="7"/>
      <c r="W1184" s="7"/>
    </row>
    <row r="1185" spans="1:23" ht="14">
      <c r="A1185" s="16"/>
      <c r="B1185" s="80"/>
      <c r="C1185" s="80"/>
      <c r="D1185" s="80"/>
      <c r="E1185" s="80"/>
      <c r="F1185" s="80"/>
      <c r="G1185" s="80"/>
      <c r="H1185" s="80"/>
      <c r="I1185" s="80"/>
      <c r="J1185" s="80"/>
      <c r="K1185" s="80"/>
      <c r="L1185" s="80"/>
      <c r="M1185" s="80"/>
      <c r="N1185" s="80"/>
      <c r="O1185" s="16"/>
      <c r="P1185" s="80"/>
      <c r="Q1185" s="80"/>
      <c r="R1185" s="80"/>
      <c r="S1185" s="7"/>
      <c r="T1185" s="7"/>
      <c r="U1185" s="7"/>
      <c r="V1185" s="7"/>
      <c r="W1185" s="7"/>
    </row>
    <row r="1186" spans="1:23" ht="14">
      <c r="A1186" s="17"/>
      <c r="B1186" s="29"/>
      <c r="C1186" s="29"/>
      <c r="D1186" s="29"/>
      <c r="E1186" s="29"/>
      <c r="F1186" s="29"/>
      <c r="G1186" s="29"/>
      <c r="H1186" s="29"/>
      <c r="I1186" s="29"/>
      <c r="J1186" s="29"/>
      <c r="K1186" s="29"/>
      <c r="L1186" s="29"/>
      <c r="M1186" s="29"/>
      <c r="N1186" s="29"/>
      <c r="O1186" s="17"/>
      <c r="P1186" s="29"/>
      <c r="Q1186" s="29"/>
      <c r="R1186" s="29"/>
      <c r="S1186" s="7"/>
      <c r="T1186" s="7"/>
      <c r="U1186" s="7"/>
      <c r="V1186" s="7"/>
      <c r="W1186" s="7"/>
    </row>
    <row r="1187" spans="1:23" ht="14">
      <c r="A1187" s="16"/>
      <c r="B1187" s="80"/>
      <c r="C1187" s="80"/>
      <c r="D1187" s="80"/>
      <c r="E1187" s="80"/>
      <c r="F1187" s="80"/>
      <c r="G1187" s="80"/>
      <c r="H1187" s="80"/>
      <c r="I1187" s="80"/>
      <c r="J1187" s="80"/>
      <c r="K1187" s="80"/>
      <c r="L1187" s="80"/>
      <c r="M1187" s="80"/>
      <c r="N1187" s="80"/>
      <c r="O1187" s="16"/>
      <c r="P1187" s="80"/>
      <c r="Q1187" s="80"/>
      <c r="R1187" s="80"/>
      <c r="S1187" s="7"/>
      <c r="T1187" s="7"/>
      <c r="U1187" s="7"/>
      <c r="V1187" s="7"/>
      <c r="W1187" s="7"/>
    </row>
    <row r="1188" spans="1:23" ht="14">
      <c r="A1188" s="17"/>
      <c r="B1188" s="29"/>
      <c r="C1188" s="29"/>
      <c r="D1188" s="29"/>
      <c r="E1188" s="29"/>
      <c r="F1188" s="29"/>
      <c r="G1188" s="29"/>
      <c r="H1188" s="29"/>
      <c r="I1188" s="29"/>
      <c r="J1188" s="29"/>
      <c r="K1188" s="29"/>
      <c r="L1188" s="29"/>
      <c r="M1188" s="29"/>
      <c r="N1188" s="29"/>
      <c r="O1188" s="17"/>
      <c r="P1188" s="29"/>
      <c r="Q1188" s="29"/>
      <c r="R1188" s="29"/>
      <c r="S1188" s="7"/>
      <c r="T1188" s="7"/>
      <c r="U1188" s="7"/>
      <c r="V1188" s="7"/>
      <c r="W1188" s="7"/>
    </row>
    <row r="1189" spans="1:23" ht="14">
      <c r="A1189" s="16"/>
      <c r="B1189" s="80"/>
      <c r="C1189" s="80"/>
      <c r="D1189" s="80"/>
      <c r="E1189" s="80"/>
      <c r="F1189" s="80"/>
      <c r="G1189" s="80"/>
      <c r="H1189" s="80"/>
      <c r="I1189" s="80"/>
      <c r="J1189" s="80"/>
      <c r="K1189" s="80"/>
      <c r="L1189" s="80"/>
      <c r="M1189" s="80"/>
      <c r="N1189" s="80"/>
      <c r="O1189" s="16"/>
      <c r="P1189" s="80"/>
      <c r="Q1189" s="80"/>
      <c r="R1189" s="80"/>
      <c r="S1189" s="7"/>
      <c r="T1189" s="7"/>
      <c r="U1189" s="7"/>
      <c r="V1189" s="7"/>
      <c r="W1189" s="7"/>
    </row>
    <row r="1190" spans="1:23" ht="14">
      <c r="A1190" s="17"/>
      <c r="B1190" s="29"/>
      <c r="C1190" s="29"/>
      <c r="D1190" s="29"/>
      <c r="E1190" s="29"/>
      <c r="F1190" s="29"/>
      <c r="G1190" s="29"/>
      <c r="H1190" s="29"/>
      <c r="I1190" s="29"/>
      <c r="J1190" s="29"/>
      <c r="K1190" s="29"/>
      <c r="L1190" s="29"/>
      <c r="M1190" s="29"/>
      <c r="N1190" s="29"/>
      <c r="O1190" s="17"/>
      <c r="P1190" s="29"/>
      <c r="Q1190" s="29"/>
      <c r="R1190" s="29"/>
      <c r="S1190" s="7"/>
      <c r="T1190" s="7"/>
      <c r="U1190" s="7"/>
      <c r="V1190" s="7"/>
      <c r="W1190" s="7"/>
    </row>
    <row r="1191" spans="1:23" ht="14">
      <c r="A1191" s="16"/>
      <c r="B1191" s="80"/>
      <c r="C1191" s="80"/>
      <c r="D1191" s="80"/>
      <c r="E1191" s="80"/>
      <c r="F1191" s="80"/>
      <c r="G1191" s="80"/>
      <c r="H1191" s="80"/>
      <c r="I1191" s="80"/>
      <c r="J1191" s="80"/>
      <c r="K1191" s="80"/>
      <c r="L1191" s="80"/>
      <c r="M1191" s="80"/>
      <c r="N1191" s="80"/>
      <c r="O1191" s="16"/>
      <c r="P1191" s="80"/>
      <c r="Q1191" s="80"/>
      <c r="R1191" s="80"/>
      <c r="S1191" s="7"/>
      <c r="T1191" s="7"/>
      <c r="U1191" s="7"/>
      <c r="V1191" s="7"/>
      <c r="W1191" s="7"/>
    </row>
    <row r="1192" spans="1:23" ht="14">
      <c r="A1192" s="17"/>
      <c r="B1192" s="29"/>
      <c r="C1192" s="29"/>
      <c r="D1192" s="29"/>
      <c r="E1192" s="29"/>
      <c r="F1192" s="29"/>
      <c r="G1192" s="29"/>
      <c r="H1192" s="29"/>
      <c r="I1192" s="29"/>
      <c r="J1192" s="29"/>
      <c r="K1192" s="29"/>
      <c r="L1192" s="29"/>
      <c r="M1192" s="29"/>
      <c r="N1192" s="29"/>
      <c r="O1192" s="17"/>
      <c r="P1192" s="29"/>
      <c r="Q1192" s="29"/>
      <c r="R1192" s="29"/>
      <c r="S1192" s="7"/>
      <c r="T1192" s="7"/>
      <c r="U1192" s="7"/>
      <c r="V1192" s="7"/>
      <c r="W1192" s="7"/>
    </row>
    <row r="1193" spans="1:23" ht="14">
      <c r="A1193" s="16"/>
      <c r="B1193" s="80"/>
      <c r="C1193" s="80"/>
      <c r="D1193" s="80"/>
      <c r="E1193" s="80"/>
      <c r="F1193" s="80"/>
      <c r="G1193" s="80"/>
      <c r="H1193" s="80"/>
      <c r="I1193" s="80"/>
      <c r="J1193" s="80"/>
      <c r="K1193" s="80"/>
      <c r="L1193" s="80"/>
      <c r="M1193" s="80"/>
      <c r="N1193" s="80"/>
      <c r="O1193" s="16"/>
      <c r="P1193" s="80"/>
      <c r="Q1193" s="80"/>
      <c r="R1193" s="80"/>
      <c r="S1193" s="7"/>
      <c r="T1193" s="7"/>
      <c r="U1193" s="7"/>
      <c r="V1193" s="7"/>
      <c r="W1193" s="7"/>
    </row>
    <row r="1194" spans="1:23" ht="14">
      <c r="A1194" s="17"/>
      <c r="B1194" s="29"/>
      <c r="C1194" s="29"/>
      <c r="D1194" s="29"/>
      <c r="E1194" s="29"/>
      <c r="F1194" s="29"/>
      <c r="G1194" s="29"/>
      <c r="H1194" s="29"/>
      <c r="I1194" s="29"/>
      <c r="J1194" s="29"/>
      <c r="K1194" s="29"/>
      <c r="L1194" s="29"/>
      <c r="M1194" s="29"/>
      <c r="N1194" s="29"/>
      <c r="O1194" s="17"/>
      <c r="P1194" s="29"/>
      <c r="Q1194" s="29"/>
      <c r="R1194" s="29"/>
      <c r="S1194" s="7"/>
      <c r="T1194" s="7"/>
      <c r="U1194" s="7"/>
      <c r="V1194" s="7"/>
      <c r="W1194" s="7"/>
    </row>
    <row r="1195" spans="1:23" ht="14">
      <c r="A1195" s="16"/>
      <c r="B1195" s="80"/>
      <c r="C1195" s="80"/>
      <c r="D1195" s="80"/>
      <c r="E1195" s="80"/>
      <c r="F1195" s="80"/>
      <c r="G1195" s="80"/>
      <c r="H1195" s="80"/>
      <c r="I1195" s="80"/>
      <c r="J1195" s="80"/>
      <c r="K1195" s="80"/>
      <c r="L1195" s="80"/>
      <c r="M1195" s="80"/>
      <c r="N1195" s="80"/>
      <c r="O1195" s="16"/>
      <c r="P1195" s="80"/>
      <c r="Q1195" s="80"/>
      <c r="R1195" s="80"/>
      <c r="S1195" s="7"/>
      <c r="T1195" s="7"/>
      <c r="U1195" s="7"/>
      <c r="V1195" s="7"/>
      <c r="W1195" s="7"/>
    </row>
    <row r="1196" spans="1:23" ht="14">
      <c r="A1196" s="17"/>
      <c r="B1196" s="29"/>
      <c r="C1196" s="29"/>
      <c r="D1196" s="29"/>
      <c r="E1196" s="29"/>
      <c r="F1196" s="29"/>
      <c r="G1196" s="29"/>
      <c r="H1196" s="29"/>
      <c r="I1196" s="29"/>
      <c r="J1196" s="29"/>
      <c r="K1196" s="29"/>
      <c r="L1196" s="29"/>
      <c r="M1196" s="29"/>
      <c r="N1196" s="29"/>
      <c r="O1196" s="17"/>
      <c r="P1196" s="29"/>
      <c r="Q1196" s="29"/>
      <c r="R1196" s="29"/>
      <c r="S1196" s="7"/>
      <c r="T1196" s="7"/>
      <c r="U1196" s="7"/>
      <c r="V1196" s="7"/>
      <c r="W1196" s="7"/>
    </row>
    <row r="1197" spans="1:23" ht="14">
      <c r="A1197" s="16"/>
      <c r="B1197" s="80"/>
      <c r="C1197" s="80"/>
      <c r="D1197" s="80"/>
      <c r="E1197" s="80"/>
      <c r="F1197" s="80"/>
      <c r="G1197" s="80"/>
      <c r="H1197" s="80"/>
      <c r="I1197" s="80"/>
      <c r="J1197" s="80"/>
      <c r="K1197" s="80"/>
      <c r="L1197" s="80"/>
      <c r="M1197" s="80"/>
      <c r="N1197" s="80"/>
      <c r="O1197" s="16"/>
      <c r="P1197" s="80"/>
      <c r="Q1197" s="80"/>
      <c r="R1197" s="80"/>
      <c r="S1197" s="7"/>
      <c r="T1197" s="7"/>
      <c r="U1197" s="7"/>
      <c r="V1197" s="7"/>
      <c r="W1197" s="7"/>
    </row>
    <row r="1198" spans="1:23" ht="14">
      <c r="A1198" s="17"/>
      <c r="B1198" s="29"/>
      <c r="C1198" s="29"/>
      <c r="D1198" s="29"/>
      <c r="E1198" s="29"/>
      <c r="F1198" s="29"/>
      <c r="G1198" s="29"/>
      <c r="H1198" s="29"/>
      <c r="I1198" s="29"/>
      <c r="J1198" s="29"/>
      <c r="K1198" s="29"/>
      <c r="L1198" s="29"/>
      <c r="M1198" s="29"/>
      <c r="N1198" s="29"/>
      <c r="O1198" s="17"/>
      <c r="P1198" s="29"/>
      <c r="Q1198" s="29"/>
      <c r="R1198" s="29"/>
      <c r="S1198" s="7"/>
      <c r="T1198" s="7"/>
      <c r="U1198" s="7"/>
      <c r="V1198" s="7"/>
      <c r="W1198" s="7"/>
    </row>
    <row r="1199" spans="1:23" ht="14">
      <c r="A1199" s="16"/>
      <c r="B1199" s="80"/>
      <c r="C1199" s="80"/>
      <c r="D1199" s="80"/>
      <c r="E1199" s="80"/>
      <c r="F1199" s="80"/>
      <c r="G1199" s="80"/>
      <c r="H1199" s="80"/>
      <c r="I1199" s="80"/>
      <c r="J1199" s="80"/>
      <c r="K1199" s="80"/>
      <c r="L1199" s="80"/>
      <c r="M1199" s="80"/>
      <c r="N1199" s="80"/>
      <c r="O1199" s="16"/>
      <c r="P1199" s="80"/>
      <c r="Q1199" s="80"/>
      <c r="R1199" s="80"/>
      <c r="S1199" s="7"/>
      <c r="T1199" s="7"/>
      <c r="U1199" s="7"/>
      <c r="V1199" s="7"/>
      <c r="W1199" s="7"/>
    </row>
    <row r="1200" spans="1:23" ht="14">
      <c r="A1200" s="17"/>
      <c r="B1200" s="29"/>
      <c r="C1200" s="29"/>
      <c r="D1200" s="29"/>
      <c r="E1200" s="29"/>
      <c r="F1200" s="29"/>
      <c r="G1200" s="29"/>
      <c r="H1200" s="29"/>
      <c r="I1200" s="29"/>
      <c r="J1200" s="29"/>
      <c r="K1200" s="29"/>
      <c r="L1200" s="29"/>
      <c r="M1200" s="29"/>
      <c r="N1200" s="29"/>
      <c r="O1200" s="17"/>
      <c r="P1200" s="29"/>
      <c r="Q1200" s="29"/>
      <c r="R1200" s="29"/>
      <c r="S1200" s="7"/>
      <c r="T1200" s="7"/>
      <c r="U1200" s="7"/>
      <c r="V1200" s="7"/>
      <c r="W1200" s="7"/>
    </row>
    <row r="1201" spans="1:23" ht="14">
      <c r="A1201" s="16"/>
      <c r="B1201" s="80"/>
      <c r="C1201" s="80"/>
      <c r="D1201" s="80"/>
      <c r="E1201" s="80"/>
      <c r="F1201" s="80"/>
      <c r="G1201" s="80"/>
      <c r="H1201" s="80"/>
      <c r="I1201" s="80"/>
      <c r="J1201" s="80"/>
      <c r="K1201" s="80"/>
      <c r="L1201" s="80"/>
      <c r="M1201" s="80"/>
      <c r="N1201" s="80"/>
      <c r="O1201" s="16"/>
      <c r="P1201" s="80"/>
      <c r="Q1201" s="80"/>
      <c r="R1201" s="80"/>
      <c r="S1201" s="7"/>
      <c r="T1201" s="7"/>
      <c r="U1201" s="7"/>
      <c r="V1201" s="7"/>
      <c r="W1201" s="7"/>
    </row>
    <row r="1202" spans="1:23" ht="14">
      <c r="A1202" s="17"/>
      <c r="B1202" s="29"/>
      <c r="C1202" s="29"/>
      <c r="D1202" s="29"/>
      <c r="E1202" s="29"/>
      <c r="F1202" s="29"/>
      <c r="G1202" s="29"/>
      <c r="H1202" s="29"/>
      <c r="I1202" s="29"/>
      <c r="J1202" s="29"/>
      <c r="K1202" s="29"/>
      <c r="L1202" s="29"/>
      <c r="M1202" s="29"/>
      <c r="N1202" s="29"/>
      <c r="O1202" s="17"/>
      <c r="P1202" s="29"/>
      <c r="Q1202" s="29"/>
      <c r="R1202" s="29"/>
      <c r="S1202" s="7"/>
      <c r="T1202" s="7"/>
      <c r="U1202" s="7"/>
      <c r="V1202" s="7"/>
      <c r="W1202" s="7"/>
    </row>
    <row r="1203" spans="1:23" ht="14">
      <c r="A1203" s="16"/>
      <c r="B1203" s="80"/>
      <c r="C1203" s="80"/>
      <c r="D1203" s="80"/>
      <c r="E1203" s="80"/>
      <c r="F1203" s="80"/>
      <c r="G1203" s="80"/>
      <c r="H1203" s="80"/>
      <c r="I1203" s="80"/>
      <c r="J1203" s="80"/>
      <c r="K1203" s="80"/>
      <c r="L1203" s="80"/>
      <c r="M1203" s="80"/>
      <c r="N1203" s="80"/>
      <c r="O1203" s="16"/>
      <c r="P1203" s="80"/>
      <c r="Q1203" s="80"/>
      <c r="R1203" s="80"/>
      <c r="S1203" s="7"/>
      <c r="T1203" s="7"/>
      <c r="U1203" s="7"/>
      <c r="V1203" s="7"/>
      <c r="W1203" s="7"/>
    </row>
    <row r="1204" spans="1:23" ht="14">
      <c r="A1204" s="17"/>
      <c r="B1204" s="29"/>
      <c r="C1204" s="29"/>
      <c r="D1204" s="29"/>
      <c r="E1204" s="29"/>
      <c r="F1204" s="29"/>
      <c r="G1204" s="29"/>
      <c r="H1204" s="29"/>
      <c r="I1204" s="29"/>
      <c r="J1204" s="29"/>
      <c r="K1204" s="29"/>
      <c r="L1204" s="29"/>
      <c r="M1204" s="29"/>
      <c r="N1204" s="29"/>
      <c r="O1204" s="17"/>
      <c r="P1204" s="29"/>
      <c r="Q1204" s="29"/>
      <c r="R1204" s="29"/>
      <c r="S1204" s="7"/>
      <c r="T1204" s="7"/>
      <c r="U1204" s="7"/>
      <c r="V1204" s="7"/>
      <c r="W1204" s="7"/>
    </row>
    <row r="1205" spans="1:23" ht="14">
      <c r="A1205" s="16"/>
      <c r="B1205" s="80"/>
      <c r="C1205" s="80"/>
      <c r="D1205" s="80"/>
      <c r="E1205" s="80"/>
      <c r="F1205" s="80"/>
      <c r="G1205" s="80"/>
      <c r="H1205" s="80"/>
      <c r="I1205" s="80"/>
      <c r="J1205" s="80"/>
      <c r="K1205" s="80"/>
      <c r="L1205" s="80"/>
      <c r="M1205" s="80"/>
      <c r="N1205" s="80"/>
      <c r="O1205" s="16"/>
      <c r="P1205" s="80"/>
      <c r="Q1205" s="80"/>
      <c r="R1205" s="80"/>
      <c r="S1205" s="7"/>
      <c r="T1205" s="7"/>
      <c r="U1205" s="7"/>
      <c r="V1205" s="7"/>
      <c r="W1205" s="7"/>
    </row>
    <row r="1206" spans="1:23" ht="14">
      <c r="A1206" s="17"/>
      <c r="B1206" s="29"/>
      <c r="C1206" s="29"/>
      <c r="D1206" s="29"/>
      <c r="E1206" s="29"/>
      <c r="F1206" s="29"/>
      <c r="G1206" s="29"/>
      <c r="H1206" s="29"/>
      <c r="I1206" s="29"/>
      <c r="J1206" s="29"/>
      <c r="K1206" s="29"/>
      <c r="L1206" s="29"/>
      <c r="M1206" s="29"/>
      <c r="N1206" s="29"/>
      <c r="O1206" s="17"/>
      <c r="P1206" s="29"/>
      <c r="Q1206" s="29"/>
      <c r="R1206" s="29"/>
      <c r="S1206" s="7"/>
      <c r="T1206" s="7"/>
      <c r="U1206" s="7"/>
      <c r="V1206" s="7"/>
      <c r="W1206" s="7"/>
    </row>
    <row r="1207" spans="1:23" ht="14">
      <c r="A1207" s="16"/>
      <c r="B1207" s="80"/>
      <c r="C1207" s="80"/>
      <c r="D1207" s="80"/>
      <c r="E1207" s="80"/>
      <c r="F1207" s="80"/>
      <c r="G1207" s="80"/>
      <c r="H1207" s="80"/>
      <c r="I1207" s="80"/>
      <c r="J1207" s="80"/>
      <c r="K1207" s="80"/>
      <c r="L1207" s="80"/>
      <c r="M1207" s="80"/>
      <c r="N1207" s="80"/>
      <c r="O1207" s="16"/>
      <c r="P1207" s="80"/>
      <c r="Q1207" s="80"/>
      <c r="R1207" s="80"/>
      <c r="S1207" s="7"/>
      <c r="T1207" s="7"/>
      <c r="U1207" s="7"/>
      <c r="V1207" s="7"/>
      <c r="W1207" s="7"/>
    </row>
    <row r="1208" spans="1:23" ht="14">
      <c r="A1208" s="17"/>
      <c r="B1208" s="29"/>
      <c r="C1208" s="29"/>
      <c r="D1208" s="29"/>
      <c r="E1208" s="29"/>
      <c r="F1208" s="29"/>
      <c r="G1208" s="29"/>
      <c r="H1208" s="29"/>
      <c r="I1208" s="29"/>
      <c r="J1208" s="29"/>
      <c r="K1208" s="29"/>
      <c r="L1208" s="29"/>
      <c r="M1208" s="29"/>
      <c r="N1208" s="29"/>
      <c r="O1208" s="17"/>
      <c r="P1208" s="29"/>
      <c r="Q1208" s="29"/>
      <c r="R1208" s="29"/>
      <c r="S1208" s="7"/>
      <c r="T1208" s="7"/>
      <c r="U1208" s="7"/>
      <c r="V1208" s="7"/>
      <c r="W1208" s="7"/>
    </row>
    <row r="1209" spans="1:23" ht="14">
      <c r="A1209" s="16"/>
      <c r="B1209" s="80"/>
      <c r="C1209" s="80"/>
      <c r="D1209" s="80"/>
      <c r="E1209" s="80"/>
      <c r="F1209" s="80"/>
      <c r="G1209" s="80"/>
      <c r="H1209" s="80"/>
      <c r="I1209" s="80"/>
      <c r="J1209" s="80"/>
      <c r="K1209" s="80"/>
      <c r="L1209" s="80"/>
      <c r="M1209" s="80"/>
      <c r="N1209" s="80"/>
      <c r="O1209" s="16"/>
      <c r="P1209" s="80"/>
      <c r="Q1209" s="80"/>
      <c r="R1209" s="80"/>
      <c r="S1209" s="7"/>
      <c r="T1209" s="7"/>
      <c r="U1209" s="7"/>
      <c r="V1209" s="7"/>
      <c r="W1209" s="7"/>
    </row>
    <row r="1210" spans="1:23" ht="14">
      <c r="A1210" s="17"/>
      <c r="B1210" s="29"/>
      <c r="C1210" s="29"/>
      <c r="D1210" s="29"/>
      <c r="E1210" s="29"/>
      <c r="F1210" s="29"/>
      <c r="G1210" s="29"/>
      <c r="H1210" s="29"/>
      <c r="I1210" s="29"/>
      <c r="J1210" s="29"/>
      <c r="K1210" s="29"/>
      <c r="L1210" s="29"/>
      <c r="M1210" s="29"/>
      <c r="N1210" s="29"/>
      <c r="O1210" s="17"/>
      <c r="P1210" s="29"/>
      <c r="Q1210" s="29"/>
      <c r="R1210" s="29"/>
      <c r="S1210" s="7"/>
      <c r="T1210" s="7"/>
      <c r="U1210" s="7"/>
      <c r="V1210" s="7"/>
      <c r="W1210" s="7"/>
    </row>
    <row r="1211" spans="1:23" ht="14">
      <c r="A1211" s="16"/>
      <c r="B1211" s="80"/>
      <c r="C1211" s="80"/>
      <c r="D1211" s="80"/>
      <c r="E1211" s="80"/>
      <c r="F1211" s="80"/>
      <c r="G1211" s="80"/>
      <c r="H1211" s="80"/>
      <c r="I1211" s="80"/>
      <c r="J1211" s="80"/>
      <c r="K1211" s="80"/>
      <c r="L1211" s="80"/>
      <c r="M1211" s="80"/>
      <c r="N1211" s="80"/>
      <c r="O1211" s="16"/>
      <c r="P1211" s="80"/>
      <c r="Q1211" s="80"/>
      <c r="R1211" s="80"/>
      <c r="S1211" s="7"/>
      <c r="T1211" s="7"/>
      <c r="U1211" s="7"/>
      <c r="V1211" s="7"/>
      <c r="W1211" s="7"/>
    </row>
    <row r="1212" spans="1:23" ht="14">
      <c r="A1212" s="17"/>
      <c r="B1212" s="29"/>
      <c r="C1212" s="29"/>
      <c r="D1212" s="29"/>
      <c r="E1212" s="29"/>
      <c r="F1212" s="29"/>
      <c r="G1212" s="29"/>
      <c r="H1212" s="29"/>
      <c r="I1212" s="29"/>
      <c r="J1212" s="29"/>
      <c r="K1212" s="29"/>
      <c r="L1212" s="29"/>
      <c r="M1212" s="29"/>
      <c r="N1212" s="29"/>
      <c r="O1212" s="17"/>
      <c r="P1212" s="29"/>
      <c r="Q1212" s="29"/>
      <c r="R1212" s="29"/>
      <c r="S1212" s="7"/>
      <c r="T1212" s="7"/>
      <c r="U1212" s="7"/>
      <c r="V1212" s="7"/>
      <c r="W1212" s="7"/>
    </row>
    <row r="1213" spans="1:23" ht="14">
      <c r="A1213" s="16"/>
      <c r="B1213" s="80"/>
      <c r="C1213" s="80"/>
      <c r="D1213" s="80"/>
      <c r="E1213" s="80"/>
      <c r="F1213" s="80"/>
      <c r="G1213" s="80"/>
      <c r="H1213" s="80"/>
      <c r="I1213" s="80"/>
      <c r="J1213" s="80"/>
      <c r="K1213" s="80"/>
      <c r="L1213" s="80"/>
      <c r="M1213" s="80"/>
      <c r="N1213" s="80"/>
      <c r="O1213" s="16"/>
      <c r="P1213" s="80"/>
      <c r="Q1213" s="80"/>
      <c r="R1213" s="80"/>
      <c r="S1213" s="7"/>
      <c r="T1213" s="7"/>
      <c r="U1213" s="7"/>
      <c r="V1213" s="7"/>
      <c r="W1213" s="7"/>
    </row>
    <row r="1214" spans="1:23" ht="14">
      <c r="A1214" s="17"/>
      <c r="B1214" s="29"/>
      <c r="C1214" s="29"/>
      <c r="D1214" s="29"/>
      <c r="E1214" s="29"/>
      <c r="F1214" s="29"/>
      <c r="G1214" s="29"/>
      <c r="H1214" s="29"/>
      <c r="I1214" s="29"/>
      <c r="J1214" s="29"/>
      <c r="K1214" s="29"/>
      <c r="L1214" s="29"/>
      <c r="M1214" s="29"/>
      <c r="N1214" s="29"/>
      <c r="O1214" s="17"/>
      <c r="P1214" s="29"/>
      <c r="Q1214" s="29"/>
      <c r="R1214" s="29"/>
      <c r="S1214" s="7"/>
      <c r="T1214" s="7"/>
      <c r="U1214" s="7"/>
      <c r="V1214" s="7"/>
      <c r="W1214" s="7"/>
    </row>
    <row r="1215" spans="1:23" ht="14">
      <c r="A1215" s="16"/>
      <c r="B1215" s="80"/>
      <c r="C1215" s="80"/>
      <c r="D1215" s="80"/>
      <c r="E1215" s="80"/>
      <c r="F1215" s="80"/>
      <c r="G1215" s="80"/>
      <c r="H1215" s="80"/>
      <c r="I1215" s="80"/>
      <c r="J1215" s="80"/>
      <c r="K1215" s="80"/>
      <c r="L1215" s="80"/>
      <c r="M1215" s="80"/>
      <c r="N1215" s="80"/>
      <c r="O1215" s="16"/>
      <c r="P1215" s="80"/>
      <c r="Q1215" s="80"/>
      <c r="R1215" s="80"/>
      <c r="S1215" s="7"/>
      <c r="T1215" s="7"/>
      <c r="U1215" s="7"/>
      <c r="V1215" s="7"/>
      <c r="W1215" s="7"/>
    </row>
    <row r="1216" spans="1:23" ht="14">
      <c r="A1216" s="17"/>
      <c r="B1216" s="29"/>
      <c r="C1216" s="29"/>
      <c r="D1216" s="29"/>
      <c r="E1216" s="29"/>
      <c r="F1216" s="29"/>
      <c r="G1216" s="29"/>
      <c r="H1216" s="29"/>
      <c r="I1216" s="29"/>
      <c r="J1216" s="29"/>
      <c r="K1216" s="29"/>
      <c r="L1216" s="29"/>
      <c r="M1216" s="29"/>
      <c r="N1216" s="29"/>
      <c r="O1216" s="17"/>
      <c r="P1216" s="29"/>
      <c r="Q1216" s="29"/>
      <c r="R1216" s="29"/>
      <c r="S1216" s="7"/>
      <c r="T1216" s="7"/>
      <c r="U1216" s="7"/>
      <c r="V1216" s="7"/>
      <c r="W1216" s="7"/>
    </row>
    <row r="1217" spans="1:23" ht="14">
      <c r="A1217" s="16"/>
      <c r="B1217" s="80"/>
      <c r="C1217" s="80"/>
      <c r="D1217" s="80"/>
      <c r="E1217" s="80"/>
      <c r="F1217" s="80"/>
      <c r="G1217" s="80"/>
      <c r="H1217" s="80"/>
      <c r="I1217" s="80"/>
      <c r="J1217" s="80"/>
      <c r="K1217" s="80"/>
      <c r="L1217" s="80"/>
      <c r="M1217" s="80"/>
      <c r="N1217" s="80"/>
      <c r="O1217" s="16"/>
      <c r="P1217" s="80"/>
      <c r="Q1217" s="80"/>
      <c r="R1217" s="80"/>
      <c r="S1217" s="7"/>
      <c r="T1217" s="7"/>
      <c r="U1217" s="7"/>
      <c r="V1217" s="7"/>
      <c r="W1217" s="7"/>
    </row>
    <row r="1218" spans="1:23" ht="14">
      <c r="A1218" s="17"/>
      <c r="B1218" s="29"/>
      <c r="C1218" s="29"/>
      <c r="D1218" s="29"/>
      <c r="E1218" s="29"/>
      <c r="F1218" s="29"/>
      <c r="G1218" s="29"/>
      <c r="H1218" s="29"/>
      <c r="I1218" s="29"/>
      <c r="J1218" s="29"/>
      <c r="K1218" s="29"/>
      <c r="L1218" s="29"/>
      <c r="M1218" s="29"/>
      <c r="N1218" s="29"/>
      <c r="O1218" s="17"/>
      <c r="P1218" s="29"/>
      <c r="Q1218" s="29"/>
      <c r="R1218" s="29"/>
      <c r="S1218" s="7"/>
      <c r="T1218" s="7"/>
      <c r="U1218" s="7"/>
      <c r="V1218" s="7"/>
      <c r="W1218" s="7"/>
    </row>
    <row r="1219" spans="1:23" ht="14">
      <c r="A1219" s="16"/>
      <c r="B1219" s="80"/>
      <c r="C1219" s="80"/>
      <c r="D1219" s="80"/>
      <c r="E1219" s="80"/>
      <c r="F1219" s="80"/>
      <c r="G1219" s="80"/>
      <c r="H1219" s="80"/>
      <c r="I1219" s="80"/>
      <c r="J1219" s="80"/>
      <c r="K1219" s="80"/>
      <c r="L1219" s="80"/>
      <c r="M1219" s="80"/>
      <c r="N1219" s="80"/>
      <c r="O1219" s="16"/>
      <c r="P1219" s="80"/>
      <c r="Q1219" s="80"/>
      <c r="R1219" s="80"/>
      <c r="S1219" s="7"/>
      <c r="T1219" s="7"/>
      <c r="U1219" s="7"/>
      <c r="V1219" s="7"/>
      <c r="W1219" s="7"/>
    </row>
    <row r="1220" spans="1:23" ht="14">
      <c r="A1220" s="17"/>
      <c r="B1220" s="29"/>
      <c r="C1220" s="29"/>
      <c r="D1220" s="29"/>
      <c r="E1220" s="29"/>
      <c r="F1220" s="29"/>
      <c r="G1220" s="29"/>
      <c r="H1220" s="29"/>
      <c r="I1220" s="29"/>
      <c r="J1220" s="29"/>
      <c r="K1220" s="29"/>
      <c r="L1220" s="29"/>
      <c r="M1220" s="29"/>
      <c r="N1220" s="29"/>
      <c r="O1220" s="17"/>
      <c r="P1220" s="29"/>
      <c r="Q1220" s="29"/>
      <c r="R1220" s="29"/>
      <c r="S1220" s="7"/>
      <c r="T1220" s="7"/>
      <c r="U1220" s="7"/>
      <c r="V1220" s="7"/>
      <c r="W1220" s="7"/>
    </row>
    <row r="1221" spans="1:23" ht="14">
      <c r="A1221" s="16"/>
      <c r="B1221" s="80"/>
      <c r="C1221" s="80"/>
      <c r="D1221" s="80"/>
      <c r="E1221" s="80"/>
      <c r="F1221" s="80"/>
      <c r="G1221" s="80"/>
      <c r="H1221" s="80"/>
      <c r="I1221" s="80"/>
      <c r="J1221" s="80"/>
      <c r="K1221" s="80"/>
      <c r="L1221" s="80"/>
      <c r="M1221" s="80"/>
      <c r="N1221" s="80"/>
      <c r="O1221" s="16"/>
      <c r="P1221" s="80"/>
      <c r="Q1221" s="80"/>
      <c r="R1221" s="80"/>
      <c r="S1221" s="7"/>
      <c r="T1221" s="7"/>
      <c r="U1221" s="7"/>
      <c r="V1221" s="7"/>
      <c r="W1221" s="7"/>
    </row>
    <row r="1222" spans="1:23" ht="14">
      <c r="A1222" s="17"/>
      <c r="B1222" s="29"/>
      <c r="C1222" s="29"/>
      <c r="D1222" s="29"/>
      <c r="E1222" s="29"/>
      <c r="F1222" s="29"/>
      <c r="G1222" s="29"/>
      <c r="H1222" s="29"/>
      <c r="I1222" s="29"/>
      <c r="J1222" s="29"/>
      <c r="K1222" s="29"/>
      <c r="L1222" s="29"/>
      <c r="M1222" s="29"/>
      <c r="N1222" s="29"/>
      <c r="O1222" s="17"/>
      <c r="P1222" s="29"/>
      <c r="Q1222" s="29"/>
      <c r="R1222" s="29"/>
      <c r="S1222" s="7"/>
      <c r="T1222" s="7"/>
      <c r="U1222" s="7"/>
      <c r="V1222" s="7"/>
      <c r="W1222" s="7"/>
    </row>
    <row r="1223" spans="1:23" ht="14">
      <c r="A1223" s="16"/>
      <c r="B1223" s="80"/>
      <c r="C1223" s="80"/>
      <c r="D1223" s="80"/>
      <c r="E1223" s="80"/>
      <c r="F1223" s="80"/>
      <c r="G1223" s="80"/>
      <c r="H1223" s="80"/>
      <c r="I1223" s="80"/>
      <c r="J1223" s="80"/>
      <c r="K1223" s="80"/>
      <c r="L1223" s="80"/>
      <c r="M1223" s="80"/>
      <c r="N1223" s="80"/>
      <c r="O1223" s="16"/>
      <c r="P1223" s="80"/>
      <c r="Q1223" s="80"/>
      <c r="R1223" s="80"/>
      <c r="S1223" s="7"/>
      <c r="T1223" s="7"/>
      <c r="U1223" s="7"/>
      <c r="V1223" s="7"/>
      <c r="W1223" s="7"/>
    </row>
    <row r="1224" spans="1:23" ht="14">
      <c r="A1224" s="17"/>
      <c r="B1224" s="29"/>
      <c r="C1224" s="29"/>
      <c r="D1224" s="29"/>
      <c r="E1224" s="29"/>
      <c r="F1224" s="29"/>
      <c r="G1224" s="29"/>
      <c r="H1224" s="29"/>
      <c r="I1224" s="29"/>
      <c r="J1224" s="29"/>
      <c r="K1224" s="29"/>
      <c r="L1224" s="29"/>
      <c r="M1224" s="29"/>
      <c r="N1224" s="29"/>
      <c r="O1224" s="17"/>
      <c r="P1224" s="29"/>
      <c r="Q1224" s="29"/>
      <c r="R1224" s="29"/>
      <c r="S1224" s="7"/>
      <c r="T1224" s="7"/>
      <c r="U1224" s="7"/>
      <c r="V1224" s="7"/>
      <c r="W1224" s="7"/>
    </row>
    <row r="1225" spans="1:23" ht="14">
      <c r="A1225" s="16"/>
      <c r="B1225" s="80"/>
      <c r="C1225" s="80"/>
      <c r="D1225" s="80"/>
      <c r="E1225" s="80"/>
      <c r="F1225" s="80"/>
      <c r="G1225" s="80"/>
      <c r="H1225" s="80"/>
      <c r="I1225" s="80"/>
      <c r="J1225" s="80"/>
      <c r="K1225" s="80"/>
      <c r="L1225" s="80"/>
      <c r="M1225" s="80"/>
      <c r="N1225" s="80"/>
      <c r="O1225" s="16"/>
      <c r="P1225" s="80"/>
      <c r="Q1225" s="80"/>
      <c r="R1225" s="80"/>
      <c r="S1225" s="7"/>
      <c r="T1225" s="7"/>
      <c r="U1225" s="7"/>
      <c r="V1225" s="7"/>
      <c r="W1225" s="7"/>
    </row>
    <row r="1226" spans="1:23" ht="14">
      <c r="A1226" s="17"/>
      <c r="B1226" s="29"/>
      <c r="C1226" s="29"/>
      <c r="D1226" s="29"/>
      <c r="E1226" s="29"/>
      <c r="F1226" s="29"/>
      <c r="G1226" s="29"/>
      <c r="H1226" s="29"/>
      <c r="I1226" s="29"/>
      <c r="J1226" s="29"/>
      <c r="K1226" s="29"/>
      <c r="L1226" s="29"/>
      <c r="M1226" s="29"/>
      <c r="N1226" s="29"/>
      <c r="O1226" s="17"/>
      <c r="P1226" s="29"/>
      <c r="Q1226" s="29"/>
      <c r="R1226" s="29"/>
      <c r="S1226" s="7"/>
      <c r="T1226" s="7"/>
      <c r="U1226" s="7"/>
      <c r="V1226" s="7"/>
      <c r="W1226" s="7"/>
    </row>
    <row r="1227" spans="1:23" ht="14">
      <c r="A1227" s="16"/>
      <c r="B1227" s="80"/>
      <c r="C1227" s="80"/>
      <c r="D1227" s="80"/>
      <c r="E1227" s="80"/>
      <c r="F1227" s="80"/>
      <c r="G1227" s="80"/>
      <c r="H1227" s="80"/>
      <c r="I1227" s="80"/>
      <c r="J1227" s="80"/>
      <c r="K1227" s="80"/>
      <c r="L1227" s="80"/>
      <c r="M1227" s="80"/>
      <c r="N1227" s="80"/>
      <c r="O1227" s="16"/>
      <c r="P1227" s="80"/>
      <c r="Q1227" s="80"/>
      <c r="R1227" s="80"/>
      <c r="S1227" s="7"/>
      <c r="T1227" s="7"/>
      <c r="U1227" s="7"/>
      <c r="V1227" s="7"/>
      <c r="W1227" s="7"/>
    </row>
    <row r="1228" spans="1:23" ht="14">
      <c r="A1228" s="17"/>
      <c r="B1228" s="29"/>
      <c r="C1228" s="29"/>
      <c r="D1228" s="29"/>
      <c r="E1228" s="29"/>
      <c r="F1228" s="29"/>
      <c r="G1228" s="29"/>
      <c r="H1228" s="29"/>
      <c r="I1228" s="29"/>
      <c r="J1228" s="29"/>
      <c r="K1228" s="29"/>
      <c r="L1228" s="29"/>
      <c r="M1228" s="29"/>
      <c r="N1228" s="29"/>
      <c r="O1228" s="17"/>
      <c r="P1228" s="29"/>
      <c r="Q1228" s="29"/>
      <c r="R1228" s="29"/>
      <c r="S1228" s="7"/>
      <c r="T1228" s="7"/>
      <c r="U1228" s="7"/>
      <c r="V1228" s="7"/>
      <c r="W1228" s="7"/>
    </row>
    <row r="1229" spans="1:23" ht="14">
      <c r="A1229" s="16"/>
      <c r="B1229" s="80"/>
      <c r="C1229" s="80"/>
      <c r="D1229" s="80"/>
      <c r="E1229" s="80"/>
      <c r="F1229" s="80"/>
      <c r="G1229" s="80"/>
      <c r="H1229" s="80"/>
      <c r="I1229" s="80"/>
      <c r="J1229" s="80"/>
      <c r="K1229" s="80"/>
      <c r="L1229" s="80"/>
      <c r="M1229" s="80"/>
      <c r="N1229" s="80"/>
      <c r="O1229" s="16"/>
      <c r="P1229" s="80"/>
      <c r="Q1229" s="80"/>
      <c r="R1229" s="80"/>
      <c r="S1229" s="7"/>
      <c r="T1229" s="7"/>
      <c r="U1229" s="7"/>
      <c r="V1229" s="7"/>
      <c r="W1229" s="7"/>
    </row>
    <row r="1230" spans="1:23" ht="14">
      <c r="A1230" s="17"/>
      <c r="B1230" s="29"/>
      <c r="C1230" s="29"/>
      <c r="D1230" s="29"/>
      <c r="E1230" s="29"/>
      <c r="F1230" s="29"/>
      <c r="G1230" s="29"/>
      <c r="H1230" s="29"/>
      <c r="I1230" s="29"/>
      <c r="J1230" s="29"/>
      <c r="K1230" s="29"/>
      <c r="L1230" s="29"/>
      <c r="M1230" s="29"/>
      <c r="N1230" s="29"/>
      <c r="O1230" s="17"/>
      <c r="P1230" s="29"/>
      <c r="Q1230" s="29"/>
      <c r="R1230" s="29"/>
      <c r="S1230" s="7"/>
      <c r="T1230" s="7"/>
      <c r="U1230" s="7"/>
      <c r="V1230" s="7"/>
      <c r="W1230" s="7"/>
    </row>
    <row r="1231" spans="1:23" ht="14">
      <c r="A1231" s="16"/>
      <c r="B1231" s="80"/>
      <c r="C1231" s="80"/>
      <c r="D1231" s="80"/>
      <c r="E1231" s="80"/>
      <c r="F1231" s="80"/>
      <c r="G1231" s="80"/>
      <c r="H1231" s="80"/>
      <c r="I1231" s="80"/>
      <c r="J1231" s="80"/>
      <c r="K1231" s="80"/>
      <c r="L1231" s="80"/>
      <c r="M1231" s="80"/>
      <c r="N1231" s="80"/>
      <c r="O1231" s="16"/>
      <c r="P1231" s="80"/>
      <c r="Q1231" s="80"/>
      <c r="R1231" s="80"/>
      <c r="S1231" s="7"/>
      <c r="T1231" s="7"/>
      <c r="U1231" s="7"/>
      <c r="V1231" s="7"/>
      <c r="W1231" s="7"/>
    </row>
    <row r="1232" spans="1:23" ht="14">
      <c r="A1232" s="17"/>
      <c r="B1232" s="29"/>
      <c r="C1232" s="29"/>
      <c r="D1232" s="29"/>
      <c r="E1232" s="29"/>
      <c r="F1232" s="29"/>
      <c r="G1232" s="29"/>
      <c r="H1232" s="29"/>
      <c r="I1232" s="29"/>
      <c r="J1232" s="29"/>
      <c r="K1232" s="29"/>
      <c r="L1232" s="29"/>
      <c r="M1232" s="29"/>
      <c r="N1232" s="29"/>
      <c r="O1232" s="17"/>
      <c r="P1232" s="29"/>
      <c r="Q1232" s="29"/>
      <c r="R1232" s="29"/>
      <c r="S1232" s="7"/>
      <c r="T1232" s="7"/>
      <c r="U1232" s="7"/>
      <c r="V1232" s="7"/>
      <c r="W1232" s="7"/>
    </row>
    <row r="1233" spans="1:23" ht="14">
      <c r="A1233" s="16"/>
      <c r="B1233" s="80"/>
      <c r="C1233" s="80"/>
      <c r="D1233" s="80"/>
      <c r="E1233" s="80"/>
      <c r="F1233" s="80"/>
      <c r="G1233" s="80"/>
      <c r="H1233" s="80"/>
      <c r="I1233" s="80"/>
      <c r="J1233" s="80"/>
      <c r="K1233" s="80"/>
      <c r="L1233" s="80"/>
      <c r="M1233" s="80"/>
      <c r="N1233" s="80"/>
      <c r="O1233" s="16"/>
      <c r="P1233" s="80"/>
      <c r="Q1233" s="80"/>
      <c r="R1233" s="80"/>
      <c r="S1233" s="7"/>
      <c r="T1233" s="7"/>
      <c r="U1233" s="7"/>
      <c r="V1233" s="7"/>
      <c r="W1233" s="7"/>
    </row>
    <row r="1234" spans="1:23" ht="14">
      <c r="A1234" s="17"/>
      <c r="B1234" s="29"/>
      <c r="C1234" s="29"/>
      <c r="D1234" s="29"/>
      <c r="E1234" s="29"/>
      <c r="F1234" s="29"/>
      <c r="G1234" s="29"/>
      <c r="H1234" s="29"/>
      <c r="I1234" s="29"/>
      <c r="J1234" s="29"/>
      <c r="K1234" s="29"/>
      <c r="L1234" s="29"/>
      <c r="M1234" s="29"/>
      <c r="N1234" s="29"/>
      <c r="O1234" s="17"/>
      <c r="P1234" s="29"/>
      <c r="Q1234" s="29"/>
      <c r="R1234" s="29"/>
      <c r="S1234" s="7"/>
      <c r="T1234" s="7"/>
      <c r="U1234" s="7"/>
      <c r="V1234" s="7"/>
      <c r="W1234" s="7"/>
    </row>
    <row r="1235" spans="1:23" ht="14">
      <c r="A1235" s="16"/>
      <c r="B1235" s="80"/>
      <c r="C1235" s="80"/>
      <c r="D1235" s="80"/>
      <c r="E1235" s="80"/>
      <c r="F1235" s="80"/>
      <c r="G1235" s="80"/>
      <c r="H1235" s="80"/>
      <c r="I1235" s="80"/>
      <c r="J1235" s="80"/>
      <c r="K1235" s="80"/>
      <c r="L1235" s="80"/>
      <c r="M1235" s="80"/>
      <c r="N1235" s="80"/>
      <c r="O1235" s="16"/>
      <c r="P1235" s="80"/>
      <c r="Q1235" s="80"/>
      <c r="R1235" s="80"/>
      <c r="S1235" s="7"/>
      <c r="T1235" s="7"/>
      <c r="U1235" s="7"/>
      <c r="V1235" s="7"/>
      <c r="W1235" s="7"/>
    </row>
  </sheetData>
  <autoFilter ref="A2:S244" xr:uid="{00000000-0009-0000-0000-000008000000}">
    <sortState xmlns:xlrd2="http://schemas.microsoft.com/office/spreadsheetml/2017/richdata2" ref="A2:S244">
      <sortCondition ref="G2:G244"/>
      <sortCondition ref="R2:R244"/>
      <sortCondition ref="S2:S244"/>
    </sortState>
  </autoFilter>
  <customSheetViews>
    <customSheetView guid="{0AFB5EEA-9B44-4B4A-916C-196C2F63E749}" filter="1" showAutoFilter="1">
      <pageMargins left="0.7" right="0.7" top="0.75" bottom="0.75" header="0.3" footer="0.3"/>
      <autoFilter ref="A1:S244" xr:uid="{6E80B380-D4AF-944D-9F1C-B2FCD9DC486A}"/>
    </customSheetView>
    <customSheetView guid="{2CF11C74-08AC-4316-8373-27C52AFCC513}" filter="1" showAutoFilter="1">
      <pageMargins left="0.7" right="0.7" top="0.75" bottom="0.75" header="0.3" footer="0.3"/>
      <autoFilter ref="A1:R244" xr:uid="{35CBE64B-5FC1-5B48-A896-01C6E4C8F57F}"/>
    </customSheetView>
  </customSheetViews>
  <conditionalFormatting sqref="D1:D26 D30:D122">
    <cfRule type="expression" dxfId="23" priority="12">
      <formula>COUNTIF(D:D,D1)&gt;1</formula>
    </cfRule>
  </conditionalFormatting>
  <conditionalFormatting sqref="G226:G230">
    <cfRule type="expression" dxfId="22" priority="1">
      <formula>COUNTIF(G:G, G226)&gt;1</formula>
    </cfRule>
  </conditionalFormatting>
  <conditionalFormatting sqref="H1:H9 H11:H233">
    <cfRule type="expression" dxfId="21" priority="13">
      <formula>COUNTIF(H:H,H1)&gt;1</formula>
    </cfRule>
  </conditionalFormatting>
  <conditionalFormatting sqref="O3:O233">
    <cfRule type="expression" dxfId="20" priority="2">
      <formula>COUNTIF(D:D,O3)&gt;1</formula>
    </cfRule>
  </conditionalFormatting>
  <hyperlinks>
    <hyperlink ref="F3" r:id="rId1" xr:uid="{00000000-0004-0000-0800-000000000000}"/>
    <hyperlink ref="F4" r:id="rId2" xr:uid="{00000000-0004-0000-0800-000001000000}"/>
    <hyperlink ref="F5" r:id="rId3" xr:uid="{00000000-0004-0000-0800-000002000000}"/>
    <hyperlink ref="F6" r:id="rId4" xr:uid="{00000000-0004-0000-0800-000003000000}"/>
    <hyperlink ref="F7" r:id="rId5" xr:uid="{00000000-0004-0000-0800-000004000000}"/>
    <hyperlink ref="F8" r:id="rId6" xr:uid="{00000000-0004-0000-0800-000005000000}"/>
    <hyperlink ref="F9" r:id="rId7" xr:uid="{00000000-0004-0000-0800-000006000000}"/>
    <hyperlink ref="F10" r:id="rId8" xr:uid="{00000000-0004-0000-0800-000007000000}"/>
    <hyperlink ref="F11" r:id="rId9" xr:uid="{00000000-0004-0000-0800-000008000000}"/>
    <hyperlink ref="F12" r:id="rId10" xr:uid="{00000000-0004-0000-0800-000009000000}"/>
    <hyperlink ref="F13" r:id="rId11" xr:uid="{00000000-0004-0000-0800-00000A000000}"/>
    <hyperlink ref="F14" r:id="rId12" xr:uid="{00000000-0004-0000-0800-00000B000000}"/>
    <hyperlink ref="F15" r:id="rId13" xr:uid="{00000000-0004-0000-0800-00000C000000}"/>
    <hyperlink ref="F16" r:id="rId14" xr:uid="{00000000-0004-0000-0800-00000D000000}"/>
    <hyperlink ref="F17" r:id="rId15" xr:uid="{00000000-0004-0000-0800-00000E000000}"/>
    <hyperlink ref="F18" r:id="rId16" xr:uid="{00000000-0004-0000-0800-00000F000000}"/>
    <hyperlink ref="F19" r:id="rId17" xr:uid="{00000000-0004-0000-0800-000010000000}"/>
    <hyperlink ref="F20" r:id="rId18" xr:uid="{00000000-0004-0000-0800-000011000000}"/>
    <hyperlink ref="F21" r:id="rId19" xr:uid="{00000000-0004-0000-0800-000012000000}"/>
    <hyperlink ref="F22" r:id="rId20" xr:uid="{00000000-0004-0000-0800-000013000000}"/>
    <hyperlink ref="F23" r:id="rId21" xr:uid="{00000000-0004-0000-0800-000014000000}"/>
    <hyperlink ref="F24" r:id="rId22" xr:uid="{00000000-0004-0000-0800-000015000000}"/>
    <hyperlink ref="F25" r:id="rId23" xr:uid="{00000000-0004-0000-0800-000016000000}"/>
    <hyperlink ref="F26" r:id="rId24" xr:uid="{00000000-0004-0000-0800-000017000000}"/>
    <hyperlink ref="F27" r:id="rId25" xr:uid="{00000000-0004-0000-0800-000018000000}"/>
    <hyperlink ref="F28" r:id="rId26" xr:uid="{00000000-0004-0000-0800-000019000000}"/>
    <hyperlink ref="F29" r:id="rId27" xr:uid="{00000000-0004-0000-0800-00001A000000}"/>
    <hyperlink ref="F30" r:id="rId28" xr:uid="{00000000-0004-0000-0800-00001B000000}"/>
    <hyperlink ref="F31" r:id="rId29" xr:uid="{00000000-0004-0000-0800-00001C000000}"/>
    <hyperlink ref="F32" r:id="rId30" xr:uid="{00000000-0004-0000-0800-00001D000000}"/>
    <hyperlink ref="F33" r:id="rId31" xr:uid="{00000000-0004-0000-0800-00001E000000}"/>
    <hyperlink ref="F34" r:id="rId32" xr:uid="{00000000-0004-0000-0800-00001F000000}"/>
    <hyperlink ref="F35" r:id="rId33" xr:uid="{00000000-0004-0000-0800-000020000000}"/>
    <hyperlink ref="F37" r:id="rId34" xr:uid="{00000000-0004-0000-0800-000021000000}"/>
    <hyperlink ref="F38" r:id="rId35" xr:uid="{00000000-0004-0000-0800-000022000000}"/>
    <hyperlink ref="F39" r:id="rId36" xr:uid="{00000000-0004-0000-0800-000023000000}"/>
    <hyperlink ref="F40" r:id="rId37" xr:uid="{00000000-0004-0000-0800-000024000000}"/>
    <hyperlink ref="F41" r:id="rId38" xr:uid="{00000000-0004-0000-0800-000025000000}"/>
    <hyperlink ref="F42" r:id="rId39" xr:uid="{00000000-0004-0000-0800-000026000000}"/>
    <hyperlink ref="F44" r:id="rId40" xr:uid="{00000000-0004-0000-0800-000027000000}"/>
    <hyperlink ref="F46" r:id="rId41" xr:uid="{00000000-0004-0000-0800-000028000000}"/>
    <hyperlink ref="H46" r:id="rId42" xr:uid="{00000000-0004-0000-0800-000029000000}"/>
    <hyperlink ref="F47" r:id="rId43" xr:uid="{00000000-0004-0000-0800-00002A000000}"/>
    <hyperlink ref="H47" r:id="rId44" xr:uid="{00000000-0004-0000-0800-00002B000000}"/>
    <hyperlink ref="F48" r:id="rId45" xr:uid="{00000000-0004-0000-0800-00002C000000}"/>
    <hyperlink ref="F50" r:id="rId46" xr:uid="{00000000-0004-0000-0800-00002D000000}"/>
    <hyperlink ref="F51" r:id="rId47" xr:uid="{00000000-0004-0000-0800-00002E000000}"/>
    <hyperlink ref="F52" r:id="rId48" xr:uid="{00000000-0004-0000-0800-00002F000000}"/>
    <hyperlink ref="F53" r:id="rId49" xr:uid="{00000000-0004-0000-0800-000030000000}"/>
    <hyperlink ref="F54" r:id="rId50" xr:uid="{00000000-0004-0000-0800-000031000000}"/>
    <hyperlink ref="F55" r:id="rId51" xr:uid="{00000000-0004-0000-0800-000032000000}"/>
    <hyperlink ref="F56" r:id="rId52" xr:uid="{00000000-0004-0000-0800-000033000000}"/>
    <hyperlink ref="F58" r:id="rId53" xr:uid="{00000000-0004-0000-0800-000034000000}"/>
    <hyperlink ref="F59" r:id="rId54" xr:uid="{00000000-0004-0000-0800-000035000000}"/>
    <hyperlink ref="F60" r:id="rId55" xr:uid="{00000000-0004-0000-0800-000036000000}"/>
    <hyperlink ref="F61" r:id="rId56" xr:uid="{00000000-0004-0000-0800-000037000000}"/>
    <hyperlink ref="F62" r:id="rId57" xr:uid="{00000000-0004-0000-0800-000038000000}"/>
    <hyperlink ref="F63" r:id="rId58" xr:uid="{00000000-0004-0000-0800-000039000000}"/>
    <hyperlink ref="F64" r:id="rId59" xr:uid="{00000000-0004-0000-0800-00003A000000}"/>
    <hyperlink ref="F65" r:id="rId60" xr:uid="{00000000-0004-0000-0800-00003B000000}"/>
    <hyperlink ref="F66" r:id="rId61" xr:uid="{00000000-0004-0000-0800-00003C000000}"/>
    <hyperlink ref="F67" r:id="rId62" xr:uid="{00000000-0004-0000-0800-00003D000000}"/>
    <hyperlink ref="F68" r:id="rId63" xr:uid="{00000000-0004-0000-0800-00003E000000}"/>
    <hyperlink ref="F69" r:id="rId64" xr:uid="{00000000-0004-0000-0800-00003F000000}"/>
    <hyperlink ref="F70" r:id="rId65" xr:uid="{00000000-0004-0000-0800-000040000000}"/>
    <hyperlink ref="F71" r:id="rId66" xr:uid="{00000000-0004-0000-0800-000041000000}"/>
    <hyperlink ref="F72" r:id="rId67" xr:uid="{00000000-0004-0000-0800-000042000000}"/>
    <hyperlink ref="F73" r:id="rId68" xr:uid="{00000000-0004-0000-0800-000043000000}"/>
    <hyperlink ref="F74" r:id="rId69" xr:uid="{00000000-0004-0000-0800-000044000000}"/>
    <hyperlink ref="F75" r:id="rId70" xr:uid="{00000000-0004-0000-0800-000045000000}"/>
    <hyperlink ref="F76" r:id="rId71" xr:uid="{00000000-0004-0000-0800-000046000000}"/>
    <hyperlink ref="F77" r:id="rId72" xr:uid="{00000000-0004-0000-0800-000047000000}"/>
    <hyperlink ref="F78" r:id="rId73" xr:uid="{00000000-0004-0000-0800-000048000000}"/>
    <hyperlink ref="F79" r:id="rId74" xr:uid="{00000000-0004-0000-0800-000049000000}"/>
    <hyperlink ref="F80" r:id="rId75" xr:uid="{00000000-0004-0000-0800-00004A000000}"/>
    <hyperlink ref="H80" r:id="rId76" xr:uid="{00000000-0004-0000-0800-00004B000000}"/>
    <hyperlink ref="F81" r:id="rId77" xr:uid="{00000000-0004-0000-0800-00004C000000}"/>
    <hyperlink ref="H81" r:id="rId78" xr:uid="{00000000-0004-0000-0800-00004D000000}"/>
    <hyperlink ref="F84" r:id="rId79" xr:uid="{00000000-0004-0000-0800-00004E000000}"/>
    <hyperlink ref="F85" r:id="rId80" xr:uid="{00000000-0004-0000-0800-00004F000000}"/>
    <hyperlink ref="F86" r:id="rId81" xr:uid="{00000000-0004-0000-0800-000050000000}"/>
    <hyperlink ref="F87" r:id="rId82" xr:uid="{00000000-0004-0000-0800-000051000000}"/>
    <hyperlink ref="F88" r:id="rId83" xr:uid="{00000000-0004-0000-0800-000052000000}"/>
    <hyperlink ref="F89" r:id="rId84" xr:uid="{00000000-0004-0000-0800-000053000000}"/>
    <hyperlink ref="F90" r:id="rId85" xr:uid="{00000000-0004-0000-0800-000054000000}"/>
    <hyperlink ref="F91" r:id="rId86" xr:uid="{00000000-0004-0000-0800-000055000000}"/>
    <hyperlink ref="F93" r:id="rId87" xr:uid="{00000000-0004-0000-0800-000056000000}"/>
    <hyperlink ref="F94" r:id="rId88" xr:uid="{00000000-0004-0000-0800-000057000000}"/>
    <hyperlink ref="F95" r:id="rId89" xr:uid="{00000000-0004-0000-0800-000058000000}"/>
    <hyperlink ref="F96" r:id="rId90" xr:uid="{00000000-0004-0000-0800-000059000000}"/>
    <hyperlink ref="F98" r:id="rId91" xr:uid="{00000000-0004-0000-0800-00005A000000}"/>
    <hyperlink ref="F99" r:id="rId92" xr:uid="{00000000-0004-0000-0800-00005B000000}"/>
    <hyperlink ref="F100" r:id="rId93" xr:uid="{00000000-0004-0000-0800-00005C000000}"/>
    <hyperlink ref="F101" r:id="rId94" xr:uid="{00000000-0004-0000-0800-00005D000000}"/>
    <hyperlink ref="F102" r:id="rId95" xr:uid="{00000000-0004-0000-0800-00005E000000}"/>
    <hyperlink ref="F103" r:id="rId96" xr:uid="{00000000-0004-0000-0800-00005F000000}"/>
    <hyperlink ref="F104" r:id="rId97" xr:uid="{00000000-0004-0000-0800-000060000000}"/>
    <hyperlink ref="F109" r:id="rId98" xr:uid="{00000000-0004-0000-0800-000061000000}"/>
    <hyperlink ref="F112" r:id="rId99" xr:uid="{00000000-0004-0000-0800-000062000000}"/>
    <hyperlink ref="F118" r:id="rId100" xr:uid="{00000000-0004-0000-0800-000063000000}"/>
    <hyperlink ref="F119" r:id="rId101" xr:uid="{00000000-0004-0000-0800-000064000000}"/>
    <hyperlink ref="F121" r:id="rId102" xr:uid="{00000000-0004-0000-0800-000065000000}"/>
    <hyperlink ref="F122" r:id="rId103" xr:uid="{00000000-0004-0000-0800-000066000000}"/>
    <hyperlink ref="F123" r:id="rId104" xr:uid="{00000000-0004-0000-0800-000067000000}"/>
    <hyperlink ref="F125" r:id="rId105" xr:uid="{00000000-0004-0000-0800-000068000000}"/>
    <hyperlink ref="F126" r:id="rId106" xr:uid="{00000000-0004-0000-0800-000069000000}"/>
    <hyperlink ref="F132" r:id="rId107" xr:uid="{00000000-0004-0000-0800-00006A000000}"/>
    <hyperlink ref="F133" r:id="rId108" xr:uid="{00000000-0004-0000-0800-00006B000000}"/>
    <hyperlink ref="F134" r:id="rId109" xr:uid="{00000000-0004-0000-0800-00006C000000}"/>
    <hyperlink ref="F135" r:id="rId110" xr:uid="{00000000-0004-0000-0800-00006D000000}"/>
    <hyperlink ref="F136" r:id="rId111" xr:uid="{00000000-0004-0000-0800-00006E000000}"/>
    <hyperlink ref="F137" r:id="rId112" xr:uid="{00000000-0004-0000-0800-00006F000000}"/>
    <hyperlink ref="F138" r:id="rId113" xr:uid="{00000000-0004-0000-0800-000070000000}"/>
    <hyperlink ref="F139" r:id="rId114" xr:uid="{00000000-0004-0000-0800-000071000000}"/>
    <hyperlink ref="F141" r:id="rId115" xr:uid="{00000000-0004-0000-0800-000072000000}"/>
    <hyperlink ref="F142" r:id="rId116" xr:uid="{00000000-0004-0000-0800-000073000000}"/>
    <hyperlink ref="F143" r:id="rId117" xr:uid="{00000000-0004-0000-0800-000074000000}"/>
    <hyperlink ref="F144" r:id="rId118" xr:uid="{00000000-0004-0000-0800-000075000000}"/>
    <hyperlink ref="F145" r:id="rId119" xr:uid="{00000000-0004-0000-0800-000076000000}"/>
    <hyperlink ref="F147" r:id="rId120" xr:uid="{00000000-0004-0000-0800-000077000000}"/>
    <hyperlink ref="F148" r:id="rId121" xr:uid="{00000000-0004-0000-0800-000078000000}"/>
    <hyperlink ref="F149" r:id="rId122" xr:uid="{00000000-0004-0000-0800-000079000000}"/>
    <hyperlink ref="F152" r:id="rId123" xr:uid="{00000000-0004-0000-0800-00007A000000}"/>
    <hyperlink ref="F153" r:id="rId124" xr:uid="{00000000-0004-0000-0800-00007B000000}"/>
    <hyperlink ref="F154" r:id="rId125" xr:uid="{00000000-0004-0000-0800-00007C000000}"/>
    <hyperlink ref="F155" r:id="rId126" xr:uid="{00000000-0004-0000-0800-00007D000000}"/>
    <hyperlink ref="F156" r:id="rId127" xr:uid="{00000000-0004-0000-0800-00007E000000}"/>
    <hyperlink ref="F157" r:id="rId128" xr:uid="{00000000-0004-0000-0800-00007F000000}"/>
    <hyperlink ref="F158" r:id="rId129" xr:uid="{00000000-0004-0000-0800-000080000000}"/>
    <hyperlink ref="F159" r:id="rId130" xr:uid="{00000000-0004-0000-0800-000081000000}"/>
    <hyperlink ref="F160" r:id="rId131" xr:uid="{00000000-0004-0000-0800-000082000000}"/>
    <hyperlink ref="F161" r:id="rId132" xr:uid="{00000000-0004-0000-0800-000083000000}"/>
    <hyperlink ref="F162" r:id="rId133" xr:uid="{00000000-0004-0000-0800-000084000000}"/>
    <hyperlink ref="F163" r:id="rId134" xr:uid="{00000000-0004-0000-0800-000085000000}"/>
    <hyperlink ref="F164" r:id="rId135" xr:uid="{00000000-0004-0000-0800-000086000000}"/>
    <hyperlink ref="F165" r:id="rId136" xr:uid="{00000000-0004-0000-0800-000087000000}"/>
    <hyperlink ref="F166" r:id="rId137" xr:uid="{00000000-0004-0000-0800-000088000000}"/>
    <hyperlink ref="F167" r:id="rId138" xr:uid="{00000000-0004-0000-0800-000089000000}"/>
    <hyperlink ref="F168" r:id="rId139" xr:uid="{00000000-0004-0000-0800-00008A000000}"/>
    <hyperlink ref="F169" r:id="rId140" xr:uid="{00000000-0004-0000-0800-00008B000000}"/>
    <hyperlink ref="F170" r:id="rId141" xr:uid="{00000000-0004-0000-0800-00008C000000}"/>
    <hyperlink ref="F171" r:id="rId142" xr:uid="{00000000-0004-0000-0800-00008D000000}"/>
    <hyperlink ref="F172" r:id="rId143" xr:uid="{00000000-0004-0000-0800-00008E000000}"/>
    <hyperlink ref="F173" r:id="rId144" xr:uid="{00000000-0004-0000-0800-00008F000000}"/>
    <hyperlink ref="F175" r:id="rId145" xr:uid="{00000000-0004-0000-0800-000090000000}"/>
    <hyperlink ref="F176" r:id="rId146" xr:uid="{00000000-0004-0000-0800-000091000000}"/>
    <hyperlink ref="F177" r:id="rId147" xr:uid="{00000000-0004-0000-0800-000092000000}"/>
    <hyperlink ref="F178" r:id="rId148" xr:uid="{00000000-0004-0000-0800-000093000000}"/>
    <hyperlink ref="F179" r:id="rId149" xr:uid="{00000000-0004-0000-0800-000094000000}"/>
    <hyperlink ref="F181" r:id="rId150" xr:uid="{00000000-0004-0000-0800-000095000000}"/>
    <hyperlink ref="F183" r:id="rId151" xr:uid="{00000000-0004-0000-0800-000096000000}"/>
    <hyperlink ref="F184" r:id="rId152" xr:uid="{00000000-0004-0000-0800-000097000000}"/>
    <hyperlink ref="F186" r:id="rId153" xr:uid="{00000000-0004-0000-0800-000098000000}"/>
    <hyperlink ref="F187" r:id="rId154" xr:uid="{00000000-0004-0000-0800-000099000000}"/>
    <hyperlink ref="F188" r:id="rId155" xr:uid="{00000000-0004-0000-0800-00009A000000}"/>
    <hyperlink ref="F189" r:id="rId156" xr:uid="{00000000-0004-0000-0800-00009B000000}"/>
    <hyperlink ref="F190" r:id="rId157" xr:uid="{00000000-0004-0000-0800-00009C000000}"/>
    <hyperlink ref="F191" r:id="rId158" xr:uid="{00000000-0004-0000-0800-00009D000000}"/>
    <hyperlink ref="F192" r:id="rId159" xr:uid="{00000000-0004-0000-0800-00009E000000}"/>
    <hyperlink ref="F193" r:id="rId160" xr:uid="{00000000-0004-0000-0800-00009F000000}"/>
    <hyperlink ref="F194" r:id="rId161" xr:uid="{00000000-0004-0000-0800-0000A0000000}"/>
    <hyperlink ref="F195" r:id="rId162" xr:uid="{00000000-0004-0000-0800-0000A1000000}"/>
    <hyperlink ref="F196" r:id="rId163" xr:uid="{00000000-0004-0000-0800-0000A2000000}"/>
    <hyperlink ref="F198" r:id="rId164" xr:uid="{00000000-0004-0000-0800-0000A3000000}"/>
    <hyperlink ref="F199" r:id="rId165" xr:uid="{00000000-0004-0000-0800-0000A4000000}"/>
    <hyperlink ref="F200" r:id="rId166" xr:uid="{00000000-0004-0000-0800-0000A5000000}"/>
    <hyperlink ref="F201" r:id="rId167" xr:uid="{00000000-0004-0000-0800-0000A6000000}"/>
    <hyperlink ref="F202" r:id="rId168" xr:uid="{00000000-0004-0000-0800-0000A7000000}"/>
    <hyperlink ref="F203" r:id="rId169" xr:uid="{00000000-0004-0000-0800-0000A8000000}"/>
    <hyperlink ref="F204" r:id="rId170" xr:uid="{00000000-0004-0000-0800-0000A9000000}"/>
    <hyperlink ref="F205" r:id="rId171" xr:uid="{00000000-0004-0000-0800-0000AA000000}"/>
    <hyperlink ref="F206" r:id="rId172" xr:uid="{00000000-0004-0000-0800-0000AB000000}"/>
    <hyperlink ref="F207" r:id="rId173" xr:uid="{00000000-0004-0000-0800-0000AC000000}"/>
    <hyperlink ref="F208" r:id="rId174" xr:uid="{00000000-0004-0000-0800-0000AD000000}"/>
    <hyperlink ref="F209" r:id="rId175" xr:uid="{00000000-0004-0000-0800-0000AE000000}"/>
    <hyperlink ref="F212" r:id="rId176" xr:uid="{00000000-0004-0000-0800-0000AF000000}"/>
    <hyperlink ref="F213" r:id="rId177" xr:uid="{00000000-0004-0000-0800-0000B0000000}"/>
    <hyperlink ref="F214" r:id="rId178" xr:uid="{00000000-0004-0000-0800-0000B1000000}"/>
    <hyperlink ref="F215" r:id="rId179" xr:uid="{00000000-0004-0000-0800-0000B2000000}"/>
    <hyperlink ref="F216" r:id="rId180" xr:uid="{00000000-0004-0000-0800-0000B3000000}"/>
    <hyperlink ref="F218" r:id="rId181" xr:uid="{00000000-0004-0000-0800-0000B4000000}"/>
    <hyperlink ref="F219" r:id="rId182" xr:uid="{00000000-0004-0000-0800-0000B5000000}"/>
    <hyperlink ref="F220" r:id="rId183" xr:uid="{00000000-0004-0000-0800-0000B6000000}"/>
    <hyperlink ref="F221" r:id="rId184" xr:uid="{00000000-0004-0000-0800-0000B7000000}"/>
    <hyperlink ref="F222" r:id="rId185" xr:uid="{00000000-0004-0000-0800-0000B8000000}"/>
    <hyperlink ref="F223" r:id="rId186" xr:uid="{00000000-0004-0000-0800-0000B9000000}"/>
    <hyperlink ref="F224" r:id="rId187" xr:uid="{00000000-0004-0000-0800-0000BA000000}"/>
    <hyperlink ref="F225" r:id="rId188" xr:uid="{00000000-0004-0000-0800-0000BB000000}"/>
    <hyperlink ref="F226" r:id="rId189" xr:uid="{00000000-0004-0000-0800-0000BC000000}"/>
    <hyperlink ref="F227" r:id="rId190" xr:uid="{00000000-0004-0000-0800-0000BD000000}"/>
    <hyperlink ref="F228" r:id="rId191" xr:uid="{00000000-0004-0000-0800-0000BE000000}"/>
    <hyperlink ref="F230" r:id="rId192" xr:uid="{00000000-0004-0000-0800-0000BF000000}"/>
    <hyperlink ref="F231" r:id="rId193" xr:uid="{00000000-0004-0000-0800-0000C0000000}"/>
    <hyperlink ref="F232" r:id="rId194" xr:uid="{00000000-0004-0000-0800-0000C1000000}"/>
    <hyperlink ref="F233" r:id="rId195" xr:uid="{00000000-0004-0000-0800-0000C2000000}"/>
    <hyperlink ref="F235" r:id="rId196" xr:uid="{00000000-0004-0000-0800-0000C3000000}"/>
    <hyperlink ref="F236" r:id="rId197" xr:uid="{00000000-0004-0000-0800-0000C4000000}"/>
    <hyperlink ref="F237" r:id="rId198" xr:uid="{00000000-0004-0000-0800-0000C5000000}"/>
    <hyperlink ref="F238" r:id="rId199" xr:uid="{00000000-0004-0000-0800-0000C6000000}"/>
    <hyperlink ref="F239" r:id="rId200" xr:uid="{00000000-0004-0000-0800-0000C7000000}"/>
    <hyperlink ref="H239" r:id="rId201" xr:uid="{00000000-0004-0000-0800-0000C8000000}"/>
    <hyperlink ref="F240" r:id="rId202" xr:uid="{00000000-0004-0000-0800-0000C9000000}"/>
    <hyperlink ref="F241" r:id="rId203" xr:uid="{00000000-0004-0000-0800-0000CA000000}"/>
    <hyperlink ref="F242" r:id="rId204" xr:uid="{00000000-0004-0000-0800-0000CB000000}"/>
    <hyperlink ref="F243" r:id="rId205" xr:uid="{00000000-0004-0000-0800-0000CC000000}"/>
    <hyperlink ref="F244" r:id="rId206" xr:uid="{00000000-0004-0000-0800-0000CD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800-000000000000}">
          <x14:formula1>
            <xm:f>Dictionary!$H$2:$H$85</xm:f>
          </x14:formula1>
          <xm:sqref>P3:P1235</xm:sqref>
        </x14:dataValidation>
        <x14:dataValidation type="list" allowBlank="1" showErrorMessage="1" xr:uid="{00000000-0002-0000-0800-000003000000}">
          <x14:formula1>
            <xm:f>Dictionary!$J$2:$J$85</xm:f>
          </x14:formula1>
          <xm:sqref>Q8:Q9 Q32:Q36 Q57:Q58 Q60 Q63:Q65 Q70:Q74 Q86 Q88 Q96:Q98 Q100:Q132 Q140 Q159 Q163 Q197:Q198 Q227 Q243</xm:sqref>
        </x14:dataValidation>
        <x14:dataValidation type="list" allowBlank="1" showErrorMessage="1" xr:uid="{00000000-0002-0000-0800-000001000000}">
          <x14:formula1>
            <xm:f>Dictionary!$A$2:$A$19</xm:f>
          </x14:formula1>
          <xm:sqref>I46:I47 I239 I80:I81</xm:sqref>
        </x14:dataValidation>
        <x14:dataValidation type="list" allowBlank="1" showErrorMessage="1" xr:uid="{00000000-0002-0000-0800-000002000000}">
          <x14:formula1>
            <xm:f>Dictionary!$A$2:$A$17</xm:f>
          </x14:formula1>
          <xm:sqref>I3:I45 I240:I1235 I82:I238 I48:I79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outlinePr summaryBelow="0" summaryRight="0"/>
  </sheetPr>
  <dimension ref="A1:S246"/>
  <sheetViews>
    <sheetView workbookViewId="0">
      <pane xSplit="6" ySplit="2" topLeftCell="O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1.5" customWidth="1"/>
    <col min="5" max="5" width="9.33203125" customWidth="1"/>
    <col min="6" max="6" width="9.6640625" customWidth="1"/>
    <col min="7" max="7" width="24.6640625" customWidth="1"/>
    <col min="8" max="8" width="21.1640625" customWidth="1"/>
    <col min="9" max="9" width="19" customWidth="1"/>
    <col min="10" max="10" width="9.1640625" customWidth="1"/>
    <col min="11" max="11" width="13.5" customWidth="1"/>
    <col min="12" max="12" width="8.33203125" customWidth="1"/>
    <col min="13" max="13" width="32.83203125" customWidth="1"/>
    <col min="14" max="14" width="10.33203125" customWidth="1"/>
    <col min="15" max="15" width="13.6640625" customWidth="1"/>
    <col min="16" max="16" width="21.1640625" customWidth="1"/>
    <col min="19" max="19" width="20.332031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2"/>
    </row>
    <row r="2" spans="1:19"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1" t="s">
        <v>8322</v>
      </c>
    </row>
    <row r="3" spans="1:19" ht="14">
      <c r="A3" s="105"/>
      <c r="B3" s="105"/>
      <c r="C3" s="17"/>
      <c r="D3" s="17"/>
      <c r="E3" s="17"/>
      <c r="F3" s="226"/>
      <c r="G3" s="17" t="s">
        <v>4160</v>
      </c>
      <c r="H3" s="210" t="str">
        <f>VLOOKUP(G3,Orgs!B:I,2,0)</f>
        <v>https://www.aki.or.id/</v>
      </c>
      <c r="I3" s="29" t="str">
        <f>VLOOKUP(G3,Orgs!B:J,3,0)</f>
        <v>Industry Groups</v>
      </c>
      <c r="J3" s="29">
        <f>VLOOKUP(G3,Orgs!B:J,4,0)</f>
        <v>0</v>
      </c>
      <c r="K3" s="29" t="str">
        <f>VLOOKUP(G3,Orgs!B:J,5,0)</f>
        <v>Built Environment</v>
      </c>
      <c r="L3" s="29">
        <f>VLOOKUP(G3,Orgs!B:J,6,0)</f>
        <v>0</v>
      </c>
      <c r="M3" s="29" t="str">
        <f>VLOOKUP(G3,Orgs!B:J,7,0)</f>
        <v>Indonesian Contractors Association</v>
      </c>
      <c r="N3" s="29" t="str">
        <f>VLOOKUP(G3,Orgs!B:J,8,0)</f>
        <v>Indonesia</v>
      </c>
      <c r="O3" s="17" t="str">
        <f>VLOOKUP(G3,Orgs!B:J,9,0)</f>
        <v>akinet@aki.or.id</v>
      </c>
      <c r="P3" s="206" t="s">
        <v>17</v>
      </c>
      <c r="Q3" s="17"/>
      <c r="R3" s="17" t="s">
        <v>7341</v>
      </c>
      <c r="S3" s="12"/>
    </row>
    <row r="4" spans="1:19" ht="14">
      <c r="A4" s="115"/>
      <c r="B4" s="16"/>
      <c r="C4" s="16"/>
      <c r="D4" s="16"/>
      <c r="E4" s="16"/>
      <c r="F4" s="16"/>
      <c r="G4" s="16" t="s">
        <v>3131</v>
      </c>
      <c r="H4" s="217" t="str">
        <f>VLOOKUP(G4,Orgs!B:I,2,0)</f>
        <v>https://apfm.org.sg/</v>
      </c>
      <c r="I4" s="80" t="str">
        <f>VLOOKUP(G4,Orgs!B:J,3,0)</f>
        <v>Industry Groups</v>
      </c>
      <c r="J4" s="80">
        <f>VLOOKUP(G4,Orgs!B:J,4,0)</f>
        <v>0</v>
      </c>
      <c r="K4" s="80" t="str">
        <f>VLOOKUP(G4,Orgs!B:J,5,0)</f>
        <v>Built Environment</v>
      </c>
      <c r="L4" s="80">
        <f>VLOOKUP(G4,Orgs!B:J,6,0)</f>
        <v>0</v>
      </c>
      <c r="M4" s="80" t="str">
        <f>VLOOKUP(G4,Orgs!B:J,7,0)</f>
        <v>promote the standard and practice of property and facility management.</v>
      </c>
      <c r="N4" s="80" t="str">
        <f>VLOOKUP(G4,Orgs!B:J,8,0)</f>
        <v>Singapore</v>
      </c>
      <c r="O4" s="16" t="str">
        <f>VLOOKUP(G4,Orgs!B:J,9,0)</f>
        <v>secretariat@apfm.mygbiz.com</v>
      </c>
      <c r="P4" s="207" t="s">
        <v>17</v>
      </c>
      <c r="Q4" s="16"/>
      <c r="R4" s="16" t="s">
        <v>7341</v>
      </c>
      <c r="S4" s="12"/>
    </row>
    <row r="5" spans="1:19" ht="14">
      <c r="A5" s="105"/>
      <c r="B5" s="41" t="s">
        <v>8323</v>
      </c>
      <c r="C5" s="41" t="s">
        <v>8324</v>
      </c>
      <c r="D5" s="41" t="s">
        <v>8325</v>
      </c>
      <c r="E5" s="41" t="s">
        <v>8326</v>
      </c>
      <c r="F5" s="255" t="s">
        <v>8327</v>
      </c>
      <c r="G5" s="29" t="s">
        <v>4241</v>
      </c>
      <c r="H5" s="124" t="s">
        <v>4242</v>
      </c>
      <c r="I5" s="77" t="s">
        <v>2016</v>
      </c>
      <c r="J5" s="29" t="s">
        <v>4243</v>
      </c>
      <c r="K5" s="29" t="s">
        <v>2032</v>
      </c>
      <c r="L5" s="256"/>
      <c r="M5" s="29" t="s">
        <v>4244</v>
      </c>
      <c r="N5" s="17" t="s">
        <v>23</v>
      </c>
      <c r="O5" s="227" t="s">
        <v>4245</v>
      </c>
      <c r="P5" s="206" t="s">
        <v>17</v>
      </c>
      <c r="Q5" s="29" t="s">
        <v>1529</v>
      </c>
      <c r="R5" s="17" t="s">
        <v>7805</v>
      </c>
      <c r="S5" s="12" t="s">
        <v>7358</v>
      </c>
    </row>
    <row r="6" spans="1:19" ht="14">
      <c r="A6" s="16"/>
      <c r="B6" s="16" t="s">
        <v>8328</v>
      </c>
      <c r="C6" s="16" t="s">
        <v>8329</v>
      </c>
      <c r="D6" s="16" t="s">
        <v>8330</v>
      </c>
      <c r="E6" s="16" t="s">
        <v>413</v>
      </c>
      <c r="F6" s="221" t="s">
        <v>8331</v>
      </c>
      <c r="G6" s="16" t="s">
        <v>3222</v>
      </c>
      <c r="H6" s="217" t="str">
        <f>VLOOKUP(G6,Orgs!B:I,2,0)</f>
        <v>https://building4pointzero.org</v>
      </c>
      <c r="I6" s="80" t="str">
        <f>VLOOKUP(G6,Orgs!B:J,3,0)</f>
        <v>Industry Groups</v>
      </c>
      <c r="J6" s="80">
        <f>VLOOKUP(G6,Orgs!B:J,4,0)</f>
        <v>0</v>
      </c>
      <c r="K6" s="80" t="str">
        <f>VLOOKUP(G6,Orgs!B:J,5,0)</f>
        <v>Built Environment</v>
      </c>
      <c r="L6" s="80">
        <f>VLOOKUP(G6,Orgs!B:J,6,0)</f>
        <v>0</v>
      </c>
      <c r="M6" s="80" t="str">
        <f>VLOOKUP(G6,Orgs!B:J,7,0)</f>
        <v>Better buildings and new efficiencies through technology and collaboration</v>
      </c>
      <c r="N6" s="80" t="str">
        <f>VLOOKUP(G6,Orgs!B:J,8,0)</f>
        <v>Australia</v>
      </c>
      <c r="O6" s="16" t="str">
        <f>VLOOKUP(G6,Orgs!B:J,9,0)</f>
        <v>info@building40crc.org</v>
      </c>
      <c r="P6" s="207" t="s">
        <v>17</v>
      </c>
      <c r="Q6" s="16"/>
      <c r="R6" s="16" t="s">
        <v>7341</v>
      </c>
      <c r="S6" s="12"/>
    </row>
    <row r="7" spans="1:19" ht="14">
      <c r="A7" s="105"/>
      <c r="B7" s="105" t="s">
        <v>8332</v>
      </c>
      <c r="C7" s="17" t="s">
        <v>8333</v>
      </c>
      <c r="D7" s="17" t="s">
        <v>8334</v>
      </c>
      <c r="E7" s="17" t="s">
        <v>597</v>
      </c>
      <c r="F7" s="218" t="s">
        <v>8335</v>
      </c>
      <c r="G7" s="17" t="s">
        <v>3230</v>
      </c>
      <c r="H7" s="210" t="str">
        <f>VLOOKUP(G7,Orgs!B:I,2,0)</f>
        <v>https://builtenvironmentplus.org/</v>
      </c>
      <c r="I7" s="29" t="str">
        <f>VLOOKUP(G7,Orgs!B:J,3,0)</f>
        <v>Industry Groups</v>
      </c>
      <c r="J7" s="29">
        <f>VLOOKUP(G7,Orgs!B:J,4,0)</f>
        <v>0</v>
      </c>
      <c r="K7" s="29" t="str">
        <f>VLOOKUP(G7,Orgs!B:J,5,0)</f>
        <v>Built Environment</v>
      </c>
      <c r="L7" s="29">
        <f>VLOOKUP(G7,Orgs!B:J,6,0)</f>
        <v>0</v>
      </c>
      <c r="M7" s="29" t="str">
        <f>VLOOKUP(G7,Orgs!B:J,7,0)</f>
        <v>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v>
      </c>
      <c r="N7" s="29" t="str">
        <f>VLOOKUP(G7,Orgs!B:J,8,0)</f>
        <v>USA</v>
      </c>
      <c r="O7" s="17" t="str">
        <f>VLOOKUP(G7,Orgs!B:J,9,0)</f>
        <v>allison@builtenvironmentplus.org</v>
      </c>
      <c r="P7" s="206" t="s">
        <v>17</v>
      </c>
      <c r="Q7" s="17"/>
      <c r="R7" s="17" t="s">
        <v>7341</v>
      </c>
      <c r="S7" s="12"/>
    </row>
    <row r="8" spans="1:19" ht="14">
      <c r="A8" s="16"/>
      <c r="B8" s="115" t="s">
        <v>8336</v>
      </c>
      <c r="C8" s="115" t="s">
        <v>8337</v>
      </c>
      <c r="D8" s="115" t="s">
        <v>8338</v>
      </c>
      <c r="E8" s="115" t="s">
        <v>8339</v>
      </c>
      <c r="F8" s="235" t="s">
        <v>8340</v>
      </c>
      <c r="G8" s="16" t="s">
        <v>4364</v>
      </c>
      <c r="H8" s="217" t="str">
        <f>VLOOKUP(G8,Orgs!B:I,2,0)</f>
        <v>https://www.chinaev100.com/</v>
      </c>
      <c r="I8" s="80" t="str">
        <f>VLOOKUP(G8,Orgs!B:J,3,0)</f>
        <v>Industry Groups</v>
      </c>
      <c r="J8" s="80" t="str">
        <f>VLOOKUP(G8,Orgs!B:J,4,0)</f>
        <v>Electric Mobility, Sustainability, Advocacy</v>
      </c>
      <c r="K8" s="80" t="str">
        <f>VLOOKUP(G8,Orgs!B:J,5,0)</f>
        <v>Transportation</v>
      </c>
      <c r="L8" s="80">
        <f>VLOOKUP(G8,Orgs!B:J,6,0)</f>
        <v>0</v>
      </c>
      <c r="M8" s="80" t="str">
        <f>VLOOKUP(G8,Orgs!B:J,7,0)</f>
        <v>China EV100 is an organization promoting electric mobility in China. They collaborate with industry stakeholders, policymakers, and research institutions. Their tech focus includes electric vehicles, charging infrastructure, and sustainable transport.</v>
      </c>
      <c r="N8" s="80" t="str">
        <f>VLOOKUP(G8,Orgs!B:J,8,0)</f>
        <v>China</v>
      </c>
      <c r="O8" s="16">
        <f>VLOOKUP(G8,Orgs!B:J,9,0)</f>
        <v>0</v>
      </c>
      <c r="P8" s="207" t="s">
        <v>17</v>
      </c>
      <c r="Q8" s="115"/>
      <c r="R8" s="16" t="s">
        <v>7341</v>
      </c>
      <c r="S8" s="12"/>
    </row>
    <row r="9" spans="1:19" ht="14">
      <c r="A9" s="105"/>
      <c r="B9" s="105" t="s">
        <v>1479</v>
      </c>
      <c r="C9" s="17" t="s">
        <v>8341</v>
      </c>
      <c r="D9" s="17" t="s">
        <v>8342</v>
      </c>
      <c r="E9" s="17" t="s">
        <v>8343</v>
      </c>
      <c r="F9" s="218" t="s">
        <v>8344</v>
      </c>
      <c r="G9" s="17" t="s">
        <v>4436</v>
      </c>
      <c r="H9" s="210" t="str">
        <f>VLOOKUP(G9,Orgs!B:I,2,0)</f>
        <v>https://www.dbei.org/about-us/</v>
      </c>
      <c r="I9" s="29" t="str">
        <f>VLOOKUP(G9,Orgs!B:J,3,0)</f>
        <v>Industry Groups</v>
      </c>
      <c r="J9" s="29">
        <f>VLOOKUP(G9,Orgs!B:J,4,0)</f>
        <v>0</v>
      </c>
      <c r="K9" s="29" t="str">
        <f>VLOOKUP(G9,Orgs!B:J,5,0)</f>
        <v>Built Environment</v>
      </c>
      <c r="L9" s="29">
        <f>VLOOKUP(G9,Orgs!B:J,6,0)</f>
        <v>0</v>
      </c>
      <c r="M9" s="29" t="str">
        <f>VLOOKUP(G9,Orgs!B:J,7,0)</f>
        <v>The Digital Built Environment Institute is a not-for profit global organization dedicated to the advancement of people, processes and technology, and the improvement of productivity, efficiency, and sustainability for the built environment and the AECO industry.</v>
      </c>
      <c r="N9" s="29" t="str">
        <f>VLOOKUP(G9,Orgs!B:J,8,0)</f>
        <v>Australia</v>
      </c>
      <c r="O9" s="17">
        <f>VLOOKUP(G9,Orgs!B:J,9,0)</f>
        <v>0</v>
      </c>
      <c r="P9" s="206" t="s">
        <v>17</v>
      </c>
      <c r="Q9" s="17"/>
      <c r="R9" s="17" t="s">
        <v>7341</v>
      </c>
      <c r="S9" s="12"/>
    </row>
    <row r="10" spans="1:19" ht="14">
      <c r="A10" s="16"/>
      <c r="B10" s="16" t="s">
        <v>8345</v>
      </c>
      <c r="C10" s="16" t="s">
        <v>8346</v>
      </c>
      <c r="D10" s="16" t="s">
        <v>8347</v>
      </c>
      <c r="E10" s="16" t="s">
        <v>8348</v>
      </c>
      <c r="F10" s="257" t="s">
        <v>8349</v>
      </c>
      <c r="G10" s="16" t="s">
        <v>4482</v>
      </c>
      <c r="H10" s="217" t="str">
        <f>VLOOKUP(G10,Orgs!B:I,2,0)</f>
        <v>https://www.dubaichamber.com/</v>
      </c>
      <c r="I10" s="80" t="str">
        <f>VLOOKUP(G10,Orgs!B:J,3,0)</f>
        <v>Industry Groups</v>
      </c>
      <c r="J10" s="80">
        <f>VLOOKUP(G10,Orgs!B:J,4,0)</f>
        <v>0</v>
      </c>
      <c r="K10" s="80" t="str">
        <f>VLOOKUP(G10,Orgs!B:J,5,0)</f>
        <v>Other</v>
      </c>
      <c r="L10" s="80">
        <f>VLOOKUP(G10,Orgs!B:J,6,0)</f>
        <v>0</v>
      </c>
      <c r="M10" s="80" t="str">
        <f>VLOOKUP(G10,Orgs!B:J,7,0)</f>
        <v>Committed to strengthening Dubai's business environment, improving advocacy effectiveness, attracting foreign investments and international companies to Dubai, and supporting Dubai-based companies with global expansion.</v>
      </c>
      <c r="N10" s="80" t="str">
        <f>VLOOKUP(G10,Orgs!B:J,8,0)</f>
        <v>UAE</v>
      </c>
      <c r="O10" s="16">
        <f>VLOOKUP(G10,Orgs!B:J,9,0)</f>
        <v>0</v>
      </c>
      <c r="P10" s="207" t="s">
        <v>17</v>
      </c>
      <c r="Q10" s="16"/>
      <c r="R10" s="16" t="s">
        <v>7341</v>
      </c>
      <c r="S10" s="12"/>
    </row>
    <row r="11" spans="1:19" ht="14">
      <c r="A11" s="17"/>
      <c r="B11" s="17" t="s">
        <v>8350</v>
      </c>
      <c r="C11" s="17" t="s">
        <v>71</v>
      </c>
      <c r="D11" s="17" t="s">
        <v>8351</v>
      </c>
      <c r="E11" s="17" t="s">
        <v>8352</v>
      </c>
      <c r="F11" s="220" t="s">
        <v>8353</v>
      </c>
      <c r="G11" s="17" t="s">
        <v>3389</v>
      </c>
      <c r="H11" s="210" t="str">
        <f>VLOOKUP(G11,Orgs!B:I,2,0)</f>
        <v>https://equaldreams.sg/</v>
      </c>
      <c r="I11" s="29" t="str">
        <f>VLOOKUP(G11,Orgs!B:J,3,0)</f>
        <v>Industry Groups</v>
      </c>
      <c r="J11" s="29">
        <f>VLOOKUP(G11,Orgs!B:J,4,0)</f>
        <v>0</v>
      </c>
      <c r="K11" s="29" t="str">
        <f>VLOOKUP(G11,Orgs!B:J,5,0)</f>
        <v>Healthcare</v>
      </c>
      <c r="L11" s="29">
        <f>VLOOKUP(G11,Orgs!B:J,6,0)</f>
        <v>0</v>
      </c>
      <c r="M11" s="29" t="str">
        <f>VLOOKUP(G11,Orgs!B:J,7,0)</f>
        <v>Provides disability, accessibility and consultancy services and creates platforms for disabled people to pursue passion projects.</v>
      </c>
      <c r="N11" s="29" t="str">
        <f>VLOOKUP(G11,Orgs!B:J,8,0)</f>
        <v>Singapore</v>
      </c>
      <c r="O11" s="17">
        <f>VLOOKUP(G11,Orgs!B:J,9,0)</f>
        <v>0</v>
      </c>
      <c r="P11" s="206" t="s">
        <v>17</v>
      </c>
      <c r="Q11" s="17"/>
      <c r="R11" s="17" t="s">
        <v>7341</v>
      </c>
      <c r="S11" s="12"/>
    </row>
    <row r="12" spans="1:19" ht="14">
      <c r="A12" s="115"/>
      <c r="B12" s="80" t="s">
        <v>1279</v>
      </c>
      <c r="C12" s="80" t="s">
        <v>1280</v>
      </c>
      <c r="D12" s="80" t="s">
        <v>1281</v>
      </c>
      <c r="E12" s="80" t="s">
        <v>1282</v>
      </c>
      <c r="F12" s="134" t="s">
        <v>8354</v>
      </c>
      <c r="G12" s="80" t="s">
        <v>1283</v>
      </c>
      <c r="H12" s="217" t="str">
        <f>VLOOKUP(G12,Orgs!B:I,2,0)</f>
        <v>https://itssingapore.org.sg/</v>
      </c>
      <c r="I12" s="80" t="str">
        <f>VLOOKUP(G12,Orgs!B:I,3,0)</f>
        <v>Industry Groups</v>
      </c>
      <c r="J12" s="80">
        <f>VLOOKUP(G12,Orgs!B:I,4,0)</f>
        <v>0</v>
      </c>
      <c r="K12" s="80" t="str">
        <f>VLOOKUP(G12,Orgs!B:I,5,0)</f>
        <v>Transportation</v>
      </c>
      <c r="L12" s="80">
        <f>VLOOKUP(G12,Orgs!B:I,6,0)</f>
        <v>0</v>
      </c>
      <c r="M12" s="80" t="str">
        <f>VLOOKUP(G12,Orgs!B:I,7,0)</f>
        <v>Intelligent Transportation Society (ITS) Singapore promots innovation and technology adoption in transportation, enhancing efficiency and safety through intelligent solutions and collaborations.</v>
      </c>
      <c r="N12" s="80" t="str">
        <f>VLOOKUP(G12,Orgs!B:I,8,0)</f>
        <v>Singapore</v>
      </c>
      <c r="O12" s="80"/>
      <c r="P12" s="207" t="s">
        <v>1980</v>
      </c>
      <c r="Q12" s="80" t="s">
        <v>138</v>
      </c>
      <c r="R12" s="80" t="s">
        <v>889</v>
      </c>
      <c r="S12" s="12"/>
    </row>
    <row r="13" spans="1:19" ht="14">
      <c r="A13" s="105"/>
      <c r="B13" s="21" t="s">
        <v>1284</v>
      </c>
      <c r="C13" s="21" t="s">
        <v>939</v>
      </c>
      <c r="D13" s="21" t="s">
        <v>1285</v>
      </c>
      <c r="E13" s="21" t="s">
        <v>1286</v>
      </c>
      <c r="F13" s="35" t="s">
        <v>1287</v>
      </c>
      <c r="G13" s="21" t="s">
        <v>1283</v>
      </c>
      <c r="H13" s="24" t="str">
        <f>VLOOKUP(G13,Orgs!B:I,2,0)</f>
        <v>https://itssingapore.org.sg/</v>
      </c>
      <c r="I13" s="21" t="str">
        <f>VLOOKUP(G13,Orgs!B:I,3,0)</f>
        <v>Industry Groups</v>
      </c>
      <c r="J13" s="21">
        <f>VLOOKUP(G13,Orgs!B:I,4,0)</f>
        <v>0</v>
      </c>
      <c r="K13" s="21" t="str">
        <f>VLOOKUP(G13,Orgs!B:I,5,0)</f>
        <v>Transportation</v>
      </c>
      <c r="L13" s="21">
        <f>VLOOKUP(G13,Orgs!B:I,6,0)</f>
        <v>0</v>
      </c>
      <c r="M13" s="21" t="str">
        <f>VLOOKUP(G13,Orgs!B:I,7,0)</f>
        <v>Intelligent Transportation Society (ITS) Singapore promots innovation and technology adoption in transportation, enhancing efficiency and safety through intelligent solutions and collaborations.</v>
      </c>
      <c r="N13" s="21" t="str">
        <f>VLOOKUP(G13,Orgs!B:I,8,0)</f>
        <v>Singapore</v>
      </c>
      <c r="O13" s="21"/>
      <c r="P13" s="206" t="s">
        <v>17</v>
      </c>
      <c r="Q13" s="21" t="s">
        <v>138</v>
      </c>
      <c r="R13" s="21" t="s">
        <v>889</v>
      </c>
      <c r="S13" s="12"/>
    </row>
    <row r="14" spans="1:19" ht="14">
      <c r="A14" s="115"/>
      <c r="B14" s="115"/>
      <c r="C14" s="16"/>
      <c r="D14" s="16"/>
      <c r="E14" s="16"/>
      <c r="F14" s="244"/>
      <c r="G14" s="16" t="s">
        <v>3612</v>
      </c>
      <c r="H14" s="217" t="str">
        <f>VLOOKUP(G14,Orgs!B:I,2,0)</f>
        <v>https://jvca.jp/</v>
      </c>
      <c r="I14" s="80" t="str">
        <f>VLOOKUP(G14,Orgs!B:J,3,0)</f>
        <v>Industry Groups</v>
      </c>
      <c r="J14" s="80">
        <f>VLOOKUP(G14,Orgs!B:J,4,0)</f>
        <v>0</v>
      </c>
      <c r="K14" s="80" t="str">
        <f>VLOOKUP(G14,Orgs!B:J,5,0)</f>
        <v>Finance</v>
      </c>
      <c r="L14" s="80">
        <f>VLOOKUP(G14,Orgs!B:J,6,0)</f>
        <v>0</v>
      </c>
      <c r="M14" s="80" t="str">
        <f>VLOOKUP(G14,Orgs!B:J,7,0)</f>
        <v>Association focused on development of the venture capital and private equity industries</v>
      </c>
      <c r="N14" s="80" t="str">
        <f>VLOOKUP(G14,Orgs!B:J,8,0)</f>
        <v>Japan</v>
      </c>
      <c r="O14" s="16" t="str">
        <f>VLOOKUP(G14,Orgs!B:J,9,0)</f>
        <v>jimukyoku@jvca.jp</v>
      </c>
      <c r="P14" s="207" t="s">
        <v>17</v>
      </c>
      <c r="Q14" s="16"/>
      <c r="R14" s="16" t="s">
        <v>7341</v>
      </c>
      <c r="S14" s="12"/>
    </row>
    <row r="15" spans="1:19" ht="14">
      <c r="A15" s="17"/>
      <c r="B15" s="17" t="s">
        <v>8355</v>
      </c>
      <c r="C15" s="17" t="s">
        <v>8356</v>
      </c>
      <c r="D15" s="17" t="s">
        <v>8357</v>
      </c>
      <c r="E15" s="17"/>
      <c r="F15" s="258" t="s">
        <v>7390</v>
      </c>
      <c r="G15" s="17" t="s">
        <v>3629</v>
      </c>
      <c r="H15" s="210" t="str">
        <f>VLOOKUP(G15,Orgs!B:I,2,0)</f>
        <v>https://kita.org/</v>
      </c>
      <c r="I15" s="29" t="str">
        <f>VLOOKUP(G15,Orgs!B:J,3,0)</f>
        <v>Industry Groups</v>
      </c>
      <c r="J15" s="29">
        <f>VLOOKUP(G15,Orgs!B:J,4,0)</f>
        <v>0</v>
      </c>
      <c r="K15" s="29" t="str">
        <f>VLOOKUP(G15,Orgs!B:J,5,0)</f>
        <v>Other</v>
      </c>
      <c r="L15" s="29">
        <f>VLOOKUP(G15,Orgs!B:J,6,0)</f>
        <v>0</v>
      </c>
      <c r="M15" s="29" t="str">
        <f>VLOOKUP(G15,Orgs!B:J,7,0)</f>
        <v>A leading trade organization promoting international trade and business partnerships for Korean companies, facilitating market access, export promotion, and trade information services to foster global economic growth and competitiveness.</v>
      </c>
      <c r="N15" s="29" t="str">
        <f>VLOOKUP(G15,Orgs!B:J,8,0)</f>
        <v>Korea</v>
      </c>
      <c r="O15" s="17" t="str">
        <f>VLOOKUP(G15,Orgs!B:J,9,0)</f>
        <v>tradehelp@kita.net</v>
      </c>
      <c r="P15" s="206" t="s">
        <v>17</v>
      </c>
      <c r="Q15" s="17"/>
      <c r="R15" s="17" t="s">
        <v>7341</v>
      </c>
      <c r="S15" s="12"/>
    </row>
    <row r="16" spans="1:19" ht="14">
      <c r="A16" s="115"/>
      <c r="B16" s="115"/>
      <c r="C16" s="16"/>
      <c r="D16" s="16"/>
      <c r="E16" s="16"/>
      <c r="F16" s="244"/>
      <c r="G16" s="16" t="s">
        <v>5098</v>
      </c>
      <c r="H16" s="217" t="str">
        <f>VLOOKUP(G16,Orgs!B:I,2,0)</f>
        <v>https://www.mla.com.au/</v>
      </c>
      <c r="I16" s="80" t="str">
        <f>VLOOKUP(G16,Orgs!B:J,3,0)</f>
        <v>Industry Groups</v>
      </c>
      <c r="J16" s="80" t="str">
        <f>VLOOKUP(G16,Orgs!B:J,4,0)</f>
        <v>Livestock</v>
      </c>
      <c r="K16" s="80" t="str">
        <f>VLOOKUP(G16,Orgs!B:J,5,0)</f>
        <v>Agriculture</v>
      </c>
      <c r="L16" s="80">
        <f>VLOOKUP(G16,Orgs!B:J,6,0)</f>
        <v>0</v>
      </c>
      <c r="M16" s="80" t="str">
        <f>VLOOKUP(G16,Orgs!B:J,7,0)</f>
        <v>Offers livestock research and development services</v>
      </c>
      <c r="N16" s="80" t="str">
        <f>VLOOKUP(G16,Orgs!B:J,8,0)</f>
        <v>Australia</v>
      </c>
      <c r="O16" s="16" t="str">
        <f>VLOOKUP(G16,Orgs!B:J,9,0)</f>
        <v>info@mla.com.au</v>
      </c>
      <c r="P16" s="207" t="s">
        <v>17</v>
      </c>
      <c r="Q16" s="16"/>
      <c r="R16" s="16" t="s">
        <v>7341</v>
      </c>
      <c r="S16" s="12"/>
    </row>
    <row r="17" spans="1:19" ht="14">
      <c r="A17" s="17"/>
      <c r="B17" s="17" t="s">
        <v>8358</v>
      </c>
      <c r="C17" s="17" t="s">
        <v>8359</v>
      </c>
      <c r="D17" s="17" t="s">
        <v>8360</v>
      </c>
      <c r="E17" s="17" t="s">
        <v>8361</v>
      </c>
      <c r="F17" s="215" t="s">
        <v>8362</v>
      </c>
      <c r="G17" s="17" t="s">
        <v>2863</v>
      </c>
      <c r="H17" s="210" t="str">
        <f>VLOOKUP(G17,Orgs!B:I,2,0)</f>
        <v>http://www.newlifestories.org.sg/</v>
      </c>
      <c r="I17" s="29" t="str">
        <f>VLOOKUP(G17,Orgs!B:J,3,0)</f>
        <v>Industry Groups</v>
      </c>
      <c r="J17" s="29">
        <f>VLOOKUP(G17,Orgs!B:J,4,0)</f>
        <v>0</v>
      </c>
      <c r="K17" s="29" t="str">
        <f>VLOOKUP(G17,Orgs!B:J,5,0)</f>
        <v>Other</v>
      </c>
      <c r="L17" s="29">
        <f>VLOOKUP(G17,Orgs!B:J,6,0)</f>
        <v>0</v>
      </c>
      <c r="M17" s="29" t="str">
        <f>VLOOKUP(G17,Orgs!B:J,7,0)</f>
        <v>Aims to provide children of incarcerated parents with essential reading and pro-social skills to ensure that they are not left behind in their crucial early years of development.</v>
      </c>
      <c r="N17" s="29" t="str">
        <f>VLOOKUP(G17,Orgs!B:J,8,0)</f>
        <v>Singapore</v>
      </c>
      <c r="O17" s="17" t="str">
        <f>VLOOKUP(G17,Orgs!B:J,9,0)</f>
        <v>hello@newlifestories.org.sg</v>
      </c>
      <c r="P17" s="206" t="s">
        <v>17</v>
      </c>
      <c r="Q17" s="17"/>
      <c r="R17" s="17" t="s">
        <v>7341</v>
      </c>
      <c r="S17" s="12"/>
    </row>
    <row r="18" spans="1:19" ht="14">
      <c r="A18" s="16"/>
      <c r="B18" s="16" t="s">
        <v>8363</v>
      </c>
      <c r="C18" s="16" t="s">
        <v>62</v>
      </c>
      <c r="D18" s="16" t="s">
        <v>8364</v>
      </c>
      <c r="E18" s="16" t="s">
        <v>1286</v>
      </c>
      <c r="F18" s="16" t="s">
        <v>7390</v>
      </c>
      <c r="G18" s="16" t="s">
        <v>3857</v>
      </c>
      <c r="H18" s="217" t="str">
        <f>VLOOKUP(G18,Orgs!B:I,2,0)</f>
        <v>https://redas.com/</v>
      </c>
      <c r="I18" s="80" t="str">
        <f>VLOOKUP(G18,Orgs!B:J,3,0)</f>
        <v>Industry Groups</v>
      </c>
      <c r="J18" s="80">
        <f>VLOOKUP(G18,Orgs!B:J,4,0)</f>
        <v>0</v>
      </c>
      <c r="K18" s="80" t="str">
        <f>VLOOKUP(G18,Orgs!B:J,5,0)</f>
        <v>Built Environment</v>
      </c>
      <c r="L18" s="80">
        <f>VLOOKUP(G18,Orgs!B:J,6,0)</f>
        <v>0</v>
      </c>
      <c r="M18" s="80" t="str">
        <f>VLOOKUP(G18,Orgs!B:J,7,0)</f>
        <v>Singapore’s premier business association in the real estate and development industry, members comprising developers, builders, real estate consultancies and allied professionals, bankers, REITs and fund managers.</v>
      </c>
      <c r="N18" s="80" t="str">
        <f>VLOOKUP(G18,Orgs!B:J,8,0)</f>
        <v>Singapore</v>
      </c>
      <c r="O18" s="16" t="str">
        <f>VLOOKUP(G18,Orgs!B:J,9,0)</f>
        <v>redas_secretariat@redas.com</v>
      </c>
      <c r="P18" s="207" t="s">
        <v>17</v>
      </c>
      <c r="Q18" s="16"/>
      <c r="R18" s="16" t="s">
        <v>7341</v>
      </c>
      <c r="S18" s="12"/>
    </row>
    <row r="19" spans="1:19" ht="14">
      <c r="A19" s="105"/>
      <c r="B19" s="29" t="s">
        <v>1288</v>
      </c>
      <c r="C19" s="29" t="s">
        <v>1289</v>
      </c>
      <c r="D19" s="29" t="s">
        <v>1290</v>
      </c>
      <c r="E19" s="29" t="s">
        <v>1291</v>
      </c>
      <c r="F19" s="29"/>
      <c r="G19" s="29" t="s">
        <v>1292</v>
      </c>
      <c r="H19" s="210" t="str">
        <f>VLOOKUP(G19,Orgs!B:I,2,0)</f>
        <v>https://sifma.org.sg/</v>
      </c>
      <c r="I19" s="29" t="str">
        <f>VLOOKUP(G19,Orgs!B:I,3,0)</f>
        <v>Industry Groups</v>
      </c>
      <c r="J19" s="29">
        <f>VLOOKUP(G19,Orgs!B:I,4,0)</f>
        <v>0</v>
      </c>
      <c r="K19" s="29" t="str">
        <f>VLOOKUP(G19,Orgs!B:I,5,0)</f>
        <v>Built Environment</v>
      </c>
      <c r="L19" s="29">
        <f>VLOOKUP(G19,Orgs!B:I,6,0)</f>
        <v>0</v>
      </c>
      <c r="M19" s="29" t="str">
        <f>VLOOKUP(G19,Orgs!B:I,7,0)</f>
        <v>Securities Industry and Financial Markets Association (SIFMA) advocates for fair and efficient capital markets, representing banks, broker-dealers, and asset managers.</v>
      </c>
      <c r="N19" s="29" t="str">
        <f>VLOOKUP(G19,Orgs!B:I,8,0)</f>
        <v>Singapore</v>
      </c>
      <c r="O19" s="29"/>
      <c r="P19" s="206" t="s">
        <v>17</v>
      </c>
      <c r="Q19" s="29" t="s">
        <v>138</v>
      </c>
      <c r="R19" s="29" t="s">
        <v>1426</v>
      </c>
      <c r="S19" s="7" t="s">
        <v>7435</v>
      </c>
    </row>
    <row r="20" spans="1:19" ht="14">
      <c r="A20" s="115"/>
      <c r="B20" s="80" t="s">
        <v>1550</v>
      </c>
      <c r="C20" s="80" t="s">
        <v>33</v>
      </c>
      <c r="D20" s="80" t="s">
        <v>8365</v>
      </c>
      <c r="E20" s="80"/>
      <c r="F20" s="80" t="s">
        <v>7390</v>
      </c>
      <c r="G20" s="80" t="s">
        <v>1292</v>
      </c>
      <c r="H20" s="217" t="str">
        <f>VLOOKUP(G20,Orgs!B:I,2,0)</f>
        <v>https://sifma.org.sg/</v>
      </c>
      <c r="I20" s="80" t="str">
        <f>VLOOKUP(G20,Orgs!B:I,3,0)</f>
        <v>Industry Groups</v>
      </c>
      <c r="J20" s="80">
        <f>VLOOKUP(G20,Orgs!B:I,4,0)</f>
        <v>0</v>
      </c>
      <c r="K20" s="80" t="str">
        <f>VLOOKUP(G20,Orgs!B:I,5,0)</f>
        <v>Built Environment</v>
      </c>
      <c r="L20" s="80">
        <f>VLOOKUP(G20,Orgs!B:I,6,0)</f>
        <v>0</v>
      </c>
      <c r="M20" s="80" t="str">
        <f>VLOOKUP(G20,Orgs!B:I,7,0)</f>
        <v>Securities Industry and Financial Markets Association (SIFMA) advocates for fair and efficient capital markets, representing banks, broker-dealers, and asset managers.</v>
      </c>
      <c r="N20" s="80" t="str">
        <f>VLOOKUP(G20,Orgs!B:I,8,0)</f>
        <v>Singapore</v>
      </c>
      <c r="O20" s="80"/>
      <c r="P20" s="207" t="s">
        <v>2013</v>
      </c>
      <c r="Q20" s="80"/>
      <c r="R20" s="80" t="s">
        <v>8366</v>
      </c>
      <c r="S20" s="12" t="s">
        <v>7921</v>
      </c>
    </row>
    <row r="21" spans="1:19" ht="14">
      <c r="A21" s="17"/>
      <c r="B21" s="17" t="s">
        <v>983</v>
      </c>
      <c r="C21" s="17" t="s">
        <v>8367</v>
      </c>
      <c r="D21" s="17" t="s">
        <v>8368</v>
      </c>
      <c r="E21" s="17" t="s">
        <v>8369</v>
      </c>
      <c r="F21" s="215" t="s">
        <v>8370</v>
      </c>
      <c r="G21" s="17" t="s">
        <v>5365</v>
      </c>
      <c r="H21" s="210" t="str">
        <f>VLOOKUP(G21,Orgs!B:I,2,0)</f>
        <v>https://www.sbf.org.sg/</v>
      </c>
      <c r="I21" s="29" t="str">
        <f>VLOOKUP(G21,Orgs!B:J,3,0)</f>
        <v>Industry Groups</v>
      </c>
      <c r="J21" s="29">
        <f>VLOOKUP(G21,Orgs!B:J,4,0)</f>
        <v>0</v>
      </c>
      <c r="K21" s="29" t="str">
        <f>VLOOKUP(G21,Orgs!B:J,5,0)</f>
        <v>Other</v>
      </c>
      <c r="L21" s="29">
        <f>VLOOKUP(G21,Orgs!B:J,6,0)</f>
        <v>0</v>
      </c>
      <c r="M21" s="29" t="str">
        <f>VLOOKUP(G21,Orgs!B:J,7,0)</f>
        <v>The SBF is managed by a council, with a government-appointed board of trustees. Apex business chamber championing the interests of the Singapore business community in the areas of trade, investment and industrial relations.</v>
      </c>
      <c r="N21" s="29" t="str">
        <f>VLOOKUP(G21,Orgs!B:J,8,0)</f>
        <v>Singapore</v>
      </c>
      <c r="O21" s="17">
        <f>VLOOKUP(G21,Orgs!B:J,9,0)</f>
        <v>0</v>
      </c>
      <c r="P21" s="206" t="s">
        <v>17</v>
      </c>
      <c r="Q21" s="17"/>
      <c r="R21" s="17" t="s">
        <v>7341</v>
      </c>
      <c r="S21" s="12"/>
    </row>
    <row r="22" spans="1:19" ht="14">
      <c r="A22" s="16"/>
      <c r="B22" s="100" t="s">
        <v>8371</v>
      </c>
      <c r="C22" s="100" t="s">
        <v>188</v>
      </c>
      <c r="D22" s="100" t="s">
        <v>8372</v>
      </c>
      <c r="E22" s="16" t="s">
        <v>8373</v>
      </c>
      <c r="F22" s="229" t="s">
        <v>8374</v>
      </c>
      <c r="G22" s="16" t="s">
        <v>5365</v>
      </c>
      <c r="H22" s="217" t="str">
        <f>VLOOKUP(G22,Orgs!B:I,2,0)</f>
        <v>https://www.sbf.org.sg/</v>
      </c>
      <c r="I22" s="80" t="str">
        <f>VLOOKUP(G22,Orgs!B:J,3,0)</f>
        <v>Industry Groups</v>
      </c>
      <c r="J22" s="80">
        <f>VLOOKUP(G22,Orgs!B:J,4,0)</f>
        <v>0</v>
      </c>
      <c r="K22" s="80" t="str">
        <f>VLOOKUP(G22,Orgs!B:J,5,0)</f>
        <v>Other</v>
      </c>
      <c r="L22" s="80">
        <f>VLOOKUP(G22,Orgs!B:J,6,0)</f>
        <v>0</v>
      </c>
      <c r="M22" s="80" t="str">
        <f>VLOOKUP(G22,Orgs!B:J,7,0)</f>
        <v>The SBF is managed by a council, with a government-appointed board of trustees. Apex business chamber championing the interests of the Singapore business community in the areas of trade, investment and industrial relations.</v>
      </c>
      <c r="N22" s="80" t="str">
        <f>VLOOKUP(G22,Orgs!B:J,8,0)</f>
        <v>Singapore</v>
      </c>
      <c r="O22" s="16">
        <f>VLOOKUP(G22,Orgs!B:J,9,0)</f>
        <v>0</v>
      </c>
      <c r="P22" s="207" t="s">
        <v>2020</v>
      </c>
      <c r="Q22" s="80" t="s">
        <v>1529</v>
      </c>
      <c r="R22" s="80" t="s">
        <v>7805</v>
      </c>
      <c r="S22" s="12" t="s">
        <v>7379</v>
      </c>
    </row>
    <row r="23" spans="1:19" ht="14">
      <c r="A23" s="17"/>
      <c r="B23" s="17" t="s">
        <v>8375</v>
      </c>
      <c r="C23" s="17" t="s">
        <v>62</v>
      </c>
      <c r="D23" s="17" t="s">
        <v>8376</v>
      </c>
      <c r="E23" s="17" t="s">
        <v>597</v>
      </c>
      <c r="F23" s="215" t="s">
        <v>8377</v>
      </c>
      <c r="G23" s="17" t="s">
        <v>5368</v>
      </c>
      <c r="H23" s="210" t="str">
        <f>VLOOKUP(G23,Orgs!B:I,2,0)</f>
        <v>https://www.scal.com.sg/</v>
      </c>
      <c r="I23" s="29" t="str">
        <f>VLOOKUP(G23,Orgs!B:J,3,0)</f>
        <v>Industry Groups</v>
      </c>
      <c r="J23" s="29">
        <f>VLOOKUP(G23,Orgs!B:J,4,0)</f>
        <v>0</v>
      </c>
      <c r="K23" s="29" t="str">
        <f>VLOOKUP(G23,Orgs!B:J,5,0)</f>
        <v>Built Environment</v>
      </c>
      <c r="L23" s="29" t="str">
        <f>VLOOKUP(G23,Orgs!B:J,6,0)</f>
        <v>Construction Tech</v>
      </c>
      <c r="M23" s="29" t="str">
        <f>VLOOKUP(G23,Orgs!B:J,7,0)</f>
        <v>Representing more than 3,000 construction firms and allied businesses in Singapore.</v>
      </c>
      <c r="N23" s="29" t="str">
        <f>VLOOKUP(G23,Orgs!B:J,8,0)</f>
        <v>Singapore</v>
      </c>
      <c r="O23" s="17">
        <f>VLOOKUP(G23,Orgs!B:J,9,0)</f>
        <v>0</v>
      </c>
      <c r="P23" s="206" t="s">
        <v>2000</v>
      </c>
      <c r="Q23" s="17"/>
      <c r="R23" s="17" t="s">
        <v>7341</v>
      </c>
      <c r="S23" s="12" t="s">
        <v>8378</v>
      </c>
    </row>
    <row r="24" spans="1:19" ht="14">
      <c r="A24" s="115"/>
      <c r="B24" s="80" t="s">
        <v>1293</v>
      </c>
      <c r="C24" s="80" t="s">
        <v>234</v>
      </c>
      <c r="D24" s="80" t="s">
        <v>1294</v>
      </c>
      <c r="E24" s="80" t="s">
        <v>730</v>
      </c>
      <c r="F24" s="134" t="s">
        <v>8379</v>
      </c>
      <c r="G24" s="80" t="s">
        <v>1295</v>
      </c>
      <c r="H24" s="217" t="str">
        <f>VLOOKUP(G24,Orgs!B:I,2,0)</f>
        <v>https://www.sgbc.sg/</v>
      </c>
      <c r="I24" s="80" t="str">
        <f>VLOOKUP(G24,Orgs!B:I,3,0)</f>
        <v>Industry Groups</v>
      </c>
      <c r="J24" s="80">
        <f>VLOOKUP(G24,Orgs!B:I,4,0)</f>
        <v>0</v>
      </c>
      <c r="K24" s="80" t="str">
        <f>VLOOKUP(G24,Orgs!B:I,5,0)</f>
        <v>Built Environment</v>
      </c>
      <c r="L24" s="80">
        <f>VLOOKUP(G24,Orgs!B:I,6,0)</f>
        <v>0</v>
      </c>
      <c r="M24" s="80" t="str">
        <f>VLOOKUP(G24,Orgs!B:I,7,0)</f>
        <v>Green building design, practices and technologies to achieve environmental sustainability in the building and construction industry.</v>
      </c>
      <c r="N24" s="80" t="str">
        <f>VLOOKUP(G24,Orgs!B:I,8,0)</f>
        <v>Singapore</v>
      </c>
      <c r="O24" s="80"/>
      <c r="P24" s="207" t="s">
        <v>17</v>
      </c>
      <c r="Q24" s="80" t="s">
        <v>138</v>
      </c>
      <c r="R24" s="80" t="s">
        <v>1426</v>
      </c>
      <c r="S24" s="7" t="s">
        <v>7435</v>
      </c>
    </row>
    <row r="25" spans="1:19" ht="14">
      <c r="A25" s="17"/>
      <c r="B25" s="17" t="s">
        <v>32</v>
      </c>
      <c r="C25" s="17" t="s">
        <v>745</v>
      </c>
      <c r="D25" s="17" t="s">
        <v>8380</v>
      </c>
      <c r="E25" s="17" t="s">
        <v>8381</v>
      </c>
      <c r="F25" s="215" t="s">
        <v>8382</v>
      </c>
      <c r="G25" s="17" t="s">
        <v>1295</v>
      </c>
      <c r="H25" s="210" t="str">
        <f>VLOOKUP(G25,Orgs!B:I,2,0)</f>
        <v>https://www.sgbc.sg/</v>
      </c>
      <c r="I25" s="29" t="str">
        <f>VLOOKUP(G25,Orgs!B:J,3,0)</f>
        <v>Industry Groups</v>
      </c>
      <c r="J25" s="29">
        <f>VLOOKUP(G25,Orgs!B:J,4,0)</f>
        <v>0</v>
      </c>
      <c r="K25" s="29" t="str">
        <f>VLOOKUP(G25,Orgs!B:J,5,0)</f>
        <v>Built Environment</v>
      </c>
      <c r="L25" s="29">
        <f>VLOOKUP(G25,Orgs!B:J,6,0)</f>
        <v>0</v>
      </c>
      <c r="M25" s="29" t="str">
        <f>VLOOKUP(G25,Orgs!B:J,7,0)</f>
        <v>Green building design, practices and technologies to achieve environmental sustainability in the building and construction industry.</v>
      </c>
      <c r="N25" s="29" t="str">
        <f>VLOOKUP(G25,Orgs!B:J,8,0)</f>
        <v>Singapore</v>
      </c>
      <c r="O25" s="17">
        <f>VLOOKUP(G25,Orgs!B:J,9,0)</f>
        <v>0</v>
      </c>
      <c r="P25" s="206" t="s">
        <v>2013</v>
      </c>
      <c r="Q25" s="17"/>
      <c r="R25" s="17" t="s">
        <v>7341</v>
      </c>
      <c r="S25" s="12" t="s">
        <v>7921</v>
      </c>
    </row>
    <row r="26" spans="1:19" ht="14">
      <c r="A26" s="16"/>
      <c r="B26" s="29" t="s">
        <v>8383</v>
      </c>
      <c r="C26" s="80" t="s">
        <v>8228</v>
      </c>
      <c r="D26" s="29" t="s">
        <v>8384</v>
      </c>
      <c r="E26" s="29" t="s">
        <v>597</v>
      </c>
      <c r="F26" s="211" t="s">
        <v>8385</v>
      </c>
      <c r="G26" s="29" t="s">
        <v>3958</v>
      </c>
      <c r="H26" s="217" t="str">
        <f>VLOOKUP(G26,Orgs!B:I,2,0)</f>
        <v>https://stas.org.sg/</v>
      </c>
      <c r="I26" s="80" t="str">
        <f>VLOOKUP(G26,Orgs!B:J,3,0)</f>
        <v>Industry Groups</v>
      </c>
      <c r="J26" s="80">
        <f>VLOOKUP(G26,Orgs!B:J,4,0)</f>
        <v>0</v>
      </c>
      <c r="K26" s="80" t="str">
        <f>VLOOKUP(G26,Orgs!B:J,5,0)</f>
        <v>Built Environment</v>
      </c>
      <c r="L26" s="80">
        <f>VLOOKUP(G26,Orgs!B:J,6,0)</f>
        <v>0</v>
      </c>
      <c r="M26" s="80" t="str">
        <f>VLOOKUP(G26,Orgs!B:J,7,0)</f>
        <v>Specialists Trade Alliance of Singapore is an industry association representing the specialists contractors and suppliers in the building and construction industry</v>
      </c>
      <c r="N26" s="80" t="str">
        <f>VLOOKUP(G26,Orgs!B:J,8,0)</f>
        <v>Singapore</v>
      </c>
      <c r="O26" s="16"/>
      <c r="P26" s="207" t="s">
        <v>2013</v>
      </c>
      <c r="Q26" s="80" t="s">
        <v>138</v>
      </c>
      <c r="R26" s="80" t="s">
        <v>8366</v>
      </c>
      <c r="S26" s="7" t="s">
        <v>7921</v>
      </c>
    </row>
    <row r="27" spans="1:19" ht="14">
      <c r="A27" s="17"/>
      <c r="B27" s="17" t="s">
        <v>8386</v>
      </c>
      <c r="C27" s="17" t="s">
        <v>8387</v>
      </c>
      <c r="D27" s="17" t="s">
        <v>8388</v>
      </c>
      <c r="E27" s="17" t="s">
        <v>8389</v>
      </c>
      <c r="F27" s="215" t="s">
        <v>8390</v>
      </c>
      <c r="G27" s="17" t="s">
        <v>3961</v>
      </c>
      <c r="H27" s="210" t="str">
        <f>VLOOKUP(G27,Orgs!B:I,2,0)</f>
        <v>https://stas.org.sg/</v>
      </c>
      <c r="I27" s="29" t="str">
        <f>VLOOKUP(G27,Orgs!B:J,3,0)</f>
        <v>Industry Groups</v>
      </c>
      <c r="J27" s="29">
        <f>VLOOKUP(G27,Orgs!B:J,4,0)</f>
        <v>0</v>
      </c>
      <c r="K27" s="29" t="str">
        <f>VLOOKUP(G27,Orgs!B:J,5,0)</f>
        <v>Built Environment</v>
      </c>
      <c r="L27" s="29">
        <f>VLOOKUP(G27,Orgs!B:J,6,0)</f>
        <v>0</v>
      </c>
      <c r="M27" s="29" t="str">
        <f>VLOOKUP(G27,Orgs!B:J,7,0)</f>
        <v>An industry association representing the specialists contractors and suppliers in the building and construction industry</v>
      </c>
      <c r="N27" s="29" t="str">
        <f>VLOOKUP(G27,Orgs!B:J,8,0)</f>
        <v>Singapore</v>
      </c>
      <c r="O27" s="17">
        <f>VLOOKUP(G27,Orgs!B:J,9,0)</f>
        <v>0</v>
      </c>
      <c r="P27" s="206" t="s">
        <v>17</v>
      </c>
      <c r="Q27" s="17"/>
      <c r="R27" s="17" t="s">
        <v>7341</v>
      </c>
      <c r="S27" s="12"/>
    </row>
    <row r="28" spans="1:19" ht="14">
      <c r="A28" s="115"/>
      <c r="B28" s="29" t="s">
        <v>1187</v>
      </c>
      <c r="C28" s="80" t="s">
        <v>792</v>
      </c>
      <c r="D28" s="29" t="s">
        <v>1922</v>
      </c>
      <c r="E28" s="29" t="s">
        <v>1923</v>
      </c>
      <c r="F28" s="209" t="s">
        <v>1924</v>
      </c>
      <c r="G28" s="29" t="s">
        <v>1925</v>
      </c>
      <c r="H28" s="202" t="str">
        <f>VLOOKUP(G28,Orgs!B:J,2,0)</f>
        <v>https://www.tennis.com.au/</v>
      </c>
      <c r="I28" s="16" t="str">
        <f>VLOOKUP(G28,Orgs!B:J,3,0)</f>
        <v>Industry Groups</v>
      </c>
      <c r="J28" s="16"/>
      <c r="K28" s="16" t="str">
        <f>VLOOKUP(G28,Orgs!B:J,5,0)</f>
        <v>Events</v>
      </c>
      <c r="L28" s="16">
        <f>VLOOKUP(G28,Orgs!B:J,6,0)</f>
        <v>0</v>
      </c>
      <c r="M28" s="16" t="str">
        <f>VLOOKUP(G28,Orgs!B:J,7,0)</f>
        <v>Tennis Australia is the governing body for tennis in Australia, organizing major tennis events and promoting the sport.</v>
      </c>
      <c r="N28" s="16" t="str">
        <f>VLOOKUP(G28,Orgs!B:J,8,0)</f>
        <v>Australia</v>
      </c>
      <c r="O28" s="16"/>
      <c r="P28" s="207" t="s">
        <v>17</v>
      </c>
      <c r="Q28" s="80" t="s">
        <v>1529</v>
      </c>
      <c r="R28" s="80" t="s">
        <v>1561</v>
      </c>
      <c r="S28" s="12"/>
    </row>
    <row r="29" spans="1:19" ht="14">
      <c r="A29" s="17"/>
      <c r="B29" s="17" t="s">
        <v>8391</v>
      </c>
      <c r="C29" s="17" t="s">
        <v>234</v>
      </c>
      <c r="D29" s="17"/>
      <c r="E29" s="17" t="s">
        <v>8392</v>
      </c>
      <c r="F29" s="215" t="s">
        <v>8393</v>
      </c>
      <c r="G29" s="17" t="s">
        <v>5615</v>
      </c>
      <c r="H29" s="210" t="str">
        <f>VLOOKUP(G29,Orgs!B:I,2,0)</f>
        <v>https://www.thegoodlifehealth.sg/</v>
      </c>
      <c r="I29" s="29" t="str">
        <f>VLOOKUP(G29,Orgs!B:J,3,0)</f>
        <v>Industry Groups</v>
      </c>
      <c r="J29" s="29">
        <f>VLOOKUP(G29,Orgs!B:J,4,0)</f>
        <v>0</v>
      </c>
      <c r="K29" s="29" t="str">
        <f>VLOOKUP(G29,Orgs!B:J,5,0)</f>
        <v>Healthcare</v>
      </c>
      <c r="L29" s="29">
        <f>VLOOKUP(G29,Orgs!B:J,6,0)</f>
        <v>0</v>
      </c>
      <c r="M29" s="29" t="str">
        <f>VLOOKUP(G29,Orgs!B:J,7,0)</f>
        <v>Provides information and resources on healthy aging, such as brain health, nutrition, bone and joint health, and resources for seniors. They also offer self-assessment tools to help people assess their risk for various illnesses.</v>
      </c>
      <c r="N29" s="29" t="str">
        <f>VLOOKUP(G29,Orgs!B:J,8,0)</f>
        <v>Singapore</v>
      </c>
      <c r="O29" s="17" t="str">
        <f>VLOOKUP(G29,Orgs!B:J,9,0)</f>
        <v>clinic@tglmc.com.sg</v>
      </c>
      <c r="P29" s="206" t="s">
        <v>17</v>
      </c>
      <c r="Q29" s="17"/>
      <c r="R29" s="17" t="s">
        <v>7341</v>
      </c>
      <c r="S29" s="12"/>
    </row>
    <row r="30" spans="1:19" ht="14">
      <c r="A30" s="16"/>
      <c r="B30" s="115" t="s">
        <v>8394</v>
      </c>
      <c r="C30" s="115" t="s">
        <v>234</v>
      </c>
      <c r="D30" s="16" t="s">
        <v>8395</v>
      </c>
      <c r="E30" s="115" t="s">
        <v>8396</v>
      </c>
      <c r="F30" s="235" t="s">
        <v>8397</v>
      </c>
      <c r="G30" s="115" t="s">
        <v>5676</v>
      </c>
      <c r="H30" s="217" t="str">
        <f>VLOOKUP(G30,Orgs!B:I,2,0)</f>
        <v>https://www.uitp.org/</v>
      </c>
      <c r="I30" s="80" t="str">
        <f>VLOOKUP(G30,Orgs!B:J,3,0)</f>
        <v>Industry Groups</v>
      </c>
      <c r="J30" s="80" t="str">
        <f>VLOOKUP(G30,Orgs!B:J,4,0)</f>
        <v>Electric mobility, Public Transport, Sustainability, Smart cities</v>
      </c>
      <c r="K30" s="80" t="str">
        <f>VLOOKUP(G30,Orgs!B:J,5,0)</f>
        <v>Transportation</v>
      </c>
      <c r="L30" s="80">
        <f>VLOOKUP(G30,Orgs!B:J,6,0)</f>
        <v>0</v>
      </c>
      <c r="M30" s="80" t="str">
        <f>VLOOKUP(G30,Orgs!B:J,7,0)</f>
        <v>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v>
      </c>
      <c r="N30" s="80" t="str">
        <f>VLOOKUP(G30,Orgs!B:J,8,0)</f>
        <v>Singapore</v>
      </c>
      <c r="O30" s="16" t="str">
        <f>VLOOKUP(G30,Orgs!B:J,9,0)</f>
        <v>info@uitp.org</v>
      </c>
      <c r="P30" s="207" t="s">
        <v>17</v>
      </c>
      <c r="Q30" s="16"/>
      <c r="R30" s="16" t="s">
        <v>7341</v>
      </c>
      <c r="S30" s="12"/>
    </row>
    <row r="31" spans="1:19" ht="14">
      <c r="A31" s="17"/>
      <c r="B31" s="17" t="s">
        <v>1329</v>
      </c>
      <c r="C31" s="17" t="s">
        <v>385</v>
      </c>
      <c r="D31" s="17" t="s">
        <v>8398</v>
      </c>
      <c r="E31" s="17" t="s">
        <v>8399</v>
      </c>
      <c r="F31" s="215" t="s">
        <v>8400</v>
      </c>
      <c r="G31" s="17" t="s">
        <v>4092</v>
      </c>
      <c r="H31" s="210" t="str">
        <f>VLOOKUP(G31,Orgs!B:I,2,0)</f>
        <v>https://wavecrest.org/</v>
      </c>
      <c r="I31" s="29" t="str">
        <f>VLOOKUP(G31,Orgs!B:J,3,0)</f>
        <v>Industry Groups</v>
      </c>
      <c r="J31" s="29">
        <f>VLOOKUP(G31,Orgs!B:J,4,0)</f>
        <v>0</v>
      </c>
      <c r="K31" s="29" t="str">
        <f>VLOOKUP(G31,Orgs!B:J,5,0)</f>
        <v>Other</v>
      </c>
      <c r="L31" s="29">
        <f>VLOOKUP(G31,Orgs!B:J,6,0)</f>
        <v>0</v>
      </c>
      <c r="M31" s="29" t="str">
        <f>VLOOKUP(G31,Orgs!B:J,7,0)</f>
        <v>A non-profit organisation that aims to break down barriers for high-ability children regardless of financial background.</v>
      </c>
      <c r="N31" s="29" t="str">
        <f>VLOOKUP(G31,Orgs!B:J,8,0)</f>
        <v>Singapore</v>
      </c>
      <c r="O31" s="17">
        <f>VLOOKUP(G31,Orgs!B:J,9,0)</f>
        <v>0</v>
      </c>
      <c r="P31" s="206" t="s">
        <v>17</v>
      </c>
      <c r="Q31" s="17"/>
      <c r="R31" s="17" t="s">
        <v>7341</v>
      </c>
      <c r="S31" s="12"/>
    </row>
    <row r="32" spans="1:19" ht="14">
      <c r="A32" s="16"/>
      <c r="B32" s="16" t="s">
        <v>8401</v>
      </c>
      <c r="C32" s="16" t="s">
        <v>1240</v>
      </c>
      <c r="D32" s="16"/>
      <c r="E32" s="16" t="s">
        <v>7215</v>
      </c>
      <c r="F32" s="221" t="s">
        <v>8402</v>
      </c>
      <c r="G32" s="16" t="s">
        <v>5751</v>
      </c>
      <c r="H32" s="217" t="str">
        <f>VLOOKUP(G32,Orgs!B:I,2,0)</f>
        <v>https://www.womagasia.com/</v>
      </c>
      <c r="I32" s="80" t="str">
        <f>VLOOKUP(G32,Orgs!B:J,3,0)</f>
        <v>Industry Groups</v>
      </c>
      <c r="J32" s="80">
        <f>VLOOKUP(G32,Orgs!B:J,4,0)</f>
        <v>0</v>
      </c>
      <c r="K32" s="80" t="str">
        <f>VLOOKUP(G32,Orgs!B:J,5,0)</f>
        <v>Agriculture</v>
      </c>
      <c r="L32" s="80" t="str">
        <f>VLOOKUP(G32,Orgs!B:J,6,0)</f>
        <v>Agritech</v>
      </c>
      <c r="M32" s="80" t="str">
        <f>VLOOKUP(G32,Orgs!B:J,7,0)</f>
        <v>A professional network of women and men promoting gender awareness in the food and agriculture ecosystem in Asia</v>
      </c>
      <c r="N32" s="80" t="str">
        <f>VLOOKUP(G32,Orgs!B:J,8,0)</f>
        <v>Singapore</v>
      </c>
      <c r="O32" s="16">
        <f>VLOOKUP(G32,Orgs!B:J,9,0)</f>
        <v>0</v>
      </c>
      <c r="P32" s="207" t="s">
        <v>17</v>
      </c>
      <c r="Q32" s="16"/>
      <c r="R32" s="16" t="s">
        <v>7341</v>
      </c>
      <c r="S32" s="12"/>
    </row>
    <row r="33" spans="1:19" ht="14">
      <c r="A33" s="105"/>
      <c r="B33" s="105" t="s">
        <v>8403</v>
      </c>
      <c r="C33" s="17" t="s">
        <v>8404</v>
      </c>
      <c r="D33" s="17"/>
      <c r="E33" s="17" t="s">
        <v>8405</v>
      </c>
      <c r="F33" s="218" t="s">
        <v>8406</v>
      </c>
      <c r="G33" s="17" t="s">
        <v>2650</v>
      </c>
      <c r="H33" s="210" t="str">
        <f>VLOOKUP(G33,Orgs!B:I,2,0)</f>
        <v>http://www.chora.design/</v>
      </c>
      <c r="I33" s="29" t="str">
        <f>VLOOKUP(G33,Orgs!B:J,3,0)</f>
        <v>Innovation Catalysts</v>
      </c>
      <c r="J33" s="29">
        <f>VLOOKUP(G33,Orgs!B:J,4,0)</f>
        <v>0</v>
      </c>
      <c r="K33" s="29" t="str">
        <f>VLOOKUP(G33,Orgs!B:J,5,0)</f>
        <v>Professional Services</v>
      </c>
      <c r="L33" s="29">
        <f>VLOOKUP(G33,Orgs!B:J,6,0)</f>
        <v>0</v>
      </c>
      <c r="M33" s="29" t="str">
        <f>VLOOKUP(G33,Orgs!B:J,7,0)</f>
        <v>CHÔRA Design helps people and organisations navigate a world of rapidly increasing complexity through strategic and transformative innovation.</v>
      </c>
      <c r="N33" s="29" t="str">
        <f>VLOOKUP(G33,Orgs!B:J,8,0)</f>
        <v>Indonesia</v>
      </c>
      <c r="O33" s="17" t="str">
        <f>VLOOKUP(G33,Orgs!B:J,9,0)</f>
        <v>hello@chora.design</v>
      </c>
      <c r="P33" s="206" t="s">
        <v>17</v>
      </c>
      <c r="Q33" s="17"/>
      <c r="R33" s="17" t="s">
        <v>7341</v>
      </c>
      <c r="S33" s="12"/>
    </row>
    <row r="34" spans="1:19" ht="14">
      <c r="A34" s="115"/>
      <c r="B34" s="115" t="s">
        <v>7771</v>
      </c>
      <c r="C34" s="16" t="s">
        <v>8407</v>
      </c>
      <c r="D34" s="16" t="s">
        <v>8408</v>
      </c>
      <c r="E34" s="16" t="s">
        <v>413</v>
      </c>
      <c r="F34" s="219" t="s">
        <v>8409</v>
      </c>
      <c r="G34" s="16" t="s">
        <v>3280</v>
      </c>
      <c r="H34" s="217" t="str">
        <f>VLOOKUP(G34,Orgs!B:I,2,0)</f>
        <v>https://coventured.com/</v>
      </c>
      <c r="I34" s="80" t="str">
        <f>VLOOKUP(G34,Orgs!B:J,3,0)</f>
        <v>Innovation Catalysts</v>
      </c>
      <c r="J34" s="80">
        <f>VLOOKUP(G34,Orgs!B:J,4,0)</f>
        <v>0</v>
      </c>
      <c r="K34" s="80" t="str">
        <f>VLOOKUP(G34,Orgs!B:J,5,0)</f>
        <v>Professional Services</v>
      </c>
      <c r="L34" s="80">
        <f>VLOOKUP(G34,Orgs!B:J,6,0)</f>
        <v>0</v>
      </c>
      <c r="M34" s="80" t="str">
        <f>VLOOKUP(G34,Orgs!B:J,7,0)</f>
        <v>Business solution provider specializing in fostering collaborative innovation for corporations across the globe.</v>
      </c>
      <c r="N34" s="80" t="str">
        <f>VLOOKUP(G34,Orgs!B:J,8,0)</f>
        <v>Australia</v>
      </c>
      <c r="O34" s="16" t="str">
        <f>VLOOKUP(G34,Orgs!B:J,9,0)</f>
        <v>info@coventured.com</v>
      </c>
      <c r="P34" s="207" t="s">
        <v>17</v>
      </c>
      <c r="Q34" s="16"/>
      <c r="R34" s="16" t="s">
        <v>7341</v>
      </c>
      <c r="S34" s="12"/>
    </row>
    <row r="35" spans="1:19" ht="14">
      <c r="A35" s="105"/>
      <c r="B35" s="29" t="s">
        <v>976</v>
      </c>
      <c r="C35" s="29" t="s">
        <v>1931</v>
      </c>
      <c r="D35" s="29" t="s">
        <v>1932</v>
      </c>
      <c r="E35" s="29" t="s">
        <v>1380</v>
      </c>
      <c r="F35" s="128" t="s">
        <v>1933</v>
      </c>
      <c r="G35" s="29" t="s">
        <v>1934</v>
      </c>
      <c r="H35" s="205" t="str">
        <f>VLOOKUP(G35,Orgs!B:J,2,0)</f>
        <v>https://enzyme.consulting/</v>
      </c>
      <c r="I35" s="17" t="str">
        <f>VLOOKUP(G35,Orgs!B:J,3,0)</f>
        <v>Innovation Catalysts</v>
      </c>
      <c r="J35" s="17"/>
      <c r="K35" s="17" t="str">
        <f>VLOOKUP(G35,Orgs!B:J,5,0)</f>
        <v>Agriculture</v>
      </c>
      <c r="L35" s="17" t="str">
        <f>VLOOKUP(G35,Orgs!B:J,6,0)</f>
        <v>AgriTech</v>
      </c>
      <c r="M35" s="17" t="str">
        <f>VLOOKUP(G35,Orgs!B:J,7,0)</f>
        <v>Accelerating Action in Food Systems</v>
      </c>
      <c r="N35" s="17" t="str">
        <f>VLOOKUP(G35,Orgs!B:J,8,0)</f>
        <v>Singapore</v>
      </c>
      <c r="O35" s="17"/>
      <c r="P35" s="206" t="s">
        <v>17</v>
      </c>
      <c r="Q35" s="29" t="s">
        <v>1529</v>
      </c>
      <c r="R35" s="29" t="s">
        <v>1543</v>
      </c>
      <c r="S35" s="12"/>
    </row>
    <row r="36" spans="1:19" ht="14">
      <c r="A36" s="115"/>
      <c r="B36" s="115" t="s">
        <v>8410</v>
      </c>
      <c r="C36" s="16" t="s">
        <v>8411</v>
      </c>
      <c r="D36" s="16" t="s">
        <v>2498</v>
      </c>
      <c r="E36" s="16" t="s">
        <v>1393</v>
      </c>
      <c r="F36" s="219" t="s">
        <v>8412</v>
      </c>
      <c r="G36" s="16" t="s">
        <v>2494</v>
      </c>
      <c r="H36" s="217" t="str">
        <f>VLOOKUP(G36,Orgs!B:I,2,0)</f>
        <v>http://getinthering.co/</v>
      </c>
      <c r="I36" s="80" t="str">
        <f>VLOOKUP(G36,Orgs!B:J,3,0)</f>
        <v>Innovation Catalysts</v>
      </c>
      <c r="J36" s="80">
        <f>VLOOKUP(G36,Orgs!B:J,4,0)</f>
        <v>0</v>
      </c>
      <c r="K36" s="80" t="str">
        <f>VLOOKUP(G36,Orgs!B:J,5,0)</f>
        <v>Events</v>
      </c>
      <c r="L36" s="80">
        <f>VLOOKUP(G36,Orgs!B:J,6,0)</f>
        <v>0</v>
      </c>
      <c r="M36" s="80" t="str">
        <f>VLOOKUP(G36,Orgs!B:J,7,0)</f>
        <v>Event organiser connecting to startups, corporates, and governments</v>
      </c>
      <c r="N36" s="80" t="str">
        <f>VLOOKUP(G36,Orgs!B:J,8,0)</f>
        <v>Netherlands / Global</v>
      </c>
      <c r="O36" s="16" t="str">
        <f>VLOOKUP(G36,Orgs!B:J,9,0)</f>
        <v>battle@gitr.co</v>
      </c>
      <c r="P36" s="207" t="s">
        <v>17</v>
      </c>
      <c r="Q36" s="16"/>
      <c r="R36" s="16" t="s">
        <v>7341</v>
      </c>
      <c r="S36" s="12"/>
    </row>
    <row r="37" spans="1:19" ht="14">
      <c r="A37" s="105"/>
      <c r="B37" s="105" t="s">
        <v>8413</v>
      </c>
      <c r="C37" s="17" t="s">
        <v>8414</v>
      </c>
      <c r="D37" s="17"/>
      <c r="E37" s="17" t="s">
        <v>8415</v>
      </c>
      <c r="F37" s="218" t="s">
        <v>8416</v>
      </c>
      <c r="G37" s="17" t="s">
        <v>2741</v>
      </c>
      <c r="H37" s="210" t="str">
        <f>VLOOKUP(G37,Orgs!B:I,2,0)</f>
        <v>http://www.globalinnovationcatalyst.com/</v>
      </c>
      <c r="I37" s="29" t="str">
        <f>VLOOKUP(G37,Orgs!B:J,3,0)</f>
        <v>Innovation Catalysts</v>
      </c>
      <c r="J37" s="29">
        <f>VLOOKUP(G37,Orgs!B:J,4,0)</f>
        <v>0</v>
      </c>
      <c r="K37" s="29" t="str">
        <f>VLOOKUP(G37,Orgs!B:J,5,0)</f>
        <v>Professional Services</v>
      </c>
      <c r="L37" s="29">
        <f>VLOOKUP(G37,Orgs!B:J,6,0)</f>
        <v>0</v>
      </c>
      <c r="M37" s="29" t="str">
        <f>VLOOKUP(G37,Orgs!B:J,7,0)</f>
        <v>Global Innovation Catalyst provides the mentorship, curriculum and network to bring the innovation economy to the world.</v>
      </c>
      <c r="N37" s="29" t="str">
        <f>VLOOKUP(G37,Orgs!B:J,8,0)</f>
        <v>USA</v>
      </c>
      <c r="O37" s="17" t="str">
        <f>VLOOKUP(G37,Orgs!B:J,9,0)</f>
        <v>hello@globalinnovationcatalyst.com</v>
      </c>
      <c r="P37" s="206" t="s">
        <v>17</v>
      </c>
      <c r="Q37" s="17"/>
      <c r="R37" s="17" t="s">
        <v>7341</v>
      </c>
      <c r="S37" s="12"/>
    </row>
    <row r="38" spans="1:19" ht="14">
      <c r="A38" s="115"/>
      <c r="B38" s="115" t="s">
        <v>8227</v>
      </c>
      <c r="C38" s="16" t="s">
        <v>71</v>
      </c>
      <c r="D38" s="16" t="s">
        <v>8417</v>
      </c>
      <c r="E38" s="16" t="s">
        <v>8418</v>
      </c>
      <c r="F38" s="219" t="s">
        <v>8419</v>
      </c>
      <c r="G38" s="16" t="s">
        <v>4844</v>
      </c>
      <c r="H38" s="217" t="str">
        <f>VLOOKUP(G38,Orgs!B:I,2,0)</f>
        <v>https://www.ipi-singapore.org/</v>
      </c>
      <c r="I38" s="80" t="str">
        <f>VLOOKUP(G38,Orgs!B:J,3,0)</f>
        <v>Innovation Catalysts</v>
      </c>
      <c r="J38" s="80">
        <f>VLOOKUP(G38,Orgs!B:J,4,0)</f>
        <v>0</v>
      </c>
      <c r="K38" s="80" t="str">
        <f>VLOOKUP(G38,Orgs!B:J,5,0)</f>
        <v>Government and Military</v>
      </c>
      <c r="L38" s="80">
        <f>VLOOKUP(G38,Orgs!B:J,6,0)</f>
        <v>0</v>
      </c>
      <c r="M38" s="80" t="str">
        <f>VLOOKUP(G38,Orgs!B:J,7,0)</f>
        <v xml:space="preserve">IPI is a subsidiary of Enterprise Singapore, and an innovation catalyst that creates opportunities for enterprises to grow beyond boundaries. </v>
      </c>
      <c r="N38" s="80" t="str">
        <f>VLOOKUP(G38,Orgs!B:J,8,0)</f>
        <v>Singapore</v>
      </c>
      <c r="O38" s="16">
        <f>VLOOKUP(G38,Orgs!B:J,9,0)</f>
        <v>0</v>
      </c>
      <c r="P38" s="207" t="s">
        <v>2007</v>
      </c>
      <c r="Q38" s="16"/>
      <c r="R38" s="16" t="s">
        <v>8420</v>
      </c>
      <c r="S38" s="12" t="s">
        <v>8421</v>
      </c>
    </row>
    <row r="39" spans="1:19" ht="14">
      <c r="A39" s="17"/>
      <c r="B39" s="105" t="s">
        <v>511</v>
      </c>
      <c r="C39" s="17" t="s">
        <v>8422</v>
      </c>
      <c r="D39" s="105" t="s">
        <v>8423</v>
      </c>
      <c r="E39" s="105" t="s">
        <v>8424</v>
      </c>
      <c r="F39" s="243" t="s">
        <v>8425</v>
      </c>
      <c r="G39" s="17" t="s">
        <v>4844</v>
      </c>
      <c r="H39" s="210" t="str">
        <f>VLOOKUP(G39,Orgs!B:I,2,0)</f>
        <v>https://www.ipi-singapore.org/</v>
      </c>
      <c r="I39" s="29" t="str">
        <f>VLOOKUP(G39,Orgs!B:J,3,0)</f>
        <v>Innovation Catalysts</v>
      </c>
      <c r="J39" s="29">
        <f>VLOOKUP(G39,Orgs!B:J,4,0)</f>
        <v>0</v>
      </c>
      <c r="K39" s="29" t="str">
        <f>VLOOKUP(G39,Orgs!B:J,5,0)</f>
        <v>Government and Military</v>
      </c>
      <c r="L39" s="29">
        <f>VLOOKUP(G39,Orgs!B:J,6,0)</f>
        <v>0</v>
      </c>
      <c r="M39" s="29" t="str">
        <f>VLOOKUP(G39,Orgs!B:J,7,0)</f>
        <v xml:space="preserve">IPI is a subsidiary of Enterprise Singapore, and an innovation catalyst that creates opportunities for enterprises to grow beyond boundaries. </v>
      </c>
      <c r="N39" s="29" t="str">
        <f>VLOOKUP(G39,Orgs!B:J,8,0)</f>
        <v>Singapore</v>
      </c>
      <c r="O39" s="17">
        <f>VLOOKUP(G39,Orgs!B:J,9,0)</f>
        <v>0</v>
      </c>
      <c r="P39" s="206" t="s">
        <v>17</v>
      </c>
      <c r="Q39" s="17"/>
      <c r="R39" s="17" t="s">
        <v>7341</v>
      </c>
      <c r="S39" s="12"/>
    </row>
    <row r="40" spans="1:19" ht="14">
      <c r="A40" s="16"/>
      <c r="B40" s="16" t="s">
        <v>8426</v>
      </c>
      <c r="C40" s="16" t="s">
        <v>234</v>
      </c>
      <c r="D40" s="16" t="s">
        <v>8427</v>
      </c>
      <c r="E40" s="16" t="s">
        <v>8428</v>
      </c>
      <c r="F40" s="221" t="s">
        <v>8429</v>
      </c>
      <c r="G40" s="16" t="s">
        <v>4844</v>
      </c>
      <c r="H40" s="217" t="str">
        <f>VLOOKUP(G40,Orgs!B:I,2,0)</f>
        <v>https://www.ipi-singapore.org/</v>
      </c>
      <c r="I40" s="80" t="str">
        <f>VLOOKUP(G40,Orgs!B:J,3,0)</f>
        <v>Innovation Catalysts</v>
      </c>
      <c r="J40" s="80">
        <f>VLOOKUP(G40,Orgs!B:J,4,0)</f>
        <v>0</v>
      </c>
      <c r="K40" s="80" t="str">
        <f>VLOOKUP(G40,Orgs!B:J,5,0)</f>
        <v>Government and Military</v>
      </c>
      <c r="L40" s="80">
        <f>VLOOKUP(G40,Orgs!B:J,6,0)</f>
        <v>0</v>
      </c>
      <c r="M40" s="80" t="str">
        <f>VLOOKUP(G40,Orgs!B:J,7,0)</f>
        <v xml:space="preserve">IPI is a subsidiary of Enterprise Singapore, and an innovation catalyst that creates opportunities for enterprises to grow beyond boundaries. </v>
      </c>
      <c r="N40" s="80" t="str">
        <f>VLOOKUP(G40,Orgs!B:J,8,0)</f>
        <v>Singapore</v>
      </c>
      <c r="O40" s="16">
        <f>VLOOKUP(G40,Orgs!B:J,9,0)</f>
        <v>0</v>
      </c>
      <c r="P40" s="207" t="s">
        <v>17</v>
      </c>
      <c r="Q40" s="16"/>
      <c r="R40" s="16" t="s">
        <v>7341</v>
      </c>
      <c r="S40" s="12"/>
    </row>
    <row r="41" spans="1:19" ht="14">
      <c r="A41" s="105"/>
      <c r="B41" s="17" t="s">
        <v>972</v>
      </c>
      <c r="C41" s="17" t="s">
        <v>342</v>
      </c>
      <c r="D41" s="259" t="s">
        <v>8430</v>
      </c>
      <c r="E41" s="17" t="s">
        <v>1646</v>
      </c>
      <c r="F41" s="255" t="s">
        <v>8431</v>
      </c>
      <c r="G41" s="17" t="s">
        <v>4844</v>
      </c>
      <c r="H41" s="205" t="str">
        <f>VLOOKUP(G41,Orgs!B:I,2,0)</f>
        <v>https://www.ipi-singapore.org/</v>
      </c>
      <c r="I41" s="17" t="str">
        <f>VLOOKUP(G41,Orgs!B:J,3,0)</f>
        <v>Innovation Catalysts</v>
      </c>
      <c r="J41" s="17">
        <f>VLOOKUP(G41,Orgs!B:J,4,0)</f>
        <v>0</v>
      </c>
      <c r="K41" s="17" t="str">
        <f>VLOOKUP(G41,Orgs!B:J,5,0)</f>
        <v>Government and Military</v>
      </c>
      <c r="L41" s="17">
        <f>VLOOKUP(G41,Orgs!B:J,6,0)</f>
        <v>0</v>
      </c>
      <c r="M41" s="17" t="str">
        <f>VLOOKUP(G41,Orgs!B:J,7,0)</f>
        <v xml:space="preserve">IPI is a subsidiary of Enterprise Singapore, and an innovation catalyst that creates opportunities for enterprises to grow beyond boundaries. </v>
      </c>
      <c r="N41" s="17" t="str">
        <f>VLOOKUP(G41,Orgs!B:J,8,0)</f>
        <v>Singapore</v>
      </c>
      <c r="O41" s="17"/>
      <c r="P41" s="206" t="s">
        <v>2020</v>
      </c>
      <c r="Q41" s="29" t="s">
        <v>1529</v>
      </c>
      <c r="R41" s="17" t="s">
        <v>7805</v>
      </c>
      <c r="S41" s="12" t="s">
        <v>7379</v>
      </c>
    </row>
    <row r="42" spans="1:19" ht="14">
      <c r="A42" s="115"/>
      <c r="B42" s="115" t="s">
        <v>8432</v>
      </c>
      <c r="C42" s="16" t="s">
        <v>8433</v>
      </c>
      <c r="D42" s="16" t="s">
        <v>8434</v>
      </c>
      <c r="E42" s="16" t="s">
        <v>1393</v>
      </c>
      <c r="F42" s="219" t="s">
        <v>8435</v>
      </c>
      <c r="G42" s="16" t="s">
        <v>2844</v>
      </c>
      <c r="H42" s="217" t="str">
        <f>VLOOKUP(G42,Orgs!B:I,2,0)</f>
        <v>http://www.metainnovationlab.com/</v>
      </c>
      <c r="I42" s="80" t="str">
        <f>VLOOKUP(G42,Orgs!B:J,3,0)</f>
        <v>Innovation Catalysts</v>
      </c>
      <c r="J42" s="80">
        <f>VLOOKUP(G42,Orgs!B:J,4,0)</f>
        <v>0</v>
      </c>
      <c r="K42" s="80" t="str">
        <f>VLOOKUP(G42,Orgs!B:J,5,0)</f>
        <v>Professional Services</v>
      </c>
      <c r="L42" s="80">
        <f>VLOOKUP(G42,Orgs!B:J,6,0)</f>
        <v>0</v>
      </c>
      <c r="M42" s="80" t="str">
        <f>VLOOKUP(G42,Orgs!B:J,7,0)</f>
        <v>META Innovation Lab is a design thinking consultancy to support organizations in experimenting new ideas through human-centered approach</v>
      </c>
      <c r="N42" s="80" t="str">
        <f>VLOOKUP(G42,Orgs!B:J,8,0)</f>
        <v>Jakarta</v>
      </c>
      <c r="O42" s="16">
        <f>VLOOKUP(G42,Orgs!B:J,9,0)</f>
        <v>0</v>
      </c>
      <c r="P42" s="207" t="s">
        <v>17</v>
      </c>
      <c r="Q42" s="16"/>
      <c r="R42" s="16" t="s">
        <v>7341</v>
      </c>
      <c r="S42" s="12"/>
    </row>
    <row r="43" spans="1:19" ht="14">
      <c r="A43" s="105"/>
      <c r="B43" s="105" t="s">
        <v>8436</v>
      </c>
      <c r="C43" s="17" t="s">
        <v>8437</v>
      </c>
      <c r="D43" s="17" t="s">
        <v>8438</v>
      </c>
      <c r="E43" s="17" t="s">
        <v>8439</v>
      </c>
      <c r="F43" s="218" t="s">
        <v>8440</v>
      </c>
      <c r="G43" s="17" t="s">
        <v>3758</v>
      </c>
      <c r="H43" s="210" t="str">
        <f>VLOOKUP(G43,Orgs!B:I,2,0)</f>
        <v>https://nvs.co.at/</v>
      </c>
      <c r="I43" s="29" t="str">
        <f>VLOOKUP(G43,Orgs!B:J,3,0)</f>
        <v>Innovation Catalysts</v>
      </c>
      <c r="J43" s="29">
        <f>VLOOKUP(G43,Orgs!B:J,4,0)</f>
        <v>0</v>
      </c>
      <c r="K43" s="29" t="str">
        <f>VLOOKUP(G43,Orgs!B:J,5,0)</f>
        <v>Professional Services</v>
      </c>
      <c r="L43" s="29">
        <f>VLOOKUP(G43,Orgs!B:J,6,0)</f>
        <v>0</v>
      </c>
      <c r="M43" s="29" t="str">
        <f>VLOOKUP(G43,Orgs!B:J,7,0)</f>
        <v>Corporate and startup innovation</v>
      </c>
      <c r="N43" s="29" t="str">
        <f>VLOOKUP(G43,Orgs!B:J,8,0)</f>
        <v>Austria</v>
      </c>
      <c r="O43" s="17" t="str">
        <f>VLOOKUP(G43,Orgs!B:J,9,0)</f>
        <v>office@nvs.co.at</v>
      </c>
      <c r="P43" s="206" t="s">
        <v>17</v>
      </c>
      <c r="Q43" s="17"/>
      <c r="R43" s="17" t="s">
        <v>7341</v>
      </c>
      <c r="S43" s="12"/>
    </row>
    <row r="44" spans="1:19" ht="14">
      <c r="A44" s="115"/>
      <c r="B44" s="80" t="s">
        <v>1296</v>
      </c>
      <c r="C44" s="80" t="s">
        <v>1297</v>
      </c>
      <c r="D44" s="80" t="s">
        <v>1298</v>
      </c>
      <c r="E44" s="80" t="s">
        <v>1299</v>
      </c>
      <c r="F44" s="134" t="s">
        <v>8441</v>
      </c>
      <c r="G44" s="80" t="s">
        <v>1300</v>
      </c>
      <c r="H44" s="217" t="str">
        <f>VLOOKUP(G44,Orgs!B:I,2,0)</f>
        <v>https://pnptc.com</v>
      </c>
      <c r="I44" s="80" t="str">
        <f>VLOOKUP(G44,Orgs!B:I,3,0)</f>
        <v>Innovation Catalysts</v>
      </c>
      <c r="J44" s="80">
        <f>VLOOKUP(G44,Orgs!B:I,4,0)</f>
        <v>0</v>
      </c>
      <c r="K44" s="80" t="str">
        <f>VLOOKUP(G44,Orgs!B:I,5,0)</f>
        <v>Professional Services</v>
      </c>
      <c r="L44" s="80">
        <f>VLOOKUP(G44,Orgs!B:I,6,0)</f>
        <v>0</v>
      </c>
      <c r="M44" s="80" t="str">
        <f>VLOOKUP(G44,Orgs!B:I,7,0)</f>
        <v>Plug &amp; Play is a global innovation platform and venture capital firm, connecting startups with corporate partners and investors to foster innovation and drive business growth.</v>
      </c>
      <c r="N44" s="80" t="str">
        <f>VLOOKUP(G44,Orgs!B:I,8,0)</f>
        <v>Singapore</v>
      </c>
      <c r="O44" s="80"/>
      <c r="P44" s="207" t="s">
        <v>17</v>
      </c>
      <c r="Q44" s="80" t="s">
        <v>138</v>
      </c>
      <c r="R44" s="80" t="s">
        <v>1426</v>
      </c>
      <c r="S44" s="7" t="s">
        <v>7435</v>
      </c>
    </row>
    <row r="45" spans="1:19" ht="14">
      <c r="A45" s="17"/>
      <c r="B45" s="29" t="s">
        <v>8442</v>
      </c>
      <c r="C45" s="29" t="s">
        <v>33</v>
      </c>
      <c r="D45" s="29" t="s">
        <v>8443</v>
      </c>
      <c r="E45" s="29" t="s">
        <v>8444</v>
      </c>
      <c r="F45" s="204" t="s">
        <v>8445</v>
      </c>
      <c r="G45" s="29" t="s">
        <v>3405</v>
      </c>
      <c r="H45" s="210" t="str">
        <f>VLOOKUP(G45,Orgs!B:I,2,0)</f>
        <v>https://expand.rainmakingapac.com/</v>
      </c>
      <c r="I45" s="29" t="str">
        <f>VLOOKUP(G45,Orgs!B:J,3,0)</f>
        <v>Innovation Catalysts</v>
      </c>
      <c r="J45" s="29">
        <f>VLOOKUP(G45,Orgs!B:J,4,0)</f>
        <v>0</v>
      </c>
      <c r="K45" s="29" t="str">
        <f>VLOOKUP(G45,Orgs!B:J,5,0)</f>
        <v>Professional Services</v>
      </c>
      <c r="L45" s="29">
        <f>VLOOKUP(G45,Orgs!B:J,6,0)</f>
        <v>0</v>
      </c>
      <c r="M45" s="29" t="str">
        <f>VLOOKUP(G45,Orgs!B:J,7,0)</f>
        <v xml:space="preserve">Rainmaking Expand runs multiple programmes for startups &amp; SMEs looking to expand and accelerate market entry into multiple locations. </v>
      </c>
      <c r="N45" s="29" t="str">
        <f>VLOOKUP(G45,Orgs!B:J,8,0)</f>
        <v>Singapore</v>
      </c>
      <c r="O45" s="17"/>
      <c r="P45" s="206" t="s">
        <v>2013</v>
      </c>
      <c r="Q45" s="29" t="s">
        <v>138</v>
      </c>
      <c r="R45" s="29" t="s">
        <v>8366</v>
      </c>
      <c r="S45" s="7" t="s">
        <v>7921</v>
      </c>
    </row>
    <row r="46" spans="1:19" ht="14">
      <c r="A46" s="115"/>
      <c r="B46" s="115" t="s">
        <v>1415</v>
      </c>
      <c r="C46" s="16" t="s">
        <v>8446</v>
      </c>
      <c r="D46" s="16" t="s">
        <v>8447</v>
      </c>
      <c r="E46" s="16" t="s">
        <v>1380</v>
      </c>
      <c r="F46" s="219" t="s">
        <v>8448</v>
      </c>
      <c r="G46" s="16" t="s">
        <v>5514</v>
      </c>
      <c r="H46" s="217" t="str">
        <f>VLOOKUP(G46,Orgs!B:I,2,0)</f>
        <v>https://www.startupsesame.com/corporates/</v>
      </c>
      <c r="I46" s="80" t="str">
        <f>VLOOKUP(G46,Orgs!B:J,3,0)</f>
        <v>Innovation Catalysts</v>
      </c>
      <c r="J46" s="80">
        <f>VLOOKUP(G46,Orgs!B:J,4,0)</f>
        <v>0</v>
      </c>
      <c r="K46" s="80" t="str">
        <f>VLOOKUP(G46,Orgs!B:J,5,0)</f>
        <v>Professional Services</v>
      </c>
      <c r="L46" s="80">
        <f>VLOOKUP(G46,Orgs!B:J,6,0)</f>
        <v>0</v>
      </c>
      <c r="M46" s="80" t="str">
        <f>VLOOKUP(G46,Orgs!B:J,7,0)</f>
        <v>Startup Sesame is the leading agency dedicated to Tech events in Europe; composed of specialists in the fields of innovation and business networking.</v>
      </c>
      <c r="N46" s="80" t="str">
        <f>VLOOKUP(G46,Orgs!B:J,8,0)</f>
        <v>France</v>
      </c>
      <c r="O46" s="16">
        <f>VLOOKUP(G46,Orgs!B:J,9,0)</f>
        <v>0</v>
      </c>
      <c r="P46" s="207" t="s">
        <v>17</v>
      </c>
      <c r="Q46" s="16"/>
      <c r="R46" s="16" t="s">
        <v>7341</v>
      </c>
      <c r="S46" s="12"/>
    </row>
    <row r="47" spans="1:19" ht="14">
      <c r="A47" s="17"/>
      <c r="B47" s="29" t="s">
        <v>1075</v>
      </c>
      <c r="C47" s="29" t="s">
        <v>218</v>
      </c>
      <c r="D47" s="29" t="s">
        <v>8449</v>
      </c>
      <c r="E47" s="29" t="s">
        <v>8450</v>
      </c>
      <c r="F47" s="204" t="s">
        <v>8451</v>
      </c>
      <c r="G47" s="29" t="s">
        <v>5623</v>
      </c>
      <c r="H47" s="210" t="str">
        <f>VLOOKUP(G47,Orgs!B:I,2,0)</f>
        <v>https://www.thestartupx.com/</v>
      </c>
      <c r="I47" s="29" t="str">
        <f>VLOOKUP(G47,Orgs!B:J,3,0)</f>
        <v>Innovation Catalysts</v>
      </c>
      <c r="J47" s="29">
        <f>VLOOKUP(G47,Orgs!B:J,4,0)</f>
        <v>0</v>
      </c>
      <c r="K47" s="29" t="str">
        <f>VLOOKUP(G47,Orgs!B:J,5,0)</f>
        <v>Professional Services</v>
      </c>
      <c r="L47" s="29">
        <f>VLOOKUP(G47,Orgs!B:J,6,0)</f>
        <v>0</v>
      </c>
      <c r="M47" s="29" t="str">
        <f>VLOOKUP(G47,Orgs!B:J,7,0)</f>
        <v xml:space="preserve">StartupX is an innovation, venture and startup enabler. </v>
      </c>
      <c r="N47" s="29" t="str">
        <f>VLOOKUP(G47,Orgs!B:J,8,0)</f>
        <v>Singapore</v>
      </c>
      <c r="O47" s="17"/>
      <c r="P47" s="206" t="s">
        <v>2013</v>
      </c>
      <c r="Q47" s="29" t="s">
        <v>138</v>
      </c>
      <c r="R47" s="29" t="s">
        <v>8366</v>
      </c>
      <c r="S47" s="7" t="s">
        <v>7921</v>
      </c>
    </row>
    <row r="48" spans="1:19" ht="14">
      <c r="A48" s="115"/>
      <c r="B48" s="115" t="s">
        <v>8452</v>
      </c>
      <c r="C48" s="16" t="s">
        <v>6797</v>
      </c>
      <c r="D48" s="16" t="s">
        <v>8453</v>
      </c>
      <c r="E48" s="16" t="s">
        <v>8454</v>
      </c>
      <c r="F48" s="235" t="s">
        <v>8455</v>
      </c>
      <c r="G48" s="80" t="s">
        <v>4013</v>
      </c>
      <c r="H48" s="217" t="str">
        <f>VLOOKUP(G48,Orgs!B:I,2,0)</f>
        <v>https://thenextweb.com/programs</v>
      </c>
      <c r="I48" s="80" t="str">
        <f>VLOOKUP(G48,Orgs!B:J,3,0)</f>
        <v>Innovation Catalysts</v>
      </c>
      <c r="J48" s="80">
        <f>VLOOKUP(G48,Orgs!B:J,4,0)</f>
        <v>0</v>
      </c>
      <c r="K48" s="80" t="str">
        <f>VLOOKUP(G48,Orgs!B:J,5,0)</f>
        <v>Professional Services</v>
      </c>
      <c r="L48" s="80">
        <f>VLOOKUP(G48,Orgs!B:J,6,0)</f>
        <v>0</v>
      </c>
      <c r="M48" s="80" t="str">
        <f>VLOOKUP(G48,Orgs!B:J,7,0)</f>
        <v>TNW Programs is a digital transformation and innovation consultancy operated by TNW. The consultancy connects corporates, governments, investors, and startups to foster innovation and accelerate digital transformation.</v>
      </c>
      <c r="N48" s="80" t="str">
        <f>VLOOKUP(G48,Orgs!B:J,8,0)</f>
        <v>Netherlands</v>
      </c>
      <c r="O48" s="16">
        <f>VLOOKUP(G48,Orgs!B:J,9,0)</f>
        <v>0</v>
      </c>
      <c r="P48" s="207" t="s">
        <v>17</v>
      </c>
      <c r="Q48" s="16"/>
      <c r="R48" s="16" t="s">
        <v>7341</v>
      </c>
      <c r="S48" s="12"/>
    </row>
    <row r="49" spans="1:19" ht="14">
      <c r="A49" s="17"/>
      <c r="B49" s="17" t="s">
        <v>8456</v>
      </c>
      <c r="C49" s="17" t="s">
        <v>8457</v>
      </c>
      <c r="D49" s="17" t="s">
        <v>8458</v>
      </c>
      <c r="E49" s="17" t="s">
        <v>8459</v>
      </c>
      <c r="F49" s="214" t="s">
        <v>8460</v>
      </c>
      <c r="G49" s="17" t="s">
        <v>4108</v>
      </c>
      <c r="H49" s="210" t="str">
        <f>VLOOKUP(G49,Orgs!B:I,2,0)</f>
        <v>https://www.50partners.fr/</v>
      </c>
      <c r="I49" s="29" t="str">
        <f>VLOOKUP(G49,Orgs!B:J,3,0)</f>
        <v>Innovation hubs / Accelerators / Incubators</v>
      </c>
      <c r="J49" s="29" t="str">
        <f>VLOOKUP(G49,Orgs!B:J,4,0)</f>
        <v>Tech companies</v>
      </c>
      <c r="K49" s="29" t="str">
        <f>VLOOKUP(G49,Orgs!B:J,5,0)</f>
        <v>Other</v>
      </c>
      <c r="L49" s="29">
        <f>VLOOKUP(G49,Orgs!B:J,6,0)</f>
        <v>0</v>
      </c>
      <c r="M49" s="29" t="str">
        <f>VLOOKUP(G49,Orgs!B:J,7,0)</f>
        <v>Ecosystem for innovative tech projects</v>
      </c>
      <c r="N49" s="29" t="str">
        <f>VLOOKUP(G49,Orgs!B:J,8,0)</f>
        <v>France</v>
      </c>
      <c r="O49" s="17">
        <f>VLOOKUP(G49,Orgs!B:J,9,0)</f>
        <v>0</v>
      </c>
      <c r="P49" s="206" t="s">
        <v>17</v>
      </c>
      <c r="Q49" s="17"/>
      <c r="R49" s="17" t="s">
        <v>7341</v>
      </c>
      <c r="S49" s="12"/>
    </row>
    <row r="50" spans="1:19" ht="14">
      <c r="A50" s="115"/>
      <c r="B50" s="115" t="s">
        <v>7957</v>
      </c>
      <c r="C50" s="16" t="s">
        <v>8461</v>
      </c>
      <c r="D50" s="16" t="s">
        <v>8462</v>
      </c>
      <c r="E50" s="16" t="s">
        <v>8463</v>
      </c>
      <c r="F50" s="219" t="s">
        <v>8464</v>
      </c>
      <c r="G50" s="16" t="s">
        <v>4128</v>
      </c>
      <c r="H50" s="217" t="str">
        <f>VLOOKUP(G50,Orgs!B:I,2,0)</f>
        <v>https://www.accelerice.com/</v>
      </c>
      <c r="I50" s="80" t="str">
        <f>VLOOKUP(G50,Orgs!B:J,3,0)</f>
        <v>Innovation hubs / Accelerators / Incubators</v>
      </c>
      <c r="J50" s="80">
        <f>VLOOKUP(G50,Orgs!B:J,4,0)</f>
        <v>0</v>
      </c>
      <c r="K50" s="80" t="str">
        <f>VLOOKUP(G50,Orgs!B:J,5,0)</f>
        <v>Food and Beverage</v>
      </c>
      <c r="L50" s="80">
        <f>VLOOKUP(G50,Orgs!B:J,6,0)</f>
        <v>0</v>
      </c>
      <c r="M50" s="80" t="str">
        <f>VLOOKUP(G50,Orgs!B:J,7,0)</f>
        <v>Indonesia's First Food Innovation and Knowledge Hub</v>
      </c>
      <c r="N50" s="80" t="str">
        <f>VLOOKUP(G50,Orgs!B:J,8,0)</f>
        <v>Indonesia</v>
      </c>
      <c r="O50" s="16">
        <f>VLOOKUP(G50,Orgs!B:J,9,0)</f>
        <v>0</v>
      </c>
      <c r="P50" s="207" t="s">
        <v>17</v>
      </c>
      <c r="Q50" s="16"/>
      <c r="R50" s="16" t="s">
        <v>7341</v>
      </c>
      <c r="S50" s="12"/>
    </row>
    <row r="51" spans="1:19" ht="14">
      <c r="A51" s="17"/>
      <c r="B51" s="105" t="s">
        <v>8465</v>
      </c>
      <c r="C51" s="17" t="s">
        <v>7742</v>
      </c>
      <c r="D51" s="105" t="s">
        <v>8466</v>
      </c>
      <c r="E51" s="105" t="s">
        <v>1409</v>
      </c>
      <c r="F51" s="215" t="s">
        <v>8467</v>
      </c>
      <c r="G51" s="105" t="s">
        <v>3077</v>
      </c>
      <c r="H51" s="210" t="str">
        <f>VLOOKUP(G51,Orgs!B:I,2,0)</f>
        <v>https://airmaker.sg/coinnovation-lab/</v>
      </c>
      <c r="I51" s="29" t="str">
        <f>VLOOKUP(G51,Orgs!B:J,3,0)</f>
        <v>Innovation hubs / Accelerators / Incubators</v>
      </c>
      <c r="J51" s="29">
        <f>VLOOKUP(G51,Orgs!B:J,4,0)</f>
        <v>0</v>
      </c>
      <c r="K51" s="29" t="str">
        <f>VLOOKUP(G51,Orgs!B:J,5,0)</f>
        <v>Built Environment</v>
      </c>
      <c r="L51" s="29">
        <f>VLOOKUP(G51,Orgs!B:J,6,0)</f>
        <v>0</v>
      </c>
      <c r="M51" s="29" t="str">
        <f>VLOOKUP(G51,Orgs!B:J,7,0)</f>
        <v>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v>
      </c>
      <c r="N51" s="29" t="str">
        <f>VLOOKUP(G51,Orgs!B:J,8,0)</f>
        <v>Singapore</v>
      </c>
      <c r="O51" s="17">
        <f>VLOOKUP(G51,Orgs!B:J,9,0)</f>
        <v>0</v>
      </c>
      <c r="P51" s="206" t="s">
        <v>2000</v>
      </c>
      <c r="Q51" s="17"/>
      <c r="R51" s="17" t="s">
        <v>7341</v>
      </c>
      <c r="S51" s="12" t="s">
        <v>8378</v>
      </c>
    </row>
    <row r="52" spans="1:19" ht="14">
      <c r="A52" s="16"/>
      <c r="B52" s="16" t="s">
        <v>8468</v>
      </c>
      <c r="C52" s="16" t="s">
        <v>8469</v>
      </c>
      <c r="D52" s="16" t="s">
        <v>8470</v>
      </c>
      <c r="E52" s="16" t="s">
        <v>1393</v>
      </c>
      <c r="F52" s="229" t="s">
        <v>8471</v>
      </c>
      <c r="G52" s="16" t="s">
        <v>2462</v>
      </c>
      <c r="H52" s="217" t="str">
        <f>VLOOKUP(G52,Orgs!B:I,2,0)</f>
        <v>http://berlinstartupacademy.com/</v>
      </c>
      <c r="I52" s="80" t="str">
        <f>VLOOKUP(G52,Orgs!B:J,3,0)</f>
        <v>Innovation hubs / Accelerators / Incubators</v>
      </c>
      <c r="J52" s="80">
        <f>VLOOKUP(G52,Orgs!B:J,4,0)</f>
        <v>0</v>
      </c>
      <c r="K52" s="80" t="str">
        <f>VLOOKUP(G52,Orgs!B:J,5,0)</f>
        <v>Other</v>
      </c>
      <c r="L52" s="80">
        <f>VLOOKUP(G52,Orgs!B:J,6,0)</f>
        <v>0</v>
      </c>
      <c r="M52" s="80" t="str">
        <f>VLOOKUP(G52,Orgs!B:J,7,0)</f>
        <v>Berlin’s boutique, independent Startup Accelerator.</v>
      </c>
      <c r="N52" s="80" t="str">
        <f>VLOOKUP(G52,Orgs!B:J,8,0)</f>
        <v>Germany</v>
      </c>
      <c r="O52" s="16">
        <f>VLOOKUP(G52,Orgs!B:J,9,0)</f>
        <v>0</v>
      </c>
      <c r="P52" s="207" t="s">
        <v>17</v>
      </c>
      <c r="Q52" s="16"/>
      <c r="R52" s="16" t="s">
        <v>7341</v>
      </c>
      <c r="S52" s="12"/>
    </row>
    <row r="53" spans="1:19" ht="14">
      <c r="A53" s="105"/>
      <c r="B53" s="105" t="s">
        <v>556</v>
      </c>
      <c r="C53" s="17" t="s">
        <v>8472</v>
      </c>
      <c r="D53" s="17" t="s">
        <v>8473</v>
      </c>
      <c r="E53" s="17" t="s">
        <v>8474</v>
      </c>
      <c r="F53" s="218" t="s">
        <v>8475</v>
      </c>
      <c r="G53" s="17" t="s">
        <v>2622</v>
      </c>
      <c r="H53" s="210" t="str">
        <f>VLOOKUP(G53,Orgs!B:I,2,0)</f>
        <v>http://www.biomelbourne.org/</v>
      </c>
      <c r="I53" s="29" t="str">
        <f>VLOOKUP(G53,Orgs!B:J,3,0)</f>
        <v>Innovation hubs / Accelerators / Incubators</v>
      </c>
      <c r="J53" s="29">
        <f>VLOOKUP(G53,Orgs!B:J,4,0)</f>
        <v>0</v>
      </c>
      <c r="K53" s="29" t="str">
        <f>VLOOKUP(G53,Orgs!B:J,5,0)</f>
        <v>Healthcare</v>
      </c>
      <c r="L53" s="29" t="str">
        <f>VLOOKUP(G53,Orgs!B:J,6,0)</f>
        <v>Healthtech</v>
      </c>
      <c r="M53" s="29" t="str">
        <f>VLOOKUP(G53,Orgs!B:J,7,0)</f>
        <v>BioMelbourne Network is the peak body in the Victorian healthtech industry, driving engagement and growth in research, innovation, commercialisation and manufacturing through local and international networks.</v>
      </c>
      <c r="N53" s="29" t="str">
        <f>VLOOKUP(G53,Orgs!B:J,8,0)</f>
        <v>Australia</v>
      </c>
      <c r="O53" s="17">
        <f>VLOOKUP(G53,Orgs!B:J,9,0)</f>
        <v>0</v>
      </c>
      <c r="P53" s="206" t="s">
        <v>17</v>
      </c>
      <c r="Q53" s="17"/>
      <c r="R53" s="17" t="s">
        <v>7341</v>
      </c>
      <c r="S53" s="12"/>
    </row>
    <row r="54" spans="1:19" ht="14">
      <c r="A54" s="115"/>
      <c r="B54" s="115" t="s">
        <v>8476</v>
      </c>
      <c r="C54" s="16" t="s">
        <v>1504</v>
      </c>
      <c r="D54" s="16" t="s">
        <v>8477</v>
      </c>
      <c r="E54" s="16" t="s">
        <v>1393</v>
      </c>
      <c r="F54" s="219" t="s">
        <v>8478</v>
      </c>
      <c r="G54" s="16" t="s">
        <v>2632</v>
      </c>
      <c r="H54" s="217" t="str">
        <f>VLOOKUP(G54,Orgs!B:I,2,0)</f>
        <v>http://www.bootupworld.com/</v>
      </c>
      <c r="I54" s="80" t="str">
        <f>VLOOKUP(G54,Orgs!B:J,3,0)</f>
        <v>Innovation hubs / Accelerators / Incubators</v>
      </c>
      <c r="J54" s="80">
        <f>VLOOKUP(G54,Orgs!B:J,4,0)</f>
        <v>0</v>
      </c>
      <c r="K54" s="80" t="str">
        <f>VLOOKUP(G54,Orgs!B:J,5,0)</f>
        <v>Other</v>
      </c>
      <c r="L54" s="80">
        <f>VLOOKUP(G54,Orgs!B:J,6,0)</f>
        <v>0</v>
      </c>
      <c r="M54" s="80" t="str">
        <f>VLOOKUP(G54,Orgs!B:J,7,0)</f>
        <v>Startup accelerator &amp; incubator operating across the US</v>
      </c>
      <c r="N54" s="80" t="str">
        <f>VLOOKUP(G54,Orgs!B:J,8,0)</f>
        <v>USA</v>
      </c>
      <c r="O54" s="16" t="str">
        <f>VLOOKUP(G54,Orgs!B:J,9,0)</f>
        <v>info@bootupworld.com</v>
      </c>
      <c r="P54" s="207" t="s">
        <v>17</v>
      </c>
      <c r="Q54" s="16"/>
      <c r="R54" s="16" t="s">
        <v>7341</v>
      </c>
      <c r="S54" s="12"/>
    </row>
    <row r="55" spans="1:19" ht="14">
      <c r="A55" s="17"/>
      <c r="B55" s="17" t="s">
        <v>8479</v>
      </c>
      <c r="C55" s="17" t="s">
        <v>325</v>
      </c>
      <c r="D55" s="17" t="s">
        <v>8480</v>
      </c>
      <c r="E55" s="17" t="s">
        <v>4685</v>
      </c>
      <c r="F55" s="214" t="s">
        <v>8481</v>
      </c>
      <c r="G55" s="17" t="s">
        <v>3541</v>
      </c>
      <c r="H55" s="210" t="str">
        <f>VLOOKUP(G55,Orgs!B:I,2,0)</f>
        <v>https://iaps.ord.nycu.edu.tw/</v>
      </c>
      <c r="I55" s="29" t="str">
        <f>VLOOKUP(G55,Orgs!B:J,3,0)</f>
        <v>Innovation hubs / Accelerators / Incubators</v>
      </c>
      <c r="J55" s="29">
        <f>VLOOKUP(G55,Orgs!B:J,4,0)</f>
        <v>0</v>
      </c>
      <c r="K55" s="29" t="str">
        <f>VLOOKUP(G55,Orgs!B:J,5,0)</f>
        <v>Other</v>
      </c>
      <c r="L55" s="29">
        <f>VLOOKUP(G55,Orgs!B:J,6,0)</f>
        <v>0</v>
      </c>
      <c r="M55" s="29" t="str">
        <f>VLOOKUP(G55,Orgs!B:J,7,0)</f>
        <v>A startup accelerator devoted to empower and advance the growth of early-stage, growth-driven tech startups.</v>
      </c>
      <c r="N55" s="29" t="str">
        <f>VLOOKUP(G55,Orgs!B:J,8,0)</f>
        <v>Taiwan</v>
      </c>
      <c r="O55" s="17">
        <f>VLOOKUP(G55,Orgs!B:J,9,0)</f>
        <v>0</v>
      </c>
      <c r="P55" s="206" t="s">
        <v>17</v>
      </c>
      <c r="Q55" s="17"/>
      <c r="R55" s="17" t="s">
        <v>7341</v>
      </c>
      <c r="S55" s="12"/>
    </row>
    <row r="56" spans="1:19" ht="14">
      <c r="A56" s="16"/>
      <c r="B56" s="115" t="s">
        <v>8482</v>
      </c>
      <c r="C56" s="16" t="s">
        <v>198</v>
      </c>
      <c r="D56" s="16" t="s">
        <v>8483</v>
      </c>
      <c r="E56" s="16" t="s">
        <v>8484</v>
      </c>
      <c r="F56" s="219" t="s">
        <v>8485</v>
      </c>
      <c r="G56" s="16" t="s">
        <v>3366</v>
      </c>
      <c r="H56" s="217" t="str">
        <f>VLOOKUP(G56,Orgs!B:I,2,0)</f>
        <v>https://en.creww.in/</v>
      </c>
      <c r="I56" s="80" t="str">
        <f>VLOOKUP(G56,Orgs!B:J,3,0)</f>
        <v>Innovation hubs / Accelerators / Incubators</v>
      </c>
      <c r="J56" s="80">
        <f>VLOOKUP(G56,Orgs!B:J,4,0)</f>
        <v>0</v>
      </c>
      <c r="K56" s="80" t="str">
        <f>VLOOKUP(G56,Orgs!B:J,5,0)</f>
        <v>Other</v>
      </c>
      <c r="L56" s="80">
        <f>VLOOKUP(G56,Orgs!B:J,6,0)</f>
        <v>0</v>
      </c>
      <c r="M56" s="80" t="str">
        <f>VLOOKUP(G56,Orgs!B:J,7,0)</f>
        <v>Sector agnostic startup accelerator</v>
      </c>
      <c r="N56" s="80" t="str">
        <f>VLOOKUP(G56,Orgs!B:J,8,0)</f>
        <v>Japan</v>
      </c>
      <c r="O56" s="16" t="str">
        <f>VLOOKUP(G56,Orgs!B:J,9,0)</f>
        <v>info@creww.me</v>
      </c>
      <c r="P56" s="207" t="s">
        <v>17</v>
      </c>
      <c r="Q56" s="16"/>
      <c r="R56" s="16" t="s">
        <v>7341</v>
      </c>
      <c r="S56" s="12"/>
    </row>
    <row r="57" spans="1:19" ht="14">
      <c r="A57" s="105"/>
      <c r="B57" s="105" t="s">
        <v>8486</v>
      </c>
      <c r="C57" s="17" t="s">
        <v>754</v>
      </c>
      <c r="D57" s="17" t="s">
        <v>8487</v>
      </c>
      <c r="E57" s="17" t="s">
        <v>8488</v>
      </c>
      <c r="F57" s="218" t="s">
        <v>8489</v>
      </c>
      <c r="G57" s="17" t="s">
        <v>2482</v>
      </c>
      <c r="H57" s="210" t="str">
        <f>VLOOKUP(G57,Orgs!B:I,2,0)</f>
        <v>http://cyberport.hk/en/offices/office_leasing</v>
      </c>
      <c r="I57" s="29" t="str">
        <f>VLOOKUP(G57,Orgs!B:J,3,0)</f>
        <v>Innovation hubs / Accelerators / Incubators</v>
      </c>
      <c r="J57" s="29">
        <f>VLOOKUP(G57,Orgs!B:J,4,0)</f>
        <v>0</v>
      </c>
      <c r="K57" s="29" t="str">
        <f>VLOOKUP(G57,Orgs!B:J,5,0)</f>
        <v>Other</v>
      </c>
      <c r="L57" s="29">
        <f>VLOOKUP(G57,Orgs!B:J,6,0)</f>
        <v>0</v>
      </c>
      <c r="M57" s="29" t="str">
        <f>VLOOKUP(G57,Orgs!B:J,7,0)</f>
        <v>Startup accelerator &amp; incubator</v>
      </c>
      <c r="N57" s="29" t="str">
        <f>VLOOKUP(G57,Orgs!B:J,8,0)</f>
        <v>Hong Kong</v>
      </c>
      <c r="O57" s="17" t="str">
        <f>VLOOKUP(G57,Orgs!B:J,9,0)</f>
        <v>enquiry@cyberport.hk</v>
      </c>
      <c r="P57" s="206" t="s">
        <v>17</v>
      </c>
      <c r="Q57" s="17"/>
      <c r="R57" s="17" t="s">
        <v>7341</v>
      </c>
      <c r="S57" s="12"/>
    </row>
    <row r="58" spans="1:19" ht="14">
      <c r="A58" s="16"/>
      <c r="B58" s="16" t="s">
        <v>8490</v>
      </c>
      <c r="C58" s="16" t="s">
        <v>8491</v>
      </c>
      <c r="D58" s="16" t="s">
        <v>8492</v>
      </c>
      <c r="E58" s="16" t="s">
        <v>28</v>
      </c>
      <c r="F58" s="260" t="s">
        <v>8493</v>
      </c>
      <c r="G58" s="16" t="s">
        <v>3326</v>
      </c>
      <c r="H58" s="217" t="str">
        <f>VLOOKUP(G58,Orgs!B:I,2,0)</f>
        <v>https://dubaismartcity.org/</v>
      </c>
      <c r="I58" s="80" t="str">
        <f>VLOOKUP(G58,Orgs!B:J,3,0)</f>
        <v>Innovation hubs / Accelerators / Incubators</v>
      </c>
      <c r="J58" s="80">
        <f>VLOOKUP(G58,Orgs!B:J,4,0)</f>
        <v>0</v>
      </c>
      <c r="K58" s="80" t="str">
        <f>VLOOKUP(G58,Orgs!B:J,5,0)</f>
        <v>Environment and Sustainability</v>
      </c>
      <c r="L58" s="80">
        <f>VLOOKUP(G58,Orgs!B:J,6,0)</f>
        <v>0</v>
      </c>
      <c r="M58" s="80" t="str">
        <f>VLOOKUP(G58,Orgs!B:J,7,0)</f>
        <v>The leading program supporting innovative companies in the IoT &amp; Connectivity, Urban Automation &amp; Mobility, Artificial Intelligence, Blockchain, Open City Data, Sustainable Cities &amp; Living, Smart Government, and Smart Retail industry.</v>
      </c>
      <c r="N58" s="80" t="str">
        <f>VLOOKUP(G58,Orgs!B:J,8,0)</f>
        <v>UAE</v>
      </c>
      <c r="O58" s="16">
        <f>VLOOKUP(G58,Orgs!B:J,9,0)</f>
        <v>0</v>
      </c>
      <c r="P58" s="207" t="s">
        <v>17</v>
      </c>
      <c r="Q58" s="16"/>
      <c r="R58" s="16" t="s">
        <v>7341</v>
      </c>
      <c r="S58" s="12"/>
    </row>
    <row r="59" spans="1:19" ht="14">
      <c r="A59" s="17" t="s">
        <v>7765</v>
      </c>
      <c r="B59" s="17" t="s">
        <v>8494</v>
      </c>
      <c r="C59" s="17" t="s">
        <v>7021</v>
      </c>
      <c r="D59" s="17" t="s">
        <v>8495</v>
      </c>
      <c r="E59" s="17" t="s">
        <v>1393</v>
      </c>
      <c r="F59" s="215" t="s">
        <v>8496</v>
      </c>
      <c r="G59" s="17" t="s">
        <v>3358</v>
      </c>
      <c r="H59" s="210" t="str">
        <f>VLOOKUP(G59,Orgs!B:I,2,0)</f>
        <v>https://egg.hatcher.com/</v>
      </c>
      <c r="I59" s="29" t="str">
        <f>VLOOKUP(G59,Orgs!B:J,3,0)</f>
        <v>Innovation hubs / Accelerators / Incubators</v>
      </c>
      <c r="J59" s="29" t="str">
        <f>VLOOKUP(G59,Orgs!B:J,4,0)</f>
        <v>AI &amp; ML Accelerator</v>
      </c>
      <c r="K59" s="29" t="str">
        <f>VLOOKUP(G59,Orgs!B:J,5,0)</f>
        <v>Other</v>
      </c>
      <c r="L59" s="29" t="str">
        <f>VLOOKUP(G59,Orgs!B:J,6,0)</f>
        <v>Artificial Intelligence and Machine Learning (AI/ML)</v>
      </c>
      <c r="M59" s="29" t="str">
        <f>VLOOKUP(G59,Orgs!B:J,7,0)</f>
        <v>Startup accelerator and incubator</v>
      </c>
      <c r="N59" s="29" t="str">
        <f>VLOOKUP(G59,Orgs!B:J,8,0)</f>
        <v>Singapore</v>
      </c>
      <c r="O59" s="17">
        <f>VLOOKUP(G59,Orgs!B:J,9,0)</f>
        <v>0</v>
      </c>
      <c r="P59" s="206" t="s">
        <v>17</v>
      </c>
      <c r="Q59" s="17"/>
      <c r="R59" s="17" t="s">
        <v>7341</v>
      </c>
      <c r="S59" s="12"/>
    </row>
    <row r="60" spans="1:19" ht="14">
      <c r="A60" s="115"/>
      <c r="B60" s="80" t="s">
        <v>1935</v>
      </c>
      <c r="C60" s="80" t="s">
        <v>1936</v>
      </c>
      <c r="D60" s="80" t="s">
        <v>1937</v>
      </c>
      <c r="E60" s="80" t="s">
        <v>413</v>
      </c>
      <c r="F60" s="209" t="s">
        <v>1938</v>
      </c>
      <c r="G60" s="80" t="s">
        <v>1939</v>
      </c>
      <c r="H60" s="202" t="str">
        <f>VLOOKUP(G60,Orgs!B:J,2,0)</f>
        <v>http://www.energylab.org.au/</v>
      </c>
      <c r="I60" s="16" t="str">
        <f>VLOOKUP(G60,Orgs!B:J,3,0)</f>
        <v>Innovation hubs / Accelerators / Incubators</v>
      </c>
      <c r="J60" s="16"/>
      <c r="K60" s="16" t="str">
        <f>VLOOKUP(G60,Orgs!B:J,5,0)</f>
        <v>Energy and Chemicals</v>
      </c>
      <c r="L60" s="16" t="str">
        <f>VLOOKUP(G60,Orgs!B:J,6,0)</f>
        <v>Climate tech</v>
      </c>
      <c r="M60" s="16" t="str">
        <f>VLOOKUP(G60,Orgs!B:J,7,0)</f>
        <v>Australia’s largest climate tech startup accelerator and innovation ecosystem</v>
      </c>
      <c r="N60" s="16" t="str">
        <f>VLOOKUP(G60,Orgs!B:J,8,0)</f>
        <v>Australia</v>
      </c>
      <c r="O60" s="16"/>
      <c r="P60" s="207" t="s">
        <v>17</v>
      </c>
      <c r="Q60" s="80" t="s">
        <v>1529</v>
      </c>
      <c r="R60" s="80" t="s">
        <v>1530</v>
      </c>
      <c r="S60" s="12"/>
    </row>
    <row r="61" spans="1:19" ht="14">
      <c r="A61" s="17"/>
      <c r="B61" s="17" t="s">
        <v>8497</v>
      </c>
      <c r="C61" s="17" t="s">
        <v>8498</v>
      </c>
      <c r="D61" s="17" t="s">
        <v>8499</v>
      </c>
      <c r="E61" s="17" t="s">
        <v>7542</v>
      </c>
      <c r="F61" s="215" t="s">
        <v>8500</v>
      </c>
      <c r="G61" s="17" t="s">
        <v>3378</v>
      </c>
      <c r="H61" s="210" t="str">
        <f>VLOOKUP(G61,Orgs!B:I,2,0)</f>
        <v>https://enjinstarter.com/</v>
      </c>
      <c r="I61" s="29" t="str">
        <f>VLOOKUP(G61,Orgs!B:J,3,0)</f>
        <v>Innovation hubs / Accelerators / Incubators</v>
      </c>
      <c r="J61" s="29" t="str">
        <f>VLOOKUP(G61,Orgs!B:J,4,0)</f>
        <v>Incubator, Launchpad &amp; Web3 Advisory Specialist</v>
      </c>
      <c r="K61" s="29" t="str">
        <f>VLOOKUP(G61,Orgs!B:J,5,0)</f>
        <v>Other</v>
      </c>
      <c r="L61" s="29">
        <f>VLOOKUP(G61,Orgs!B:J,6,0)</f>
        <v>0</v>
      </c>
      <c r="M61" s="29" t="str">
        <f>VLOOKUP(G61,Orgs!B:J,7,0)</f>
        <v>Enjinstarter is a next-generation ecosystem and launchpad for promising Web3 gaming, AI, entertainment, climate, and metaverse projects.</v>
      </c>
      <c r="N61" s="29" t="str">
        <f>VLOOKUP(G61,Orgs!B:J,8,0)</f>
        <v>Singapore</v>
      </c>
      <c r="O61" s="17">
        <f>VLOOKUP(G61,Orgs!B:J,9,0)</f>
        <v>0</v>
      </c>
      <c r="P61" s="206" t="s">
        <v>17</v>
      </c>
      <c r="Q61" s="17"/>
      <c r="R61" s="17" t="s">
        <v>7341</v>
      </c>
      <c r="S61" s="12"/>
    </row>
    <row r="62" spans="1:19" ht="14">
      <c r="A62" s="115"/>
      <c r="B62" s="115" t="s">
        <v>8501</v>
      </c>
      <c r="C62" s="16" t="s">
        <v>8502</v>
      </c>
      <c r="D62" s="16" t="s">
        <v>8503</v>
      </c>
      <c r="E62" s="16" t="s">
        <v>8504</v>
      </c>
      <c r="F62" s="219" t="s">
        <v>8505</v>
      </c>
      <c r="G62" s="16" t="s">
        <v>3400</v>
      </c>
      <c r="H62" s="217" t="str">
        <f>VLOOKUP(G62,Orgs!B:I,2,0)</f>
        <v>https://euindiainnocenter.eu/</v>
      </c>
      <c r="I62" s="80" t="str">
        <f>VLOOKUP(G62,Orgs!B:J,3,0)</f>
        <v>Innovation hubs / Accelerators / Incubators</v>
      </c>
      <c r="J62" s="80">
        <f>VLOOKUP(G62,Orgs!B:J,4,0)</f>
        <v>0</v>
      </c>
      <c r="K62" s="80" t="str">
        <f>VLOOKUP(G62,Orgs!B:J,5,0)</f>
        <v>Other</v>
      </c>
      <c r="L62" s="80">
        <f>VLOOKUP(G62,Orgs!B:J,6,0)</f>
        <v>0</v>
      </c>
      <c r="M62" s="80" t="str">
        <f>VLOOKUP(G62,Orgs!B:J,7,0)</f>
        <v>Accelerator &amp; incubator focused on multiple sectors</v>
      </c>
      <c r="N62" s="80" t="str">
        <f>VLOOKUP(G62,Orgs!B:J,8,0)</f>
        <v>Global</v>
      </c>
      <c r="O62" s="16" t="str">
        <f>VLOOKUP(G62,Orgs!B:J,9,0)</f>
        <v>hello@euindiainnocenter.eu</v>
      </c>
      <c r="P62" s="207" t="s">
        <v>17</v>
      </c>
      <c r="Q62" s="16"/>
      <c r="R62" s="16" t="s">
        <v>7341</v>
      </c>
      <c r="S62" s="12"/>
    </row>
    <row r="63" spans="1:19" ht="14">
      <c r="A63" s="105"/>
      <c r="B63" s="105" t="s">
        <v>8506</v>
      </c>
      <c r="C63" s="17" t="s">
        <v>8507</v>
      </c>
      <c r="D63" s="17" t="s">
        <v>8508</v>
      </c>
      <c r="E63" s="17"/>
      <c r="F63" s="218" t="s">
        <v>7390</v>
      </c>
      <c r="G63" s="17" t="s">
        <v>2522</v>
      </c>
      <c r="H63" s="210" t="str">
        <f>VLOOKUP(G63,Orgs!B:I,2,0)</f>
        <v>http://lafrenchtech.com/</v>
      </c>
      <c r="I63" s="29" t="str">
        <f>VLOOKUP(G63,Orgs!B:J,3,0)</f>
        <v>Innovation hubs / Accelerators / Incubators</v>
      </c>
      <c r="J63" s="29" t="str">
        <f>VLOOKUP(G63,Orgs!B:J,4,0)</f>
        <v>Hardware</v>
      </c>
      <c r="K63" s="29" t="str">
        <f>VLOOKUP(G63,Orgs!B:J,5,0)</f>
        <v>Other</v>
      </c>
      <c r="L63" s="29">
        <f>VLOOKUP(G63,Orgs!B:J,6,0)</f>
        <v>0</v>
      </c>
      <c r="M63" s="29" t="str">
        <f>VLOOKUP(G63,Orgs!B:J,7,0)</f>
        <v>Accelerator firm focused on hardware sector</v>
      </c>
      <c r="N63" s="29" t="str">
        <f>VLOOKUP(G63,Orgs!B:J,8,0)</f>
        <v>ASEAN</v>
      </c>
      <c r="O63" s="17" t="str">
        <f>VLOOKUP(G63,Orgs!B:J,9,0)</f>
        <v>frenchtech@finances.gouv.fr</v>
      </c>
      <c r="P63" s="206" t="s">
        <v>17</v>
      </c>
      <c r="Q63" s="17"/>
      <c r="R63" s="17" t="s">
        <v>7341</v>
      </c>
      <c r="S63" s="12"/>
    </row>
    <row r="64" spans="1:19" ht="14">
      <c r="A64" s="115"/>
      <c r="B64" s="115" t="s">
        <v>8509</v>
      </c>
      <c r="C64" s="16" t="s">
        <v>8510</v>
      </c>
      <c r="D64" s="16" t="s">
        <v>2527</v>
      </c>
      <c r="E64" s="16" t="s">
        <v>7527</v>
      </c>
      <c r="F64" s="219" t="s">
        <v>8511</v>
      </c>
      <c r="G64" s="16" t="s">
        <v>2522</v>
      </c>
      <c r="H64" s="217" t="str">
        <f>VLOOKUP(G64,Orgs!B:I,2,0)</f>
        <v>http://lafrenchtech.com/</v>
      </c>
      <c r="I64" s="80" t="str">
        <f>VLOOKUP(G64,Orgs!B:J,3,0)</f>
        <v>Innovation hubs / Accelerators / Incubators</v>
      </c>
      <c r="J64" s="80" t="str">
        <f>VLOOKUP(G64,Orgs!B:J,4,0)</f>
        <v>Hardware</v>
      </c>
      <c r="K64" s="80" t="str">
        <f>VLOOKUP(G64,Orgs!B:J,5,0)</f>
        <v>Other</v>
      </c>
      <c r="L64" s="80">
        <f>VLOOKUP(G64,Orgs!B:J,6,0)</f>
        <v>0</v>
      </c>
      <c r="M64" s="80" t="str">
        <f>VLOOKUP(G64,Orgs!B:J,7,0)</f>
        <v>Accelerator firm focused on hardware sector</v>
      </c>
      <c r="N64" s="80" t="str">
        <f>VLOOKUP(G64,Orgs!B:J,8,0)</f>
        <v>ASEAN</v>
      </c>
      <c r="O64" s="16" t="str">
        <f>VLOOKUP(G64,Orgs!B:J,9,0)</f>
        <v>frenchtech@finances.gouv.fr</v>
      </c>
      <c r="P64" s="207" t="s">
        <v>17</v>
      </c>
      <c r="Q64" s="16"/>
      <c r="R64" s="16" t="s">
        <v>7341</v>
      </c>
      <c r="S64" s="12"/>
    </row>
    <row r="65" spans="1:19" ht="14">
      <c r="A65" s="105"/>
      <c r="B65" s="105" t="s">
        <v>711</v>
      </c>
      <c r="C65" s="17" t="s">
        <v>8512</v>
      </c>
      <c r="D65" s="17" t="s">
        <v>8513</v>
      </c>
      <c r="E65" s="17" t="s">
        <v>8514</v>
      </c>
      <c r="F65" s="218" t="s">
        <v>8515</v>
      </c>
      <c r="G65" s="17" t="s">
        <v>6079</v>
      </c>
      <c r="H65" s="210" t="str">
        <f>VLOOKUP(G65,Orgs!B:I,2,0)</f>
        <v>https://www.gan.co/</v>
      </c>
      <c r="I65" s="29" t="str">
        <f>VLOOKUP(G65,Orgs!B:J,3,0)</f>
        <v>Innovation hubs / Accelerators / Incubators</v>
      </c>
      <c r="J65" s="29">
        <f>VLOOKUP(G65,Orgs!B:J,4,0)</f>
        <v>0</v>
      </c>
      <c r="K65" s="29" t="str">
        <f>VLOOKUP(G65,Orgs!B:J,5,0)</f>
        <v>Other</v>
      </c>
      <c r="L65" s="29">
        <f>VLOOKUP(G65,Orgs!B:J,6,0)</f>
        <v>0</v>
      </c>
      <c r="M65" s="29" t="str">
        <f>VLOOKUP(G65,Orgs!B:J,7,0)</f>
        <v>Sector-agnostic accelerator focused on startups</v>
      </c>
      <c r="N65" s="29" t="str">
        <f>VLOOKUP(G65,Orgs!B:J,8,0)</f>
        <v>USA</v>
      </c>
      <c r="O65" s="17" t="str">
        <f>VLOOKUP(G65,Orgs!B:J,9,0)</f>
        <v>hello@gan.co</v>
      </c>
      <c r="P65" s="206" t="s">
        <v>17</v>
      </c>
      <c r="Q65" s="17"/>
      <c r="R65" s="17" t="s">
        <v>7341</v>
      </c>
      <c r="S65" s="12"/>
    </row>
    <row r="66" spans="1:19" ht="14">
      <c r="A66" s="115"/>
      <c r="B66" s="115"/>
      <c r="C66" s="16"/>
      <c r="D66" s="16"/>
      <c r="E66" s="16"/>
      <c r="F66" s="244"/>
      <c r="G66" s="16" t="s">
        <v>6079</v>
      </c>
      <c r="H66" s="217" t="str">
        <f>VLOOKUP(G66,Orgs!B:I,2,0)</f>
        <v>https://www.gan.co/</v>
      </c>
      <c r="I66" s="80" t="str">
        <f>VLOOKUP(G66,Orgs!B:J,3,0)</f>
        <v>Innovation hubs / Accelerators / Incubators</v>
      </c>
      <c r="J66" s="80">
        <f>VLOOKUP(G66,Orgs!B:J,4,0)</f>
        <v>0</v>
      </c>
      <c r="K66" s="80" t="str">
        <f>VLOOKUP(G66,Orgs!B:J,5,0)</f>
        <v>Other</v>
      </c>
      <c r="L66" s="80">
        <f>VLOOKUP(G66,Orgs!B:J,6,0)</f>
        <v>0</v>
      </c>
      <c r="M66" s="80" t="str">
        <f>VLOOKUP(G66,Orgs!B:J,7,0)</f>
        <v>Sector-agnostic accelerator focused on startups</v>
      </c>
      <c r="N66" s="80" t="str">
        <f>VLOOKUP(G66,Orgs!B:J,8,0)</f>
        <v>USA</v>
      </c>
      <c r="O66" s="16" t="str">
        <f>VLOOKUP(G66,Orgs!B:J,9,0)</f>
        <v>hello@gan.co</v>
      </c>
      <c r="P66" s="207" t="s">
        <v>17</v>
      </c>
      <c r="Q66" s="16"/>
      <c r="R66" s="16" t="s">
        <v>7341</v>
      </c>
      <c r="S66" s="12"/>
    </row>
    <row r="67" spans="1:19" ht="14">
      <c r="A67" s="105"/>
      <c r="B67" s="105" t="s">
        <v>8516</v>
      </c>
      <c r="C67" s="17" t="s">
        <v>198</v>
      </c>
      <c r="D67" s="17"/>
      <c r="E67" s="17" t="s">
        <v>470</v>
      </c>
      <c r="F67" s="218" t="s">
        <v>8517</v>
      </c>
      <c r="G67" s="17" t="s">
        <v>3246</v>
      </c>
      <c r="H67" s="210" t="str">
        <f>VLOOKUP(G67,Orgs!B:I,2,0)</f>
        <v>https://ccei.creativekorea.or.kr/gangwon/</v>
      </c>
      <c r="I67" s="29" t="str">
        <f>VLOOKUP(G67,Orgs!B:J,3,0)</f>
        <v>Innovation hubs / Accelerators / Incubators</v>
      </c>
      <c r="J67" s="29">
        <f>VLOOKUP(G67,Orgs!B:J,4,0)</f>
        <v>0</v>
      </c>
      <c r="K67" s="29" t="str">
        <f>VLOOKUP(G67,Orgs!B:J,5,0)</f>
        <v>Other</v>
      </c>
      <c r="L67" s="29">
        <f>VLOOKUP(G67,Orgs!B:J,6,0)</f>
        <v>0</v>
      </c>
      <c r="M67" s="29" t="str">
        <f>VLOOKUP(G67,Orgs!B:J,7,0)</f>
        <v>Center for Innovation</v>
      </c>
      <c r="N67" s="29" t="str">
        <f>VLOOKUP(G67,Orgs!B:J,8,0)</f>
        <v>Korea</v>
      </c>
      <c r="O67" s="17" t="str">
        <f>VLOOKUP(G67,Orgs!B:J,9,0)</f>
        <v>gangwon_ccei@ccei.kr</v>
      </c>
      <c r="P67" s="206" t="s">
        <v>17</v>
      </c>
      <c r="Q67" s="17"/>
      <c r="R67" s="17" t="s">
        <v>7341</v>
      </c>
      <c r="S67" s="12"/>
    </row>
    <row r="68" spans="1:19" ht="14">
      <c r="A68" s="115"/>
      <c r="B68" s="115" t="s">
        <v>8518</v>
      </c>
      <c r="C68" s="16" t="s">
        <v>8519</v>
      </c>
      <c r="D68" s="16" t="s">
        <v>8520</v>
      </c>
      <c r="E68" s="16" t="s">
        <v>8521</v>
      </c>
      <c r="F68" s="219" t="s">
        <v>8522</v>
      </c>
      <c r="G68" s="16" t="s">
        <v>3512</v>
      </c>
      <c r="H68" s="217" t="str">
        <f>VLOOKUP(G68,Orgs!B:I,2,0)</f>
        <v>https://hello-tomorrow.org/</v>
      </c>
      <c r="I68" s="80" t="str">
        <f>VLOOKUP(G68,Orgs!B:J,3,0)</f>
        <v>Innovation hubs / Accelerators / Incubators</v>
      </c>
      <c r="J68" s="80">
        <f>VLOOKUP(G68,Orgs!B:J,4,0)</f>
        <v>0</v>
      </c>
      <c r="K68" s="80" t="str">
        <f>VLOOKUP(G68,Orgs!B:J,5,0)</f>
        <v>Other</v>
      </c>
      <c r="L68" s="80" t="str">
        <f>VLOOKUP(G68,Orgs!B:J,6,0)</f>
        <v>Deep Tech</v>
      </c>
      <c r="M68" s="80" t="str">
        <f>VLOOKUP(G68,Orgs!B:J,7,0)</f>
        <v>Scouting deep tech solutions worldwide, Building a collaborative ecosystem, Innovation consulting &amp; services, and deep tech observatory services.</v>
      </c>
      <c r="N68" s="80" t="str">
        <f>VLOOKUP(G68,Orgs!B:J,8,0)</f>
        <v>Global</v>
      </c>
      <c r="O68" s="16" t="str">
        <f>VLOOKUP(G68,Orgs!B:J,9,0)</f>
        <v>contact@hello-tomorrow.org</v>
      </c>
      <c r="P68" s="207" t="s">
        <v>17</v>
      </c>
      <c r="Q68" s="16"/>
      <c r="R68" s="16" t="s">
        <v>7341</v>
      </c>
      <c r="S68" s="12"/>
    </row>
    <row r="69" spans="1:19" ht="14">
      <c r="A69" s="105"/>
      <c r="B69" s="105" t="s">
        <v>8523</v>
      </c>
      <c r="C69" s="17" t="s">
        <v>8524</v>
      </c>
      <c r="D69" s="17" t="s">
        <v>8525</v>
      </c>
      <c r="E69" s="17" t="s">
        <v>470</v>
      </c>
      <c r="F69" s="218" t="s">
        <v>8526</v>
      </c>
      <c r="G69" s="17" t="s">
        <v>3512</v>
      </c>
      <c r="H69" s="210" t="str">
        <f>VLOOKUP(G69,Orgs!B:I,2,0)</f>
        <v>https://hello-tomorrow.org/</v>
      </c>
      <c r="I69" s="29" t="str">
        <f>VLOOKUP(G69,Orgs!B:J,3,0)</f>
        <v>Innovation hubs / Accelerators / Incubators</v>
      </c>
      <c r="J69" s="29">
        <f>VLOOKUP(G69,Orgs!B:J,4,0)</f>
        <v>0</v>
      </c>
      <c r="K69" s="29" t="str">
        <f>VLOOKUP(G69,Orgs!B:J,5,0)</f>
        <v>Other</v>
      </c>
      <c r="L69" s="29" t="str">
        <f>VLOOKUP(G69,Orgs!B:J,6,0)</f>
        <v>Deep Tech</v>
      </c>
      <c r="M69" s="29" t="str">
        <f>VLOOKUP(G69,Orgs!B:J,7,0)</f>
        <v>Scouting deep tech solutions worldwide, Building a collaborative ecosystem, Innovation consulting &amp; services, and deep tech observatory services.</v>
      </c>
      <c r="N69" s="29" t="str">
        <f>VLOOKUP(G69,Orgs!B:J,8,0)</f>
        <v>Global</v>
      </c>
      <c r="O69" s="17" t="str">
        <f>VLOOKUP(G69,Orgs!B:J,9,0)</f>
        <v>contact@hello-tomorrow.org</v>
      </c>
      <c r="P69" s="206" t="s">
        <v>17</v>
      </c>
      <c r="Q69" s="17"/>
      <c r="R69" s="17" t="s">
        <v>7341</v>
      </c>
      <c r="S69" s="12"/>
    </row>
    <row r="70" spans="1:19" ht="14">
      <c r="A70" s="16"/>
      <c r="B70" s="247" t="s">
        <v>8527</v>
      </c>
      <c r="C70" s="16" t="s">
        <v>8528</v>
      </c>
      <c r="D70" s="16" t="s">
        <v>8529</v>
      </c>
      <c r="E70" s="16" t="s">
        <v>8530</v>
      </c>
      <c r="F70" s="257" t="s">
        <v>8531</v>
      </c>
      <c r="G70" s="16" t="s">
        <v>3526</v>
      </c>
      <c r="H70" s="217" t="str">
        <f>VLOOKUP(G70,Orgs!B:I,2,0)</f>
        <v>https://highroad.center/</v>
      </c>
      <c r="I70" s="80" t="str">
        <f>VLOOKUP(G70,Orgs!B:J,3,0)</f>
        <v>Innovation hubs / Accelerators / Incubators</v>
      </c>
      <c r="J70" s="80">
        <f>VLOOKUP(G70,Orgs!B:J,4,0)</f>
        <v>0</v>
      </c>
      <c r="K70" s="80" t="str">
        <f>VLOOKUP(G70,Orgs!B:J,5,0)</f>
        <v>Other</v>
      </c>
      <c r="L70" s="80">
        <f>VLOOKUP(G70,Orgs!B:J,6,0)</f>
        <v>0</v>
      </c>
      <c r="M70" s="80" t="str">
        <f>VLOOKUP(G70,Orgs!B:J,7,0)</f>
        <v>High Road Innovation Center invests in extraordinary early-stage startups with exceptional founders and cutting-edge technologies. They actively support startups through their Launchpad program, providing mentoring and acceleration.</v>
      </c>
      <c r="N70" s="80" t="str">
        <f>VLOOKUP(G70,Orgs!B:J,8,0)</f>
        <v>Israel</v>
      </c>
      <c r="O70" s="16" t="str">
        <f>VLOOKUP(G70,Orgs!B:J,9,0)</f>
        <v>contact@highroad.center</v>
      </c>
      <c r="P70" s="207" t="s">
        <v>17</v>
      </c>
      <c r="Q70" s="16"/>
      <c r="R70" s="16" t="s">
        <v>7341</v>
      </c>
      <c r="S70" s="12"/>
    </row>
    <row r="71" spans="1:19" ht="14">
      <c r="A71" s="17"/>
      <c r="B71" s="17" t="s">
        <v>1293</v>
      </c>
      <c r="C71" s="17" t="s">
        <v>195</v>
      </c>
      <c r="D71" s="17" t="s">
        <v>8532</v>
      </c>
      <c r="E71" s="17" t="s">
        <v>8533</v>
      </c>
      <c r="F71" s="214" t="s">
        <v>8534</v>
      </c>
      <c r="G71" s="17" t="s">
        <v>4745</v>
      </c>
      <c r="H71" s="210" t="str">
        <f>VLOOKUP(G71,Orgs!B:I,2,0)</f>
        <v>https://www.hkstp.org/</v>
      </c>
      <c r="I71" s="29" t="str">
        <f>VLOOKUP(G71,Orgs!B:J,3,0)</f>
        <v>Innovation hubs / Accelerators / Incubators</v>
      </c>
      <c r="J71" s="29">
        <f>VLOOKUP(G71,Orgs!B:J,4,0)</f>
        <v>0</v>
      </c>
      <c r="K71" s="29" t="str">
        <f>VLOOKUP(G71,Orgs!B:J,5,0)</f>
        <v>Other</v>
      </c>
      <c r="L71" s="29">
        <f>VLOOKUP(G71,Orgs!B:J,6,0)</f>
        <v>0</v>
      </c>
      <c r="M71" s="29" t="str">
        <f>VLOOKUP(G71,Orgs!B:J,7,0)</f>
        <v>HKSTP fosters research, innovation &amp; technology developments in Hong Kong, while bridging startups through business incubator programmes.</v>
      </c>
      <c r="N71" s="29" t="str">
        <f>VLOOKUP(G71,Orgs!B:J,8,0)</f>
        <v>Hong Kong</v>
      </c>
      <c r="O71" s="17">
        <f>VLOOKUP(G71,Orgs!B:J,9,0)</f>
        <v>0</v>
      </c>
      <c r="P71" s="206" t="s">
        <v>17</v>
      </c>
      <c r="Q71" s="17"/>
      <c r="R71" s="17" t="s">
        <v>7341</v>
      </c>
      <c r="S71" s="12"/>
    </row>
    <row r="72" spans="1:19" ht="14">
      <c r="A72" s="115"/>
      <c r="B72" s="21" t="s">
        <v>668</v>
      </c>
      <c r="C72" s="21" t="s">
        <v>1301</v>
      </c>
      <c r="D72" s="21" t="s">
        <v>1302</v>
      </c>
      <c r="E72" s="21" t="s">
        <v>457</v>
      </c>
      <c r="F72" s="23" t="s">
        <v>1303</v>
      </c>
      <c r="G72" s="21" t="s">
        <v>1304</v>
      </c>
      <c r="H72" s="24" t="str">
        <f>VLOOKUP(G72,Orgs!B:I,2,0)</f>
        <v>https://ies-inca.com/</v>
      </c>
      <c r="I72" s="21" t="str">
        <f>VLOOKUP(G72,Orgs!B:I,3,0)</f>
        <v>Innovation hubs / Accelerators / Incubators</v>
      </c>
      <c r="J72" s="21">
        <f>VLOOKUP(G72,Orgs!B:I,4,0)</f>
        <v>0</v>
      </c>
      <c r="K72" s="21" t="str">
        <f>VLOOKUP(G72,Orgs!B:I,5,0)</f>
        <v>Other</v>
      </c>
      <c r="L72" s="21" t="str">
        <f>VLOOKUP(G72,Orgs!B:I,6,0)</f>
        <v>Deep Tech</v>
      </c>
      <c r="M72" s="21" t="str">
        <f>VLOOKUP(G72,Orgs!B:I,7,0)</f>
        <v>IES-Incubator and Accelerator (IES-INCA) is a strategic initiative by The Institution of Engineers, Singapore (IES) to support engineers in technopreneurship.</v>
      </c>
      <c r="N72" s="21" t="str">
        <f>VLOOKUP(G72,Orgs!B:I,8,0)</f>
        <v>Singapore</v>
      </c>
      <c r="O72" s="21"/>
      <c r="P72" s="207" t="s">
        <v>17</v>
      </c>
      <c r="Q72" s="21" t="s">
        <v>138</v>
      </c>
      <c r="R72" s="21" t="s">
        <v>139</v>
      </c>
      <c r="S72" s="12"/>
    </row>
    <row r="73" spans="1:19" ht="14">
      <c r="A73" s="17"/>
      <c r="B73" s="17" t="s">
        <v>8535</v>
      </c>
      <c r="C73" s="17" t="s">
        <v>802</v>
      </c>
      <c r="D73" s="17" t="s">
        <v>8536</v>
      </c>
      <c r="E73" s="17" t="s">
        <v>317</v>
      </c>
      <c r="F73" s="215" t="s">
        <v>8537</v>
      </c>
      <c r="G73" s="17" t="s">
        <v>1304</v>
      </c>
      <c r="H73" s="210" t="str">
        <f>VLOOKUP(G73,Orgs!B:I,2,0)</f>
        <v>https://ies-inca.com/</v>
      </c>
      <c r="I73" s="29" t="str">
        <f>VLOOKUP(G73,Orgs!B:J,3,0)</f>
        <v>Innovation hubs / Accelerators / Incubators</v>
      </c>
      <c r="J73" s="29">
        <f>VLOOKUP(G73,Orgs!B:J,4,0)</f>
        <v>0</v>
      </c>
      <c r="K73" s="29" t="str">
        <f>VLOOKUP(G73,Orgs!B:J,5,0)</f>
        <v>Other</v>
      </c>
      <c r="L73" s="29" t="str">
        <f>VLOOKUP(G73,Orgs!B:J,6,0)</f>
        <v>Deep Tech</v>
      </c>
      <c r="M73" s="29" t="str">
        <f>VLOOKUP(G73,Orgs!B:J,7,0)</f>
        <v>IES-Incubator and Accelerator (IES-INCA) is a strategic initiative by The Institution of Engineers, Singapore (IES) to support engineers in technopreneurship.</v>
      </c>
      <c r="N73" s="29" t="str">
        <f>VLOOKUP(G73,Orgs!B:J,8,0)</f>
        <v>Singapore</v>
      </c>
      <c r="O73" s="17">
        <f>VLOOKUP(G73,Orgs!B:J,9,0)</f>
        <v>0</v>
      </c>
      <c r="P73" s="206" t="s">
        <v>2013</v>
      </c>
      <c r="Q73" s="17"/>
      <c r="R73" s="17" t="s">
        <v>7341</v>
      </c>
      <c r="S73" s="12" t="s">
        <v>7921</v>
      </c>
    </row>
    <row r="74" spans="1:19" ht="14">
      <c r="A74" s="16"/>
      <c r="B74" s="29" t="s">
        <v>8538</v>
      </c>
      <c r="C74" s="80" t="s">
        <v>8539</v>
      </c>
      <c r="D74" s="29" t="s">
        <v>8540</v>
      </c>
      <c r="E74" s="29" t="s">
        <v>8541</v>
      </c>
      <c r="F74" s="209" t="s">
        <v>8542</v>
      </c>
      <c r="G74" s="29" t="s">
        <v>4791</v>
      </c>
      <c r="H74" s="217" t="str">
        <f>VLOOKUP(G74,Orgs!B:I,2,0)</f>
        <v>https://www.imda.gov.sg/how-we-can-help/pixel</v>
      </c>
      <c r="I74" s="80" t="str">
        <f>VLOOKUP(G74,Orgs!B:J,3,0)</f>
        <v>Innovation hubs / Accelerators / Incubators</v>
      </c>
      <c r="J74" s="80" t="str">
        <f>VLOOKUP(G74,Orgs!B:J,4,0)</f>
        <v>AR/VR, AI/Data, the Internet of Things, and 5G</v>
      </c>
      <c r="K74" s="80" t="str">
        <f>VLOOKUP(G74,Orgs!B:J,5,0)</f>
        <v>Other</v>
      </c>
      <c r="L74" s="80">
        <f>VLOOKUP(G74,Orgs!B:J,6,0)</f>
        <v>0</v>
      </c>
      <c r="M74" s="80" t="str">
        <f>VLOOKUP(G74,Orgs!B:J,7,0)</f>
        <v>PIXEL is IMDA’s 28k sqft innovation space in Singapore for corporates and start-ups to learn about the latest technology and ideate, experiment, and build user-centric digital products.</v>
      </c>
      <c r="N74" s="80" t="str">
        <f>VLOOKUP(G74,Orgs!B:J,8,0)</f>
        <v>Singapore</v>
      </c>
      <c r="O74" s="16"/>
      <c r="P74" s="207" t="s">
        <v>2013</v>
      </c>
      <c r="Q74" s="80" t="s">
        <v>138</v>
      </c>
      <c r="R74" s="80" t="s">
        <v>8366</v>
      </c>
      <c r="S74" s="7" t="s">
        <v>7921</v>
      </c>
    </row>
    <row r="75" spans="1:19" ht="14">
      <c r="A75" s="105"/>
      <c r="B75" s="105" t="s">
        <v>8543</v>
      </c>
      <c r="C75" s="17" t="s">
        <v>8544</v>
      </c>
      <c r="D75" s="17" t="s">
        <v>8545</v>
      </c>
      <c r="E75" s="17" t="s">
        <v>8546</v>
      </c>
      <c r="F75" s="218" t="s">
        <v>8547</v>
      </c>
      <c r="G75" s="17" t="s">
        <v>3637</v>
      </c>
      <c r="H75" s="210" t="str">
        <f>VLOOKUP(G75,Orgs!B:I,2,0)</f>
        <v>https://kualalumpur.impacthub.net/</v>
      </c>
      <c r="I75" s="29" t="str">
        <f>VLOOKUP(G75,Orgs!B:J,3,0)</f>
        <v>Innovation hubs / Accelerators / Incubators</v>
      </c>
      <c r="J75" s="29">
        <f>VLOOKUP(G75,Orgs!B:J,4,0)</f>
        <v>0</v>
      </c>
      <c r="K75" s="29" t="str">
        <f>VLOOKUP(G75,Orgs!B:J,5,0)</f>
        <v>Other</v>
      </c>
      <c r="L75" s="29">
        <f>VLOOKUP(G75,Orgs!B:J,6,0)</f>
        <v>0</v>
      </c>
      <c r="M75" s="29" t="str">
        <f>VLOOKUP(G75,Orgs!B:J,7,0)</f>
        <v>Impact Hub is a global network of locally-founded/-operated impact innovation incubators, accelerators, coworking spaces</v>
      </c>
      <c r="N75" s="29" t="str">
        <f>VLOOKUP(G75,Orgs!B:J,8,0)</f>
        <v>Malaysia</v>
      </c>
      <c r="O75" s="17" t="str">
        <f>VLOOKUP(G75,Orgs!B:J,9,0)</f>
        <v>support@impacthub.net</v>
      </c>
      <c r="P75" s="206" t="s">
        <v>17</v>
      </c>
      <c r="Q75" s="17"/>
      <c r="R75" s="17" t="s">
        <v>7341</v>
      </c>
      <c r="S75" s="12"/>
    </row>
    <row r="76" spans="1:19" ht="14">
      <c r="A76" s="115"/>
      <c r="B76" s="115" t="s">
        <v>8548</v>
      </c>
      <c r="C76" s="16" t="s">
        <v>8549</v>
      </c>
      <c r="D76" s="16" t="s">
        <v>8550</v>
      </c>
      <c r="E76" s="16" t="s">
        <v>8551</v>
      </c>
      <c r="F76" s="219" t="s">
        <v>8552</v>
      </c>
      <c r="G76" s="16" t="s">
        <v>3637</v>
      </c>
      <c r="H76" s="217" t="str">
        <f>VLOOKUP(G76,Orgs!B:I,2,0)</f>
        <v>https://kualalumpur.impacthub.net/</v>
      </c>
      <c r="I76" s="80" t="str">
        <f>VLOOKUP(G76,Orgs!B:J,3,0)</f>
        <v>Innovation hubs / Accelerators / Incubators</v>
      </c>
      <c r="J76" s="80">
        <f>VLOOKUP(G76,Orgs!B:J,4,0)</f>
        <v>0</v>
      </c>
      <c r="K76" s="80" t="str">
        <f>VLOOKUP(G76,Orgs!B:J,5,0)</f>
        <v>Other</v>
      </c>
      <c r="L76" s="80">
        <f>VLOOKUP(G76,Orgs!B:J,6,0)</f>
        <v>0</v>
      </c>
      <c r="M76" s="80" t="str">
        <f>VLOOKUP(G76,Orgs!B:J,7,0)</f>
        <v>Impact Hub is a global network of locally-founded/-operated impact innovation incubators, accelerators, coworking spaces</v>
      </c>
      <c r="N76" s="80" t="str">
        <f>VLOOKUP(G76,Orgs!B:J,8,0)</f>
        <v>Malaysia</v>
      </c>
      <c r="O76" s="16" t="str">
        <f>VLOOKUP(G76,Orgs!B:J,9,0)</f>
        <v>support@impacthub.net</v>
      </c>
      <c r="P76" s="207" t="s">
        <v>17</v>
      </c>
      <c r="Q76" s="16"/>
      <c r="R76" s="16" t="s">
        <v>7341</v>
      </c>
      <c r="S76" s="12"/>
    </row>
    <row r="77" spans="1:19" ht="14">
      <c r="A77" s="105"/>
      <c r="B77" s="105" t="s">
        <v>8553</v>
      </c>
      <c r="C77" s="17" t="s">
        <v>8553</v>
      </c>
      <c r="D77" s="17" t="s">
        <v>8554</v>
      </c>
      <c r="E77" s="17" t="s">
        <v>8555</v>
      </c>
      <c r="F77" s="218" t="s">
        <v>8556</v>
      </c>
      <c r="G77" s="17" t="s">
        <v>4795</v>
      </c>
      <c r="H77" s="210" t="str">
        <f>VLOOKUP(G77,Orgs!B:I,2,0)</f>
        <v>https://www.impacthub.ph/</v>
      </c>
      <c r="I77" s="29" t="str">
        <f>VLOOKUP(G77,Orgs!B:J,3,0)</f>
        <v>Innovation hubs / Accelerators / Incubators</v>
      </c>
      <c r="J77" s="29">
        <f>VLOOKUP(G77,Orgs!B:J,4,0)</f>
        <v>0</v>
      </c>
      <c r="K77" s="29" t="str">
        <f>VLOOKUP(G77,Orgs!B:J,5,0)</f>
        <v>Other</v>
      </c>
      <c r="L77" s="29">
        <f>VLOOKUP(G77,Orgs!B:J,6,0)</f>
        <v>0</v>
      </c>
      <c r="M77" s="29" t="str">
        <f>VLOOKUP(G77,Orgs!B:J,7,0)</f>
        <v>Impact Hub is a global network of locally-founded/-operated impact innovation incubators, accelerators, coworking spaces</v>
      </c>
      <c r="N77" s="29" t="str">
        <f>VLOOKUP(G77,Orgs!B:J,8,0)</f>
        <v>Philippines</v>
      </c>
      <c r="O77" s="17" t="str">
        <f>VLOOKUP(G77,Orgs!B:J,9,0)</f>
        <v>manila@impacthub.net</v>
      </c>
      <c r="P77" s="206" t="s">
        <v>17</v>
      </c>
      <c r="Q77" s="17"/>
      <c r="R77" s="17" t="s">
        <v>7341</v>
      </c>
      <c r="S77" s="12"/>
    </row>
    <row r="78" spans="1:19" ht="14">
      <c r="A78" s="115"/>
      <c r="B78" s="115" t="s">
        <v>8557</v>
      </c>
      <c r="C78" s="16" t="s">
        <v>8558</v>
      </c>
      <c r="D78" s="16" t="s">
        <v>8559</v>
      </c>
      <c r="E78" s="16" t="s">
        <v>8560</v>
      </c>
      <c r="F78" s="219" t="s">
        <v>8561</v>
      </c>
      <c r="G78" s="16" t="s">
        <v>3554</v>
      </c>
      <c r="H78" s="217" t="str">
        <f>VLOOKUP(G78,Orgs!B:I,2,0)</f>
        <v>https://impacthubyangon.net/</v>
      </c>
      <c r="I78" s="80" t="str">
        <f>VLOOKUP(G78,Orgs!B:J,3,0)</f>
        <v>Innovation hubs / Accelerators / Incubators</v>
      </c>
      <c r="J78" s="80">
        <f>VLOOKUP(G78,Orgs!B:J,4,0)</f>
        <v>0</v>
      </c>
      <c r="K78" s="80" t="str">
        <f>VLOOKUP(G78,Orgs!B:J,5,0)</f>
        <v>Other</v>
      </c>
      <c r="L78" s="80">
        <f>VLOOKUP(G78,Orgs!B:J,6,0)</f>
        <v>0</v>
      </c>
      <c r="M78" s="80" t="str">
        <f>VLOOKUP(G78,Orgs!B:J,7,0)</f>
        <v>Impact Hub is a global network of locally-founded/-operated impact innovation incubators, accelerators, coworking spaces</v>
      </c>
      <c r="N78" s="80" t="str">
        <f>VLOOKUP(G78,Orgs!B:J,8,0)</f>
        <v>Myanmar</v>
      </c>
      <c r="O78" s="16">
        <f>VLOOKUP(G78,Orgs!B:J,9,0)</f>
        <v>0</v>
      </c>
      <c r="P78" s="207" t="s">
        <v>17</v>
      </c>
      <c r="Q78" s="16"/>
      <c r="R78" s="16" t="s">
        <v>7341</v>
      </c>
      <c r="S78" s="12"/>
    </row>
    <row r="79" spans="1:19" ht="14">
      <c r="A79" s="105"/>
      <c r="B79" s="105" t="s">
        <v>169</v>
      </c>
      <c r="C79" s="17" t="s">
        <v>33</v>
      </c>
      <c r="D79" s="17" t="s">
        <v>8562</v>
      </c>
      <c r="E79" s="17" t="s">
        <v>28</v>
      </c>
      <c r="F79" s="218" t="s">
        <v>8563</v>
      </c>
      <c r="G79" s="17" t="s">
        <v>3566</v>
      </c>
      <c r="H79" s="210" t="str">
        <f>VLOOKUP(G79,Orgs!B:I,2,0)</f>
        <v>https://innofactory.co/</v>
      </c>
      <c r="I79" s="29" t="str">
        <f>VLOOKUP(G79,Orgs!B:J,3,0)</f>
        <v>Innovation hubs / Accelerators / Incubators</v>
      </c>
      <c r="J79" s="29">
        <f>VLOOKUP(G79,Orgs!B:J,4,0)</f>
        <v>0</v>
      </c>
      <c r="K79" s="29" t="str">
        <f>VLOOKUP(G79,Orgs!B:J,5,0)</f>
        <v>Other</v>
      </c>
      <c r="L79" s="29">
        <f>VLOOKUP(G79,Orgs!B:J,6,0)</f>
        <v>0</v>
      </c>
      <c r="M79" s="29" t="str">
        <f>VLOOKUP(G79,Orgs!B:J,7,0)</f>
        <v>A platform of tech innovation initiatives in Indonesia. As a technology innovation hub in Indonesia, we enable key actors in the tech startup ecosystem to meet, collaborate and scale together.</v>
      </c>
      <c r="N79" s="29" t="str">
        <f>VLOOKUP(G79,Orgs!B:J,8,0)</f>
        <v>Indonesia</v>
      </c>
      <c r="O79" s="17" t="str">
        <f>VLOOKUP(G79,Orgs!B:J,9,0)</f>
        <v>jakarta@innofactory.co, verdi@innofactory.co</v>
      </c>
      <c r="P79" s="206" t="s">
        <v>17</v>
      </c>
      <c r="Q79" s="17"/>
      <c r="R79" s="17" t="s">
        <v>7341</v>
      </c>
      <c r="S79" s="12"/>
    </row>
    <row r="80" spans="1:19" ht="14">
      <c r="A80" s="115"/>
      <c r="B80" s="115"/>
      <c r="C80" s="16"/>
      <c r="D80" s="16"/>
      <c r="E80" s="16"/>
      <c r="F80" s="244"/>
      <c r="G80" s="16" t="s">
        <v>3570</v>
      </c>
      <c r="H80" s="217" t="str">
        <f>VLOOKUP(G80,Orgs!B:I,2,0)</f>
        <v>https://innolab.asia/</v>
      </c>
      <c r="I80" s="80" t="str">
        <f>VLOOKUP(G80,Orgs!B:J,3,0)</f>
        <v>Innovation hubs / Accelerators / Incubators</v>
      </c>
      <c r="J80" s="80">
        <f>VLOOKUP(G80,Orgs!B:J,4,0)</f>
        <v>0</v>
      </c>
      <c r="K80" s="80" t="str">
        <f>VLOOKUP(G80,Orgs!B:J,5,0)</f>
        <v>Other</v>
      </c>
      <c r="L80" s="80">
        <f>VLOOKUP(G80,Orgs!B:J,6,0)</f>
        <v>0</v>
      </c>
      <c r="M80" s="80" t="str">
        <f>VLOOKUP(G80,Orgs!B:J,7,0)</f>
        <v>Create an innovative collaboration platform that brings together all stakeholders in one innovation ecosystem, InnoLab Asia is dedicated to fostering a culture of collaboration and success.</v>
      </c>
      <c r="N80" s="80" t="str">
        <f>VLOOKUP(G80,Orgs!B:J,8,0)</f>
        <v>Vietnam</v>
      </c>
      <c r="O80" s="16" t="str">
        <f>VLOOKUP(G80,Orgs!B:J,9,0)</f>
        <v>hello@innolab.asia</v>
      </c>
      <c r="P80" s="207" t="s">
        <v>17</v>
      </c>
      <c r="Q80" s="16"/>
      <c r="R80" s="16" t="s">
        <v>7341</v>
      </c>
      <c r="S80" s="12"/>
    </row>
    <row r="81" spans="1:19" ht="14">
      <c r="A81" s="105"/>
      <c r="B81" s="105" t="s">
        <v>8564</v>
      </c>
      <c r="C81" s="17" t="s">
        <v>8565</v>
      </c>
      <c r="D81" s="17" t="s">
        <v>8566</v>
      </c>
      <c r="E81" s="17" t="s">
        <v>8567</v>
      </c>
      <c r="F81" s="218" t="s">
        <v>8568</v>
      </c>
      <c r="G81" s="17" t="s">
        <v>4854</v>
      </c>
      <c r="H81" s="210" t="str">
        <f>VLOOKUP(G81,Orgs!B:I,2,0)</f>
        <v>https://www.j-startup.go.jp</v>
      </c>
      <c r="I81" s="29" t="str">
        <f>VLOOKUP(G81,Orgs!B:J,3,0)</f>
        <v>Innovation hubs / Accelerators / Incubators</v>
      </c>
      <c r="J81" s="29" t="str">
        <f>VLOOKUP(G81,Orgs!B:J,4,0)</f>
        <v>Innovation Center</v>
      </c>
      <c r="K81" s="29" t="str">
        <f>VLOOKUP(G81,Orgs!B:J,5,0)</f>
        <v>Government and Military</v>
      </c>
      <c r="L81" s="29">
        <f>VLOOKUP(G81,Orgs!B:J,6,0)</f>
        <v>0</v>
      </c>
      <c r="M81" s="29" t="str">
        <f>VLOOKUP(G81,Orgs!B:J,7,0)</f>
        <v>Government-led startup support program aimed at nurturing and promoting successful startups in the global market</v>
      </c>
      <c r="N81" s="29" t="str">
        <f>VLOOKUP(G81,Orgs!B:J,8,0)</f>
        <v>Japan</v>
      </c>
      <c r="O81" s="17" t="str">
        <f>VLOOKUP(G81,Orgs!B:J,9,0)</f>
        <v>JETRO_J-Startup@jetro.go.jp</v>
      </c>
      <c r="P81" s="206" t="s">
        <v>17</v>
      </c>
      <c r="Q81" s="17"/>
      <c r="R81" s="17" t="s">
        <v>7341</v>
      </c>
      <c r="S81" s="12"/>
    </row>
    <row r="82" spans="1:19" ht="14">
      <c r="A82" s="115"/>
      <c r="B82" s="115" t="s">
        <v>8569</v>
      </c>
      <c r="C82" s="16" t="s">
        <v>8570</v>
      </c>
      <c r="D82" s="16" t="s">
        <v>8571</v>
      </c>
      <c r="E82" s="16" t="s">
        <v>8572</v>
      </c>
      <c r="F82" s="219" t="s">
        <v>8573</v>
      </c>
      <c r="G82" s="16" t="s">
        <v>4854</v>
      </c>
      <c r="H82" s="217" t="str">
        <f>VLOOKUP(G82,Orgs!B:I,2,0)</f>
        <v>https://www.j-startup.go.jp</v>
      </c>
      <c r="I82" s="80" t="str">
        <f>VLOOKUP(G82,Orgs!B:J,3,0)</f>
        <v>Innovation hubs / Accelerators / Incubators</v>
      </c>
      <c r="J82" s="80" t="str">
        <f>VLOOKUP(G82,Orgs!B:J,4,0)</f>
        <v>Innovation Center</v>
      </c>
      <c r="K82" s="80" t="str">
        <f>VLOOKUP(G82,Orgs!B:J,5,0)</f>
        <v>Government and Military</v>
      </c>
      <c r="L82" s="80">
        <f>VLOOKUP(G82,Orgs!B:J,6,0)</f>
        <v>0</v>
      </c>
      <c r="M82" s="80" t="str">
        <f>VLOOKUP(G82,Orgs!B:J,7,0)</f>
        <v>Government-led startup support program aimed at nurturing and promoting successful startups in the global market</v>
      </c>
      <c r="N82" s="80" t="str">
        <f>VLOOKUP(G82,Orgs!B:J,8,0)</f>
        <v>Japan</v>
      </c>
      <c r="O82" s="16" t="str">
        <f>VLOOKUP(G82,Orgs!B:J,9,0)</f>
        <v>JETRO_J-Startup@jetro.go.jp</v>
      </c>
      <c r="P82" s="207" t="s">
        <v>17</v>
      </c>
      <c r="Q82" s="16"/>
      <c r="R82" s="16" t="s">
        <v>7341</v>
      </c>
      <c r="S82" s="12"/>
    </row>
    <row r="83" spans="1:19" ht="14">
      <c r="A83" s="17"/>
      <c r="B83" s="261" t="s">
        <v>8574</v>
      </c>
      <c r="C83" s="261" t="s">
        <v>8575</v>
      </c>
      <c r="D83" s="17" t="s">
        <v>8576</v>
      </c>
      <c r="E83" s="17" t="s">
        <v>8577</v>
      </c>
      <c r="F83" s="214" t="s">
        <v>8578</v>
      </c>
      <c r="G83" s="17" t="s">
        <v>4869</v>
      </c>
      <c r="H83" s="210" t="str">
        <f>VLOOKUP(G83,Orgs!B:I,2,0)</f>
        <v>https://www.jetro.go.jp/singapore/</v>
      </c>
      <c r="I83" s="29" t="str">
        <f>VLOOKUP(G83,Orgs!B:J,3,0)</f>
        <v>Innovation hubs / Accelerators / Incubators</v>
      </c>
      <c r="J83" s="29">
        <f>VLOOKUP(G83,Orgs!B:J,4,0)</f>
        <v>0</v>
      </c>
      <c r="K83" s="29" t="str">
        <f>VLOOKUP(G83,Orgs!B:J,5,0)</f>
        <v>Other</v>
      </c>
      <c r="L83" s="29">
        <f>VLOOKUP(G83,Orgs!B:J,6,0)</f>
        <v>0</v>
      </c>
      <c r="M83" s="29" t="str">
        <f>VLOOKUP(G83,Orgs!B:J,7,0)</f>
        <v>JETRO Startup supports Japanese startups in scaling globally. They offer acceleration programs, mentoring, and connections. Their portfolio includes promising startups in various industries, from healthcare to logistics and energy.</v>
      </c>
      <c r="N83" s="29" t="str">
        <f>VLOOKUP(G83,Orgs!B:J,8,0)</f>
        <v>Japan</v>
      </c>
      <c r="O83" s="17">
        <f>VLOOKUP(G83,Orgs!B:J,9,0)</f>
        <v>0</v>
      </c>
      <c r="P83" s="206" t="s">
        <v>17</v>
      </c>
      <c r="Q83" s="17"/>
      <c r="R83" s="17" t="s">
        <v>7341</v>
      </c>
      <c r="S83" s="12"/>
    </row>
    <row r="84" spans="1:19" ht="14">
      <c r="A84" s="115"/>
      <c r="B84" s="115" t="s">
        <v>8579</v>
      </c>
      <c r="C84" s="16" t="s">
        <v>8580</v>
      </c>
      <c r="D84" s="16" t="s">
        <v>8581</v>
      </c>
      <c r="E84" s="16" t="s">
        <v>8582</v>
      </c>
      <c r="F84" s="219" t="s">
        <v>8583</v>
      </c>
      <c r="G84" s="16" t="s">
        <v>2517</v>
      </c>
      <c r="H84" s="217" t="str">
        <f>VLOOKUP(G84,Orgs!B:I,2,0)</f>
        <v>http://kolaborasi.co</v>
      </c>
      <c r="I84" s="80" t="str">
        <f>VLOOKUP(G84,Orgs!B:J,3,0)</f>
        <v>Innovation hubs / Accelerators / Incubators</v>
      </c>
      <c r="J84" s="80" t="str">
        <f>VLOOKUP(G84,Orgs!B:J,4,0)</f>
        <v>Startup incubator</v>
      </c>
      <c r="K84" s="80" t="str">
        <f>VLOOKUP(G84,Orgs!B:J,5,0)</f>
        <v>Other</v>
      </c>
      <c r="L84" s="80">
        <f>VLOOKUP(G84,Orgs!B:J,6,0)</f>
        <v>0</v>
      </c>
      <c r="M84" s="80" t="str">
        <f>VLOOKUP(G84,Orgs!B:J,7,0)</f>
        <v>Kolaborasi is an Indonesia focused venture studio holding who empowers HYPER Founders to ideate, incubate, and validate enduring great business to grow and influence positive change for humanity in scalable manner.</v>
      </c>
      <c r="N84" s="80" t="str">
        <f>VLOOKUP(G84,Orgs!B:J,8,0)</f>
        <v>Indonesia</v>
      </c>
      <c r="O84" s="16" t="str">
        <f>VLOOKUP(G84,Orgs!B:J,9,0)</f>
        <v>contact@kolaborasi.co</v>
      </c>
      <c r="P84" s="207" t="s">
        <v>17</v>
      </c>
      <c r="Q84" s="16"/>
      <c r="R84" s="16" t="s">
        <v>7341</v>
      </c>
      <c r="S84" s="12"/>
    </row>
    <row r="85" spans="1:19" ht="14">
      <c r="A85" s="17" t="s">
        <v>7765</v>
      </c>
      <c r="B85" s="105" t="s">
        <v>8584</v>
      </c>
      <c r="C85" s="17" t="s">
        <v>8585</v>
      </c>
      <c r="D85" s="105" t="s">
        <v>8586</v>
      </c>
      <c r="E85" s="105" t="s">
        <v>8587</v>
      </c>
      <c r="F85" s="220" t="s">
        <v>8588</v>
      </c>
      <c r="G85" s="105" t="s">
        <v>3616</v>
      </c>
      <c r="H85" s="210" t="str">
        <f>VLOOKUP(G85,Orgs!B:I,2,0)</f>
        <v>https://k-startupcenter.org/eng/CMS/Contents/Contents.do?mCode=MN025</v>
      </c>
      <c r="I85" s="29" t="str">
        <f>VLOOKUP(G85,Orgs!B:J,3,0)</f>
        <v>Innovation hubs / Accelerators / Incubators</v>
      </c>
      <c r="J85" s="29" t="str">
        <f>VLOOKUP(G85,Orgs!B:J,4,0)</f>
        <v>Startup accelerator &amp; incubator</v>
      </c>
      <c r="K85" s="29" t="str">
        <f>VLOOKUP(G85,Orgs!B:J,5,0)</f>
        <v>Government and Military</v>
      </c>
      <c r="L85" s="29">
        <f>VLOOKUP(G85,Orgs!B:J,6,0)</f>
        <v>0</v>
      </c>
      <c r="M85" s="29" t="str">
        <f>VLOOKUP(G85,Orgs!B:J,7,0)</f>
        <v>Launchpad for Korean SMEs and start ups to plug into Singapore’s</v>
      </c>
      <c r="N85" s="29" t="str">
        <f>VLOOKUP(G85,Orgs!B:J,8,0)</f>
        <v>Singapore/Korea</v>
      </c>
      <c r="O85" s="17">
        <f>VLOOKUP(G85,Orgs!B:J,9,0)</f>
        <v>0</v>
      </c>
      <c r="P85" s="206" t="s">
        <v>17</v>
      </c>
      <c r="Q85" s="17"/>
      <c r="R85" s="17" t="s">
        <v>7341</v>
      </c>
      <c r="S85" s="12"/>
    </row>
    <row r="86" spans="1:19" ht="14">
      <c r="A86" s="115"/>
      <c r="B86" s="115" t="s">
        <v>8589</v>
      </c>
      <c r="C86" s="16" t="s">
        <v>8590</v>
      </c>
      <c r="D86" s="16" t="s">
        <v>8591</v>
      </c>
      <c r="E86" s="16" t="s">
        <v>317</v>
      </c>
      <c r="F86" s="219" t="s">
        <v>8592</v>
      </c>
      <c r="G86" s="16" t="s">
        <v>4918</v>
      </c>
      <c r="H86" s="217" t="str">
        <f>VLOOKUP(G86,Orgs!B:I,2,0)</f>
        <v>https://www.launchgarage.com/</v>
      </c>
      <c r="I86" s="80" t="str">
        <f>VLOOKUP(G86,Orgs!B:J,3,0)</f>
        <v>Innovation hubs / Accelerators / Incubators</v>
      </c>
      <c r="J86" s="80">
        <f>VLOOKUP(G86,Orgs!B:J,4,0)</f>
        <v>0</v>
      </c>
      <c r="K86" s="80" t="str">
        <f>VLOOKUP(G86,Orgs!B:J,5,0)</f>
        <v>Other</v>
      </c>
      <c r="L86" s="80">
        <f>VLOOKUP(G86,Orgs!B:J,6,0)</f>
        <v>0</v>
      </c>
      <c r="M86" s="80" t="str">
        <f>VLOOKUP(G86,Orgs!B:J,7,0)</f>
        <v>Sector agnostic startup accelerator</v>
      </c>
      <c r="N86" s="80" t="str">
        <f>VLOOKUP(G86,Orgs!B:J,8,0)</f>
        <v>Philippines</v>
      </c>
      <c r="O86" s="16">
        <f>VLOOKUP(G86,Orgs!B:J,9,0)</f>
        <v>0</v>
      </c>
      <c r="P86" s="207" t="s">
        <v>17</v>
      </c>
      <c r="Q86" s="16"/>
      <c r="R86" s="16" t="s">
        <v>7341</v>
      </c>
      <c r="S86" s="12"/>
    </row>
    <row r="87" spans="1:19" ht="14">
      <c r="A87" s="105"/>
      <c r="B87" s="105" t="s">
        <v>8593</v>
      </c>
      <c r="C87" s="17" t="s">
        <v>8594</v>
      </c>
      <c r="D87" s="17" t="s">
        <v>8595</v>
      </c>
      <c r="E87" s="17" t="s">
        <v>8596</v>
      </c>
      <c r="F87" s="218" t="s">
        <v>8597</v>
      </c>
      <c r="G87" s="17" t="s">
        <v>4918</v>
      </c>
      <c r="H87" s="210" t="str">
        <f>VLOOKUP(G87,Orgs!B:I,2,0)</f>
        <v>https://www.launchgarage.com/</v>
      </c>
      <c r="I87" s="29" t="str">
        <f>VLOOKUP(G87,Orgs!B:J,3,0)</f>
        <v>Innovation hubs / Accelerators / Incubators</v>
      </c>
      <c r="J87" s="29">
        <f>VLOOKUP(G87,Orgs!B:J,4,0)</f>
        <v>0</v>
      </c>
      <c r="K87" s="29" t="str">
        <f>VLOOKUP(G87,Orgs!B:J,5,0)</f>
        <v>Other</v>
      </c>
      <c r="L87" s="29">
        <f>VLOOKUP(G87,Orgs!B:J,6,0)</f>
        <v>0</v>
      </c>
      <c r="M87" s="29" t="str">
        <f>VLOOKUP(G87,Orgs!B:J,7,0)</f>
        <v>Sector agnostic startup accelerator</v>
      </c>
      <c r="N87" s="29" t="str">
        <f>VLOOKUP(G87,Orgs!B:J,8,0)</f>
        <v>Philippines</v>
      </c>
      <c r="O87" s="17">
        <f>VLOOKUP(G87,Orgs!B:J,9,0)</f>
        <v>0</v>
      </c>
      <c r="P87" s="206" t="s">
        <v>17</v>
      </c>
      <c r="Q87" s="17"/>
      <c r="R87" s="17" t="s">
        <v>7341</v>
      </c>
      <c r="S87" s="12"/>
    </row>
    <row r="88" spans="1:19" ht="14">
      <c r="A88" s="115"/>
      <c r="B88" s="16"/>
      <c r="C88" s="16"/>
      <c r="D88" s="16"/>
      <c r="E88" s="16"/>
      <c r="F88" s="257"/>
      <c r="G88" s="16" t="s">
        <v>4806</v>
      </c>
      <c r="H88" s="217" t="str">
        <f>VLOOKUP(G88,Orgs!B:I,2,0)</f>
        <v>https://www.incubator.com.my/</v>
      </c>
      <c r="I88" s="80" t="str">
        <f>VLOOKUP(G88,Orgs!B:J,3,0)</f>
        <v>Innovation hubs / Accelerators / Incubators</v>
      </c>
      <c r="J88" s="80">
        <f>VLOOKUP(G88,Orgs!B:J,4,0)</f>
        <v>0</v>
      </c>
      <c r="K88" s="80" t="str">
        <f>VLOOKUP(G88,Orgs!B:J,5,0)</f>
        <v>Other</v>
      </c>
      <c r="L88" s="80">
        <f>VLOOKUP(G88,Orgs!B:J,6,0)</f>
        <v>0</v>
      </c>
      <c r="M88" s="80" t="str">
        <f>VLOOKUP(G88,Orgs!B:J,7,0)</f>
        <v>MAD Incubator provides incubation services for startups, helping them grow and succeed. They offer mentorship, networking, and resources to support early-stage companies.</v>
      </c>
      <c r="N88" s="80" t="str">
        <f>VLOOKUP(G88,Orgs!B:J,8,0)</f>
        <v>Malaysia</v>
      </c>
      <c r="O88" s="16" t="str">
        <f>VLOOKUP(G88,Orgs!B:J,9,0)</f>
        <v>enquiry@incubator.com.my</v>
      </c>
      <c r="P88" s="207" t="s">
        <v>17</v>
      </c>
      <c r="Q88" s="16"/>
      <c r="R88" s="16" t="s">
        <v>7341</v>
      </c>
      <c r="S88" s="12"/>
    </row>
    <row r="89" spans="1:19" ht="14">
      <c r="A89" s="105"/>
      <c r="B89" s="105" t="s">
        <v>8598</v>
      </c>
      <c r="C89" s="17" t="s">
        <v>8599</v>
      </c>
      <c r="D89" s="17" t="s">
        <v>8600</v>
      </c>
      <c r="E89" s="17" t="s">
        <v>8601</v>
      </c>
      <c r="F89" s="218" t="s">
        <v>8602</v>
      </c>
      <c r="G89" s="29" t="s">
        <v>3708</v>
      </c>
      <c r="H89" s="210" t="str">
        <f>VLOOKUP(G89,Orgs!B:I,2,0)</f>
        <v>https://mranti.my/</v>
      </c>
      <c r="I89" s="29" t="str">
        <f>VLOOKUP(G89,Orgs!B:J,3,0)</f>
        <v>Innovation hubs / Accelerators / Incubators</v>
      </c>
      <c r="J89" s="29">
        <f>VLOOKUP(G89,Orgs!B:J,4,0)</f>
        <v>0</v>
      </c>
      <c r="K89" s="29" t="str">
        <f>VLOOKUP(G89,Orgs!B:J,5,0)</f>
        <v>Government and Military</v>
      </c>
      <c r="L89" s="29">
        <f>VLOOKUP(G89,Orgs!B:J,6,0)</f>
        <v>0</v>
      </c>
      <c r="M89" s="29" t="str">
        <f>VLOOKUP(G89,Orgs!B:J,7,0)</f>
        <v>Malaysian Research Accelerator for Technology &amp; Innovation (MRANTI) is Malaysia’s central research &amp; innovation commercialisation agency that accelerates ideas to market.</v>
      </c>
      <c r="N89" s="29" t="str">
        <f>VLOOKUP(G89,Orgs!B:J,8,0)</f>
        <v>Malaysia</v>
      </c>
      <c r="O89" s="17" t="str">
        <f>VLOOKUP(G89,Orgs!B:J,9,0)</f>
        <v>hello@mranti.my</v>
      </c>
      <c r="P89" s="206" t="s">
        <v>17</v>
      </c>
      <c r="Q89" s="17"/>
      <c r="R89" s="17" t="s">
        <v>7341</v>
      </c>
      <c r="S89" s="12"/>
    </row>
    <row r="90" spans="1:19" ht="14">
      <c r="A90" s="115"/>
      <c r="B90" s="115" t="s">
        <v>8603</v>
      </c>
      <c r="C90" s="16" t="s">
        <v>8604</v>
      </c>
      <c r="D90" s="16" t="s">
        <v>8605</v>
      </c>
      <c r="E90" s="16" t="s">
        <v>8606</v>
      </c>
      <c r="F90" s="219" t="s">
        <v>8607</v>
      </c>
      <c r="G90" s="80" t="s">
        <v>3708</v>
      </c>
      <c r="H90" s="217" t="str">
        <f>VLOOKUP(G90,Orgs!B:I,2,0)</f>
        <v>https://mranti.my/</v>
      </c>
      <c r="I90" s="80" t="str">
        <f>VLOOKUP(G90,Orgs!B:J,3,0)</f>
        <v>Innovation hubs / Accelerators / Incubators</v>
      </c>
      <c r="J90" s="80">
        <f>VLOOKUP(G90,Orgs!B:J,4,0)</f>
        <v>0</v>
      </c>
      <c r="K90" s="80" t="str">
        <f>VLOOKUP(G90,Orgs!B:J,5,0)</f>
        <v>Government and Military</v>
      </c>
      <c r="L90" s="80">
        <f>VLOOKUP(G90,Orgs!B:J,6,0)</f>
        <v>0</v>
      </c>
      <c r="M90" s="80" t="str">
        <f>VLOOKUP(G90,Orgs!B:J,7,0)</f>
        <v>Malaysian Research Accelerator for Technology &amp; Innovation (MRANTI) is Malaysia’s central research &amp; innovation commercialisation agency that accelerates ideas to market.</v>
      </c>
      <c r="N90" s="80" t="str">
        <f>VLOOKUP(G90,Orgs!B:J,8,0)</f>
        <v>Malaysia</v>
      </c>
      <c r="O90" s="16" t="str">
        <f>VLOOKUP(G90,Orgs!B:J,9,0)</f>
        <v>hello@mranti.my</v>
      </c>
      <c r="P90" s="207" t="s">
        <v>17</v>
      </c>
      <c r="Q90" s="16"/>
      <c r="R90" s="16" t="s">
        <v>7341</v>
      </c>
      <c r="S90" s="12"/>
    </row>
    <row r="91" spans="1:19" ht="14">
      <c r="A91" s="105"/>
      <c r="B91" s="105" t="s">
        <v>8608</v>
      </c>
      <c r="C91" s="17" t="s">
        <v>8609</v>
      </c>
      <c r="D91" s="17" t="s">
        <v>8610</v>
      </c>
      <c r="E91" s="17" t="s">
        <v>28</v>
      </c>
      <c r="F91" s="218" t="s">
        <v>8611</v>
      </c>
      <c r="G91" s="17" t="s">
        <v>5168</v>
      </c>
      <c r="H91" s="210" t="str">
        <f>VLOOKUP(G91,Orgs!B:I,2,0)</f>
        <v>https://www.nia.or.th/</v>
      </c>
      <c r="I91" s="29" t="str">
        <f>VLOOKUP(G91,Orgs!B:J,3,0)</f>
        <v>Innovation hubs / Accelerators / Incubators</v>
      </c>
      <c r="J91" s="29">
        <f>VLOOKUP(G91,Orgs!B:J,4,0)</f>
        <v>0</v>
      </c>
      <c r="K91" s="29" t="str">
        <f>VLOOKUP(G91,Orgs!B:J,5,0)</f>
        <v>Government and Military</v>
      </c>
      <c r="L91" s="29">
        <f>VLOOKUP(G91,Orgs!B:J,6,0)</f>
        <v>0</v>
      </c>
      <c r="M91" s="29" t="str">
        <f>VLOOKUP(G91,Orgs!B:J,7,0)</f>
        <v>Provider of money transfer and working capital management services</v>
      </c>
      <c r="N91" s="29" t="str">
        <f>VLOOKUP(G91,Orgs!B:J,8,0)</f>
        <v>Thailand</v>
      </c>
      <c r="O91" s="17" t="str">
        <f>VLOOKUP(G91,Orgs!B:J,9,0)</f>
        <v>info@nia.or.th</v>
      </c>
      <c r="P91" s="206" t="s">
        <v>17</v>
      </c>
      <c r="Q91" s="17"/>
      <c r="R91" s="17" t="s">
        <v>7341</v>
      </c>
      <c r="S91" s="12"/>
    </row>
    <row r="92" spans="1:19" ht="14">
      <c r="A92" s="16"/>
      <c r="B92" s="16" t="s">
        <v>8612</v>
      </c>
      <c r="C92" s="16" t="s">
        <v>8613</v>
      </c>
      <c r="D92" s="16" t="s">
        <v>8614</v>
      </c>
      <c r="E92" s="16" t="s">
        <v>8615</v>
      </c>
      <c r="F92" s="221" t="s">
        <v>8616</v>
      </c>
      <c r="G92" s="16" t="s">
        <v>5189</v>
      </c>
      <c r="H92" s="217" t="str">
        <f>VLOOKUP(G92,Orgs!B:I,2,0)</f>
        <v>https://www.nordicinnovationhouse.com/</v>
      </c>
      <c r="I92" s="80" t="str">
        <f>VLOOKUP(G92,Orgs!B:J,3,0)</f>
        <v>Innovation hubs / Accelerators / Incubators</v>
      </c>
      <c r="J92" s="80" t="str">
        <f>VLOOKUP(G92,Orgs!B:J,4,0)</f>
        <v>Heathcare &amp; Medical</v>
      </c>
      <c r="K92" s="80" t="str">
        <f>VLOOKUP(G92,Orgs!B:J,5,0)</f>
        <v>Government and Military</v>
      </c>
      <c r="L92" s="80">
        <f>VLOOKUP(G92,Orgs!B:J,6,0)</f>
        <v>0</v>
      </c>
      <c r="M92" s="80" t="str">
        <f>VLOOKUP(G92,Orgs!B:J,7,0)</f>
        <v>Startup accelerator and incubator</v>
      </c>
      <c r="N92" s="80" t="str">
        <f>VLOOKUP(G92,Orgs!B:J,8,0)</f>
        <v>Singapore</v>
      </c>
      <c r="O92" s="16">
        <f>VLOOKUP(G92,Orgs!B:J,9,0)</f>
        <v>0</v>
      </c>
      <c r="P92" s="207" t="s">
        <v>17</v>
      </c>
      <c r="Q92" s="16"/>
      <c r="R92" s="16" t="s">
        <v>7341</v>
      </c>
      <c r="S92" s="12"/>
    </row>
    <row r="93" spans="1:19" ht="14">
      <c r="A93" s="17"/>
      <c r="B93" s="17" t="s">
        <v>8617</v>
      </c>
      <c r="C93" s="17" t="s">
        <v>62</v>
      </c>
      <c r="D93" s="17" t="s">
        <v>8618</v>
      </c>
      <c r="E93" s="17" t="s">
        <v>8619</v>
      </c>
      <c r="F93" s="215" t="s">
        <v>8620</v>
      </c>
      <c r="G93" s="17" t="s">
        <v>5189</v>
      </c>
      <c r="H93" s="210" t="str">
        <f>VLOOKUP(G93,Orgs!B:I,2,0)</f>
        <v>https://www.nordicinnovationhouse.com/</v>
      </c>
      <c r="I93" s="29" t="str">
        <f>VLOOKUP(G93,Orgs!B:J,3,0)</f>
        <v>Innovation hubs / Accelerators / Incubators</v>
      </c>
      <c r="J93" s="29" t="str">
        <f>VLOOKUP(G93,Orgs!B:J,4,0)</f>
        <v>Heathcare &amp; Medical</v>
      </c>
      <c r="K93" s="29" t="str">
        <f>VLOOKUP(G93,Orgs!B:J,5,0)</f>
        <v>Government and Military</v>
      </c>
      <c r="L93" s="29">
        <f>VLOOKUP(G93,Orgs!B:J,6,0)</f>
        <v>0</v>
      </c>
      <c r="M93" s="29" t="str">
        <f>VLOOKUP(G93,Orgs!B:J,7,0)</f>
        <v>Startup accelerator and incubator</v>
      </c>
      <c r="N93" s="29" t="str">
        <f>VLOOKUP(G93,Orgs!B:J,8,0)</f>
        <v>Singapore</v>
      </c>
      <c r="O93" s="17">
        <f>VLOOKUP(G93,Orgs!B:J,9,0)</f>
        <v>0</v>
      </c>
      <c r="P93" s="206" t="s">
        <v>2007</v>
      </c>
      <c r="Q93" s="17"/>
      <c r="R93" s="17" t="s">
        <v>7341</v>
      </c>
      <c r="S93" s="12" t="s">
        <v>8421</v>
      </c>
    </row>
    <row r="94" spans="1:19" ht="14">
      <c r="A94" s="16"/>
      <c r="B94" s="16" t="s">
        <v>8621</v>
      </c>
      <c r="C94" s="16" t="s">
        <v>8414</v>
      </c>
      <c r="D94" s="16" t="s">
        <v>8622</v>
      </c>
      <c r="E94" s="16" t="s">
        <v>8623</v>
      </c>
      <c r="F94" s="221" t="s">
        <v>8624</v>
      </c>
      <c r="G94" s="16" t="s">
        <v>2877</v>
      </c>
      <c r="H94" s="217" t="str">
        <f>VLOOKUP(G94,Orgs!B:I,2,0)</f>
        <v>http://www.ntuitive.sg/</v>
      </c>
      <c r="I94" s="80" t="str">
        <f>VLOOKUP(G94,Orgs!B:J,3,0)</f>
        <v>Innovation hubs / Accelerators / Incubators</v>
      </c>
      <c r="J94" s="80" t="str">
        <f>VLOOKUP(G94,Orgs!B:J,4,0)</f>
        <v>Startup acceleration &amp; Incubation</v>
      </c>
      <c r="K94" s="80" t="str">
        <f>VLOOKUP(G94,Orgs!B:J,5,0)</f>
        <v>Other</v>
      </c>
      <c r="L94" s="80">
        <f>VLOOKUP(G94,Orgs!B:J,6,0)</f>
        <v>0</v>
      </c>
      <c r="M94" s="80" t="str">
        <f>VLOOKUP(G94,Orgs!B:J,7,0)</f>
        <v>University backed startup incubator</v>
      </c>
      <c r="N94" s="80" t="str">
        <f>VLOOKUP(G94,Orgs!B:J,8,0)</f>
        <v>Singapore</v>
      </c>
      <c r="O94" s="16" t="str">
        <f>VLOOKUP(G94,Orgs!B:J,9,0)</f>
        <v>ntuitiveinfo@ntuitive.sg</v>
      </c>
      <c r="P94" s="207" t="s">
        <v>17</v>
      </c>
      <c r="Q94" s="16"/>
      <c r="R94" s="16" t="s">
        <v>7341</v>
      </c>
      <c r="S94" s="12"/>
    </row>
    <row r="95" spans="1:19" ht="14">
      <c r="A95" s="17"/>
      <c r="B95" s="17" t="s">
        <v>753</v>
      </c>
      <c r="C95" s="17" t="s">
        <v>990</v>
      </c>
      <c r="D95" s="17" t="s">
        <v>8625</v>
      </c>
      <c r="E95" s="17" t="s">
        <v>413</v>
      </c>
      <c r="F95" s="215" t="s">
        <v>8626</v>
      </c>
      <c r="G95" s="17" t="s">
        <v>2877</v>
      </c>
      <c r="H95" s="210" t="str">
        <f>VLOOKUP(G95,Orgs!B:I,2,0)</f>
        <v>http://www.ntuitive.sg/</v>
      </c>
      <c r="I95" s="29" t="str">
        <f>VLOOKUP(G95,Orgs!B:J,3,0)</f>
        <v>Innovation hubs / Accelerators / Incubators</v>
      </c>
      <c r="J95" s="29" t="str">
        <f>VLOOKUP(G95,Orgs!B:J,4,0)</f>
        <v>Startup acceleration &amp; Incubation</v>
      </c>
      <c r="K95" s="29" t="str">
        <f>VLOOKUP(G95,Orgs!B:J,5,0)</f>
        <v>Other</v>
      </c>
      <c r="L95" s="29">
        <f>VLOOKUP(G95,Orgs!B:J,6,0)</f>
        <v>0</v>
      </c>
      <c r="M95" s="29" t="str">
        <f>VLOOKUP(G95,Orgs!B:J,7,0)</f>
        <v>University backed startup incubator</v>
      </c>
      <c r="N95" s="29" t="str">
        <f>VLOOKUP(G95,Orgs!B:J,8,0)</f>
        <v>Singapore</v>
      </c>
      <c r="O95" s="17" t="str">
        <f>VLOOKUP(G95,Orgs!B:J,9,0)</f>
        <v>ntuitiveinfo@ntuitive.sg</v>
      </c>
      <c r="P95" s="206" t="s">
        <v>17</v>
      </c>
      <c r="Q95" s="17"/>
      <c r="R95" s="17" t="s">
        <v>7341</v>
      </c>
      <c r="S95" s="12"/>
    </row>
    <row r="96" spans="1:19" ht="14">
      <c r="A96" s="16"/>
      <c r="B96" s="16" t="s">
        <v>8627</v>
      </c>
      <c r="C96" s="16" t="s">
        <v>8228</v>
      </c>
      <c r="D96" s="16" t="s">
        <v>8628</v>
      </c>
      <c r="E96" s="16" t="s">
        <v>8629</v>
      </c>
      <c r="F96" s="221" t="s">
        <v>8630</v>
      </c>
      <c r="G96" s="16" t="s">
        <v>2877</v>
      </c>
      <c r="H96" s="217" t="str">
        <f>VLOOKUP(G96,Orgs!B:I,2,0)</f>
        <v>http://www.ntuitive.sg/</v>
      </c>
      <c r="I96" s="80" t="str">
        <f>VLOOKUP(G96,Orgs!B:J,3,0)</f>
        <v>Innovation hubs / Accelerators / Incubators</v>
      </c>
      <c r="J96" s="80" t="str">
        <f>VLOOKUP(G96,Orgs!B:J,4,0)</f>
        <v>Startup acceleration &amp; Incubation</v>
      </c>
      <c r="K96" s="80" t="str">
        <f>VLOOKUP(G96,Orgs!B:J,5,0)</f>
        <v>Other</v>
      </c>
      <c r="L96" s="80">
        <f>VLOOKUP(G96,Orgs!B:J,6,0)</f>
        <v>0</v>
      </c>
      <c r="M96" s="80" t="str">
        <f>VLOOKUP(G96,Orgs!B:J,7,0)</f>
        <v>University backed startup incubator</v>
      </c>
      <c r="N96" s="80" t="str">
        <f>VLOOKUP(G96,Orgs!B:J,8,0)</f>
        <v>Singapore</v>
      </c>
      <c r="O96" s="16" t="str">
        <f>VLOOKUP(G96,Orgs!B:J,9,0)</f>
        <v>ntuitiveinfo@ntuitive.sg</v>
      </c>
      <c r="P96" s="207" t="s">
        <v>17</v>
      </c>
      <c r="Q96" s="16"/>
      <c r="R96" s="16" t="s">
        <v>7341</v>
      </c>
      <c r="S96" s="12"/>
    </row>
    <row r="97" spans="1:19" ht="14">
      <c r="A97" s="105"/>
      <c r="B97" s="105" t="s">
        <v>1329</v>
      </c>
      <c r="C97" s="17" t="s">
        <v>8631</v>
      </c>
      <c r="D97" s="17" t="s">
        <v>8632</v>
      </c>
      <c r="E97" s="17" t="s">
        <v>8633</v>
      </c>
      <c r="F97" s="218" t="s">
        <v>8634</v>
      </c>
      <c r="G97" s="17" t="s">
        <v>3382</v>
      </c>
      <c r="H97" s="210" t="str">
        <f>VLOOKUP(G97,Orgs!B:I,2,0)</f>
        <v>https://enterprise.nus.edu.sg/</v>
      </c>
      <c r="I97" s="29" t="str">
        <f>VLOOKUP(G97,Orgs!B:J,3,0)</f>
        <v>Innovation hubs / Accelerators / Incubators</v>
      </c>
      <c r="J97" s="29" t="str">
        <f>VLOOKUP(G97,Orgs!B:J,4,0)</f>
        <v>Startup Accelerator &amp; Incubator</v>
      </c>
      <c r="K97" s="29" t="str">
        <f>VLOOKUP(G97,Orgs!B:J,5,0)</f>
        <v>Other</v>
      </c>
      <c r="L97" s="29">
        <f>VLOOKUP(G97,Orgs!B:J,6,0)</f>
        <v>0</v>
      </c>
      <c r="M97" s="29" t="str">
        <f>VLOOKUP(G97,Orgs!B:J,7,0)</f>
        <v>NUS Enterprise, the entrepreneurial arm of the National University of Singapore (NUS), plays a pivotal role in advancing innovation and entrepreneurship at NUS and beyond.</v>
      </c>
      <c r="N97" s="29" t="str">
        <f>VLOOKUP(G97,Orgs!B:J,8,0)</f>
        <v>Singapore</v>
      </c>
      <c r="O97" s="17">
        <f>VLOOKUP(G97,Orgs!B:J,9,0)</f>
        <v>0</v>
      </c>
      <c r="P97" s="206"/>
      <c r="Q97" s="17"/>
      <c r="R97" s="17" t="s">
        <v>8420</v>
      </c>
      <c r="S97" s="12" t="s">
        <v>8378</v>
      </c>
    </row>
    <row r="98" spans="1:19" ht="14">
      <c r="A98" s="16"/>
      <c r="B98" s="16" t="s">
        <v>8442</v>
      </c>
      <c r="C98" s="16" t="s">
        <v>238</v>
      </c>
      <c r="D98" s="16" t="s">
        <v>8635</v>
      </c>
      <c r="E98" s="16" t="s">
        <v>28</v>
      </c>
      <c r="F98" s="221" t="s">
        <v>8636</v>
      </c>
      <c r="G98" s="16" t="s">
        <v>3382</v>
      </c>
      <c r="H98" s="217" t="str">
        <f>VLOOKUP(G98,Orgs!B:I,2,0)</f>
        <v>https://enterprise.nus.edu.sg/</v>
      </c>
      <c r="I98" s="80" t="str">
        <f>VLOOKUP(G98,Orgs!B:J,3,0)</f>
        <v>Innovation hubs / Accelerators / Incubators</v>
      </c>
      <c r="J98" s="80" t="str">
        <f>VLOOKUP(G98,Orgs!B:J,4,0)</f>
        <v>Startup Accelerator &amp; Incubator</v>
      </c>
      <c r="K98" s="80" t="str">
        <f>VLOOKUP(G98,Orgs!B:J,5,0)</f>
        <v>Other</v>
      </c>
      <c r="L98" s="80">
        <f>VLOOKUP(G98,Orgs!B:J,6,0)</f>
        <v>0</v>
      </c>
      <c r="M98" s="80" t="str">
        <f>VLOOKUP(G98,Orgs!B:J,7,0)</f>
        <v>NUS Enterprise, the entrepreneurial arm of the National University of Singapore (NUS), plays a pivotal role in advancing innovation and entrepreneurship at NUS and beyond.</v>
      </c>
      <c r="N98" s="80" t="str">
        <f>VLOOKUP(G98,Orgs!B:J,8,0)</f>
        <v>Singapore</v>
      </c>
      <c r="O98" s="16">
        <f>VLOOKUP(G98,Orgs!B:J,9,0)</f>
        <v>0</v>
      </c>
      <c r="P98" s="207" t="s">
        <v>17</v>
      </c>
      <c r="Q98" s="16"/>
      <c r="R98" s="16" t="s">
        <v>7341</v>
      </c>
      <c r="S98" s="12"/>
    </row>
    <row r="99" spans="1:19" ht="14">
      <c r="A99" s="17"/>
      <c r="B99" s="105" t="s">
        <v>8637</v>
      </c>
      <c r="C99" s="17" t="s">
        <v>8638</v>
      </c>
      <c r="D99" s="17" t="s">
        <v>8639</v>
      </c>
      <c r="E99" s="17" t="s">
        <v>8640</v>
      </c>
      <c r="F99" s="215" t="s">
        <v>8641</v>
      </c>
      <c r="G99" s="17" t="s">
        <v>3382</v>
      </c>
      <c r="H99" s="210" t="str">
        <f>VLOOKUP(G99,Orgs!B:I,2,0)</f>
        <v>https://enterprise.nus.edu.sg/</v>
      </c>
      <c r="I99" s="29" t="str">
        <f>VLOOKUP(G99,Orgs!B:J,3,0)</f>
        <v>Innovation hubs / Accelerators / Incubators</v>
      </c>
      <c r="J99" s="29" t="str">
        <f>VLOOKUP(G99,Orgs!B:J,4,0)</f>
        <v>Startup Accelerator &amp; Incubator</v>
      </c>
      <c r="K99" s="29" t="str">
        <f>VLOOKUP(G99,Orgs!B:J,5,0)</f>
        <v>Other</v>
      </c>
      <c r="L99" s="29">
        <f>VLOOKUP(G99,Orgs!B:J,6,0)</f>
        <v>0</v>
      </c>
      <c r="M99" s="29" t="str">
        <f>VLOOKUP(G99,Orgs!B:J,7,0)</f>
        <v>NUS Enterprise, the entrepreneurial arm of the National University of Singapore (NUS), plays a pivotal role in advancing innovation and entrepreneurship at NUS and beyond.</v>
      </c>
      <c r="N99" s="29" t="str">
        <f>VLOOKUP(G99,Orgs!B:J,8,0)</f>
        <v>Singapore</v>
      </c>
      <c r="O99" s="17">
        <f>VLOOKUP(G99,Orgs!B:J,9,0)</f>
        <v>0</v>
      </c>
      <c r="P99" s="206" t="s">
        <v>17</v>
      </c>
      <c r="Q99" s="17"/>
      <c r="R99" s="17" t="s">
        <v>7341</v>
      </c>
      <c r="S99" s="12"/>
    </row>
    <row r="100" spans="1:19" ht="14">
      <c r="A100" s="115"/>
      <c r="B100" s="115" t="s">
        <v>8569</v>
      </c>
      <c r="C100" s="16" t="s">
        <v>8642</v>
      </c>
      <c r="D100" s="16" t="s">
        <v>8643</v>
      </c>
      <c r="E100" s="16" t="s">
        <v>8644</v>
      </c>
      <c r="F100" s="219" t="s">
        <v>8645</v>
      </c>
      <c r="G100" s="16" t="s">
        <v>4823</v>
      </c>
      <c r="H100" s="217" t="str">
        <f>VLOOKUP(G100,Orgs!B:I,2,0)</f>
        <v>https://www.innovation-osaka.jp/</v>
      </c>
      <c r="I100" s="80" t="str">
        <f>VLOOKUP(G100,Orgs!B:J,3,0)</f>
        <v>Innovation hubs / Accelerators / Incubators</v>
      </c>
      <c r="J100" s="80">
        <f>VLOOKUP(G100,Orgs!B:J,4,0)</f>
        <v>0</v>
      </c>
      <c r="K100" s="80" t="str">
        <f>VLOOKUP(G100,Orgs!B:J,5,0)</f>
        <v>Government and Military</v>
      </c>
      <c r="L100" s="80">
        <f>VLOOKUP(G100,Orgs!B:J,6,0)</f>
        <v>0</v>
      </c>
      <c r="M100" s="80" t="str">
        <f>VLOOKUP(G100,Orgs!B:J,7,0)</f>
        <v>The Osaka City government-backed startup community</v>
      </c>
      <c r="N100" s="80" t="str">
        <f>VLOOKUP(G100,Orgs!B:J,8,0)</f>
        <v>Singapore</v>
      </c>
      <c r="O100" s="16" t="str">
        <f>VLOOKUP(G100,Orgs!B:J,9,0)</f>
        <v>mirainno@innovation-osaka.jp</v>
      </c>
      <c r="P100" s="207" t="s">
        <v>17</v>
      </c>
      <c r="Q100" s="16"/>
      <c r="R100" s="16" t="s">
        <v>7341</v>
      </c>
      <c r="S100" s="12"/>
    </row>
    <row r="101" spans="1:19" ht="14">
      <c r="A101" s="105"/>
      <c r="B101" s="105" t="s">
        <v>753</v>
      </c>
      <c r="C101" s="17" t="s">
        <v>8646</v>
      </c>
      <c r="D101" s="17" t="s">
        <v>8647</v>
      </c>
      <c r="E101" s="17" t="s">
        <v>7527</v>
      </c>
      <c r="F101" s="218" t="s">
        <v>8648</v>
      </c>
      <c r="G101" s="17" t="s">
        <v>2542</v>
      </c>
      <c r="H101" s="210" t="str">
        <f>VLOOKUP(G101,Orgs!B:I,2,0)</f>
        <v>http://phandeeyar.org/</v>
      </c>
      <c r="I101" s="29" t="str">
        <f>VLOOKUP(G101,Orgs!B:J,3,0)</f>
        <v>Innovation hubs / Accelerators / Incubators</v>
      </c>
      <c r="J101" s="29">
        <f>VLOOKUP(G101,Orgs!B:J,4,0)</f>
        <v>0</v>
      </c>
      <c r="K101" s="29" t="str">
        <f>VLOOKUP(G101,Orgs!B:J,5,0)</f>
        <v>Other</v>
      </c>
      <c r="L101" s="29">
        <f>VLOOKUP(G101,Orgs!B:J,6,0)</f>
        <v>0</v>
      </c>
      <c r="M101" s="29" t="str">
        <f>VLOOKUP(G101,Orgs!B:J,7,0)</f>
        <v>An innovation lab that is spearheading the development of Myanmar's tech ecosystem.</v>
      </c>
      <c r="N101" s="29" t="str">
        <f>VLOOKUP(G101,Orgs!B:J,8,0)</f>
        <v>Myanmar</v>
      </c>
      <c r="O101" s="17" t="str">
        <f>VLOOKUP(G101,Orgs!B:J,9,0)</f>
        <v>opendevmm@phandeeyar.org</v>
      </c>
      <c r="P101" s="206" t="s">
        <v>17</v>
      </c>
      <c r="Q101" s="17"/>
      <c r="R101" s="17" t="s">
        <v>7341</v>
      </c>
      <c r="S101" s="12"/>
    </row>
    <row r="102" spans="1:19" ht="14">
      <c r="A102" s="115"/>
      <c r="B102" s="115" t="s">
        <v>8649</v>
      </c>
      <c r="C102" s="16"/>
      <c r="D102" s="16" t="s">
        <v>8650</v>
      </c>
      <c r="E102" s="16"/>
      <c r="F102" s="219" t="s">
        <v>7390</v>
      </c>
      <c r="G102" s="16" t="s">
        <v>2542</v>
      </c>
      <c r="H102" s="217" t="str">
        <f>VLOOKUP(G102,Orgs!B:I,2,0)</f>
        <v>http://phandeeyar.org/</v>
      </c>
      <c r="I102" s="80" t="str">
        <f>VLOOKUP(G102,Orgs!B:J,3,0)</f>
        <v>Innovation hubs / Accelerators / Incubators</v>
      </c>
      <c r="J102" s="80">
        <f>VLOOKUP(G102,Orgs!B:J,4,0)</f>
        <v>0</v>
      </c>
      <c r="K102" s="80" t="str">
        <f>VLOOKUP(G102,Orgs!B:J,5,0)</f>
        <v>Other</v>
      </c>
      <c r="L102" s="80">
        <f>VLOOKUP(G102,Orgs!B:J,6,0)</f>
        <v>0</v>
      </c>
      <c r="M102" s="80" t="str">
        <f>VLOOKUP(G102,Orgs!B:J,7,0)</f>
        <v>An innovation lab that is spearheading the development of Myanmar's tech ecosystem.</v>
      </c>
      <c r="N102" s="80" t="str">
        <f>VLOOKUP(G102,Orgs!B:J,8,0)</f>
        <v>Myanmar</v>
      </c>
      <c r="O102" s="16" t="str">
        <f>VLOOKUP(G102,Orgs!B:J,9,0)</f>
        <v>opendevmm@phandeeyar.org</v>
      </c>
      <c r="P102" s="207" t="s">
        <v>17</v>
      </c>
      <c r="Q102" s="16"/>
      <c r="R102" s="16" t="s">
        <v>7341</v>
      </c>
      <c r="S102" s="12"/>
    </row>
    <row r="103" spans="1:19" ht="14">
      <c r="A103" s="105"/>
      <c r="B103" s="105" t="s">
        <v>8651</v>
      </c>
      <c r="C103" s="17"/>
      <c r="D103" s="17" t="s">
        <v>8652</v>
      </c>
      <c r="E103" s="17"/>
      <c r="F103" s="218" t="s">
        <v>7390</v>
      </c>
      <c r="G103" s="17" t="s">
        <v>2542</v>
      </c>
      <c r="H103" s="210" t="str">
        <f>VLOOKUP(G103,Orgs!B:I,2,0)</f>
        <v>http://phandeeyar.org/</v>
      </c>
      <c r="I103" s="29" t="str">
        <f>VLOOKUP(G103,Orgs!B:J,3,0)</f>
        <v>Innovation hubs / Accelerators / Incubators</v>
      </c>
      <c r="J103" s="29">
        <f>VLOOKUP(G103,Orgs!B:J,4,0)</f>
        <v>0</v>
      </c>
      <c r="K103" s="29" t="str">
        <f>VLOOKUP(G103,Orgs!B:J,5,0)</f>
        <v>Other</v>
      </c>
      <c r="L103" s="29">
        <f>VLOOKUP(G103,Orgs!B:J,6,0)</f>
        <v>0</v>
      </c>
      <c r="M103" s="29" t="str">
        <f>VLOOKUP(G103,Orgs!B:J,7,0)</f>
        <v>An innovation lab that is spearheading the development of Myanmar's tech ecosystem.</v>
      </c>
      <c r="N103" s="29" t="str">
        <f>VLOOKUP(G103,Orgs!B:J,8,0)</f>
        <v>Myanmar</v>
      </c>
      <c r="O103" s="17" t="str">
        <f>VLOOKUP(G103,Orgs!B:J,9,0)</f>
        <v>opendevmm@phandeeyar.org</v>
      </c>
      <c r="P103" s="206" t="s">
        <v>17</v>
      </c>
      <c r="Q103" s="17"/>
      <c r="R103" s="17" t="s">
        <v>7341</v>
      </c>
      <c r="S103" s="12"/>
    </row>
    <row r="104" spans="1:19" ht="14">
      <c r="A104" s="115"/>
      <c r="B104" s="115" t="s">
        <v>8653</v>
      </c>
      <c r="C104" s="16" t="s">
        <v>352</v>
      </c>
      <c r="D104" s="16" t="s">
        <v>8654</v>
      </c>
      <c r="E104" s="16" t="s">
        <v>8655</v>
      </c>
      <c r="F104" s="219" t="s">
        <v>8656</v>
      </c>
      <c r="G104" s="16" t="s">
        <v>4981</v>
      </c>
      <c r="H104" s="217" t="str">
        <f>VLOOKUP(G104,Orgs!B:I,2,0)</f>
        <v>https://www.linkedin.com/company/saigon-innovation-hub/about/</v>
      </c>
      <c r="I104" s="80" t="str">
        <f>VLOOKUP(G104,Orgs!B:J,3,0)</f>
        <v>Innovation hubs / Accelerators / Incubators</v>
      </c>
      <c r="J104" s="80">
        <f>VLOOKUP(G104,Orgs!B:J,4,0)</f>
        <v>0</v>
      </c>
      <c r="K104" s="80" t="str">
        <f>VLOOKUP(G104,Orgs!B:J,5,0)</f>
        <v>Government and Military</v>
      </c>
      <c r="L104" s="80">
        <f>VLOOKUP(G104,Orgs!B:J,6,0)</f>
        <v>0</v>
      </c>
      <c r="M104" s="80" t="str">
        <f>VLOOKUP(G104,Orgs!B:J,7,0)</f>
        <v xml:space="preserve">A government-back agency under the Department of Science and Technology of Ho Chi Minh City with the mission to establish Ho Chi Minh City into a startup and innovation hub of South East Asia. </v>
      </c>
      <c r="N104" s="80" t="str">
        <f>VLOOKUP(G104,Orgs!B:J,8,0)</f>
        <v>Vietnam</v>
      </c>
      <c r="O104" s="16" t="str">
        <f>VLOOKUP(G104,Orgs!B:J,9,0)</f>
        <v>vuha.sihub@gmail.com</v>
      </c>
      <c r="P104" s="207" t="s">
        <v>17</v>
      </c>
      <c r="Q104" s="16"/>
      <c r="R104" s="16" t="s">
        <v>7341</v>
      </c>
      <c r="S104" s="12"/>
    </row>
    <row r="105" spans="1:19" ht="14">
      <c r="A105" s="105"/>
      <c r="B105" s="105"/>
      <c r="C105" s="17"/>
      <c r="D105" s="17"/>
      <c r="E105" s="17"/>
      <c r="F105" s="226"/>
      <c r="G105" s="17" t="s">
        <v>4981</v>
      </c>
      <c r="H105" s="210" t="str">
        <f>VLOOKUP(G105,Orgs!B:I,2,0)</f>
        <v>https://www.linkedin.com/company/saigon-innovation-hub/about/</v>
      </c>
      <c r="I105" s="29" t="str">
        <f>VLOOKUP(G105,Orgs!B:J,3,0)</f>
        <v>Innovation hubs / Accelerators / Incubators</v>
      </c>
      <c r="J105" s="29">
        <f>VLOOKUP(G105,Orgs!B:J,4,0)</f>
        <v>0</v>
      </c>
      <c r="K105" s="29" t="str">
        <f>VLOOKUP(G105,Orgs!B:J,5,0)</f>
        <v>Government and Military</v>
      </c>
      <c r="L105" s="29">
        <f>VLOOKUP(G105,Orgs!B:J,6,0)</f>
        <v>0</v>
      </c>
      <c r="M105" s="29" t="str">
        <f>VLOOKUP(G105,Orgs!B:J,7,0)</f>
        <v xml:space="preserve">A government-back agency under the Department of Science and Technology of Ho Chi Minh City with the mission to establish Ho Chi Minh City into a startup and innovation hub of South East Asia. </v>
      </c>
      <c r="N105" s="29" t="str">
        <f>VLOOKUP(G105,Orgs!B:J,8,0)</f>
        <v>Vietnam</v>
      </c>
      <c r="O105" s="17" t="str">
        <f>VLOOKUP(G105,Orgs!B:J,9,0)</f>
        <v>vuha.sihub@gmail.com</v>
      </c>
      <c r="P105" s="206" t="s">
        <v>17</v>
      </c>
      <c r="Q105" s="17"/>
      <c r="R105" s="17" t="s">
        <v>7341</v>
      </c>
      <c r="S105" s="12"/>
    </row>
    <row r="106" spans="1:19" ht="14">
      <c r="A106" s="16"/>
      <c r="B106" s="16" t="s">
        <v>8657</v>
      </c>
      <c r="C106" s="16" t="s">
        <v>1627</v>
      </c>
      <c r="D106" s="16" t="s">
        <v>8658</v>
      </c>
      <c r="E106" s="16"/>
      <c r="F106" s="229" t="s">
        <v>8659</v>
      </c>
      <c r="G106" s="16" t="s">
        <v>5361</v>
      </c>
      <c r="H106" s="217" t="str">
        <f>VLOOKUP(G106,Orgs!B:I,2,0)</f>
        <v>https://www.sba.seoul.kr/</v>
      </c>
      <c r="I106" s="80" t="str">
        <f>VLOOKUP(G106,Orgs!B:J,3,0)</f>
        <v>Innovation hubs / Accelerators / Incubators</v>
      </c>
      <c r="J106" s="80">
        <f>VLOOKUP(G106,Orgs!B:J,4,0)</f>
        <v>0</v>
      </c>
      <c r="K106" s="80" t="str">
        <f>VLOOKUP(G106,Orgs!B:J,5,0)</f>
        <v>Government and Military</v>
      </c>
      <c r="L106" s="80">
        <f>VLOOKUP(G106,Orgs!B:J,6,0)</f>
        <v>0</v>
      </c>
      <c r="M106" s="80" t="str">
        <f>VLOOKUP(G106,Orgs!B:J,7,0)</f>
        <v>SBA fosters global start-up companies and supports investment to innovate the start-up ecosystem of Seoul. The best accelerator in the public sector.</v>
      </c>
      <c r="N106" s="80" t="str">
        <f>VLOOKUP(G106,Orgs!B:J,8,0)</f>
        <v>Korea</v>
      </c>
      <c r="O106" s="16" t="str">
        <f>VLOOKUP(G106,Orgs!B:J,9,0)</f>
        <v>startup_hub@sba.seoul.kr</v>
      </c>
      <c r="P106" s="207" t="s">
        <v>17</v>
      </c>
      <c r="Q106" s="16"/>
      <c r="R106" s="16" t="s">
        <v>7341</v>
      </c>
      <c r="S106" s="12"/>
    </row>
    <row r="107" spans="1:19" ht="14">
      <c r="A107" s="17"/>
      <c r="B107" s="17" t="s">
        <v>8660</v>
      </c>
      <c r="C107" s="17" t="s">
        <v>33</v>
      </c>
      <c r="D107" s="17" t="s">
        <v>8661</v>
      </c>
      <c r="E107" s="17" t="s">
        <v>8662</v>
      </c>
      <c r="F107" s="215" t="s">
        <v>8663</v>
      </c>
      <c r="G107" s="17" t="s">
        <v>4985</v>
      </c>
      <c r="H107" s="210" t="str">
        <f>VLOOKUP(G107,Orgs!B:I,2,0)</f>
        <v>https://www.linkedin.com/company/sail-agrilab/</v>
      </c>
      <c r="I107" s="29" t="str">
        <f>VLOOKUP(G107,Orgs!B:J,3,0)</f>
        <v>Innovation hubs / Accelerators / Incubators</v>
      </c>
      <c r="J107" s="29">
        <f>VLOOKUP(G107,Orgs!B:J,4,0)</f>
        <v>0</v>
      </c>
      <c r="K107" s="29" t="str">
        <f>VLOOKUP(G107,Orgs!B:J,5,0)</f>
        <v>Agriculture</v>
      </c>
      <c r="L107" s="29" t="str">
        <f>VLOOKUP(G107,Orgs!B:J,6,0)</f>
        <v>Agritech</v>
      </c>
      <c r="M107" s="29" t="str">
        <f>VLOOKUP(G107,Orgs!B:J,7,0)</f>
        <v>SAIL launched by NTU Singapore, in partnership with Enterprise Singapore (ESG), aims to accelerate innovation and reap the growing economic opportunities in the agri-food sector</v>
      </c>
      <c r="N107" s="29" t="str">
        <f>VLOOKUP(G107,Orgs!B:J,8,0)</f>
        <v>Singapore</v>
      </c>
      <c r="O107" s="17">
        <f>VLOOKUP(G107,Orgs!B:J,9,0)</f>
        <v>0</v>
      </c>
      <c r="P107" s="206" t="s">
        <v>17</v>
      </c>
      <c r="Q107" s="17"/>
      <c r="R107" s="17" t="s">
        <v>7341</v>
      </c>
      <c r="S107" s="12"/>
    </row>
    <row r="108" spans="1:19" ht="26">
      <c r="A108" s="16"/>
      <c r="B108" s="262" t="s">
        <v>8664</v>
      </c>
      <c r="C108" s="100" t="s">
        <v>8665</v>
      </c>
      <c r="D108" s="16" t="s">
        <v>8666</v>
      </c>
      <c r="E108" s="16"/>
      <c r="F108" s="221" t="s">
        <v>8667</v>
      </c>
      <c r="G108" s="16" t="s">
        <v>4985</v>
      </c>
      <c r="H108" s="217" t="str">
        <f>VLOOKUP(G108,Orgs!B:I,2,0)</f>
        <v>https://www.linkedin.com/company/sail-agrilab/</v>
      </c>
      <c r="I108" s="80" t="str">
        <f>VLOOKUP(G108,Orgs!B:J,3,0)</f>
        <v>Innovation hubs / Accelerators / Incubators</v>
      </c>
      <c r="J108" s="80">
        <f>VLOOKUP(G108,Orgs!B:J,4,0)</f>
        <v>0</v>
      </c>
      <c r="K108" s="80" t="str">
        <f>VLOOKUP(G108,Orgs!B:J,5,0)</f>
        <v>Agriculture</v>
      </c>
      <c r="L108" s="80" t="str">
        <f>VLOOKUP(G108,Orgs!B:J,6,0)</f>
        <v>Agritech</v>
      </c>
      <c r="M108" s="80" t="str">
        <f>VLOOKUP(G108,Orgs!B:J,7,0)</f>
        <v>SAIL launched by NTU Singapore, in partnership with Enterprise Singapore (ESG), aims to accelerate innovation and reap the growing economic opportunities in the agri-food sector</v>
      </c>
      <c r="N108" s="80" t="str">
        <f>VLOOKUP(G108,Orgs!B:J,8,0)</f>
        <v>Singapore</v>
      </c>
      <c r="O108" s="16">
        <f>VLOOKUP(G108,Orgs!B:J,9,0)</f>
        <v>0</v>
      </c>
      <c r="P108" s="207"/>
      <c r="Q108" s="16"/>
      <c r="R108" s="16" t="s">
        <v>7172</v>
      </c>
      <c r="S108" s="12" t="s">
        <v>8668</v>
      </c>
    </row>
    <row r="109" spans="1:19" ht="14">
      <c r="A109" s="105"/>
      <c r="B109" s="41" t="s">
        <v>7219</v>
      </c>
      <c r="C109" s="41" t="s">
        <v>8669</v>
      </c>
      <c r="D109" s="41"/>
      <c r="E109" s="41" t="s">
        <v>7798</v>
      </c>
      <c r="F109" s="255" t="s">
        <v>8670</v>
      </c>
      <c r="G109" s="29" t="s">
        <v>4985</v>
      </c>
      <c r="H109" s="210" t="str">
        <f>VLOOKUP(G109,Orgs!B:I,2,0)</f>
        <v>https://www.linkedin.com/company/sail-agrilab/</v>
      </c>
      <c r="I109" s="29" t="str">
        <f>VLOOKUP(G109,Orgs!B:J,3,0)</f>
        <v>Innovation hubs / Accelerators / Incubators</v>
      </c>
      <c r="J109" s="29">
        <f>VLOOKUP(G109,Orgs!B:J,4,0)</f>
        <v>0</v>
      </c>
      <c r="K109" s="29" t="str">
        <f>VLOOKUP(G109,Orgs!B:J,5,0)</f>
        <v>Agriculture</v>
      </c>
      <c r="L109" s="29" t="str">
        <f>VLOOKUP(G109,Orgs!B:J,6,0)</f>
        <v>Agritech</v>
      </c>
      <c r="M109" s="29" t="str">
        <f>VLOOKUP(G109,Orgs!B:J,7,0)</f>
        <v>SAIL launched by NTU Singapore, in partnership with Enterprise Singapore (ESG), aims to accelerate innovation and reap the growing economic opportunities in the agri-food sector</v>
      </c>
      <c r="N109" s="29" t="str">
        <f>VLOOKUP(G109,Orgs!B:J,8,0)</f>
        <v>Singapore</v>
      </c>
      <c r="O109" s="17"/>
      <c r="P109" s="206"/>
      <c r="Q109" s="29"/>
      <c r="R109" s="17" t="s">
        <v>7759</v>
      </c>
      <c r="S109" s="12"/>
    </row>
    <row r="110" spans="1:19" ht="14">
      <c r="A110" s="115"/>
      <c r="B110" s="115"/>
      <c r="C110" s="16"/>
      <c r="D110" s="115"/>
      <c r="E110" s="115"/>
      <c r="F110" s="115"/>
      <c r="G110" s="115" t="s">
        <v>3928</v>
      </c>
      <c r="H110" s="217" t="str">
        <f>VLOOKUP(G110,Orgs!B:I,2,0)</f>
        <v>https://smartlab.expert</v>
      </c>
      <c r="I110" s="80" t="str">
        <f>VLOOKUP(G110,Orgs!B:J,3,0)</f>
        <v>Innovation hubs / Accelerators / Incubators</v>
      </c>
      <c r="J110" s="80" t="str">
        <f>VLOOKUP(G110,Orgs!B:J,4,0)</f>
        <v>Industry Innovation, Smart Cities</v>
      </c>
      <c r="K110" s="80" t="str">
        <f>VLOOKUP(G110,Orgs!B:J,5,0)</f>
        <v>Other</v>
      </c>
      <c r="L110" s="80" t="str">
        <f>VLOOKUP(G110,Orgs!B:J,6,0)</f>
        <v>Advance manufacturing, MedTech, Healthtech, Mobility Tech</v>
      </c>
      <c r="M110" s="80" t="str">
        <f>VLOOKUP(G110,Orgs!B:J,7,0)</f>
        <v>The Smart Urban Co-Innovation Lab is Southeast Asia’s first industry-led lab for smart city solutions development</v>
      </c>
      <c r="N110" s="80" t="str">
        <f>VLOOKUP(G110,Orgs!B:J,8,0)</f>
        <v>Singapore</v>
      </c>
      <c r="O110" s="16" t="str">
        <f>VLOOKUP(G110,Orgs!B:J,9,0)</f>
        <v>innovationcatalyst@smartlab.expert</v>
      </c>
      <c r="P110" s="207" t="s">
        <v>17</v>
      </c>
      <c r="Q110" s="16"/>
      <c r="R110" s="16" t="s">
        <v>7341</v>
      </c>
      <c r="S110" s="12"/>
    </row>
    <row r="111" spans="1:19" ht="14">
      <c r="A111" s="17"/>
      <c r="B111" s="29" t="s">
        <v>8671</v>
      </c>
      <c r="C111" s="29" t="s">
        <v>234</v>
      </c>
      <c r="D111" s="29" t="s">
        <v>8672</v>
      </c>
      <c r="E111" s="29" t="s">
        <v>8673</v>
      </c>
      <c r="F111" s="204" t="s">
        <v>8674</v>
      </c>
      <c r="G111" s="29" t="s">
        <v>3547</v>
      </c>
      <c r="H111" s="210" t="str">
        <f>VLOOKUP(G111,Orgs!B:I,2,0)</f>
        <v>https://iie.smu.edu.sg/</v>
      </c>
      <c r="I111" s="29" t="str">
        <f>VLOOKUP(G111,Orgs!B:J,3,0)</f>
        <v>Innovation hubs / Accelerators / Incubators</v>
      </c>
      <c r="J111" s="29">
        <f>VLOOKUP(G111,Orgs!B:J,4,0)</f>
        <v>0</v>
      </c>
      <c r="K111" s="29" t="str">
        <f>VLOOKUP(G111,Orgs!B:J,5,0)</f>
        <v>Other</v>
      </c>
      <c r="L111" s="29">
        <f>VLOOKUP(G111,Orgs!B:J,6,0)</f>
        <v>0</v>
      </c>
      <c r="M111" s="29" t="str">
        <f>VLOOKUP(G111,Orgs!B:J,7,0)</f>
        <v>SMU Institute of Innovation and Entrepreneurship (IIE) develops the next generation of entrepreneurs through educational programmes, mentorship, and incubation.</v>
      </c>
      <c r="N111" s="29" t="str">
        <f>VLOOKUP(G111,Orgs!B:J,8,0)</f>
        <v>Singapore</v>
      </c>
      <c r="O111" s="17"/>
      <c r="P111" s="206" t="s">
        <v>2007</v>
      </c>
      <c r="Q111" s="29" t="s">
        <v>138</v>
      </c>
      <c r="R111" s="29" t="s">
        <v>8366</v>
      </c>
      <c r="S111" s="7" t="s">
        <v>8421</v>
      </c>
    </row>
    <row r="112" spans="1:19" ht="14">
      <c r="A112" s="115"/>
      <c r="B112" s="80" t="s">
        <v>8675</v>
      </c>
      <c r="C112" s="80" t="s">
        <v>198</v>
      </c>
      <c r="D112" s="80" t="s">
        <v>8676</v>
      </c>
      <c r="E112" s="16" t="s">
        <v>1342</v>
      </c>
      <c r="F112" s="219" t="s">
        <v>8677</v>
      </c>
      <c r="G112" s="16" t="s">
        <v>3944</v>
      </c>
      <c r="H112" s="217" t="str">
        <f>VLOOKUP(G112,Orgs!B:I,2,0)</f>
        <v>https://start2.group/</v>
      </c>
      <c r="I112" s="80" t="str">
        <f>VLOOKUP(G112,Orgs!B:J,3,0)</f>
        <v>Innovation hubs / Accelerators / Incubators</v>
      </c>
      <c r="J112" s="80">
        <f>VLOOKUP(G112,Orgs!B:J,4,0)</f>
        <v>0</v>
      </c>
      <c r="K112" s="80" t="str">
        <f>VLOOKUP(G112,Orgs!B:J,5,0)</f>
        <v>Government and Military</v>
      </c>
      <c r="L112" s="80">
        <f>VLOOKUP(G112,Orgs!B:J,6,0)</f>
        <v>0</v>
      </c>
      <c r="M112" s="80" t="str">
        <f>VLOOKUP(G112,Orgs!B:J,7,0)</f>
        <v xml:space="preserve">Formerly known as German Entrepreneurship Asia, specializes in creating collaboration structures between governments, corporates, investors, startups, and universities within global innovation ecosystems. </v>
      </c>
      <c r="N112" s="80" t="str">
        <f>VLOOKUP(G112,Orgs!B:J,8,0)</f>
        <v>Germany/Global</v>
      </c>
      <c r="O112" s="16">
        <f>VLOOKUP(G112,Orgs!B:J,9,0)</f>
        <v>0</v>
      </c>
      <c r="P112" s="207" t="s">
        <v>2013</v>
      </c>
      <c r="Q112" s="16"/>
      <c r="R112" s="16" t="s">
        <v>8420</v>
      </c>
      <c r="S112" s="12" t="s">
        <v>7921</v>
      </c>
    </row>
    <row r="113" spans="1:19" ht="14">
      <c r="A113" s="17"/>
      <c r="B113" s="17" t="s">
        <v>8678</v>
      </c>
      <c r="C113" s="17" t="s">
        <v>195</v>
      </c>
      <c r="D113" s="17" t="s">
        <v>8679</v>
      </c>
      <c r="E113" s="17" t="s">
        <v>8680</v>
      </c>
      <c r="F113" s="215" t="s">
        <v>8681</v>
      </c>
      <c r="G113" s="17" t="s">
        <v>3944</v>
      </c>
      <c r="H113" s="210" t="str">
        <f>VLOOKUP(G113,Orgs!B:I,2,0)</f>
        <v>https://start2.group/</v>
      </c>
      <c r="I113" s="29" t="str">
        <f>VLOOKUP(G113,Orgs!B:J,3,0)</f>
        <v>Innovation hubs / Accelerators / Incubators</v>
      </c>
      <c r="J113" s="29">
        <f>VLOOKUP(G113,Orgs!B:J,4,0)</f>
        <v>0</v>
      </c>
      <c r="K113" s="29" t="str">
        <f>VLOOKUP(G113,Orgs!B:J,5,0)</f>
        <v>Government and Military</v>
      </c>
      <c r="L113" s="29">
        <f>VLOOKUP(G113,Orgs!B:J,6,0)</f>
        <v>0</v>
      </c>
      <c r="M113" s="29" t="str">
        <f>VLOOKUP(G113,Orgs!B:J,7,0)</f>
        <v xml:space="preserve">Formerly known as German Entrepreneurship Asia, specializes in creating collaboration structures between governments, corporates, investors, startups, and universities within global innovation ecosystems. </v>
      </c>
      <c r="N113" s="29" t="str">
        <f>VLOOKUP(G113,Orgs!B:J,8,0)</f>
        <v>Germany/Global</v>
      </c>
      <c r="O113" s="17">
        <f>VLOOKUP(G113,Orgs!B:J,9,0)</f>
        <v>0</v>
      </c>
      <c r="P113" s="206" t="s">
        <v>17</v>
      </c>
      <c r="Q113" s="17"/>
      <c r="R113" s="17" t="s">
        <v>7341</v>
      </c>
      <c r="S113" s="12"/>
    </row>
    <row r="114" spans="1:19" ht="14">
      <c r="A114" s="16"/>
      <c r="B114" s="16" t="s">
        <v>8682</v>
      </c>
      <c r="C114" s="16" t="s">
        <v>8683</v>
      </c>
      <c r="D114" s="16" t="s">
        <v>8684</v>
      </c>
      <c r="E114" s="16" t="s">
        <v>8685</v>
      </c>
      <c r="F114" s="257" t="s">
        <v>8686</v>
      </c>
      <c r="G114" s="16" t="s">
        <v>3944</v>
      </c>
      <c r="H114" s="217" t="str">
        <f>VLOOKUP(G114,Orgs!B:I,2,0)</f>
        <v>https://start2.group/</v>
      </c>
      <c r="I114" s="80" t="str">
        <f>VLOOKUP(G114,Orgs!B:J,3,0)</f>
        <v>Innovation hubs / Accelerators / Incubators</v>
      </c>
      <c r="J114" s="80">
        <f>VLOOKUP(G114,Orgs!B:J,4,0)</f>
        <v>0</v>
      </c>
      <c r="K114" s="80" t="str">
        <f>VLOOKUP(G114,Orgs!B:J,5,0)</f>
        <v>Government and Military</v>
      </c>
      <c r="L114" s="80">
        <f>VLOOKUP(G114,Orgs!B:J,6,0)</f>
        <v>0</v>
      </c>
      <c r="M114" s="80" t="str">
        <f>VLOOKUP(G114,Orgs!B:J,7,0)</f>
        <v xml:space="preserve">Formerly known as German Entrepreneurship Asia, specializes in creating collaboration structures between governments, corporates, investors, startups, and universities within global innovation ecosystems. </v>
      </c>
      <c r="N114" s="80" t="str">
        <f>VLOOKUP(G114,Orgs!B:J,8,0)</f>
        <v>Germany/Global</v>
      </c>
      <c r="O114" s="16">
        <f>VLOOKUP(G114,Orgs!B:J,9,0)</f>
        <v>0</v>
      </c>
      <c r="P114" s="207" t="s">
        <v>17</v>
      </c>
      <c r="Q114" s="16"/>
      <c r="R114" s="16" t="s">
        <v>7341</v>
      </c>
      <c r="S114" s="12"/>
    </row>
    <row r="115" spans="1:19" ht="14">
      <c r="A115" s="105"/>
      <c r="B115" s="17"/>
      <c r="C115" s="17"/>
      <c r="D115" s="17"/>
      <c r="E115" s="17"/>
      <c r="F115" s="17"/>
      <c r="G115" s="17" t="s">
        <v>3947</v>
      </c>
      <c r="H115" s="210" t="str">
        <f>VLOOKUP(G115,Orgs!B:I,2,0)</f>
        <v>https://startup.taipei/</v>
      </c>
      <c r="I115" s="29" t="str">
        <f>VLOOKUP(G115,Orgs!B:J,3,0)</f>
        <v>Innovation hubs / Accelerators / Incubators</v>
      </c>
      <c r="J115" s="29">
        <f>VLOOKUP(G115,Orgs!B:J,4,0)</f>
        <v>0</v>
      </c>
      <c r="K115" s="29" t="str">
        <f>VLOOKUP(G115,Orgs!B:J,5,0)</f>
        <v>Government and Military</v>
      </c>
      <c r="L115" s="29">
        <f>VLOOKUP(G115,Orgs!B:J,6,0)</f>
        <v>0</v>
      </c>
      <c r="M115" s="29" t="str">
        <f>VLOOKUP(G115,Orgs!B:J,7,0)</f>
        <v>An initiative by the Taipei City Government that provides resources, support, and networking opportunities to help startups in Taipei thrive and succeed.</v>
      </c>
      <c r="N115" s="29" t="str">
        <f>VLOOKUP(G115,Orgs!B:J,8,0)</f>
        <v>Taiwan</v>
      </c>
      <c r="O115" s="17" t="str">
        <f>VLOOKUP(G115,Orgs!B:J,9,0)</f>
        <v>teso@gov.taipei</v>
      </c>
      <c r="P115" s="206" t="s">
        <v>17</v>
      </c>
      <c r="Q115" s="17"/>
      <c r="R115" s="17" t="s">
        <v>7341</v>
      </c>
      <c r="S115" s="12"/>
    </row>
    <row r="116" spans="1:19" ht="14">
      <c r="A116" s="115"/>
      <c r="B116" s="16"/>
      <c r="C116" s="16"/>
      <c r="D116" s="16"/>
      <c r="E116" s="16"/>
      <c r="F116" s="257"/>
      <c r="G116" s="16" t="s">
        <v>5485</v>
      </c>
      <c r="H116" s="217" t="str">
        <f>VLOOKUP(G116,Orgs!B:I,2,0)</f>
        <v>https://www.startupall.kr/</v>
      </c>
      <c r="I116" s="80" t="str">
        <f>VLOOKUP(G116,Orgs!B:J,3,0)</f>
        <v>Innovation hubs / Accelerators / Incubators</v>
      </c>
      <c r="J116" s="80" t="str">
        <f>VLOOKUP(G116,Orgs!B:J,4,0)</f>
        <v>Startup community</v>
      </c>
      <c r="K116" s="80" t="str">
        <f>VLOOKUP(G116,Orgs!B:J,5,0)</f>
        <v>Other</v>
      </c>
      <c r="L116" s="80">
        <f>VLOOKUP(G116,Orgs!B:J,6,0)</f>
        <v>0</v>
      </c>
      <c r="M116" s="80" t="str">
        <f>VLOOKUP(G116,Orgs!B:J,7,0)</f>
        <v>Supports the growth of the Korean startup ecosystem</v>
      </c>
      <c r="N116" s="80" t="str">
        <f>VLOOKUP(G116,Orgs!B:J,8,0)</f>
        <v>Korea</v>
      </c>
      <c r="O116" s="16" t="str">
        <f>VLOOKUP(G116,Orgs!B:J,9,0)</f>
        <v>contact@startupall.kr</v>
      </c>
      <c r="P116" s="207" t="s">
        <v>17</v>
      </c>
      <c r="Q116" s="16"/>
      <c r="R116" s="16" t="s">
        <v>7341</v>
      </c>
      <c r="S116" s="12"/>
    </row>
    <row r="117" spans="1:19" ht="14">
      <c r="A117" s="17"/>
      <c r="B117" s="17" t="s">
        <v>1868</v>
      </c>
      <c r="C117" s="17" t="s">
        <v>8687</v>
      </c>
      <c r="D117" s="17" t="s">
        <v>8688</v>
      </c>
      <c r="E117" s="17" t="s">
        <v>7204</v>
      </c>
      <c r="F117" s="214" t="s">
        <v>8689</v>
      </c>
      <c r="G117" s="17" t="s">
        <v>5489</v>
      </c>
      <c r="H117" s="210" t="str">
        <f>VLOOKUP(G117,Orgs!B:I,2,0)</f>
        <v>https://www.startupbootcamp.org/</v>
      </c>
      <c r="I117" s="29" t="str">
        <f>VLOOKUP(G117,Orgs!B:J,3,0)</f>
        <v>Innovation hubs / Accelerators / Incubators</v>
      </c>
      <c r="J117" s="29">
        <f>VLOOKUP(G117,Orgs!B:J,4,0)</f>
        <v>0</v>
      </c>
      <c r="K117" s="29" t="str">
        <f>VLOOKUP(G117,Orgs!B:J,5,0)</f>
        <v>Other</v>
      </c>
      <c r="L117" s="29">
        <f>VLOOKUP(G117,Orgs!B:J,6,0)</f>
        <v>0</v>
      </c>
      <c r="M117" s="29" t="str">
        <f>VLOOKUP(G117,Orgs!B:J,7,0)</f>
        <v>Offers intensive startup acceleration programs globally</v>
      </c>
      <c r="N117" s="29" t="str">
        <f>VLOOKUP(G117,Orgs!B:J,8,0)</f>
        <v>Netherlands</v>
      </c>
      <c r="O117" s="17" t="str">
        <f>VLOOKUP(G117,Orgs!B:J,9,0)</f>
        <v>marketing@startupbootcamp.org</v>
      </c>
      <c r="P117" s="206" t="s">
        <v>17</v>
      </c>
      <c r="Q117" s="17"/>
      <c r="R117" s="17" t="s">
        <v>7341</v>
      </c>
      <c r="S117" s="12"/>
    </row>
    <row r="118" spans="1:19" ht="14">
      <c r="A118" s="115"/>
      <c r="B118" s="115" t="s">
        <v>8690</v>
      </c>
      <c r="C118" s="16" t="s">
        <v>170</v>
      </c>
      <c r="D118" s="16" t="s">
        <v>8691</v>
      </c>
      <c r="E118" s="16" t="s">
        <v>8692</v>
      </c>
      <c r="F118" s="219" t="s">
        <v>8693</v>
      </c>
      <c r="G118" s="16" t="s">
        <v>5493</v>
      </c>
      <c r="H118" s="217" t="str">
        <f>VLOOKUP(G118,Orgs!B:I,2,0)</f>
        <v>https://www.startupbrunei.com/</v>
      </c>
      <c r="I118" s="80" t="str">
        <f>VLOOKUP(G118,Orgs!B:J,3,0)</f>
        <v>Innovation hubs / Accelerators / Incubators</v>
      </c>
      <c r="J118" s="80">
        <f>VLOOKUP(G118,Orgs!B:J,4,0)</f>
        <v>0</v>
      </c>
      <c r="K118" s="80" t="str">
        <f>VLOOKUP(G118,Orgs!B:J,5,0)</f>
        <v>Other</v>
      </c>
      <c r="L118" s="80">
        <f>VLOOKUP(G118,Orgs!B:J,6,0)</f>
        <v>0</v>
      </c>
      <c r="M118" s="80" t="str">
        <f>VLOOKUP(G118,Orgs!B:J,7,0)</f>
        <v>Startup Brunei is a venture builder that runs a mentorship-run accelerator program, educates and value-adds the start-up ecosystem with our corporate partners and networks.</v>
      </c>
      <c r="N118" s="80" t="str">
        <f>VLOOKUP(G118,Orgs!B:J,8,0)</f>
        <v>Brunei</v>
      </c>
      <c r="O118" s="16" t="str">
        <f>VLOOKUP(G118,Orgs!B:J,9,0)</f>
        <v>ask@startupbrunei.com</v>
      </c>
      <c r="P118" s="207" t="s">
        <v>17</v>
      </c>
      <c r="Q118" s="16"/>
      <c r="R118" s="16" t="s">
        <v>7341</v>
      </c>
      <c r="S118" s="12"/>
    </row>
    <row r="119" spans="1:19" ht="14">
      <c r="A119" s="17"/>
      <c r="B119" s="17" t="s">
        <v>8336</v>
      </c>
      <c r="C119" s="17" t="s">
        <v>8694</v>
      </c>
      <c r="D119" s="17" t="s">
        <v>8695</v>
      </c>
      <c r="E119" s="17" t="s">
        <v>1106</v>
      </c>
      <c r="F119" s="214" t="s">
        <v>8696</v>
      </c>
      <c r="G119" s="17" t="s">
        <v>5502</v>
      </c>
      <c r="H119" s="210" t="str">
        <f>VLOOKUP(G119,Orgs!B:I,2,0)</f>
        <v>https://www.startupfactory.be/</v>
      </c>
      <c r="I119" s="29" t="str">
        <f>VLOOKUP(G119,Orgs!B:J,3,0)</f>
        <v>Innovation hubs / Accelerators / Incubators</v>
      </c>
      <c r="J119" s="29">
        <f>VLOOKUP(G119,Orgs!B:J,4,0)</f>
        <v>0</v>
      </c>
      <c r="K119" s="29" t="str">
        <f>VLOOKUP(G119,Orgs!B:J,5,0)</f>
        <v>Other</v>
      </c>
      <c r="L119" s="29">
        <f>VLOOKUP(G119,Orgs!B:J,6,0)</f>
        <v>0</v>
      </c>
      <c r="M119" s="29" t="str">
        <f>VLOOKUP(G119,Orgs!B:J,7,0)</f>
        <v>A Brussels-based studio dedicated to building and incubating new ventures by providing resources such as business operations, design, marketing, and development.</v>
      </c>
      <c r="N119" s="29" t="str">
        <f>VLOOKUP(G119,Orgs!B:J,8,0)</f>
        <v>Belgium</v>
      </c>
      <c r="O119" s="17">
        <f>VLOOKUP(G119,Orgs!B:J,9,0)</f>
        <v>0</v>
      </c>
      <c r="P119" s="206" t="s">
        <v>17</v>
      </c>
      <c r="Q119" s="17"/>
      <c r="R119" s="17" t="s">
        <v>7341</v>
      </c>
      <c r="S119" s="12"/>
    </row>
    <row r="120" spans="1:19" ht="14">
      <c r="A120" s="16"/>
      <c r="B120" s="16" t="s">
        <v>711</v>
      </c>
      <c r="C120" s="16" t="s">
        <v>8697</v>
      </c>
      <c r="D120" s="16" t="s">
        <v>8698</v>
      </c>
      <c r="E120" s="16" t="s">
        <v>8699</v>
      </c>
      <c r="F120" s="221" t="s">
        <v>8700</v>
      </c>
      <c r="G120" s="16" t="s">
        <v>5994</v>
      </c>
      <c r="H120" s="217" t="str">
        <f>VLOOKUP(G120,Orgs!B:I,2,0)</f>
        <v>https://startupbootcamp.org/</v>
      </c>
      <c r="I120" s="80" t="str">
        <f>VLOOKUP(G120,Orgs!B:J,3,0)</f>
        <v>Innovation hubs / Accelerators / Incubators</v>
      </c>
      <c r="J120" s="80" t="str">
        <f>VLOOKUP(G120,Orgs!B:J,4,0)</f>
        <v>startup accelerator</v>
      </c>
      <c r="K120" s="80" t="str">
        <f>VLOOKUP(G120,Orgs!B:J,5,0)</f>
        <v>Other</v>
      </c>
      <c r="L120" s="80">
        <f>VLOOKUP(G120,Orgs!B:J,6,0)</f>
        <v>0</v>
      </c>
      <c r="M120" s="80" t="str">
        <f>VLOOKUP(G120,Orgs!B:J,7,0)</f>
        <v>Startupbootcamp is a global network of industry-focused accelerators.</v>
      </c>
      <c r="N120" s="80" t="str">
        <f>VLOOKUP(G120,Orgs!B:J,8,0)</f>
        <v>Singapore</v>
      </c>
      <c r="O120" s="16">
        <f>VLOOKUP(G120,Orgs!B:J,9,0)</f>
        <v>0</v>
      </c>
      <c r="P120" s="207" t="s">
        <v>17</v>
      </c>
      <c r="Q120" s="16"/>
      <c r="R120" s="16" t="s">
        <v>7341</v>
      </c>
      <c r="S120" s="12"/>
    </row>
    <row r="121" spans="1:19" ht="14">
      <c r="A121" s="17"/>
      <c r="B121" s="17" t="s">
        <v>8701</v>
      </c>
      <c r="C121" s="17" t="s">
        <v>8702</v>
      </c>
      <c r="D121" s="17" t="s">
        <v>8703</v>
      </c>
      <c r="E121" s="17" t="s">
        <v>8704</v>
      </c>
      <c r="F121" s="220" t="s">
        <v>8705</v>
      </c>
      <c r="G121" s="17" t="s">
        <v>5994</v>
      </c>
      <c r="H121" s="210" t="str">
        <f>VLOOKUP(G121,Orgs!B:I,2,0)</f>
        <v>https://startupbootcamp.org/</v>
      </c>
      <c r="I121" s="29" t="str">
        <f>VLOOKUP(G121,Orgs!B:J,3,0)</f>
        <v>Innovation hubs / Accelerators / Incubators</v>
      </c>
      <c r="J121" s="29" t="str">
        <f>VLOOKUP(G121,Orgs!B:J,4,0)</f>
        <v>startup accelerator</v>
      </c>
      <c r="K121" s="29" t="str">
        <f>VLOOKUP(G121,Orgs!B:J,5,0)</f>
        <v>Other</v>
      </c>
      <c r="L121" s="29">
        <f>VLOOKUP(G121,Orgs!B:J,6,0)</f>
        <v>0</v>
      </c>
      <c r="M121" s="29" t="str">
        <f>VLOOKUP(G121,Orgs!B:J,7,0)</f>
        <v>Startupbootcamp is a global network of industry-focused accelerators.</v>
      </c>
      <c r="N121" s="29" t="str">
        <f>VLOOKUP(G121,Orgs!B:J,8,0)</f>
        <v>Singapore</v>
      </c>
      <c r="O121" s="17">
        <f>VLOOKUP(G121,Orgs!B:J,9,0)</f>
        <v>0</v>
      </c>
      <c r="P121" s="206" t="s">
        <v>17</v>
      </c>
      <c r="Q121" s="17"/>
      <c r="R121" s="17" t="s">
        <v>7341</v>
      </c>
      <c r="S121" s="12"/>
    </row>
    <row r="122" spans="1:19" ht="14">
      <c r="A122" s="16"/>
      <c r="B122" s="16" t="s">
        <v>8706</v>
      </c>
      <c r="C122" s="16" t="s">
        <v>637</v>
      </c>
      <c r="D122" s="16" t="s">
        <v>8707</v>
      </c>
      <c r="E122" s="16" t="s">
        <v>8708</v>
      </c>
      <c r="F122" s="221" t="s">
        <v>8709</v>
      </c>
      <c r="G122" s="80" t="s">
        <v>5539</v>
      </c>
      <c r="H122" s="217" t="str">
        <f>VLOOKUP(G122,Orgs!B:I,2,0)</f>
        <v>https://www.sutdvie.com/</v>
      </c>
      <c r="I122" s="80" t="str">
        <f>VLOOKUP(G122,Orgs!B:I,3,0)</f>
        <v>Innovation hubs / Accelerators / Incubators</v>
      </c>
      <c r="J122" s="80">
        <f>VLOOKUP(G122,Orgs!B:I,4,0)</f>
        <v>0</v>
      </c>
      <c r="K122" s="80" t="str">
        <f>VLOOKUP(G122,Orgs!B:I,5,0)</f>
        <v>Other</v>
      </c>
      <c r="L122" s="80">
        <f>VLOOKUP(G122,Orgs!B:I,6,0)</f>
        <v>0</v>
      </c>
      <c r="M122" s="80" t="str">
        <f>VLOOKUP(G122,Orgs!B:I,7,0)</f>
        <v>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v>
      </c>
      <c r="N122" s="80" t="str">
        <f>VLOOKUP(G122,Orgs!B:I,8,0)</f>
        <v>Singapore</v>
      </c>
      <c r="O122" s="16">
        <f>VLOOKUP(G122,Orgs!B:J,9,0)</f>
        <v>0</v>
      </c>
      <c r="P122" s="207" t="s">
        <v>2013</v>
      </c>
      <c r="Q122" s="16"/>
      <c r="R122" s="16" t="s">
        <v>8366</v>
      </c>
      <c r="S122" s="12" t="s">
        <v>7921</v>
      </c>
    </row>
    <row r="123" spans="1:19" ht="14">
      <c r="A123" s="105"/>
      <c r="B123" s="105" t="s">
        <v>283</v>
      </c>
      <c r="C123" s="17"/>
      <c r="D123" s="17" t="s">
        <v>8710</v>
      </c>
      <c r="E123" s="17" t="s">
        <v>8711</v>
      </c>
      <c r="F123" s="226"/>
      <c r="G123" s="17" t="s">
        <v>5517</v>
      </c>
      <c r="H123" s="210" t="str">
        <f>VLOOKUP(G123,Orgs!B:I,2,0)</f>
        <v>https://www.startupstadium.tw/</v>
      </c>
      <c r="I123" s="29" t="str">
        <f>VLOOKUP(G123,Orgs!B:J,3,0)</f>
        <v>Innovation hubs / Accelerators / Incubators</v>
      </c>
      <c r="J123" s="29">
        <f>VLOOKUP(G123,Orgs!B:J,4,0)</f>
        <v>0</v>
      </c>
      <c r="K123" s="29" t="str">
        <f>VLOOKUP(G123,Orgs!B:J,5,0)</f>
        <v>Other</v>
      </c>
      <c r="L123" s="29">
        <f>VLOOKUP(G123,Orgs!B:J,6,0)</f>
        <v>0</v>
      </c>
      <c r="M123" s="29">
        <f>VLOOKUP(G123,Orgs!B:J,7,0)</f>
        <v>0</v>
      </c>
      <c r="N123" s="29" t="str">
        <f>VLOOKUP(G123,Orgs!B:J,8,0)</f>
        <v>Taiwan</v>
      </c>
      <c r="O123" s="17" t="str">
        <f>VLOOKUP(G123,Orgs!B:J,9,0)</f>
        <v>ask@startupstadium.tw</v>
      </c>
      <c r="P123" s="206" t="s">
        <v>17</v>
      </c>
      <c r="Q123" s="17"/>
      <c r="R123" s="17" t="s">
        <v>7341</v>
      </c>
      <c r="S123" s="12"/>
    </row>
    <row r="124" spans="1:19" ht="14">
      <c r="A124" s="16"/>
      <c r="B124" s="17" t="s">
        <v>8712</v>
      </c>
      <c r="C124" s="16" t="s">
        <v>8713</v>
      </c>
      <c r="D124" s="16" t="s">
        <v>8714</v>
      </c>
      <c r="E124" s="16" t="s">
        <v>8715</v>
      </c>
      <c r="F124" s="257" t="s">
        <v>8716</v>
      </c>
      <c r="G124" s="16" t="s">
        <v>3974</v>
      </c>
      <c r="H124" s="217" t="str">
        <f>VLOOKUP(G124,Orgs!B:I,2,0)</f>
        <v>https://taiwanarena.tech/</v>
      </c>
      <c r="I124" s="80" t="str">
        <f>VLOOKUP(G124,Orgs!B:J,3,0)</f>
        <v>Innovation hubs / Accelerators / Incubators</v>
      </c>
      <c r="J124" s="80" t="str">
        <f>VLOOKUP(G124,Orgs!B:J,4,0)</f>
        <v>Startup Ecosystem</v>
      </c>
      <c r="K124" s="80" t="str">
        <f>VLOOKUP(G124,Orgs!B:J,5,0)</f>
        <v>Other</v>
      </c>
      <c r="L124" s="80">
        <f>VLOOKUP(G124,Orgs!B:J,6,0)</f>
        <v>0</v>
      </c>
      <c r="M124" s="80" t="str">
        <f>VLOOKUP(G124,Orgs!B:J,7,0)</f>
        <v>Taiwan Tech Arena is an initiative supporting tech startups in Taiwan. They offer resources, mentorship, and networking opportunities. Their tech focus involves innovation, startups, and global market access.</v>
      </c>
      <c r="N124" s="80" t="str">
        <f>VLOOKUP(G124,Orgs!B:J,8,0)</f>
        <v>Taiwan</v>
      </c>
      <c r="O124" s="16" t="str">
        <f>VLOOKUP(G124,Orgs!B:J,9,0)</f>
        <v>info@taiwanarena.tech</v>
      </c>
      <c r="P124" s="207" t="s">
        <v>17</v>
      </c>
      <c r="Q124" s="16"/>
      <c r="R124" s="16" t="s">
        <v>7341</v>
      </c>
      <c r="S124" s="12"/>
    </row>
    <row r="125" spans="1:19" ht="14">
      <c r="A125" s="105"/>
      <c r="B125" s="17"/>
      <c r="C125" s="17"/>
      <c r="D125" s="17"/>
      <c r="E125" s="17"/>
      <c r="F125" s="17"/>
      <c r="G125" s="17" t="s">
        <v>3974</v>
      </c>
      <c r="H125" s="210" t="str">
        <f>VLOOKUP(G125,Orgs!B:I,2,0)</f>
        <v>https://taiwanarena.tech/</v>
      </c>
      <c r="I125" s="29" t="str">
        <f>VLOOKUP(G125,Orgs!B:J,3,0)</f>
        <v>Innovation hubs / Accelerators / Incubators</v>
      </c>
      <c r="J125" s="29" t="str">
        <f>VLOOKUP(G125,Orgs!B:J,4,0)</f>
        <v>Startup Ecosystem</v>
      </c>
      <c r="K125" s="29" t="str">
        <f>VLOOKUP(G125,Orgs!B:J,5,0)</f>
        <v>Other</v>
      </c>
      <c r="L125" s="29">
        <f>VLOOKUP(G125,Orgs!B:J,6,0)</f>
        <v>0</v>
      </c>
      <c r="M125" s="29" t="str">
        <f>VLOOKUP(G125,Orgs!B:J,7,0)</f>
        <v>Taiwan Tech Arena is an initiative supporting tech startups in Taiwan. They offer resources, mentorship, and networking opportunities. Their tech focus involves innovation, startups, and global market access.</v>
      </c>
      <c r="N125" s="29" t="str">
        <f>VLOOKUP(G125,Orgs!B:J,8,0)</f>
        <v>Taiwan</v>
      </c>
      <c r="O125" s="17" t="str">
        <f>VLOOKUP(G125,Orgs!B:J,9,0)</f>
        <v>info@taiwanarena.tech</v>
      </c>
      <c r="P125" s="206" t="s">
        <v>17</v>
      </c>
      <c r="Q125" s="17"/>
      <c r="R125" s="17" t="s">
        <v>7341</v>
      </c>
      <c r="S125" s="12"/>
    </row>
    <row r="126" spans="1:19" ht="14">
      <c r="A126" s="16"/>
      <c r="B126" s="16" t="s">
        <v>7294</v>
      </c>
      <c r="C126" s="16" t="s">
        <v>8717</v>
      </c>
      <c r="D126" s="16" t="s">
        <v>8718</v>
      </c>
      <c r="E126" s="16" t="s">
        <v>413</v>
      </c>
      <c r="F126" s="229" t="s">
        <v>8719</v>
      </c>
      <c r="G126" s="80" t="s">
        <v>3991</v>
      </c>
      <c r="H126" s="217" t="str">
        <f>VLOOKUP(G126,Orgs!B:I,2,0)</f>
        <v>https://tech7.org.il/</v>
      </c>
      <c r="I126" s="80" t="str">
        <f>VLOOKUP(G126,Orgs!B:J,3,0)</f>
        <v>Innovation hubs / Accelerators / Incubators</v>
      </c>
      <c r="J126" s="80">
        <f>VLOOKUP(G126,Orgs!B:J,4,0)</f>
        <v>0</v>
      </c>
      <c r="K126" s="80" t="str">
        <f>VLOOKUP(G126,Orgs!B:J,5,0)</f>
        <v>Other</v>
      </c>
      <c r="L126" s="80">
        <f>VLOOKUP(G126,Orgs!B:J,6,0)</f>
        <v>0</v>
      </c>
      <c r="M126" s="80" t="str">
        <f>VLOOKUP(G126,Orgs!B:J,7,0)</f>
        <v>The ecosystem catalyst of Beersheba, offers a variety of services including Incubation Acceleration, R&amp;D, Investment, International programs, a Cyber community, and an Urban hub.</v>
      </c>
      <c r="N126" s="80" t="str">
        <f>VLOOKUP(G126,Orgs!B:J,8,0)</f>
        <v>Israel</v>
      </c>
      <c r="O126" s="16">
        <f>VLOOKUP(G126,Orgs!B:J,9,0)</f>
        <v>0</v>
      </c>
      <c r="P126" s="207" t="s">
        <v>17</v>
      </c>
      <c r="Q126" s="16"/>
      <c r="R126" s="16" t="s">
        <v>7341</v>
      </c>
      <c r="S126" s="12"/>
    </row>
    <row r="127" spans="1:19" ht="14">
      <c r="A127" s="17"/>
      <c r="B127" s="17" t="s">
        <v>8720</v>
      </c>
      <c r="C127" s="17" t="s">
        <v>8721</v>
      </c>
      <c r="D127" s="17" t="s">
        <v>8722</v>
      </c>
      <c r="E127" s="17" t="s">
        <v>8723</v>
      </c>
      <c r="F127" s="214" t="s">
        <v>8724</v>
      </c>
      <c r="G127" s="17" t="s">
        <v>3994</v>
      </c>
      <c r="H127" s="210" t="str">
        <f>VLOOKUP(G127,Orgs!B:I,2,0)</f>
        <v>https://techfounders.com/</v>
      </c>
      <c r="I127" s="29" t="str">
        <f>VLOOKUP(G127,Orgs!B:J,3,0)</f>
        <v>Innovation hubs / Accelerators / Incubators</v>
      </c>
      <c r="J127" s="29">
        <f>VLOOKUP(G127,Orgs!B:J,4,0)</f>
        <v>0</v>
      </c>
      <c r="K127" s="29" t="str">
        <f>VLOOKUP(G127,Orgs!B:J,5,0)</f>
        <v>Other</v>
      </c>
      <c r="L127" s="29">
        <f>VLOOKUP(G127,Orgs!B:J,6,0)</f>
        <v>0</v>
      </c>
      <c r="M127" s="29" t="str">
        <f>VLOOKUP(G127,Orgs!B:J,7,0)</f>
        <v>TechFounders is an accelerator program based in Munich, Germany. It supports early-stage tech startups by providing mentorship, resources, and access to corporate partners.</v>
      </c>
      <c r="N127" s="29" t="str">
        <f>VLOOKUP(G127,Orgs!B:J,8,0)</f>
        <v>Germany</v>
      </c>
      <c r="O127" s="17">
        <f>VLOOKUP(G127,Orgs!B:J,9,0)</f>
        <v>0</v>
      </c>
      <c r="P127" s="206" t="s">
        <v>17</v>
      </c>
      <c r="Q127" s="17"/>
      <c r="R127" s="17" t="s">
        <v>7341</v>
      </c>
      <c r="S127" s="12"/>
    </row>
    <row r="128" spans="1:19" ht="14">
      <c r="A128" s="16"/>
      <c r="B128" s="16" t="s">
        <v>8725</v>
      </c>
      <c r="C128" s="16" t="s">
        <v>8726</v>
      </c>
      <c r="D128" s="125" t="s">
        <v>5576</v>
      </c>
      <c r="E128" s="115" t="s">
        <v>8727</v>
      </c>
      <c r="F128" s="221" t="s">
        <v>8728</v>
      </c>
      <c r="G128" s="16" t="s">
        <v>5572</v>
      </c>
      <c r="H128" s="217" t="str">
        <f>VLOOKUP(G128,Orgs!B:I,2,0)</f>
        <v>https://www.techgrind.asia/</v>
      </c>
      <c r="I128" s="80" t="str">
        <f>VLOOKUP(G128,Orgs!B:J,3,0)</f>
        <v>Innovation hubs / Accelerators / Incubators</v>
      </c>
      <c r="J128" s="80" t="str">
        <f>VLOOKUP(G128,Orgs!B:J,4,0)</f>
        <v>IT, Technology, Startup ecosystem</v>
      </c>
      <c r="K128" s="80" t="str">
        <f>VLOOKUP(G128,Orgs!B:J,5,0)</f>
        <v>Other</v>
      </c>
      <c r="L128" s="80">
        <f>VLOOKUP(G128,Orgs!B:J,6,0)</f>
        <v>0</v>
      </c>
      <c r="M128" s="80" t="str">
        <f>VLOOKUP(G128,Orgs!B:J,7,0)</f>
        <v>An ASEAN technology startup ecosystem. First tech startup incubator in Southeast Asia; first ASEAN angel syndicate; and VC fund for seed/series-A.</v>
      </c>
      <c r="N128" s="80" t="str">
        <f>VLOOKUP(G128,Orgs!B:J,8,0)</f>
        <v>Singapore</v>
      </c>
      <c r="O128" s="16" t="str">
        <f>VLOOKUP(G128,Orgs!B:J,9,0)</f>
        <v>singapore@techgrind.asia</v>
      </c>
      <c r="P128" s="207" t="s">
        <v>17</v>
      </c>
      <c r="Q128" s="16"/>
      <c r="R128" s="16" t="s">
        <v>7341</v>
      </c>
      <c r="S128" s="12"/>
    </row>
    <row r="129" spans="1:19" ht="14">
      <c r="A129" s="105"/>
      <c r="B129" s="17"/>
      <c r="C129" s="17"/>
      <c r="D129" s="17"/>
      <c r="E129" s="17"/>
      <c r="F129" s="17"/>
      <c r="G129" s="17" t="s">
        <v>5572</v>
      </c>
      <c r="H129" s="210" t="str">
        <f>VLOOKUP(G129,Orgs!B:I,2,0)</f>
        <v>https://www.techgrind.asia/</v>
      </c>
      <c r="I129" s="29" t="str">
        <f>VLOOKUP(G129,Orgs!B:J,3,0)</f>
        <v>Innovation hubs / Accelerators / Incubators</v>
      </c>
      <c r="J129" s="29" t="str">
        <f>VLOOKUP(G129,Orgs!B:J,4,0)</f>
        <v>IT, Technology, Startup ecosystem</v>
      </c>
      <c r="K129" s="29" t="str">
        <f>VLOOKUP(G129,Orgs!B:J,5,0)</f>
        <v>Other</v>
      </c>
      <c r="L129" s="29">
        <f>VLOOKUP(G129,Orgs!B:J,6,0)</f>
        <v>0</v>
      </c>
      <c r="M129" s="29" t="str">
        <f>VLOOKUP(G129,Orgs!B:J,7,0)</f>
        <v>An ASEAN technology startup ecosystem. First tech startup incubator in Southeast Asia; first ASEAN angel syndicate; and VC fund for seed/series-A.</v>
      </c>
      <c r="N129" s="29" t="str">
        <f>VLOOKUP(G129,Orgs!B:J,8,0)</f>
        <v>Singapore</v>
      </c>
      <c r="O129" s="17" t="str">
        <f>VLOOKUP(G129,Orgs!B:J,9,0)</f>
        <v>singapore@techgrind.asia</v>
      </c>
      <c r="P129" s="206" t="s">
        <v>17</v>
      </c>
      <c r="Q129" s="17"/>
      <c r="R129" s="17" t="s">
        <v>7341</v>
      </c>
      <c r="S129" s="12"/>
    </row>
    <row r="130" spans="1:19" ht="14">
      <c r="A130" s="115"/>
      <c r="B130" s="16" t="s">
        <v>718</v>
      </c>
      <c r="C130" s="16" t="s">
        <v>8729</v>
      </c>
      <c r="D130" s="16" t="s">
        <v>8730</v>
      </c>
      <c r="E130" s="16" t="s">
        <v>8731</v>
      </c>
      <c r="F130" s="229" t="s">
        <v>8732</v>
      </c>
      <c r="G130" s="16" t="s">
        <v>5580</v>
      </c>
      <c r="H130" s="217" t="str">
        <f>VLOOKUP(G130,Orgs!B:I,2,0)</f>
        <v>https://www.techstars.com/</v>
      </c>
      <c r="I130" s="80" t="str">
        <f>VLOOKUP(G130,Orgs!B:J,3,0)</f>
        <v>Innovation hubs / Accelerators / Incubators</v>
      </c>
      <c r="J130" s="80">
        <f>VLOOKUP(G130,Orgs!B:J,4,0)</f>
        <v>0</v>
      </c>
      <c r="K130" s="80" t="str">
        <f>VLOOKUP(G130,Orgs!B:J,5,0)</f>
        <v>Other</v>
      </c>
      <c r="L130" s="80">
        <f>VLOOKUP(G130,Orgs!B:J,6,0)</f>
        <v>0</v>
      </c>
      <c r="M130" s="80" t="str">
        <f>VLOOKUP(G130,Orgs!B:J,7,0)</f>
        <v>The world's most active pre-seed investor, by operating accelerator programs and venture capital funds, as well as by connecting startups, investors, corporations, and cities to help build thriving startup communities.</v>
      </c>
      <c r="N130" s="80" t="str">
        <f>VLOOKUP(G130,Orgs!B:J,8,0)</f>
        <v>USA/SG</v>
      </c>
      <c r="O130" s="16">
        <f>VLOOKUP(G130,Orgs!B:J,9,0)</f>
        <v>0</v>
      </c>
      <c r="P130" s="207" t="s">
        <v>17</v>
      </c>
      <c r="Q130" s="16"/>
      <c r="R130" s="16" t="s">
        <v>7341</v>
      </c>
      <c r="S130" s="12"/>
    </row>
    <row r="131" spans="1:19" ht="14">
      <c r="A131" s="105"/>
      <c r="B131" s="105"/>
      <c r="C131" s="17"/>
      <c r="D131" s="17"/>
      <c r="E131" s="17"/>
      <c r="F131" s="226"/>
      <c r="G131" s="17" t="s">
        <v>5608</v>
      </c>
      <c r="H131" s="210" t="str">
        <f>VLOOKUP(G131,Orgs!B:I,2,0)</f>
        <v>https://www.tepweb.jp/english/organization-page/</v>
      </c>
      <c r="I131" s="29" t="str">
        <f>VLOOKUP(G131,Orgs!B:J,3,0)</f>
        <v>Innovation hubs / Accelerators / Incubators</v>
      </c>
      <c r="J131" s="29">
        <f>VLOOKUP(G131,Orgs!B:J,4,0)</f>
        <v>0</v>
      </c>
      <c r="K131" s="29" t="str">
        <f>VLOOKUP(G131,Orgs!B:J,5,0)</f>
        <v>Other</v>
      </c>
      <c r="L131" s="29">
        <f>VLOOKUP(G131,Orgs!B:J,6,0)</f>
        <v>0</v>
      </c>
      <c r="M131" s="29" t="str">
        <f>VLOOKUP(G131,Orgs!B:J,7,0)</f>
        <v>TX Entrepreneur Partners ( TEP) is a startup supporting organization established on Novemb er 19, 2009 with the aim to commercialize and promote Japanese advanced technologies for pr actical use in society</v>
      </c>
      <c r="N131" s="29" t="str">
        <f>VLOOKUP(G131,Orgs!B:J,8,0)</f>
        <v>Japan</v>
      </c>
      <c r="O131" s="17" t="str">
        <f>VLOOKUP(G131,Orgs!B:J,9,0)</f>
        <v>contact@tepweb.jp</v>
      </c>
      <c r="P131" s="206" t="s">
        <v>17</v>
      </c>
      <c r="Q131" s="17"/>
      <c r="R131" s="17" t="s">
        <v>7341</v>
      </c>
      <c r="S131" s="12"/>
    </row>
    <row r="132" spans="1:19" ht="14">
      <c r="A132" s="115"/>
      <c r="B132" s="115"/>
      <c r="C132" s="16"/>
      <c r="D132" s="16"/>
      <c r="E132" s="16"/>
      <c r="F132" s="219"/>
      <c r="G132" s="16" t="s">
        <v>2573</v>
      </c>
      <c r="H132" s="217" t="str">
        <f>VLOOKUP(G132,Orgs!B:I,2,0)</f>
        <v>http://unltd-indonesia.org/</v>
      </c>
      <c r="I132" s="80" t="str">
        <f>VLOOKUP(G132,Orgs!B:J,3,0)</f>
        <v>Innovation hubs / Accelerators / Incubators</v>
      </c>
      <c r="J132" s="80">
        <f>VLOOKUP(G132,Orgs!B:J,4,0)</f>
        <v>0</v>
      </c>
      <c r="K132" s="80" t="str">
        <f>VLOOKUP(G132,Orgs!B:J,5,0)</f>
        <v>Other</v>
      </c>
      <c r="L132" s="80">
        <f>VLOOKUP(G132,Orgs!B:J,6,0)</f>
        <v>0</v>
      </c>
      <c r="M132" s="80" t="str">
        <f>VLOOKUP(G132,Orgs!B:J,7,0)</f>
        <v>Run programs for supporting early stage social enterprises in Indonesia.</v>
      </c>
      <c r="N132" s="80" t="str">
        <f>VLOOKUP(G132,Orgs!B:J,8,0)</f>
        <v>Indonesia</v>
      </c>
      <c r="O132" s="16" t="str">
        <f>VLOOKUP(G132,Orgs!B:J,9,0)</f>
        <v>info@unltd-indonesia.org</v>
      </c>
      <c r="P132" s="207" t="s">
        <v>17</v>
      </c>
      <c r="Q132" s="16"/>
      <c r="R132" s="16" t="s">
        <v>7341</v>
      </c>
      <c r="S132" s="12"/>
    </row>
    <row r="133" spans="1:19" ht="14">
      <c r="A133" s="105"/>
      <c r="B133" s="105"/>
      <c r="C133" s="17"/>
      <c r="D133" s="17"/>
      <c r="E133" s="17"/>
      <c r="F133" s="226"/>
      <c r="G133" s="17" t="s">
        <v>5691</v>
      </c>
      <c r="H133" s="210" t="str">
        <f>VLOOKUP(G133,Orgs!B:I,2,0)</f>
        <v>https://www.urban-x.com/</v>
      </c>
      <c r="I133" s="29" t="str">
        <f>VLOOKUP(G133,Orgs!B:J,3,0)</f>
        <v>Innovation hubs / Accelerators / Incubators</v>
      </c>
      <c r="J133" s="29" t="str">
        <f>VLOOKUP(G133,Orgs!B:J,4,0)</f>
        <v>Urbantech</v>
      </c>
      <c r="K133" s="29" t="str">
        <f>VLOOKUP(G133,Orgs!B:J,5,0)</f>
        <v>Other</v>
      </c>
      <c r="L133" s="29">
        <f>VLOOKUP(G133,Orgs!B:J,6,0)</f>
        <v>0</v>
      </c>
      <c r="M133" s="29" t="str">
        <f>VLOOKUP(G133,Orgs!B:J,7,0)</f>
        <v>Urban Us Ventures and Mini backed startup accelerator</v>
      </c>
      <c r="N133" s="29" t="str">
        <f>VLOOKUP(G133,Orgs!B:J,8,0)</f>
        <v>USA</v>
      </c>
      <c r="O133" s="17" t="str">
        <f>VLOOKUP(G133,Orgs!B:J,9,0)</f>
        <v>hello@urban-x.com</v>
      </c>
      <c r="P133" s="206" t="s">
        <v>17</v>
      </c>
      <c r="Q133" s="17"/>
      <c r="R133" s="17" t="s">
        <v>7341</v>
      </c>
      <c r="S133" s="12"/>
    </row>
    <row r="134" spans="1:19" ht="14">
      <c r="A134" s="16"/>
      <c r="B134" s="16" t="s">
        <v>1385</v>
      </c>
      <c r="C134" s="16" t="s">
        <v>8733</v>
      </c>
      <c r="D134" s="80" t="s">
        <v>8734</v>
      </c>
      <c r="E134" s="115" t="s">
        <v>8735</v>
      </c>
      <c r="F134" s="235" t="s">
        <v>8736</v>
      </c>
      <c r="G134" s="16" t="s">
        <v>5720</v>
      </c>
      <c r="H134" s="217" t="str">
        <f>VLOOKUP(G134,Orgs!B:I,2,0)</f>
        <v>https://www.via-id.com/en/</v>
      </c>
      <c r="I134" s="80" t="str">
        <f>VLOOKUP(G134,Orgs!B:J,3,0)</f>
        <v>Innovation hubs / Accelerators / Incubators</v>
      </c>
      <c r="J134" s="80" t="str">
        <f>VLOOKUP(G134,Orgs!B:J,4,0)</f>
        <v>Early stage, France, Europe, Micromobility, Electric vehicles, Connected vehicles, Service platforms, Circular economy</v>
      </c>
      <c r="K134" s="80" t="str">
        <f>VLOOKUP(G134,Orgs!B:J,5,0)</f>
        <v>Transportation</v>
      </c>
      <c r="L134" s="80" t="str">
        <f>VLOOKUP(G134,Orgs!B:J,6,0)</f>
        <v>Mobility</v>
      </c>
      <c r="M134" s="80" t="str">
        <f>VLOOKUP(G134,Orgs!B:J,7,0)</f>
        <v>A business accelerator that supports in the long term projects related to new modes of mobility: daily, smart and sustainable. Part of Mobivia, European leader for automobile services and new mobility solutions (Norauto, Midas, ATU etc.).</v>
      </c>
      <c r="N134" s="80" t="str">
        <f>VLOOKUP(G134,Orgs!B:J,8,0)</f>
        <v>France</v>
      </c>
      <c r="O134" s="16" t="str">
        <f>VLOOKUP(G134,Orgs!B:J,9,0)</f>
        <v>hello@via-id.com</v>
      </c>
      <c r="P134" s="207" t="s">
        <v>17</v>
      </c>
      <c r="Q134" s="16"/>
      <c r="R134" s="16" t="s">
        <v>7341</v>
      </c>
      <c r="S134" s="12"/>
    </row>
    <row r="135" spans="1:19" ht="14">
      <c r="A135" s="105"/>
      <c r="B135" s="105" t="s">
        <v>8737</v>
      </c>
      <c r="C135" s="17" t="s">
        <v>8738</v>
      </c>
      <c r="D135" s="17" t="s">
        <v>8739</v>
      </c>
      <c r="E135" s="17" t="s">
        <v>8740</v>
      </c>
      <c r="F135" s="218" t="s">
        <v>8741</v>
      </c>
      <c r="G135" s="17" t="s">
        <v>2578</v>
      </c>
      <c r="H135" s="210" t="str">
        <f>VLOOKUP(G135,Orgs!B:I,2,0)</f>
        <v>http://vietnamcic.org/about/vcic-team</v>
      </c>
      <c r="I135" s="29" t="str">
        <f>VLOOKUP(G135,Orgs!B:J,3,0)</f>
        <v>Innovation hubs / Accelerators / Incubators</v>
      </c>
      <c r="J135" s="29" t="str">
        <f>VLOOKUP(G135,Orgs!B:J,4,0)</f>
        <v>Sustainability</v>
      </c>
      <c r="K135" s="29" t="str">
        <f>VLOOKUP(G135,Orgs!B:J,5,0)</f>
        <v>Government and Military</v>
      </c>
      <c r="L135" s="29" t="str">
        <f>VLOOKUP(G135,Orgs!B:J,6,0)</f>
        <v>Climate Tech</v>
      </c>
      <c r="M135" s="29" t="str">
        <f>VLOOKUP(G135,Orgs!B:J,7,0)</f>
        <v>Incubation, Commercialization, Acceleration, Market Connection and Technology Transfer at Vietnam Climate Innovation Center</v>
      </c>
      <c r="N135" s="29" t="str">
        <f>VLOOKUP(G135,Orgs!B:J,8,0)</f>
        <v>Vietnam</v>
      </c>
      <c r="O135" s="17" t="str">
        <f>VLOOKUP(G135,Orgs!B:J,9,0)</f>
        <v>info@vietnamcic.org</v>
      </c>
      <c r="P135" s="206" t="s">
        <v>17</v>
      </c>
      <c r="Q135" s="17"/>
      <c r="R135" s="17" t="s">
        <v>7341</v>
      </c>
      <c r="S135" s="12"/>
    </row>
    <row r="136" spans="1:19" ht="14">
      <c r="A136" s="115"/>
      <c r="B136" s="115" t="s">
        <v>8509</v>
      </c>
      <c r="C136" s="16" t="s">
        <v>487</v>
      </c>
      <c r="D136" s="16" t="s">
        <v>8742</v>
      </c>
      <c r="E136" s="16" t="s">
        <v>8743</v>
      </c>
      <c r="F136" s="219" t="s">
        <v>8744</v>
      </c>
      <c r="G136" s="16" t="s">
        <v>2978</v>
      </c>
      <c r="H136" s="217" t="str">
        <f>VLOOKUP(G136,Orgs!B:I,2,0)</f>
        <v>http://www.thexnode.com/</v>
      </c>
      <c r="I136" s="80" t="str">
        <f>VLOOKUP(G136,Orgs!B:J,3,0)</f>
        <v>Innovation hubs / Accelerators / Incubators</v>
      </c>
      <c r="J136" s="80">
        <f>VLOOKUP(G136,Orgs!B:J,4,0)</f>
        <v>0</v>
      </c>
      <c r="K136" s="80" t="str">
        <f>VLOOKUP(G136,Orgs!B:J,5,0)</f>
        <v>Other</v>
      </c>
      <c r="L136" s="80">
        <f>VLOOKUP(G136,Orgs!B:J,6,0)</f>
        <v>0</v>
      </c>
      <c r="M136" s="80" t="str">
        <f>VLOOKUP(G136,Orgs!B:J,7,0)</f>
        <v>Global Entrepreneurship and Innovation platform</v>
      </c>
      <c r="N136" s="80" t="str">
        <f>VLOOKUP(G136,Orgs!B:J,8,0)</f>
        <v>China</v>
      </c>
      <c r="O136" s="16" t="str">
        <f>VLOOKUP(G136,Orgs!B:J,9,0)</f>
        <v>contact@thexnode.com</v>
      </c>
      <c r="P136" s="207" t="s">
        <v>2013</v>
      </c>
      <c r="Q136" s="16"/>
      <c r="R136" s="16" t="s">
        <v>7341</v>
      </c>
      <c r="S136" s="12" t="s">
        <v>7921</v>
      </c>
    </row>
    <row r="137" spans="1:19" ht="14">
      <c r="A137" s="105"/>
      <c r="B137" s="105" t="s">
        <v>7746</v>
      </c>
      <c r="C137" s="17" t="s">
        <v>8745</v>
      </c>
      <c r="D137" s="17" t="s">
        <v>8746</v>
      </c>
      <c r="E137" s="17" t="s">
        <v>8747</v>
      </c>
      <c r="F137" s="218" t="s">
        <v>8748</v>
      </c>
      <c r="G137" s="17" t="s">
        <v>2978</v>
      </c>
      <c r="H137" s="210" t="str">
        <f>VLOOKUP(G137,Orgs!B:I,2,0)</f>
        <v>http://www.thexnode.com/</v>
      </c>
      <c r="I137" s="29" t="str">
        <f>VLOOKUP(G137,Orgs!B:J,3,0)</f>
        <v>Innovation hubs / Accelerators / Incubators</v>
      </c>
      <c r="J137" s="29">
        <f>VLOOKUP(G137,Orgs!B:J,4,0)</f>
        <v>0</v>
      </c>
      <c r="K137" s="29" t="str">
        <f>VLOOKUP(G137,Orgs!B:J,5,0)</f>
        <v>Other</v>
      </c>
      <c r="L137" s="29">
        <f>VLOOKUP(G137,Orgs!B:J,6,0)</f>
        <v>0</v>
      </c>
      <c r="M137" s="29" t="str">
        <f>VLOOKUP(G137,Orgs!B:J,7,0)</f>
        <v>Global Entrepreneurship and Innovation platform</v>
      </c>
      <c r="N137" s="29" t="str">
        <f>VLOOKUP(G137,Orgs!B:J,8,0)</f>
        <v>China</v>
      </c>
      <c r="O137" s="17" t="str">
        <f>VLOOKUP(G137,Orgs!B:J,9,0)</f>
        <v>contact@thexnode.com</v>
      </c>
      <c r="P137" s="206" t="s">
        <v>17</v>
      </c>
      <c r="Q137" s="17"/>
      <c r="R137" s="17" t="s">
        <v>7341</v>
      </c>
      <c r="S137" s="12"/>
    </row>
    <row r="138" spans="1:19" ht="14">
      <c r="A138" s="115"/>
      <c r="B138" s="115" t="s">
        <v>8749</v>
      </c>
      <c r="C138" s="16" t="s">
        <v>8750</v>
      </c>
      <c r="D138" s="16" t="s">
        <v>8751</v>
      </c>
      <c r="E138" s="16" t="s">
        <v>8752</v>
      </c>
      <c r="F138" s="219" t="s">
        <v>8753</v>
      </c>
      <c r="G138" s="16" t="s">
        <v>2913</v>
      </c>
      <c r="H138" s="217" t="str">
        <f>VLOOKUP(G138,Orgs!B:I,2,0)</f>
        <v>http://www.publicintegrity.org/</v>
      </c>
      <c r="I138" s="80" t="str">
        <f>VLOOKUP(G138,Orgs!B:J,3,0)</f>
        <v>Media / Publications</v>
      </c>
      <c r="J138" s="80">
        <f>VLOOKUP(G138,Orgs!B:J,4,0)</f>
        <v>0</v>
      </c>
      <c r="K138" s="80" t="str">
        <f>VLOOKUP(G138,Orgs!B:J,5,0)</f>
        <v>Media</v>
      </c>
      <c r="L138" s="80">
        <f>VLOOKUP(G138,Orgs!B:J,6,0)</f>
        <v>0</v>
      </c>
      <c r="M138" s="80" t="str">
        <f>VLOOKUP(G138,Orgs!B:J,7,0)</f>
        <v>We are a nonpartisan and nonprofit news organization dedicated to investigating systems that contribute to inequality in our country.</v>
      </c>
      <c r="N138" s="80" t="str">
        <f>VLOOKUP(G138,Orgs!B:J,8,0)</f>
        <v>Washington</v>
      </c>
      <c r="O138" s="16">
        <f>VLOOKUP(G138,Orgs!B:J,9,0)</f>
        <v>0</v>
      </c>
      <c r="P138" s="207" t="s">
        <v>17</v>
      </c>
      <c r="Q138" s="16"/>
      <c r="R138" s="16" t="s">
        <v>7341</v>
      </c>
      <c r="S138" s="12"/>
    </row>
    <row r="139" spans="1:19" ht="14">
      <c r="A139" s="105"/>
      <c r="B139" s="17"/>
      <c r="C139" s="17"/>
      <c r="D139" s="29"/>
      <c r="E139" s="105"/>
      <c r="F139" s="105"/>
      <c r="G139" s="17" t="s">
        <v>4416</v>
      </c>
      <c r="H139" s="210" t="str">
        <f>VLOOKUP(G139,Orgs!B:I,2,0)</f>
        <v>https://www.cyberagent.co.jp/en/</v>
      </c>
      <c r="I139" s="29" t="str">
        <f>VLOOKUP(G139,Orgs!B:J,3,0)</f>
        <v>Media / Publications</v>
      </c>
      <c r="J139" s="29">
        <f>VLOOKUP(G139,Orgs!B:J,4,0)</f>
        <v>0</v>
      </c>
      <c r="K139" s="29" t="str">
        <f>VLOOKUP(G139,Orgs!B:J,5,0)</f>
        <v>Media</v>
      </c>
      <c r="L139" s="29">
        <f>VLOOKUP(G139,Orgs!B:J,6,0)</f>
        <v>0</v>
      </c>
      <c r="M139" s="29" t="str">
        <f>VLOOKUP(G139,Orgs!B:J,7,0)</f>
        <v>Digital media, Internet Advertising, Game, Investment Development</v>
      </c>
      <c r="N139" s="29" t="str">
        <f>VLOOKUP(G139,Orgs!B:J,8,0)</f>
        <v>Singapore</v>
      </c>
      <c r="O139" s="17" t="str">
        <f>VLOOKUP(G139,Orgs!B:J,9,0)</f>
        <v>cav_public@ext.cyberagent.co.jp</v>
      </c>
      <c r="P139" s="206" t="s">
        <v>17</v>
      </c>
      <c r="Q139" s="17"/>
      <c r="R139" s="17" t="s">
        <v>7341</v>
      </c>
      <c r="S139" s="12"/>
    </row>
    <row r="140" spans="1:19" ht="14">
      <c r="A140" s="115"/>
      <c r="B140" s="115" t="s">
        <v>7554</v>
      </c>
      <c r="C140" s="16" t="s">
        <v>8754</v>
      </c>
      <c r="D140" s="16" t="s">
        <v>8755</v>
      </c>
      <c r="E140" s="16" t="s">
        <v>470</v>
      </c>
      <c r="F140" s="219" t="s">
        <v>8756</v>
      </c>
      <c r="G140" s="16" t="s">
        <v>3289</v>
      </c>
      <c r="H140" s="217" t="str">
        <f>VLOOKUP(G140,Orgs!B:I,2,0)</f>
        <v>https://dataconomy.com/</v>
      </c>
      <c r="I140" s="80" t="str">
        <f>VLOOKUP(G140,Orgs!B:J,3,0)</f>
        <v>Media / Publications</v>
      </c>
      <c r="J140" s="80" t="str">
        <f>VLOOKUP(G140,Orgs!B:J,4,0)</f>
        <v>Data-driven technology</v>
      </c>
      <c r="K140" s="80" t="str">
        <f>VLOOKUP(G140,Orgs!B:J,5,0)</f>
        <v>Media</v>
      </c>
      <c r="L140" s="80">
        <f>VLOOKUP(G140,Orgs!B:J,6,0)</f>
        <v>0</v>
      </c>
      <c r="M140" s="80" t="str">
        <f>VLOOKUP(G140,Orgs!B:J,7,0)</f>
        <v>The leading portal for news, events and expert opinion from the world of data-driven technology.</v>
      </c>
      <c r="N140" s="80" t="str">
        <f>VLOOKUP(G140,Orgs!B:J,8,0)</f>
        <v>Germany</v>
      </c>
      <c r="O140" s="16">
        <f>VLOOKUP(G140,Orgs!B:J,9,0)</f>
        <v>0</v>
      </c>
      <c r="P140" s="207" t="s">
        <v>17</v>
      </c>
      <c r="Q140" s="16"/>
      <c r="R140" s="16" t="s">
        <v>7341</v>
      </c>
      <c r="S140" s="12"/>
    </row>
    <row r="141" spans="1:19" ht="14">
      <c r="A141" s="105"/>
      <c r="B141" s="41" t="s">
        <v>8757</v>
      </c>
      <c r="C141" s="41" t="s">
        <v>8758</v>
      </c>
      <c r="D141" s="41" t="s">
        <v>8759</v>
      </c>
      <c r="E141" s="41" t="s">
        <v>8760</v>
      </c>
      <c r="F141" s="218" t="s">
        <v>8761</v>
      </c>
      <c r="G141" s="29" t="s">
        <v>4500</v>
      </c>
      <c r="H141" s="124" t="s">
        <v>4501</v>
      </c>
      <c r="I141" s="77" t="s">
        <v>2009</v>
      </c>
      <c r="J141" s="29" t="s">
        <v>4502</v>
      </c>
      <c r="K141" s="29" t="s">
        <v>2083</v>
      </c>
      <c r="L141" s="256"/>
      <c r="M141" s="29" t="s">
        <v>4503</v>
      </c>
      <c r="N141" s="17" t="s">
        <v>23</v>
      </c>
      <c r="O141" s="227" t="s">
        <v>4504</v>
      </c>
      <c r="P141" s="206" t="s">
        <v>17</v>
      </c>
      <c r="Q141" s="29" t="s">
        <v>1529</v>
      </c>
      <c r="R141" s="17" t="s">
        <v>7805</v>
      </c>
      <c r="S141" s="12" t="s">
        <v>7358</v>
      </c>
    </row>
    <row r="142" spans="1:19" ht="14">
      <c r="A142" s="115"/>
      <c r="B142" s="100" t="s">
        <v>1706</v>
      </c>
      <c r="C142" s="100" t="s">
        <v>8762</v>
      </c>
      <c r="D142" s="100" t="s">
        <v>8763</v>
      </c>
      <c r="E142" s="100" t="s">
        <v>8764</v>
      </c>
      <c r="F142" s="235" t="s">
        <v>8765</v>
      </c>
      <c r="G142" s="80" t="s">
        <v>4500</v>
      </c>
      <c r="H142" s="123" t="s">
        <v>4501</v>
      </c>
      <c r="I142" s="117" t="s">
        <v>2009</v>
      </c>
      <c r="J142" s="80" t="s">
        <v>4502</v>
      </c>
      <c r="K142" s="80" t="s">
        <v>2083</v>
      </c>
      <c r="L142" s="263"/>
      <c r="M142" s="80" t="s">
        <v>4503</v>
      </c>
      <c r="N142" s="16" t="s">
        <v>23</v>
      </c>
      <c r="O142" s="99" t="s">
        <v>4504</v>
      </c>
      <c r="P142" s="207" t="s">
        <v>17</v>
      </c>
      <c r="Q142" s="80" t="s">
        <v>1529</v>
      </c>
      <c r="R142" s="16" t="s">
        <v>7805</v>
      </c>
      <c r="S142" s="12" t="s">
        <v>7358</v>
      </c>
    </row>
    <row r="143" spans="1:19" ht="14">
      <c r="A143" s="17"/>
      <c r="B143" s="17" t="s">
        <v>8766</v>
      </c>
      <c r="C143" s="17" t="s">
        <v>8767</v>
      </c>
      <c r="D143" s="17" t="s">
        <v>8768</v>
      </c>
      <c r="E143" s="17" t="s">
        <v>1393</v>
      </c>
      <c r="F143" s="215" t="s">
        <v>8769</v>
      </c>
      <c r="G143" s="17" t="s">
        <v>3430</v>
      </c>
      <c r="H143" s="210" t="str">
        <f>VLOOKUP(G143,Orgs!B:I,2,0)</f>
        <v>https://fintechnews.sg/</v>
      </c>
      <c r="I143" s="29" t="str">
        <f>VLOOKUP(G143,Orgs!B:J,3,0)</f>
        <v>Media / Publications</v>
      </c>
      <c r="J143" s="29" t="str">
        <f>VLOOKUP(G143,Orgs!B:J,4,0)</f>
        <v>Fintech</v>
      </c>
      <c r="K143" s="29" t="str">
        <f>VLOOKUP(G143,Orgs!B:J,5,0)</f>
        <v>Media</v>
      </c>
      <c r="L143" s="29">
        <f>VLOOKUP(G143,Orgs!B:J,6,0)</f>
        <v>0</v>
      </c>
      <c r="M143" s="29" t="str">
        <f>VLOOKUP(G143,Orgs!B:J,7,0)</f>
        <v>Informs daily about financial technology - i.e. Mobile Payment, Personal Finance, Bitcoin, Blockchain, Robo Advisor and Lending.</v>
      </c>
      <c r="N143" s="29" t="str">
        <f>VLOOKUP(G143,Orgs!B:J,8,0)</f>
        <v>Singapore /Vietnam</v>
      </c>
      <c r="O143" s="17">
        <f>VLOOKUP(G143,Orgs!B:J,9,0)</f>
        <v>0</v>
      </c>
      <c r="P143" s="206" t="s">
        <v>17</v>
      </c>
      <c r="Q143" s="17"/>
      <c r="R143" s="17" t="s">
        <v>7341</v>
      </c>
      <c r="S143" s="12"/>
    </row>
    <row r="144" spans="1:19" ht="14">
      <c r="A144" s="16"/>
      <c r="B144" s="16" t="s">
        <v>8770</v>
      </c>
      <c r="C144" s="16" t="s">
        <v>170</v>
      </c>
      <c r="D144" s="16" t="s">
        <v>8771</v>
      </c>
      <c r="E144" s="16" t="s">
        <v>8772</v>
      </c>
      <c r="F144" s="221" t="s">
        <v>8773</v>
      </c>
      <c r="G144" s="16" t="s">
        <v>5480</v>
      </c>
      <c r="H144" s="217" t="str">
        <f>VLOOKUP(G144,Orgs!B:I,2,0)</f>
        <v>https://www.sph.com.sg/</v>
      </c>
      <c r="I144" s="80" t="str">
        <f>VLOOKUP(G144,Orgs!B:J,3,0)</f>
        <v>Media / Publications</v>
      </c>
      <c r="J144" s="80">
        <f>VLOOKUP(G144,Orgs!B:J,4,0)</f>
        <v>0</v>
      </c>
      <c r="K144" s="80" t="str">
        <f>VLOOKUP(G144,Orgs!B:J,5,0)</f>
        <v>Media</v>
      </c>
      <c r="L144" s="80">
        <f>VLOOKUP(G144,Orgs!B:J,6,0)</f>
        <v>0</v>
      </c>
      <c r="M144" s="80" t="str">
        <f>VLOOKUP(G144,Orgs!B:J,7,0)</f>
        <v>SPH is a media company with interests in print, digital, and broadcasting.</v>
      </c>
      <c r="N144" s="80" t="str">
        <f>VLOOKUP(G144,Orgs!B:J,8,0)</f>
        <v>Singapore</v>
      </c>
      <c r="O144" s="16">
        <f>VLOOKUP(G144,Orgs!B:J,9,0)</f>
        <v>0</v>
      </c>
      <c r="P144" s="207" t="s">
        <v>17</v>
      </c>
      <c r="Q144" s="16"/>
      <c r="R144" s="16" t="s">
        <v>7341</v>
      </c>
      <c r="S144" s="12"/>
    </row>
    <row r="145" spans="1:19" ht="14">
      <c r="A145" s="105"/>
      <c r="B145" s="105" t="s">
        <v>8774</v>
      </c>
      <c r="C145" s="17" t="s">
        <v>8775</v>
      </c>
      <c r="D145" s="17" t="s">
        <v>8776</v>
      </c>
      <c r="E145" s="17"/>
      <c r="F145" s="218" t="s">
        <v>7390</v>
      </c>
      <c r="G145" s="17" t="s">
        <v>3951</v>
      </c>
      <c r="H145" s="210" t="str">
        <f>VLOOKUP(G145,Orgs!B:I,2,0)</f>
        <v>https://startup.vnexpress.net/</v>
      </c>
      <c r="I145" s="29" t="str">
        <f>VLOOKUP(G145,Orgs!B:J,3,0)</f>
        <v>Media / Publications</v>
      </c>
      <c r="J145" s="29">
        <f>VLOOKUP(G145,Orgs!B:J,4,0)</f>
        <v>0</v>
      </c>
      <c r="K145" s="29" t="str">
        <f>VLOOKUP(G145,Orgs!B:J,5,0)</f>
        <v>Media</v>
      </c>
      <c r="L145" s="29">
        <f>VLOOKUP(G145,Orgs!B:J,6,0)</f>
        <v>0</v>
      </c>
      <c r="M145" s="29" t="str">
        <f>VLOOKUP(G145,Orgs!B:J,7,0)</f>
        <v>Online horizontal media platform</v>
      </c>
      <c r="N145" s="29" t="str">
        <f>VLOOKUP(G145,Orgs!B:J,8,0)</f>
        <v>Vietnam</v>
      </c>
      <c r="O145" s="17" t="str">
        <f>VLOOKUP(G145,Orgs!B:J,9,0)</f>
        <v>congdong@vnexpress.net</v>
      </c>
      <c r="P145" s="206" t="s">
        <v>17</v>
      </c>
      <c r="Q145" s="17"/>
      <c r="R145" s="17" t="s">
        <v>7341</v>
      </c>
      <c r="S145" s="12"/>
    </row>
    <row r="146" spans="1:19" ht="14">
      <c r="A146" s="115"/>
      <c r="B146" s="100" t="s">
        <v>705</v>
      </c>
      <c r="C146" s="100" t="s">
        <v>33</v>
      </c>
      <c r="D146" s="100" t="s">
        <v>8777</v>
      </c>
      <c r="E146" s="100" t="s">
        <v>8778</v>
      </c>
      <c r="F146" s="235" t="s">
        <v>8779</v>
      </c>
      <c r="G146" s="80" t="s">
        <v>6262</v>
      </c>
      <c r="H146" s="217" t="str">
        <f>VLOOKUP(G146,Orgs!B:I,2,0)</f>
        <v>https://www.businesstimes.com.sg</v>
      </c>
      <c r="I146" s="80" t="str">
        <f>VLOOKUP(G146,Orgs!B:J,3,0)</f>
        <v>Media / Publications</v>
      </c>
      <c r="J146" s="80" t="str">
        <f>VLOOKUP(G146,Orgs!B:J,4,0)</f>
        <v>Business News, Finance</v>
      </c>
      <c r="K146" s="80" t="str">
        <f>VLOOKUP(G146,Orgs!B:J,5,0)</f>
        <v>Media</v>
      </c>
      <c r="L146" s="80" t="str">
        <f>VLOOKUP(G146,Orgs!B:J,6,0)</f>
        <v>Content Management and E-commerce Platforms, Analytics and Business Intelligence</v>
      </c>
      <c r="M146" s="80" t="str">
        <f>VLOOKUP(G146,Orgs!B:J,7,0)</f>
        <v>The Business Times provides news and analysis on business and finance topics.</v>
      </c>
      <c r="N146" s="80" t="str">
        <f>VLOOKUP(G146,Orgs!B:J,8,0)</f>
        <v>Singapore</v>
      </c>
      <c r="O146" s="16">
        <f>VLOOKUP(G146,Orgs!B:J,9,0)</f>
        <v>0</v>
      </c>
      <c r="P146" s="207"/>
      <c r="Q146" s="80"/>
      <c r="R146" s="16" t="s">
        <v>8780</v>
      </c>
      <c r="S146" s="12"/>
    </row>
    <row r="147" spans="1:19" ht="14">
      <c r="A147" s="105"/>
      <c r="B147" s="41" t="s">
        <v>7929</v>
      </c>
      <c r="C147" s="41" t="s">
        <v>234</v>
      </c>
      <c r="D147" s="41" t="s">
        <v>8781</v>
      </c>
      <c r="E147" s="41" t="s">
        <v>8782</v>
      </c>
      <c r="F147" s="218" t="s">
        <v>8783</v>
      </c>
      <c r="G147" s="29" t="s">
        <v>6257</v>
      </c>
      <c r="H147" s="210" t="str">
        <f>VLOOKUP(G147,Orgs!B:I,2,0)</f>
        <v>https://www.straitstimes.com</v>
      </c>
      <c r="I147" s="29" t="str">
        <f>VLOOKUP(G147,Orgs!B:J,3,0)</f>
        <v>Media / Publications</v>
      </c>
      <c r="J147" s="29" t="str">
        <f>VLOOKUP(G147,Orgs!B:J,4,0)</f>
        <v>News, Media</v>
      </c>
      <c r="K147" s="29" t="str">
        <f>VLOOKUP(G147,Orgs!B:J,5,0)</f>
        <v>Media</v>
      </c>
      <c r="L147" s="29" t="str">
        <f>VLOOKUP(G147,Orgs!B:J,6,0)</f>
        <v>Content Management and E-commerce Platforms, Analytics and Business Intelligence</v>
      </c>
      <c r="M147" s="29" t="str">
        <f>VLOOKUP(G147,Orgs!B:J,7,0)</f>
        <v>The Straits Times is a leading newspaper and online news platform in Singapore.</v>
      </c>
      <c r="N147" s="29" t="str">
        <f>VLOOKUP(G147,Orgs!B:J,8,0)</f>
        <v>Singapore</v>
      </c>
      <c r="O147" s="17">
        <f>VLOOKUP(G147,Orgs!B:J,9,0)</f>
        <v>0</v>
      </c>
      <c r="P147" s="206"/>
      <c r="Q147" s="29"/>
      <c r="R147" s="17" t="s">
        <v>8780</v>
      </c>
      <c r="S147" s="12"/>
    </row>
    <row r="148" spans="1:19" ht="14">
      <c r="A148" s="115"/>
      <c r="B148" s="115" t="s">
        <v>8784</v>
      </c>
      <c r="C148" s="16" t="s">
        <v>8785</v>
      </c>
      <c r="D148" s="16" t="s">
        <v>8786</v>
      </c>
      <c r="E148" s="16" t="s">
        <v>8787</v>
      </c>
      <c r="F148" s="219" t="s">
        <v>8788</v>
      </c>
      <c r="G148" s="16" t="s">
        <v>2975</v>
      </c>
      <c r="H148" s="217" t="str">
        <f>VLOOKUP(G148,Orgs!B:I,2,0)</f>
        <v>http://www.thewaltdisneycompany.com/</v>
      </c>
      <c r="I148" s="80" t="str">
        <f>VLOOKUP(G148,Orgs!B:J,3,0)</f>
        <v>Media / Publications</v>
      </c>
      <c r="J148" s="80">
        <f>VLOOKUP(G148,Orgs!B:J,4,0)</f>
        <v>0</v>
      </c>
      <c r="K148" s="80" t="str">
        <f>VLOOKUP(G148,Orgs!B:J,5,0)</f>
        <v>Media</v>
      </c>
      <c r="L148" s="80">
        <f>VLOOKUP(G148,Orgs!B:J,6,0)</f>
        <v>0</v>
      </c>
      <c r="M148" s="80" t="str">
        <f>VLOOKUP(G148,Orgs!B:J,7,0)</f>
        <v>A media and entertainment conglomerate</v>
      </c>
      <c r="N148" s="80" t="str">
        <f>VLOOKUP(G148,Orgs!B:J,8,0)</f>
        <v>USA</v>
      </c>
      <c r="O148" s="16">
        <f>VLOOKUP(G148,Orgs!B:J,9,0)</f>
        <v>0</v>
      </c>
      <c r="P148" s="207" t="s">
        <v>17</v>
      </c>
      <c r="Q148" s="16"/>
      <c r="R148" s="16" t="s">
        <v>7341</v>
      </c>
      <c r="S148" s="12"/>
    </row>
    <row r="149" spans="1:19" ht="14">
      <c r="A149" s="105"/>
      <c r="B149" s="41" t="s">
        <v>8789</v>
      </c>
      <c r="C149" s="41" t="s">
        <v>8790</v>
      </c>
      <c r="D149" s="41" t="s">
        <v>8791</v>
      </c>
      <c r="E149" s="41"/>
      <c r="F149" s="255" t="s">
        <v>8792</v>
      </c>
      <c r="G149" s="140" t="s">
        <v>6102</v>
      </c>
      <c r="H149" s="77"/>
      <c r="I149" s="77" t="s">
        <v>2009</v>
      </c>
      <c r="J149" s="77" t="s">
        <v>6103</v>
      </c>
      <c r="K149" s="29" t="s">
        <v>2083</v>
      </c>
      <c r="L149" s="29"/>
      <c r="M149" s="29"/>
      <c r="N149" s="17" t="s">
        <v>23</v>
      </c>
      <c r="O149" s="227"/>
      <c r="P149" s="206" t="s">
        <v>17</v>
      </c>
      <c r="Q149" s="29" t="s">
        <v>1529</v>
      </c>
      <c r="R149" s="17" t="s">
        <v>7805</v>
      </c>
      <c r="S149" s="12" t="s">
        <v>7358</v>
      </c>
    </row>
    <row r="150" spans="1:19" ht="14">
      <c r="A150" s="115"/>
      <c r="B150" s="115" t="s">
        <v>8793</v>
      </c>
      <c r="C150" s="16" t="s">
        <v>352</v>
      </c>
      <c r="D150" s="16"/>
      <c r="E150" s="16" t="s">
        <v>8794</v>
      </c>
      <c r="F150" s="219" t="s">
        <v>8795</v>
      </c>
      <c r="G150" s="16" t="s">
        <v>2453</v>
      </c>
      <c r="H150" s="217" t="str">
        <f>VLOOKUP(G150,Orgs!B:I,2,0)</f>
        <v>http://5desire.com</v>
      </c>
      <c r="I150" s="80" t="str">
        <f>VLOOKUP(G150,Orgs!B:J,3,0)</f>
        <v>Others</v>
      </c>
      <c r="J150" s="80" t="str">
        <f>VLOOKUP(G150,Orgs!B:J,4,0)</f>
        <v>Rising funds consulting</v>
      </c>
      <c r="K150" s="80" t="str">
        <f>VLOOKUP(G150,Orgs!B:J,5,0)</f>
        <v>Professional Services</v>
      </c>
      <c r="L150" s="80">
        <f>VLOOKUP(G150,Orgs!B:J,6,0)</f>
        <v>0</v>
      </c>
      <c r="M150" s="80" t="str">
        <f>VLOOKUP(G150,Orgs!B:J,7,0)</f>
        <v>A consulting firm to support startups to raise funds from Venture Capitals</v>
      </c>
      <c r="N150" s="80" t="str">
        <f>VLOOKUP(G150,Orgs!B:J,8,0)</f>
        <v>Vietnam</v>
      </c>
      <c r="O150" s="16" t="str">
        <f>VLOOKUP(G150,Orgs!B:J,9,0)</f>
        <v>contact@5desire.com</v>
      </c>
      <c r="P150" s="207" t="s">
        <v>17</v>
      </c>
      <c r="Q150" s="16"/>
      <c r="R150" s="16" t="s">
        <v>7341</v>
      </c>
      <c r="S150" s="12"/>
    </row>
    <row r="151" spans="1:19" ht="14">
      <c r="A151" s="17"/>
      <c r="B151" s="17" t="s">
        <v>8796</v>
      </c>
      <c r="C151" s="17" t="s">
        <v>8114</v>
      </c>
      <c r="D151" s="17"/>
      <c r="E151" s="17" t="s">
        <v>8797</v>
      </c>
      <c r="F151" s="220" t="s">
        <v>8798</v>
      </c>
      <c r="G151" s="17" t="s">
        <v>3048</v>
      </c>
      <c r="H151" s="210" t="str">
        <f>VLOOKUP(G151,Orgs!B:I,2,0)</f>
        <v>https://aeterni.eco/</v>
      </c>
      <c r="I151" s="29" t="str">
        <f>VLOOKUP(G151,Orgs!B:J,3,0)</f>
        <v>Others</v>
      </c>
      <c r="J151" s="29">
        <f>VLOOKUP(G151,Orgs!B:J,4,0)</f>
        <v>0</v>
      </c>
      <c r="K151" s="29" t="str">
        <f>VLOOKUP(G151,Orgs!B:J,5,0)</f>
        <v>Environment and Sustainability</v>
      </c>
      <c r="L151" s="29">
        <f>VLOOKUP(G151,Orgs!B:J,6,0)</f>
        <v>0</v>
      </c>
      <c r="M151" s="29" t="str">
        <f>VLOOKUP(G151,Orgs!B:J,7,0)</f>
        <v>Sustainability Consulting &amp; Impact Advisory</v>
      </c>
      <c r="N151" s="29" t="str">
        <f>VLOOKUP(G151,Orgs!B:J,8,0)</f>
        <v>Singapore</v>
      </c>
      <c r="O151" s="17" t="str">
        <f>VLOOKUP(G151,Orgs!B:J,9,0)</f>
        <v>enquiries@aeterni.eco</v>
      </c>
      <c r="P151" s="206" t="s">
        <v>17</v>
      </c>
      <c r="Q151" s="17"/>
      <c r="R151" s="17" t="s">
        <v>7341</v>
      </c>
      <c r="S151" s="12"/>
    </row>
    <row r="152" spans="1:19" ht="14">
      <c r="A152" s="115"/>
      <c r="B152" s="80" t="s">
        <v>724</v>
      </c>
      <c r="C152" s="80" t="s">
        <v>1357</v>
      </c>
      <c r="D152" s="80" t="s">
        <v>1358</v>
      </c>
      <c r="E152" s="80" t="s">
        <v>1359</v>
      </c>
      <c r="F152" s="134" t="s">
        <v>8799</v>
      </c>
      <c r="G152" s="80" t="s">
        <v>1360</v>
      </c>
      <c r="H152" s="217" t="str">
        <f>VLOOKUP(G152,Orgs!B:I,2,0)</f>
        <v>https://dalberg.com</v>
      </c>
      <c r="I152" s="80" t="str">
        <f>VLOOKUP(G152,Orgs!B:I,3,0)</f>
        <v>Others</v>
      </c>
      <c r="J152" s="80">
        <f>VLOOKUP(G152,Orgs!B:I,4,0)</f>
        <v>0</v>
      </c>
      <c r="K152" s="80" t="str">
        <f>VLOOKUP(G152,Orgs!B:I,5,0)</f>
        <v>Environment and Sustainability</v>
      </c>
      <c r="L152" s="80">
        <f>VLOOKUP(G152,Orgs!B:I,6,0)</f>
        <v>0</v>
      </c>
      <c r="M152" s="80" t="str">
        <f>VLOOKUP(G152,Orgs!B:I,7,0)</f>
        <v>Dalberg Advisors provides consulting services focusing on social impact and sustainable development, assisting governments, foundations, and corporations in addressing global challenges.</v>
      </c>
      <c r="N152" s="80" t="str">
        <f>VLOOKUP(G152,Orgs!B:I,8,0)</f>
        <v>Singapore</v>
      </c>
      <c r="O152" s="80"/>
      <c r="P152" s="207" t="s">
        <v>17</v>
      </c>
      <c r="Q152" s="80" t="s">
        <v>138</v>
      </c>
      <c r="R152" s="80" t="s">
        <v>1426</v>
      </c>
      <c r="S152" s="7" t="s">
        <v>7435</v>
      </c>
    </row>
    <row r="153" spans="1:19" ht="14">
      <c r="A153" s="17"/>
      <c r="B153" s="17"/>
      <c r="C153" s="17"/>
      <c r="D153" s="17"/>
      <c r="E153" s="17"/>
      <c r="F153" s="17"/>
      <c r="G153" s="17" t="s">
        <v>4531</v>
      </c>
      <c r="H153" s="210" t="str">
        <f>VLOOKUP(G153,Orgs!B:I,2,0)</f>
        <v>https://www.emergobyul.com/</v>
      </c>
      <c r="I153" s="29" t="str">
        <f>VLOOKUP(G153,Orgs!B:J,3,0)</f>
        <v>Others</v>
      </c>
      <c r="J153" s="29">
        <f>VLOOKUP(G153,Orgs!B:J,4,0)</f>
        <v>0</v>
      </c>
      <c r="K153" s="29" t="str">
        <f>VLOOKUP(G153,Orgs!B:J,5,0)</f>
        <v>Healthcare</v>
      </c>
      <c r="L153" s="29">
        <f>VLOOKUP(G153,Orgs!B:J,6,0)</f>
        <v>0</v>
      </c>
      <c r="M153" s="29" t="str">
        <f>VLOOKUP(G153,Orgs!B:J,7,0)</f>
        <v>A leading consulting firm specializing in global regulatory compliance and human factors for products in the medical industry.</v>
      </c>
      <c r="N153" s="29" t="str">
        <f>VLOOKUP(G153,Orgs!B:J,8,0)</f>
        <v>Singapore</v>
      </c>
      <c r="O153" s="17">
        <f>VLOOKUP(G153,Orgs!B:J,9,0)</f>
        <v>0</v>
      </c>
      <c r="P153" s="206" t="s">
        <v>17</v>
      </c>
      <c r="Q153" s="17"/>
      <c r="R153" s="17" t="s">
        <v>7341</v>
      </c>
      <c r="S153" s="12"/>
    </row>
    <row r="154" spans="1:19" ht="14">
      <c r="A154" s="115"/>
      <c r="B154" s="29" t="s">
        <v>1955</v>
      </c>
      <c r="C154" s="80" t="s">
        <v>352</v>
      </c>
      <c r="D154" s="39" t="s">
        <v>1581</v>
      </c>
      <c r="E154" s="29" t="s">
        <v>1558</v>
      </c>
      <c r="F154" s="209" t="s">
        <v>1956</v>
      </c>
      <c r="G154" s="29" t="s">
        <v>1957</v>
      </c>
      <c r="H154" s="202" t="str">
        <f>VLOOKUP(G154,Orgs!B:J,2,0)</f>
        <v>http://www.hmtower.com.br/</v>
      </c>
      <c r="I154" s="16" t="str">
        <f>VLOOKUP(G154,Orgs!B:J,3,0)</f>
        <v>Others</v>
      </c>
      <c r="J154" s="16"/>
      <c r="K154" s="16" t="str">
        <f>VLOOKUP(G154,Orgs!B:J,5,0)</f>
        <v>Events</v>
      </c>
      <c r="L154" s="16">
        <f>VLOOKUP(G154,Orgs!B:J,6,0)</f>
        <v>0</v>
      </c>
      <c r="M154" s="16" t="str">
        <f>VLOOKUP(G154,Orgs!B:J,7,0)</f>
        <v xml:space="preserve">An international association football competition </v>
      </c>
      <c r="N154" s="16" t="str">
        <f>VLOOKUP(G154,Orgs!B:J,8,0)</f>
        <v>Australia</v>
      </c>
      <c r="O154" s="16"/>
      <c r="P154" s="207" t="s">
        <v>17</v>
      </c>
      <c r="Q154" s="80" t="s">
        <v>1529</v>
      </c>
      <c r="R154" s="80" t="s">
        <v>1561</v>
      </c>
      <c r="S154" s="12"/>
    </row>
    <row r="155" spans="1:19" ht="14">
      <c r="A155" s="17"/>
      <c r="B155" s="17" t="s">
        <v>8800</v>
      </c>
      <c r="C155" s="17" t="s">
        <v>8801</v>
      </c>
      <c r="D155" s="17" t="s">
        <v>8802</v>
      </c>
      <c r="E155" s="17" t="s">
        <v>8803</v>
      </c>
      <c r="F155" s="215" t="s">
        <v>8804</v>
      </c>
      <c r="G155" s="17" t="s">
        <v>3463</v>
      </c>
      <c r="H155" s="210" t="str">
        <f>VLOOKUP(G155,Orgs!B:I,2,0)</f>
        <v>https://global-ground.com/</v>
      </c>
      <c r="I155" s="29" t="str">
        <f>VLOOKUP(G155,Orgs!B:J,3,0)</f>
        <v>Others</v>
      </c>
      <c r="J155" s="29">
        <f>VLOOKUP(G155,Orgs!B:J,4,0)</f>
        <v>0</v>
      </c>
      <c r="K155" s="29" t="str">
        <f>VLOOKUP(G155,Orgs!B:J,5,0)</f>
        <v>Finance</v>
      </c>
      <c r="L155" s="29" t="str">
        <f>VLOOKUP(G155,Orgs!B:J,6,0)</f>
        <v>Fintech</v>
      </c>
      <c r="M155" s="29" t="str">
        <f>VLOOKUP(G155,Orgs!B:J,7,0)</f>
        <v>A consultancy firm focussing on regulatory compliance, AML/CFT, sanctions and policy advice for FinTech, banks, international financial institutions, governments and multilateral organisations.</v>
      </c>
      <c r="N155" s="29" t="str">
        <f>VLOOKUP(G155,Orgs!B:J,8,0)</f>
        <v>Estonia</v>
      </c>
      <c r="O155" s="17">
        <f>VLOOKUP(G155,Orgs!B:J,9,0)</f>
        <v>0</v>
      </c>
      <c r="P155" s="206" t="s">
        <v>17</v>
      </c>
      <c r="Q155" s="17"/>
      <c r="R155" s="17" t="s">
        <v>7341</v>
      </c>
      <c r="S155" s="12"/>
    </row>
    <row r="156" spans="1:19" ht="14">
      <c r="A156" s="16"/>
      <c r="B156" s="16" t="s">
        <v>7349</v>
      </c>
      <c r="C156" s="16" t="s">
        <v>8805</v>
      </c>
      <c r="D156" s="16" t="s">
        <v>8806</v>
      </c>
      <c r="E156" s="16" t="s">
        <v>470</v>
      </c>
      <c r="F156" s="257" t="s">
        <v>8807</v>
      </c>
      <c r="G156" s="125" t="s">
        <v>4776</v>
      </c>
      <c r="H156" s="217" t="str">
        <f>VLOOKUP(G156,Orgs!B:I,2,0)</f>
        <v>https://www.ifj.ch/</v>
      </c>
      <c r="I156" s="80" t="str">
        <f>VLOOKUP(G156,Orgs!B:J,3,0)</f>
        <v>Others</v>
      </c>
      <c r="J156" s="80" t="str">
        <f>VLOOKUP(G156,Orgs!B:J,4,0)</f>
        <v>Incorporate and accelarate</v>
      </c>
      <c r="K156" s="80" t="str">
        <f>VLOOKUP(G156,Orgs!B:J,5,0)</f>
        <v>Professional Services</v>
      </c>
      <c r="L156" s="80">
        <f>VLOOKUP(G156,Orgs!B:J,6,0)</f>
        <v>0</v>
      </c>
      <c r="M156" s="80" t="str">
        <f>VLOOKUP(G156,Orgs!B:J,7,0)</f>
        <v>IFJ supports entrepreneurs in planning and founding new companies and celebrating market success.</v>
      </c>
      <c r="N156" s="80" t="str">
        <f>VLOOKUP(G156,Orgs!B:J,8,0)</f>
        <v>Switzerland</v>
      </c>
      <c r="O156" s="16" t="str">
        <f>VLOOKUP(G156,Orgs!B:J,9,0)</f>
        <v>info@ifj.ch</v>
      </c>
      <c r="P156" s="207" t="s">
        <v>17</v>
      </c>
      <c r="Q156" s="16"/>
      <c r="R156" s="16" t="s">
        <v>7341</v>
      </c>
      <c r="S156" s="12"/>
    </row>
    <row r="157" spans="1:19" ht="14">
      <c r="A157" s="17"/>
      <c r="B157" s="17" t="s">
        <v>8808</v>
      </c>
      <c r="C157" s="17" t="s">
        <v>8809</v>
      </c>
      <c r="D157" s="17" t="s">
        <v>8810</v>
      </c>
      <c r="E157" s="17" t="s">
        <v>7047</v>
      </c>
      <c r="F157" s="214" t="s">
        <v>8811</v>
      </c>
      <c r="G157" s="17" t="s">
        <v>4959</v>
      </c>
      <c r="H157" s="210" t="str">
        <f>VLOOKUP(G157,Orgs!B:I,2,0)</f>
        <v>https://www.linkedin.com/company/imagine-impact-consulting/</v>
      </c>
      <c r="I157" s="29" t="str">
        <f>VLOOKUP(G157,Orgs!B:J,3,0)</f>
        <v>Others</v>
      </c>
      <c r="J157" s="29">
        <f>VLOOKUP(G157,Orgs!B:J,4,0)</f>
        <v>0</v>
      </c>
      <c r="K157" s="29" t="str">
        <f>VLOOKUP(G157,Orgs!B:J,5,0)</f>
        <v>Environment and Sustainability</v>
      </c>
      <c r="L157" s="29">
        <f>VLOOKUP(G157,Orgs!B:J,6,0)</f>
        <v>0</v>
      </c>
      <c r="M157" s="29" t="str">
        <f>VLOOKUP(G157,Orgs!B:J,7,0)</f>
        <v>A boutique consulting firm specializing in ESG &amp; impact strategy, measurement, and innovation.</v>
      </c>
      <c r="N157" s="29" t="str">
        <f>VLOOKUP(G157,Orgs!B:J,8,0)</f>
        <v>Israel</v>
      </c>
      <c r="O157" s="17">
        <f>VLOOKUP(G157,Orgs!B:J,9,0)</f>
        <v>0</v>
      </c>
      <c r="P157" s="206" t="s">
        <v>17</v>
      </c>
      <c r="Q157" s="17"/>
      <c r="R157" s="17" t="s">
        <v>7341</v>
      </c>
      <c r="S157" s="12"/>
    </row>
    <row r="158" spans="1:19" ht="14">
      <c r="A158" s="16"/>
      <c r="B158" s="16" t="s">
        <v>516</v>
      </c>
      <c r="C158" s="16" t="s">
        <v>8812</v>
      </c>
      <c r="D158" s="16" t="s">
        <v>8813</v>
      </c>
      <c r="E158" s="16" t="s">
        <v>1393</v>
      </c>
      <c r="F158" s="229" t="s">
        <v>8814</v>
      </c>
      <c r="G158" s="16" t="s">
        <v>3800</v>
      </c>
      <c r="H158" s="217" t="str">
        <f>VLOOKUP(G158,Orgs!B:I,2,0)</f>
        <v>https://perfectpitchdeck.com/</v>
      </c>
      <c r="I158" s="80" t="str">
        <f>VLOOKUP(G158,Orgs!B:J,3,0)</f>
        <v>Others</v>
      </c>
      <c r="J158" s="80" t="str">
        <f>VLOOKUP(G158,Orgs!B:J,4,0)</f>
        <v>Pitch deck Consulting</v>
      </c>
      <c r="K158" s="80" t="str">
        <f>VLOOKUP(G158,Orgs!B:J,5,0)</f>
        <v>Professional Services</v>
      </c>
      <c r="L158" s="80">
        <f>VLOOKUP(G158,Orgs!B:J,6,0)</f>
        <v>0</v>
      </c>
      <c r="M158" s="80" t="str">
        <f>VLOOKUP(G158,Orgs!B:J,7,0)</f>
        <v>Pitch deck consulting</v>
      </c>
      <c r="N158" s="80" t="str">
        <f>VLOOKUP(G158,Orgs!B:J,8,0)</f>
        <v>Portugal, UK</v>
      </c>
      <c r="O158" s="16">
        <f>VLOOKUP(G158,Orgs!B:J,9,0)</f>
        <v>0</v>
      </c>
      <c r="P158" s="207" t="s">
        <v>17</v>
      </c>
      <c r="Q158" s="16"/>
      <c r="R158" s="16" t="s">
        <v>7341</v>
      </c>
      <c r="S158" s="12"/>
    </row>
    <row r="159" spans="1:19" ht="14">
      <c r="A159" s="105"/>
      <c r="B159" s="29" t="s">
        <v>1950</v>
      </c>
      <c r="C159" s="29" t="s">
        <v>1951</v>
      </c>
      <c r="D159" s="29" t="s">
        <v>1952</v>
      </c>
      <c r="E159" s="29" t="s">
        <v>1102</v>
      </c>
      <c r="F159" s="128" t="s">
        <v>1953</v>
      </c>
      <c r="G159" s="29" t="s">
        <v>1954</v>
      </c>
      <c r="H159" s="205" t="str">
        <f>VLOOKUP(G159,Orgs!B:J,2,0)</f>
        <v>http://www.sustain-ability-showcase.com/</v>
      </c>
      <c r="I159" s="17" t="str">
        <f>VLOOKUP(G159,Orgs!B:J,3,0)</f>
        <v>Others</v>
      </c>
      <c r="J159" s="17"/>
      <c r="K159" s="17" t="str">
        <f>VLOOKUP(G159,Orgs!B:J,5,0)</f>
        <v>Environment and Sustainability</v>
      </c>
      <c r="L159" s="17">
        <f>VLOOKUP(G159,Orgs!B:J,6,0)</f>
        <v>0</v>
      </c>
      <c r="M159" s="17" t="str">
        <f>VLOOKUP(G159,Orgs!B:J,7,0)</f>
        <v>Sustainability consultancy</v>
      </c>
      <c r="N159" s="17" t="str">
        <f>VLOOKUP(G159,Orgs!B:J,8,0)</f>
        <v>Singapore</v>
      </c>
      <c r="O159" s="17"/>
      <c r="P159" s="206" t="s">
        <v>2020</v>
      </c>
      <c r="Q159" s="29" t="s">
        <v>1529</v>
      </c>
      <c r="R159" s="29" t="s">
        <v>7805</v>
      </c>
      <c r="S159" s="12" t="s">
        <v>7379</v>
      </c>
    </row>
    <row r="160" spans="1:19" ht="14">
      <c r="A160" s="115"/>
      <c r="B160" s="29" t="s">
        <v>447</v>
      </c>
      <c r="C160" s="80" t="s">
        <v>1926</v>
      </c>
      <c r="D160" s="29" t="s">
        <v>1927</v>
      </c>
      <c r="E160" s="29" t="s">
        <v>1928</v>
      </c>
      <c r="F160" s="209" t="s">
        <v>1929</v>
      </c>
      <c r="G160" s="29" t="s">
        <v>1930</v>
      </c>
      <c r="H160" s="202" t="str">
        <f>VLOOKUP(G160,Orgs!B:J,2,0)</f>
        <v>https://www.unglobalcompact.org.au/</v>
      </c>
      <c r="I160" s="16" t="str">
        <f>VLOOKUP(G160,Orgs!B:J,3,0)</f>
        <v>Others</v>
      </c>
      <c r="J160" s="16"/>
      <c r="K160" s="16" t="str">
        <f>VLOOKUP(G160,Orgs!B:J,5,0)</f>
        <v>Environment and Sustainability</v>
      </c>
      <c r="L160" s="16">
        <f>VLOOKUP(G160,Orgs!B:J,6,0)</f>
        <v>0</v>
      </c>
      <c r="M160" s="16" t="str">
        <f>VLOOKUP(G160,Orgs!B:J,7,0)</f>
        <v>The United Nations Global Compact Network Australia is a local network of businesses committed to sustainable practices.</v>
      </c>
      <c r="N160" s="16" t="str">
        <f>VLOOKUP(G160,Orgs!B:J,8,0)</f>
        <v>Australia</v>
      </c>
      <c r="O160" s="16"/>
      <c r="P160" s="207" t="s">
        <v>17</v>
      </c>
      <c r="Q160" s="80" t="s">
        <v>1529</v>
      </c>
      <c r="R160" s="80" t="s">
        <v>1561</v>
      </c>
      <c r="S160" s="12"/>
    </row>
    <row r="161" spans="1:19" ht="14">
      <c r="A161" s="105"/>
      <c r="B161" s="105" t="s">
        <v>7394</v>
      </c>
      <c r="C161" s="17" t="s">
        <v>8815</v>
      </c>
      <c r="D161" s="17" t="s">
        <v>8816</v>
      </c>
      <c r="E161" s="17" t="s">
        <v>8817</v>
      </c>
      <c r="F161" s="218" t="s">
        <v>8818</v>
      </c>
      <c r="G161" s="17" t="s">
        <v>5681</v>
      </c>
      <c r="H161" s="210" t="str">
        <f>VLOOKUP(G161,Orgs!B:I,2,0)</f>
        <v>https://www.un.org/en/global-issues/human-rights</v>
      </c>
      <c r="I161" s="29" t="str">
        <f>VLOOKUP(G161,Orgs!B:J,3,0)</f>
        <v>Others</v>
      </c>
      <c r="J161" s="29">
        <f>VLOOKUP(G161,Orgs!B:J,4,0)</f>
        <v>0</v>
      </c>
      <c r="K161" s="29" t="str">
        <f>VLOOKUP(G161,Orgs!B:J,5,0)</f>
        <v>Other</v>
      </c>
      <c r="L161" s="29">
        <f>VLOOKUP(G161,Orgs!B:J,6,0)</f>
        <v>0</v>
      </c>
      <c r="M161" s="29" t="str">
        <f>VLOOKUP(G161,Orgs!B:J,7,0)</f>
        <v>The Office of the UN High Commissioner for Human Rights (OHCHR) represents the world's commitment to universal ideals of human dignity. We have a unique mandate from the international community to promote and protect all human rights.</v>
      </c>
      <c r="N161" s="29" t="str">
        <f>VLOOKUP(G161,Orgs!B:J,8,0)</f>
        <v>Global</v>
      </c>
      <c r="O161" s="17">
        <f>VLOOKUP(G161,Orgs!B:J,9,0)</f>
        <v>0</v>
      </c>
      <c r="P161" s="206" t="s">
        <v>17</v>
      </c>
      <c r="Q161" s="17"/>
      <c r="R161" s="17" t="s">
        <v>7341</v>
      </c>
      <c r="S161" s="12"/>
    </row>
    <row r="162" spans="1:19" ht="14">
      <c r="A162" s="115"/>
      <c r="B162" s="115" t="s">
        <v>1385</v>
      </c>
      <c r="C162" s="16" t="s">
        <v>8819</v>
      </c>
      <c r="D162" s="16" t="s">
        <v>8820</v>
      </c>
      <c r="E162" s="16" t="s">
        <v>413</v>
      </c>
      <c r="F162" s="219" t="s">
        <v>8821</v>
      </c>
      <c r="G162" s="16" t="s">
        <v>5242</v>
      </c>
      <c r="H162" s="217" t="str">
        <f>VLOOKUP(G162,Orgs!B:I,2,0)</f>
        <v>https://www.openstartups.net/en/</v>
      </c>
      <c r="I162" s="80" t="str">
        <f>VLOOKUP(G162,Orgs!B:J,3,0)</f>
        <v>Tech Groups / Orgs / Associations</v>
      </c>
      <c r="J162" s="80" t="str">
        <f>VLOOKUP(G162,Orgs!B:J,4,0)</f>
        <v>Startup, open innovation</v>
      </c>
      <c r="K162" s="80" t="str">
        <f>VLOOKUP(G162,Orgs!B:J,5,0)</f>
        <v>Events</v>
      </c>
      <c r="L162" s="80">
        <f>VLOOKUP(G162,Orgs!B:J,6,0)</f>
        <v>0</v>
      </c>
      <c r="M162" s="80" t="str">
        <f>VLOOKUP(G162,Orgs!B:J,7,0)</f>
        <v>A corporate-startup engagement platform created and maintained by more than 100 global leading organizations</v>
      </c>
      <c r="N162" s="80" t="str">
        <f>VLOOKUP(G162,Orgs!B:J,8,0)</f>
        <v>Brazil</v>
      </c>
      <c r="O162" s="16" t="str">
        <f>VLOOKUP(G162,Orgs!B:J,9,0)</f>
        <v>helpme@openstartups.net</v>
      </c>
      <c r="P162" s="207" t="s">
        <v>17</v>
      </c>
      <c r="Q162" s="16"/>
      <c r="R162" s="16" t="s">
        <v>7341</v>
      </c>
      <c r="S162" s="12"/>
    </row>
    <row r="163" spans="1:19" ht="14">
      <c r="A163" s="17" t="s">
        <v>87</v>
      </c>
      <c r="B163" s="105" t="s">
        <v>8822</v>
      </c>
      <c r="C163" s="105" t="s">
        <v>234</v>
      </c>
      <c r="D163" s="105" t="s">
        <v>8823</v>
      </c>
      <c r="E163" s="105" t="s">
        <v>871</v>
      </c>
      <c r="F163" s="255" t="s">
        <v>8824</v>
      </c>
      <c r="G163" s="105" t="s">
        <v>4103</v>
      </c>
      <c r="H163" s="210" t="str">
        <f>VLOOKUP(G163,Orgs!B:I,2,0)</f>
        <v>https://www.36krglobal.com/</v>
      </c>
      <c r="I163" s="29" t="str">
        <f>VLOOKUP(G163,Orgs!B:J,3,0)</f>
        <v>Tech Groups / Orgs / Associations</v>
      </c>
      <c r="J163" s="29" t="str">
        <f>VLOOKUP(G163,Orgs!B:J,4,0)</f>
        <v>Startup</v>
      </c>
      <c r="K163" s="29" t="str">
        <f>VLOOKUP(G163,Orgs!B:J,5,0)</f>
        <v>Other</v>
      </c>
      <c r="L163" s="29">
        <f>VLOOKUP(G163,Orgs!B:J,6,0)</f>
        <v>0</v>
      </c>
      <c r="M163" s="29" t="str">
        <f>VLOOKUP(G163,Orgs!B:J,7,0)</f>
        <v>Innovation / Startup Ecosystem Players. 36Kr Global is committed to establishing ties between global stakeholders and providing the most vital information about China's tech scene and capital markets.</v>
      </c>
      <c r="N163" s="29" t="str">
        <f>VLOOKUP(G163,Orgs!B:J,8,0)</f>
        <v>Global/Singapore</v>
      </c>
      <c r="O163" s="17">
        <f>VLOOKUP(G163,Orgs!B:J,9,0)</f>
        <v>0</v>
      </c>
      <c r="P163" s="206" t="s">
        <v>17</v>
      </c>
      <c r="Q163" s="105"/>
      <c r="R163" s="17" t="s">
        <v>7341</v>
      </c>
      <c r="S163" s="12"/>
    </row>
    <row r="164" spans="1:19" ht="14">
      <c r="A164" s="16" t="s">
        <v>87</v>
      </c>
      <c r="B164" s="16" t="s">
        <v>8825</v>
      </c>
      <c r="C164" s="16" t="s">
        <v>478</v>
      </c>
      <c r="D164" s="16" t="s">
        <v>8826</v>
      </c>
      <c r="E164" s="16" t="s">
        <v>73</v>
      </c>
      <c r="F164" s="229" t="s">
        <v>8827</v>
      </c>
      <c r="G164" s="16" t="s">
        <v>2592</v>
      </c>
      <c r="H164" s="217" t="str">
        <f>VLOOKUP(G164,Orgs!B:I,2,0)</f>
        <v>http://www.ace.sg/</v>
      </c>
      <c r="I164" s="80" t="str">
        <f>VLOOKUP(G164,Orgs!B:J,3,0)</f>
        <v>Tech Groups / Orgs / Associations</v>
      </c>
      <c r="J164" s="80">
        <f>VLOOKUP(G164,Orgs!B:J,4,0)</f>
        <v>0</v>
      </c>
      <c r="K164" s="80" t="str">
        <f>VLOOKUP(G164,Orgs!B:J,5,0)</f>
        <v>Other</v>
      </c>
      <c r="L164" s="80">
        <f>VLOOKUP(G164,Orgs!B:J,6,0)</f>
        <v>0</v>
      </c>
      <c r="M164" s="80" t="str">
        <f>VLOOKUP(G164,Orgs!B:J,7,0)</f>
        <v>National voice for the Singapore startup ecosystem, and a key trade association representing the interests of startups in Singapore.</v>
      </c>
      <c r="N164" s="80" t="str">
        <f>VLOOKUP(G164,Orgs!B:J,8,0)</f>
        <v>Singapore</v>
      </c>
      <c r="O164" s="16" t="str">
        <f>VLOOKUP(G164,Orgs!B:J,9,0)</f>
        <v>secretariat@aces.org.sg</v>
      </c>
      <c r="P164" s="207" t="s">
        <v>2013</v>
      </c>
      <c r="Q164" s="16"/>
      <c r="R164" s="16" t="s">
        <v>7341</v>
      </c>
      <c r="S164" s="12" t="s">
        <v>7921</v>
      </c>
    </row>
    <row r="165" spans="1:19" ht="14">
      <c r="A165" s="105"/>
      <c r="B165" s="105" t="s">
        <v>8828</v>
      </c>
      <c r="C165" s="17" t="s">
        <v>8829</v>
      </c>
      <c r="D165" s="17" t="s">
        <v>8830</v>
      </c>
      <c r="E165" s="17" t="s">
        <v>8831</v>
      </c>
      <c r="F165" s="218" t="s">
        <v>7390</v>
      </c>
      <c r="G165" s="17" t="s">
        <v>4131</v>
      </c>
      <c r="H165" s="210" t="str">
        <f>VLOOKUP(G165,Orgs!B:I,2,0)</f>
        <v>https://www.adei.or.id/</v>
      </c>
      <c r="I165" s="29" t="str">
        <f>VLOOKUP(G165,Orgs!B:J,3,0)</f>
        <v>Tech Groups / Orgs / Associations</v>
      </c>
      <c r="J165" s="29">
        <f>VLOOKUP(G165,Orgs!B:J,4,0)</f>
        <v>0</v>
      </c>
      <c r="K165" s="29" t="str">
        <f>VLOOKUP(G165,Orgs!B:J,5,0)</f>
        <v>Other</v>
      </c>
      <c r="L165" s="29" t="str">
        <f>VLOOKUP(G165,Orgs!B:J,6,0)</f>
        <v>Analytics and Business Intelligence, Internet of Things</v>
      </c>
      <c r="M165" s="29" t="str">
        <f>VLOOKUP(G165,Orgs!B:J,7,0)</f>
        <v>The ADEI was established by a coalition of business professionals, academics, and individuals from the digital sphere with the aim of motivating MSME players to swiftly embrace the digital realm.</v>
      </c>
      <c r="N165" s="29" t="str">
        <f>VLOOKUP(G165,Orgs!B:J,8,0)</f>
        <v>Indonesia</v>
      </c>
      <c r="O165" s="17" t="str">
        <f>VLOOKUP(G165,Orgs!B:J,9,0)</f>
        <v>sekretariat@adei.or.id</v>
      </c>
      <c r="P165" s="206" t="s">
        <v>17</v>
      </c>
      <c r="Q165" s="17"/>
      <c r="R165" s="17" t="s">
        <v>7341</v>
      </c>
      <c r="S165" s="12"/>
    </row>
    <row r="166" spans="1:19" ht="14">
      <c r="A166" s="115"/>
      <c r="B166" s="16"/>
      <c r="C166" s="16"/>
      <c r="D166" s="80"/>
      <c r="E166" s="115"/>
      <c r="F166" s="16"/>
      <c r="G166" s="16" t="s">
        <v>4149</v>
      </c>
      <c r="H166" s="217" t="str">
        <f>VLOOKUP(G166,Orgs!B:I,2,0)</f>
        <v>https://www.ai4impact.org/</v>
      </c>
      <c r="I166" s="80" t="str">
        <f>VLOOKUP(G166,Orgs!B:J,3,0)</f>
        <v>Tech Groups / Orgs / Associations</v>
      </c>
      <c r="J166" s="80">
        <f>VLOOKUP(G166,Orgs!B:J,4,0)</f>
        <v>0</v>
      </c>
      <c r="K166" s="80" t="str">
        <f>VLOOKUP(G166,Orgs!B:J,5,0)</f>
        <v>Other</v>
      </c>
      <c r="L166" s="80" t="str">
        <f>VLOOKUP(G166,Orgs!B:J,6,0)</f>
        <v>Artificial Intelligence and Machine Learning (AI/ML)</v>
      </c>
      <c r="M166" s="80" t="str">
        <f>VLOOKUP(G166,Orgs!B:J,7,0)</f>
        <v>Help people, including non-programmers, learn AI and build applications for solving real-world challenges</v>
      </c>
      <c r="N166" s="80" t="str">
        <f>VLOOKUP(G166,Orgs!B:J,8,0)</f>
        <v>Singapore</v>
      </c>
      <c r="O166" s="16" t="str">
        <f>VLOOKUP(G166,Orgs!B:J,9,0)</f>
        <v>ai4impact@gmail.com</v>
      </c>
      <c r="P166" s="207" t="s">
        <v>17</v>
      </c>
      <c r="Q166" s="16"/>
      <c r="R166" s="16" t="s">
        <v>7341</v>
      </c>
      <c r="S166" s="12"/>
    </row>
    <row r="167" spans="1:19" ht="14">
      <c r="A167" s="17"/>
      <c r="B167" s="17" t="s">
        <v>8832</v>
      </c>
      <c r="C167" s="17" t="s">
        <v>325</v>
      </c>
      <c r="D167" s="17" t="s">
        <v>8833</v>
      </c>
      <c r="E167" s="17" t="s">
        <v>8834</v>
      </c>
      <c r="F167" s="220" t="s">
        <v>8835</v>
      </c>
      <c r="G167" s="17" t="s">
        <v>3088</v>
      </c>
      <c r="H167" s="210" t="str">
        <f>VLOOKUP(G167,Orgs!B:I,2,0)</f>
        <v>https://algorit.ma/</v>
      </c>
      <c r="I167" s="29" t="str">
        <f>VLOOKUP(G167,Orgs!B:J,3,0)</f>
        <v>Tech Groups / Orgs / Associations</v>
      </c>
      <c r="J167" s="29">
        <f>VLOOKUP(G167,Orgs!B:J,4,0)</f>
        <v>0</v>
      </c>
      <c r="K167" s="29" t="str">
        <f>VLOOKUP(G167,Orgs!B:J,5,0)</f>
        <v>Education</v>
      </c>
      <c r="L167" s="29">
        <f>VLOOKUP(G167,Orgs!B:J,6,0)</f>
        <v>0</v>
      </c>
      <c r="M167" s="29" t="str">
        <f>VLOOKUP(G167,Orgs!B:J,7,0)</f>
        <v>Data science education center</v>
      </c>
      <c r="N167" s="29" t="str">
        <f>VLOOKUP(G167,Orgs!B:J,8,0)</f>
        <v>Indonesia</v>
      </c>
      <c r="O167" s="17" t="str">
        <f>VLOOKUP(G167,Orgs!B:J,9,0)</f>
        <v>community@algorit.ma</v>
      </c>
      <c r="P167" s="206" t="s">
        <v>17</v>
      </c>
      <c r="Q167" s="17"/>
      <c r="R167" s="17" t="s">
        <v>7341</v>
      </c>
      <c r="S167" s="12"/>
    </row>
    <row r="168" spans="1:19" ht="14">
      <c r="A168" s="16"/>
      <c r="B168" s="16" t="s">
        <v>6697</v>
      </c>
      <c r="C168" s="16" t="s">
        <v>973</v>
      </c>
      <c r="D168" s="16" t="s">
        <v>8836</v>
      </c>
      <c r="E168" s="16" t="s">
        <v>8837</v>
      </c>
      <c r="F168" s="221" t="s">
        <v>8838</v>
      </c>
      <c r="G168" s="16" t="s">
        <v>3128</v>
      </c>
      <c r="H168" s="217" t="str">
        <f>VLOOKUP(G168,Orgs!B:I,2,0)</f>
        <v>https://apacmed.org/</v>
      </c>
      <c r="I168" s="80" t="str">
        <f>VLOOKUP(G168,Orgs!B:J,3,0)</f>
        <v>Tech Groups / Orgs / Associations</v>
      </c>
      <c r="J168" s="80">
        <f>VLOOKUP(G168,Orgs!B:J,4,0)</f>
        <v>0</v>
      </c>
      <c r="K168" s="80" t="str">
        <f>VLOOKUP(G168,Orgs!B:J,5,0)</f>
        <v>Other</v>
      </c>
      <c r="L168" s="80" t="str">
        <f>VLOOKUP(G168,Orgs!B:J,6,0)</f>
        <v>Medtech</v>
      </c>
      <c r="M168" s="80" t="str">
        <f>VLOOKUP(G168,Orgs!B:J,7,0)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8" s="80" t="str">
        <f>VLOOKUP(G168,Orgs!B:J,8,0)</f>
        <v>Singapore</v>
      </c>
      <c r="O168" s="16">
        <f>VLOOKUP(G168,Orgs!B:J,9,0)</f>
        <v>0</v>
      </c>
      <c r="P168" s="207" t="s">
        <v>17</v>
      </c>
      <c r="Q168" s="16"/>
      <c r="R168" s="16" t="s">
        <v>7341</v>
      </c>
      <c r="S168" s="12"/>
    </row>
    <row r="169" spans="1:19" ht="14">
      <c r="A169" s="17"/>
      <c r="B169" s="17" t="s">
        <v>6697</v>
      </c>
      <c r="C169" s="17" t="s">
        <v>973</v>
      </c>
      <c r="D169" s="17" t="s">
        <v>8839</v>
      </c>
      <c r="E169" s="17" t="s">
        <v>8837</v>
      </c>
      <c r="F169" s="215" t="s">
        <v>8838</v>
      </c>
      <c r="G169" s="17" t="s">
        <v>3128</v>
      </c>
      <c r="H169" s="210" t="str">
        <f>VLOOKUP(G169,Orgs!B:I,2,0)</f>
        <v>https://apacmed.org/</v>
      </c>
      <c r="I169" s="29" t="str">
        <f>VLOOKUP(G169,Orgs!B:J,3,0)</f>
        <v>Tech Groups / Orgs / Associations</v>
      </c>
      <c r="J169" s="29">
        <f>VLOOKUP(G169,Orgs!B:J,4,0)</f>
        <v>0</v>
      </c>
      <c r="K169" s="29" t="str">
        <f>VLOOKUP(G169,Orgs!B:J,5,0)</f>
        <v>Other</v>
      </c>
      <c r="L169" s="29" t="str">
        <f>VLOOKUP(G169,Orgs!B:J,6,0)</f>
        <v>Medtech</v>
      </c>
      <c r="M169" s="29" t="str">
        <f>VLOOKUP(G169,Orgs!B:J,7,0)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9" s="29" t="str">
        <f>VLOOKUP(G169,Orgs!B:J,8,0)</f>
        <v>Singapore</v>
      </c>
      <c r="O169" s="17">
        <f>VLOOKUP(G169,Orgs!B:J,9,0)</f>
        <v>0</v>
      </c>
      <c r="P169" s="206" t="s">
        <v>17</v>
      </c>
      <c r="Q169" s="17"/>
      <c r="R169" s="17" t="s">
        <v>7341</v>
      </c>
      <c r="S169" s="12"/>
    </row>
    <row r="170" spans="1:19" ht="14">
      <c r="A170" s="16"/>
      <c r="B170" s="16" t="s">
        <v>8840</v>
      </c>
      <c r="C170" s="16" t="s">
        <v>8841</v>
      </c>
      <c r="D170" s="16" t="s">
        <v>8842</v>
      </c>
      <c r="E170" s="16" t="s">
        <v>413</v>
      </c>
      <c r="F170" s="221" t="s">
        <v>8843</v>
      </c>
      <c r="G170" s="16" t="s">
        <v>3128</v>
      </c>
      <c r="H170" s="217" t="str">
        <f>VLOOKUP(G170,Orgs!B:I,2,0)</f>
        <v>https://apacmed.org/</v>
      </c>
      <c r="I170" s="80" t="str">
        <f>VLOOKUP(G170,Orgs!B:J,3,0)</f>
        <v>Tech Groups / Orgs / Associations</v>
      </c>
      <c r="J170" s="80">
        <f>VLOOKUP(G170,Orgs!B:J,4,0)</f>
        <v>0</v>
      </c>
      <c r="K170" s="80" t="str">
        <f>VLOOKUP(G170,Orgs!B:J,5,0)</f>
        <v>Other</v>
      </c>
      <c r="L170" s="80" t="str">
        <f>VLOOKUP(G170,Orgs!B:J,6,0)</f>
        <v>Medtech</v>
      </c>
      <c r="M170" s="80" t="str">
        <f>VLOOKUP(G170,Orgs!B:J,7,0)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70" s="80" t="str">
        <f>VLOOKUP(G170,Orgs!B:J,8,0)</f>
        <v>Singapore</v>
      </c>
      <c r="O170" s="16">
        <f>VLOOKUP(G170,Orgs!B:J,9,0)</f>
        <v>0</v>
      </c>
      <c r="P170" s="207" t="s">
        <v>17</v>
      </c>
      <c r="Q170" s="16"/>
      <c r="R170" s="16" t="s">
        <v>7341</v>
      </c>
      <c r="S170" s="12"/>
    </row>
    <row r="171" spans="1:19" ht="14">
      <c r="A171" s="17"/>
      <c r="B171" s="105" t="s">
        <v>8844</v>
      </c>
      <c r="C171" s="17" t="s">
        <v>8845</v>
      </c>
      <c r="D171" s="16" t="s">
        <v>8846</v>
      </c>
      <c r="E171" s="16" t="s">
        <v>413</v>
      </c>
      <c r="F171" s="215" t="s">
        <v>8847</v>
      </c>
      <c r="G171" s="16" t="s">
        <v>3146</v>
      </c>
      <c r="H171" s="210" t="str">
        <f>VLOOKUP(G171,Orgs!B:I,2,0)</f>
        <v>https://arteria.ventures/</v>
      </c>
      <c r="I171" s="29" t="str">
        <f>VLOOKUP(G171,Orgs!B:J,3,0)</f>
        <v>Tech Groups / Orgs / Associations</v>
      </c>
      <c r="J171" s="29">
        <f>VLOOKUP(G171,Orgs!B:J,4,0)</f>
        <v>0</v>
      </c>
      <c r="K171" s="29" t="str">
        <f>VLOOKUP(G171,Orgs!B:J,5,0)</f>
        <v>Other</v>
      </c>
      <c r="L171" s="29">
        <f>VLOOKUP(G171,Orgs!B:J,6,0)</f>
        <v>0</v>
      </c>
      <c r="M171" s="29" t="str">
        <f>VLOOKUP(G171,Orgs!B:J,7,0)</f>
        <v>Arteria Ventures is a space where, A-type personalities, engineers and creatives get together and work towards a shared goal; challenge the status-quo, push the technology forward, and crazy enough to think they could change the world.</v>
      </c>
      <c r="N171" s="29" t="str">
        <f>VLOOKUP(G171,Orgs!B:J,8,0)</f>
        <v>Turkey</v>
      </c>
      <c r="O171" s="17">
        <f>VLOOKUP(G171,Orgs!B:J,9,0)</f>
        <v>0</v>
      </c>
      <c r="P171" s="206" t="s">
        <v>17</v>
      </c>
      <c r="Q171" s="17"/>
      <c r="R171" s="17" t="s">
        <v>7341</v>
      </c>
      <c r="S171" s="12"/>
    </row>
    <row r="172" spans="1:19" ht="14">
      <c r="A172" s="115"/>
      <c r="B172" s="115" t="s">
        <v>1810</v>
      </c>
      <c r="C172" s="16" t="s">
        <v>468</v>
      </c>
      <c r="D172" s="16" t="s">
        <v>8848</v>
      </c>
      <c r="E172" s="16" t="s">
        <v>8849</v>
      </c>
      <c r="F172" s="219" t="s">
        <v>8850</v>
      </c>
      <c r="G172" s="16" t="s">
        <v>4249</v>
      </c>
      <c r="H172" s="217" t="str">
        <f>VLOOKUP(G172,Orgs!B:I,2,0)</f>
        <v>https://www.ayfhk.org/en/home/</v>
      </c>
      <c r="I172" s="80" t="str">
        <f>VLOOKUP(G172,Orgs!B:J,3,0)</f>
        <v>Tech Groups / Orgs / Associations</v>
      </c>
      <c r="J172" s="80" t="str">
        <f>VLOOKUP(G172,Orgs!B:J,4,0)</f>
        <v>Youth focused</v>
      </c>
      <c r="K172" s="80" t="str">
        <f>VLOOKUP(G172,Orgs!B:J,5,0)</f>
        <v>Other</v>
      </c>
      <c r="L172" s="80">
        <f>VLOOKUP(G172,Orgs!B:J,6,0)</f>
        <v>0</v>
      </c>
      <c r="M172" s="80" t="str">
        <f>VLOOKUP(G172,Orgs!B:J,7,0)</f>
        <v>A nonprofit organisation that focuses on youth development and social innovation in Asia</v>
      </c>
      <c r="N172" s="80" t="str">
        <f>VLOOKUP(G172,Orgs!B:J,8,0)</f>
        <v>Hong Kong</v>
      </c>
      <c r="O172" s="16" t="str">
        <f>VLOOKUP(G172,Orgs!B:J,9,0)</f>
        <v>edward@ayfhk.org</v>
      </c>
      <c r="P172" s="207" t="s">
        <v>17</v>
      </c>
      <c r="Q172" s="16"/>
      <c r="R172" s="16" t="s">
        <v>7341</v>
      </c>
      <c r="S172" s="12"/>
    </row>
    <row r="173" spans="1:19" ht="14">
      <c r="A173" s="105"/>
      <c r="B173" s="17"/>
      <c r="C173" s="17"/>
      <c r="D173" s="17"/>
      <c r="E173" s="17"/>
      <c r="F173" s="214"/>
      <c r="G173" s="17" t="s">
        <v>2606</v>
      </c>
      <c r="H173" s="210" t="str">
        <f>VLOOKUP(G173,Orgs!B:I,2,0)</f>
        <v>http://www.asiandatascience.com</v>
      </c>
      <c r="I173" s="29" t="str">
        <f>VLOOKUP(G173,Orgs!B:J,3,0)</f>
        <v>Tech Groups / Orgs / Associations</v>
      </c>
      <c r="J173" s="29">
        <f>VLOOKUP(G173,Orgs!B:J,4,0)</f>
        <v>0</v>
      </c>
      <c r="K173" s="29" t="str">
        <f>VLOOKUP(G173,Orgs!B:J,5,0)</f>
        <v>Other</v>
      </c>
      <c r="L173" s="29" t="str">
        <f>VLOOKUP(G173,Orgs!B:J,6,0)</f>
        <v>Big Data, Analytics and Business Intelligence</v>
      </c>
      <c r="M173" s="29" t="str">
        <f>VLOOKUP(G173,Orgs!B:J,7,0)</f>
        <v>A data science talent matching portal for data science professionals and organizations in Asia.</v>
      </c>
      <c r="N173" s="29" t="str">
        <f>VLOOKUP(G173,Orgs!B:J,8,0)</f>
        <v>Malaysia</v>
      </c>
      <c r="O173" s="17" t="str">
        <f>VLOOKUP(G173,Orgs!B:J,9,0)</f>
        <v>hello@asiandatascience.com</v>
      </c>
      <c r="P173" s="206" t="s">
        <v>17</v>
      </c>
      <c r="Q173" s="17"/>
      <c r="R173" s="17" t="s">
        <v>7341</v>
      </c>
      <c r="S173" s="12"/>
    </row>
    <row r="174" spans="1:19" ht="14">
      <c r="A174" s="115"/>
      <c r="B174" s="115" t="s">
        <v>492</v>
      </c>
      <c r="C174" s="16" t="s">
        <v>156</v>
      </c>
      <c r="D174" s="16" t="s">
        <v>8851</v>
      </c>
      <c r="E174" s="16" t="s">
        <v>8852</v>
      </c>
      <c r="F174" s="219" t="s">
        <v>8853</v>
      </c>
      <c r="G174" s="16" t="s">
        <v>3172</v>
      </c>
      <c r="H174" s="217" t="str">
        <f>VLOOKUP(G174,Orgs!B:I,2,0)</f>
        <v>https://aun-adera.net/</v>
      </c>
      <c r="I174" s="80" t="str">
        <f>VLOOKUP(G174,Orgs!B:J,3,0)</f>
        <v>Tech Groups / Orgs / Associations</v>
      </c>
      <c r="J174" s="80">
        <f>VLOOKUP(G174,Orgs!B:J,4,0)</f>
        <v>0</v>
      </c>
      <c r="K174" s="80" t="str">
        <f>VLOOKUP(G174,Orgs!B:J,5,0)</f>
        <v>Events</v>
      </c>
      <c r="L174" s="80">
        <f>VLOOKUP(G174,Orgs!B:J,6,0)</f>
        <v>0</v>
      </c>
      <c r="M174" s="80" t="str">
        <f>VLOOKUP(G174,Orgs!B:J,7,0)</f>
        <v>Provide a platform for critical scholarship, research and exchange on ASEAN environments.</v>
      </c>
      <c r="N174" s="80" t="str">
        <f>VLOOKUP(G174,Orgs!B:J,8,0)</f>
        <v>ASEAN</v>
      </c>
      <c r="O174" s="16">
        <f>VLOOKUP(G174,Orgs!B:J,9,0)</f>
        <v>0</v>
      </c>
      <c r="P174" s="207" t="s">
        <v>17</v>
      </c>
      <c r="Q174" s="16"/>
      <c r="R174" s="16" t="s">
        <v>7341</v>
      </c>
      <c r="S174" s="12"/>
    </row>
    <row r="175" spans="1:19" ht="14">
      <c r="A175" s="17"/>
      <c r="B175" s="105" t="s">
        <v>8854</v>
      </c>
      <c r="C175" s="17" t="s">
        <v>8855</v>
      </c>
      <c r="D175" s="105" t="s">
        <v>8856</v>
      </c>
      <c r="E175" s="105" t="s">
        <v>1393</v>
      </c>
      <c r="F175" s="243" t="s">
        <v>8857</v>
      </c>
      <c r="G175" s="17" t="s">
        <v>3898</v>
      </c>
      <c r="H175" s="210" t="str">
        <f>VLOOKUP(G175,Orgs!B:I,2,0)</f>
        <v>https://siaa.org/</v>
      </c>
      <c r="I175" s="29" t="str">
        <f>VLOOKUP(G175,Orgs!B:J,3,0)</f>
        <v>Tech Groups / Orgs / Associations</v>
      </c>
      <c r="J175" s="29">
        <f>VLOOKUP(G175,Orgs!B:J,4,0)</f>
        <v>0</v>
      </c>
      <c r="K175" s="29" t="str">
        <f>VLOOKUP(G175,Orgs!B:J,5,0)</f>
        <v>Other</v>
      </c>
      <c r="L175" s="29" t="str">
        <f>VLOOKUP(G175,Orgs!B:J,6,0)</f>
        <v>Internet of Things (IoT), Robotics</v>
      </c>
      <c r="M175" s="29" t="str">
        <f>VLOOKUP(G175,Orgs!B:J,7,0)</f>
        <v>A professional association for companies and professionals in the Automation, Internet-of-Things (IoT) and Robotics sectors.</v>
      </c>
      <c r="N175" s="29" t="str">
        <f>VLOOKUP(G175,Orgs!B:J,8,0)</f>
        <v>Singapore</v>
      </c>
      <c r="O175" s="17">
        <f>VLOOKUP(G175,Orgs!B:J,9,0)</f>
        <v>0</v>
      </c>
      <c r="P175" s="206" t="s">
        <v>17</v>
      </c>
      <c r="Q175" s="17"/>
      <c r="R175" s="17" t="s">
        <v>7341</v>
      </c>
      <c r="S175" s="12"/>
    </row>
    <row r="176" spans="1:19" ht="14">
      <c r="A176" s="115"/>
      <c r="B176" s="100" t="s">
        <v>1916</v>
      </c>
      <c r="C176" s="100" t="s">
        <v>8858</v>
      </c>
      <c r="D176" s="100" t="s">
        <v>8859</v>
      </c>
      <c r="E176" s="100" t="s">
        <v>8860</v>
      </c>
      <c r="F176" s="235" t="s">
        <v>8861</v>
      </c>
      <c r="G176" s="80" t="s">
        <v>6266</v>
      </c>
      <c r="H176" s="217" t="str">
        <f>VLOOKUP(G176,Orgs!B:I,2,0)</f>
        <v>https://aviationsustainabilityforum.com</v>
      </c>
      <c r="I176" s="80" t="str">
        <f>VLOOKUP(G176,Orgs!B:J,3,0)</f>
        <v>Tech Groups / Orgs / Associations</v>
      </c>
      <c r="J176" s="80" t="str">
        <f>VLOOKUP(G176,Orgs!B:J,4,0)</f>
        <v>Aviation, Sustainability</v>
      </c>
      <c r="K176" s="80" t="str">
        <f>VLOOKUP(G176,Orgs!B:J,5,0)</f>
        <v>Transportation</v>
      </c>
      <c r="L176" s="80" t="str">
        <f>VLOOKUP(G176,Orgs!B:J,6,0)</f>
        <v>Cleantech, Climate Tech</v>
      </c>
      <c r="M176" s="80" t="str">
        <f>VLOOKUP(G176,Orgs!B:J,7,0)</f>
        <v>The Aviation Sustainability Forum focuses on sustainable practices within the aviation industry.</v>
      </c>
      <c r="N176" s="80" t="str">
        <f>VLOOKUP(G176,Orgs!B:J,8,0)</f>
        <v>Singapore</v>
      </c>
      <c r="O176" s="16"/>
      <c r="P176" s="207"/>
      <c r="Q176" s="80"/>
      <c r="R176" s="16" t="s">
        <v>7759</v>
      </c>
      <c r="S176" s="12"/>
    </row>
    <row r="177" spans="1:19" ht="14">
      <c r="A177" s="17"/>
      <c r="B177" s="17" t="s">
        <v>8862</v>
      </c>
      <c r="C177" s="17" t="s">
        <v>8863</v>
      </c>
      <c r="D177" s="17" t="s">
        <v>8864</v>
      </c>
      <c r="E177" s="17" t="s">
        <v>8865</v>
      </c>
      <c r="F177" s="215" t="s">
        <v>8866</v>
      </c>
      <c r="G177" s="17" t="s">
        <v>4282</v>
      </c>
      <c r="H177" s="210" t="str">
        <f>VLOOKUP(G177,Orgs!B:I,2,0)</f>
        <v>https://www.biotechconnection-sg.org/</v>
      </c>
      <c r="I177" s="29" t="str">
        <f>VLOOKUP(G177,Orgs!B:J,3,0)</f>
        <v>Tech Groups / Orgs / Associations</v>
      </c>
      <c r="J177" s="29">
        <f>VLOOKUP(G177,Orgs!B:J,4,0)</f>
        <v>0</v>
      </c>
      <c r="K177" s="29" t="str">
        <f>VLOOKUP(G177,Orgs!B:J,5,0)</f>
        <v>Healthcare</v>
      </c>
      <c r="L177" s="29" t="str">
        <f>VLOOKUP(G177,Orgs!B:J,6,0)</f>
        <v>Biotechnology, Medtech, Healthtech</v>
      </c>
      <c r="M177" s="29" t="str">
        <f>VLOOKUP(G177,Orgs!B:J,7,0)</f>
        <v>A non-profit organisation that aims to promote and support entrepreneurship in life sciences, biotech, medtech and healthcare</v>
      </c>
      <c r="N177" s="29" t="str">
        <f>VLOOKUP(G177,Orgs!B:J,8,0)</f>
        <v>Singapore</v>
      </c>
      <c r="O177" s="17">
        <f>VLOOKUP(G177,Orgs!B:J,9,0)</f>
        <v>0</v>
      </c>
      <c r="P177" s="206" t="s">
        <v>17</v>
      </c>
      <c r="Q177" s="17"/>
      <c r="R177" s="17" t="s">
        <v>7341</v>
      </c>
      <c r="S177" s="12"/>
    </row>
    <row r="178" spans="1:19" ht="14">
      <c r="A178" s="16"/>
      <c r="B178" s="115" t="s">
        <v>8867</v>
      </c>
      <c r="C178" s="16" t="s">
        <v>8868</v>
      </c>
      <c r="D178" s="115"/>
      <c r="E178" s="115" t="s">
        <v>8869</v>
      </c>
      <c r="F178" s="90" t="s">
        <v>8870</v>
      </c>
      <c r="G178" s="115" t="s">
        <v>3910</v>
      </c>
      <c r="H178" s="217" t="str">
        <f>VLOOKUP(G178,Orgs!B:I,2,0)</f>
        <v>https://singapore.block71.co/</v>
      </c>
      <c r="I178" s="80" t="str">
        <f>VLOOKUP(G178,Orgs!B:J,3,0)</f>
        <v>Tech Groups / Orgs / Associations</v>
      </c>
      <c r="J178" s="80" t="str">
        <f>VLOOKUP(G178,Orgs!B:J,4,0)</f>
        <v>Financial service social media</v>
      </c>
      <c r="K178" s="80" t="str">
        <f>VLOOKUP(G178,Orgs!B:J,5,0)</f>
        <v>Finance</v>
      </c>
      <c r="L178" s="80" t="str">
        <f>VLOOKUP(G178,Orgs!B:J,6,0)</f>
        <v>Investing Tools</v>
      </c>
      <c r="M178" s="80" t="str">
        <f>VLOOKUP(G178,Orgs!B:J,7,0)</f>
        <v>Social platform for tech based financial services community</v>
      </c>
      <c r="N178" s="80" t="str">
        <f>VLOOKUP(G178,Orgs!B:J,8,0)</f>
        <v>Singapore</v>
      </c>
      <c r="O178" s="16" t="str">
        <f>VLOOKUP(G178,Orgs!B:J,9,0)</f>
        <v>singapore@block71.co</v>
      </c>
      <c r="P178" s="207" t="s">
        <v>17</v>
      </c>
      <c r="Q178" s="16"/>
      <c r="R178" s="16" t="s">
        <v>7341</v>
      </c>
      <c r="S178" s="12"/>
    </row>
    <row r="179" spans="1:19" ht="14">
      <c r="A179" s="105"/>
      <c r="B179" s="105" t="s">
        <v>8871</v>
      </c>
      <c r="C179" s="17" t="s">
        <v>8872</v>
      </c>
      <c r="D179" s="17" t="s">
        <v>8873</v>
      </c>
      <c r="E179" s="17" t="s">
        <v>8874</v>
      </c>
      <c r="F179" s="218" t="s">
        <v>8875</v>
      </c>
      <c r="G179" s="17" t="s">
        <v>2287</v>
      </c>
      <c r="H179" s="210" t="str">
        <f>VLOOKUP(G179,Orgs!B:I,2,0)</f>
        <v>https://c-asean.org</v>
      </c>
      <c r="I179" s="29" t="str">
        <f>VLOOKUP(G179,Orgs!B:J,3,0)</f>
        <v>Tech Groups / Orgs / Associations</v>
      </c>
      <c r="J179" s="29">
        <f>VLOOKUP(G179,Orgs!B:J,4,0)</f>
        <v>0</v>
      </c>
      <c r="K179" s="29" t="str">
        <f>VLOOKUP(G179,Orgs!B:J,5,0)</f>
        <v>Other</v>
      </c>
      <c r="L179" s="29">
        <f>VLOOKUP(G179,Orgs!B:J,6,0)</f>
        <v>0</v>
      </c>
      <c r="M179" s="29" t="str">
        <f>VLOOKUP(G179,Orgs!B:J,7,0)</f>
        <v>Provide a networking platform for collaboration among business leaders and young generation across the region in support of the development of ASEAN community through various connectivity initiatives.</v>
      </c>
      <c r="N179" s="29" t="str">
        <f>VLOOKUP(G179,Orgs!B:J,8,0)</f>
        <v>Thailand</v>
      </c>
      <c r="O179" s="17" t="str">
        <f>VLOOKUP(G179,Orgs!B:J,9,0)</f>
        <v>askme@c-asean.org</v>
      </c>
      <c r="P179" s="206" t="s">
        <v>17</v>
      </c>
      <c r="Q179" s="17"/>
      <c r="R179" s="17" t="s">
        <v>7341</v>
      </c>
      <c r="S179" s="12"/>
    </row>
    <row r="180" spans="1:19" ht="14">
      <c r="A180" s="115"/>
      <c r="B180" s="115" t="s">
        <v>8876</v>
      </c>
      <c r="C180" s="16" t="s">
        <v>8877</v>
      </c>
      <c r="D180" s="16" t="s">
        <v>8878</v>
      </c>
      <c r="E180" s="16" t="s">
        <v>8879</v>
      </c>
      <c r="F180" s="219" t="s">
        <v>8880</v>
      </c>
      <c r="G180" s="16" t="s">
        <v>2287</v>
      </c>
      <c r="H180" s="217" t="str">
        <f>VLOOKUP(G180,Orgs!B:I,2,0)</f>
        <v>https://c-asean.org</v>
      </c>
      <c r="I180" s="80" t="str">
        <f>VLOOKUP(G180,Orgs!B:J,3,0)</f>
        <v>Tech Groups / Orgs / Associations</v>
      </c>
      <c r="J180" s="80">
        <f>VLOOKUP(G180,Orgs!B:J,4,0)</f>
        <v>0</v>
      </c>
      <c r="K180" s="80" t="str">
        <f>VLOOKUP(G180,Orgs!B:J,5,0)</f>
        <v>Other</v>
      </c>
      <c r="L180" s="80">
        <f>VLOOKUP(G180,Orgs!B:J,6,0)</f>
        <v>0</v>
      </c>
      <c r="M180" s="80" t="str">
        <f>VLOOKUP(G180,Orgs!B:J,7,0)</f>
        <v>Provide a networking platform for collaboration among business leaders and young generation across the region in support of the development of ASEAN community through various connectivity initiatives.</v>
      </c>
      <c r="N180" s="80" t="str">
        <f>VLOOKUP(G180,Orgs!B:J,8,0)</f>
        <v>Thailand</v>
      </c>
      <c r="O180" s="16" t="str">
        <f>VLOOKUP(G180,Orgs!B:J,9,0)</f>
        <v>askme@c-asean.org</v>
      </c>
      <c r="P180" s="207" t="s">
        <v>17</v>
      </c>
      <c r="Q180" s="16"/>
      <c r="R180" s="16" t="s">
        <v>7341</v>
      </c>
      <c r="S180" s="12"/>
    </row>
    <row r="181" spans="1:19" ht="14">
      <c r="A181" s="105"/>
      <c r="B181" s="105" t="s">
        <v>8881</v>
      </c>
      <c r="C181" s="17" t="s">
        <v>8882</v>
      </c>
      <c r="D181" s="17" t="s">
        <v>8883</v>
      </c>
      <c r="E181" s="17"/>
      <c r="F181" s="218" t="s">
        <v>8875</v>
      </c>
      <c r="G181" s="17" t="s">
        <v>2287</v>
      </c>
      <c r="H181" s="210" t="str">
        <f>VLOOKUP(G181,Orgs!B:I,2,0)</f>
        <v>https://c-asean.org</v>
      </c>
      <c r="I181" s="29" t="str">
        <f>VLOOKUP(G181,Orgs!B:J,3,0)</f>
        <v>Tech Groups / Orgs / Associations</v>
      </c>
      <c r="J181" s="29">
        <f>VLOOKUP(G181,Orgs!B:J,4,0)</f>
        <v>0</v>
      </c>
      <c r="K181" s="29" t="str">
        <f>VLOOKUP(G181,Orgs!B:J,5,0)</f>
        <v>Other</v>
      </c>
      <c r="L181" s="29">
        <f>VLOOKUP(G181,Orgs!B:J,6,0)</f>
        <v>0</v>
      </c>
      <c r="M181" s="29" t="str">
        <f>VLOOKUP(G181,Orgs!B:J,7,0)</f>
        <v>Provide a networking platform for collaboration among business leaders and young generation across the region in support of the development of ASEAN community through various connectivity initiatives.</v>
      </c>
      <c r="N181" s="29" t="str">
        <f>VLOOKUP(G181,Orgs!B:J,8,0)</f>
        <v>Thailand</v>
      </c>
      <c r="O181" s="17" t="str">
        <f>VLOOKUP(G181,Orgs!B:J,9,0)</f>
        <v>askme@c-asean.org</v>
      </c>
      <c r="P181" s="206" t="s">
        <v>17</v>
      </c>
      <c r="Q181" s="17"/>
      <c r="R181" s="17" t="s">
        <v>7341</v>
      </c>
      <c r="S181" s="12"/>
    </row>
    <row r="182" spans="1:19" ht="14">
      <c r="A182" s="115"/>
      <c r="B182" s="115"/>
      <c r="C182" s="16"/>
      <c r="D182" s="16"/>
      <c r="E182" s="16"/>
      <c r="F182" s="244"/>
      <c r="G182" s="16" t="s">
        <v>4386</v>
      </c>
      <c r="H182" s="217" t="str">
        <f>VLOOKUP(G182,Orgs!B:I,2,0)</f>
        <v>https://www.commonground.work/</v>
      </c>
      <c r="I182" s="80" t="str">
        <f>VLOOKUP(G182,Orgs!B:J,3,0)</f>
        <v>Tech Groups / Orgs / Associations</v>
      </c>
      <c r="J182" s="80" t="str">
        <f>VLOOKUP(G182,Orgs!B:J,4,0)</f>
        <v>Startup community</v>
      </c>
      <c r="K182" s="80" t="str">
        <f>VLOOKUP(G182,Orgs!B:J,5,0)</f>
        <v>Other</v>
      </c>
      <c r="L182" s="80">
        <f>VLOOKUP(G182,Orgs!B:J,6,0)</f>
        <v>0</v>
      </c>
      <c r="M182" s="80" t="str">
        <f>VLOOKUP(G182,Orgs!B:J,7,0)</f>
        <v>Provider of managed co-working spaces</v>
      </c>
      <c r="N182" s="80" t="str">
        <f>VLOOKUP(G182,Orgs!B:J,8,0)</f>
        <v>Malaysia</v>
      </c>
      <c r="O182" s="16" t="str">
        <f>VLOOKUP(G182,Orgs!B:J,9,0)</f>
        <v>info@commonground.work</v>
      </c>
      <c r="P182" s="207" t="s">
        <v>17</v>
      </c>
      <c r="Q182" s="16"/>
      <c r="R182" s="16" t="s">
        <v>7341</v>
      </c>
      <c r="S182" s="12"/>
    </row>
    <row r="183" spans="1:19" ht="14">
      <c r="A183" s="17"/>
      <c r="B183" s="105" t="s">
        <v>1768</v>
      </c>
      <c r="C183" s="17" t="s">
        <v>8884</v>
      </c>
      <c r="D183" s="17" t="s">
        <v>8885</v>
      </c>
      <c r="E183" s="17" t="s">
        <v>8886</v>
      </c>
      <c r="F183" s="215" t="s">
        <v>8887</v>
      </c>
      <c r="G183" s="17" t="s">
        <v>4424</v>
      </c>
      <c r="H183" s="210" t="str">
        <f>VLOOKUP(G183,Orgs!B:I,2,0)</f>
        <v>https://www.datakind.org/</v>
      </c>
      <c r="I183" s="29" t="str">
        <f>VLOOKUP(G183,Orgs!B:J,3,0)</f>
        <v>Tech Groups / Orgs / Associations</v>
      </c>
      <c r="J183" s="29" t="str">
        <f>VLOOKUP(G183,Orgs!B:J,4,0)</f>
        <v>Data Science, AI</v>
      </c>
      <c r="K183" s="29" t="str">
        <f>VLOOKUP(G183,Orgs!B:J,5,0)</f>
        <v>Other</v>
      </c>
      <c r="L183" s="29">
        <f>VLOOKUP(G183,Orgs!B:J,6,0)</f>
        <v>0</v>
      </c>
      <c r="M183" s="29" t="str">
        <f>VLOOKUP(G183,Orgs!B:J,7,0)</f>
        <v>Data Kind SG collaborates with nonprofits to use data science for social impact.</v>
      </c>
      <c r="N183" s="29" t="str">
        <f>VLOOKUP(G183,Orgs!B:J,8,0)</f>
        <v>Singapore</v>
      </c>
      <c r="O183" s="17">
        <f>VLOOKUP(G183,Orgs!B:J,9,0)</f>
        <v>0</v>
      </c>
      <c r="P183" s="206" t="s">
        <v>17</v>
      </c>
      <c r="Q183" s="17"/>
      <c r="R183" s="17" t="s">
        <v>7341</v>
      </c>
      <c r="S183" s="12"/>
    </row>
    <row r="184" spans="1:19" ht="14">
      <c r="A184" s="115"/>
      <c r="B184" s="16"/>
      <c r="C184" s="16"/>
      <c r="D184" s="80"/>
      <c r="E184" s="115"/>
      <c r="F184" s="16"/>
      <c r="G184" s="16" t="s">
        <v>3296</v>
      </c>
      <c r="H184" s="217" t="str">
        <f>VLOOKUP(G184,Orgs!B:I,2,0)</f>
        <v>https://datascience.sg/</v>
      </c>
      <c r="I184" s="80" t="str">
        <f>VLOOKUP(G184,Orgs!B:J,3,0)</f>
        <v>Tech Groups / Orgs / Associations</v>
      </c>
      <c r="J184" s="80" t="str">
        <f>VLOOKUP(G184,Orgs!B:J,4,0)</f>
        <v>Data Science</v>
      </c>
      <c r="K184" s="80" t="str">
        <f>VLOOKUP(G184,Orgs!B:J,5,0)</f>
        <v>Other</v>
      </c>
      <c r="L184" s="80" t="str">
        <f>VLOOKUP(G184,Orgs!B:J,6,0)</f>
        <v>Big Data, Analytics and Business Intelligence</v>
      </c>
      <c r="M184" s="80" t="str">
        <f>VLOOKUP(G184,Orgs!B:J,7,0)</f>
        <v>A user group for anyone interested in data science to interact and share their skills and know-how.</v>
      </c>
      <c r="N184" s="80" t="str">
        <f>VLOOKUP(G184,Orgs!B:J,8,0)</f>
        <v>Singapore</v>
      </c>
      <c r="O184" s="16" t="str">
        <f>VLOOKUP(G184,Orgs!B:J,9,0)</f>
        <v>datasciencesg@gmail.com</v>
      </c>
      <c r="P184" s="207" t="s">
        <v>17</v>
      </c>
      <c r="Q184" s="16"/>
      <c r="R184" s="16" t="s">
        <v>7341</v>
      </c>
      <c r="S184" s="12"/>
    </row>
    <row r="185" spans="1:19" ht="14">
      <c r="A185" s="105"/>
      <c r="B185" s="17"/>
      <c r="C185" s="17"/>
      <c r="D185" s="17"/>
      <c r="E185" s="17"/>
      <c r="F185" s="17"/>
      <c r="G185" s="17" t="s">
        <v>4446</v>
      </c>
      <c r="H185" s="210" t="str">
        <f>VLOOKUP(G185,Orgs!B:I,2,0)</f>
        <v>https://www.deutsche-startups.de/</v>
      </c>
      <c r="I185" s="29" t="str">
        <f>VLOOKUP(G185,Orgs!B:J,3,0)</f>
        <v>Tech Groups / Orgs / Associations</v>
      </c>
      <c r="J185" s="29">
        <f>VLOOKUP(G185,Orgs!B:J,4,0)</f>
        <v>0</v>
      </c>
      <c r="K185" s="29" t="str">
        <f>VLOOKUP(G185,Orgs!B:J,5,0)</f>
        <v>Media</v>
      </c>
      <c r="L185" s="29">
        <f>VLOOKUP(G185,Orgs!B:J,6,0)</f>
        <v>0</v>
      </c>
      <c r="M185" s="29" t="str">
        <f>VLOOKUP(G185,Orgs!B:J,7,0)</f>
        <v>Supplies information and news on the German internet startup scene on a daily basis.</v>
      </c>
      <c r="N185" s="29" t="str">
        <f>VLOOKUP(G185,Orgs!B:J,8,0)</f>
        <v>Germany</v>
      </c>
      <c r="O185" s="17" t="str">
        <f>VLOOKUP(G185,Orgs!B:J,9,0)</f>
        <v>ahuesing@deutsche-startups.de</v>
      </c>
      <c r="P185" s="206" t="s">
        <v>17</v>
      </c>
      <c r="Q185" s="17"/>
      <c r="R185" s="17" t="s">
        <v>7341</v>
      </c>
      <c r="S185" s="12"/>
    </row>
    <row r="186" spans="1:19" ht="14">
      <c r="A186" s="16"/>
      <c r="B186" s="16" t="s">
        <v>8888</v>
      </c>
      <c r="C186" s="16" t="s">
        <v>8889</v>
      </c>
      <c r="D186" s="80" t="s">
        <v>8890</v>
      </c>
      <c r="E186" s="16" t="s">
        <v>1393</v>
      </c>
      <c r="F186" s="257" t="s">
        <v>8891</v>
      </c>
      <c r="G186" s="16" t="s">
        <v>3310</v>
      </c>
      <c r="H186" s="217" t="str">
        <f>VLOOKUP(G186,Orgs!B:I,2,0)</f>
        <v>https://dev-korea.com/</v>
      </c>
      <c r="I186" s="80" t="str">
        <f>VLOOKUP(G186,Orgs!B:J,3,0)</f>
        <v>Tech Groups / Orgs / Associations</v>
      </c>
      <c r="J186" s="80">
        <f>VLOOKUP(G186,Orgs!B:J,4,0)</f>
        <v>0</v>
      </c>
      <c r="K186" s="80" t="str">
        <f>VLOOKUP(G186,Orgs!B:J,5,0)</f>
        <v>Other</v>
      </c>
      <c r="L186" s="80">
        <f>VLOOKUP(G186,Orgs!B:J,6,0)</f>
        <v>0</v>
      </c>
      <c r="M186" s="80" t="str">
        <f>VLOOKUP(G186,Orgs!B:J,7,0)</f>
        <v>Providing high-quality job opportunities in the tech industry to talented individuals both within and outside of Korea.</v>
      </c>
      <c r="N186" s="80" t="str">
        <f>VLOOKUP(G186,Orgs!B:J,8,0)</f>
        <v>Korea</v>
      </c>
      <c r="O186" s="16" t="str">
        <f>VLOOKUP(G186,Orgs!B:J,9,0)</f>
        <v>info@devkorea.vc</v>
      </c>
      <c r="P186" s="207" t="s">
        <v>17</v>
      </c>
      <c r="Q186" s="16"/>
      <c r="R186" s="16" t="s">
        <v>7341</v>
      </c>
      <c r="S186" s="12"/>
    </row>
    <row r="187" spans="1:19" ht="14">
      <c r="A187" s="17"/>
      <c r="B187" s="105" t="s">
        <v>8892</v>
      </c>
      <c r="C187" s="105" t="s">
        <v>8893</v>
      </c>
      <c r="D187" s="105" t="s">
        <v>8894</v>
      </c>
      <c r="E187" s="105" t="s">
        <v>8895</v>
      </c>
      <c r="F187" s="255" t="s">
        <v>8896</v>
      </c>
      <c r="G187" s="105" t="s">
        <v>4450</v>
      </c>
      <c r="H187" s="210" t="str">
        <f>VLOOKUP(G187,Orgs!B:I,2,0)</f>
        <v>https://www.devnetwork.com/</v>
      </c>
      <c r="I187" s="29" t="str">
        <f>VLOOKUP(G187,Orgs!B:J,3,0)</f>
        <v>Tech Groups / Orgs / Associations</v>
      </c>
      <c r="J187" s="29">
        <f>VLOOKUP(G187,Orgs!B:J,4,0)</f>
        <v>0</v>
      </c>
      <c r="K187" s="29" t="str">
        <f>VLOOKUP(G187,Orgs!B:J,5,0)</f>
        <v>Other</v>
      </c>
      <c r="L187" s="29">
        <f>VLOOKUP(G187,Orgs!B:J,6,0)</f>
        <v>0</v>
      </c>
      <c r="M187" s="29" t="str">
        <f>VLOOKUP(G187,Orgs!B:J,7,0)</f>
        <v>The organization for technical professionals: developers, engineers, software architects, IT, CTOs &amp; technical leaders.</v>
      </c>
      <c r="N187" s="29" t="str">
        <f>VLOOKUP(G187,Orgs!B:J,8,0)</f>
        <v>Singapore</v>
      </c>
      <c r="O187" s="17">
        <f>VLOOKUP(G187,Orgs!B:J,9,0)</f>
        <v>0</v>
      </c>
      <c r="P187" s="206" t="s">
        <v>17</v>
      </c>
      <c r="Q187" s="105"/>
      <c r="R187" s="17" t="s">
        <v>7341</v>
      </c>
      <c r="S187" s="12"/>
    </row>
    <row r="188" spans="1:19" ht="14">
      <c r="A188" s="16"/>
      <c r="B188" s="16" t="s">
        <v>8897</v>
      </c>
      <c r="C188" s="16" t="s">
        <v>8898</v>
      </c>
      <c r="D188" s="16" t="s">
        <v>8899</v>
      </c>
      <c r="E188" s="16" t="s">
        <v>8900</v>
      </c>
      <c r="F188" s="257" t="s">
        <v>8901</v>
      </c>
      <c r="G188" s="260" t="s">
        <v>4492</v>
      </c>
      <c r="H188" s="217" t="str">
        <f>VLOOKUP(G188,Orgs!B:I,2,0)</f>
        <v>https://www.dutchstartupassociation.nl/</v>
      </c>
      <c r="I188" s="80" t="str">
        <f>VLOOKUP(G188,Orgs!B:J,3,0)</f>
        <v>Tech Groups / Orgs / Associations</v>
      </c>
      <c r="J188" s="80">
        <f>VLOOKUP(G188,Orgs!B:J,4,0)</f>
        <v>0</v>
      </c>
      <c r="K188" s="80" t="str">
        <f>VLOOKUP(G188,Orgs!B:J,5,0)</f>
        <v>Other</v>
      </c>
      <c r="L188" s="80">
        <f>VLOOKUP(G188,Orgs!B:J,6,0)</f>
        <v>0</v>
      </c>
      <c r="M188" s="80" t="str">
        <f>VLOOKUP(G188,Orgs!B:J,7,0)</f>
        <v>The largest independent advocacy group for startups and scale-ups in the Netherlands.</v>
      </c>
      <c r="N188" s="80" t="str">
        <f>VLOOKUP(G188,Orgs!B:J,8,0)</f>
        <v>Netherlands</v>
      </c>
      <c r="O188" s="16">
        <f>VLOOKUP(G188,Orgs!B:J,9,0)</f>
        <v>0</v>
      </c>
      <c r="P188" s="207" t="s">
        <v>17</v>
      </c>
      <c r="Q188" s="16"/>
      <c r="R188" s="16" t="s">
        <v>7341</v>
      </c>
      <c r="S188" s="12"/>
    </row>
    <row r="189" spans="1:19" ht="14">
      <c r="A189" s="17"/>
      <c r="B189" s="17" t="s">
        <v>8902</v>
      </c>
      <c r="C189" s="17" t="s">
        <v>8903</v>
      </c>
      <c r="D189" s="17" t="s">
        <v>8904</v>
      </c>
      <c r="E189" s="17" t="s">
        <v>28</v>
      </c>
      <c r="F189" s="214" t="s">
        <v>8905</v>
      </c>
      <c r="G189" s="17" t="s">
        <v>4505</v>
      </c>
      <c r="H189" s="210" t="str">
        <f>VLOOKUP(G189,Orgs!B:I,2,0)</f>
        <v>https://www.ecomotion.org.il/</v>
      </c>
      <c r="I189" s="29" t="str">
        <f>VLOOKUP(G189,Orgs!B:J,3,0)</f>
        <v>Tech Groups / Orgs / Associations</v>
      </c>
      <c r="J189" s="29">
        <f>VLOOKUP(G189,Orgs!B:J,4,0)</f>
        <v>0</v>
      </c>
      <c r="K189" s="29" t="str">
        <f>VLOOKUP(G189,Orgs!B:J,5,0)</f>
        <v>Other</v>
      </c>
      <c r="L189" s="29">
        <f>VLOOKUP(G189,Orgs!B:J,6,0)</f>
        <v>0</v>
      </c>
      <c r="M189" s="29" t="str">
        <f>VLOOKUP(G189,Orgs!B:J,7,0)</f>
        <v>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v>
      </c>
      <c r="N189" s="29" t="str">
        <f>VLOOKUP(G189,Orgs!B:J,8,0)</f>
        <v>Israel</v>
      </c>
      <c r="O189" s="17">
        <f>VLOOKUP(G189,Orgs!B:J,9,0)</f>
        <v>0</v>
      </c>
      <c r="P189" s="206" t="s">
        <v>17</v>
      </c>
      <c r="Q189" s="17"/>
      <c r="R189" s="17" t="s">
        <v>7341</v>
      </c>
      <c r="S189" s="12"/>
    </row>
    <row r="190" spans="1:19" ht="14">
      <c r="A190" s="115"/>
      <c r="B190" s="16"/>
      <c r="C190" s="16"/>
      <c r="D190" s="16"/>
      <c r="E190" s="16"/>
      <c r="F190" s="16"/>
      <c r="G190" s="16" t="s">
        <v>3374</v>
      </c>
      <c r="H190" s="217" t="str">
        <f>VLOOKUP(G190,Orgs!B:I,2,0)</f>
        <v>https://engineeringgood.org/</v>
      </c>
      <c r="I190" s="80" t="str">
        <f>VLOOKUP(G190,Orgs!B:J,3,0)</f>
        <v>Tech Groups / Orgs / Associations</v>
      </c>
      <c r="J190" s="80">
        <f>VLOOKUP(G190,Orgs!B:J,4,0)</f>
        <v>0</v>
      </c>
      <c r="K190" s="80" t="str">
        <f>VLOOKUP(G190,Orgs!B:J,5,0)</f>
        <v>Other</v>
      </c>
      <c r="L190" s="80">
        <f>VLOOKUP(G190,Orgs!B:J,6,0)</f>
        <v>0</v>
      </c>
      <c r="M190" s="80" t="str">
        <f>VLOOKUP(G190,Orgs!B:J,7,0)</f>
        <v>Singapore's exclusive tech &amp; engineering non-profit</v>
      </c>
      <c r="N190" s="80" t="str">
        <f>VLOOKUP(G190,Orgs!B:J,8,0)</f>
        <v>Singapore</v>
      </c>
      <c r="O190" s="16" t="str">
        <f>VLOOKUP(G190,Orgs!B:J,9,0)</f>
        <v>partnerships@engineeringgood.org</v>
      </c>
      <c r="P190" s="207" t="s">
        <v>17</v>
      </c>
      <c r="Q190" s="16"/>
      <c r="R190" s="16" t="s">
        <v>7341</v>
      </c>
      <c r="S190" s="12"/>
    </row>
    <row r="191" spans="1:19" ht="14">
      <c r="A191" s="17"/>
      <c r="B191" s="17" t="s">
        <v>7957</v>
      </c>
      <c r="C191" s="17" t="s">
        <v>8906</v>
      </c>
      <c r="D191" s="17" t="s">
        <v>8907</v>
      </c>
      <c r="E191" s="17" t="s">
        <v>8908</v>
      </c>
      <c r="F191" s="214" t="s">
        <v>8909</v>
      </c>
      <c r="G191" s="17" t="s">
        <v>3419</v>
      </c>
      <c r="H191" s="210" t="str">
        <f>VLOOKUP(G191,Orgs!B:I,2,0)</f>
        <v>https://factoryberlin.com/</v>
      </c>
      <c r="I191" s="29" t="str">
        <f>VLOOKUP(G191,Orgs!B:J,3,0)</f>
        <v>Tech Groups / Orgs / Associations</v>
      </c>
      <c r="J191" s="29">
        <f>VLOOKUP(G191,Orgs!B:J,4,0)</f>
        <v>0</v>
      </c>
      <c r="K191" s="29" t="str">
        <f>VLOOKUP(G191,Orgs!B:J,5,0)</f>
        <v>Other</v>
      </c>
      <c r="L191" s="29">
        <f>VLOOKUP(G191,Orgs!B:J,6,0)</f>
        <v>0</v>
      </c>
      <c r="M191" s="29" t="str">
        <f>VLOOKUP(G191,Orgs!B:J,7,0)</f>
        <v>A member-only business club for investors, founders and innovators. Spaces, events, programs and partnerships empower members to build the next generation of tech businesses.</v>
      </c>
      <c r="N191" s="29" t="str">
        <f>VLOOKUP(G191,Orgs!B:J,8,0)</f>
        <v>Germany</v>
      </c>
      <c r="O191" s="17">
        <f>VLOOKUP(G191,Orgs!B:J,9,0)</f>
        <v>0</v>
      </c>
      <c r="P191" s="206" t="s">
        <v>17</v>
      </c>
      <c r="Q191" s="17"/>
      <c r="R191" s="17" t="s">
        <v>7341</v>
      </c>
      <c r="S191" s="12"/>
    </row>
    <row r="192" spans="1:19" ht="14">
      <c r="A192" s="115"/>
      <c r="B192" s="115" t="s">
        <v>8910</v>
      </c>
      <c r="C192" s="16" t="s">
        <v>8911</v>
      </c>
      <c r="D192" s="16" t="s">
        <v>8912</v>
      </c>
      <c r="E192" s="16" t="s">
        <v>8913</v>
      </c>
      <c r="F192" s="219" t="s">
        <v>8914</v>
      </c>
      <c r="G192" s="16" t="s">
        <v>6075</v>
      </c>
      <c r="H192" s="217" t="str">
        <f>VLOOKUP(G192,Orgs!B:I,2,0)</f>
        <v>https://www.fintechmalaysia.org//</v>
      </c>
      <c r="I192" s="80" t="str">
        <f>VLOOKUP(G192,Orgs!B:J,3,0)</f>
        <v>Tech Groups / Orgs / Associations</v>
      </c>
      <c r="J192" s="80">
        <f>VLOOKUP(G192,Orgs!B:J,4,0)</f>
        <v>0</v>
      </c>
      <c r="K192" s="80" t="str">
        <f>VLOOKUP(G192,Orgs!B:J,5,0)</f>
        <v>Finance</v>
      </c>
      <c r="L192" s="80" t="str">
        <f>VLOOKUP(G192,Orgs!B:J,6,0)</f>
        <v>FinTech</v>
      </c>
      <c r="M192" s="80" t="str">
        <f>VLOOKUP(G192,Orgs!B:J,7,0)</f>
        <v>Fintech Association of Malaysia, non-profit association</v>
      </c>
      <c r="N192" s="80" t="str">
        <f>VLOOKUP(G192,Orgs!B:J,8,0)</f>
        <v>Malaysia</v>
      </c>
      <c r="O192" s="16" t="str">
        <f>VLOOKUP(G192,Orgs!B:J,9,0)</f>
        <v>office@fintechmalaysia.org</v>
      </c>
      <c r="P192" s="207" t="s">
        <v>17</v>
      </c>
      <c r="Q192" s="16"/>
      <c r="R192" s="16" t="s">
        <v>7341</v>
      </c>
      <c r="S192" s="12"/>
    </row>
    <row r="193" spans="1:19" ht="14">
      <c r="A193" s="17"/>
      <c r="B193" s="17" t="s">
        <v>8915</v>
      </c>
      <c r="C193" s="17" t="s">
        <v>8916</v>
      </c>
      <c r="D193" s="17" t="s">
        <v>8917</v>
      </c>
      <c r="E193" s="17" t="s">
        <v>8918</v>
      </c>
      <c r="F193" s="214" t="s">
        <v>8919</v>
      </c>
      <c r="G193" s="17" t="s">
        <v>4593</v>
      </c>
      <c r="H193" s="210" t="str">
        <f>VLOOKUP(G193,Orgs!B:I,2,0)</f>
        <v>https://www.founderx.com/</v>
      </c>
      <c r="I193" s="29" t="str">
        <f>VLOOKUP(G193,Orgs!B:J,3,0)</f>
        <v>Tech Groups / Orgs / Associations</v>
      </c>
      <c r="J193" s="29">
        <f>VLOOKUP(G193,Orgs!B:J,4,0)</f>
        <v>0</v>
      </c>
      <c r="K193" s="29" t="str">
        <f>VLOOKUP(G193,Orgs!B:J,5,0)</f>
        <v>Other</v>
      </c>
      <c r="L193" s="29">
        <f>VLOOKUP(G193,Orgs!B:J,6,0)</f>
        <v>0</v>
      </c>
      <c r="M193" s="29" t="str">
        <f>VLOOKUP(G193,Orgs!B:J,7,0)</f>
        <v>The Founder Institute's exclusive VIP gathering of alumni, mentors, local leaders, investors, and partners from our global network.</v>
      </c>
      <c r="N193" s="29" t="str">
        <f>VLOOKUP(G193,Orgs!B:J,8,0)</f>
        <v>Netherlands</v>
      </c>
      <c r="O193" s="17">
        <f>VLOOKUP(G193,Orgs!B:J,9,0)</f>
        <v>0</v>
      </c>
      <c r="P193" s="206" t="s">
        <v>17</v>
      </c>
      <c r="Q193" s="17"/>
      <c r="R193" s="17" t="s">
        <v>7341</v>
      </c>
      <c r="S193" s="12"/>
    </row>
    <row r="194" spans="1:19" ht="14">
      <c r="A194" s="115"/>
      <c r="B194" s="115"/>
      <c r="C194" s="16"/>
      <c r="D194" s="16"/>
      <c r="E194" s="16"/>
      <c r="F194" s="244"/>
      <c r="G194" s="16" t="s">
        <v>2490</v>
      </c>
      <c r="H194" s="217" t="str">
        <f>VLOOKUP(G194,Orgs!B:I,2,0)</f>
        <v>http://frenchtech-philippines.com/</v>
      </c>
      <c r="I194" s="80" t="str">
        <f>VLOOKUP(G194,Orgs!B:J,3,0)</f>
        <v>Tech Groups / Orgs / Associations</v>
      </c>
      <c r="J194" s="80">
        <f>VLOOKUP(G194,Orgs!B:J,4,0)</f>
        <v>0</v>
      </c>
      <c r="K194" s="80">
        <f>VLOOKUP(G194,Orgs!B:J,5,0)</f>
        <v>0</v>
      </c>
      <c r="L194" s="80">
        <f>VLOOKUP(G194,Orgs!B:J,6,0)</f>
        <v>0</v>
      </c>
      <c r="M194" s="80">
        <f>VLOOKUP(G194,Orgs!B:J,7,0)</f>
        <v>0</v>
      </c>
      <c r="N194" s="80" t="str">
        <f>VLOOKUP(G194,Orgs!B:J,8,0)</f>
        <v>Philippines</v>
      </c>
      <c r="O194" s="16" t="str">
        <f>VLOOKUP(G194,Orgs!B:J,9,0)</f>
        <v>frenchtechphils@gmail.com</v>
      </c>
      <c r="P194" s="207" t="s">
        <v>17</v>
      </c>
      <c r="Q194" s="16"/>
      <c r="R194" s="16" t="s">
        <v>7341</v>
      </c>
      <c r="S194" s="12"/>
    </row>
    <row r="195" spans="1:19" ht="14">
      <c r="A195" s="17"/>
      <c r="B195" s="17" t="s">
        <v>229</v>
      </c>
      <c r="C195" s="17" t="s">
        <v>650</v>
      </c>
      <c r="D195" s="17"/>
      <c r="E195" s="17" t="s">
        <v>28</v>
      </c>
      <c r="F195" s="215" t="s">
        <v>8920</v>
      </c>
      <c r="G195" s="17" t="s">
        <v>4610</v>
      </c>
      <c r="H195" s="210" t="str">
        <f>VLOOKUP(G195,Orgs!B:I,2,0)</f>
        <v>https://www.genglobal.org/</v>
      </c>
      <c r="I195" s="29" t="str">
        <f>VLOOKUP(G195,Orgs!B:J,3,0)</f>
        <v>Tech Groups / Orgs / Associations</v>
      </c>
      <c r="J195" s="29" t="str">
        <f>VLOOKUP(G195,Orgs!B:J,4,0)</f>
        <v>Startup Program, Startup Innovation and Accelerator</v>
      </c>
      <c r="K195" s="29" t="str">
        <f>VLOOKUP(G195,Orgs!B:J,5,0)</f>
        <v>Other</v>
      </c>
      <c r="L195" s="29">
        <f>VLOOKUP(G195,Orgs!B:J,6,0)</f>
        <v>0</v>
      </c>
      <c r="M195" s="29" t="str">
        <f>VLOOKUP(G195,Orgs!B:J,7,0)</f>
        <v>The Global Entrepreneurship Network (GEN) operates a platform of projects and programs in 180+ countries aimed at making it easier for anyone, anywhere to start and scale a business.</v>
      </c>
      <c r="N195" s="29" t="str">
        <f>VLOOKUP(G195,Orgs!B:J,8,0)</f>
        <v>Singapore</v>
      </c>
      <c r="O195" s="17" t="str">
        <f>VLOOKUP(G195,Orgs!B:J,9,0)</f>
        <v>genesis@genglobal.org</v>
      </c>
      <c r="P195" s="206" t="s">
        <v>17</v>
      </c>
      <c r="Q195" s="17"/>
      <c r="R195" s="17" t="s">
        <v>7341</v>
      </c>
      <c r="S195" s="12"/>
    </row>
    <row r="196" spans="1:19" ht="14">
      <c r="A196" s="16"/>
      <c r="B196" s="16" t="s">
        <v>668</v>
      </c>
      <c r="C196" s="16" t="s">
        <v>8921</v>
      </c>
      <c r="D196" s="16" t="s">
        <v>8922</v>
      </c>
      <c r="E196" s="16" t="s">
        <v>1393</v>
      </c>
      <c r="F196" s="257" t="s">
        <v>8923</v>
      </c>
      <c r="G196" s="16" t="s">
        <v>3456</v>
      </c>
      <c r="H196" s="217" t="str">
        <f>VLOOKUP(G196,Orgs!B:I,2,0)</f>
        <v>https://german.tech/</v>
      </c>
      <c r="I196" s="80" t="str">
        <f>VLOOKUP(G196,Orgs!B:J,3,0)</f>
        <v>Tech Groups / Orgs / Associations</v>
      </c>
      <c r="J196" s="80">
        <f>VLOOKUP(G196,Orgs!B:J,4,0)</f>
        <v>0</v>
      </c>
      <c r="K196" s="80" t="str">
        <f>VLOOKUP(G196,Orgs!B:J,5,0)</f>
        <v>Other</v>
      </c>
      <c r="L196" s="80">
        <f>VLOOKUP(G196,Orgs!B:J,6,0)</f>
        <v>0</v>
      </c>
      <c r="M196" s="80" t="str">
        <f>VLOOKUP(G196,Orgs!B:J,7,0)</f>
        <v>Supports medium-sized businesses, corporations and public institutions as a partner for innovation and combines startup spirit with the power of the established German economy.</v>
      </c>
      <c r="N196" s="80" t="str">
        <f>VLOOKUP(G196,Orgs!B:J,8,0)</f>
        <v>Germany</v>
      </c>
      <c r="O196" s="16">
        <f>VLOOKUP(G196,Orgs!B:J,9,0)</f>
        <v>0</v>
      </c>
      <c r="P196" s="207" t="s">
        <v>17</v>
      </c>
      <c r="Q196" s="16"/>
      <c r="R196" s="16" t="s">
        <v>7341</v>
      </c>
      <c r="S196" s="12"/>
    </row>
    <row r="197" spans="1:19" ht="14">
      <c r="A197" s="17"/>
      <c r="B197" s="105" t="s">
        <v>8924</v>
      </c>
      <c r="C197" s="17" t="s">
        <v>8925</v>
      </c>
      <c r="D197" s="17" t="s">
        <v>8926</v>
      </c>
      <c r="E197" s="17" t="s">
        <v>1380</v>
      </c>
      <c r="F197" s="215" t="s">
        <v>8927</v>
      </c>
      <c r="G197" s="17" t="s">
        <v>3459</v>
      </c>
      <c r="H197" s="210" t="str">
        <f>VLOOKUP(G197,Orgs!B:I,2,0)</f>
        <v>https://girlsintech.org/</v>
      </c>
      <c r="I197" s="29" t="str">
        <f>VLOOKUP(G197,Orgs!B:J,3,0)</f>
        <v>Tech Groups / Orgs / Associations</v>
      </c>
      <c r="J197" s="29">
        <f>VLOOKUP(G197,Orgs!B:J,4,0)</f>
        <v>0</v>
      </c>
      <c r="K197" s="29" t="str">
        <f>VLOOKUP(G197,Orgs!B:J,5,0)</f>
        <v>Other</v>
      </c>
      <c r="L197" s="29">
        <f>VLOOKUP(G197,Orgs!B:J,6,0)</f>
        <v>0</v>
      </c>
      <c r="M197" s="29" t="str">
        <f>VLOOKUP(G197,Orgs!B:J,7,0)</f>
        <v>Supporting women in Tech</v>
      </c>
      <c r="N197" s="29" t="str">
        <f>VLOOKUP(G197,Orgs!B:J,8,0)</f>
        <v>USA/Global</v>
      </c>
      <c r="O197" s="17">
        <f>VLOOKUP(G197,Orgs!B:J,9,0)</f>
        <v>0</v>
      </c>
      <c r="P197" s="206" t="s">
        <v>17</v>
      </c>
      <c r="Q197" s="17"/>
      <c r="R197" s="17" t="s">
        <v>7341</v>
      </c>
      <c r="S197" s="12"/>
    </row>
    <row r="198" spans="1:19" ht="14">
      <c r="A198" s="16"/>
      <c r="B198" s="16" t="s">
        <v>8928</v>
      </c>
      <c r="C198" s="16" t="s">
        <v>1231</v>
      </c>
      <c r="D198" s="16" t="s">
        <v>8929</v>
      </c>
      <c r="E198" s="16" t="s">
        <v>8930</v>
      </c>
      <c r="F198" s="221" t="s">
        <v>8931</v>
      </c>
      <c r="G198" s="16" t="s">
        <v>3915</v>
      </c>
      <c r="H198" s="217" t="str">
        <f>VLOOKUP(G198,Orgs!B:I,2,0)</f>
        <v>https://singapore.girlsintech.org/</v>
      </c>
      <c r="I198" s="80" t="str">
        <f>VLOOKUP(G198,Orgs!B:J,3,0)</f>
        <v>Tech Groups / Orgs / Associations</v>
      </c>
      <c r="J198" s="80">
        <f>VLOOKUP(G198,Orgs!B:J,4,0)</f>
        <v>0</v>
      </c>
      <c r="K198" s="80" t="str">
        <f>VLOOKUP(G198,Orgs!B:J,5,0)</f>
        <v>Other</v>
      </c>
      <c r="L198" s="80">
        <f>VLOOKUP(G198,Orgs!B:J,6,0)</f>
        <v>0</v>
      </c>
      <c r="M198" s="80" t="str">
        <f>VLOOKUP(G198,Orgs!B:J,7,0)</f>
        <v>Support women in tech</v>
      </c>
      <c r="N198" s="80" t="str">
        <f>VLOOKUP(G198,Orgs!B:J,8,0)</f>
        <v>Singapore</v>
      </c>
      <c r="O198" s="16">
        <f>VLOOKUP(G198,Orgs!B:J,9,0)</f>
        <v>0</v>
      </c>
      <c r="P198" s="207" t="s">
        <v>17</v>
      </c>
      <c r="Q198" s="16"/>
      <c r="R198" s="16" t="s">
        <v>7341</v>
      </c>
      <c r="S198" s="12"/>
    </row>
    <row r="199" spans="1:19" ht="14">
      <c r="A199" s="17"/>
      <c r="B199" s="17" t="s">
        <v>8932</v>
      </c>
      <c r="C199" s="17"/>
      <c r="D199" s="17" t="s">
        <v>4958</v>
      </c>
      <c r="E199" s="17"/>
      <c r="F199" s="258" t="s">
        <v>7390</v>
      </c>
      <c r="G199" s="17" t="s">
        <v>4954</v>
      </c>
      <c r="H199" s="210" t="str">
        <f>VLOOKUP(G199,Orgs!B:I,2,0)</f>
        <v>https://www.linkedin.com/company/hastartupistiot/</v>
      </c>
      <c r="I199" s="29" t="str">
        <f>VLOOKUP(G199,Orgs!B:J,3,0)</f>
        <v>Tech Groups / Orgs / Associations</v>
      </c>
      <c r="J199" s="29" t="str">
        <f>VLOOKUP(G199,Orgs!B:J,4,0)</f>
        <v>Women startup founders community</v>
      </c>
      <c r="K199" s="29" t="str">
        <f>VLOOKUP(G199,Orgs!B:J,5,0)</f>
        <v>Other</v>
      </c>
      <c r="L199" s="29">
        <f>VLOOKUP(G199,Orgs!B:J,6,0)</f>
        <v>0</v>
      </c>
      <c r="M199" s="29" t="str">
        <f>VLOOKUP(G199,Orgs!B:J,7,0)</f>
        <v>A podcast that aims to amplify the voice of women entrepreneurs in Israel, to fight women underrepresentation in tech, and inspire.</v>
      </c>
      <c r="N199" s="29" t="str">
        <f>VLOOKUP(G199,Orgs!B:J,8,0)</f>
        <v>Israel</v>
      </c>
      <c r="O199" s="17" t="str">
        <f>VLOOKUP(G199,Orgs!B:J,9,0)</f>
        <v>ina1st@gmail.com</v>
      </c>
      <c r="P199" s="206" t="s">
        <v>17</v>
      </c>
      <c r="Q199" s="17"/>
      <c r="R199" s="17" t="s">
        <v>7341</v>
      </c>
      <c r="S199" s="12"/>
    </row>
    <row r="200" spans="1:19" ht="14">
      <c r="A200" s="16"/>
      <c r="B200" s="16" t="s">
        <v>8933</v>
      </c>
      <c r="C200" s="16" t="s">
        <v>8934</v>
      </c>
      <c r="D200" s="80"/>
      <c r="E200" s="16" t="s">
        <v>8935</v>
      </c>
      <c r="F200" s="221" t="s">
        <v>8936</v>
      </c>
      <c r="G200" s="16" t="s">
        <v>3507</v>
      </c>
      <c r="H200" s="217" t="str">
        <f>VLOOKUP(G200,Orgs!B:I,2,0)</f>
        <v>https://heartware.org/</v>
      </c>
      <c r="I200" s="80" t="str">
        <f>VLOOKUP(G200,Orgs!B:J,3,0)</f>
        <v>Tech Groups / Orgs / Associations</v>
      </c>
      <c r="J200" s="80" t="str">
        <f>VLOOKUP(G200,Orgs!B:J,4,0)</f>
        <v>Youth</v>
      </c>
      <c r="K200" s="80" t="str">
        <f>VLOOKUP(G200,Orgs!B:J,5,0)</f>
        <v>Other</v>
      </c>
      <c r="L200" s="80">
        <f>VLOOKUP(G200,Orgs!B:J,6,0)</f>
        <v>0</v>
      </c>
      <c r="M200" s="80" t="str">
        <f>VLOOKUP(G200,Orgs!B:J,7,0)</f>
        <v>Inspiring &amp; empowering youths in Singapore.</v>
      </c>
      <c r="N200" s="80" t="str">
        <f>VLOOKUP(G200,Orgs!B:J,8,0)</f>
        <v>Singapore</v>
      </c>
      <c r="O200" s="16" t="str">
        <f>VLOOKUP(G200,Orgs!B:J,9,0)</f>
        <v>admin@heartware-network.org</v>
      </c>
      <c r="P200" s="207" t="s">
        <v>17</v>
      </c>
      <c r="Q200" s="16"/>
      <c r="R200" s="16" t="s">
        <v>7341</v>
      </c>
      <c r="S200" s="12"/>
    </row>
    <row r="201" spans="1:19" ht="14">
      <c r="A201" s="17"/>
      <c r="B201" s="17" t="s">
        <v>1868</v>
      </c>
      <c r="C201" s="17" t="s">
        <v>8937</v>
      </c>
      <c r="D201" s="17" t="s">
        <v>8938</v>
      </c>
      <c r="E201" s="17" t="s">
        <v>8939</v>
      </c>
      <c r="F201" s="214" t="s">
        <v>8940</v>
      </c>
      <c r="G201" s="17" t="s">
        <v>4760</v>
      </c>
      <c r="H201" s="210" t="str">
        <f>VLOOKUP(G201,Orgs!B:I,2,0)</f>
        <v>https://www.huckletree.com/</v>
      </c>
      <c r="I201" s="29" t="str">
        <f>VLOOKUP(G201,Orgs!B:J,3,0)</f>
        <v>Tech Groups / Orgs / Associations</v>
      </c>
      <c r="J201" s="29">
        <f>VLOOKUP(G201,Orgs!B:J,4,0)</f>
        <v>0</v>
      </c>
      <c r="K201" s="29" t="str">
        <f>VLOOKUP(G201,Orgs!B:J,5,0)</f>
        <v>Other</v>
      </c>
      <c r="L201" s="29">
        <f>VLOOKUP(G201,Orgs!B:J,6,0)</f>
        <v>0</v>
      </c>
      <c r="M201" s="29" t="str">
        <f>VLOOKUP(G201,Orgs!B:J,7,0)</f>
        <v>Huckle Tree creates workspaces that help innovative businesses thrive. They offer community-driven and design-led workspaces in London, Manchester, and Dublin. Their hubs bring people together, build connections, and enhance creativity.</v>
      </c>
      <c r="N201" s="29" t="str">
        <f>VLOOKUP(G201,Orgs!B:J,8,0)</f>
        <v>London</v>
      </c>
      <c r="O201" s="17">
        <f>VLOOKUP(G201,Orgs!B:J,9,0)</f>
        <v>0</v>
      </c>
      <c r="P201" s="206" t="s">
        <v>17</v>
      </c>
      <c r="Q201" s="17"/>
      <c r="R201" s="17" t="s">
        <v>7341</v>
      </c>
      <c r="S201" s="12"/>
    </row>
    <row r="202" spans="1:19" ht="14">
      <c r="A202" s="16"/>
      <c r="B202" s="16" t="s">
        <v>8941</v>
      </c>
      <c r="C202" s="16" t="s">
        <v>62</v>
      </c>
      <c r="D202" s="16" t="s">
        <v>8942</v>
      </c>
      <c r="E202" s="16" t="s">
        <v>457</v>
      </c>
      <c r="F202" s="221" t="s">
        <v>8943</v>
      </c>
      <c r="G202" s="16" t="s">
        <v>3550</v>
      </c>
      <c r="H202" s="217" t="str">
        <f>VLOOKUP(G202,Orgs!B:I,2,0)</f>
        <v>https://iixfoundation.org/</v>
      </c>
      <c r="I202" s="80" t="str">
        <f>VLOOKUP(G202,Orgs!B:J,3,0)</f>
        <v>Tech Groups / Orgs / Associations</v>
      </c>
      <c r="J202" s="80" t="str">
        <f>VLOOKUP(G202,Orgs!B:J,4,0)</f>
        <v>Women focused</v>
      </c>
      <c r="K202" s="80" t="str">
        <f>VLOOKUP(G202,Orgs!B:J,5,0)</f>
        <v>Other</v>
      </c>
      <c r="L202" s="80">
        <f>VLOOKUP(G202,Orgs!B:J,6,0)</f>
        <v>0</v>
      </c>
      <c r="M202" s="80" t="str">
        <f>VLOOKUP(G202,Orgs!B:J,7,0)</f>
        <v>Organization dedicated to supporting women across all stages of their journey to empowerment.</v>
      </c>
      <c r="N202" s="80" t="str">
        <f>VLOOKUP(G202,Orgs!B:J,8,0)</f>
        <v>Singapore</v>
      </c>
      <c r="O202" s="16">
        <f>VLOOKUP(G202,Orgs!B:J,9,0)</f>
        <v>0</v>
      </c>
      <c r="P202" s="207" t="s">
        <v>17</v>
      </c>
      <c r="Q202" s="16"/>
      <c r="R202" s="16" t="s">
        <v>7341</v>
      </c>
      <c r="S202" s="12"/>
    </row>
    <row r="203" spans="1:19" ht="14">
      <c r="A203" s="105"/>
      <c r="B203" s="105" t="s">
        <v>8002</v>
      </c>
      <c r="C203" s="17" t="s">
        <v>8944</v>
      </c>
      <c r="D203" s="17" t="s">
        <v>8945</v>
      </c>
      <c r="E203" s="17" t="s">
        <v>317</v>
      </c>
      <c r="F203" s="218" t="s">
        <v>8946</v>
      </c>
      <c r="G203" s="17" t="s">
        <v>3557</v>
      </c>
      <c r="H203" s="210" t="str">
        <f>VLOOKUP(G203,Orgs!B:I,2,0)</f>
        <v>https://incube-8.com/</v>
      </c>
      <c r="I203" s="29" t="str">
        <f>VLOOKUP(G203,Orgs!B:J,3,0)</f>
        <v>Tech Groups / Orgs / Associations</v>
      </c>
      <c r="J203" s="29">
        <f>VLOOKUP(G203,Orgs!B:J,4,0)</f>
        <v>0</v>
      </c>
      <c r="K203" s="29" t="str">
        <f>VLOOKUP(G203,Orgs!B:J,5,0)</f>
        <v>Other</v>
      </c>
      <c r="L203" s="29">
        <f>VLOOKUP(G203,Orgs!B:J,6,0)</f>
        <v>0</v>
      </c>
      <c r="M203" s="29" t="str">
        <f>VLOOKUP(G203,Orgs!B:J,7,0)</f>
        <v>Ideal workspace provider, we offer essential solutions to start and smoothen your operations in Malaysia, including company formation, outsourced accounting, website development and other business auxiliary services.</v>
      </c>
      <c r="N203" s="29" t="str">
        <f>VLOOKUP(G203,Orgs!B:J,8,0)</f>
        <v>Malaysia</v>
      </c>
      <c r="O203" s="17" t="str">
        <f>VLOOKUP(G203,Orgs!B:J,9,0)</f>
        <v>info@incube-8.com</v>
      </c>
      <c r="P203" s="206" t="s">
        <v>17</v>
      </c>
      <c r="Q203" s="17"/>
      <c r="R203" s="17" t="s">
        <v>7341</v>
      </c>
      <c r="S203" s="12"/>
    </row>
    <row r="204" spans="1:19" ht="14">
      <c r="A204" s="115"/>
      <c r="B204" s="115"/>
      <c r="C204" s="16"/>
      <c r="D204" s="16"/>
      <c r="E204" s="16"/>
      <c r="F204" s="244"/>
      <c r="G204" s="16" t="s">
        <v>4962</v>
      </c>
      <c r="H204" s="217" t="str">
        <f>VLOOKUP(G204,Orgs!B:I,2,0)</f>
        <v>https://www.linkedin.com/company/indonesia-entrepreneur-center/</v>
      </c>
      <c r="I204" s="80" t="str">
        <f>VLOOKUP(G204,Orgs!B:J,3,0)</f>
        <v>Tech Groups / Orgs / Associations</v>
      </c>
      <c r="J204" s="80">
        <f>VLOOKUP(G204,Orgs!B:J,4,0)</f>
        <v>0</v>
      </c>
      <c r="K204" s="80" t="str">
        <f>VLOOKUP(G204,Orgs!B:J,5,0)</f>
        <v>Other</v>
      </c>
      <c r="L204" s="80">
        <f>VLOOKUP(G204,Orgs!B:J,6,0)</f>
        <v>0</v>
      </c>
      <c r="M204" s="80" t="str">
        <f>VLOOKUP(G204,Orgs!B:J,7,0)</f>
        <v>Indonesia Entrepreneurship Center is a place where Indonesia's entrepreneurs and business owners can expand their knowledge and network while supporting each other to grow through webinars, online workshops, etc.</v>
      </c>
      <c r="N204" s="80" t="str">
        <f>VLOOKUP(G204,Orgs!B:J,8,0)</f>
        <v>Indonesia</v>
      </c>
      <c r="O204" s="16" t="str">
        <f>VLOOKUP(G204,Orgs!B:J,9,0)</f>
        <v>hello@idec.co.id</v>
      </c>
      <c r="P204" s="207" t="s">
        <v>17</v>
      </c>
      <c r="Q204" s="16"/>
      <c r="R204" s="16" t="s">
        <v>7341</v>
      </c>
      <c r="S204" s="12"/>
    </row>
    <row r="205" spans="1:19" ht="14">
      <c r="A205" s="17"/>
      <c r="B205" s="17" t="s">
        <v>8947</v>
      </c>
      <c r="C205" s="17" t="s">
        <v>8948</v>
      </c>
      <c r="D205" s="17"/>
      <c r="E205" s="17" t="s">
        <v>413</v>
      </c>
      <c r="F205" s="214" t="s">
        <v>8949</v>
      </c>
      <c r="G205" s="17" t="s">
        <v>3598</v>
      </c>
      <c r="H205" s="210" t="str">
        <f>VLOOKUP(G205,Orgs!B:I,2,0)</f>
        <v>https://iykra.com/</v>
      </c>
      <c r="I205" s="29" t="str">
        <f>VLOOKUP(G205,Orgs!B:J,3,0)</f>
        <v>Tech Groups / Orgs / Associations</v>
      </c>
      <c r="J205" s="29">
        <f>VLOOKUP(G205,Orgs!B:J,4,0)</f>
        <v>0</v>
      </c>
      <c r="K205" s="29" t="str">
        <f>VLOOKUP(G205,Orgs!B:J,5,0)</f>
        <v>Other</v>
      </c>
      <c r="L205" s="29">
        <f>VLOOKUP(G205,Orgs!B:J,6,0)</f>
        <v>0</v>
      </c>
      <c r="M205" s="29" t="str">
        <f>VLOOKUP(G205,Orgs!B:J,7,0)</f>
        <v>IYKRA is a capability provider in data, tech, and business areas for corporations and individual professionals. They aim to solve talent and capability gaps in the 4th Industrial Revolution era.</v>
      </c>
      <c r="N205" s="29" t="str">
        <f>VLOOKUP(G205,Orgs!B:J,8,0)</f>
        <v>Indonesia</v>
      </c>
      <c r="O205" s="17" t="str">
        <f>VLOOKUP(G205,Orgs!B:J,9,0)</f>
        <v>contact@iykra.com</v>
      </c>
      <c r="P205" s="206" t="s">
        <v>17</v>
      </c>
      <c r="Q205" s="17"/>
      <c r="R205" s="17" t="s">
        <v>7341</v>
      </c>
      <c r="S205" s="12"/>
    </row>
    <row r="206" spans="1:19" ht="14">
      <c r="A206" s="115"/>
      <c r="B206" s="115"/>
      <c r="C206" s="16"/>
      <c r="D206" s="16"/>
      <c r="E206" s="16"/>
      <c r="F206" s="244"/>
      <c r="G206" s="16" t="s">
        <v>2995</v>
      </c>
      <c r="H206" s="217" t="str">
        <f>VLOOKUP(G206,Orgs!B:I,2,0)</f>
        <v>http://www.venture-ac.ne.jp/en/about.html</v>
      </c>
      <c r="I206" s="80" t="str">
        <f>VLOOKUP(G206,Orgs!B:J,3,0)</f>
        <v>Tech Groups / Orgs / Associations</v>
      </c>
      <c r="J206" s="80">
        <f>VLOOKUP(G206,Orgs!B:J,4,0)</f>
        <v>0</v>
      </c>
      <c r="K206" s="80" t="str">
        <f>VLOOKUP(G206,Orgs!B:J,5,0)</f>
        <v>Other</v>
      </c>
      <c r="L206" s="80">
        <f>VLOOKUP(G206,Orgs!B:J,6,0)</f>
        <v>0</v>
      </c>
      <c r="M206" s="80">
        <f>VLOOKUP(G206,Orgs!B:J,7,0)</f>
        <v>0</v>
      </c>
      <c r="N206" s="80" t="str">
        <f>VLOOKUP(G206,Orgs!B:J,8,0)</f>
        <v>Japan</v>
      </c>
      <c r="O206" s="16" t="str">
        <f>VLOOKUP(G206,Orgs!B:J,9,0)</f>
        <v>jasve@venture-ac.ne.jp</v>
      </c>
      <c r="P206" s="207" t="s">
        <v>17</v>
      </c>
      <c r="Q206" s="16"/>
      <c r="R206" s="16" t="s">
        <v>7341</v>
      </c>
      <c r="S206" s="12"/>
    </row>
    <row r="207" spans="1:19" ht="14">
      <c r="A207" s="17"/>
      <c r="B207" s="17" t="s">
        <v>8950</v>
      </c>
      <c r="C207" s="17" t="s">
        <v>8951</v>
      </c>
      <c r="D207" s="17" t="s">
        <v>8952</v>
      </c>
      <c r="E207" s="17" t="s">
        <v>8953</v>
      </c>
      <c r="F207" s="215" t="s">
        <v>8954</v>
      </c>
      <c r="G207" s="17" t="s">
        <v>3467</v>
      </c>
      <c r="H207" s="210" t="str">
        <f>VLOOKUP(G207,Orgs!B:I,2,0)</f>
        <v>https://global.lne.st/</v>
      </c>
      <c r="I207" s="29" t="str">
        <f>VLOOKUP(G207,Orgs!B:J,3,0)</f>
        <v>Tech Groups / Orgs / Associations</v>
      </c>
      <c r="J207" s="29">
        <f>VLOOKUP(G207,Orgs!B:J,4,0)</f>
        <v>0</v>
      </c>
      <c r="K207" s="29" t="str">
        <f>VLOOKUP(G207,Orgs!B:J,5,0)</f>
        <v>Other</v>
      </c>
      <c r="L207" s="29" t="str">
        <f>VLOOKUP(G207,Orgs!B:J,6,0)</f>
        <v>Deep tech</v>
      </c>
      <c r="M207" s="29" t="str">
        <f>VLOOKUP(G207,Orgs!B:J,7,0)</f>
        <v>Leave a Nest provides science and technology education, HR development, start-ups planning, and consultation services.</v>
      </c>
      <c r="N207" s="29" t="str">
        <f>VLOOKUP(G207,Orgs!B:J,8,0)</f>
        <v>Japan/Singapore</v>
      </c>
      <c r="O207" s="17">
        <f>VLOOKUP(G207,Orgs!B:J,9,0)</f>
        <v>0</v>
      </c>
      <c r="P207" s="206" t="s">
        <v>2013</v>
      </c>
      <c r="Q207" s="17"/>
      <c r="R207" s="17" t="s">
        <v>7341</v>
      </c>
      <c r="S207" s="12" t="s">
        <v>7921</v>
      </c>
    </row>
    <row r="208" spans="1:19" ht="14">
      <c r="A208" s="115"/>
      <c r="B208" s="115"/>
      <c r="C208" s="16"/>
      <c r="D208" s="16"/>
      <c r="E208" s="16"/>
      <c r="F208" s="244"/>
      <c r="G208" s="16" t="s">
        <v>3733</v>
      </c>
      <c r="H208" s="217" t="str">
        <f>VLOOKUP(G208,Orgs!B:I,2,0)</f>
        <v>https://newcities.org/</v>
      </c>
      <c r="I208" s="80" t="str">
        <f>VLOOKUP(G208,Orgs!B:J,3,0)</f>
        <v>Tech Groups / Orgs / Associations</v>
      </c>
      <c r="J208" s="80" t="str">
        <f>VLOOKUP(G208,Orgs!B:J,4,0)</f>
        <v>Housing, Environment, Mobility, Wellbeing</v>
      </c>
      <c r="K208" s="80" t="str">
        <f>VLOOKUP(G208,Orgs!B:J,5,0)</f>
        <v>Environment and Sustainability</v>
      </c>
      <c r="L208" s="80">
        <f>VLOOKUP(G208,Orgs!B:J,6,0)</f>
        <v>0</v>
      </c>
      <c r="M208" s="80" t="str">
        <f>VLOOKUP(G208,Orgs!B:J,7,0)</f>
        <v>NewCities is a global nonprofit committed to shaping a better urban future.</v>
      </c>
      <c r="N208" s="80" t="str">
        <f>VLOOKUP(G208,Orgs!B:J,8,0)</f>
        <v>Canada</v>
      </c>
      <c r="O208" s="16" t="str">
        <f>VLOOKUP(G208,Orgs!B:J,9,0)</f>
        <v>contact@newcities.org</v>
      </c>
      <c r="P208" s="207" t="s">
        <v>17</v>
      </c>
      <c r="Q208" s="16"/>
      <c r="R208" s="16" t="s">
        <v>7341</v>
      </c>
      <c r="S208" s="12"/>
    </row>
    <row r="209" spans="1:19" ht="14">
      <c r="A209" s="17"/>
      <c r="B209" s="17" t="s">
        <v>8955</v>
      </c>
      <c r="C209" s="17" t="s">
        <v>8956</v>
      </c>
      <c r="D209" s="17" t="s">
        <v>8957</v>
      </c>
      <c r="E209" s="17" t="s">
        <v>413</v>
      </c>
      <c r="F209" s="215" t="s">
        <v>8958</v>
      </c>
      <c r="G209" s="17" t="s">
        <v>3752</v>
      </c>
      <c r="H209" s="210" t="str">
        <f>VLOOKUP(G209,Orgs!B:I,2,0)</f>
        <v>https://nurasa.com/</v>
      </c>
      <c r="I209" s="29" t="str">
        <f>VLOOKUP(G209,Orgs!B:J,3,0)</f>
        <v>Tech Groups / Orgs / Associations</v>
      </c>
      <c r="J209" s="29">
        <f>VLOOKUP(G209,Orgs!B:J,4,0)</f>
        <v>0</v>
      </c>
      <c r="K209" s="29" t="str">
        <f>VLOOKUP(G209,Orgs!B:J,5,0)</f>
        <v>Food and Beverage</v>
      </c>
      <c r="L209" s="29" t="str">
        <f>VLOOKUP(G209,Orgs!B:J,6,0)</f>
        <v>Foodtech</v>
      </c>
      <c r="M209" s="29" t="str">
        <f>VLOOKUP(G209,Orgs!B:J,7,0)</f>
        <v>A wholly-owned company of Temasek, aims to delight consumers across Asia with tasty, fresh, traceable and sustainable food by accelerating the commercialisation of sustainable foods in the region.</v>
      </c>
      <c r="N209" s="29" t="str">
        <f>VLOOKUP(G209,Orgs!B:J,8,0)</f>
        <v>Singapore</v>
      </c>
      <c r="O209" s="17">
        <f>VLOOKUP(G209,Orgs!B:J,9,0)</f>
        <v>0</v>
      </c>
      <c r="P209" s="206" t="s">
        <v>17</v>
      </c>
      <c r="Q209" s="17"/>
      <c r="R209" s="17" t="s">
        <v>7341</v>
      </c>
      <c r="S209" s="12"/>
    </row>
    <row r="210" spans="1:19" ht="14">
      <c r="A210" s="16"/>
      <c r="B210" s="16" t="s">
        <v>531</v>
      </c>
      <c r="C210" s="16" t="s">
        <v>8959</v>
      </c>
      <c r="D210" s="16" t="s">
        <v>8960</v>
      </c>
      <c r="E210" s="16" t="s">
        <v>7527</v>
      </c>
      <c r="F210" s="257" t="s">
        <v>8961</v>
      </c>
      <c r="G210" s="16" t="s">
        <v>5222</v>
      </c>
      <c r="H210" s="217" t="str">
        <f>VLOOKUP(G210,Orgs!B:I,2,0)</f>
        <v>https://www.nytech.org/</v>
      </c>
      <c r="I210" s="80" t="str">
        <f>VLOOKUP(G210,Orgs!B:J,3,0)</f>
        <v>Tech Groups / Orgs / Associations</v>
      </c>
      <c r="J210" s="80">
        <f>VLOOKUP(G210,Orgs!B:J,4,0)</f>
        <v>0</v>
      </c>
      <c r="K210" s="80" t="str">
        <f>VLOOKUP(G210,Orgs!B:J,5,0)</f>
        <v>Other</v>
      </c>
      <c r="L210" s="80">
        <f>VLOOKUP(G210,Orgs!B:J,6,0)</f>
        <v>0</v>
      </c>
      <c r="M210" s="80" t="str">
        <f>VLOOKUP(G210,Orgs!B:J,7,0)</f>
        <v>NY Tech Alliance fosters collaboration and innovation in New York’s tech community. They organize events, provide resources, and connect startups, investors, and tech enthusiasts.</v>
      </c>
      <c r="N210" s="80" t="str">
        <f>VLOOKUP(G210,Orgs!B:J,8,0)</f>
        <v>USA</v>
      </c>
      <c r="O210" s="16">
        <f>VLOOKUP(G210,Orgs!B:J,9,0)</f>
        <v>0</v>
      </c>
      <c r="P210" s="207" t="s">
        <v>17</v>
      </c>
      <c r="Q210" s="16"/>
      <c r="R210" s="16" t="s">
        <v>7341</v>
      </c>
      <c r="S210" s="12"/>
    </row>
    <row r="211" spans="1:19" ht="14">
      <c r="A211" s="17"/>
      <c r="B211" s="17" t="s">
        <v>705</v>
      </c>
      <c r="C211" s="17" t="s">
        <v>6838</v>
      </c>
      <c r="D211" s="17" t="s">
        <v>8962</v>
      </c>
      <c r="E211" s="17" t="s">
        <v>1151</v>
      </c>
      <c r="F211" s="215" t="s">
        <v>8963</v>
      </c>
      <c r="G211" s="17" t="s">
        <v>5234</v>
      </c>
      <c r="H211" s="210" t="str">
        <f>VLOOKUP(G211,Orgs!B:I,2,0)</f>
        <v>https://www.openinnovationnetwork.sg/</v>
      </c>
      <c r="I211" s="29" t="str">
        <f>VLOOKUP(G211,Orgs!B:J,3,0)</f>
        <v>Tech Groups / Orgs / Associations</v>
      </c>
      <c r="J211" s="29" t="str">
        <f>VLOOKUP(G211,Orgs!B:J,4,0)</f>
        <v>Startup ecosystem</v>
      </c>
      <c r="K211" s="29" t="str">
        <f>VLOOKUP(G211,Orgs!B:J,5,0)</f>
        <v>Events</v>
      </c>
      <c r="L211" s="29">
        <f>VLOOKUP(G211,Orgs!B:J,6,0)</f>
        <v>0</v>
      </c>
      <c r="M211" s="29" t="str">
        <f>VLOOKUP(G211,Orgs!B:J,7,0)</f>
        <v>Directory of challenges proposed by companies or agencies inviting solutions from other organisations or individuals.</v>
      </c>
      <c r="N211" s="29" t="str">
        <f>VLOOKUP(G211,Orgs!B:J,8,0)</f>
        <v>Singapore</v>
      </c>
      <c r="O211" s="17">
        <f>VLOOKUP(G211,Orgs!B:J,9,0)</f>
        <v>0</v>
      </c>
      <c r="P211" s="206" t="s">
        <v>17</v>
      </c>
      <c r="Q211" s="17"/>
      <c r="R211" s="17" t="s">
        <v>7341</v>
      </c>
      <c r="S211" s="12"/>
    </row>
    <row r="212" spans="1:19" ht="14">
      <c r="A212" s="16"/>
      <c r="B212" s="16" t="s">
        <v>8964</v>
      </c>
      <c r="C212" s="16" t="s">
        <v>8965</v>
      </c>
      <c r="D212" s="16" t="s">
        <v>8966</v>
      </c>
      <c r="E212" s="16" t="s">
        <v>1151</v>
      </c>
      <c r="F212" s="16"/>
      <c r="G212" s="16" t="s">
        <v>5234</v>
      </c>
      <c r="H212" s="217" t="str">
        <f>VLOOKUP(G212,Orgs!B:I,2,0)</f>
        <v>https://www.openinnovationnetwork.sg/</v>
      </c>
      <c r="I212" s="80" t="str">
        <f>VLOOKUP(G212,Orgs!B:J,3,0)</f>
        <v>Tech Groups / Orgs / Associations</v>
      </c>
      <c r="J212" s="80" t="str">
        <f>VLOOKUP(G212,Orgs!B:J,4,0)</f>
        <v>Startup ecosystem</v>
      </c>
      <c r="K212" s="80" t="str">
        <f>VLOOKUP(G212,Orgs!B:J,5,0)</f>
        <v>Events</v>
      </c>
      <c r="L212" s="80">
        <f>VLOOKUP(G212,Orgs!B:J,6,0)</f>
        <v>0</v>
      </c>
      <c r="M212" s="80" t="str">
        <f>VLOOKUP(G212,Orgs!B:J,7,0)</f>
        <v>Directory of challenges proposed by companies or agencies inviting solutions from other organisations or individuals.</v>
      </c>
      <c r="N212" s="80" t="str">
        <f>VLOOKUP(G212,Orgs!B:J,8,0)</f>
        <v>Singapore</v>
      </c>
      <c r="O212" s="16">
        <f>VLOOKUP(G212,Orgs!B:J,9,0)</f>
        <v>0</v>
      </c>
      <c r="P212" s="207" t="s">
        <v>17</v>
      </c>
      <c r="Q212" s="16"/>
      <c r="R212" s="16" t="s">
        <v>7341</v>
      </c>
      <c r="S212" s="12"/>
    </row>
    <row r="213" spans="1:19" ht="14">
      <c r="A213" s="105"/>
      <c r="B213" s="250" t="s">
        <v>711</v>
      </c>
      <c r="C213" s="17" t="s">
        <v>913</v>
      </c>
      <c r="D213" s="17" t="s">
        <v>2541</v>
      </c>
      <c r="E213" s="17" t="s">
        <v>8967</v>
      </c>
      <c r="F213" s="218" t="s">
        <v>8968</v>
      </c>
      <c r="G213" s="213" t="s">
        <v>2538</v>
      </c>
      <c r="H213" s="210" t="str">
        <f>VLOOKUP(G213,Orgs!B:I,2,0)</f>
        <v>http://paperandtoast.com/</v>
      </c>
      <c r="I213" s="29" t="str">
        <f>VLOOKUP(G213,Orgs!B:J,3,0)</f>
        <v>Tech Groups / Orgs / Associations</v>
      </c>
      <c r="J213" s="29">
        <f>VLOOKUP(G213,Orgs!B:J,4,0)</f>
        <v>0</v>
      </c>
      <c r="K213" s="29" t="str">
        <f>VLOOKUP(G213,Orgs!B:J,5,0)</f>
        <v>Other</v>
      </c>
      <c r="L213" s="29">
        <f>VLOOKUP(G213,Orgs!B:J,6,0)</f>
        <v>0</v>
      </c>
      <c r="M213" s="29" t="str">
        <f>VLOOKUP(G213,Orgs!B:J,7,0)</f>
        <v>PAPER + TOAST coworking space Malaysia is your one-stop solution to make your work productive and conducive.</v>
      </c>
      <c r="N213" s="29" t="str">
        <f>VLOOKUP(G213,Orgs!B:J,8,0)</f>
        <v>Malaysia</v>
      </c>
      <c r="O213" s="17" t="str">
        <f>VLOOKUP(G213,Orgs!B:J,9,0)</f>
        <v>friends@paperandtoast.com</v>
      </c>
      <c r="P213" s="206" t="s">
        <v>17</v>
      </c>
      <c r="Q213" s="17"/>
      <c r="R213" s="17" t="s">
        <v>7341</v>
      </c>
      <c r="S213" s="12"/>
    </row>
    <row r="214" spans="1:19" ht="14">
      <c r="A214" s="115"/>
      <c r="B214" s="228" t="s">
        <v>1003</v>
      </c>
      <c r="C214" s="16" t="s">
        <v>8969</v>
      </c>
      <c r="D214" s="16" t="s">
        <v>8970</v>
      </c>
      <c r="E214" s="16" t="s">
        <v>28</v>
      </c>
      <c r="F214" s="219" t="s">
        <v>8971</v>
      </c>
      <c r="G214" s="247" t="s">
        <v>4067</v>
      </c>
      <c r="H214" s="217" t="str">
        <f>VLOOKUP(G214,Orgs!B:I,2,0)</f>
        <v>https://usahasosial.com/</v>
      </c>
      <c r="I214" s="80" t="str">
        <f>VLOOKUP(G214,Orgs!B:J,3,0)</f>
        <v>Tech Groups / Orgs / Associations</v>
      </c>
      <c r="J214" s="80">
        <f>VLOOKUP(G214,Orgs!B:J,4,0)</f>
        <v>0</v>
      </c>
      <c r="K214" s="80" t="str">
        <f>VLOOKUP(G214,Orgs!B:J,5,0)</f>
        <v>Other</v>
      </c>
      <c r="L214" s="80">
        <f>VLOOKUP(G214,Orgs!B:J,6,0)</f>
        <v>0</v>
      </c>
      <c r="M214" s="80" t="str">
        <f>VLOOKUP(G214,Orgs!B:J,7,0)</f>
        <v>PLUS seeks to support the growth of impact in Indonesia through social entrepreneurship and social innovation.</v>
      </c>
      <c r="N214" s="80" t="str">
        <f>VLOOKUP(G214,Orgs!B:J,8,0)</f>
        <v>Indonesia</v>
      </c>
      <c r="O214" s="16">
        <f>VLOOKUP(G214,Orgs!B:J,9,0)</f>
        <v>0</v>
      </c>
      <c r="P214" s="207" t="s">
        <v>17</v>
      </c>
      <c r="Q214" s="16"/>
      <c r="R214" s="16" t="s">
        <v>7341</v>
      </c>
      <c r="S214" s="12"/>
    </row>
    <row r="215" spans="1:19" ht="14">
      <c r="A215" s="17"/>
      <c r="B215" s="213" t="s">
        <v>8972</v>
      </c>
      <c r="C215" s="17" t="s">
        <v>8973</v>
      </c>
      <c r="D215" s="17" t="s">
        <v>8974</v>
      </c>
      <c r="E215" s="17" t="s">
        <v>8975</v>
      </c>
      <c r="F215" s="214" t="s">
        <v>8976</v>
      </c>
      <c r="G215" s="213" t="s">
        <v>2547</v>
      </c>
      <c r="H215" s="210" t="str">
        <f>VLOOKUP(G215,Orgs!B:I,2,0)</f>
        <v>http://polishberlintech.com/</v>
      </c>
      <c r="I215" s="29" t="str">
        <f>VLOOKUP(G215,Orgs!B:J,3,0)</f>
        <v>Tech Groups / Orgs / Associations</v>
      </c>
      <c r="J215" s="29">
        <f>VLOOKUP(G215,Orgs!B:J,4,0)</f>
        <v>0</v>
      </c>
      <c r="K215" s="29" t="str">
        <f>VLOOKUP(G215,Orgs!B:J,5,0)</f>
        <v>Other</v>
      </c>
      <c r="L215" s="29">
        <f>VLOOKUP(G215,Orgs!B:J,6,0)</f>
        <v>0</v>
      </c>
      <c r="M215" s="29" t="str">
        <f>VLOOKUP(G215,Orgs!B:J,7,0)</f>
        <v>Polish Berlin Tech connects Polish startups with the Berlin tech ecosystem. They facilitate collaboration, networking, and growth opportunities for companies looking to expand internationally.</v>
      </c>
      <c r="N215" s="29" t="str">
        <f>VLOOKUP(G215,Orgs!B:J,8,0)</f>
        <v>Germany</v>
      </c>
      <c r="O215" s="17">
        <f>VLOOKUP(G215,Orgs!B:J,9,0)</f>
        <v>0</v>
      </c>
      <c r="P215" s="206" t="s">
        <v>17</v>
      </c>
      <c r="Q215" s="17"/>
      <c r="R215" s="17" t="s">
        <v>7341</v>
      </c>
      <c r="S215" s="12"/>
    </row>
    <row r="216" spans="1:19" ht="14">
      <c r="A216" s="16"/>
      <c r="B216" s="207" t="s">
        <v>1221</v>
      </c>
      <c r="C216" s="80" t="s">
        <v>8977</v>
      </c>
      <c r="D216" s="115" t="s">
        <v>1521</v>
      </c>
      <c r="E216" s="80" t="s">
        <v>1522</v>
      </c>
      <c r="F216" s="235" t="s">
        <v>8978</v>
      </c>
      <c r="G216" s="228" t="s">
        <v>1520</v>
      </c>
      <c r="H216" s="217" t="str">
        <f>VLOOKUP(G216,Orgs!B:I,2,0)</f>
        <v>https://www.sgtech.org.sg/</v>
      </c>
      <c r="I216" s="80" t="str">
        <f>VLOOKUP(G216,Orgs!B:J,3,0)</f>
        <v>Tech Groups / Orgs / Associations</v>
      </c>
      <c r="J216" s="80">
        <f>VLOOKUP(G216,Orgs!B:J,4,0)</f>
        <v>0</v>
      </c>
      <c r="K216" s="80" t="str">
        <f>VLOOKUP(G216,Orgs!B:J,5,0)</f>
        <v>Other</v>
      </c>
      <c r="L216" s="80">
        <f>VLOOKUP(G216,Orgs!B:J,6,0)</f>
        <v>0</v>
      </c>
      <c r="M216" s="80" t="str">
        <f>VLOOKUP(G216,Orgs!B:J,7,0)</f>
        <v>The leading trade association for Singapore's tech industry</v>
      </c>
      <c r="N216" s="80" t="str">
        <f>VLOOKUP(G216,Orgs!B:J,8,0)</f>
        <v>Singapore</v>
      </c>
      <c r="O216" s="16">
        <f>VLOOKUP(G216,Orgs!B:J,9,0)</f>
        <v>0</v>
      </c>
      <c r="P216" s="207" t="s">
        <v>2013</v>
      </c>
      <c r="Q216" s="115"/>
      <c r="R216" s="16" t="s">
        <v>7341</v>
      </c>
      <c r="S216" s="12" t="s">
        <v>7921</v>
      </c>
    </row>
    <row r="217" spans="1:19" ht="14">
      <c r="A217" s="105"/>
      <c r="B217" s="206" t="s">
        <v>1221</v>
      </c>
      <c r="C217" s="29" t="s">
        <v>234</v>
      </c>
      <c r="D217" s="29" t="s">
        <v>1521</v>
      </c>
      <c r="E217" s="29" t="s">
        <v>1522</v>
      </c>
      <c r="F217" s="148" t="s">
        <v>8979</v>
      </c>
      <c r="G217" s="206" t="s">
        <v>1520</v>
      </c>
      <c r="H217" s="210" t="str">
        <f>VLOOKUP(G217,Orgs!B:I,2,0)</f>
        <v>https://www.sgtech.org.sg/</v>
      </c>
      <c r="I217" s="29" t="str">
        <f>VLOOKUP(G217,Orgs!B:I,3,0)</f>
        <v>Tech Groups / Orgs / Associations</v>
      </c>
      <c r="J217" s="29">
        <f>VLOOKUP(G217,Orgs!B:I,4,0)</f>
        <v>0</v>
      </c>
      <c r="K217" s="29" t="str">
        <f>VLOOKUP(G217,Orgs!B:I,5,0)</f>
        <v>Other</v>
      </c>
      <c r="L217" s="29">
        <f>VLOOKUP(G217,Orgs!B:I,6,0)</f>
        <v>0</v>
      </c>
      <c r="M217" s="29" t="str">
        <f>VLOOKUP(G217,Orgs!B:I,7,0)</f>
        <v>The leading trade association for Singapore's tech industry</v>
      </c>
      <c r="N217" s="29" t="str">
        <f>VLOOKUP(G217,Orgs!B:I,8,0)</f>
        <v>Singapore</v>
      </c>
      <c r="O217" s="29"/>
      <c r="P217" s="206" t="s">
        <v>2013</v>
      </c>
      <c r="Q217" s="29" t="s">
        <v>138</v>
      </c>
      <c r="R217" s="29" t="s">
        <v>1523</v>
      </c>
      <c r="S217" s="12" t="s">
        <v>7921</v>
      </c>
    </row>
    <row r="218" spans="1:19" ht="14">
      <c r="A218" s="115"/>
      <c r="B218" s="207" t="s">
        <v>442</v>
      </c>
      <c r="C218" s="80" t="s">
        <v>205</v>
      </c>
      <c r="D218" s="80" t="s">
        <v>1519</v>
      </c>
      <c r="E218" s="80" t="s">
        <v>597</v>
      </c>
      <c r="F218" s="134" t="s">
        <v>8980</v>
      </c>
      <c r="G218" s="207" t="s">
        <v>1520</v>
      </c>
      <c r="H218" s="217" t="str">
        <f>VLOOKUP(G218,Orgs!B:I,2,0)</f>
        <v>https://www.sgtech.org.sg/</v>
      </c>
      <c r="I218" s="80" t="str">
        <f>VLOOKUP(G218,Orgs!B:I,3,0)</f>
        <v>Tech Groups / Orgs / Associations</v>
      </c>
      <c r="J218" s="80">
        <f>VLOOKUP(G218,Orgs!B:I,4,0)</f>
        <v>0</v>
      </c>
      <c r="K218" s="80" t="str">
        <f>VLOOKUP(G218,Orgs!B:I,5,0)</f>
        <v>Other</v>
      </c>
      <c r="L218" s="80">
        <f>VLOOKUP(G218,Orgs!B:I,6,0)</f>
        <v>0</v>
      </c>
      <c r="M218" s="80" t="str">
        <f>VLOOKUP(G218,Orgs!B:I,7,0)</f>
        <v>The leading trade association for Singapore's tech industry</v>
      </c>
      <c r="N218" s="80" t="str">
        <f>VLOOKUP(G218,Orgs!B:I,8,0)</f>
        <v>Singapore</v>
      </c>
      <c r="O218" s="80"/>
      <c r="P218" s="207" t="s">
        <v>1980</v>
      </c>
      <c r="Q218" s="80" t="s">
        <v>138</v>
      </c>
      <c r="R218" s="80" t="s">
        <v>889</v>
      </c>
      <c r="S218" s="12"/>
    </row>
    <row r="219" spans="1:19" ht="14">
      <c r="A219" s="105"/>
      <c r="B219" s="213"/>
      <c r="C219" s="17"/>
      <c r="D219" s="29"/>
      <c r="E219" s="105"/>
      <c r="F219" s="17"/>
      <c r="G219" s="213" t="s">
        <v>3882</v>
      </c>
      <c r="H219" s="210" t="str">
        <f>VLOOKUP(G219,Orgs!B:I,2,0)</f>
        <v>https://sdsc.sg/</v>
      </c>
      <c r="I219" s="29" t="str">
        <f>VLOOKUP(G219,Orgs!B:J,3,0)</f>
        <v>Tech Groups / Orgs / Associations</v>
      </c>
      <c r="J219" s="29" t="str">
        <f>VLOOKUP(G219,Orgs!B:J,4,0)</f>
        <v>Data Science</v>
      </c>
      <c r="K219" s="29" t="str">
        <f>VLOOKUP(G219,Orgs!B:J,5,0)</f>
        <v>Science, Research and Development</v>
      </c>
      <c r="L219" s="29">
        <f>VLOOKUP(G219,Orgs!B:J,6,0)</f>
        <v>0</v>
      </c>
      <c r="M219" s="29" t="str">
        <f>VLOOKUP(G219,Orgs!B:J,7,0)</f>
        <v>Promoting and advancing data science capabilities in Singapore.</v>
      </c>
      <c r="N219" s="29" t="str">
        <f>VLOOKUP(G219,Orgs!B:J,8,0)</f>
        <v>Singapore</v>
      </c>
      <c r="O219" s="17" t="str">
        <f>VLOOKUP(G219,Orgs!B:J,9,0)</f>
        <v>sdsc@nus.edu.sg</v>
      </c>
      <c r="P219" s="206" t="s">
        <v>17</v>
      </c>
      <c r="Q219" s="17"/>
      <c r="R219" s="17" t="s">
        <v>7341</v>
      </c>
      <c r="S219" s="12"/>
    </row>
    <row r="220" spans="1:19" ht="14">
      <c r="A220" s="115"/>
      <c r="B220" s="228" t="s">
        <v>8981</v>
      </c>
      <c r="C220" s="16" t="s">
        <v>8982</v>
      </c>
      <c r="D220" s="16" t="s">
        <v>8983</v>
      </c>
      <c r="E220" s="16" t="s">
        <v>8984</v>
      </c>
      <c r="F220" s="219" t="s">
        <v>8985</v>
      </c>
      <c r="G220" s="247" t="s">
        <v>2939</v>
      </c>
      <c r="H220" s="217" t="str">
        <f>VLOOKUP(G220,Orgs!B:I,2,0)</f>
        <v>http://www.smartpowermyanmar.org/</v>
      </c>
      <c r="I220" s="80" t="str">
        <f>VLOOKUP(G220,Orgs!B:J,3,0)</f>
        <v>Tech Groups / Orgs / Associations</v>
      </c>
      <c r="J220" s="80">
        <f>VLOOKUP(G220,Orgs!B:J,4,0)</f>
        <v>0</v>
      </c>
      <c r="K220" s="80" t="str">
        <f>VLOOKUP(G220,Orgs!B:J,5,0)</f>
        <v>Energy and Chemicals</v>
      </c>
      <c r="L220" s="80">
        <f>VLOOKUP(G220,Orgs!B:J,6,0)</f>
        <v>0</v>
      </c>
      <c r="M220" s="80" t="str">
        <f>VLOOKUP(G220,Orgs!B:J,7,0)</f>
        <v>Smart Power Myanmar has one goal: accelerate electrification through catalysing new sources of investment, knowledge and know-how, to end energy poverty and promote economic opportunity in Myanmar.</v>
      </c>
      <c r="N220" s="80" t="str">
        <f>VLOOKUP(G220,Orgs!B:J,8,0)</f>
        <v>Myanmar</v>
      </c>
      <c r="O220" s="16">
        <f>VLOOKUP(G220,Orgs!B:J,9,0)</f>
        <v>0</v>
      </c>
      <c r="P220" s="207" t="s">
        <v>17</v>
      </c>
      <c r="Q220" s="16"/>
      <c r="R220" s="16" t="s">
        <v>7341</v>
      </c>
      <c r="S220" s="12"/>
    </row>
    <row r="221" spans="1:19" ht="14">
      <c r="A221" s="17"/>
      <c r="B221" s="250" t="s">
        <v>8986</v>
      </c>
      <c r="C221" s="17" t="s">
        <v>202</v>
      </c>
      <c r="D221" s="17" t="s">
        <v>8987</v>
      </c>
      <c r="E221" s="17" t="s">
        <v>8988</v>
      </c>
      <c r="F221" s="215" t="s">
        <v>8989</v>
      </c>
      <c r="G221" s="213" t="s">
        <v>2945</v>
      </c>
      <c r="H221" s="210" t="str">
        <f>VLOOKUP(G221,Orgs!B:I,2,0)</f>
        <v>http://www.socialinnovationpark.org/</v>
      </c>
      <c r="I221" s="29" t="str">
        <f>VLOOKUP(G221,Orgs!B:J,3,0)</f>
        <v>Tech Groups / Orgs / Associations</v>
      </c>
      <c r="J221" s="29" t="str">
        <f>VLOOKUP(G221,Orgs!B:J,4,0)</f>
        <v>Social innovation, Social entrepreneurship, Sustainability</v>
      </c>
      <c r="K221" s="29" t="str">
        <f>VLOOKUP(G221,Orgs!B:J,5,0)</f>
        <v>Other</v>
      </c>
      <c r="L221" s="29">
        <f>VLOOKUP(G221,Orgs!B:J,6,0)</f>
        <v>0</v>
      </c>
      <c r="M221" s="29" t="str">
        <f>VLOOKUP(G221,Orgs!B:J,7,0)</f>
        <v>Social Innovation Park is a non-profit organization promoting social entrepreneurship and sustainable development. They collaborate with startups, NGOs, and government agencies. Their tech focus includes impact measurement, social innovation, and community building.</v>
      </c>
      <c r="N221" s="29" t="str">
        <f>VLOOKUP(G221,Orgs!B:J,8,0)</f>
        <v>Singapore</v>
      </c>
      <c r="O221" s="17" t="str">
        <f>VLOOKUP(G221,Orgs!B:J,9,0)</f>
        <v>partnership@socialinnovationpark.org</v>
      </c>
      <c r="P221" s="206" t="s">
        <v>17</v>
      </c>
      <c r="Q221" s="17"/>
      <c r="R221" s="17" t="s">
        <v>7341</v>
      </c>
      <c r="S221" s="12"/>
    </row>
    <row r="222" spans="1:19" ht="14">
      <c r="A222" s="16"/>
      <c r="B222" s="247" t="s">
        <v>222</v>
      </c>
      <c r="C222" s="16" t="s">
        <v>8990</v>
      </c>
      <c r="D222" s="16" t="s">
        <v>8991</v>
      </c>
      <c r="E222" s="16" t="s">
        <v>8992</v>
      </c>
      <c r="F222" s="257" t="s">
        <v>8993</v>
      </c>
      <c r="G222" s="247" t="s">
        <v>5498</v>
      </c>
      <c r="H222" s="217" t="str">
        <f>VLOOKUP(G222,Orgs!B:I,2,0)</f>
        <v>https://www.startupembassy.com/</v>
      </c>
      <c r="I222" s="80" t="str">
        <f>VLOOKUP(G222,Orgs!B:J,3,0)</f>
        <v>Tech Groups / Orgs / Associations</v>
      </c>
      <c r="J222" s="80">
        <f>VLOOKUP(G222,Orgs!B:J,4,0)</f>
        <v>0</v>
      </c>
      <c r="K222" s="80" t="str">
        <f>VLOOKUP(G222,Orgs!B:J,5,0)</f>
        <v>Other</v>
      </c>
      <c r="L222" s="80">
        <f>VLOOKUP(G222,Orgs!B:J,6,0)</f>
        <v>0</v>
      </c>
      <c r="M222" s="80" t="str">
        <f>VLOOKUP(G222,Orgs!B:J,7,0)</f>
        <v>Provides co-working spaces and resources for startups</v>
      </c>
      <c r="N222" s="80" t="str">
        <f>VLOOKUP(G222,Orgs!B:J,8,0)</f>
        <v>USA</v>
      </c>
      <c r="O222" s="16" t="str">
        <f>VLOOKUP(G222,Orgs!B:J,9,0)</f>
        <v>hello@startupembassy.com</v>
      </c>
      <c r="P222" s="207" t="s">
        <v>17</v>
      </c>
      <c r="Q222" s="16"/>
      <c r="R222" s="16" t="s">
        <v>7341</v>
      </c>
      <c r="S222" s="12"/>
    </row>
    <row r="223" spans="1:19" ht="14">
      <c r="A223" s="105"/>
      <c r="B223" s="250" t="s">
        <v>335</v>
      </c>
      <c r="C223" s="17" t="s">
        <v>385</v>
      </c>
      <c r="D223" s="213" t="s">
        <v>8994</v>
      </c>
      <c r="E223" s="17" t="s">
        <v>8995</v>
      </c>
      <c r="F223" s="218" t="s">
        <v>8996</v>
      </c>
      <c r="G223" s="213" t="s">
        <v>5505</v>
      </c>
      <c r="H223" s="210" t="str">
        <f>VLOOKUP(G223,Orgs!B:I,2,0)</f>
        <v>https://www.startupgrind.com/hong-kong/</v>
      </c>
      <c r="I223" s="29" t="str">
        <f>VLOOKUP(G223,Orgs!B:J,3,0)</f>
        <v>Tech Groups / Orgs / Associations</v>
      </c>
      <c r="J223" s="29">
        <f>VLOOKUP(G223,Orgs!B:J,4,0)</f>
        <v>0</v>
      </c>
      <c r="K223" s="29" t="str">
        <f>VLOOKUP(G223,Orgs!B:J,5,0)</f>
        <v>Other</v>
      </c>
      <c r="L223" s="29">
        <f>VLOOKUP(G223,Orgs!B:J,6,0)</f>
        <v>0</v>
      </c>
      <c r="M223" s="29" t="str">
        <f>VLOOKUP(G223,Orgs!B:J,7,0)</f>
        <v>Startup Community</v>
      </c>
      <c r="N223" s="29" t="str">
        <f>VLOOKUP(G223,Orgs!B:J,8,0)</f>
        <v>Hong Kong</v>
      </c>
      <c r="O223" s="17">
        <f>VLOOKUP(G223,Orgs!B:J,9,0)</f>
        <v>0</v>
      </c>
      <c r="P223" s="206" t="s">
        <v>17</v>
      </c>
      <c r="Q223" s="17"/>
      <c r="R223" s="17" t="s">
        <v>7341</v>
      </c>
      <c r="S223" s="12"/>
    </row>
    <row r="224" spans="1:19" ht="14">
      <c r="A224" s="115"/>
      <c r="B224" s="16"/>
      <c r="C224" s="16"/>
      <c r="D224" s="16"/>
      <c r="E224" s="16"/>
      <c r="F224" s="16"/>
      <c r="G224" s="16" t="s">
        <v>5505</v>
      </c>
      <c r="H224" s="217" t="str">
        <f>VLOOKUP(G224,Orgs!B:I,2,0)</f>
        <v>https://www.startupgrind.com/hong-kong/</v>
      </c>
      <c r="I224" s="80" t="str">
        <f>VLOOKUP(G224,Orgs!B:J,3,0)</f>
        <v>Tech Groups / Orgs / Associations</v>
      </c>
      <c r="J224" s="80">
        <f>VLOOKUP(G224,Orgs!B:J,4,0)</f>
        <v>0</v>
      </c>
      <c r="K224" s="80" t="str">
        <f>VLOOKUP(G224,Orgs!B:J,5,0)</f>
        <v>Other</v>
      </c>
      <c r="L224" s="80">
        <f>VLOOKUP(G224,Orgs!B:J,6,0)</f>
        <v>0</v>
      </c>
      <c r="M224" s="80" t="str">
        <f>VLOOKUP(G224,Orgs!B:J,7,0)</f>
        <v>Startup Community</v>
      </c>
      <c r="N224" s="80" t="str">
        <f>VLOOKUP(G224,Orgs!B:J,8,0)</f>
        <v>Hong Kong</v>
      </c>
      <c r="O224" s="16">
        <f>VLOOKUP(G224,Orgs!B:J,9,0)</f>
        <v>0</v>
      </c>
      <c r="P224" s="207" t="s">
        <v>17</v>
      </c>
      <c r="Q224" s="16"/>
      <c r="R224" s="16" t="s">
        <v>7341</v>
      </c>
      <c r="S224" s="12"/>
    </row>
    <row r="225" spans="1:19" ht="14">
      <c r="A225" s="17"/>
      <c r="B225" s="17" t="s">
        <v>8997</v>
      </c>
      <c r="C225" s="17" t="s">
        <v>8998</v>
      </c>
      <c r="D225" s="17" t="s">
        <v>8999</v>
      </c>
      <c r="E225" s="17" t="s">
        <v>9000</v>
      </c>
      <c r="F225" s="214" t="s">
        <v>9001</v>
      </c>
      <c r="G225" s="17" t="s">
        <v>5508</v>
      </c>
      <c r="H225" s="210" t="str">
        <f>VLOOKUP(G225,Orgs!B:I,2,0)</f>
        <v>https://www.startupgrind.com/singapore/</v>
      </c>
      <c r="I225" s="29" t="str">
        <f>VLOOKUP(G225,Orgs!B:J,3,0)</f>
        <v>Tech Groups / Orgs / Associations</v>
      </c>
      <c r="J225" s="29">
        <f>VLOOKUP(G225,Orgs!B:J,4,0)</f>
        <v>0</v>
      </c>
      <c r="K225" s="29" t="str">
        <f>VLOOKUP(G225,Orgs!B:J,5,0)</f>
        <v>Events</v>
      </c>
      <c r="L225" s="29">
        <f>VLOOKUP(G225,Orgs!B:J,6,0)</f>
        <v>0</v>
      </c>
      <c r="M225" s="29" t="str">
        <f>VLOOKUP(G225,Orgs!B:J,7,0)</f>
        <v>Hosts monthly startup events to teach, inspire, and connect entrepreneurs.</v>
      </c>
      <c r="N225" s="29" t="str">
        <f>VLOOKUP(G225,Orgs!B:J,8,0)</f>
        <v>Singapore</v>
      </c>
      <c r="O225" s="17">
        <f>VLOOKUP(G225,Orgs!B:J,9,0)</f>
        <v>0</v>
      </c>
      <c r="P225" s="206" t="s">
        <v>17</v>
      </c>
      <c r="Q225" s="17"/>
      <c r="R225" s="17" t="s">
        <v>7341</v>
      </c>
      <c r="S225" s="12"/>
    </row>
    <row r="226" spans="1:19" ht="14">
      <c r="A226" s="115"/>
      <c r="B226" s="16"/>
      <c r="C226" s="16"/>
      <c r="D226" s="16"/>
      <c r="E226" s="16"/>
      <c r="F226" s="16"/>
      <c r="G226" s="16" t="s">
        <v>4554</v>
      </c>
      <c r="H226" s="217" t="str">
        <f>VLOOKUP(G226,Orgs!B:I,2,0)</f>
        <v>https://www.facebook.com/allaboutkstartup</v>
      </c>
      <c r="I226" s="80" t="str">
        <f>VLOOKUP(G226,Orgs!B:J,3,0)</f>
        <v>Tech Groups / Orgs / Associations</v>
      </c>
      <c r="J226" s="80">
        <f>VLOOKUP(G226,Orgs!B:J,4,0)</f>
        <v>0</v>
      </c>
      <c r="K226" s="80" t="str">
        <f>VLOOKUP(G226,Orgs!B:J,5,0)</f>
        <v>Other</v>
      </c>
      <c r="L226" s="80">
        <f>VLOOKUP(G226,Orgs!B:J,6,0)</f>
        <v>0</v>
      </c>
      <c r="M226" s="80" t="str">
        <f>VLOOKUP(G226,Orgs!B:J,7,0)</f>
        <v>Provides information and resources about the Korean startup ecosystem</v>
      </c>
      <c r="N226" s="80" t="str">
        <f>VLOOKUP(G226,Orgs!B:J,8,0)</f>
        <v>Korea</v>
      </c>
      <c r="O226" s="16" t="str">
        <f>VLOOKUP(G226,Orgs!B:J,9,0)</f>
        <v>coolpoet@gmail.com</v>
      </c>
      <c r="P226" s="207" t="s">
        <v>17</v>
      </c>
      <c r="Q226" s="16"/>
      <c r="R226" s="16" t="s">
        <v>7341</v>
      </c>
      <c r="S226" s="12"/>
    </row>
    <row r="227" spans="1:19" ht="14">
      <c r="A227" s="17"/>
      <c r="B227" s="105" t="s">
        <v>9002</v>
      </c>
      <c r="C227" s="105" t="s">
        <v>9003</v>
      </c>
      <c r="D227" s="105" t="s">
        <v>9004</v>
      </c>
      <c r="E227" s="105" t="s">
        <v>413</v>
      </c>
      <c r="F227" s="255" t="s">
        <v>9005</v>
      </c>
      <c r="G227" s="105" t="s">
        <v>5511</v>
      </c>
      <c r="H227" s="210" t="str">
        <f>VLOOKUP(G227,Orgs!B:I,2,0)</f>
        <v>https://www.startupnationcentral.org/</v>
      </c>
      <c r="I227" s="29" t="str">
        <f>VLOOKUP(G227,Orgs!B:J,3,0)</f>
        <v>Tech Groups / Orgs / Associations</v>
      </c>
      <c r="J227" s="29">
        <f>VLOOKUP(G227,Orgs!B:J,4,0)</f>
        <v>0</v>
      </c>
      <c r="K227" s="29" t="str">
        <f>VLOOKUP(G227,Orgs!B:J,5,0)</f>
        <v>Other</v>
      </c>
      <c r="L227" s="29">
        <f>VLOOKUP(G227,Orgs!B:J,6,0)</f>
        <v>0</v>
      </c>
      <c r="M227" s="29" t="str">
        <f>VLOOKUP(G227,Orgs!B:J,7,0)</f>
        <v>Promotes Israeli innovation and entrepreneurship globally</v>
      </c>
      <c r="N227" s="29" t="str">
        <f>VLOOKUP(G227,Orgs!B:J,8,0)</f>
        <v>Israel</v>
      </c>
      <c r="O227" s="17">
        <f>VLOOKUP(G227,Orgs!B:J,9,0)</f>
        <v>0</v>
      </c>
      <c r="P227" s="206" t="s">
        <v>17</v>
      </c>
      <c r="Q227" s="105"/>
      <c r="R227" s="17" t="s">
        <v>7341</v>
      </c>
      <c r="S227" s="12"/>
    </row>
    <row r="228" spans="1:19" ht="14">
      <c r="A228" s="115"/>
      <c r="B228" s="115" t="s">
        <v>9006</v>
      </c>
      <c r="C228" s="16" t="s">
        <v>352</v>
      </c>
      <c r="D228" s="16" t="s">
        <v>9007</v>
      </c>
      <c r="E228" s="16" t="s">
        <v>9008</v>
      </c>
      <c r="F228" s="219" t="s">
        <v>9009</v>
      </c>
      <c r="G228" s="16" t="s">
        <v>2958</v>
      </c>
      <c r="H228" s="217" t="str">
        <f>VLOOKUP(G228,Orgs!B:I,2,0)</f>
        <v>http://www.svf.org.vn/</v>
      </c>
      <c r="I228" s="80" t="str">
        <f>VLOOKUP(G228,Orgs!B:J,3,0)</f>
        <v>Tech Groups / Orgs / Associations</v>
      </c>
      <c r="J228" s="80">
        <f>VLOOKUP(G228,Orgs!B:J,4,0)</f>
        <v>0</v>
      </c>
      <c r="K228" s="80" t="str">
        <f>VLOOKUP(G228,Orgs!B:J,5,0)</f>
        <v>Government and Military</v>
      </c>
      <c r="L228" s="80">
        <f>VLOOKUP(G228,Orgs!B:J,6,0)</f>
        <v>0</v>
      </c>
      <c r="M228" s="80" t="str">
        <f>VLOOKUP(G228,Orgs!B:J,7,0)</f>
        <v>Non-profit development organization aim to boost Vietnam economic growth via Innovation ecosystem &amp; Entrepreneurship</v>
      </c>
      <c r="N228" s="80" t="str">
        <f>VLOOKUP(G228,Orgs!B:J,8,0)</f>
        <v>Vietnam</v>
      </c>
      <c r="O228" s="16" t="str">
        <f>VLOOKUP(G228,Orgs!B:J,9,0)</f>
        <v>hello@svf.org.vn</v>
      </c>
      <c r="P228" s="207" t="s">
        <v>17</v>
      </c>
      <c r="Q228" s="16"/>
      <c r="R228" s="16" t="s">
        <v>7341</v>
      </c>
      <c r="S228" s="12"/>
    </row>
    <row r="229" spans="1:19" ht="14">
      <c r="A229" s="17"/>
      <c r="B229" s="17" t="s">
        <v>9010</v>
      </c>
      <c r="C229" s="17" t="s">
        <v>9011</v>
      </c>
      <c r="D229" s="17"/>
      <c r="E229" s="17" t="s">
        <v>1022</v>
      </c>
      <c r="F229" s="258" t="s">
        <v>9012</v>
      </c>
      <c r="G229" s="113" t="s">
        <v>2564</v>
      </c>
      <c r="H229" s="210" t="str">
        <f>VLOOKUP(G229,Orgs!B:I,2,0)</f>
        <v>http://startups.be</v>
      </c>
      <c r="I229" s="29" t="str">
        <f>VLOOKUP(G229,Orgs!B:J,3,0)</f>
        <v>Tech Groups / Orgs / Associations</v>
      </c>
      <c r="J229" s="29">
        <f>VLOOKUP(G229,Orgs!B:J,4,0)</f>
        <v>0</v>
      </c>
      <c r="K229" s="29" t="str">
        <f>VLOOKUP(G229,Orgs!B:J,5,0)</f>
        <v>Other</v>
      </c>
      <c r="L229" s="29">
        <f>VLOOKUP(G229,Orgs!B:J,6,0)</f>
        <v>0</v>
      </c>
      <c r="M229" s="29" t="str">
        <f>VLOOKUP(G229,Orgs!B:J,7,0)</f>
        <v>An organization fostering the Belgian startup ecosystem, offering support, networking, and advocacy to startups, investors, and corporate partners to drive entrepreneurship and innovation in Belgium.</v>
      </c>
      <c r="N229" s="29" t="str">
        <f>VLOOKUP(G229,Orgs!B:J,8,0)</f>
        <v>Belgium</v>
      </c>
      <c r="O229" s="17">
        <f>VLOOKUP(G229,Orgs!B:J,9,0)</f>
        <v>0</v>
      </c>
      <c r="P229" s="206" t="s">
        <v>17</v>
      </c>
      <c r="Q229" s="17"/>
      <c r="R229" s="17" t="s">
        <v>7341</v>
      </c>
      <c r="S229" s="12"/>
    </row>
    <row r="230" spans="1:19" ht="14">
      <c r="A230" s="115"/>
      <c r="B230" s="115" t="s">
        <v>7887</v>
      </c>
      <c r="C230" s="16" t="s">
        <v>8228</v>
      </c>
      <c r="D230" s="16" t="s">
        <v>9013</v>
      </c>
      <c r="E230" s="16" t="s">
        <v>9014</v>
      </c>
      <c r="F230" s="219" t="s">
        <v>9015</v>
      </c>
      <c r="G230" s="16" t="s">
        <v>2950</v>
      </c>
      <c r="H230" s="217" t="str">
        <f>VLOOKUP(G230,Orgs!B:I,2,0)</f>
        <v>http://www.startupshk.com/</v>
      </c>
      <c r="I230" s="80" t="str">
        <f>VLOOKUP(G230,Orgs!B:J,3,0)</f>
        <v>Tech Groups / Orgs / Associations</v>
      </c>
      <c r="J230" s="80" t="str">
        <f>VLOOKUP(G230,Orgs!B:J,4,0)</f>
        <v>Internet, mobile startups</v>
      </c>
      <c r="K230" s="80" t="str">
        <f>VLOOKUP(G230,Orgs!B:J,5,0)</f>
        <v>Other</v>
      </c>
      <c r="L230" s="80">
        <f>VLOOKUP(G230,Orgs!B:J,6,0)</f>
        <v>0</v>
      </c>
      <c r="M230" s="80" t="str">
        <f>VLOOKUP(G230,Orgs!B:J,7,0)</f>
        <v>StartupsHK is an organization empowering the community of Hong Kong's internet and mobile start-ups by holding meet-ups, annual conferences and monthly networking events for entrepreneurs, founders, and investors in the tech space.</v>
      </c>
      <c r="N230" s="80" t="str">
        <f>VLOOKUP(G230,Orgs!B:J,8,0)</f>
        <v>Hong Kong</v>
      </c>
      <c r="O230" s="16">
        <f>VLOOKUP(G230,Orgs!B:J,9,0)</f>
        <v>0</v>
      </c>
      <c r="P230" s="80" t="s">
        <v>17</v>
      </c>
      <c r="Q230" s="16"/>
      <c r="R230" s="16" t="s">
        <v>7341</v>
      </c>
      <c r="S230" s="12"/>
    </row>
    <row r="231" spans="1:19" ht="14">
      <c r="A231" s="17"/>
      <c r="B231" s="17" t="s">
        <v>9016</v>
      </c>
      <c r="C231" s="17" t="s">
        <v>9017</v>
      </c>
      <c r="D231" s="17" t="s">
        <v>9018</v>
      </c>
      <c r="E231" s="17" t="s">
        <v>9019</v>
      </c>
      <c r="F231" s="214" t="s">
        <v>9020</v>
      </c>
      <c r="G231" s="17" t="s">
        <v>3963</v>
      </c>
      <c r="H231" s="210" t="str">
        <f>VLOOKUP(G231,Orgs!B:I,2,0)</f>
        <v>https://stationf.co/</v>
      </c>
      <c r="I231" s="29" t="str">
        <f>VLOOKUP(G231,Orgs!B:J,3,0)</f>
        <v>Tech Groups / Orgs / Associations</v>
      </c>
      <c r="J231" s="29">
        <f>VLOOKUP(G231,Orgs!B:J,4,0)</f>
        <v>0</v>
      </c>
      <c r="K231" s="29" t="str">
        <f>VLOOKUP(G231,Orgs!B:J,5,0)</f>
        <v>Other</v>
      </c>
      <c r="L231" s="29">
        <f>VLOOKUP(G231,Orgs!B:J,6,0)</f>
        <v>0</v>
      </c>
      <c r="M231" s="29" t="str">
        <f>VLOOKUP(G231,Orgs!B:J,7,0)</f>
        <v>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v>
      </c>
      <c r="N231" s="29" t="str">
        <f>VLOOKUP(G231,Orgs!B:J,8,0)</f>
        <v>France</v>
      </c>
      <c r="O231" s="17">
        <f>VLOOKUP(G231,Orgs!B:J,9,0)</f>
        <v>0</v>
      </c>
      <c r="P231" s="29" t="s">
        <v>17</v>
      </c>
      <c r="Q231" s="17"/>
      <c r="R231" s="17" t="s">
        <v>7341</v>
      </c>
      <c r="S231" s="12"/>
    </row>
    <row r="232" spans="1:19" ht="14">
      <c r="A232" s="115"/>
      <c r="B232" s="16"/>
      <c r="C232" s="16"/>
      <c r="D232" s="16"/>
      <c r="E232" s="16"/>
      <c r="F232" s="257"/>
      <c r="G232" s="16" t="s">
        <v>2962</v>
      </c>
      <c r="H232" s="217" t="str">
        <f>VLOOKUP(G232,Orgs!B:I,2,0)</f>
        <v>http://www.swisstechassociation.ch</v>
      </c>
      <c r="I232" s="80" t="str">
        <f>VLOOKUP(G232,Orgs!B:J,3,0)</f>
        <v>Tech Groups / Orgs / Associations</v>
      </c>
      <c r="J232" s="80">
        <f>VLOOKUP(G232,Orgs!B:J,4,0)</f>
        <v>0</v>
      </c>
      <c r="K232" s="80" t="str">
        <f>VLOOKUP(G232,Orgs!B:J,5,0)</f>
        <v>Other</v>
      </c>
      <c r="L232" s="80">
        <f>VLOOKUP(G232,Orgs!B:J,6,0)</f>
        <v>0</v>
      </c>
      <c r="M232" s="80" t="str">
        <f>VLOOKUP(G232,Orgs!B:J,7,0)</f>
        <v>The Swiss Tech Association accelerates the international success of tech start-ups based in Switzerland.</v>
      </c>
      <c r="N232" s="80" t="str">
        <f>VLOOKUP(G232,Orgs!B:J,8,0)</f>
        <v>Switzerland</v>
      </c>
      <c r="O232" s="16" t="str">
        <f>VLOOKUP(G232,Orgs!B:J,9,0)</f>
        <v>contact@swisstechassociation.ch</v>
      </c>
      <c r="P232" s="80" t="s">
        <v>17</v>
      </c>
      <c r="Q232" s="16"/>
      <c r="R232" s="16" t="s">
        <v>7341</v>
      </c>
      <c r="S232" s="12"/>
    </row>
    <row r="233" spans="1:19" ht="14">
      <c r="A233" s="17"/>
      <c r="B233" s="105" t="s">
        <v>9021</v>
      </c>
      <c r="C233" s="17" t="s">
        <v>9022</v>
      </c>
      <c r="D233" s="17" t="s">
        <v>9023</v>
      </c>
      <c r="E233" s="17" t="s">
        <v>9024</v>
      </c>
      <c r="F233" s="17" t="s">
        <v>5577</v>
      </c>
      <c r="G233" s="17" t="s">
        <v>5577</v>
      </c>
      <c r="H233" s="210" t="str">
        <f>VLOOKUP(G233,Orgs!B:I,2,0)</f>
        <v>https://www.techsocietygroup.com/</v>
      </c>
      <c r="I233" s="29" t="str">
        <f>VLOOKUP(G233,Orgs!B:J,3,0)</f>
        <v>Tech Groups / Orgs / Associations</v>
      </c>
      <c r="J233" s="29">
        <f>VLOOKUP(G233,Orgs!B:J,4,0)</f>
        <v>0</v>
      </c>
      <c r="K233" s="29" t="str">
        <f>VLOOKUP(G233,Orgs!B:J,5,0)</f>
        <v>Other</v>
      </c>
      <c r="L233" s="29">
        <f>VLOOKUP(G233,Orgs!B:J,6,0)</f>
        <v>0</v>
      </c>
      <c r="M233" s="29" t="str">
        <f>VLOOKUP(G233,Orgs!B:J,7,0)</f>
        <v>Tech Society Group promotes technology and innovation in the community.</v>
      </c>
      <c r="N233" s="29" t="str">
        <f>VLOOKUP(G233,Orgs!B:J,8,0)</f>
        <v>Singapore</v>
      </c>
      <c r="O233" s="17">
        <f>VLOOKUP(G233,Orgs!B:J,9,0)</f>
        <v>0</v>
      </c>
      <c r="P233" s="29" t="s">
        <v>17</v>
      </c>
      <c r="Q233" s="17"/>
      <c r="R233" s="17" t="s">
        <v>7341</v>
      </c>
      <c r="S233" s="12"/>
    </row>
    <row r="234" spans="1:19" ht="14">
      <c r="A234" s="16"/>
      <c r="B234" s="16" t="s">
        <v>9025</v>
      </c>
      <c r="C234" s="16" t="s">
        <v>9026</v>
      </c>
      <c r="D234" s="16" t="s">
        <v>9027</v>
      </c>
      <c r="E234" s="16" t="s">
        <v>1106</v>
      </c>
      <c r="F234" s="257" t="s">
        <v>9028</v>
      </c>
      <c r="G234" s="16" t="s">
        <v>5566</v>
      </c>
      <c r="H234" s="217" t="str">
        <f>VLOOKUP(G234,Orgs!B:I,2,0)</f>
        <v>https://www.techaviv.com/</v>
      </c>
      <c r="I234" s="80" t="str">
        <f>VLOOKUP(G234,Orgs!B:J,3,0)</f>
        <v>Tech Groups / Orgs / Associations</v>
      </c>
      <c r="J234" s="80">
        <f>VLOOKUP(G234,Orgs!B:J,4,0)</f>
        <v>0</v>
      </c>
      <c r="K234" s="80" t="str">
        <f>VLOOKUP(G234,Orgs!B:J,5,0)</f>
        <v>Other</v>
      </c>
      <c r="L234" s="80">
        <f>VLOOKUP(G234,Orgs!B:J,6,0)</f>
        <v>0</v>
      </c>
      <c r="M234" s="80" t="str">
        <f>VLOOKUP(G234,Orgs!B:J,7,0)</f>
        <v>TechAviv is a global startup community that connects Israeli startup founders and investors. It facilitates networking, knowledge sharing, and collaboration.</v>
      </c>
      <c r="N234" s="80" t="str">
        <f>VLOOKUP(G234,Orgs!B:J,8,0)</f>
        <v>Israel</v>
      </c>
      <c r="O234" s="16">
        <f>VLOOKUP(G234,Orgs!B:J,9,0)</f>
        <v>0</v>
      </c>
      <c r="P234" s="80" t="s">
        <v>17</v>
      </c>
      <c r="Q234" s="16"/>
      <c r="R234" s="16" t="s">
        <v>7341</v>
      </c>
      <c r="S234" s="12"/>
    </row>
    <row r="235" spans="1:19" ht="14">
      <c r="A235" s="105"/>
      <c r="B235" s="105" t="s">
        <v>9029</v>
      </c>
      <c r="C235" s="17"/>
      <c r="D235" s="17" t="s">
        <v>9030</v>
      </c>
      <c r="E235" s="17"/>
      <c r="F235" s="218" t="s">
        <v>7390</v>
      </c>
      <c r="G235" s="17" t="s">
        <v>4004</v>
      </c>
      <c r="H235" s="210" t="str">
        <f>VLOOKUP(G235,Orgs!B:I,2,0)</f>
        <v>https://thaifintech.org/</v>
      </c>
      <c r="I235" s="29" t="str">
        <f>VLOOKUP(G235,Orgs!B:J,3,0)</f>
        <v>Tech Groups / Orgs / Associations</v>
      </c>
      <c r="J235" s="29">
        <f>VLOOKUP(G235,Orgs!B:J,4,0)</f>
        <v>0</v>
      </c>
      <c r="K235" s="29" t="str">
        <f>VLOOKUP(G235,Orgs!B:J,5,0)</f>
        <v>Finance</v>
      </c>
      <c r="L235" s="29" t="str">
        <f>VLOOKUP(G235,Orgs!B:J,6,0)</f>
        <v>Fintech</v>
      </c>
      <c r="M235" s="29" t="str">
        <f>VLOOKUP(G235,Orgs!B:J,7,0)</f>
        <v>A community with a mission to drive financial technology industry in Thailand.</v>
      </c>
      <c r="N235" s="29" t="str">
        <f>VLOOKUP(G235,Orgs!B:J,8,0)</f>
        <v>Thailand</v>
      </c>
      <c r="O235" s="17" t="str">
        <f>VLOOKUP(G235,Orgs!B:J,9,0)</f>
        <v>contact@thaifintech.org</v>
      </c>
      <c r="P235" s="29" t="s">
        <v>17</v>
      </c>
      <c r="Q235" s="17"/>
      <c r="R235" s="17" t="s">
        <v>7341</v>
      </c>
      <c r="S235" s="12"/>
    </row>
    <row r="236" spans="1:19" ht="14">
      <c r="A236" s="115"/>
      <c r="B236" s="115" t="s">
        <v>9031</v>
      </c>
      <c r="C236" s="16" t="s">
        <v>9032</v>
      </c>
      <c r="D236" s="16"/>
      <c r="E236" s="16" t="s">
        <v>466</v>
      </c>
      <c r="F236" s="219" t="s">
        <v>9033</v>
      </c>
      <c r="G236" s="16" t="s">
        <v>4004</v>
      </c>
      <c r="H236" s="217" t="str">
        <f>VLOOKUP(G236,Orgs!B:I,2,0)</f>
        <v>https://thaifintech.org/</v>
      </c>
      <c r="I236" s="80" t="str">
        <f>VLOOKUP(G236,Orgs!B:J,3,0)</f>
        <v>Tech Groups / Orgs / Associations</v>
      </c>
      <c r="J236" s="80">
        <f>VLOOKUP(G236,Orgs!B:J,4,0)</f>
        <v>0</v>
      </c>
      <c r="K236" s="80" t="str">
        <f>VLOOKUP(G236,Orgs!B:J,5,0)</f>
        <v>Finance</v>
      </c>
      <c r="L236" s="80" t="str">
        <f>VLOOKUP(G236,Orgs!B:J,6,0)</f>
        <v>Fintech</v>
      </c>
      <c r="M236" s="80" t="str">
        <f>VLOOKUP(G236,Orgs!B:J,7,0)</f>
        <v>A community with a mission to drive financial technology industry in Thailand.</v>
      </c>
      <c r="N236" s="80" t="str">
        <f>VLOOKUP(G236,Orgs!B:J,8,0)</f>
        <v>Thailand</v>
      </c>
      <c r="O236" s="16" t="str">
        <f>VLOOKUP(G236,Orgs!B:J,9,0)</f>
        <v>contact@thaifintech.org</v>
      </c>
      <c r="P236" s="80" t="s">
        <v>17</v>
      </c>
      <c r="Q236" s="16"/>
      <c r="R236" s="16" t="s">
        <v>7341</v>
      </c>
      <c r="S236" s="12"/>
    </row>
    <row r="237" spans="1:19" ht="14">
      <c r="A237" s="105"/>
      <c r="B237" s="105" t="s">
        <v>9034</v>
      </c>
      <c r="C237" s="17" t="s">
        <v>9035</v>
      </c>
      <c r="D237" s="17" t="s">
        <v>9036</v>
      </c>
      <c r="E237" s="17" t="s">
        <v>9037</v>
      </c>
      <c r="F237" s="218" t="s">
        <v>9038</v>
      </c>
      <c r="G237" s="29" t="s">
        <v>3150</v>
      </c>
      <c r="H237" s="210" t="str">
        <f>VLOOKUP(G237,Orgs!B:I,2,0)</f>
        <v>https://asiafoundation.org/</v>
      </c>
      <c r="I237" s="29" t="str">
        <f>VLOOKUP(G237,Orgs!B:J,3,0)</f>
        <v>Tech Groups / Orgs / Associations</v>
      </c>
      <c r="J237" s="29">
        <f>VLOOKUP(G237,Orgs!B:J,4,0)</f>
        <v>0</v>
      </c>
      <c r="K237" s="29" t="str">
        <f>VLOOKUP(G237,Orgs!B:J,5,0)</f>
        <v>Other</v>
      </c>
      <c r="L237" s="29">
        <f>VLOOKUP(G237,Orgs!B:J,6,0)</f>
        <v>0</v>
      </c>
      <c r="M237" s="29" t="str">
        <f>VLOOKUP(G237,Orgs!B:J,7,0)</f>
        <v>Work on governance, climate action, gender equality, education and leadership, inclusive growth, and international cooperation.</v>
      </c>
      <c r="N237" s="29" t="str">
        <f>VLOOKUP(G237,Orgs!B:J,8,0)</f>
        <v>Indonesia</v>
      </c>
      <c r="O237" s="17" t="str">
        <f>VLOOKUP(G237,Orgs!B:J,9,0)</f>
        <v>indonesia.general@asiafoundation.org</v>
      </c>
      <c r="P237" s="29" t="s">
        <v>17</v>
      </c>
      <c r="Q237" s="17"/>
      <c r="R237" s="253" t="s">
        <v>7341</v>
      </c>
      <c r="S237" s="12"/>
    </row>
    <row r="238" spans="1:19" ht="14">
      <c r="A238" s="115"/>
      <c r="B238" s="228" t="s">
        <v>9039</v>
      </c>
      <c r="C238" s="16" t="s">
        <v>9040</v>
      </c>
      <c r="D238" s="16" t="s">
        <v>3153</v>
      </c>
      <c r="E238" s="16" t="s">
        <v>9041</v>
      </c>
      <c r="F238" s="219" t="s">
        <v>9042</v>
      </c>
      <c r="G238" s="207" t="s">
        <v>3150</v>
      </c>
      <c r="H238" s="217" t="str">
        <f>VLOOKUP(G238,Orgs!B:I,2,0)</f>
        <v>https://asiafoundation.org/</v>
      </c>
      <c r="I238" s="80" t="str">
        <f>VLOOKUP(G238,Orgs!B:J,3,0)</f>
        <v>Tech Groups / Orgs / Associations</v>
      </c>
      <c r="J238" s="80">
        <f>VLOOKUP(G238,Orgs!B:J,4,0)</f>
        <v>0</v>
      </c>
      <c r="K238" s="80" t="str">
        <f>VLOOKUP(G238,Orgs!B:J,5,0)</f>
        <v>Other</v>
      </c>
      <c r="L238" s="80">
        <f>VLOOKUP(G238,Orgs!B:J,6,0)</f>
        <v>0</v>
      </c>
      <c r="M238" s="80" t="str">
        <f>VLOOKUP(G238,Orgs!B:J,7,0)</f>
        <v>Work on governance, climate action, gender equality, education and leadership, inclusive growth, and international cooperation.</v>
      </c>
      <c r="N238" s="80" t="str">
        <f>VLOOKUP(G238,Orgs!B:J,8,0)</f>
        <v>Indonesia</v>
      </c>
      <c r="O238" s="16" t="str">
        <f>VLOOKUP(G238,Orgs!B:J,9,0)</f>
        <v>indonesia.general@asiafoundation.org</v>
      </c>
      <c r="P238" s="80" t="s">
        <v>17</v>
      </c>
      <c r="Q238" s="16"/>
      <c r="R238" s="16" t="s">
        <v>7341</v>
      </c>
      <c r="S238" s="12"/>
    </row>
    <row r="239" spans="1:19" ht="14">
      <c r="A239" s="105"/>
      <c r="B239" s="105" t="s">
        <v>9043</v>
      </c>
      <c r="C239" s="17" t="s">
        <v>9044</v>
      </c>
      <c r="D239" s="17" t="s">
        <v>9045</v>
      </c>
      <c r="E239" s="17" t="s">
        <v>9046</v>
      </c>
      <c r="F239" s="218" t="s">
        <v>9047</v>
      </c>
      <c r="G239" s="17" t="s">
        <v>3154</v>
      </c>
      <c r="H239" s="210" t="str">
        <f>VLOOKUP(G239,Orgs!B:I,2,0)</f>
        <v>https://asiafoundation.org/</v>
      </c>
      <c r="I239" s="29" t="str">
        <f>VLOOKUP(G239,Orgs!B:J,3,0)</f>
        <v>Tech Groups / Orgs / Associations</v>
      </c>
      <c r="J239" s="29">
        <f>VLOOKUP(G239,Orgs!B:J,4,0)</f>
        <v>0</v>
      </c>
      <c r="K239" s="29" t="str">
        <f>VLOOKUP(G239,Orgs!B:J,5,0)</f>
        <v>Other</v>
      </c>
      <c r="L239" s="29">
        <f>VLOOKUP(G239,Orgs!B:J,6,0)</f>
        <v>0</v>
      </c>
      <c r="M239" s="29" t="str">
        <f>VLOOKUP(G239,Orgs!B:J,7,0)</f>
        <v>The Asia Foundation is a nonprofit international development organization committed to improving lives and expanding opportunities across Asia and the Pacific.</v>
      </c>
      <c r="N239" s="29" t="str">
        <f>VLOOKUP(G239,Orgs!B:J,8,0)</f>
        <v>Singapore</v>
      </c>
      <c r="O239" s="17" t="str">
        <f>VLOOKUP(G239,Orgs!B:J,9,0)</f>
        <v>singapore.general@asiafoundation.org</v>
      </c>
      <c r="P239" s="29" t="s">
        <v>17</v>
      </c>
      <c r="Q239" s="17"/>
      <c r="R239" s="17" t="s">
        <v>7341</v>
      </c>
      <c r="S239" s="12"/>
    </row>
    <row r="240" spans="1:19" ht="14">
      <c r="A240" s="115"/>
      <c r="B240" s="115" t="s">
        <v>9048</v>
      </c>
      <c r="C240" s="16" t="s">
        <v>9049</v>
      </c>
      <c r="D240" s="16" t="s">
        <v>9050</v>
      </c>
      <c r="E240" s="16" t="s">
        <v>9051</v>
      </c>
      <c r="F240" s="219" t="s">
        <v>9052</v>
      </c>
      <c r="G240" s="16" t="s">
        <v>4024</v>
      </c>
      <c r="H240" s="217" t="str">
        <f>VLOOKUP(G240,Orgs!B:I,2,0)</f>
        <v>https://tohlao.com/</v>
      </c>
      <c r="I240" s="80" t="str">
        <f>VLOOKUP(G240,Orgs!B:J,3,0)</f>
        <v>Tech Groups / Orgs / Associations</v>
      </c>
      <c r="J240" s="80">
        <f>VLOOKUP(G240,Orgs!B:J,4,0)</f>
        <v>0</v>
      </c>
      <c r="K240" s="80" t="str">
        <f>VLOOKUP(G240,Orgs!B:J,5,0)</f>
        <v>Other</v>
      </c>
      <c r="L240" s="80">
        <f>VLOOKUP(G240,Orgs!B:J,6,0)</f>
        <v>0</v>
      </c>
      <c r="M240" s="80" t="str">
        <f>VLOOKUP(G240,Orgs!B:J,7,0)</f>
        <v>Coworking Space &amp; Private Working Space, Virtual Office, Meeting Room Facilities, Event Space, Secretarial / Personal Assistant Services</v>
      </c>
      <c r="N240" s="80" t="str">
        <f>VLOOKUP(G240,Orgs!B:J,8,0)</f>
        <v>Laos</v>
      </c>
      <c r="O240" s="16" t="str">
        <f>VLOOKUP(G240,Orgs!B:J,9,0)</f>
        <v>info@tohlao.com</v>
      </c>
      <c r="P240" s="80" t="s">
        <v>17</v>
      </c>
      <c r="Q240" s="16"/>
      <c r="R240" s="16" t="s">
        <v>7341</v>
      </c>
      <c r="S240" s="12"/>
    </row>
    <row r="241" spans="1:19" ht="14">
      <c r="A241" s="105"/>
      <c r="B241" s="105"/>
      <c r="C241" s="17"/>
      <c r="D241" s="17"/>
      <c r="E241" s="17"/>
      <c r="F241" s="226"/>
      <c r="G241" s="17" t="s">
        <v>4024</v>
      </c>
      <c r="H241" s="210" t="str">
        <f>VLOOKUP(G241,Orgs!B:I,2,0)</f>
        <v>https://tohlao.com/</v>
      </c>
      <c r="I241" s="29" t="str">
        <f>VLOOKUP(G241,Orgs!B:J,3,0)</f>
        <v>Tech Groups / Orgs / Associations</v>
      </c>
      <c r="J241" s="29">
        <f>VLOOKUP(G241,Orgs!B:J,4,0)</f>
        <v>0</v>
      </c>
      <c r="K241" s="29" t="str">
        <f>VLOOKUP(G241,Orgs!B:J,5,0)</f>
        <v>Other</v>
      </c>
      <c r="L241" s="29">
        <f>VLOOKUP(G241,Orgs!B:J,6,0)</f>
        <v>0</v>
      </c>
      <c r="M241" s="29" t="str">
        <f>VLOOKUP(G241,Orgs!B:J,7,0)</f>
        <v>Coworking Space &amp; Private Working Space, Virtual Office, Meeting Room Facilities, Event Space, Secretarial / Personal Assistant Services</v>
      </c>
      <c r="N241" s="29" t="str">
        <f>VLOOKUP(G241,Orgs!B:J,8,0)</f>
        <v>Laos</v>
      </c>
      <c r="O241" s="17" t="str">
        <f>VLOOKUP(G241,Orgs!B:J,9,0)</f>
        <v>info@tohlao.com</v>
      </c>
      <c r="P241" s="29" t="s">
        <v>17</v>
      </c>
      <c r="Q241" s="17"/>
      <c r="R241" s="17" t="s">
        <v>7341</v>
      </c>
      <c r="S241" s="12"/>
    </row>
    <row r="242" spans="1:19" ht="14">
      <c r="A242" s="115"/>
      <c r="B242" s="16"/>
      <c r="C242" s="16"/>
      <c r="D242" s="16"/>
      <c r="E242" s="16"/>
      <c r="F242" s="257"/>
      <c r="G242" s="16" t="s">
        <v>5049</v>
      </c>
      <c r="H242" s="217" t="str">
        <f>VLOOKUP(G242,Orgs!B:I,2,0)</f>
        <v>https://www.meetup.com/StartupTokyo/</v>
      </c>
      <c r="I242" s="80" t="str">
        <f>VLOOKUP(G242,Orgs!B:J,3,0)</f>
        <v>Tech Groups / Orgs / Associations</v>
      </c>
      <c r="J242" s="80">
        <f>VLOOKUP(G242,Orgs!B:J,4,0)</f>
        <v>0</v>
      </c>
      <c r="K242" s="80" t="str">
        <f>VLOOKUP(G242,Orgs!B:J,5,0)</f>
        <v>Other</v>
      </c>
      <c r="L242" s="80">
        <f>VLOOKUP(G242,Orgs!B:J,6,0)</f>
        <v>0</v>
      </c>
      <c r="M242" s="80" t="str">
        <f>VLOOKUP(G242,Orgs!B:J,7,0)</f>
        <v>A group of entrepreneurs/engineers who have a strong interest in tech and startups.</v>
      </c>
      <c r="N242" s="80" t="str">
        <f>VLOOKUP(G242,Orgs!B:J,8,0)</f>
        <v>Japan</v>
      </c>
      <c r="O242" s="16">
        <f>VLOOKUP(G242,Orgs!B:J,9,0)</f>
        <v>0</v>
      </c>
      <c r="P242" s="80" t="s">
        <v>17</v>
      </c>
      <c r="Q242" s="16"/>
      <c r="R242" s="16" t="s">
        <v>7341</v>
      </c>
      <c r="S242" s="12"/>
    </row>
    <row r="243" spans="1:19" ht="14">
      <c r="A243" s="105"/>
      <c r="B243" s="105" t="s">
        <v>9053</v>
      </c>
      <c r="C243" s="17" t="s">
        <v>325</v>
      </c>
      <c r="D243" s="17" t="s">
        <v>9054</v>
      </c>
      <c r="E243" s="17" t="s">
        <v>9055</v>
      </c>
      <c r="F243" s="218" t="s">
        <v>9056</v>
      </c>
      <c r="G243" s="17" t="s">
        <v>5741</v>
      </c>
      <c r="H243" s="210" t="str">
        <f>VLOOKUP(G243,Orgs!B:I,2,0)</f>
        <v>https://www.whub.io/</v>
      </c>
      <c r="I243" s="29" t="str">
        <f>VLOOKUP(G243,Orgs!B:J,3,0)</f>
        <v>Tech Groups / Orgs / Associations</v>
      </c>
      <c r="J243" s="29" t="str">
        <f>VLOOKUP(G243,Orgs!B:J,4,0)</f>
        <v>Innovation Center</v>
      </c>
      <c r="K243" s="29" t="str">
        <f>VLOOKUP(G243,Orgs!B:J,5,0)</f>
        <v>Other</v>
      </c>
      <c r="L243" s="29">
        <f>VLOOKUP(G243,Orgs!B:J,6,0)</f>
        <v>0</v>
      </c>
      <c r="M243" s="29" t="str">
        <f>VLOOKUP(G243,Orgs!B:J,7,0)</f>
        <v>WHub (whub.io), Hong Kong’s biggest startup community and power connector, is a platform showcasing startups to accelerate their business through meaningful connections to the resources they need to grow.</v>
      </c>
      <c r="N243" s="29" t="str">
        <f>VLOOKUP(G243,Orgs!B:J,8,0)</f>
        <v>Hong Kong</v>
      </c>
      <c r="O243" s="17" t="str">
        <f>VLOOKUP(G243,Orgs!B:J,9,0)</f>
        <v>hello@whub.io</v>
      </c>
      <c r="P243" s="29" t="s">
        <v>17</v>
      </c>
      <c r="Q243" s="17"/>
      <c r="R243" s="17" t="s">
        <v>7341</v>
      </c>
      <c r="S243" s="12"/>
    </row>
    <row r="244" spans="1:19" ht="14">
      <c r="A244" s="16"/>
      <c r="B244" s="16" t="s">
        <v>7467</v>
      </c>
      <c r="C244" s="16" t="s">
        <v>179</v>
      </c>
      <c r="D244" s="16" t="s">
        <v>9057</v>
      </c>
      <c r="E244" s="16" t="s">
        <v>1098</v>
      </c>
      <c r="F244" s="229" t="s">
        <v>9058</v>
      </c>
      <c r="G244" s="115" t="s">
        <v>5733</v>
      </c>
      <c r="H244" s="217" t="str">
        <f>VLOOKUP(G244,Orgs!B:I,2,0)</f>
        <v>https://www.wea-sg.com/</v>
      </c>
      <c r="I244" s="80" t="str">
        <f>VLOOKUP(G244,Orgs!B:J,3,0)</f>
        <v>Tech Groups / Orgs / Associations</v>
      </c>
      <c r="J244" s="80" t="str">
        <f>VLOOKUP(G244,Orgs!B:J,4,0)</f>
        <v>Women Entrepreneur</v>
      </c>
      <c r="K244" s="80" t="str">
        <f>VLOOKUP(G244,Orgs!B:J,5,0)</f>
        <v>Other</v>
      </c>
      <c r="L244" s="80">
        <f>VLOOKUP(G244,Orgs!B:J,6,0)</f>
        <v>0</v>
      </c>
      <c r="M244" s="80" t="str">
        <f>VLOOKUP(G244,Orgs!B:J,7,0)</f>
        <v xml:space="preserve">Women Entrepreneur Awards (WEA) started with a singular mission to celebrate the entrepreneurial spirit of women in Singapore. </v>
      </c>
      <c r="N244" s="80" t="str">
        <f>VLOOKUP(G244,Orgs!B:J,8,0)</f>
        <v>Singapore</v>
      </c>
      <c r="O244" s="16">
        <f>VLOOKUP(G244,Orgs!B:J,9,0)</f>
        <v>0</v>
      </c>
      <c r="P244" s="80" t="s">
        <v>17</v>
      </c>
      <c r="Q244" s="16"/>
      <c r="R244" s="16" t="s">
        <v>7341</v>
      </c>
      <c r="S244" s="12"/>
    </row>
    <row r="245" spans="1:19" ht="14">
      <c r="A245" s="17"/>
      <c r="B245" s="17" t="s">
        <v>9059</v>
      </c>
      <c r="C245" s="17" t="s">
        <v>913</v>
      </c>
      <c r="D245" s="17" t="s">
        <v>9060</v>
      </c>
      <c r="E245" s="17" t="s">
        <v>9061</v>
      </c>
      <c r="F245" s="215" t="s">
        <v>9062</v>
      </c>
      <c r="G245" s="17" t="s">
        <v>3004</v>
      </c>
      <c r="H245" s="210" t="str">
        <f>VLOOKUP(G245,Orgs!B:I,2,0)</f>
        <v>http://www.yeswehack.com/</v>
      </c>
      <c r="I245" s="29" t="str">
        <f>VLOOKUP(G245,Orgs!B:J,3,0)</f>
        <v>Tech Groups / Orgs / Associations</v>
      </c>
      <c r="J245" s="29">
        <f>VLOOKUP(G245,Orgs!B:J,4,0)</f>
        <v>0</v>
      </c>
      <c r="K245" s="29" t="str">
        <f>VLOOKUP(G245,Orgs!B:J,5,0)</f>
        <v>Security</v>
      </c>
      <c r="L245" s="29">
        <f>VLOOKUP(G245,Orgs!B:J,6,0)</f>
        <v>0</v>
      </c>
      <c r="M245" s="29" t="str">
        <f>VLOOKUP(G245,Orgs!B:J,7,0)</f>
        <v>Yes We Hack provides a bug bounty program, IT security job board and curated aggregation of bug bounty programs on the internet.</v>
      </c>
      <c r="N245" s="29" t="str">
        <f>VLOOKUP(G245,Orgs!B:J,8,0)</f>
        <v>Singapore</v>
      </c>
      <c r="O245" s="17">
        <f>VLOOKUP(G245,Orgs!B:J,9,0)</f>
        <v>0</v>
      </c>
      <c r="P245" s="29" t="s">
        <v>17</v>
      </c>
      <c r="Q245" s="17"/>
      <c r="R245" s="17" t="s">
        <v>7341</v>
      </c>
      <c r="S245" s="12"/>
    </row>
    <row r="246" spans="1:19" ht="14">
      <c r="A246" s="115"/>
      <c r="B246" s="115"/>
      <c r="C246" s="16"/>
      <c r="D246" s="16"/>
      <c r="E246" s="16"/>
      <c r="F246" s="244"/>
      <c r="G246" s="16" t="s">
        <v>4558</v>
      </c>
      <c r="H246" s="217" t="str">
        <f>VLOOKUP(G246,Orgs!B:I,2,0)</f>
        <v>https://www.facebook.com/p/Young-Entrepreneur-Association-of-Laos-%E0%BA%AA%E0%BA%97%E0%BB%9C-100067214764641/</v>
      </c>
      <c r="I246" s="80" t="str">
        <f>VLOOKUP(G246,Orgs!B:J,3,0)</f>
        <v>Tech Groups / Orgs / Associations</v>
      </c>
      <c r="J246" s="80">
        <f>VLOOKUP(G246,Orgs!B:J,4,0)</f>
        <v>0</v>
      </c>
      <c r="K246" s="80">
        <f>VLOOKUP(G246,Orgs!B:J,5,0)</f>
        <v>0</v>
      </c>
      <c r="L246" s="80">
        <f>VLOOKUP(G246,Orgs!B:J,6,0)</f>
        <v>0</v>
      </c>
      <c r="M246" s="80">
        <f>VLOOKUP(G246,Orgs!B:J,7,0)</f>
        <v>0</v>
      </c>
      <c r="N246" s="80" t="str">
        <f>VLOOKUP(G246,Orgs!B:J,8,0)</f>
        <v>Laos</v>
      </c>
      <c r="O246" s="16" t="str">
        <f>VLOOKUP(G246,Orgs!B:J,9,0)</f>
        <v>admin@yeal.org</v>
      </c>
      <c r="P246" s="80" t="s">
        <v>17</v>
      </c>
      <c r="Q246" s="16"/>
      <c r="R246" s="16" t="s">
        <v>7341</v>
      </c>
      <c r="S246" s="12"/>
    </row>
  </sheetData>
  <autoFilter ref="A2:S246" xr:uid="{00000000-0009-0000-0000-000009000000}">
    <sortState xmlns:xlrd2="http://schemas.microsoft.com/office/spreadsheetml/2017/richdata2" ref="A2:S246">
      <sortCondition ref="I2:I246"/>
      <sortCondition ref="G2:G246"/>
    </sortState>
  </autoFilter>
  <customSheetViews>
    <customSheetView guid="{2CF11C74-08AC-4316-8373-27C52AFCC513}" filter="1" showAutoFilter="1">
      <pageMargins left="0.7" right="0.7" top="0.75" bottom="0.75" header="0.3" footer="0.3"/>
      <autoFilter ref="A1:R120" xr:uid="{6A524EA0-3B86-E943-BAFD-0EC0C5A526BD}"/>
    </customSheetView>
  </customSheetViews>
  <conditionalFormatting sqref="D1:D221">
    <cfRule type="expression" dxfId="19" priority="21">
      <formula>COUNTIF(D:D,D1)&gt;1</formula>
    </cfRule>
  </conditionalFormatting>
  <conditionalFormatting sqref="D224:D227 D230:D237">
    <cfRule type="expression" dxfId="18" priority="23">
      <formula>COUNTIF(D:D,D224)&gt;1</formula>
    </cfRule>
  </conditionalFormatting>
  <conditionalFormatting sqref="G6">
    <cfRule type="notContainsBlanks" dxfId="17" priority="24">
      <formula>LEN(TRIM(G6))&gt;0</formula>
    </cfRule>
  </conditionalFormatting>
  <conditionalFormatting sqref="G233 G239:G246">
    <cfRule type="expression" dxfId="16" priority="6">
      <formula>COUNTIF(G:G, G233)&gt;1</formula>
    </cfRule>
  </conditionalFormatting>
  <conditionalFormatting sqref="H1:H221 G213 H224:H227 H230:H237">
    <cfRule type="expression" dxfId="15" priority="22">
      <formula>COUNTIF(H:H,H1)&gt;1</formula>
    </cfRule>
  </conditionalFormatting>
  <conditionalFormatting sqref="H238:H242">
    <cfRule type="expression" dxfId="14" priority="5">
      <formula>COUNTIF(#REF!,H238)&gt;1</formula>
    </cfRule>
  </conditionalFormatting>
  <conditionalFormatting sqref="O3:O213 O230:O237">
    <cfRule type="expression" dxfId="13" priority="7">
      <formula>COUNTIF(D:D,O3)&gt;1</formula>
    </cfRule>
  </conditionalFormatting>
  <conditionalFormatting sqref="O238:O242">
    <cfRule type="expression" dxfId="12" priority="1">
      <formula>COUNTIF(#REF!,O238)&gt;1</formula>
    </cfRule>
  </conditionalFormatting>
  <hyperlinks>
    <hyperlink ref="F5" r:id="rId1" xr:uid="{00000000-0004-0000-0900-000000000000}"/>
    <hyperlink ref="H5" r:id="rId2" xr:uid="{00000000-0004-0000-0900-000001000000}"/>
    <hyperlink ref="F6" r:id="rId3" xr:uid="{00000000-0004-0000-0900-000002000000}"/>
    <hyperlink ref="F7" r:id="rId4" xr:uid="{00000000-0004-0000-0900-000003000000}"/>
    <hyperlink ref="F8" r:id="rId5" xr:uid="{00000000-0004-0000-0900-000004000000}"/>
    <hyperlink ref="F9" r:id="rId6" xr:uid="{00000000-0004-0000-0900-000005000000}"/>
    <hyperlink ref="F10" r:id="rId7" xr:uid="{00000000-0004-0000-0900-000006000000}"/>
    <hyperlink ref="F11" r:id="rId8" xr:uid="{00000000-0004-0000-0900-000007000000}"/>
    <hyperlink ref="F12" r:id="rId9" xr:uid="{00000000-0004-0000-0900-000008000000}"/>
    <hyperlink ref="F13" r:id="rId10" xr:uid="{00000000-0004-0000-0900-000009000000}"/>
    <hyperlink ref="F17" r:id="rId11" xr:uid="{00000000-0004-0000-0900-00000A000000}"/>
    <hyperlink ref="F21" r:id="rId12" xr:uid="{00000000-0004-0000-0900-00000B000000}"/>
    <hyperlink ref="F22" r:id="rId13" xr:uid="{00000000-0004-0000-0900-00000C000000}"/>
    <hyperlink ref="F23" r:id="rId14" xr:uid="{00000000-0004-0000-0900-00000D000000}"/>
    <hyperlink ref="F24" r:id="rId15" xr:uid="{00000000-0004-0000-0900-00000E000000}"/>
    <hyperlink ref="F25" r:id="rId16" xr:uid="{00000000-0004-0000-0900-00000F000000}"/>
    <hyperlink ref="F26" r:id="rId17" xr:uid="{00000000-0004-0000-0900-000010000000}"/>
    <hyperlink ref="F27" r:id="rId18" xr:uid="{00000000-0004-0000-0900-000011000000}"/>
    <hyperlink ref="F28" r:id="rId19" xr:uid="{00000000-0004-0000-0900-000012000000}"/>
    <hyperlink ref="F29" r:id="rId20" xr:uid="{00000000-0004-0000-0900-000013000000}"/>
    <hyperlink ref="F30" r:id="rId21" xr:uid="{00000000-0004-0000-0900-000014000000}"/>
    <hyperlink ref="F31" r:id="rId22" xr:uid="{00000000-0004-0000-0900-000015000000}"/>
    <hyperlink ref="F32" r:id="rId23" xr:uid="{00000000-0004-0000-0900-000016000000}"/>
    <hyperlink ref="F33" r:id="rId24" xr:uid="{00000000-0004-0000-0900-000017000000}"/>
    <hyperlink ref="F34" r:id="rId25" xr:uid="{00000000-0004-0000-0900-000018000000}"/>
    <hyperlink ref="F35" r:id="rId26" xr:uid="{00000000-0004-0000-0900-000019000000}"/>
    <hyperlink ref="F36" r:id="rId27" xr:uid="{00000000-0004-0000-0900-00001A000000}"/>
    <hyperlink ref="F37" r:id="rId28" xr:uid="{00000000-0004-0000-0900-00001B000000}"/>
    <hyperlink ref="F38" r:id="rId29" xr:uid="{00000000-0004-0000-0900-00001C000000}"/>
    <hyperlink ref="F39" r:id="rId30" xr:uid="{00000000-0004-0000-0900-00001D000000}"/>
    <hyperlink ref="F40" r:id="rId31" xr:uid="{00000000-0004-0000-0900-00001E000000}"/>
    <hyperlink ref="F41" r:id="rId32" xr:uid="{00000000-0004-0000-0900-00001F000000}"/>
    <hyperlink ref="F42" r:id="rId33" xr:uid="{00000000-0004-0000-0900-000020000000}"/>
    <hyperlink ref="F43" r:id="rId34" xr:uid="{00000000-0004-0000-0900-000021000000}"/>
    <hyperlink ref="F44" r:id="rId35" xr:uid="{00000000-0004-0000-0900-000022000000}"/>
    <hyperlink ref="F45" r:id="rId36" xr:uid="{00000000-0004-0000-0900-000023000000}"/>
    <hyperlink ref="F46" r:id="rId37" xr:uid="{00000000-0004-0000-0900-000024000000}"/>
    <hyperlink ref="F47" r:id="rId38" xr:uid="{00000000-0004-0000-0900-000025000000}"/>
    <hyperlink ref="F48" r:id="rId39" xr:uid="{00000000-0004-0000-0900-000026000000}"/>
    <hyperlink ref="F49" r:id="rId40" xr:uid="{00000000-0004-0000-0900-000027000000}"/>
    <hyperlink ref="F50" r:id="rId41" xr:uid="{00000000-0004-0000-0900-000028000000}"/>
    <hyperlink ref="F51" r:id="rId42" xr:uid="{00000000-0004-0000-0900-000029000000}"/>
    <hyperlink ref="F52" r:id="rId43" xr:uid="{00000000-0004-0000-0900-00002A000000}"/>
    <hyperlink ref="F53" r:id="rId44" xr:uid="{00000000-0004-0000-0900-00002B000000}"/>
    <hyperlink ref="F54" r:id="rId45" xr:uid="{00000000-0004-0000-0900-00002C000000}"/>
    <hyperlink ref="F55" r:id="rId46" xr:uid="{00000000-0004-0000-0900-00002D000000}"/>
    <hyperlink ref="F56" r:id="rId47" xr:uid="{00000000-0004-0000-0900-00002E000000}"/>
    <hyperlink ref="F57" r:id="rId48" xr:uid="{00000000-0004-0000-0900-00002F000000}"/>
    <hyperlink ref="F58" r:id="rId49" xr:uid="{00000000-0004-0000-0900-000030000000}"/>
    <hyperlink ref="F59" r:id="rId50" xr:uid="{00000000-0004-0000-0900-000031000000}"/>
    <hyperlink ref="F60" r:id="rId51" xr:uid="{00000000-0004-0000-0900-000032000000}"/>
    <hyperlink ref="F61" r:id="rId52" xr:uid="{00000000-0004-0000-0900-000033000000}"/>
    <hyperlink ref="F62" r:id="rId53" xr:uid="{00000000-0004-0000-0900-000034000000}"/>
    <hyperlink ref="F64" r:id="rId54" xr:uid="{00000000-0004-0000-0900-000035000000}"/>
    <hyperlink ref="F65" r:id="rId55" xr:uid="{00000000-0004-0000-0900-000036000000}"/>
    <hyperlink ref="F67" r:id="rId56" xr:uid="{00000000-0004-0000-0900-000037000000}"/>
    <hyperlink ref="F68" r:id="rId57" xr:uid="{00000000-0004-0000-0900-000038000000}"/>
    <hyperlink ref="F69" r:id="rId58" xr:uid="{00000000-0004-0000-0900-000039000000}"/>
    <hyperlink ref="F70" r:id="rId59" xr:uid="{00000000-0004-0000-0900-00003A000000}"/>
    <hyperlink ref="F71" r:id="rId60" xr:uid="{00000000-0004-0000-0900-00003B000000}"/>
    <hyperlink ref="F72" r:id="rId61" xr:uid="{00000000-0004-0000-0900-00003C000000}"/>
    <hyperlink ref="F73" r:id="rId62" xr:uid="{00000000-0004-0000-0900-00003D000000}"/>
    <hyperlink ref="F74" r:id="rId63" xr:uid="{00000000-0004-0000-0900-00003E000000}"/>
    <hyperlink ref="F75" r:id="rId64" xr:uid="{00000000-0004-0000-0900-00003F000000}"/>
    <hyperlink ref="F76" r:id="rId65" xr:uid="{00000000-0004-0000-0900-000040000000}"/>
    <hyperlink ref="F77" r:id="rId66" xr:uid="{00000000-0004-0000-0900-000041000000}"/>
    <hyperlink ref="F78" r:id="rId67" xr:uid="{00000000-0004-0000-0900-000042000000}"/>
    <hyperlink ref="F79" r:id="rId68" xr:uid="{00000000-0004-0000-0900-000043000000}"/>
    <hyperlink ref="F81" r:id="rId69" xr:uid="{00000000-0004-0000-0900-000044000000}"/>
    <hyperlink ref="F82" r:id="rId70" xr:uid="{00000000-0004-0000-0900-000045000000}"/>
    <hyperlink ref="F83" r:id="rId71" xr:uid="{00000000-0004-0000-0900-000046000000}"/>
    <hyperlink ref="F84" r:id="rId72" xr:uid="{00000000-0004-0000-0900-000047000000}"/>
    <hyperlink ref="F85" r:id="rId73" xr:uid="{00000000-0004-0000-0900-000048000000}"/>
    <hyperlink ref="F86" r:id="rId74" xr:uid="{00000000-0004-0000-0900-000049000000}"/>
    <hyperlink ref="F87" r:id="rId75" xr:uid="{00000000-0004-0000-0900-00004A000000}"/>
    <hyperlink ref="F89" r:id="rId76" xr:uid="{00000000-0004-0000-0900-00004B000000}"/>
    <hyperlink ref="F90" r:id="rId77" xr:uid="{00000000-0004-0000-0900-00004C000000}"/>
    <hyperlink ref="F91" r:id="rId78" xr:uid="{00000000-0004-0000-0900-00004D000000}"/>
    <hyperlink ref="F92" r:id="rId79" xr:uid="{00000000-0004-0000-0900-00004E000000}"/>
    <hyperlink ref="F93" r:id="rId80" xr:uid="{00000000-0004-0000-0900-00004F000000}"/>
    <hyperlink ref="F94" r:id="rId81" xr:uid="{00000000-0004-0000-0900-000050000000}"/>
    <hyperlink ref="F95" r:id="rId82" xr:uid="{00000000-0004-0000-0900-000051000000}"/>
    <hyperlink ref="F96" r:id="rId83" xr:uid="{00000000-0004-0000-0900-000052000000}"/>
    <hyperlink ref="F97" r:id="rId84" xr:uid="{00000000-0004-0000-0900-000053000000}"/>
    <hyperlink ref="F98" r:id="rId85" xr:uid="{00000000-0004-0000-0900-000054000000}"/>
    <hyperlink ref="F99" r:id="rId86" xr:uid="{00000000-0004-0000-0900-000055000000}"/>
    <hyperlink ref="F100" r:id="rId87" xr:uid="{00000000-0004-0000-0900-000056000000}"/>
    <hyperlink ref="F101" r:id="rId88" xr:uid="{00000000-0004-0000-0900-000057000000}"/>
    <hyperlink ref="F104" r:id="rId89" xr:uid="{00000000-0004-0000-0900-000058000000}"/>
    <hyperlink ref="F106" r:id="rId90" xr:uid="{00000000-0004-0000-0900-000059000000}"/>
    <hyperlink ref="F107" r:id="rId91" xr:uid="{00000000-0004-0000-0900-00005A000000}"/>
    <hyperlink ref="F108" r:id="rId92" xr:uid="{00000000-0004-0000-0900-00005B000000}"/>
    <hyperlink ref="F109" r:id="rId93" xr:uid="{00000000-0004-0000-0900-00005C000000}"/>
    <hyperlink ref="F111" r:id="rId94" xr:uid="{00000000-0004-0000-0900-00005D000000}"/>
    <hyperlink ref="F112" r:id="rId95" xr:uid="{00000000-0004-0000-0900-00005E000000}"/>
    <hyperlink ref="F113" r:id="rId96" xr:uid="{00000000-0004-0000-0900-00005F000000}"/>
    <hyperlink ref="F114" r:id="rId97" xr:uid="{00000000-0004-0000-0900-000060000000}"/>
    <hyperlink ref="F117" r:id="rId98" xr:uid="{00000000-0004-0000-0900-000061000000}"/>
    <hyperlink ref="F118" r:id="rId99" xr:uid="{00000000-0004-0000-0900-000062000000}"/>
    <hyperlink ref="F119" r:id="rId100" xr:uid="{00000000-0004-0000-0900-000063000000}"/>
    <hyperlink ref="F120" r:id="rId101" xr:uid="{00000000-0004-0000-0900-000064000000}"/>
    <hyperlink ref="F121" r:id="rId102" xr:uid="{00000000-0004-0000-0900-000065000000}"/>
    <hyperlink ref="F122" r:id="rId103" xr:uid="{00000000-0004-0000-0900-000066000000}"/>
    <hyperlink ref="F124" r:id="rId104" xr:uid="{00000000-0004-0000-0900-000067000000}"/>
    <hyperlink ref="F126" r:id="rId105" xr:uid="{00000000-0004-0000-0900-000068000000}"/>
    <hyperlink ref="F127" r:id="rId106" xr:uid="{00000000-0004-0000-0900-000069000000}"/>
    <hyperlink ref="F128" r:id="rId107" xr:uid="{00000000-0004-0000-0900-00006A000000}"/>
    <hyperlink ref="F130" r:id="rId108" xr:uid="{00000000-0004-0000-0900-00006B000000}"/>
    <hyperlink ref="F134" r:id="rId109" xr:uid="{00000000-0004-0000-0900-00006C000000}"/>
    <hyperlink ref="F135" r:id="rId110" xr:uid="{00000000-0004-0000-0900-00006D000000}"/>
    <hyperlink ref="F136" r:id="rId111" xr:uid="{00000000-0004-0000-0900-00006E000000}"/>
    <hyperlink ref="F137" r:id="rId112" xr:uid="{00000000-0004-0000-0900-00006F000000}"/>
    <hyperlink ref="F138" r:id="rId113" xr:uid="{00000000-0004-0000-0900-000070000000}"/>
    <hyperlink ref="F140" r:id="rId114" xr:uid="{00000000-0004-0000-0900-000071000000}"/>
    <hyperlink ref="F141" r:id="rId115" xr:uid="{00000000-0004-0000-0900-000072000000}"/>
    <hyperlink ref="H141" r:id="rId116" xr:uid="{00000000-0004-0000-0900-000073000000}"/>
    <hyperlink ref="F142" r:id="rId117" xr:uid="{00000000-0004-0000-0900-000074000000}"/>
    <hyperlink ref="H142" r:id="rId118" xr:uid="{00000000-0004-0000-0900-000075000000}"/>
    <hyperlink ref="F143" r:id="rId119" xr:uid="{00000000-0004-0000-0900-000076000000}"/>
    <hyperlink ref="F144" r:id="rId120" xr:uid="{00000000-0004-0000-0900-000077000000}"/>
    <hyperlink ref="F146" r:id="rId121" xr:uid="{00000000-0004-0000-0900-000078000000}"/>
    <hyperlink ref="F147" r:id="rId122" xr:uid="{00000000-0004-0000-0900-000079000000}"/>
    <hyperlink ref="F148" r:id="rId123" xr:uid="{00000000-0004-0000-0900-00007A000000}"/>
    <hyperlink ref="F149" r:id="rId124" xr:uid="{00000000-0004-0000-0900-00007B000000}"/>
    <hyperlink ref="G149" r:id="rId125" xr:uid="{00000000-0004-0000-0900-00007C000000}"/>
    <hyperlink ref="F150" r:id="rId126" xr:uid="{00000000-0004-0000-0900-00007D000000}"/>
    <hyperlink ref="F151" r:id="rId127" xr:uid="{00000000-0004-0000-0900-00007E000000}"/>
    <hyperlink ref="F152" r:id="rId128" xr:uid="{00000000-0004-0000-0900-00007F000000}"/>
    <hyperlink ref="F154" r:id="rId129" xr:uid="{00000000-0004-0000-0900-000080000000}"/>
    <hyperlink ref="F155" r:id="rId130" xr:uid="{00000000-0004-0000-0900-000081000000}"/>
    <hyperlink ref="F156" r:id="rId131" xr:uid="{00000000-0004-0000-0900-000082000000}"/>
    <hyperlink ref="F157" r:id="rId132" xr:uid="{00000000-0004-0000-0900-000083000000}"/>
    <hyperlink ref="F158" r:id="rId133" xr:uid="{00000000-0004-0000-0900-000084000000}"/>
    <hyperlink ref="F159" r:id="rId134" xr:uid="{00000000-0004-0000-0900-000085000000}"/>
    <hyperlink ref="F160" r:id="rId135" xr:uid="{00000000-0004-0000-0900-000086000000}"/>
    <hyperlink ref="F161" r:id="rId136" xr:uid="{00000000-0004-0000-0900-000087000000}"/>
    <hyperlink ref="F162" r:id="rId137" xr:uid="{00000000-0004-0000-0900-000088000000}"/>
    <hyperlink ref="F163" r:id="rId138" xr:uid="{00000000-0004-0000-0900-000089000000}"/>
    <hyperlink ref="F164" r:id="rId139" xr:uid="{00000000-0004-0000-0900-00008A000000}"/>
    <hyperlink ref="F167" r:id="rId140" xr:uid="{00000000-0004-0000-0900-00008B000000}"/>
    <hyperlink ref="F168" r:id="rId141" xr:uid="{00000000-0004-0000-0900-00008C000000}"/>
    <hyperlink ref="F169" r:id="rId142" xr:uid="{00000000-0004-0000-0900-00008D000000}"/>
    <hyperlink ref="F170" r:id="rId143" xr:uid="{00000000-0004-0000-0900-00008E000000}"/>
    <hyperlink ref="F171" r:id="rId144" xr:uid="{00000000-0004-0000-0900-00008F000000}"/>
    <hyperlink ref="F172" r:id="rId145" xr:uid="{00000000-0004-0000-0900-000090000000}"/>
    <hyperlink ref="F174" r:id="rId146" xr:uid="{00000000-0004-0000-0900-000091000000}"/>
    <hyperlink ref="F175" r:id="rId147" xr:uid="{00000000-0004-0000-0900-000092000000}"/>
    <hyperlink ref="F176" r:id="rId148" xr:uid="{00000000-0004-0000-0900-000093000000}"/>
    <hyperlink ref="F177" r:id="rId149" xr:uid="{00000000-0004-0000-0900-000094000000}"/>
    <hyperlink ref="F178" r:id="rId150" xr:uid="{00000000-0004-0000-0900-000095000000}"/>
    <hyperlink ref="F179" r:id="rId151" xr:uid="{00000000-0004-0000-0900-000096000000}"/>
    <hyperlink ref="F180" r:id="rId152" xr:uid="{00000000-0004-0000-0900-000097000000}"/>
    <hyperlink ref="F181" r:id="rId153" xr:uid="{00000000-0004-0000-0900-000098000000}"/>
    <hyperlink ref="F183" r:id="rId154" xr:uid="{00000000-0004-0000-0900-000099000000}"/>
    <hyperlink ref="F186" r:id="rId155" xr:uid="{00000000-0004-0000-0900-00009A000000}"/>
    <hyperlink ref="F187" r:id="rId156" xr:uid="{00000000-0004-0000-0900-00009B000000}"/>
    <hyperlink ref="F188" r:id="rId157" xr:uid="{00000000-0004-0000-0900-00009C000000}"/>
    <hyperlink ref="G188" r:id="rId158" xr:uid="{00000000-0004-0000-0900-00009D000000}"/>
    <hyperlink ref="F189" r:id="rId159" xr:uid="{00000000-0004-0000-0900-00009E000000}"/>
    <hyperlink ref="F191" r:id="rId160" xr:uid="{00000000-0004-0000-0900-00009F000000}"/>
    <hyperlink ref="F192" r:id="rId161" xr:uid="{00000000-0004-0000-0900-0000A0000000}"/>
    <hyperlink ref="F193" r:id="rId162" xr:uid="{00000000-0004-0000-0900-0000A1000000}"/>
    <hyperlink ref="F195" r:id="rId163" xr:uid="{00000000-0004-0000-0900-0000A2000000}"/>
    <hyperlink ref="F196" r:id="rId164" xr:uid="{00000000-0004-0000-0900-0000A3000000}"/>
    <hyperlink ref="F197" r:id="rId165" xr:uid="{00000000-0004-0000-0900-0000A4000000}"/>
    <hyperlink ref="F198" r:id="rId166" xr:uid="{00000000-0004-0000-0900-0000A5000000}"/>
    <hyperlink ref="F200" r:id="rId167" xr:uid="{00000000-0004-0000-0900-0000A6000000}"/>
    <hyperlink ref="F201" r:id="rId168" xr:uid="{00000000-0004-0000-0900-0000A7000000}"/>
    <hyperlink ref="F202" r:id="rId169" xr:uid="{00000000-0004-0000-0900-0000A8000000}"/>
    <hyperlink ref="F203" r:id="rId170" xr:uid="{00000000-0004-0000-0900-0000A9000000}"/>
    <hyperlink ref="F205" r:id="rId171" xr:uid="{00000000-0004-0000-0900-0000AA000000}"/>
    <hyperlink ref="F207" r:id="rId172" xr:uid="{00000000-0004-0000-0900-0000AB000000}"/>
    <hyperlink ref="F209" r:id="rId173" xr:uid="{00000000-0004-0000-0900-0000AC000000}"/>
    <hyperlink ref="F210" r:id="rId174" xr:uid="{00000000-0004-0000-0900-0000AD000000}"/>
    <hyperlink ref="F211" r:id="rId175" xr:uid="{00000000-0004-0000-0900-0000AE000000}"/>
    <hyperlink ref="F213" r:id="rId176" xr:uid="{00000000-0004-0000-0900-0000AF000000}"/>
    <hyperlink ref="F214" r:id="rId177" xr:uid="{00000000-0004-0000-0900-0000B0000000}"/>
    <hyperlink ref="F215" r:id="rId178" xr:uid="{00000000-0004-0000-0900-0000B1000000}"/>
    <hyperlink ref="F216" r:id="rId179" xr:uid="{00000000-0004-0000-0900-0000B2000000}"/>
    <hyperlink ref="F217" r:id="rId180" xr:uid="{00000000-0004-0000-0900-0000B3000000}"/>
    <hyperlink ref="F218" r:id="rId181" xr:uid="{00000000-0004-0000-0900-0000B4000000}"/>
    <hyperlink ref="F220" r:id="rId182" xr:uid="{00000000-0004-0000-0900-0000B5000000}"/>
    <hyperlink ref="F221" r:id="rId183" xr:uid="{00000000-0004-0000-0900-0000B6000000}"/>
    <hyperlink ref="F222" r:id="rId184" xr:uid="{00000000-0004-0000-0900-0000B7000000}"/>
    <hyperlink ref="F223" r:id="rId185" xr:uid="{00000000-0004-0000-0900-0000B8000000}"/>
    <hyperlink ref="F225" r:id="rId186" xr:uid="{00000000-0004-0000-0900-0000B9000000}"/>
    <hyperlink ref="F227" r:id="rId187" xr:uid="{00000000-0004-0000-0900-0000BA000000}"/>
    <hyperlink ref="F228" r:id="rId188" xr:uid="{00000000-0004-0000-0900-0000BB000000}"/>
    <hyperlink ref="F229" r:id="rId189" xr:uid="{00000000-0004-0000-0900-0000BC000000}"/>
    <hyperlink ref="F230" r:id="rId190" xr:uid="{00000000-0004-0000-0900-0000BD000000}"/>
    <hyperlink ref="F231" r:id="rId191" xr:uid="{00000000-0004-0000-0900-0000BE000000}"/>
    <hyperlink ref="F234" r:id="rId192" xr:uid="{00000000-0004-0000-0900-0000BF000000}"/>
    <hyperlink ref="F236" r:id="rId193" xr:uid="{00000000-0004-0000-0900-0000C0000000}"/>
    <hyperlink ref="F237" r:id="rId194" xr:uid="{00000000-0004-0000-0900-0000C1000000}"/>
    <hyperlink ref="F238" r:id="rId195" xr:uid="{00000000-0004-0000-0900-0000C2000000}"/>
    <hyperlink ref="F239" r:id="rId196" xr:uid="{00000000-0004-0000-0900-0000C3000000}"/>
    <hyperlink ref="F240" r:id="rId197" xr:uid="{00000000-0004-0000-0900-0000C4000000}"/>
    <hyperlink ref="F243" r:id="rId198" xr:uid="{00000000-0004-0000-0900-0000C5000000}"/>
    <hyperlink ref="F244" r:id="rId199" xr:uid="{00000000-0004-0000-0900-0000C6000000}"/>
    <hyperlink ref="F245" r:id="rId200" xr:uid="{00000000-0004-0000-0900-0000C7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900-000000000000}">
          <x14:formula1>
            <xm:f>Dictionary!$H$2:$H$85</xm:f>
          </x14:formula1>
          <xm:sqref>P5 P176 P149 P146:P147 P141:P142 P122 P111 P109 P74 P47 P45 P26 P16</xm:sqref>
        </x14:dataValidation>
        <x14:dataValidation type="list" allowBlank="1" showErrorMessage="1" xr:uid="{00000000-0002-0000-0900-000003000000}">
          <x14:formula1>
            <xm:f>Dictionary!$H$2:$H$14</xm:f>
          </x14:formula1>
          <xm:sqref>P3:P4 P177:P246 P150:P175 P148 P143:P145 P123:P140 P112:P121 P110 P75:P108 P48:P73 P46 P27:P44 P17:P25 P6:P15</xm:sqref>
        </x14:dataValidation>
        <x14:dataValidation type="list" allowBlank="1" showErrorMessage="1" xr:uid="{00000000-0002-0000-0900-000001000000}">
          <x14:formula1>
            <xm:f>Dictionary!$A$2:$A$19</xm:f>
          </x14:formula1>
          <xm:sqref>I5 I149 I141:I142</xm:sqref>
        </x14:dataValidation>
        <x14:dataValidation type="list" allowBlank="1" showErrorMessage="1" xr:uid="{00000000-0002-0000-0900-000002000000}">
          <x14:formula1>
            <xm:f>Dictionary!$A$2:$A$17</xm:f>
          </x14:formula1>
          <xm:sqref>I3:I4 I150:I246 I143:I148 I6:I140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7030A0"/>
    <outlinePr summaryBelow="0" summaryRight="0"/>
  </sheetPr>
  <dimension ref="A1:X1211"/>
  <sheetViews>
    <sheetView workbookViewId="0">
      <pane xSplit="6" ySplit="2" topLeftCell="P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4" customWidth="1"/>
    <col min="2" max="2" width="6.6640625" customWidth="1"/>
    <col min="3" max="3" width="6" customWidth="1"/>
    <col min="4" max="4" width="10.33203125" customWidth="1"/>
    <col min="5" max="5" width="18.1640625" customWidth="1"/>
    <col min="6" max="6" width="9.6640625" customWidth="1"/>
    <col min="7" max="7" width="14.6640625" customWidth="1"/>
    <col min="8" max="8" width="21.1640625" customWidth="1"/>
    <col min="9" max="9" width="15.33203125" customWidth="1"/>
    <col min="10" max="10" width="30.1640625" customWidth="1"/>
    <col min="11" max="11" width="9.6640625" customWidth="1"/>
    <col min="12" max="12" width="8.33203125" customWidth="1"/>
    <col min="13" max="13" width="25.83203125" customWidth="1"/>
    <col min="14" max="14" width="10.33203125" customWidth="1"/>
    <col min="15" max="15" width="13.6640625" customWidth="1"/>
    <col min="16" max="16" width="19" customWidth="1"/>
    <col min="19" max="19" width="24.1640625" customWidth="1"/>
    <col min="20" max="20" width="9.83203125" customWidth="1"/>
    <col min="21" max="24" width="9.1640625" customWidth="1"/>
  </cols>
  <sheetData>
    <row r="1" spans="1:24" ht="13">
      <c r="A1" s="11"/>
      <c r="B1" s="153" t="s">
        <v>0</v>
      </c>
      <c r="C1" s="11"/>
      <c r="D1" s="11"/>
      <c r="E1" s="11"/>
      <c r="F1" s="153"/>
      <c r="G1" s="11" t="s">
        <v>91</v>
      </c>
      <c r="H1" s="11"/>
      <c r="I1" s="11"/>
      <c r="J1" s="11"/>
      <c r="K1" s="153"/>
      <c r="L1" s="11"/>
      <c r="M1" s="12"/>
      <c r="N1" s="11"/>
      <c r="O1" s="11"/>
      <c r="P1" s="152" t="s">
        <v>2</v>
      </c>
      <c r="Q1" s="200"/>
      <c r="R1" s="200"/>
      <c r="S1" s="11"/>
      <c r="T1" s="11" t="s">
        <v>2170</v>
      </c>
      <c r="U1" s="11"/>
      <c r="V1" s="12"/>
      <c r="W1" s="12"/>
      <c r="X1" s="12"/>
    </row>
    <row r="2" spans="1:24" ht="13">
      <c r="A2" s="11"/>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8322</v>
      </c>
      <c r="T2" s="45" t="s">
        <v>2176</v>
      </c>
      <c r="U2" s="45" t="s">
        <v>2177</v>
      </c>
      <c r="V2" s="45" t="s">
        <v>2178</v>
      </c>
      <c r="W2" s="45" t="s">
        <v>2179</v>
      </c>
      <c r="X2" s="45" t="s">
        <v>2180</v>
      </c>
    </row>
    <row r="3" spans="1:24" ht="14">
      <c r="A3" s="105"/>
      <c r="B3" s="29" t="s">
        <v>217</v>
      </c>
      <c r="C3" s="29" t="s">
        <v>1940</v>
      </c>
      <c r="D3" s="29" t="s">
        <v>1941</v>
      </c>
      <c r="E3" s="29" t="s">
        <v>1942</v>
      </c>
      <c r="F3" s="128" t="s">
        <v>1943</v>
      </c>
      <c r="G3" s="29" t="s">
        <v>1944</v>
      </c>
      <c r="H3" s="205" t="str">
        <f>VLOOKUP(G3,Orgs!B:J,2,0)</f>
        <v>https://www.sttelemedia.com/</v>
      </c>
      <c r="I3" s="17" t="str">
        <f>VLOOKUP(G3,Orgs!B:J,3,0)</f>
        <v>Investors</v>
      </c>
      <c r="J3" s="17"/>
      <c r="K3" s="17" t="str">
        <f>VLOOKUP(G3,Orgs!B:J,5,0)</f>
        <v>Finance</v>
      </c>
      <c r="L3" s="17">
        <f>VLOOKUP(G3,Orgs!B:J,6,0)</f>
        <v>0</v>
      </c>
      <c r="M3" s="17" t="str">
        <f>VLOOKUP(G3,Orgs!B:J,7,0)</f>
        <v>A Singapore-headquartered strategic investor specialising in Communications and Media, Data Centres and Infrastructure Technology businesses globally.</v>
      </c>
      <c r="N3" s="17" t="str">
        <f>VLOOKUP(G3,Orgs!B:J,8,0)</f>
        <v>Singapore</v>
      </c>
      <c r="O3" s="17"/>
      <c r="P3" s="29" t="s">
        <v>17</v>
      </c>
      <c r="Q3" s="29" t="s">
        <v>1529</v>
      </c>
      <c r="R3" s="29" t="s">
        <v>1543</v>
      </c>
      <c r="S3" s="17"/>
      <c r="T3" s="17" t="str">
        <f t="shared" ref="T3:T13" si="0">IF(COUNTIF(U3:X3,"Yes"),"Yes","")</f>
        <v/>
      </c>
      <c r="U3" s="17" t="str">
        <f t="shared" ref="U3:X3" si="1">IF(COUNTIF($J3:$M3,"*"&amp;U$2&amp;"*"),"Yes","-")</f>
        <v>-</v>
      </c>
      <c r="V3" s="17" t="str">
        <f t="shared" si="1"/>
        <v>-</v>
      </c>
      <c r="W3" s="17" t="str">
        <f t="shared" si="1"/>
        <v>-</v>
      </c>
      <c r="X3" s="17" t="str">
        <f t="shared" si="1"/>
        <v>-</v>
      </c>
    </row>
    <row r="4" spans="1:24" ht="14">
      <c r="A4" s="115"/>
      <c r="B4" s="80" t="s">
        <v>1305</v>
      </c>
      <c r="C4" s="80" t="s">
        <v>195</v>
      </c>
      <c r="D4" s="80" t="s">
        <v>1306</v>
      </c>
      <c r="E4" s="80" t="s">
        <v>1106</v>
      </c>
      <c r="F4" s="134" t="s">
        <v>9063</v>
      </c>
      <c r="G4" s="80" t="s">
        <v>1307</v>
      </c>
      <c r="H4" s="217" t="str">
        <f>VLOOKUP(G4,Orgs!B:I,2,0)</f>
        <v>https://acv.vc/</v>
      </c>
      <c r="I4" s="80" t="str">
        <f>VLOOKUP(G4,Orgs!B:I,3,0)</f>
        <v>Investors</v>
      </c>
      <c r="J4" s="80" t="str">
        <f>VLOOKUP(G4,Orgs!B:I,4,0)</f>
        <v>Early-stage, Tech companies, Indonesia, ASEAN, Consumer businesses, B2B, Digital media, Fintech, and SME.</v>
      </c>
      <c r="K4" s="80" t="str">
        <f>VLOOKUP(G4,Orgs!B:I,5,0)</f>
        <v>Finance</v>
      </c>
      <c r="L4" s="80">
        <f>VLOOKUP(G4,Orgs!B:I,6,0)</f>
        <v>0</v>
      </c>
      <c r="M4" s="80" t="str">
        <f>VLOOKUP(G4,Orgs!B:I,7,0)</f>
        <v>An early-stage technology venture fund that focuses on investing in Indonesia’s digital disruptors.</v>
      </c>
      <c r="N4" s="80" t="str">
        <f>VLOOKUP(G4,Orgs!B:I,8,0)</f>
        <v>Singapore/Indonesia</v>
      </c>
      <c r="O4" s="80"/>
      <c r="P4" s="80" t="s">
        <v>17</v>
      </c>
      <c r="Q4" s="80" t="s">
        <v>138</v>
      </c>
      <c r="R4" s="80" t="s">
        <v>1426</v>
      </c>
      <c r="S4" s="80" t="s">
        <v>308</v>
      </c>
      <c r="T4" s="16" t="str">
        <f t="shared" si="0"/>
        <v/>
      </c>
      <c r="U4" s="16" t="str">
        <f t="shared" ref="U4:X4" si="2">IF(COUNTIF($J4:$M4,"*"&amp;U$2&amp;"*"),"Yes","-")</f>
        <v>-</v>
      </c>
      <c r="V4" s="16" t="str">
        <f t="shared" si="2"/>
        <v>-</v>
      </c>
      <c r="W4" s="16" t="str">
        <f t="shared" si="2"/>
        <v>-</v>
      </c>
      <c r="X4" s="16" t="str">
        <f t="shared" si="2"/>
        <v>-</v>
      </c>
    </row>
    <row r="5" spans="1:24" ht="14">
      <c r="A5" s="105"/>
      <c r="B5" s="29" t="s">
        <v>1308</v>
      </c>
      <c r="C5" s="29" t="s">
        <v>1309</v>
      </c>
      <c r="D5" s="29" t="s">
        <v>1310</v>
      </c>
      <c r="E5" s="29" t="s">
        <v>1311</v>
      </c>
      <c r="F5" s="148" t="s">
        <v>9064</v>
      </c>
      <c r="G5" s="29" t="s">
        <v>1312</v>
      </c>
      <c r="H5" s="210" t="str">
        <f>VLOOKUP(G5,Orgs!B:I,2,0)</f>
        <v>https://ventures.adb.org/</v>
      </c>
      <c r="I5" s="29" t="str">
        <f>VLOOKUP(G5,Orgs!B:I,3,0)</f>
        <v>Investors</v>
      </c>
      <c r="J5" s="29" t="str">
        <f>VLOOKUP(G5,Orgs!B:I,4,0)</f>
        <v>Early-stage, Tech companies, Climate Tech, Clean Energy</v>
      </c>
      <c r="K5" s="29" t="str">
        <f>VLOOKUP(G5,Orgs!B:I,5,0)</f>
        <v>Finance</v>
      </c>
      <c r="L5" s="29">
        <f>VLOOKUP(G5,Orgs!B:I,6,0)</f>
        <v>0</v>
      </c>
      <c r="M5" s="29" t="str">
        <f>VLOOKUP(G5,Orgs!B:I,7,0)</f>
        <v>Venture capital arm of the Asian Development Bank (ADB) which focuses on investing in early-stage technology companies solving big problems in emerging Asia-Pacific.</v>
      </c>
      <c r="N5" s="29" t="str">
        <f>VLOOKUP(G5,Orgs!B:I,8,0)</f>
        <v>Singapore</v>
      </c>
      <c r="O5" s="29"/>
      <c r="P5" s="29" t="s">
        <v>17</v>
      </c>
      <c r="Q5" s="29" t="s">
        <v>138</v>
      </c>
      <c r="R5" s="29" t="s">
        <v>1426</v>
      </c>
      <c r="S5" s="29" t="s">
        <v>308</v>
      </c>
      <c r="T5" s="17" t="str">
        <f t="shared" si="0"/>
        <v/>
      </c>
      <c r="U5" s="17" t="str">
        <f t="shared" ref="U5:X5" si="3">IF(COUNTIF($J5:$M5,"*"&amp;U$2&amp;"*"),"Yes","-")</f>
        <v>-</v>
      </c>
      <c r="V5" s="17" t="str">
        <f t="shared" si="3"/>
        <v>-</v>
      </c>
      <c r="W5" s="17" t="str">
        <f t="shared" si="3"/>
        <v>-</v>
      </c>
      <c r="X5" s="17" t="str">
        <f t="shared" si="3"/>
        <v>-</v>
      </c>
    </row>
    <row r="6" spans="1:24" ht="14">
      <c r="A6" s="115"/>
      <c r="B6" s="80" t="s">
        <v>1313</v>
      </c>
      <c r="C6" s="80" t="s">
        <v>1314</v>
      </c>
      <c r="D6" s="80" t="s">
        <v>1315</v>
      </c>
      <c r="E6" s="80" t="s">
        <v>1316</v>
      </c>
      <c r="F6" s="134" t="s">
        <v>1317</v>
      </c>
      <c r="G6" s="80" t="s">
        <v>1318</v>
      </c>
      <c r="H6" s="217" t="str">
        <f>VLOOKUP(G6,Orgs!B:I,2,0)</f>
        <v>http://www.investible.com/</v>
      </c>
      <c r="I6" s="80" t="str">
        <f>VLOOKUP(G6,Orgs!B:I,3,0)</f>
        <v>Investors</v>
      </c>
      <c r="J6" s="80" t="str">
        <f>VLOOKUP(G6,Orgs!B:I,4,0)</f>
        <v>Early stage, Tech companies, Pre-seed to growth, Climate Tech</v>
      </c>
      <c r="K6" s="80" t="str">
        <f>VLOOKUP(G6,Orgs!B:I,5,0)</f>
        <v>Finance</v>
      </c>
      <c r="L6" s="80">
        <f>VLOOKUP(G6,Orgs!B:I,6,0)</f>
        <v>0</v>
      </c>
      <c r="M6" s="80" t="str">
        <f>VLOOKUP(G6,Orgs!B:I,7,0)</f>
        <v>Early-stage venture capital in Australia, Southeast Asia and the world</v>
      </c>
      <c r="N6" s="80" t="str">
        <f>VLOOKUP(G6,Orgs!B:I,8,0)</f>
        <v>Australia/Singapore</v>
      </c>
      <c r="O6" s="80"/>
      <c r="P6" s="80" t="s">
        <v>17</v>
      </c>
      <c r="Q6" s="80" t="s">
        <v>138</v>
      </c>
      <c r="R6" s="80" t="s">
        <v>1426</v>
      </c>
      <c r="S6" s="80" t="s">
        <v>308</v>
      </c>
      <c r="T6" s="16" t="str">
        <f t="shared" si="0"/>
        <v/>
      </c>
      <c r="U6" s="16" t="str">
        <f t="shared" ref="U6:X6" si="4">IF(COUNTIF($J6:$M6,"*"&amp;U$2&amp;"*"),"Yes","-")</f>
        <v>-</v>
      </c>
      <c r="V6" s="16" t="str">
        <f t="shared" si="4"/>
        <v>-</v>
      </c>
      <c r="W6" s="16" t="str">
        <f t="shared" si="4"/>
        <v>-</v>
      </c>
      <c r="X6" s="16" t="str">
        <f t="shared" si="4"/>
        <v>-</v>
      </c>
    </row>
    <row r="7" spans="1:24" ht="14">
      <c r="A7" s="105"/>
      <c r="B7" s="29" t="s">
        <v>1319</v>
      </c>
      <c r="C7" s="29" t="s">
        <v>1320</v>
      </c>
      <c r="D7" s="29" t="s">
        <v>1321</v>
      </c>
      <c r="E7" s="29" t="s">
        <v>1322</v>
      </c>
      <c r="F7" s="148" t="s">
        <v>9065</v>
      </c>
      <c r="G7" s="29" t="s">
        <v>1318</v>
      </c>
      <c r="H7" s="210" t="str">
        <f>VLOOKUP(G7,Orgs!B:I,2,0)</f>
        <v>http://www.investible.com/</v>
      </c>
      <c r="I7" s="29" t="str">
        <f>VLOOKUP(G7,Orgs!B:I,3,0)</f>
        <v>Investors</v>
      </c>
      <c r="J7" s="29" t="str">
        <f>VLOOKUP(G7,Orgs!B:I,4,0)</f>
        <v>Early stage, Tech companies, Pre-seed to growth, Climate Tech</v>
      </c>
      <c r="K7" s="29" t="str">
        <f>VLOOKUP(G7,Orgs!B:I,5,0)</f>
        <v>Finance</v>
      </c>
      <c r="L7" s="29">
        <f>VLOOKUP(G7,Orgs!B:I,6,0)</f>
        <v>0</v>
      </c>
      <c r="M7" s="29" t="str">
        <f>VLOOKUP(G7,Orgs!B:I,7,0)</f>
        <v>Early-stage venture capital in Australia, Southeast Asia and the world</v>
      </c>
      <c r="N7" s="29" t="str">
        <f>VLOOKUP(G7,Orgs!B:I,8,0)</f>
        <v>Australia/Singapore</v>
      </c>
      <c r="O7" s="29"/>
      <c r="P7" s="29" t="s">
        <v>17</v>
      </c>
      <c r="Q7" s="29" t="s">
        <v>138</v>
      </c>
      <c r="R7" s="29" t="s">
        <v>1426</v>
      </c>
      <c r="S7" s="29" t="s">
        <v>308</v>
      </c>
      <c r="T7" s="17" t="str">
        <f t="shared" si="0"/>
        <v/>
      </c>
      <c r="U7" s="17" t="str">
        <f t="shared" ref="U7:X7" si="5">IF(COUNTIF($J7:$M7,"*"&amp;U$2&amp;"*"),"Yes","-")</f>
        <v>-</v>
      </c>
      <c r="V7" s="17" t="str">
        <f t="shared" si="5"/>
        <v>-</v>
      </c>
      <c r="W7" s="17" t="str">
        <f t="shared" si="5"/>
        <v>-</v>
      </c>
      <c r="X7" s="17" t="str">
        <f t="shared" si="5"/>
        <v>-</v>
      </c>
    </row>
    <row r="8" spans="1:24" ht="14">
      <c r="A8" s="115"/>
      <c r="B8" s="80" t="s">
        <v>960</v>
      </c>
      <c r="C8" s="80" t="s">
        <v>234</v>
      </c>
      <c r="D8" s="80" t="s">
        <v>1327</v>
      </c>
      <c r="E8" s="80" t="s">
        <v>413</v>
      </c>
      <c r="F8" s="134" t="s">
        <v>9066</v>
      </c>
      <c r="G8" s="80" t="s">
        <v>1328</v>
      </c>
      <c r="H8" s="217" t="str">
        <f>VLOOKUP(G8,Orgs!B:I,2,0)</f>
        <v>https://www.origgin.com/</v>
      </c>
      <c r="I8" s="80" t="str">
        <f>VLOOKUP(G8,Orgs!B:I,3,0)</f>
        <v>Investors</v>
      </c>
      <c r="J8" s="80" t="str">
        <f>VLOOKUP(G8,Orgs!B:I,4,0)</f>
        <v>Advanced materials, robotics, drones, photonics and quantum computing</v>
      </c>
      <c r="K8" s="80" t="str">
        <f>VLOOKUP(G8,Orgs!B:I,5,0)</f>
        <v>Finance</v>
      </c>
      <c r="L8" s="80" t="str">
        <f>VLOOKUP(G8,Orgs!B:I,6,0)</f>
        <v>Deep Tech, Artificial Intelligence and Machine Learning (AI/ML), Blockchain, Biotechnology</v>
      </c>
      <c r="M8" s="80" t="str">
        <f>VLOOKUP(G8,Orgs!B:I,7,0)</f>
        <v>Funding and commercialising exciting Deep-Tech solutions via Venture Co-Creation (VCC).</v>
      </c>
      <c r="N8" s="80" t="str">
        <f>VLOOKUP(G8,Orgs!B:I,8,0)</f>
        <v>Singapore</v>
      </c>
      <c r="O8" s="80"/>
      <c r="P8" s="80" t="s">
        <v>17</v>
      </c>
      <c r="Q8" s="80" t="s">
        <v>138</v>
      </c>
      <c r="R8" s="80" t="s">
        <v>1426</v>
      </c>
      <c r="S8" s="80" t="s">
        <v>308</v>
      </c>
      <c r="T8" s="16" t="str">
        <f t="shared" si="0"/>
        <v/>
      </c>
      <c r="U8" s="16" t="str">
        <f t="shared" ref="U8:X8" si="6">IF(COUNTIF($J8:$M8,"*"&amp;U$2&amp;"*"),"Yes","-")</f>
        <v>-</v>
      </c>
      <c r="V8" s="16" t="str">
        <f t="shared" si="6"/>
        <v>-</v>
      </c>
      <c r="W8" s="16" t="str">
        <f t="shared" si="6"/>
        <v>-</v>
      </c>
      <c r="X8" s="16" t="str">
        <f t="shared" si="6"/>
        <v>-</v>
      </c>
    </row>
    <row r="9" spans="1:24" ht="14">
      <c r="A9" s="105"/>
      <c r="B9" s="29" t="s">
        <v>1329</v>
      </c>
      <c r="C9" s="29" t="s">
        <v>195</v>
      </c>
      <c r="D9" s="29" t="s">
        <v>1330</v>
      </c>
      <c r="E9" s="29" t="s">
        <v>1331</v>
      </c>
      <c r="F9" s="148" t="s">
        <v>9067</v>
      </c>
      <c r="G9" s="29" t="s">
        <v>1328</v>
      </c>
      <c r="H9" s="210" t="str">
        <f>VLOOKUP(G9,Orgs!B:I,2,0)</f>
        <v>https://www.origgin.com/</v>
      </c>
      <c r="I9" s="29" t="str">
        <f>VLOOKUP(G9,Orgs!B:I,3,0)</f>
        <v>Investors</v>
      </c>
      <c r="J9" s="29" t="str">
        <f>VLOOKUP(G9,Orgs!B:I,4,0)</f>
        <v>Advanced materials, robotics, drones, photonics and quantum computing</v>
      </c>
      <c r="K9" s="29" t="str">
        <f>VLOOKUP(G9,Orgs!B:I,5,0)</f>
        <v>Finance</v>
      </c>
      <c r="L9" s="29" t="str">
        <f>VLOOKUP(G9,Orgs!B:I,6,0)</f>
        <v>Deep Tech, Artificial Intelligence and Machine Learning (AI/ML), Blockchain, Biotechnology</v>
      </c>
      <c r="M9" s="29" t="str">
        <f>VLOOKUP(G9,Orgs!B:I,7,0)</f>
        <v>Funding and commercialising exciting Deep-Tech solutions via Venture Co-Creation (VCC).</v>
      </c>
      <c r="N9" s="29" t="str">
        <f>VLOOKUP(G9,Orgs!B:I,8,0)</f>
        <v>Singapore</v>
      </c>
      <c r="O9" s="29"/>
      <c r="P9" s="29" t="s">
        <v>17</v>
      </c>
      <c r="Q9" s="29" t="s">
        <v>138</v>
      </c>
      <c r="R9" s="29" t="s">
        <v>1426</v>
      </c>
      <c r="S9" s="29" t="s">
        <v>308</v>
      </c>
      <c r="T9" s="17" t="str">
        <f t="shared" si="0"/>
        <v/>
      </c>
      <c r="U9" s="17" t="str">
        <f t="shared" ref="U9:X9" si="7">IF(COUNTIF($J9:$M9,"*"&amp;U$2&amp;"*"),"Yes","-")</f>
        <v>-</v>
      </c>
      <c r="V9" s="17" t="str">
        <f t="shared" si="7"/>
        <v>-</v>
      </c>
      <c r="W9" s="17" t="str">
        <f t="shared" si="7"/>
        <v>-</v>
      </c>
      <c r="X9" s="17" t="str">
        <f t="shared" si="7"/>
        <v>-</v>
      </c>
    </row>
    <row r="10" spans="1:24" ht="14">
      <c r="A10" s="115"/>
      <c r="B10" s="80" t="s">
        <v>1339</v>
      </c>
      <c r="C10" s="80" t="s">
        <v>1340</v>
      </c>
      <c r="D10" s="80" t="s">
        <v>1341</v>
      </c>
      <c r="E10" s="80" t="s">
        <v>1342</v>
      </c>
      <c r="F10" s="134" t="s">
        <v>9068</v>
      </c>
      <c r="G10" s="80" t="s">
        <v>1338</v>
      </c>
      <c r="H10" s="217" t="str">
        <f>VLOOKUP(G10,Orgs!B:I,2,0)</f>
        <v>https://tarongagroup.com/</v>
      </c>
      <c r="I10" s="80" t="str">
        <f>VLOOKUP(G10,Orgs!B:I,3,0)</f>
        <v>Investors</v>
      </c>
      <c r="J10" s="80" t="str">
        <f>VLOOKUP(G10,Orgs!B:I,4,0)</f>
        <v>Seed to series A startups, Proptech, Smart Dities</v>
      </c>
      <c r="K10" s="80" t="str">
        <f>VLOOKUP(G10,Orgs!B:I,5,0)</f>
        <v>Finance</v>
      </c>
      <c r="L10" s="80">
        <f>VLOOKUP(G10,Orgs!B:I,6,0)</f>
        <v>0</v>
      </c>
      <c r="M10" s="80" t="str">
        <f>VLOOKUP(G10,Orgs!B:I,7,0)</f>
        <v>Taronga Ventures invests in proptech and real estate technology startups.</v>
      </c>
      <c r="N10" s="80" t="str">
        <f>VLOOKUP(G10,Orgs!B:I,8,0)</f>
        <v>Singapore</v>
      </c>
      <c r="O10" s="80"/>
      <c r="P10" s="80" t="s">
        <v>17</v>
      </c>
      <c r="Q10" s="80" t="s">
        <v>138</v>
      </c>
      <c r="R10" s="80" t="s">
        <v>1426</v>
      </c>
      <c r="S10" s="80" t="s">
        <v>308</v>
      </c>
      <c r="T10" s="16" t="str">
        <f t="shared" si="0"/>
        <v/>
      </c>
      <c r="U10" s="16" t="str">
        <f t="shared" ref="U10:X10" si="8">IF(COUNTIF($J10:$M10,"*"&amp;U$2&amp;"*"),"Yes","-")</f>
        <v>-</v>
      </c>
      <c r="V10" s="16" t="str">
        <f t="shared" si="8"/>
        <v>-</v>
      </c>
      <c r="W10" s="16" t="str">
        <f t="shared" si="8"/>
        <v>-</v>
      </c>
      <c r="X10" s="16" t="str">
        <f t="shared" si="8"/>
        <v>-</v>
      </c>
    </row>
    <row r="11" spans="1:24" ht="14">
      <c r="A11" s="105"/>
      <c r="B11" s="29" t="s">
        <v>1343</v>
      </c>
      <c r="C11" s="29" t="s">
        <v>1344</v>
      </c>
      <c r="D11" s="29" t="s">
        <v>1345</v>
      </c>
      <c r="E11" s="29" t="s">
        <v>799</v>
      </c>
      <c r="F11" s="148" t="s">
        <v>9069</v>
      </c>
      <c r="G11" s="29" t="s">
        <v>48</v>
      </c>
      <c r="H11" s="210" t="str">
        <f>VLOOKUP(G11,Orgs!B:I,2,0)</f>
        <v>http://www.temasek.com.sg/</v>
      </c>
      <c r="I11" s="29" t="str">
        <f>VLOOKUP(G11,Orgs!B:I,3,0)</f>
        <v>Investors</v>
      </c>
      <c r="J11" s="29" t="str">
        <f>VLOOKUP(G11,Orgs!B:I,4,0)</f>
        <v>Financial services, telecommunications, media &amp; technology, consumer &amp; real estate, transportation &amp; industrials, life sciences &amp; agribusiness, energy &amp; resources, Mobility Tech, Proptech, Agritech</v>
      </c>
      <c r="K11" s="29" t="str">
        <f>VLOOKUP(G11,Orgs!B:I,5,0)</f>
        <v>Finance</v>
      </c>
      <c r="L11" s="29">
        <f>VLOOKUP(G11,Orgs!B:I,6,0)</f>
        <v>0</v>
      </c>
      <c r="M11" s="29" t="str">
        <f>VLOOKUP(G11,Orgs!B:I,7,0)</f>
        <v>Temasek, is a global investment company owned by the Government of Singapore.</v>
      </c>
      <c r="N11" s="29" t="str">
        <f>VLOOKUP(G11,Orgs!B:I,8,0)</f>
        <v>Singapore</v>
      </c>
      <c r="O11" s="29"/>
      <c r="P11" s="29" t="s">
        <v>17</v>
      </c>
      <c r="Q11" s="29" t="s">
        <v>138</v>
      </c>
      <c r="R11" s="29" t="s">
        <v>1426</v>
      </c>
      <c r="S11" s="29" t="s">
        <v>308</v>
      </c>
      <c r="T11" s="17" t="str">
        <f t="shared" si="0"/>
        <v/>
      </c>
      <c r="U11" s="17" t="str">
        <f t="shared" ref="U11:X11" si="9">IF(COUNTIF($J11:$M11,"*"&amp;U$2&amp;"*"),"Yes","-")</f>
        <v>-</v>
      </c>
      <c r="V11" s="17" t="str">
        <f t="shared" si="9"/>
        <v>-</v>
      </c>
      <c r="W11" s="17" t="str">
        <f t="shared" si="9"/>
        <v>-</v>
      </c>
      <c r="X11" s="17" t="str">
        <f t="shared" si="9"/>
        <v>-</v>
      </c>
    </row>
    <row r="12" spans="1:24" ht="14">
      <c r="A12" s="115"/>
      <c r="B12" s="80" t="s">
        <v>1346</v>
      </c>
      <c r="C12" s="80" t="s">
        <v>198</v>
      </c>
      <c r="D12" s="80" t="s">
        <v>1347</v>
      </c>
      <c r="E12" s="80" t="s">
        <v>28</v>
      </c>
      <c r="F12" s="134" t="s">
        <v>9070</v>
      </c>
      <c r="G12" s="80" t="s">
        <v>48</v>
      </c>
      <c r="H12" s="217" t="str">
        <f>VLOOKUP(G12,Orgs!B:I,2,0)</f>
        <v>http://www.temasek.com.sg/</v>
      </c>
      <c r="I12" s="80" t="str">
        <f>VLOOKUP(G12,Orgs!B:I,3,0)</f>
        <v>Investors</v>
      </c>
      <c r="J12" s="80" t="str">
        <f>VLOOKUP(G12,Orgs!B:I,4,0)</f>
        <v>Financial services, telecommunications, media &amp; technology, consumer &amp; real estate, transportation &amp; industrials, life sciences &amp; agribusiness, energy &amp; resources, Mobility Tech, Proptech, Agritech</v>
      </c>
      <c r="K12" s="80" t="str">
        <f>VLOOKUP(G12,Orgs!B:I,5,0)</f>
        <v>Finance</v>
      </c>
      <c r="L12" s="80">
        <f>VLOOKUP(G12,Orgs!B:I,6,0)</f>
        <v>0</v>
      </c>
      <c r="M12" s="80" t="str">
        <f>VLOOKUP(G12,Orgs!B:I,7,0)</f>
        <v>Temasek, is a global investment company owned by the Government of Singapore.</v>
      </c>
      <c r="N12" s="80" t="str">
        <f>VLOOKUP(G12,Orgs!B:I,8,0)</f>
        <v>Singapore</v>
      </c>
      <c r="O12" s="80"/>
      <c r="P12" s="80" t="s">
        <v>17</v>
      </c>
      <c r="Q12" s="80" t="s">
        <v>138</v>
      </c>
      <c r="R12" s="80" t="s">
        <v>1426</v>
      </c>
      <c r="S12" s="80" t="s">
        <v>308</v>
      </c>
      <c r="T12" s="16" t="str">
        <f t="shared" si="0"/>
        <v/>
      </c>
      <c r="U12" s="16" t="str">
        <f t="shared" ref="U12:X12" si="10">IF(COUNTIF($J12:$M12,"*"&amp;U$2&amp;"*"),"Yes","-")</f>
        <v>-</v>
      </c>
      <c r="V12" s="16" t="str">
        <f t="shared" si="10"/>
        <v>-</v>
      </c>
      <c r="W12" s="16" t="str">
        <f t="shared" si="10"/>
        <v>-</v>
      </c>
      <c r="X12" s="16" t="str">
        <f t="shared" si="10"/>
        <v>-</v>
      </c>
    </row>
    <row r="13" spans="1:24" ht="14">
      <c r="A13" s="105"/>
      <c r="B13" s="29" t="s">
        <v>1348</v>
      </c>
      <c r="C13" s="29" t="s">
        <v>234</v>
      </c>
      <c r="D13" s="29" t="s">
        <v>1349</v>
      </c>
      <c r="E13" s="29" t="s">
        <v>1350</v>
      </c>
      <c r="F13" s="29" t="s">
        <v>17</v>
      </c>
      <c r="G13" s="29" t="s">
        <v>48</v>
      </c>
      <c r="H13" s="210" t="str">
        <f>VLOOKUP(G13,Orgs!B:I,2,0)</f>
        <v>http://www.temasek.com.sg/</v>
      </c>
      <c r="I13" s="29" t="str">
        <f>VLOOKUP(G13,Orgs!B:I,3,0)</f>
        <v>Investors</v>
      </c>
      <c r="J13" s="29" t="str">
        <f>VLOOKUP(G13,Orgs!B:I,4,0)</f>
        <v>Financial services, telecommunications, media &amp; technology, consumer &amp; real estate, transportation &amp; industrials, life sciences &amp; agribusiness, energy &amp; resources, Mobility Tech, Proptech, Agritech</v>
      </c>
      <c r="K13" s="29" t="str">
        <f>VLOOKUP(G13,Orgs!B:I,5,0)</f>
        <v>Finance</v>
      </c>
      <c r="L13" s="29">
        <f>VLOOKUP(G13,Orgs!B:I,6,0)</f>
        <v>0</v>
      </c>
      <c r="M13" s="29" t="str">
        <f>VLOOKUP(G13,Orgs!B:I,7,0)</f>
        <v>Temasek, is a global investment company owned by the Government of Singapore.</v>
      </c>
      <c r="N13" s="29" t="str">
        <f>VLOOKUP(G13,Orgs!B:I,8,0)</f>
        <v>Singapore</v>
      </c>
      <c r="O13" s="29"/>
      <c r="P13" s="29" t="s">
        <v>17</v>
      </c>
      <c r="Q13" s="29" t="s">
        <v>138</v>
      </c>
      <c r="R13" s="29" t="s">
        <v>1426</v>
      </c>
      <c r="S13" s="29" t="s">
        <v>308</v>
      </c>
      <c r="T13" s="17" t="str">
        <f t="shared" si="0"/>
        <v/>
      </c>
      <c r="U13" s="17" t="str">
        <f t="shared" ref="U13:X13" si="11">IF(COUNTIF($J13:$M13,"*"&amp;U$2&amp;"*"),"Yes","-")</f>
        <v>-</v>
      </c>
      <c r="V13" s="17" t="str">
        <f t="shared" si="11"/>
        <v>-</v>
      </c>
      <c r="W13" s="17" t="str">
        <f t="shared" si="11"/>
        <v>-</v>
      </c>
      <c r="X13" s="17" t="str">
        <f t="shared" si="11"/>
        <v>-</v>
      </c>
    </row>
    <row r="14" spans="1:24" ht="14">
      <c r="A14" s="115"/>
      <c r="B14" s="115" t="s">
        <v>435</v>
      </c>
      <c r="C14" s="16" t="s">
        <v>973</v>
      </c>
      <c r="D14" s="16" t="s">
        <v>9071</v>
      </c>
      <c r="E14" s="16"/>
      <c r="F14" s="221" t="s">
        <v>9072</v>
      </c>
      <c r="G14" s="16" t="s">
        <v>2932</v>
      </c>
      <c r="H14" s="217" t="str">
        <f>VLOOKUP(G14,Orgs!B:I,2,0)</f>
        <v>http://www.sginnovate.com/</v>
      </c>
      <c r="I14" s="80" t="str">
        <f>VLOOKUP(G14,Orgs!B:J,3,0)</f>
        <v>Investors</v>
      </c>
      <c r="J14" s="80" t="str">
        <f>VLOOKUP(G14,Orgs!B:J,4,0)</f>
        <v>Deep Tech, Artificial Intelligence, Biotechnology, Cybersecurity, IoT, Robotics, Quantum Computing</v>
      </c>
      <c r="K14" s="80" t="str">
        <f>VLOOKUP(G14,Orgs!B:J,5,0)</f>
        <v>Finance</v>
      </c>
      <c r="L14" s="80">
        <f>VLOOKUP(G14,Orgs!B:J,6,0)</f>
        <v>0</v>
      </c>
      <c r="M14" s="80" t="str">
        <f>VLOOKUP(G14,Orgs!B:J,7,0)</f>
        <v>VC funds investing in deep tech startups</v>
      </c>
      <c r="N14" s="80" t="str">
        <f>VLOOKUP(G14,Orgs!B:J,8,0)</f>
        <v>Singapore</v>
      </c>
      <c r="O14" s="16">
        <f>VLOOKUP(G14,Orgs!B:J,9,0)</f>
        <v>0</v>
      </c>
      <c r="P14" s="80" t="s">
        <v>2000</v>
      </c>
      <c r="Q14" s="80" t="s">
        <v>138</v>
      </c>
      <c r="R14" s="80" t="s">
        <v>1426</v>
      </c>
      <c r="S14" s="16" t="s">
        <v>9073</v>
      </c>
      <c r="T14" s="16"/>
      <c r="U14" s="16"/>
      <c r="V14" s="16"/>
      <c r="W14" s="16"/>
      <c r="X14" s="16"/>
    </row>
    <row r="15" spans="1:24" ht="14">
      <c r="A15" s="105"/>
      <c r="B15" s="105" t="s">
        <v>9074</v>
      </c>
      <c r="C15" s="17" t="s">
        <v>9075</v>
      </c>
      <c r="D15" s="17" t="s">
        <v>9076</v>
      </c>
      <c r="E15" s="17" t="s">
        <v>9077</v>
      </c>
      <c r="F15" s="218" t="s">
        <v>9078</v>
      </c>
      <c r="G15" s="17" t="s">
        <v>3020</v>
      </c>
      <c r="H15" s="210" t="str">
        <f>VLOOKUP(G15,Orgs!B:I,2,0)</f>
        <v>https://500.co/</v>
      </c>
      <c r="I15" s="29" t="str">
        <f>VLOOKUP(G15,Orgs!B:J,3,0)</f>
        <v>Investors</v>
      </c>
      <c r="J15" s="29" t="str">
        <f>VLOOKUP(G15,Orgs!B:J,4,0)</f>
        <v>Early-stage, Tech companies</v>
      </c>
      <c r="K15" s="29" t="str">
        <f>VLOOKUP(G15,Orgs!B:J,5,0)</f>
        <v>Finance</v>
      </c>
      <c r="L15" s="29">
        <f>VLOOKUP(G15,Orgs!B:J,6,0)</f>
        <v>0</v>
      </c>
      <c r="M15" s="29" t="str">
        <f>VLOOKUP(G15,Orgs!B:J,7,0)</f>
        <v>Venture capital and accelerator firm focused on tech startups</v>
      </c>
      <c r="N15" s="29" t="str">
        <f>VLOOKUP(G15,Orgs!B:J,8,0)</f>
        <v>Singapore</v>
      </c>
      <c r="O15" s="17">
        <f>VLOOKUP(G15,Orgs!B:J,9,0)</f>
        <v>0</v>
      </c>
      <c r="P15" s="29" t="s">
        <v>17</v>
      </c>
      <c r="Q15" s="17"/>
      <c r="R15" s="17" t="s">
        <v>7341</v>
      </c>
      <c r="S15" s="17"/>
      <c r="T15" s="17" t="str">
        <f t="shared" ref="T15:T188" si="12">IF(COUNTIF(U15:X15,"Yes"),"Yes","")</f>
        <v/>
      </c>
      <c r="U15" s="17" t="str">
        <f t="shared" ref="U15:X15" si="13">IF(COUNTIF($J15:$M15,"*"&amp;U$2&amp;"*"),"Yes","-")</f>
        <v>-</v>
      </c>
      <c r="V15" s="17" t="str">
        <f t="shared" si="13"/>
        <v>-</v>
      </c>
      <c r="W15" s="17" t="str">
        <f t="shared" si="13"/>
        <v>-</v>
      </c>
      <c r="X15" s="17" t="str">
        <f t="shared" si="13"/>
        <v>-</v>
      </c>
    </row>
    <row r="16" spans="1:24" ht="14">
      <c r="A16" s="115"/>
      <c r="B16" s="115" t="s">
        <v>9079</v>
      </c>
      <c r="C16" s="16" t="s">
        <v>385</v>
      </c>
      <c r="D16" s="16" t="s">
        <v>9080</v>
      </c>
      <c r="E16" s="113" t="s">
        <v>9081</v>
      </c>
      <c r="F16" s="90" t="s">
        <v>9082</v>
      </c>
      <c r="G16" s="16" t="s">
        <v>3020</v>
      </c>
      <c r="H16" s="217" t="str">
        <f>VLOOKUP(G16,Orgs!B:I,2,0)</f>
        <v>https://500.co/</v>
      </c>
      <c r="I16" s="80" t="str">
        <f>VLOOKUP(G16,Orgs!B:J,3,0)</f>
        <v>Investors</v>
      </c>
      <c r="J16" s="80" t="str">
        <f>VLOOKUP(G16,Orgs!B:J,4,0)</f>
        <v>Early-stage, Tech companies</v>
      </c>
      <c r="K16" s="80" t="str">
        <f>VLOOKUP(G16,Orgs!B:J,5,0)</f>
        <v>Finance</v>
      </c>
      <c r="L16" s="80">
        <f>VLOOKUP(G16,Orgs!B:J,6,0)</f>
        <v>0</v>
      </c>
      <c r="M16" s="80" t="str">
        <f>VLOOKUP(G16,Orgs!B:J,7,0)</f>
        <v>Venture capital and accelerator firm focused on tech startups</v>
      </c>
      <c r="N16" s="80" t="str">
        <f>VLOOKUP(G16,Orgs!B:J,8,0)</f>
        <v>Singapore</v>
      </c>
      <c r="O16" s="16">
        <f>VLOOKUP(G16,Orgs!B:J,9,0)</f>
        <v>0</v>
      </c>
      <c r="P16" s="80" t="s">
        <v>17</v>
      </c>
      <c r="Q16" s="16"/>
      <c r="R16" s="16" t="s">
        <v>7341</v>
      </c>
      <c r="S16" s="16"/>
      <c r="T16" s="16" t="str">
        <f t="shared" si="12"/>
        <v/>
      </c>
      <c r="U16" s="16" t="str">
        <f t="shared" ref="U16:X16" si="14">IF(COUNTIF($J16:$M16,"*"&amp;U$2&amp;"*"),"Yes","-")</f>
        <v>-</v>
      </c>
      <c r="V16" s="16" t="str">
        <f t="shared" si="14"/>
        <v>-</v>
      </c>
      <c r="W16" s="16" t="str">
        <f t="shared" si="14"/>
        <v>-</v>
      </c>
      <c r="X16" s="16" t="str">
        <f t="shared" si="14"/>
        <v>-</v>
      </c>
    </row>
    <row r="17" spans="1:24" ht="14">
      <c r="A17" s="105"/>
      <c r="B17" s="105" t="s">
        <v>9083</v>
      </c>
      <c r="C17" s="17" t="s">
        <v>9084</v>
      </c>
      <c r="D17" s="16" t="s">
        <v>9085</v>
      </c>
      <c r="E17" s="16" t="s">
        <v>871</v>
      </c>
      <c r="F17" s="215" t="s">
        <v>9086</v>
      </c>
      <c r="G17" s="16" t="s">
        <v>3020</v>
      </c>
      <c r="H17" s="210" t="str">
        <f>VLOOKUP(G17,Orgs!B:I,2,0)</f>
        <v>https://500.co/</v>
      </c>
      <c r="I17" s="29" t="str">
        <f>VLOOKUP(G17,Orgs!B:J,3,0)</f>
        <v>Investors</v>
      </c>
      <c r="J17" s="29" t="str">
        <f>VLOOKUP(G17,Orgs!B:J,4,0)</f>
        <v>Early-stage, Tech companies</v>
      </c>
      <c r="K17" s="29" t="str">
        <f>VLOOKUP(G17,Orgs!B:J,5,0)</f>
        <v>Finance</v>
      </c>
      <c r="L17" s="29">
        <f>VLOOKUP(G17,Orgs!B:J,6,0)</f>
        <v>0</v>
      </c>
      <c r="M17" s="29" t="str">
        <f>VLOOKUP(G17,Orgs!B:J,7,0)</f>
        <v>Venture capital and accelerator firm focused on tech startups</v>
      </c>
      <c r="N17" s="29" t="str">
        <f>VLOOKUP(G17,Orgs!B:J,8,0)</f>
        <v>Singapore</v>
      </c>
      <c r="O17" s="17">
        <f>VLOOKUP(G17,Orgs!B:J,9,0)</f>
        <v>0</v>
      </c>
      <c r="P17" s="29" t="s">
        <v>17</v>
      </c>
      <c r="Q17" s="17"/>
      <c r="R17" s="17" t="s">
        <v>7341</v>
      </c>
      <c r="S17" s="17"/>
      <c r="T17" s="17" t="str">
        <f t="shared" si="12"/>
        <v/>
      </c>
      <c r="U17" s="17" t="str">
        <f t="shared" ref="U17:X17" si="15">IF(COUNTIF($J17:$M17,"*"&amp;U$2&amp;"*"),"Yes","-")</f>
        <v>-</v>
      </c>
      <c r="V17" s="17" t="str">
        <f t="shared" si="15"/>
        <v>-</v>
      </c>
      <c r="W17" s="17" t="str">
        <f t="shared" si="15"/>
        <v>-</v>
      </c>
      <c r="X17" s="17" t="str">
        <f t="shared" si="15"/>
        <v>-</v>
      </c>
    </row>
    <row r="18" spans="1:24" ht="14">
      <c r="A18" s="115"/>
      <c r="B18" s="115" t="s">
        <v>9087</v>
      </c>
      <c r="C18" s="115" t="s">
        <v>536</v>
      </c>
      <c r="D18" s="16" t="s">
        <v>9088</v>
      </c>
      <c r="E18" s="115" t="s">
        <v>9089</v>
      </c>
      <c r="F18" s="235" t="s">
        <v>9090</v>
      </c>
      <c r="G18" s="115" t="s">
        <v>3020</v>
      </c>
      <c r="H18" s="217" t="str">
        <f>VLOOKUP(G18,Orgs!B:I,2,0)</f>
        <v>https://500.co/</v>
      </c>
      <c r="I18" s="80" t="str">
        <f>VLOOKUP(G18,Orgs!B:J,3,0)</f>
        <v>Investors</v>
      </c>
      <c r="J18" s="80" t="str">
        <f>VLOOKUP(G18,Orgs!B:J,4,0)</f>
        <v>Early-stage, Tech companies</v>
      </c>
      <c r="K18" s="80" t="str">
        <f>VLOOKUP(G18,Orgs!B:J,5,0)</f>
        <v>Finance</v>
      </c>
      <c r="L18" s="80">
        <f>VLOOKUP(G18,Orgs!B:J,6,0)</f>
        <v>0</v>
      </c>
      <c r="M18" s="80" t="str">
        <f>VLOOKUP(G18,Orgs!B:J,7,0)</f>
        <v>Venture capital and accelerator firm focused on tech startups</v>
      </c>
      <c r="N18" s="80" t="str">
        <f>VLOOKUP(G18,Orgs!B:J,8,0)</f>
        <v>Singapore</v>
      </c>
      <c r="O18" s="16">
        <f>VLOOKUP(G18,Orgs!B:J,9,0)</f>
        <v>0</v>
      </c>
      <c r="P18" s="80" t="s">
        <v>17</v>
      </c>
      <c r="Q18" s="16"/>
      <c r="R18" s="16" t="s">
        <v>7341</v>
      </c>
      <c r="S18" s="16"/>
      <c r="T18" s="16" t="str">
        <f t="shared" si="12"/>
        <v/>
      </c>
      <c r="U18" s="16" t="str">
        <f t="shared" ref="U18:X18" si="16">IF(COUNTIF($J18:$M18,"*"&amp;U$2&amp;"*"),"Yes","-")</f>
        <v>-</v>
      </c>
      <c r="V18" s="16" t="str">
        <f t="shared" si="16"/>
        <v>-</v>
      </c>
      <c r="W18" s="16" t="str">
        <f t="shared" si="16"/>
        <v>-</v>
      </c>
      <c r="X18" s="16" t="str">
        <f t="shared" si="16"/>
        <v>-</v>
      </c>
    </row>
    <row r="19" spans="1:24" ht="14" hidden="1">
      <c r="A19" s="105"/>
      <c r="B19" s="105" t="s">
        <v>8862</v>
      </c>
      <c r="C19" s="17" t="s">
        <v>9091</v>
      </c>
      <c r="D19" s="17" t="s">
        <v>9092</v>
      </c>
      <c r="E19" s="17" t="s">
        <v>9093</v>
      </c>
      <c r="F19" s="218" t="s">
        <v>9094</v>
      </c>
      <c r="G19" s="17" t="s">
        <v>3024</v>
      </c>
      <c r="H19" s="210" t="str">
        <f>VLOOKUP(G19,Orgs!B:I,2,0)</f>
        <v>https://917ventures.com/</v>
      </c>
      <c r="I19" s="29" t="str">
        <f>VLOOKUP(G19,Orgs!B:J,3,0)</f>
        <v>Investors</v>
      </c>
      <c r="J19" s="29" t="str">
        <f>VLOOKUP(G19,Orgs!B:J,4,0)</f>
        <v>Early Stage</v>
      </c>
      <c r="K19" s="29" t="str">
        <f>VLOOKUP(G19,Orgs!B:J,5,0)</f>
        <v>Finance</v>
      </c>
      <c r="L19" s="29">
        <f>VLOOKUP(G19,Orgs!B:J,6,0)</f>
        <v>0</v>
      </c>
      <c r="M19" s="29" t="str">
        <f>VLOOKUP(G19,Orgs!B:J,7,0)</f>
        <v>Startup studio and venture capital fund focused on early-stage investments</v>
      </c>
      <c r="N19" s="29" t="str">
        <f>VLOOKUP(G19,Orgs!B:J,8,0)</f>
        <v>Philippines</v>
      </c>
      <c r="O19" s="17" t="str">
        <f>VLOOKUP(G19,Orgs!B:J,9,0)</f>
        <v>hello@917ventures.com</v>
      </c>
      <c r="P19" s="29" t="s">
        <v>17</v>
      </c>
      <c r="Q19" s="17"/>
      <c r="R19" s="17" t="s">
        <v>7341</v>
      </c>
      <c r="S19" s="17"/>
      <c r="T19" s="17" t="str">
        <f t="shared" si="12"/>
        <v/>
      </c>
      <c r="U19" s="17" t="str">
        <f t="shared" ref="U19:X19" si="17">IF(COUNTIF($J19:$M19,"*"&amp;U$2&amp;"*"),"Yes","-")</f>
        <v>-</v>
      </c>
      <c r="V19" s="17" t="str">
        <f t="shared" si="17"/>
        <v>-</v>
      </c>
      <c r="W19" s="17" t="str">
        <f t="shared" si="17"/>
        <v>-</v>
      </c>
      <c r="X19" s="17" t="str">
        <f t="shared" si="17"/>
        <v>-</v>
      </c>
    </row>
    <row r="20" spans="1:24" ht="14">
      <c r="A20" s="115"/>
      <c r="B20" s="115" t="s">
        <v>9095</v>
      </c>
      <c r="C20" s="16" t="s">
        <v>9096</v>
      </c>
      <c r="D20" s="16" t="s">
        <v>9097</v>
      </c>
      <c r="E20" s="159" t="s">
        <v>9098</v>
      </c>
      <c r="F20" s="90" t="s">
        <v>9099</v>
      </c>
      <c r="G20" s="16" t="s">
        <v>1307</v>
      </c>
      <c r="H20" s="217" t="str">
        <f>VLOOKUP(G20,Orgs!B:I,2,0)</f>
        <v>https://acv.vc/</v>
      </c>
      <c r="I20" s="80" t="str">
        <f>VLOOKUP(G20,Orgs!B:J,3,0)</f>
        <v>Investors</v>
      </c>
      <c r="J20" s="80" t="str">
        <f>VLOOKUP(G20,Orgs!B:J,4,0)</f>
        <v>Early-stage, Tech companies, Indonesia, ASEAN, Consumer businesses, B2B, Digital media, Fintech, and SME.</v>
      </c>
      <c r="K20" s="80" t="str">
        <f>VLOOKUP(G20,Orgs!B:J,5,0)</f>
        <v>Finance</v>
      </c>
      <c r="L20" s="80">
        <f>VLOOKUP(G20,Orgs!B:J,6,0)</f>
        <v>0</v>
      </c>
      <c r="M20" s="80" t="str">
        <f>VLOOKUP(G20,Orgs!B:J,7,0)</f>
        <v>An early-stage technology venture fund that focuses on investing in Indonesia’s digital disruptors.</v>
      </c>
      <c r="N20" s="80" t="str">
        <f>VLOOKUP(G20,Orgs!B:J,8,0)</f>
        <v>Singapore/Indonesia</v>
      </c>
      <c r="O20" s="16">
        <f>VLOOKUP(G20,Orgs!B:J,9,0)</f>
        <v>0</v>
      </c>
      <c r="P20" s="80" t="s">
        <v>17</v>
      </c>
      <c r="Q20" s="16"/>
      <c r="R20" s="16" t="s">
        <v>7341</v>
      </c>
      <c r="S20" s="16"/>
      <c r="T20" s="16" t="str">
        <f t="shared" si="12"/>
        <v/>
      </c>
      <c r="U20" s="16" t="str">
        <f t="shared" ref="U20:X20" si="18">IF(COUNTIF($J20:$M20,"*"&amp;U$2&amp;"*"),"Yes","-")</f>
        <v>-</v>
      </c>
      <c r="V20" s="16" t="str">
        <f t="shared" si="18"/>
        <v>-</v>
      </c>
      <c r="W20" s="16" t="str">
        <f t="shared" si="18"/>
        <v>-</v>
      </c>
      <c r="X20" s="16" t="str">
        <f t="shared" si="18"/>
        <v>-</v>
      </c>
    </row>
    <row r="21" spans="1:24" ht="14">
      <c r="A21" s="105"/>
      <c r="B21" s="105" t="s">
        <v>1663</v>
      </c>
      <c r="C21" s="17" t="s">
        <v>9100</v>
      </c>
      <c r="D21" s="17" t="s">
        <v>9101</v>
      </c>
      <c r="E21" s="105" t="s">
        <v>9102</v>
      </c>
      <c r="F21" s="243" t="s">
        <v>9103</v>
      </c>
      <c r="G21" s="29" t="s">
        <v>3029</v>
      </c>
      <c r="H21" s="210" t="str">
        <f>VLOOKUP(G21,Orgs!B:I,2,0)</f>
        <v>https://acceleratingasia.com/</v>
      </c>
      <c r="I21" s="29" t="str">
        <f>VLOOKUP(G21,Orgs!B:J,3,0)</f>
        <v>Investors</v>
      </c>
      <c r="J21" s="29" t="str">
        <f>VLOOKUP(G21,Orgs!B:J,4,0)</f>
        <v>Pre-Series A, startups, SEA</v>
      </c>
      <c r="K21" s="29" t="str">
        <f>VLOOKUP(G21,Orgs!B:J,5,0)</f>
        <v>Finance</v>
      </c>
      <c r="L21" s="29">
        <f>VLOOKUP(G21,Orgs!B:J,6,0)</f>
        <v>0</v>
      </c>
      <c r="M21" s="29" t="str">
        <f>VLOOKUP(G21,Orgs!B:J,7,0)</f>
        <v>The leading early-stage venture capital fund in Southeast Asia and South Asia with a focus on pre-Series A startups.</v>
      </c>
      <c r="N21" s="29" t="str">
        <f>VLOOKUP(G21,Orgs!B:J,8,0)</f>
        <v>Singapore</v>
      </c>
      <c r="O21" s="17" t="str">
        <f>VLOOKUP(G21,Orgs!B:J,9,0)</f>
        <v>team@acceleratingasia.com</v>
      </c>
      <c r="P21" s="29" t="s">
        <v>2013</v>
      </c>
      <c r="Q21" s="29" t="s">
        <v>138</v>
      </c>
      <c r="R21" s="17" t="s">
        <v>7341</v>
      </c>
      <c r="S21" s="17" t="s">
        <v>9104</v>
      </c>
      <c r="T21" s="17" t="str">
        <f t="shared" si="12"/>
        <v/>
      </c>
      <c r="U21" s="17" t="str">
        <f t="shared" ref="U21:X21" si="19">IF(COUNTIF($J21:$M21,"*"&amp;U$2&amp;"*"),"Yes","-")</f>
        <v>-</v>
      </c>
      <c r="V21" s="17" t="str">
        <f t="shared" si="19"/>
        <v>-</v>
      </c>
      <c r="W21" s="17" t="str">
        <f t="shared" si="19"/>
        <v>-</v>
      </c>
      <c r="X21" s="17" t="str">
        <f t="shared" si="19"/>
        <v>-</v>
      </c>
    </row>
    <row r="22" spans="1:24" ht="14">
      <c r="A22" s="115"/>
      <c r="B22" s="115" t="s">
        <v>583</v>
      </c>
      <c r="C22" s="125" t="s">
        <v>9105</v>
      </c>
      <c r="D22" s="16" t="s">
        <v>9106</v>
      </c>
      <c r="E22" s="159" t="s">
        <v>332</v>
      </c>
      <c r="F22" s="90" t="s">
        <v>9107</v>
      </c>
      <c r="G22" s="16" t="s">
        <v>1312</v>
      </c>
      <c r="H22" s="217" t="str">
        <f>VLOOKUP(G22,Orgs!B:I,2,0)</f>
        <v>https://ventures.adb.org/</v>
      </c>
      <c r="I22" s="80" t="str">
        <f>VLOOKUP(G22,Orgs!B:J,3,0)</f>
        <v>Investors</v>
      </c>
      <c r="J22" s="80" t="str">
        <f>VLOOKUP(G22,Orgs!B:J,4,0)</f>
        <v>Early-stage, Tech companies, Climate Tech, Clean Energy</v>
      </c>
      <c r="K22" s="80" t="str">
        <f>VLOOKUP(G22,Orgs!B:J,5,0)</f>
        <v>Finance</v>
      </c>
      <c r="L22" s="80">
        <f>VLOOKUP(G22,Orgs!B:J,6,0)</f>
        <v>0</v>
      </c>
      <c r="M22" s="80" t="str">
        <f>VLOOKUP(G22,Orgs!B:J,7,0)</f>
        <v>Venture capital arm of the Asian Development Bank (ADB) which focuses on investing in early-stage technology companies solving big problems in emerging Asia-Pacific.</v>
      </c>
      <c r="N22" s="80" t="str">
        <f>VLOOKUP(G22,Orgs!B:J,8,0)</f>
        <v>Singapore</v>
      </c>
      <c r="O22" s="16">
        <f>VLOOKUP(G22,Orgs!B:J,9,0)</f>
        <v>0</v>
      </c>
      <c r="P22" s="80" t="s">
        <v>17</v>
      </c>
      <c r="Q22" s="16"/>
      <c r="R22" s="16" t="s">
        <v>7341</v>
      </c>
      <c r="S22" s="16"/>
      <c r="T22" s="16" t="str">
        <f t="shared" si="12"/>
        <v/>
      </c>
      <c r="U22" s="16" t="str">
        <f t="shared" ref="U22:X22" si="20">IF(COUNTIF($J22:$M22,"*"&amp;U$2&amp;"*"),"Yes","-")</f>
        <v>-</v>
      </c>
      <c r="V22" s="16" t="str">
        <f t="shared" si="20"/>
        <v>-</v>
      </c>
      <c r="W22" s="16" t="str">
        <f t="shared" si="20"/>
        <v>-</v>
      </c>
      <c r="X22" s="16" t="str">
        <f t="shared" si="20"/>
        <v>-</v>
      </c>
    </row>
    <row r="23" spans="1:24" ht="14">
      <c r="A23" s="105"/>
      <c r="B23" s="105" t="s">
        <v>6377</v>
      </c>
      <c r="C23" s="113" t="s">
        <v>9108</v>
      </c>
      <c r="D23" s="17" t="s">
        <v>9109</v>
      </c>
      <c r="E23" s="113" t="s">
        <v>9110</v>
      </c>
      <c r="F23" s="243" t="s">
        <v>9111</v>
      </c>
      <c r="G23" s="17" t="s">
        <v>3057</v>
      </c>
      <c r="H23" s="210" t="str">
        <f>VLOOKUP(G23,Orgs!B:I,2,0)</f>
        <v>https://agaeti.vc/</v>
      </c>
      <c r="I23" s="29" t="str">
        <f>VLOOKUP(G23,Orgs!B:J,3,0)</f>
        <v>Investors</v>
      </c>
      <c r="J23" s="29" t="str">
        <f>VLOOKUP(G23,Orgs!B:J,4,0)</f>
        <v>Early-stage</v>
      </c>
      <c r="K23" s="29" t="str">
        <f>VLOOKUP(G23,Orgs!B:J,5,0)</f>
        <v>Finance</v>
      </c>
      <c r="L23" s="29">
        <f>VLOOKUP(G23,Orgs!B:J,6,0)</f>
        <v>0</v>
      </c>
      <c r="M23" s="29" t="str">
        <f>VLOOKUP(G23,Orgs!B:J,7,0)</f>
        <v>Early stage venture capital firm founded by seasoned entrepreneurs and investors who have extensive industry experiences in Southeast Asia.</v>
      </c>
      <c r="N23" s="29" t="str">
        <f>VLOOKUP(G23,Orgs!B:J,8,0)</f>
        <v>Singapore</v>
      </c>
      <c r="O23" s="17">
        <f>VLOOKUP(G23,Orgs!B:J,9,0)</f>
        <v>0</v>
      </c>
      <c r="P23" s="29" t="s">
        <v>17</v>
      </c>
      <c r="Q23" s="17"/>
      <c r="R23" s="17" t="s">
        <v>7341</v>
      </c>
      <c r="S23" s="17"/>
      <c r="T23" s="17" t="str">
        <f t="shared" si="12"/>
        <v/>
      </c>
      <c r="U23" s="17" t="str">
        <f t="shared" ref="U23:X23" si="21">IF(COUNTIF($J23:$M23,"*"&amp;U$2&amp;"*"),"Yes","-")</f>
        <v>-</v>
      </c>
      <c r="V23" s="17" t="str">
        <f t="shared" si="21"/>
        <v>-</v>
      </c>
      <c r="W23" s="17" t="str">
        <f t="shared" si="21"/>
        <v>-</v>
      </c>
      <c r="X23" s="17" t="str">
        <f t="shared" si="21"/>
        <v>-</v>
      </c>
    </row>
    <row r="24" spans="1:24" ht="14">
      <c r="A24" s="115"/>
      <c r="B24" s="16" t="s">
        <v>9112</v>
      </c>
      <c r="C24" s="16" t="s">
        <v>9113</v>
      </c>
      <c r="D24" s="16"/>
      <c r="E24" s="16" t="s">
        <v>1646</v>
      </c>
      <c r="F24" s="221" t="s">
        <v>9114</v>
      </c>
      <c r="G24" s="16" t="s">
        <v>4156</v>
      </c>
      <c r="H24" s="217" t="str">
        <f>VLOOKUP(G24,Orgs!B:I,2,0)</f>
        <v>https://www.aitventures.sg/</v>
      </c>
      <c r="I24" s="80" t="str">
        <f>VLOOKUP(G24,Orgs!B:J,3,0)</f>
        <v>Investors</v>
      </c>
      <c r="J24" s="80" t="str">
        <f>VLOOKUP(G24,Orgs!B:J,4,0)</f>
        <v>Seed &amp; early-stage, IT Internet sector</v>
      </c>
      <c r="K24" s="80" t="str">
        <f>VLOOKUP(G24,Orgs!B:J,5,0)</f>
        <v>Finance</v>
      </c>
      <c r="L24" s="80">
        <f>VLOOKUP(G24,Orgs!B:J,6,0)</f>
        <v>0</v>
      </c>
      <c r="M24" s="80" t="str">
        <f>VLOOKUP(G24,Orgs!B:J,7,0)</f>
        <v>Seed &amp; early-stage micro VC firm investing in IT and internet sectors</v>
      </c>
      <c r="N24" s="80" t="str">
        <f>VLOOKUP(G24,Orgs!B:J,8,0)</f>
        <v>Singapore</v>
      </c>
      <c r="O24" s="16">
        <f>VLOOKUP(G24,Orgs!B:J,9,0)</f>
        <v>0</v>
      </c>
      <c r="P24" s="80" t="s">
        <v>17</v>
      </c>
      <c r="Q24" s="16"/>
      <c r="R24" s="16" t="s">
        <v>7341</v>
      </c>
      <c r="S24" s="16"/>
      <c r="T24" s="16" t="str">
        <f t="shared" si="12"/>
        <v/>
      </c>
      <c r="U24" s="16" t="str">
        <f t="shared" ref="U24:X24" si="22">IF(COUNTIF($J24:$M24,"*"&amp;U$2&amp;"*"),"Yes","-")</f>
        <v>-</v>
      </c>
      <c r="V24" s="16" t="str">
        <f t="shared" si="22"/>
        <v>-</v>
      </c>
      <c r="W24" s="16" t="str">
        <f t="shared" si="22"/>
        <v>-</v>
      </c>
      <c r="X24" s="16" t="str">
        <f t="shared" si="22"/>
        <v>-</v>
      </c>
    </row>
    <row r="25" spans="1:24" ht="14">
      <c r="A25" s="105"/>
      <c r="B25" s="105" t="s">
        <v>202</v>
      </c>
      <c r="C25" s="17" t="s">
        <v>9115</v>
      </c>
      <c r="D25" s="17" t="s">
        <v>9116</v>
      </c>
      <c r="E25" s="159" t="s">
        <v>9117</v>
      </c>
      <c r="F25" s="255" t="s">
        <v>9118</v>
      </c>
      <c r="G25" s="17" t="s">
        <v>4176</v>
      </c>
      <c r="H25" s="210" t="str">
        <f>VLOOKUP(G25,Orgs!B:I,2,0)</f>
        <v>https://www.alphajwc.com/en/</v>
      </c>
      <c r="I25" s="29" t="str">
        <f>VLOOKUP(G25,Orgs!B:J,3,0)</f>
        <v>Investors</v>
      </c>
      <c r="J25" s="29" t="str">
        <f>VLOOKUP(G25,Orgs!B:J,4,0)</f>
        <v>Early-to-growth, SEA</v>
      </c>
      <c r="K25" s="29" t="str">
        <f>VLOOKUP(G25,Orgs!B:J,5,0)</f>
        <v>Finance</v>
      </c>
      <c r="L25" s="29">
        <f>VLOOKUP(G25,Orgs!B:J,6,0)</f>
        <v>0</v>
      </c>
      <c r="M25" s="29" t="str">
        <f>VLOOKUP(G25,Orgs!B:J,7,0)</f>
        <v>A Southeast Asian early-to-growth stage venture capital firm</v>
      </c>
      <c r="N25" s="29" t="str">
        <f>VLOOKUP(G25,Orgs!B:J,8,0)</f>
        <v>Singapore/Indonesia</v>
      </c>
      <c r="O25" s="17">
        <f>VLOOKUP(G25,Orgs!B:J,9,0)</f>
        <v>0</v>
      </c>
      <c r="P25" s="29" t="s">
        <v>17</v>
      </c>
      <c r="Q25" s="17"/>
      <c r="R25" s="17" t="s">
        <v>7341</v>
      </c>
      <c r="S25" s="17"/>
      <c r="T25" s="17" t="str">
        <f t="shared" si="12"/>
        <v/>
      </c>
      <c r="U25" s="17" t="str">
        <f t="shared" ref="U25:X25" si="23">IF(COUNTIF($J25:$M25,"*"&amp;U$2&amp;"*"),"Yes","-")</f>
        <v>-</v>
      </c>
      <c r="V25" s="17" t="str">
        <f t="shared" si="23"/>
        <v>-</v>
      </c>
      <c r="W25" s="17" t="str">
        <f t="shared" si="23"/>
        <v>-</v>
      </c>
      <c r="X25" s="17" t="str">
        <f t="shared" si="23"/>
        <v>-</v>
      </c>
    </row>
    <row r="26" spans="1:24" ht="14" hidden="1">
      <c r="A26" s="115"/>
      <c r="B26" s="115" t="s">
        <v>6801</v>
      </c>
      <c r="C26" s="16" t="s">
        <v>9119</v>
      </c>
      <c r="D26" s="16" t="s">
        <v>9120</v>
      </c>
      <c r="E26" s="16" t="s">
        <v>9121</v>
      </c>
      <c r="F26" s="221" t="s">
        <v>9122</v>
      </c>
      <c r="G26" s="16" t="s">
        <v>3096</v>
      </c>
      <c r="H26" s="217" t="str">
        <f>VLOOKUP(G26,Orgs!B:I,2,0)</f>
        <v>https://alteriacapital.com/</v>
      </c>
      <c r="I26" s="80" t="str">
        <f>VLOOKUP(G26,Orgs!B:J,3,0)</f>
        <v>Investors</v>
      </c>
      <c r="J26" s="80" t="str">
        <f>VLOOKUP(G26,Orgs!B:J,4,0)</f>
        <v>Early-Stage, Tech startups, Consumer good, Healthcare</v>
      </c>
      <c r="K26" s="80" t="str">
        <f>VLOOKUP(G26,Orgs!B:J,5,0)</f>
        <v>Finance</v>
      </c>
      <c r="L26" s="80">
        <f>VLOOKUP(G26,Orgs!B:J,6,0)</f>
        <v>0</v>
      </c>
      <c r="M26" s="80" t="str">
        <f>VLOOKUP(G26,Orgs!B:J,7,0)</f>
        <v>Alteria Capital Advisors LLP is a venture debt fund that provides financing to early-stage startups. They focus on sectors such as technology, consumer goods, and healthcare. Their tech focus involves growth-stage funding, debt financing, and startup support.</v>
      </c>
      <c r="N26" s="80" t="str">
        <f>VLOOKUP(G26,Orgs!B:J,8,0)</f>
        <v>India</v>
      </c>
      <c r="O26" s="16" t="str">
        <f>VLOOKUP(G26,Orgs!B:J,9,0)</f>
        <v>mail@alteriacapital.com</v>
      </c>
      <c r="P26" s="80" t="s">
        <v>17</v>
      </c>
      <c r="Q26" s="16"/>
      <c r="R26" s="16" t="s">
        <v>7341</v>
      </c>
      <c r="S26" s="16"/>
      <c r="T26" s="16" t="str">
        <f t="shared" si="12"/>
        <v/>
      </c>
      <c r="U26" s="16" t="str">
        <f t="shared" ref="U26:X26" si="24">IF(COUNTIF($J26:$M26,"*"&amp;U$2&amp;"*"),"Yes","-")</f>
        <v>-</v>
      </c>
      <c r="V26" s="16" t="str">
        <f t="shared" si="24"/>
        <v>-</v>
      </c>
      <c r="W26" s="16" t="str">
        <f t="shared" si="24"/>
        <v>-</v>
      </c>
      <c r="X26" s="16" t="str">
        <f t="shared" si="24"/>
        <v>-</v>
      </c>
    </row>
    <row r="27" spans="1:24" ht="14">
      <c r="A27" s="105"/>
      <c r="B27" s="105" t="s">
        <v>9123</v>
      </c>
      <c r="C27" s="17" t="s">
        <v>218</v>
      </c>
      <c r="D27" s="17" t="s">
        <v>9124</v>
      </c>
      <c r="E27" s="17" t="s">
        <v>9125</v>
      </c>
      <c r="F27" s="243" t="s">
        <v>9126</v>
      </c>
      <c r="G27" s="17" t="s">
        <v>4191</v>
      </c>
      <c r="H27" s="210" t="str">
        <f>VLOOKUP(G27,Orgs!B:I,2,0)</f>
        <v>https://www.anbinvestment.sg/</v>
      </c>
      <c r="I27" s="29" t="str">
        <f>VLOOKUP(G27,Orgs!B:J,3,0)</f>
        <v>Investors</v>
      </c>
      <c r="J27" s="29" t="str">
        <f>VLOOKUP(G27,Orgs!B:J,4,0)</f>
        <v>Early stage, Startups, Healthcare, Consumer services.</v>
      </c>
      <c r="K27" s="29" t="str">
        <f>VLOOKUP(G27,Orgs!B:J,5,0)</f>
        <v>Finance</v>
      </c>
      <c r="L27" s="29">
        <f>VLOOKUP(G27,Orgs!B:J,6,0)</f>
        <v>0</v>
      </c>
      <c r="M27" s="29" t="str">
        <f>VLOOKUP(G27,Orgs!B:J,7,0)</f>
        <v>ANB Venture Partners is a venture capital firm investing in early-stage startups. They focus on technology, healthcare, and consumer services. Their tech focus includes innovative software, healthtech, and market disruption.</v>
      </c>
      <c r="N27" s="29" t="str">
        <f>VLOOKUP(G27,Orgs!B:J,8,0)</f>
        <v>Singapore</v>
      </c>
      <c r="O27" s="17">
        <f>VLOOKUP(G27,Orgs!B:J,9,0)</f>
        <v>0</v>
      </c>
      <c r="P27" s="29" t="s">
        <v>17</v>
      </c>
      <c r="Q27" s="17"/>
      <c r="R27" s="17" t="s">
        <v>7341</v>
      </c>
      <c r="S27" s="17"/>
      <c r="T27" s="17" t="str">
        <f t="shared" si="12"/>
        <v/>
      </c>
      <c r="U27" s="17" t="str">
        <f t="shared" ref="U27:X27" si="25">IF(COUNTIF($J27:$M27,"*"&amp;U$2&amp;"*"),"Yes","-")</f>
        <v>-</v>
      </c>
      <c r="V27" s="17" t="str">
        <f t="shared" si="25"/>
        <v>-</v>
      </c>
      <c r="W27" s="17" t="str">
        <f t="shared" si="25"/>
        <v>-</v>
      </c>
      <c r="X27" s="17" t="str">
        <f t="shared" si="25"/>
        <v>-</v>
      </c>
    </row>
    <row r="28" spans="1:24" ht="14" hidden="1">
      <c r="A28" s="115"/>
      <c r="B28" s="16" t="s">
        <v>9127</v>
      </c>
      <c r="C28" s="16" t="s">
        <v>9128</v>
      </c>
      <c r="D28" s="16" t="s">
        <v>9129</v>
      </c>
      <c r="E28" s="16" t="s">
        <v>9130</v>
      </c>
      <c r="F28" s="229" t="s">
        <v>9131</v>
      </c>
      <c r="G28" s="16" t="s">
        <v>4195</v>
      </c>
      <c r="H28" s="217" t="str">
        <f>VLOOKUP(G28,Orgs!B:I,2,0)</f>
        <v>https://www.andalus-ventures.com/</v>
      </c>
      <c r="I28" s="80" t="str">
        <f>VLOOKUP(G28,Orgs!B:J,3,0)</f>
        <v>Investors</v>
      </c>
      <c r="J28" s="80" t="str">
        <f>VLOOKUP(G28,Orgs!B:J,4,0)</f>
        <v>Healthcare, Food &amp; Beverage, Consumer goods, Finance</v>
      </c>
      <c r="K28" s="80" t="str">
        <f>VLOOKUP(G28,Orgs!B:J,5,0)</f>
        <v>Finance</v>
      </c>
      <c r="L28" s="80">
        <f>VLOOKUP(G28,Orgs!B:J,6,0)</f>
        <v>0</v>
      </c>
      <c r="M28" s="80" t="str">
        <f>VLOOKUP(G28,Orgs!B:J,7,0)</f>
        <v>A Venture Builder that specialises in the ideation, launching and scaling of technologically forward Muslim-led startups.</v>
      </c>
      <c r="N28" s="80" t="str">
        <f>VLOOKUP(G28,Orgs!B:J,8,0)</f>
        <v>Malaysia</v>
      </c>
      <c r="O28" s="16">
        <f>VLOOKUP(G28,Orgs!B:J,9,0)</f>
        <v>0</v>
      </c>
      <c r="P28" s="80" t="s">
        <v>17</v>
      </c>
      <c r="Q28" s="16"/>
      <c r="R28" s="16" t="s">
        <v>7341</v>
      </c>
      <c r="S28" s="16"/>
      <c r="T28" s="16" t="str">
        <f t="shared" si="12"/>
        <v/>
      </c>
      <c r="U28" s="16" t="str">
        <f t="shared" ref="U28:X28" si="26">IF(COUNTIF($J28:$M28,"*"&amp;U$2&amp;"*"),"Yes","-")</f>
        <v>-</v>
      </c>
      <c r="V28" s="16" t="str">
        <f t="shared" si="26"/>
        <v>-</v>
      </c>
      <c r="W28" s="16" t="str">
        <f t="shared" si="26"/>
        <v>-</v>
      </c>
      <c r="X28" s="16" t="str">
        <f t="shared" si="26"/>
        <v>-</v>
      </c>
    </row>
    <row r="29" spans="1:24" ht="14" hidden="1">
      <c r="A29" s="105"/>
      <c r="B29" s="105" t="s">
        <v>6861</v>
      </c>
      <c r="C29" s="17" t="s">
        <v>9132</v>
      </c>
      <c r="D29" s="17" t="s">
        <v>9133</v>
      </c>
      <c r="E29" s="17" t="s">
        <v>1380</v>
      </c>
      <c r="F29" s="218" t="s">
        <v>9134</v>
      </c>
      <c r="G29" s="17" t="s">
        <v>3119</v>
      </c>
      <c r="H29" s="210" t="str">
        <f>VLOOKUP(G29,Orgs!B:I,2,0)</f>
        <v>https://anthillventures.com/</v>
      </c>
      <c r="I29" s="29" t="str">
        <f>VLOOKUP(G29,Orgs!B:J,3,0)</f>
        <v>Investors</v>
      </c>
      <c r="J29" s="29" t="str">
        <f>VLOOKUP(G29,Orgs!B:J,4,0)</f>
        <v>Early stage, Media, Urban Tech, Health Tech</v>
      </c>
      <c r="K29" s="29" t="str">
        <f>VLOOKUP(G29,Orgs!B:J,5,0)</f>
        <v>Finance</v>
      </c>
      <c r="L29" s="29">
        <f>VLOOKUP(G29,Orgs!B:J,6,0)</f>
        <v>0</v>
      </c>
      <c r="M29" s="29" t="str">
        <f>VLOOKUP(G29,Orgs!B:J,7,0)</f>
        <v>Invests in, and scales, early-stage companies in Media, Urban Tech and Health Tech.</v>
      </c>
      <c r="N29" s="29" t="str">
        <f>VLOOKUP(G29,Orgs!B:J,8,0)</f>
        <v>India</v>
      </c>
      <c r="O29" s="17">
        <f>VLOOKUP(G29,Orgs!B:J,9,0)</f>
        <v>0</v>
      </c>
      <c r="P29" s="29" t="s">
        <v>17</v>
      </c>
      <c r="Q29" s="17"/>
      <c r="R29" s="17" t="s">
        <v>7341</v>
      </c>
      <c r="S29" s="17"/>
      <c r="T29" s="17" t="str">
        <f t="shared" si="12"/>
        <v/>
      </c>
      <c r="U29" s="17" t="str">
        <f t="shared" ref="U29:X29" si="27">IF(COUNTIF($J29:$M29,"*"&amp;U$2&amp;"*"),"Yes","-")</f>
        <v>-</v>
      </c>
      <c r="V29" s="17" t="str">
        <f t="shared" si="27"/>
        <v>-</v>
      </c>
      <c r="W29" s="17" t="str">
        <f t="shared" si="27"/>
        <v>-</v>
      </c>
      <c r="X29" s="17" t="str">
        <f t="shared" si="27"/>
        <v>-</v>
      </c>
    </row>
    <row r="30" spans="1:24" ht="14">
      <c r="A30" s="115"/>
      <c r="B30" s="16" t="s">
        <v>9135</v>
      </c>
      <c r="C30" s="16" t="s">
        <v>9136</v>
      </c>
      <c r="D30" s="16" t="s">
        <v>9137</v>
      </c>
      <c r="E30" s="16" t="s">
        <v>9138</v>
      </c>
      <c r="F30" s="221" t="s">
        <v>9139</v>
      </c>
      <c r="G30" s="16" t="s">
        <v>4200</v>
      </c>
      <c r="H30" s="217" t="str">
        <f>VLOOKUP(G30,Orgs!B:I,2,0)</f>
        <v>https://www.antler.co/</v>
      </c>
      <c r="I30" s="80" t="str">
        <f>VLOOKUP(G30,Orgs!B:J,3,0)</f>
        <v>Investors</v>
      </c>
      <c r="J30" s="80" t="str">
        <f>VLOOKUP(G30,Orgs!B:J,4,0)</f>
        <v>Early Stage, General</v>
      </c>
      <c r="K30" s="80" t="str">
        <f>VLOOKUP(G30,Orgs!B:J,5,0)</f>
        <v>Finance</v>
      </c>
      <c r="L30" s="80">
        <f>VLOOKUP(G30,Orgs!B:J,6,0)</f>
        <v>0</v>
      </c>
      <c r="M30" s="80" t="str">
        <f>VLOOKUP(G30,Orgs!B:J,7,0)</f>
        <v>Startup accelerator focused on early-stage companies</v>
      </c>
      <c r="N30" s="80" t="str">
        <f>VLOOKUP(G30,Orgs!B:J,8,0)</f>
        <v>Singapore</v>
      </c>
      <c r="O30" s="16">
        <f>VLOOKUP(G30,Orgs!B:J,9,0)</f>
        <v>0</v>
      </c>
      <c r="P30" s="80" t="s">
        <v>17</v>
      </c>
      <c r="Q30" s="16"/>
      <c r="R30" s="16" t="s">
        <v>7341</v>
      </c>
      <c r="S30" s="16"/>
      <c r="T30" s="16" t="str">
        <f t="shared" si="12"/>
        <v/>
      </c>
      <c r="U30" s="16" t="str">
        <f t="shared" ref="U30:X30" si="28">IF(COUNTIF($J30:$M30,"*"&amp;U$2&amp;"*"),"Yes","-")</f>
        <v>-</v>
      </c>
      <c r="V30" s="16" t="str">
        <f t="shared" si="28"/>
        <v>-</v>
      </c>
      <c r="W30" s="16" t="str">
        <f t="shared" si="28"/>
        <v>-</v>
      </c>
      <c r="X30" s="16" t="str">
        <f t="shared" si="28"/>
        <v>-</v>
      </c>
    </row>
    <row r="31" spans="1:24" ht="14" hidden="1">
      <c r="A31" s="105"/>
      <c r="B31" s="105" t="s">
        <v>1568</v>
      </c>
      <c r="C31" s="17" t="s">
        <v>9140</v>
      </c>
      <c r="D31" s="17" t="s">
        <v>9141</v>
      </c>
      <c r="E31" s="17" t="s">
        <v>9142</v>
      </c>
      <c r="F31" s="218" t="s">
        <v>9143</v>
      </c>
      <c r="G31" s="17" t="s">
        <v>4221</v>
      </c>
      <c r="H31" s="210" t="str">
        <f>VLOOKUP(G31,Orgs!B:I,2,0)</f>
        <v>https://www.artesianinvest.com/</v>
      </c>
      <c r="I31" s="29" t="str">
        <f>VLOOKUP(G31,Orgs!B:J,3,0)</f>
        <v>Investors</v>
      </c>
      <c r="J31" s="29" t="str">
        <f>VLOOKUP(G31,Orgs!B:J,4,0)</f>
        <v>climate, agrifood, health, AI, and multiple sectors</v>
      </c>
      <c r="K31" s="29" t="str">
        <f>VLOOKUP(G31,Orgs!B:J,5,0)</f>
        <v>Finance</v>
      </c>
      <c r="L31" s="29">
        <f>VLOOKUP(G31,Orgs!B:J,6,0)</f>
        <v>0</v>
      </c>
      <c r="M31" s="29" t="str">
        <f>VLOOKUP(G31,Orgs!B:J,7,0)</f>
        <v>Venture capital and private debt fund focused on climate, agrifood, health, AI, and multiple sectors</v>
      </c>
      <c r="N31" s="29" t="str">
        <f>VLOOKUP(G31,Orgs!B:J,8,0)</f>
        <v>Canada</v>
      </c>
      <c r="O31" s="17" t="str">
        <f>VLOOKUP(G31,Orgs!B:J,9,0)</f>
        <v>jeremy@artesianinvest.com</v>
      </c>
      <c r="P31" s="29" t="s">
        <v>17</v>
      </c>
      <c r="Q31" s="17"/>
      <c r="R31" s="17" t="s">
        <v>7341</v>
      </c>
      <c r="S31" s="17"/>
      <c r="T31" s="17" t="str">
        <f t="shared" si="12"/>
        <v/>
      </c>
      <c r="U31" s="17" t="str">
        <f t="shared" ref="U31:X31" si="29">IF(COUNTIF($J31:$M31,"*"&amp;U$2&amp;"*"),"Yes","-")</f>
        <v>-</v>
      </c>
      <c r="V31" s="17" t="str">
        <f t="shared" si="29"/>
        <v>-</v>
      </c>
      <c r="W31" s="17" t="str">
        <f t="shared" si="29"/>
        <v>-</v>
      </c>
      <c r="X31" s="17" t="str">
        <f t="shared" si="29"/>
        <v>-</v>
      </c>
    </row>
    <row r="32" spans="1:24" ht="14">
      <c r="A32" s="115"/>
      <c r="B32" s="115" t="s">
        <v>9144</v>
      </c>
      <c r="C32" s="16" t="s">
        <v>33</v>
      </c>
      <c r="D32" s="16" t="s">
        <v>9145</v>
      </c>
      <c r="E32" s="16" t="s">
        <v>9146</v>
      </c>
      <c r="F32" s="221" t="s">
        <v>9147</v>
      </c>
      <c r="G32" s="16" t="s">
        <v>4226</v>
      </c>
      <c r="H32" s="217" t="str">
        <f>VLOOKUP(G32,Orgs!B:I,2,0)</f>
        <v>https://www.artichoke.capital</v>
      </c>
      <c r="I32" s="80" t="str">
        <f>VLOOKUP(G32,Orgs!B:J,3,0)</f>
        <v>Investors</v>
      </c>
      <c r="J32" s="80" t="str">
        <f>VLOOKUP(G32,Orgs!B:J,4,0)</f>
        <v>Agriculture, Sustainable Farming, Foodtech, Startups, Food supply chains, Agritech, Food traceability, Agricultural automation.</v>
      </c>
      <c r="K32" s="80" t="str">
        <f>VLOOKUP(G32,Orgs!B:J,5,0)</f>
        <v>Finance</v>
      </c>
      <c r="L32" s="80">
        <f>VLOOKUP(G32,Orgs!B:J,6,0)</f>
        <v>0</v>
      </c>
      <c r="M32" s="80" t="str">
        <f>VLOOKUP(G32,Orgs!B:J,7,0)</f>
        <v>Artichoke Capital is a venture capital firm that invests in agriculture and foodtech startups. They focus on innovations related to sustainable farming, food supply chains, and agritech. Their tech focus involves precision agriculture, food traceability, and agricultural automation.</v>
      </c>
      <c r="N32" s="80" t="str">
        <f>VLOOKUP(G32,Orgs!B:J,8,0)</f>
        <v>Singapore</v>
      </c>
      <c r="O32" s="16" t="str">
        <f>VLOOKUP(G32,Orgs!B:J,9,0)</f>
        <v>hello@artichoke.capital</v>
      </c>
      <c r="P32" s="80" t="s">
        <v>17</v>
      </c>
      <c r="Q32" s="16"/>
      <c r="R32" s="16" t="s">
        <v>7341</v>
      </c>
      <c r="S32" s="16"/>
      <c r="T32" s="16" t="str">
        <f t="shared" si="12"/>
        <v/>
      </c>
      <c r="U32" s="16" t="str">
        <f t="shared" ref="U32:X32" si="30">IF(COUNTIF($J32:$M32,"*"&amp;U$2&amp;"*"),"Yes","-")</f>
        <v>-</v>
      </c>
      <c r="V32" s="16" t="str">
        <f t="shared" si="30"/>
        <v>-</v>
      </c>
      <c r="W32" s="16" t="str">
        <f t="shared" si="30"/>
        <v>-</v>
      </c>
      <c r="X32" s="16" t="str">
        <f t="shared" si="30"/>
        <v>-</v>
      </c>
    </row>
    <row r="33" spans="1:24" ht="14">
      <c r="A33" s="105"/>
      <c r="B33" s="17"/>
      <c r="C33" s="17"/>
      <c r="D33" s="29"/>
      <c r="E33" s="105"/>
      <c r="F33" s="105"/>
      <c r="G33" s="17" t="s">
        <v>3167</v>
      </c>
      <c r="H33" s="210" t="str">
        <f>VLOOKUP(G33,Orgs!B:I,2,0)</f>
        <v>https://asiaventuregroup.com/</v>
      </c>
      <c r="I33" s="29" t="str">
        <f>VLOOKUP(G33,Orgs!B:J,3,0)</f>
        <v>Investors</v>
      </c>
      <c r="J33" s="29" t="str">
        <f>VLOOKUP(G33,Orgs!B:J,4,0)</f>
        <v>Online markets, digital distribution models, Tech startups</v>
      </c>
      <c r="K33" s="29" t="str">
        <f>VLOOKUP(G33,Orgs!B:J,5,0)</f>
        <v>Finance</v>
      </c>
      <c r="L33" s="29">
        <f>VLOOKUP(G33,Orgs!B:J,6,0)</f>
        <v>0</v>
      </c>
      <c r="M33" s="29" t="str">
        <f>VLOOKUP(G33,Orgs!B:J,7,0)</f>
        <v>Venture capital firm focused on tech startups</v>
      </c>
      <c r="N33" s="29" t="str">
        <f>VLOOKUP(G33,Orgs!B:J,8,0)</f>
        <v>Singapore</v>
      </c>
      <c r="O33" s="17" t="str">
        <f>VLOOKUP(G33,Orgs!B:J,9,0)</f>
        <v>contact@asiaventuregroup.com</v>
      </c>
      <c r="P33" s="29" t="s">
        <v>17</v>
      </c>
      <c r="Q33" s="17"/>
      <c r="R33" s="17" t="s">
        <v>7341</v>
      </c>
      <c r="S33" s="17"/>
      <c r="T33" s="17" t="str">
        <f t="shared" si="12"/>
        <v/>
      </c>
      <c r="U33" s="17" t="str">
        <f t="shared" ref="U33:X33" si="31">IF(COUNTIF($J33:$M33,"*"&amp;U$2&amp;"*"),"Yes","-")</f>
        <v>-</v>
      </c>
      <c r="V33" s="17" t="str">
        <f t="shared" si="31"/>
        <v>-</v>
      </c>
      <c r="W33" s="17" t="str">
        <f t="shared" si="31"/>
        <v>-</v>
      </c>
      <c r="X33" s="17" t="str">
        <f t="shared" si="31"/>
        <v>-</v>
      </c>
    </row>
    <row r="34" spans="1:24" ht="14">
      <c r="A34" s="115"/>
      <c r="B34" s="16" t="s">
        <v>9148</v>
      </c>
      <c r="C34" s="16" t="s">
        <v>9149</v>
      </c>
      <c r="D34" s="16" t="s">
        <v>9150</v>
      </c>
      <c r="E34" s="16" t="s">
        <v>8727</v>
      </c>
      <c r="F34" s="221" t="s">
        <v>9151</v>
      </c>
      <c r="G34" s="16" t="s">
        <v>2611</v>
      </c>
      <c r="H34" s="217" t="str">
        <f>VLOOKUP(G34,Orgs!B:I,2,0)</f>
        <v>http://www.augustglobalpartners.com/</v>
      </c>
      <c r="I34" s="80" t="str">
        <f>VLOOKUP(G34,Orgs!B:J,3,0)</f>
        <v>Investors</v>
      </c>
      <c r="J34" s="80" t="str">
        <f>VLOOKUP(G34,Orgs!B:J,4,0)</f>
        <v>healthcare</v>
      </c>
      <c r="K34" s="80" t="str">
        <f>VLOOKUP(G34,Orgs!B:J,5,0)</f>
        <v>Finance</v>
      </c>
      <c r="L34" s="80">
        <f>VLOOKUP(G34,Orgs!B:J,6,0)</f>
        <v>0</v>
      </c>
      <c r="M34" s="80" t="str">
        <f>VLOOKUP(G34,Orgs!B:J,7,0)</f>
        <v>Venture capital firm focused on healthcare investments</v>
      </c>
      <c r="N34" s="80" t="str">
        <f>VLOOKUP(G34,Orgs!B:J,8,0)</f>
        <v>Singapore</v>
      </c>
      <c r="O34" s="16">
        <f>VLOOKUP(G34,Orgs!B:J,9,0)</f>
        <v>0</v>
      </c>
      <c r="P34" s="80" t="s">
        <v>17</v>
      </c>
      <c r="Q34" s="16"/>
      <c r="R34" s="16" t="s">
        <v>7341</v>
      </c>
      <c r="S34" s="16"/>
      <c r="T34" s="16" t="str">
        <f t="shared" si="12"/>
        <v/>
      </c>
      <c r="U34" s="16" t="str">
        <f t="shared" ref="U34:X34" si="32">IF(COUNTIF($J34:$M34,"*"&amp;U$2&amp;"*"),"Yes","-")</f>
        <v>-</v>
      </c>
      <c r="V34" s="16" t="str">
        <f t="shared" si="32"/>
        <v>-</v>
      </c>
      <c r="W34" s="16" t="str">
        <f t="shared" si="32"/>
        <v>-</v>
      </c>
      <c r="X34" s="16" t="str">
        <f t="shared" si="32"/>
        <v>-</v>
      </c>
    </row>
    <row r="35" spans="1:24" ht="14">
      <c r="A35" s="105"/>
      <c r="B35" s="105" t="s">
        <v>9152</v>
      </c>
      <c r="C35" s="17" t="s">
        <v>9153</v>
      </c>
      <c r="D35" s="17" t="s">
        <v>9154</v>
      </c>
      <c r="E35" s="17" t="s">
        <v>332</v>
      </c>
      <c r="F35" s="255" t="s">
        <v>9155</v>
      </c>
      <c r="G35" s="17" t="s">
        <v>3185</v>
      </c>
      <c r="H35" s="210" t="str">
        <f>VLOOKUP(G35,Orgs!B:I,2,0)</f>
        <v>https://b.capital/</v>
      </c>
      <c r="I35" s="29" t="str">
        <f>VLOOKUP(G35,Orgs!B:J,3,0)</f>
        <v>Investors</v>
      </c>
      <c r="J35" s="29" t="str">
        <f>VLOOKUP(G35,Orgs!B:J,4,0)</f>
        <v>Multi Stage, Healthcare, Consumer Services, Enterprise, FinTech, Healthcare IT &amp; Saas, Digital Healthcare, Biotechnology &amp; Bio-IT, Healthcare Insurance and Payment Model, Energy, Transportation, Industry, Built environment, Food &amp; land use, Carbon/climate management</v>
      </c>
      <c r="K35" s="29" t="str">
        <f>VLOOKUP(G35,Orgs!B:J,5,0)</f>
        <v>Finance</v>
      </c>
      <c r="L35" s="29">
        <f>VLOOKUP(G35,Orgs!B:J,6,0)</f>
        <v>0</v>
      </c>
      <c r="M35" s="29" t="str">
        <f>VLOOKUP(G35,Orgs!B:J,7,0)</f>
        <v>B Capital Group is a venture capital firm that invests in growth-stage companies. They focus on technology, healthcare, and consumer services. Their tech focus includes scalable platforms, digital health, and innovation.</v>
      </c>
      <c r="N35" s="29" t="str">
        <f>VLOOKUP(G35,Orgs!B:J,8,0)</f>
        <v>Singapore</v>
      </c>
      <c r="O35" s="17">
        <f>VLOOKUP(G35,Orgs!B:J,9,0)</f>
        <v>0</v>
      </c>
      <c r="P35" s="29" t="s">
        <v>17</v>
      </c>
      <c r="Q35" s="17"/>
      <c r="R35" s="17" t="s">
        <v>7341</v>
      </c>
      <c r="S35" s="17"/>
      <c r="T35" s="17" t="str">
        <f t="shared" si="12"/>
        <v/>
      </c>
      <c r="U35" s="17" t="str">
        <f t="shared" ref="U35:X35" si="33">IF(COUNTIF($J35:$M35,"*"&amp;U$2&amp;"*"),"Yes","-")</f>
        <v>-</v>
      </c>
      <c r="V35" s="17" t="str">
        <f t="shared" si="33"/>
        <v>-</v>
      </c>
      <c r="W35" s="17" t="str">
        <f t="shared" si="33"/>
        <v>-</v>
      </c>
      <c r="X35" s="17" t="str">
        <f t="shared" si="33"/>
        <v>-</v>
      </c>
    </row>
    <row r="36" spans="1:24" ht="14" hidden="1">
      <c r="A36" s="115"/>
      <c r="B36" s="115" t="s">
        <v>9156</v>
      </c>
      <c r="C36" s="16" t="s">
        <v>9157</v>
      </c>
      <c r="D36" s="16" t="s">
        <v>9158</v>
      </c>
      <c r="E36" s="16" t="s">
        <v>1508</v>
      </c>
      <c r="F36" s="219" t="s">
        <v>9159</v>
      </c>
      <c r="G36" s="16" t="s">
        <v>4254</v>
      </c>
      <c r="H36" s="217" t="str">
        <f>VLOOKUP(G36,Orgs!B:I,2,0)</f>
        <v>https://www.bangkok.ventures/</v>
      </c>
      <c r="I36" s="80" t="str">
        <f>VLOOKUP(G36,Orgs!B:J,3,0)</f>
        <v>Investors</v>
      </c>
      <c r="J36" s="80" t="str">
        <f>VLOOKUP(G36,Orgs!B:J,4,0)</f>
        <v>Early stage, SEA</v>
      </c>
      <c r="K36" s="80" t="str">
        <f>VLOOKUP(G36,Orgs!B:J,5,0)</f>
        <v>Finance</v>
      </c>
      <c r="L36" s="80">
        <f>VLOOKUP(G36,Orgs!B:J,6,0)</f>
        <v>0</v>
      </c>
      <c r="M36" s="80" t="str">
        <f>VLOOKUP(G36,Orgs!B:J,7,0)</f>
        <v>A leading organization in innovation consulting, technology transfer and implementation, helping startups in Southeast Asia access early stage capital</v>
      </c>
      <c r="N36" s="80" t="str">
        <f>VLOOKUP(G36,Orgs!B:J,8,0)</f>
        <v>Thailand</v>
      </c>
      <c r="O36" s="16" t="str">
        <f>VLOOKUP(G36,Orgs!B:J,9,0)</f>
        <v>hello@bangkok.ventures</v>
      </c>
      <c r="P36" s="80" t="s">
        <v>17</v>
      </c>
      <c r="Q36" s="16"/>
      <c r="R36" s="16" t="s">
        <v>7341</v>
      </c>
      <c r="S36" s="16"/>
      <c r="T36" s="16" t="str">
        <f t="shared" si="12"/>
        <v/>
      </c>
      <c r="U36" s="16" t="str">
        <f t="shared" ref="U36:X36" si="34">IF(COUNTIF($J36:$M36,"*"&amp;U$2&amp;"*"),"Yes","-")</f>
        <v>-</v>
      </c>
      <c r="V36" s="16" t="str">
        <f t="shared" si="34"/>
        <v>-</v>
      </c>
      <c r="W36" s="16" t="str">
        <f t="shared" si="34"/>
        <v>-</v>
      </c>
      <c r="X36" s="16" t="str">
        <f t="shared" si="34"/>
        <v>-</v>
      </c>
    </row>
    <row r="37" spans="1:24" ht="14" hidden="1">
      <c r="A37" s="105"/>
      <c r="B37" s="105" t="s">
        <v>1093</v>
      </c>
      <c r="C37" s="17" t="s">
        <v>9160</v>
      </c>
      <c r="D37" s="17" t="s">
        <v>4269</v>
      </c>
      <c r="E37" s="17" t="s">
        <v>28</v>
      </c>
      <c r="F37" s="218" t="s">
        <v>9161</v>
      </c>
      <c r="G37" s="17" t="s">
        <v>4265</v>
      </c>
      <c r="H37" s="210" t="str">
        <f>VLOOKUP(G37,Orgs!B:I,2,0)</f>
        <v>https://www.beanstalkagtech.com/</v>
      </c>
      <c r="I37" s="29" t="str">
        <f>VLOOKUP(G37,Orgs!B:J,3,0)</f>
        <v>Investors</v>
      </c>
      <c r="J37" s="29" t="str">
        <f>VLOOKUP(G37,Orgs!B:J,4,0)</f>
        <v>AgTech</v>
      </c>
      <c r="K37" s="29" t="str">
        <f>VLOOKUP(G37,Orgs!B:J,5,0)</f>
        <v>Finance</v>
      </c>
      <c r="L37" s="29">
        <f>VLOOKUP(G37,Orgs!B:J,6,0)</f>
        <v>0</v>
      </c>
      <c r="M37" s="29" t="str">
        <f>VLOOKUP(G37,Orgs!B:J,7,0)</f>
        <v>Provider of investment advisory, ecosystem development, and venture growth services for food sector</v>
      </c>
      <c r="N37" s="29" t="str">
        <f>VLOOKUP(G37,Orgs!B:J,8,0)</f>
        <v>Australia</v>
      </c>
      <c r="O37" s="17" t="str">
        <f>VLOOKUP(G37,Orgs!B:J,9,0)</f>
        <v>will@beanstalkagtech.com</v>
      </c>
      <c r="P37" s="29" t="s">
        <v>17</v>
      </c>
      <c r="Q37" s="17"/>
      <c r="R37" s="17" t="s">
        <v>7341</v>
      </c>
      <c r="S37" s="17"/>
      <c r="T37" s="17" t="str">
        <f t="shared" si="12"/>
        <v/>
      </c>
      <c r="U37" s="17" t="str">
        <f t="shared" ref="U37:X37" si="35">IF(COUNTIF($J37:$M37,"*"&amp;U$2&amp;"*"),"Yes","-")</f>
        <v>-</v>
      </c>
      <c r="V37" s="17" t="str">
        <f t="shared" si="35"/>
        <v>-</v>
      </c>
      <c r="W37" s="17" t="str">
        <f t="shared" si="35"/>
        <v>-</v>
      </c>
      <c r="X37" s="17" t="str">
        <f t="shared" si="35"/>
        <v>-</v>
      </c>
    </row>
    <row r="38" spans="1:24" ht="14">
      <c r="A38" s="115"/>
      <c r="B38" s="16"/>
      <c r="C38" s="16"/>
      <c r="D38" s="80"/>
      <c r="E38" s="115"/>
      <c r="F38" s="115"/>
      <c r="G38" s="16" t="s">
        <v>2466</v>
      </c>
      <c r="H38" s="217" t="str">
        <f>VLOOKUP(G38,Orgs!B:I,2,0)</f>
        <v>http://bigfootventures.com/</v>
      </c>
      <c r="I38" s="80" t="str">
        <f>VLOOKUP(G38,Orgs!B:J,3,0)</f>
        <v>Investors</v>
      </c>
      <c r="J38" s="80" t="str">
        <f>VLOOKUP(G38,Orgs!B:J,4,0)</f>
        <v>Communications, technology, education, entertainment, new media, consumer tech</v>
      </c>
      <c r="K38" s="80" t="str">
        <f>VLOOKUP(G38,Orgs!B:J,5,0)</f>
        <v>Finance</v>
      </c>
      <c r="L38" s="80">
        <f>VLOOKUP(G38,Orgs!B:J,6,0)</f>
        <v>0</v>
      </c>
      <c r="M38" s="80" t="str">
        <f>VLOOKUP(G38,Orgs!B:J,7,0)</f>
        <v>Corporate-backed venture capital firm focused on consumer tech and multiple sectors</v>
      </c>
      <c r="N38" s="80" t="str">
        <f>VLOOKUP(G38,Orgs!B:J,8,0)</f>
        <v>Singapore</v>
      </c>
      <c r="O38" s="16" t="str">
        <f>VLOOKUP(G38,Orgs!B:J,9,0)</f>
        <v>info@bigfootventures.com</v>
      </c>
      <c r="P38" s="80" t="s">
        <v>17</v>
      </c>
      <c r="Q38" s="16"/>
      <c r="R38" s="16" t="s">
        <v>7341</v>
      </c>
      <c r="S38" s="16"/>
      <c r="T38" s="16" t="str">
        <f t="shared" si="12"/>
        <v/>
      </c>
      <c r="U38" s="16" t="str">
        <f t="shared" ref="U38:X38" si="36">IF(COUNTIF($J38:$M38,"*"&amp;U$2&amp;"*"),"Yes","-")</f>
        <v>-</v>
      </c>
      <c r="V38" s="16" t="str">
        <f t="shared" si="36"/>
        <v>-</v>
      </c>
      <c r="W38" s="16" t="str">
        <f t="shared" si="36"/>
        <v>-</v>
      </c>
      <c r="X38" s="16" t="str">
        <f t="shared" si="36"/>
        <v>-</v>
      </c>
    </row>
    <row r="39" spans="1:24" ht="14" hidden="1">
      <c r="A39" s="105"/>
      <c r="B39" s="105" t="s">
        <v>9162</v>
      </c>
      <c r="C39" s="17" t="s">
        <v>754</v>
      </c>
      <c r="D39" s="17" t="s">
        <v>9163</v>
      </c>
      <c r="E39" s="17" t="s">
        <v>9164</v>
      </c>
      <c r="F39" s="218" t="s">
        <v>9165</v>
      </c>
      <c r="G39" s="17" t="s">
        <v>2274</v>
      </c>
      <c r="H39" s="210" t="str">
        <f>VLOOKUP(G39,Orgs!B:I,2,0)</f>
        <v>https://bitsxbites.com</v>
      </c>
      <c r="I39" s="29" t="str">
        <f>VLOOKUP(G39,Orgs!B:J,3,0)</f>
        <v>Investors</v>
      </c>
      <c r="J39" s="29" t="str">
        <f>VLOOKUP(G39,Orgs!B:J,4,0)</f>
        <v>Food &amp; Agri</v>
      </c>
      <c r="K39" s="29" t="str">
        <f>VLOOKUP(G39,Orgs!B:J,5,0)</f>
        <v>Finance</v>
      </c>
      <c r="L39" s="29">
        <f>VLOOKUP(G39,Orgs!B:J,6,0)</f>
        <v>0</v>
      </c>
      <c r="M39" s="29" t="str">
        <f>VLOOKUP(G39,Orgs!B:J,7,0)</f>
        <v>Venture Capital Fund focused on Food &amp; Beverage sector</v>
      </c>
      <c r="N39" s="29" t="str">
        <f>VLOOKUP(G39,Orgs!B:J,8,0)</f>
        <v>China</v>
      </c>
      <c r="O39" s="17" t="str">
        <f>VLOOKUP(G39,Orgs!B:J,9,0)</f>
        <v>yo@bitsxbites.com</v>
      </c>
      <c r="P39" s="29" t="s">
        <v>17</v>
      </c>
      <c r="Q39" s="17"/>
      <c r="R39" s="17" t="s">
        <v>7341</v>
      </c>
      <c r="S39" s="17"/>
      <c r="T39" s="17" t="str">
        <f t="shared" si="12"/>
        <v/>
      </c>
      <c r="U39" s="17" t="str">
        <f t="shared" ref="U39:X39" si="37">IF(COUNTIF($J39:$M39,"*"&amp;U$2&amp;"*"),"Yes","-")</f>
        <v>-</v>
      </c>
      <c r="V39" s="17" t="str">
        <f t="shared" si="37"/>
        <v>-</v>
      </c>
      <c r="W39" s="17" t="str">
        <f t="shared" si="37"/>
        <v>-</v>
      </c>
      <c r="X39" s="17" t="str">
        <f t="shared" si="37"/>
        <v>-</v>
      </c>
    </row>
    <row r="40" spans="1:24" ht="14">
      <c r="A40" s="115"/>
      <c r="B40" s="115" t="s">
        <v>9166</v>
      </c>
      <c r="C40" s="16" t="s">
        <v>1627</v>
      </c>
      <c r="D40" s="16"/>
      <c r="E40" s="16" t="s">
        <v>1508</v>
      </c>
      <c r="F40" s="235" t="s">
        <v>9167</v>
      </c>
      <c r="G40" s="16" t="s">
        <v>4303</v>
      </c>
      <c r="H40" s="217" t="str">
        <f>VLOOKUP(G40,Orgs!B:I,2,0)</f>
        <v>https://www.brandhaus.com.sg/</v>
      </c>
      <c r="I40" s="80" t="str">
        <f>VLOOKUP(G40,Orgs!B:J,3,0)</f>
        <v>Investors</v>
      </c>
      <c r="J40" s="80" t="str">
        <f>VLOOKUP(G40,Orgs!B:J,4,0)</f>
        <v>Early-stage, Working capital to SMEs</v>
      </c>
      <c r="K40" s="80" t="str">
        <f>VLOOKUP(G40,Orgs!B:J,5,0)</f>
        <v>Finance</v>
      </c>
      <c r="L40" s="80">
        <f>VLOOKUP(G40,Orgs!B:J,6,0)</f>
        <v>0</v>
      </c>
      <c r="M40" s="80" t="str">
        <f>VLOOKUP(G40,Orgs!B:J,7,0)</f>
        <v>Brandhaus Capital supports early-stage startups across various sectors.</v>
      </c>
      <c r="N40" s="80" t="str">
        <f>VLOOKUP(G40,Orgs!B:J,8,0)</f>
        <v>Singapore</v>
      </c>
      <c r="O40" s="16">
        <f>VLOOKUP(G40,Orgs!B:J,9,0)</f>
        <v>0</v>
      </c>
      <c r="P40" s="80" t="s">
        <v>17</v>
      </c>
      <c r="Q40" s="16"/>
      <c r="R40" s="16" t="s">
        <v>7341</v>
      </c>
      <c r="S40" s="16"/>
      <c r="T40" s="16" t="str">
        <f t="shared" si="12"/>
        <v/>
      </c>
      <c r="U40" s="16" t="str">
        <f t="shared" ref="U40:X40" si="38">IF(COUNTIF($J40:$M40,"*"&amp;U$2&amp;"*"),"Yes","-")</f>
        <v>-</v>
      </c>
      <c r="V40" s="16" t="str">
        <f t="shared" si="38"/>
        <v>-</v>
      </c>
      <c r="W40" s="16" t="str">
        <f t="shared" si="38"/>
        <v>-</v>
      </c>
      <c r="X40" s="16" t="str">
        <f t="shared" si="38"/>
        <v>-</v>
      </c>
    </row>
    <row r="41" spans="1:24" ht="14" hidden="1">
      <c r="A41" s="105"/>
      <c r="B41" s="105" t="s">
        <v>9168</v>
      </c>
      <c r="C41" s="17" t="s">
        <v>1446</v>
      </c>
      <c r="D41" s="17" t="s">
        <v>9169</v>
      </c>
      <c r="E41" s="17" t="s">
        <v>413</v>
      </c>
      <c r="F41" s="215" t="s">
        <v>9170</v>
      </c>
      <c r="G41" s="17" t="s">
        <v>3210</v>
      </c>
      <c r="H41" s="210" t="str">
        <f>VLOOKUP(G41,Orgs!B:I,2,0)</f>
        <v>https://briventures.id/</v>
      </c>
      <c r="I41" s="29" t="str">
        <f>VLOOKUP(G41,Orgs!B:J,3,0)</f>
        <v>Investors</v>
      </c>
      <c r="J41" s="29" t="str">
        <f>VLOOKUP(G41,Orgs!B:J,4,0)</f>
        <v>Startup, Digital, Finance</v>
      </c>
      <c r="K41" s="29" t="str">
        <f>VLOOKUP(G41,Orgs!B:J,5,0)</f>
        <v>Finance</v>
      </c>
      <c r="L41" s="29">
        <f>VLOOKUP(G41,Orgs!B:J,6,0)</f>
        <v>0</v>
      </c>
      <c r="M41" s="29" t="str">
        <f>VLOOKUP(G41,Orgs!B:J,7,0)</f>
        <v>BRI Ventures (BVI) is a corporate venture capital initiative backed by Bank Rakyat Indonesia, with headquarters in Jakarta, Indonesia. The firm is established as an independent entity with its own funding processes.</v>
      </c>
      <c r="N41" s="29" t="str">
        <f>VLOOKUP(G41,Orgs!B:J,8,0)</f>
        <v>Indonesia</v>
      </c>
      <c r="O41" s="17">
        <f>VLOOKUP(G41,Orgs!B:J,9,0)</f>
        <v>0</v>
      </c>
      <c r="P41" s="29" t="s">
        <v>17</v>
      </c>
      <c r="Q41" s="17"/>
      <c r="R41" s="17" t="s">
        <v>7341</v>
      </c>
      <c r="S41" s="17"/>
      <c r="T41" s="17" t="str">
        <f t="shared" si="12"/>
        <v/>
      </c>
      <c r="U41" s="17" t="str">
        <f t="shared" ref="U41:X41" si="39">IF(COUNTIF($J41:$M41,"*"&amp;U$2&amp;"*"),"Yes","-")</f>
        <v>-</v>
      </c>
      <c r="V41" s="17" t="str">
        <f t="shared" si="39"/>
        <v>-</v>
      </c>
      <c r="W41" s="17" t="str">
        <f t="shared" si="39"/>
        <v>-</v>
      </c>
      <c r="X41" s="17" t="str">
        <f t="shared" si="39"/>
        <v>-</v>
      </c>
    </row>
    <row r="42" spans="1:24" ht="14" hidden="1">
      <c r="A42" s="115"/>
      <c r="B42" s="16" t="s">
        <v>9171</v>
      </c>
      <c r="C42" s="16" t="s">
        <v>9172</v>
      </c>
      <c r="D42" s="16" t="s">
        <v>9173</v>
      </c>
      <c r="E42" s="16" t="s">
        <v>9164</v>
      </c>
      <c r="F42" s="229" t="s">
        <v>9174</v>
      </c>
      <c r="G42" s="16" t="s">
        <v>3196</v>
      </c>
      <c r="H42" s="217" t="str">
        <f>VLOOKUP(G42,Orgs!B:I,2,0)</f>
        <v>https://brickmortar.vc/</v>
      </c>
      <c r="I42" s="80" t="str">
        <f>VLOOKUP(G42,Orgs!B:J,3,0)</f>
        <v>Investors</v>
      </c>
      <c r="J42" s="80" t="str">
        <f>VLOOKUP(G42,Orgs!B:J,4,0)</f>
        <v>Built Environment</v>
      </c>
      <c r="K42" s="80" t="str">
        <f>VLOOKUP(G42,Orgs!B:J,5,0)</f>
        <v>Finance</v>
      </c>
      <c r="L42" s="80">
        <f>VLOOKUP(G42,Orgs!B:J,6,0)</f>
        <v>0</v>
      </c>
      <c r="M42" s="80" t="str">
        <f>VLOOKUP(G42,Orgs!B:J,7,0)</f>
        <v>Enables emerging companies developing innovative software and hardware solutions for the industries of architecture, engineering, construction, and facilities management.</v>
      </c>
      <c r="N42" s="80" t="str">
        <f>VLOOKUP(G42,Orgs!B:J,8,0)</f>
        <v>USA</v>
      </c>
      <c r="O42" s="16" t="str">
        <f>VLOOKUP(G42,Orgs!B:J,9,0)</f>
        <v>media@brickmortar.vc, info@brickmortar.vc</v>
      </c>
      <c r="P42" s="80" t="s">
        <v>17</v>
      </c>
      <c r="Q42" s="16"/>
      <c r="R42" s="16" t="s">
        <v>7341</v>
      </c>
      <c r="S42" s="16"/>
      <c r="T42" s="16" t="str">
        <f t="shared" si="12"/>
        <v/>
      </c>
      <c r="U42" s="16" t="str">
        <f t="shared" ref="U42:X42" si="40">IF(COUNTIF($J42:$M42,"*"&amp;U$2&amp;"*"),"Yes","-")</f>
        <v>-</v>
      </c>
      <c r="V42" s="16" t="str">
        <f t="shared" si="40"/>
        <v>-</v>
      </c>
      <c r="W42" s="16" t="str">
        <f t="shared" si="40"/>
        <v>-</v>
      </c>
      <c r="X42" s="16" t="str">
        <f t="shared" si="40"/>
        <v>-</v>
      </c>
    </row>
    <row r="43" spans="1:24" ht="14" hidden="1">
      <c r="A43" s="105"/>
      <c r="B43" s="105" t="s">
        <v>9175</v>
      </c>
      <c r="C43" s="17" t="s">
        <v>9176</v>
      </c>
      <c r="D43" s="17" t="s">
        <v>9177</v>
      </c>
      <c r="E43" s="17" t="s">
        <v>1671</v>
      </c>
      <c r="F43" s="218" t="s">
        <v>9178</v>
      </c>
      <c r="G43" s="17" t="s">
        <v>2636</v>
      </c>
      <c r="H43" s="210" t="str">
        <f>VLOOKUP(G43,Orgs!B:I,2,0)</f>
        <v>http://www.builders.studio/</v>
      </c>
      <c r="I43" s="29" t="str">
        <f>VLOOKUP(G43,Orgs!B:J,3,0)</f>
        <v>Investors</v>
      </c>
      <c r="J43" s="29">
        <f>VLOOKUP(G43,Orgs!B:J,4,0)</f>
        <v>0</v>
      </c>
      <c r="K43" s="29" t="str">
        <f>VLOOKUP(G43,Orgs!B:J,5,0)</f>
        <v>Finance</v>
      </c>
      <c r="L43" s="29">
        <f>VLOOKUP(G43,Orgs!B:J,6,0)</f>
        <v>0</v>
      </c>
      <c r="M43" s="29" t="str">
        <f>VLOOKUP(G43,Orgs!B:J,7,0)</f>
        <v>A corporate venture builder, focus on software companies</v>
      </c>
      <c r="N43" s="29" t="str">
        <f>VLOOKUP(G43,Orgs!B:J,8,0)</f>
        <v>Germany</v>
      </c>
      <c r="O43" s="17" t="str">
        <f>VLOOKUP(G43,Orgs!B:J,9,0)</f>
        <v>hello@builders.studio</v>
      </c>
      <c r="P43" s="29" t="s">
        <v>17</v>
      </c>
      <c r="Q43" s="17"/>
      <c r="R43" s="17" t="s">
        <v>7341</v>
      </c>
      <c r="S43" s="17"/>
      <c r="T43" s="17" t="str">
        <f t="shared" si="12"/>
        <v/>
      </c>
      <c r="U43" s="17" t="str">
        <f t="shared" ref="U43:X43" si="41">IF(COUNTIF($J43:$M43,"*"&amp;U$2&amp;"*"),"Yes","-")</f>
        <v>-</v>
      </c>
      <c r="V43" s="17" t="str">
        <f t="shared" si="41"/>
        <v>-</v>
      </c>
      <c r="W43" s="17" t="str">
        <f t="shared" si="41"/>
        <v>-</v>
      </c>
      <c r="X43" s="17" t="str">
        <f t="shared" si="41"/>
        <v>-</v>
      </c>
    </row>
    <row r="44" spans="1:24" ht="14" hidden="1">
      <c r="A44" s="115"/>
      <c r="B44" s="16" t="s">
        <v>9179</v>
      </c>
      <c r="C44" s="16" t="s">
        <v>9180</v>
      </c>
      <c r="D44" s="16" t="s">
        <v>9181</v>
      </c>
      <c r="E44" s="16" t="s">
        <v>871</v>
      </c>
      <c r="F44" s="229" t="s">
        <v>9182</v>
      </c>
      <c r="G44" s="16" t="s">
        <v>3226</v>
      </c>
      <c r="H44" s="217" t="str">
        <f>VLOOKUP(G44,Orgs!B:I,2,0)</f>
        <v>https://buildingventures.com/</v>
      </c>
      <c r="I44" s="80" t="str">
        <f>VLOOKUP(G44,Orgs!B:J,3,0)</f>
        <v>Investors</v>
      </c>
      <c r="J44" s="80" t="str">
        <f>VLOOKUP(G44,Orgs!B:J,4,0)</f>
        <v>Built environment</v>
      </c>
      <c r="K44" s="80" t="str">
        <f>VLOOKUP(G44,Orgs!B:J,5,0)</f>
        <v>Finance</v>
      </c>
      <c r="L44" s="80">
        <f>VLOOKUP(G44,Orgs!B:J,6,0)</f>
        <v>0</v>
      </c>
      <c r="M44" s="80" t="str">
        <f>VLOOKUP(G44,Orgs!B:J,7,0)</f>
        <v>Offers the perfect mix of capital, mentorship and industry connections.</v>
      </c>
      <c r="N44" s="80" t="str">
        <f>VLOOKUP(G44,Orgs!B:J,8,0)</f>
        <v>USA</v>
      </c>
      <c r="O44" s="16">
        <f>VLOOKUP(G44,Orgs!B:J,9,0)</f>
        <v>0</v>
      </c>
      <c r="P44" s="80" t="s">
        <v>17</v>
      </c>
      <c r="Q44" s="16"/>
      <c r="R44" s="16" t="s">
        <v>7341</v>
      </c>
      <c r="S44" s="16"/>
      <c r="T44" s="16" t="str">
        <f t="shared" si="12"/>
        <v/>
      </c>
      <c r="U44" s="16" t="str">
        <f t="shared" ref="U44:X44" si="42">IF(COUNTIF($J44:$M44,"*"&amp;U$2&amp;"*"),"Yes","-")</f>
        <v>-</v>
      </c>
      <c r="V44" s="16" t="str">
        <f t="shared" si="42"/>
        <v>-</v>
      </c>
      <c r="W44" s="16" t="str">
        <f t="shared" si="42"/>
        <v>-</v>
      </c>
      <c r="X44" s="16" t="str">
        <f t="shared" si="42"/>
        <v>-</v>
      </c>
    </row>
    <row r="45" spans="1:24" ht="14">
      <c r="A45" s="105"/>
      <c r="B45" s="105"/>
      <c r="C45" s="17"/>
      <c r="D45" s="17"/>
      <c r="E45" s="105"/>
      <c r="F45" s="105"/>
      <c r="G45" s="29" t="s">
        <v>4313</v>
      </c>
      <c r="H45" s="210" t="str">
        <f>VLOOKUP(G45,Orgs!B:I,2,0)</f>
        <v>https://www.burdaprincipalinvestments.com/</v>
      </c>
      <c r="I45" s="29" t="str">
        <f>VLOOKUP(G45,Orgs!B:J,3,0)</f>
        <v>Investors</v>
      </c>
      <c r="J45" s="29" t="str">
        <f>VLOOKUP(G45,Orgs!B:J,4,0)</f>
        <v>Brand led commerce (DTC), Cybersecurity, Fintech, Instant Delivery, Marketplace, Media invention, SaaS, Platform, AI&amp;Data</v>
      </c>
      <c r="K45" s="29" t="str">
        <f>VLOOKUP(G45,Orgs!B:J,5,0)</f>
        <v>Finance</v>
      </c>
      <c r="L45" s="29">
        <f>VLOOKUP(G45,Orgs!B:J,6,0)</f>
        <v>0</v>
      </c>
      <c r="M45" s="29" t="str">
        <f>VLOOKUP(G45,Orgs!B:J,7,0)</f>
        <v>Burda Principal Investments (BPI), a division of Hubert Burda Media, provides long term growth equity for fast growing digital technology and media companies.</v>
      </c>
      <c r="N45" s="29" t="str">
        <f>VLOOKUP(G45,Orgs!B:J,8,0)</f>
        <v>Singapore</v>
      </c>
      <c r="O45" s="17">
        <f>VLOOKUP(G45,Orgs!B:J,9,0)</f>
        <v>0</v>
      </c>
      <c r="P45" s="29" t="s">
        <v>17</v>
      </c>
      <c r="Q45" s="17"/>
      <c r="R45" s="17" t="s">
        <v>7341</v>
      </c>
      <c r="S45" s="17"/>
      <c r="T45" s="17" t="str">
        <f t="shared" si="12"/>
        <v/>
      </c>
      <c r="U45" s="17" t="str">
        <f t="shared" ref="U45:X45" si="43">IF(COUNTIF($J45:$M45,"*"&amp;U$2&amp;"*"),"Yes","-")</f>
        <v>-</v>
      </c>
      <c r="V45" s="17" t="str">
        <f t="shared" si="43"/>
        <v>-</v>
      </c>
      <c r="W45" s="17" t="str">
        <f t="shared" si="43"/>
        <v>-</v>
      </c>
      <c r="X45" s="17" t="str">
        <f t="shared" si="43"/>
        <v>-</v>
      </c>
    </row>
    <row r="46" spans="1:24" ht="14">
      <c r="A46" s="115"/>
      <c r="B46" s="16"/>
      <c r="C46" s="16"/>
      <c r="D46" s="80"/>
      <c r="E46" s="115"/>
      <c r="F46" s="115"/>
      <c r="G46" s="16" t="s">
        <v>4326</v>
      </c>
      <c r="H46" s="217" t="str">
        <f>VLOOKUP(G46,Orgs!B:I,2,0)</f>
        <v>https://www.capvista.com.sg/</v>
      </c>
      <c r="I46" s="80" t="str">
        <f>VLOOKUP(G46,Orgs!B:J,3,0)</f>
        <v>Investors</v>
      </c>
      <c r="J46" s="80" t="str">
        <f>VLOOKUP(G46,Orgs!B:J,4,0)</f>
        <v>Advanced communications, sensors, cybersecurity, artificial intelligence, robotics, quantum, advanced materials</v>
      </c>
      <c r="K46" s="80" t="str">
        <f>VLOOKUP(G46,Orgs!B:J,5,0)</f>
        <v>Finance</v>
      </c>
      <c r="L46" s="80">
        <f>VLOOKUP(G46,Orgs!B:J,6,0)</f>
        <v>0</v>
      </c>
      <c r="M46" s="80" t="str">
        <f>VLOOKUP(G46,Orgs!B:J,7,0)</f>
        <v>The strategic investment arm of Singapore's Defence Science and Technology Agency (DSTA), focusing on partnering and growing early-stage startups to support Singapore's national security,</v>
      </c>
      <c r="N46" s="80" t="str">
        <f>VLOOKUP(G46,Orgs!B:J,8,0)</f>
        <v>Singapore</v>
      </c>
      <c r="O46" s="16" t="str">
        <f>VLOOKUP(G46,Orgs!B:J,9,0)</f>
        <v>contactus@capvista.com.sg</v>
      </c>
      <c r="P46" s="80" t="s">
        <v>17</v>
      </c>
      <c r="Q46" s="16"/>
      <c r="R46" s="16" t="s">
        <v>7341</v>
      </c>
      <c r="S46" s="16"/>
      <c r="T46" s="16" t="str">
        <f t="shared" si="12"/>
        <v/>
      </c>
      <c r="U46" s="16" t="str">
        <f t="shared" ref="U46:X46" si="44">IF(COUNTIF($J46:$M46,"*"&amp;U$2&amp;"*"),"Yes","-")</f>
        <v>-</v>
      </c>
      <c r="V46" s="16" t="str">
        <f t="shared" si="44"/>
        <v>-</v>
      </c>
      <c r="W46" s="16" t="str">
        <f t="shared" si="44"/>
        <v>-</v>
      </c>
      <c r="X46" s="16" t="str">
        <f t="shared" si="44"/>
        <v>-</v>
      </c>
    </row>
    <row r="47" spans="1:24" ht="14">
      <c r="A47" s="105"/>
      <c r="B47" s="105" t="s">
        <v>9183</v>
      </c>
      <c r="C47" s="17" t="s">
        <v>6636</v>
      </c>
      <c r="D47" s="17" t="s">
        <v>9184</v>
      </c>
      <c r="E47" s="17" t="s">
        <v>1106</v>
      </c>
      <c r="F47" s="215" t="s">
        <v>9185</v>
      </c>
      <c r="G47" s="17" t="s">
        <v>2640</v>
      </c>
      <c r="H47" s="210" t="str">
        <f>VLOOKUP(G47,Orgs!B:I,2,0)</f>
        <v>http://www.capitalsquarepartners.com/</v>
      </c>
      <c r="I47" s="29" t="str">
        <f>VLOOKUP(G47,Orgs!B:J,3,0)</f>
        <v>Investors</v>
      </c>
      <c r="J47" s="29" t="str">
        <f>VLOOKUP(G47,Orgs!B:J,4,0)</f>
        <v>Telecommunications, Media &amp; Technology (TMT), Healthcare, Consumer and Business services, SEA, India</v>
      </c>
      <c r="K47" s="29" t="str">
        <f>VLOOKUP(G47,Orgs!B:J,5,0)</f>
        <v>Finance</v>
      </c>
      <c r="L47" s="29">
        <f>VLOOKUP(G47,Orgs!B:J,6,0)</f>
        <v>0</v>
      </c>
      <c r="M47" s="29" t="str">
        <f>VLOOKUP(G47,Orgs!B:J,7,0)</f>
        <v>Capital Square Partners invests in telecommunications, media &amp;amp; technology (TMT), healthcare, consumer &amp;amp; business services, and education sectors in South and Southeast Asia.</v>
      </c>
      <c r="N47" s="29" t="str">
        <f>VLOOKUP(G47,Orgs!B:J,8,0)</f>
        <v>Singapore</v>
      </c>
      <c r="O47" s="17">
        <f>VLOOKUP(G47,Orgs!B:J,9,0)</f>
        <v>0</v>
      </c>
      <c r="P47" s="29" t="s">
        <v>17</v>
      </c>
      <c r="Q47" s="17"/>
      <c r="R47" s="17" t="s">
        <v>7341</v>
      </c>
      <c r="S47" s="17"/>
      <c r="T47" s="17" t="str">
        <f t="shared" si="12"/>
        <v/>
      </c>
      <c r="U47" s="17" t="str">
        <f t="shared" ref="U47:X47" si="45">IF(COUNTIF($J47:$M47,"*"&amp;U$2&amp;"*"),"Yes","-")</f>
        <v>-</v>
      </c>
      <c r="V47" s="17" t="str">
        <f t="shared" si="45"/>
        <v>-</v>
      </c>
      <c r="W47" s="17" t="str">
        <f t="shared" si="45"/>
        <v>-</v>
      </c>
      <c r="X47" s="17" t="str">
        <f t="shared" si="45"/>
        <v>-</v>
      </c>
    </row>
    <row r="48" spans="1:24" ht="14" hidden="1">
      <c r="A48" s="115"/>
      <c r="B48" s="115" t="s">
        <v>9186</v>
      </c>
      <c r="C48" s="16" t="s">
        <v>1269</v>
      </c>
      <c r="D48" s="16"/>
      <c r="E48" s="16" t="s">
        <v>1393</v>
      </c>
      <c r="F48" s="221" t="s">
        <v>9187</v>
      </c>
      <c r="G48" s="16" t="s">
        <v>5877</v>
      </c>
      <c r="H48" s="80" t="str">
        <f>VLOOKUP(G48,Orgs!B:I,2,0)</f>
        <v>NOT AVAILABLE</v>
      </c>
      <c r="I48" s="80" t="str">
        <f>VLOOKUP(G48,Orgs!B:J,3,0)</f>
        <v>Investors</v>
      </c>
      <c r="J48" s="80">
        <f>VLOOKUP(G48,Orgs!B:J,4,0)</f>
        <v>0</v>
      </c>
      <c r="K48" s="80" t="str">
        <f>VLOOKUP(G48,Orgs!B:J,5,0)</f>
        <v>Finance</v>
      </c>
      <c r="L48" s="80">
        <f>VLOOKUP(G48,Orgs!B:J,6,0)</f>
        <v>0</v>
      </c>
      <c r="M48" s="80">
        <f>VLOOKUP(G48,Orgs!B:J,7,0)</f>
        <v>0</v>
      </c>
      <c r="N48" s="80" t="str">
        <f>VLOOKUP(G48,Orgs!B:J,8,0)</f>
        <v>London</v>
      </c>
      <c r="O48" s="16" t="str">
        <f>VLOOKUP(G48,Orgs!B:J,9,0)</f>
        <v>hello@themenectar.com</v>
      </c>
      <c r="P48" s="80" t="s">
        <v>17</v>
      </c>
      <c r="Q48" s="16"/>
      <c r="R48" s="16" t="s">
        <v>7341</v>
      </c>
      <c r="S48" s="16"/>
      <c r="T48" s="16" t="str">
        <f t="shared" si="12"/>
        <v/>
      </c>
      <c r="U48" s="16" t="str">
        <f t="shared" ref="U48:X48" si="46">IF(COUNTIF($J48:$M48,"*"&amp;U$2&amp;"*"),"Yes","-")</f>
        <v>-</v>
      </c>
      <c r="V48" s="16" t="str">
        <f t="shared" si="46"/>
        <v>-</v>
      </c>
      <c r="W48" s="16" t="str">
        <f t="shared" si="46"/>
        <v>-</v>
      </c>
      <c r="X48" s="16" t="str">
        <f t="shared" si="46"/>
        <v>-</v>
      </c>
    </row>
    <row r="49" spans="1:24" ht="14">
      <c r="A49" s="105"/>
      <c r="B49" s="105"/>
      <c r="C49" s="17"/>
      <c r="D49" s="17"/>
      <c r="E49" s="105"/>
      <c r="F49" s="105"/>
      <c r="G49" s="29" t="s">
        <v>3253</v>
      </c>
      <c r="H49" s="210" t="str">
        <f>VLOOKUP(G49,Orgs!B:I,2,0)</f>
        <v>https://cedgeventures.com/</v>
      </c>
      <c r="I49" s="29" t="str">
        <f>VLOOKUP(G49,Orgs!B:J,3,0)</f>
        <v>Investors</v>
      </c>
      <c r="J49" s="29" t="str">
        <f>VLOOKUP(G49,Orgs!B:J,4,0)</f>
        <v>Early-stage</v>
      </c>
      <c r="K49" s="29" t="str">
        <f>VLOOKUP(G49,Orgs!B:J,5,0)</f>
        <v>Finance</v>
      </c>
      <c r="L49" s="29">
        <f>VLOOKUP(G49,Orgs!B:J,6,0)</f>
        <v>0</v>
      </c>
      <c r="M49" s="29" t="str">
        <f>VLOOKUP(G49,Orgs!B:J,7,0)</f>
        <v>Cedge Ventures is an early-stage centric, sector-agnostic VC firm.</v>
      </c>
      <c r="N49" s="29" t="str">
        <f>VLOOKUP(G49,Orgs!B:J,8,0)</f>
        <v>Singapore</v>
      </c>
      <c r="O49" s="17">
        <f>VLOOKUP(G49,Orgs!B:J,9,0)</f>
        <v>0</v>
      </c>
      <c r="P49" s="29" t="s">
        <v>17</v>
      </c>
      <c r="Q49" s="17"/>
      <c r="R49" s="17" t="s">
        <v>7341</v>
      </c>
      <c r="S49" s="17"/>
      <c r="T49" s="17" t="str">
        <f t="shared" si="12"/>
        <v/>
      </c>
      <c r="U49" s="17" t="str">
        <f t="shared" ref="U49:X49" si="47">IF(COUNTIF($J49:$M49,"*"&amp;U$2&amp;"*"),"Yes","-")</f>
        <v>-</v>
      </c>
      <c r="V49" s="17" t="str">
        <f t="shared" si="47"/>
        <v>-</v>
      </c>
      <c r="W49" s="17" t="str">
        <f t="shared" si="47"/>
        <v>-</v>
      </c>
      <c r="X49" s="17" t="str">
        <f t="shared" si="47"/>
        <v>-</v>
      </c>
    </row>
    <row r="50" spans="1:24" ht="14" hidden="1">
      <c r="A50" s="115"/>
      <c r="B50" s="16" t="s">
        <v>9188</v>
      </c>
      <c r="C50" s="16" t="s">
        <v>9189</v>
      </c>
      <c r="D50" s="16" t="s">
        <v>9190</v>
      </c>
      <c r="E50" s="16" t="s">
        <v>9191</v>
      </c>
      <c r="F50" s="221" t="s">
        <v>9192</v>
      </c>
      <c r="G50" s="16" t="s">
        <v>4349</v>
      </c>
      <c r="H50" s="217" t="str">
        <f>VLOOKUP(G50,Orgs!B:I,2,0)</f>
        <v>https://www.cemexventures.com/</v>
      </c>
      <c r="I50" s="80" t="str">
        <f>VLOOKUP(G50,Orgs!B:J,3,0)</f>
        <v>Investors</v>
      </c>
      <c r="J50" s="80" t="str">
        <f>VLOOKUP(G50,Orgs!B:J,4,0)</f>
        <v>Sustainable construction materials, Consturction Tech</v>
      </c>
      <c r="K50" s="80" t="str">
        <f>VLOOKUP(G50,Orgs!B:J,5,0)</f>
        <v>Finance</v>
      </c>
      <c r="L50" s="80">
        <f>VLOOKUP(G50,Orgs!B:J,6,0)</f>
        <v>0</v>
      </c>
      <c r="M50" s="80" t="str">
        <f>VLOOKUP(G50,Orgs!B:J,7,0)</f>
        <v>The Corporate Venture Capital (CVC) and open innovation unit of Cemex, a leading sustainable construction materials and solutions company</v>
      </c>
      <c r="N50" s="80" t="str">
        <f>VLOOKUP(G50,Orgs!B:J,8,0)</f>
        <v>Spain</v>
      </c>
      <c r="O50" s="16">
        <f>VLOOKUP(G50,Orgs!B:J,9,0)</f>
        <v>0</v>
      </c>
      <c r="P50" s="80" t="s">
        <v>17</v>
      </c>
      <c r="Q50" s="16"/>
      <c r="R50" s="16" t="s">
        <v>7341</v>
      </c>
      <c r="S50" s="16"/>
      <c r="T50" s="16" t="str">
        <f t="shared" si="12"/>
        <v/>
      </c>
      <c r="U50" s="16" t="str">
        <f t="shared" ref="U50:X50" si="48">IF(COUNTIF($J50:$M50,"*"&amp;U$2&amp;"*"),"Yes","-")</f>
        <v>-</v>
      </c>
      <c r="V50" s="16" t="str">
        <f t="shared" si="48"/>
        <v>-</v>
      </c>
      <c r="W50" s="16" t="str">
        <f t="shared" si="48"/>
        <v>-</v>
      </c>
      <c r="X50" s="16" t="str">
        <f t="shared" si="48"/>
        <v>-</v>
      </c>
    </row>
    <row r="51" spans="1:24" ht="14">
      <c r="A51" s="105"/>
      <c r="B51" s="105" t="s">
        <v>9193</v>
      </c>
      <c r="C51" s="17" t="s">
        <v>9194</v>
      </c>
      <c r="D51" s="17" t="s">
        <v>9195</v>
      </c>
      <c r="E51" s="17" t="s">
        <v>9196</v>
      </c>
      <c r="F51" s="215" t="s">
        <v>9197</v>
      </c>
      <c r="G51" s="17" t="s">
        <v>4353</v>
      </c>
      <c r="H51" s="210" t="str">
        <f>VLOOKUP(G51,Orgs!B:I,2,0)</f>
        <v>https://www.cento.vc/</v>
      </c>
      <c r="I51" s="29" t="str">
        <f>VLOOKUP(G51,Orgs!B:J,3,0)</f>
        <v>Investors</v>
      </c>
      <c r="J51" s="29" t="str">
        <f>VLOOKUP(G51,Orgs!B:J,4,0)</f>
        <v>Early-stage, Tech companies, Healthcare, consumer tech</v>
      </c>
      <c r="K51" s="29" t="str">
        <f>VLOOKUP(G51,Orgs!B:J,5,0)</f>
        <v>Finance</v>
      </c>
      <c r="L51" s="29">
        <f>VLOOKUP(G51,Orgs!B:J,6,0)</f>
        <v>0</v>
      </c>
      <c r="M51" s="29" t="str">
        <f>VLOOKUP(G51,Orgs!B:J,7,0)</f>
        <v>Cento Ventures invests in technology startups in Southeast Asia.</v>
      </c>
      <c r="N51" s="29" t="str">
        <f>VLOOKUP(G51,Orgs!B:J,8,0)</f>
        <v>Singapore</v>
      </c>
      <c r="O51" s="17" t="str">
        <f>VLOOKUP(G51,Orgs!B:J,9,0)</f>
        <v>invitations@cento.vc</v>
      </c>
      <c r="P51" s="29" t="s">
        <v>17</v>
      </c>
      <c r="Q51" s="17"/>
      <c r="R51" s="17" t="s">
        <v>7341</v>
      </c>
      <c r="S51" s="17"/>
      <c r="T51" s="17" t="str">
        <f t="shared" si="12"/>
        <v/>
      </c>
      <c r="U51" s="17" t="str">
        <f t="shared" ref="U51:X51" si="49">IF(COUNTIF($J51:$M51,"*"&amp;U$2&amp;"*"),"Yes","-")</f>
        <v>-</v>
      </c>
      <c r="V51" s="17" t="str">
        <f t="shared" si="49"/>
        <v>-</v>
      </c>
      <c r="W51" s="17" t="str">
        <f t="shared" si="49"/>
        <v>-</v>
      </c>
      <c r="X51" s="17" t="str">
        <f t="shared" si="49"/>
        <v>-</v>
      </c>
    </row>
    <row r="52" spans="1:24" ht="14">
      <c r="A52" s="115"/>
      <c r="B52" s="115" t="s">
        <v>9198</v>
      </c>
      <c r="C52" s="16" t="s">
        <v>62</v>
      </c>
      <c r="D52" s="16" t="s">
        <v>9199</v>
      </c>
      <c r="E52" s="16" t="s">
        <v>871</v>
      </c>
      <c r="F52" s="221" t="s">
        <v>9200</v>
      </c>
      <c r="G52" s="16" t="s">
        <v>4353</v>
      </c>
      <c r="H52" s="217" t="str">
        <f>VLOOKUP(G52,Orgs!B:I,2,0)</f>
        <v>https://www.cento.vc/</v>
      </c>
      <c r="I52" s="80" t="str">
        <f>VLOOKUP(G52,Orgs!B:J,3,0)</f>
        <v>Investors</v>
      </c>
      <c r="J52" s="80" t="str">
        <f>VLOOKUP(G52,Orgs!B:J,4,0)</f>
        <v>Early-stage, Tech companies, Healthcare, consumer tech</v>
      </c>
      <c r="K52" s="80" t="str">
        <f>VLOOKUP(G52,Orgs!B:J,5,0)</f>
        <v>Finance</v>
      </c>
      <c r="L52" s="80">
        <f>VLOOKUP(G52,Orgs!B:J,6,0)</f>
        <v>0</v>
      </c>
      <c r="M52" s="80" t="str">
        <f>VLOOKUP(G52,Orgs!B:J,7,0)</f>
        <v>Cento Ventures invests in technology startups in Southeast Asia.</v>
      </c>
      <c r="N52" s="80" t="str">
        <f>VLOOKUP(G52,Orgs!B:J,8,0)</f>
        <v>Singapore</v>
      </c>
      <c r="O52" s="16" t="str">
        <f>VLOOKUP(G52,Orgs!B:J,9,0)</f>
        <v>invitations@cento.vc</v>
      </c>
      <c r="P52" s="80" t="s">
        <v>17</v>
      </c>
      <c r="Q52" s="16"/>
      <c r="R52" s="16" t="s">
        <v>7341</v>
      </c>
      <c r="S52" s="16"/>
      <c r="T52" s="16" t="str">
        <f t="shared" si="12"/>
        <v/>
      </c>
      <c r="U52" s="16" t="str">
        <f t="shared" ref="U52:X52" si="50">IF(COUNTIF($J52:$M52,"*"&amp;U$2&amp;"*"),"Yes","-")</f>
        <v>-</v>
      </c>
      <c r="V52" s="16" t="str">
        <f t="shared" si="50"/>
        <v>-</v>
      </c>
      <c r="W52" s="16" t="str">
        <f t="shared" si="50"/>
        <v>-</v>
      </c>
      <c r="X52" s="16" t="str">
        <f t="shared" si="50"/>
        <v>-</v>
      </c>
    </row>
    <row r="53" spans="1:24" ht="14">
      <c r="A53" s="105"/>
      <c r="B53" s="105" t="s">
        <v>8313</v>
      </c>
      <c r="C53" s="17" t="s">
        <v>9201</v>
      </c>
      <c r="D53" s="17" t="s">
        <v>9202</v>
      </c>
      <c r="E53" s="17" t="s">
        <v>1106</v>
      </c>
      <c r="F53" s="215" t="s">
        <v>9203</v>
      </c>
      <c r="G53" s="17" t="s">
        <v>3267</v>
      </c>
      <c r="H53" s="210" t="str">
        <f>VLOOKUP(G53,Orgs!B:I,2,0)</f>
        <v>https://cocooncap.com/</v>
      </c>
      <c r="I53" s="29" t="str">
        <f>VLOOKUP(G53,Orgs!B:J,3,0)</f>
        <v>Investors</v>
      </c>
      <c r="J53" s="29" t="str">
        <f>VLOOKUP(G53,Orgs!B:J,4,0)</f>
        <v>Early-stage, Tech companies, B2B enterprise, Deep tech</v>
      </c>
      <c r="K53" s="29" t="str">
        <f>VLOOKUP(G53,Orgs!B:J,5,0)</f>
        <v>Finance</v>
      </c>
      <c r="L53" s="29">
        <f>VLOOKUP(G53,Orgs!B:J,6,0)</f>
        <v>0</v>
      </c>
      <c r="M53" s="29" t="str">
        <f>VLOOKUP(G53,Orgs!B:J,7,0)</f>
        <v>Cocoon Capital partners with extraordinary, enterprise, and deep-tech founders in Southeast Asia who Dare to Change™.</v>
      </c>
      <c r="N53" s="29" t="str">
        <f>VLOOKUP(G53,Orgs!B:J,8,0)</f>
        <v>Singapore</v>
      </c>
      <c r="O53" s="17">
        <f>VLOOKUP(G53,Orgs!B:J,9,0)</f>
        <v>0</v>
      </c>
      <c r="P53" s="29" t="s">
        <v>17</v>
      </c>
      <c r="Q53" s="17"/>
      <c r="R53" s="17" t="s">
        <v>7341</v>
      </c>
      <c r="S53" s="17"/>
      <c r="T53" s="17" t="str">
        <f t="shared" si="12"/>
        <v/>
      </c>
      <c r="U53" s="17" t="str">
        <f t="shared" ref="U53:X53" si="51">IF(COUNTIF($J53:$M53,"*"&amp;U$2&amp;"*"),"Yes","-")</f>
        <v>-</v>
      </c>
      <c r="V53" s="17" t="str">
        <f t="shared" si="51"/>
        <v>-</v>
      </c>
      <c r="W53" s="17" t="str">
        <f t="shared" si="51"/>
        <v>-</v>
      </c>
      <c r="X53" s="17" t="str">
        <f t="shared" si="51"/>
        <v>-</v>
      </c>
    </row>
    <row r="54" spans="1:24" ht="14" hidden="1">
      <c r="A54" s="115"/>
      <c r="B54" s="115" t="s">
        <v>169</v>
      </c>
      <c r="C54" s="16" t="s">
        <v>497</v>
      </c>
      <c r="D54" s="16" t="s">
        <v>9204</v>
      </c>
      <c r="E54" s="16" t="s">
        <v>1106</v>
      </c>
      <c r="F54" s="221" t="s">
        <v>9205</v>
      </c>
      <c r="G54" s="16" t="s">
        <v>2667</v>
      </c>
      <c r="H54" s="217" t="str">
        <f>VLOOKUP(G54,Orgs!B:I,2,0)</f>
        <v>http://www.convergencevc.com/</v>
      </c>
      <c r="I54" s="80" t="str">
        <f>VLOOKUP(G54,Orgs!B:J,3,0)</f>
        <v>Investors</v>
      </c>
      <c r="J54" s="80" t="str">
        <f>VLOOKUP(G54,Orgs!B:J,4,0)</f>
        <v>Early-stage, Tech companies, consumer businesses, B2B, digital media, fintech, and SME industries.</v>
      </c>
      <c r="K54" s="80" t="str">
        <f>VLOOKUP(G54,Orgs!B:J,5,0)</f>
        <v>Finance</v>
      </c>
      <c r="L54" s="80">
        <f>VLOOKUP(G54,Orgs!B:J,6,0)</f>
        <v>0</v>
      </c>
      <c r="M54" s="80" t="str">
        <f>VLOOKUP(G54,Orgs!B:J,7,0)</f>
        <v>Early stage technology venture fund focused on investing in Indonesia’s digital disruptors.</v>
      </c>
      <c r="N54" s="80" t="str">
        <f>VLOOKUP(G54,Orgs!B:J,8,0)</f>
        <v>Indonesia</v>
      </c>
      <c r="O54" s="16">
        <f>VLOOKUP(G54,Orgs!B:J,9,0)</f>
        <v>0</v>
      </c>
      <c r="P54" s="80" t="s">
        <v>17</v>
      </c>
      <c r="Q54" s="16"/>
      <c r="R54" s="16" t="s">
        <v>7341</v>
      </c>
      <c r="S54" s="16"/>
      <c r="T54" s="16" t="str">
        <f t="shared" si="12"/>
        <v/>
      </c>
      <c r="U54" s="16" t="str">
        <f t="shared" ref="U54:X54" si="52">IF(COUNTIF($J54:$M54,"*"&amp;U$2&amp;"*"),"Yes","-")</f>
        <v>-</v>
      </c>
      <c r="V54" s="16" t="str">
        <f t="shared" si="52"/>
        <v>-</v>
      </c>
      <c r="W54" s="16" t="str">
        <f t="shared" si="52"/>
        <v>-</v>
      </c>
      <c r="X54" s="16" t="str">
        <f t="shared" si="52"/>
        <v>-</v>
      </c>
    </row>
    <row r="55" spans="1:24" ht="14">
      <c r="A55" s="105"/>
      <c r="B55" s="105" t="s">
        <v>9206</v>
      </c>
      <c r="C55" s="17" t="s">
        <v>9207</v>
      </c>
      <c r="D55" s="17" t="s">
        <v>9208</v>
      </c>
      <c r="E55" s="17" t="s">
        <v>413</v>
      </c>
      <c r="F55" s="255" t="s">
        <v>9209</v>
      </c>
      <c r="G55" s="17" t="s">
        <v>2471</v>
      </c>
      <c r="H55" s="210" t="str">
        <f>VLOOKUP(G55,Orgs!B:I,2,0)</f>
        <v>http://ch-investments.com.sg/</v>
      </c>
      <c r="I55" s="29" t="str">
        <f>VLOOKUP(G55,Orgs!B:J,3,0)</f>
        <v>Investors</v>
      </c>
      <c r="J55" s="29" t="str">
        <f>VLOOKUP(G55,Orgs!B:J,4,0)</f>
        <v>Early-stage, Founders, SEA, Internet, mobile, data</v>
      </c>
      <c r="K55" s="29" t="str">
        <f>VLOOKUP(G55,Orgs!B:J,5,0)</f>
        <v>Finance</v>
      </c>
      <c r="L55" s="29">
        <f>VLOOKUP(G55,Orgs!B:J,6,0)</f>
        <v>0</v>
      </c>
      <c r="M55" s="29" t="str">
        <f>VLOOKUP(G55,Orgs!B:J,7,0)</f>
        <v>Crystal Horse Investments is an angel group based in Singapore. They make seed investments in the internet, mobile, and data sectors across Southeast Asia.</v>
      </c>
      <c r="N55" s="29" t="str">
        <f>VLOOKUP(G55,Orgs!B:J,8,0)</f>
        <v>Singapore</v>
      </c>
      <c r="O55" s="17">
        <f>VLOOKUP(G55,Orgs!B:J,9,0)</f>
        <v>0</v>
      </c>
      <c r="P55" s="29" t="s">
        <v>17</v>
      </c>
      <c r="Q55" s="17"/>
      <c r="R55" s="17" t="s">
        <v>7341</v>
      </c>
      <c r="S55" s="17"/>
      <c r="T55" s="17" t="str">
        <f t="shared" si="12"/>
        <v/>
      </c>
      <c r="U55" s="17" t="str">
        <f t="shared" ref="U55:X55" si="53">IF(COUNTIF($J55:$M55,"*"&amp;U$2&amp;"*"),"Yes","-")</f>
        <v>-</v>
      </c>
      <c r="V55" s="17" t="str">
        <f t="shared" si="53"/>
        <v>-</v>
      </c>
      <c r="W55" s="17" t="str">
        <f t="shared" si="53"/>
        <v>-</v>
      </c>
      <c r="X55" s="17" t="str">
        <f t="shared" si="53"/>
        <v>-</v>
      </c>
    </row>
    <row r="56" spans="1:24" ht="14">
      <c r="A56" s="115"/>
      <c r="B56" s="115" t="s">
        <v>6731</v>
      </c>
      <c r="C56" s="16" t="s">
        <v>990</v>
      </c>
      <c r="D56" s="16" t="s">
        <v>9210</v>
      </c>
      <c r="E56" s="16" t="s">
        <v>1106</v>
      </c>
      <c r="F56" s="221" t="s">
        <v>9211</v>
      </c>
      <c r="G56" s="16" t="s">
        <v>4420</v>
      </c>
      <c r="H56" s="217" t="str">
        <f>VLOOKUP(G56,Orgs!B:I,2,0)</f>
        <v>https://www.damson.sg/</v>
      </c>
      <c r="I56" s="80" t="str">
        <f>VLOOKUP(G56,Orgs!B:J,3,0)</f>
        <v>Investors</v>
      </c>
      <c r="J56" s="80" t="str">
        <f>VLOOKUP(G56,Orgs!B:J,4,0)</f>
        <v>Social enterprises</v>
      </c>
      <c r="K56" s="80" t="str">
        <f>VLOOKUP(G56,Orgs!B:J,5,0)</f>
        <v>Finance</v>
      </c>
      <c r="L56" s="80">
        <f>VLOOKUP(G56,Orgs!B:J,6,0)</f>
        <v>0</v>
      </c>
      <c r="M56" s="80" t="str">
        <f>VLOOKUP(G56,Orgs!B:J,7,0)</f>
        <v>An impact investment holding company and business advisory, focused on developing social enterprises in Asia with strong potential to scale impact across communities in need as well as deliver strong financial returns.</v>
      </c>
      <c r="N56" s="80" t="str">
        <f>VLOOKUP(G56,Orgs!B:J,8,0)</f>
        <v>Singapore</v>
      </c>
      <c r="O56" s="16">
        <f>VLOOKUP(G56,Orgs!B:J,9,0)</f>
        <v>0</v>
      </c>
      <c r="P56" s="80" t="s">
        <v>17</v>
      </c>
      <c r="Q56" s="16"/>
      <c r="R56" s="16" t="s">
        <v>7341</v>
      </c>
      <c r="S56" s="16"/>
      <c r="T56" s="16" t="str">
        <f t="shared" si="12"/>
        <v/>
      </c>
      <c r="U56" s="16" t="str">
        <f t="shared" ref="U56:X56" si="54">IF(COUNTIF($J56:$M56,"*"&amp;U$2&amp;"*"),"Yes","-")</f>
        <v>-</v>
      </c>
      <c r="V56" s="16" t="str">
        <f t="shared" si="54"/>
        <v>-</v>
      </c>
      <c r="W56" s="16" t="str">
        <f t="shared" si="54"/>
        <v>-</v>
      </c>
      <c r="X56" s="16" t="str">
        <f t="shared" si="54"/>
        <v>-</v>
      </c>
    </row>
    <row r="57" spans="1:24" ht="14">
      <c r="A57" s="105"/>
      <c r="B57" s="105" t="s">
        <v>9212</v>
      </c>
      <c r="C57" s="17" t="s">
        <v>9153</v>
      </c>
      <c r="D57" s="17" t="s">
        <v>9213</v>
      </c>
      <c r="E57" s="17" t="s">
        <v>871</v>
      </c>
      <c r="F57" s="215" t="s">
        <v>9214</v>
      </c>
      <c r="G57" s="17" t="s">
        <v>3306</v>
      </c>
      <c r="H57" s="210" t="str">
        <f>VLOOKUP(G57,Orgs!B:I,2,0)</f>
        <v>https://decacorn.vc/</v>
      </c>
      <c r="I57" s="29" t="str">
        <f>VLOOKUP(G57,Orgs!B:J,3,0)</f>
        <v>Investors</v>
      </c>
      <c r="J57" s="29" t="str">
        <f>VLOOKUP(G57,Orgs!B:J,4,0)</f>
        <v>AI &amp; Big Data, Cloud &amp; Edge, Blockchain, Space Tech, Robotics &amp; Automation, Genomics</v>
      </c>
      <c r="K57" s="29" t="str">
        <f>VLOOKUP(G57,Orgs!B:J,5,0)</f>
        <v>Finance</v>
      </c>
      <c r="L57" s="29">
        <f>VLOOKUP(G57,Orgs!B:J,6,0)</f>
        <v>0</v>
      </c>
      <c r="M57" s="29" t="str">
        <f>VLOOKUP(G57,Orgs!B:J,7,0)</f>
        <v>Decacorn Capital invests in early-stage startups across various sectors.</v>
      </c>
      <c r="N57" s="29" t="str">
        <f>VLOOKUP(G57,Orgs!B:J,8,0)</f>
        <v>Singapore</v>
      </c>
      <c r="O57" s="17">
        <f>VLOOKUP(G57,Orgs!B:J,9,0)</f>
        <v>0</v>
      </c>
      <c r="P57" s="29" t="s">
        <v>17</v>
      </c>
      <c r="Q57" s="17"/>
      <c r="R57" s="17" t="s">
        <v>7341</v>
      </c>
      <c r="S57" s="17"/>
      <c r="T57" s="17" t="str">
        <f t="shared" si="12"/>
        <v/>
      </c>
      <c r="U57" s="17" t="str">
        <f t="shared" ref="U57:X57" si="55">IF(COUNTIF($J57:$M57,"*"&amp;U$2&amp;"*"),"Yes","-")</f>
        <v>-</v>
      </c>
      <c r="V57" s="17" t="str">
        <f t="shared" si="55"/>
        <v>-</v>
      </c>
      <c r="W57" s="17" t="str">
        <f t="shared" si="55"/>
        <v>-</v>
      </c>
      <c r="X57" s="17" t="str">
        <f t="shared" si="55"/>
        <v>-</v>
      </c>
    </row>
    <row r="58" spans="1:24" ht="14">
      <c r="A58" s="115"/>
      <c r="B58" s="115" t="s">
        <v>9215</v>
      </c>
      <c r="C58" s="105" t="s">
        <v>218</v>
      </c>
      <c r="D58" s="16" t="s">
        <v>9216</v>
      </c>
      <c r="E58" s="115" t="s">
        <v>8727</v>
      </c>
      <c r="F58" s="255" t="s">
        <v>9217</v>
      </c>
      <c r="G58" s="16" t="s">
        <v>4477</v>
      </c>
      <c r="H58" s="217" t="str">
        <f>VLOOKUP(G58,Orgs!B:I,2,0)</f>
        <v>https://www.dtvp.sg/</v>
      </c>
      <c r="I58" s="80" t="str">
        <f>VLOOKUP(G58,Orgs!B:J,3,0)</f>
        <v>Investors</v>
      </c>
      <c r="J58" s="80" t="str">
        <f>VLOOKUP(G58,Orgs!B:J,4,0)</f>
        <v>Deep Tech, Innovation, Startups</v>
      </c>
      <c r="K58" s="80" t="str">
        <f>VLOOKUP(G58,Orgs!B:J,5,0)</f>
        <v>Finance</v>
      </c>
      <c r="L58" s="80">
        <f>VLOOKUP(G58,Orgs!B:J,6,0)</f>
        <v>0</v>
      </c>
      <c r="M58" s="80" t="str">
        <f>VLOOKUP(G58,Orgs!B:J,7,0)</f>
        <v>Deep-Tech Venture Partners (DTVP) invests in deep-tech startups. They specialize in areas such as artificial intelligence, quantum computing, and advanced materials. Their tech focus revolves around cutting-edge innovations and disruptive technologies.</v>
      </c>
      <c r="N58" s="80" t="str">
        <f>VLOOKUP(G58,Orgs!B:J,8,0)</f>
        <v>Singapore</v>
      </c>
      <c r="O58" s="16" t="str">
        <f>VLOOKUP(G58,Orgs!B:J,9,0)</f>
        <v>contact@dtvp.sg</v>
      </c>
      <c r="P58" s="80" t="s">
        <v>17</v>
      </c>
      <c r="Q58" s="16"/>
      <c r="R58" s="16" t="s">
        <v>7341</v>
      </c>
      <c r="S58" s="16"/>
      <c r="T58" s="16" t="str">
        <f t="shared" si="12"/>
        <v/>
      </c>
      <c r="U58" s="16" t="str">
        <f t="shared" ref="U58:X58" si="56">IF(COUNTIF($J58:$M58,"*"&amp;U$2&amp;"*"),"Yes","-")</f>
        <v>-</v>
      </c>
      <c r="V58" s="16" t="str">
        <f t="shared" si="56"/>
        <v>-</v>
      </c>
      <c r="W58" s="16" t="str">
        <f t="shared" si="56"/>
        <v>-</v>
      </c>
      <c r="X58" s="16" t="str">
        <f t="shared" si="56"/>
        <v>-</v>
      </c>
    </row>
    <row r="59" spans="1:24" ht="14">
      <c r="A59" s="105"/>
      <c r="B59" s="105"/>
      <c r="C59" s="17"/>
      <c r="D59" s="17"/>
      <c r="E59" s="105"/>
      <c r="F59" s="105"/>
      <c r="G59" s="17" t="s">
        <v>3321</v>
      </c>
      <c r="H59" s="210" t="str">
        <f>VLOOKUP(G59,Orgs!B:I,2,0)</f>
        <v>https://draperstartuphouse.com/</v>
      </c>
      <c r="I59" s="29" t="str">
        <f>VLOOKUP(G59,Orgs!B:J,3,0)</f>
        <v>Investors</v>
      </c>
      <c r="J59" s="29" t="str">
        <f>VLOOKUP(G59,Orgs!B:J,4,0)</f>
        <v>Early Stage, Tech</v>
      </c>
      <c r="K59" s="29" t="str">
        <f>VLOOKUP(G59,Orgs!B:J,5,0)</f>
        <v>Finance</v>
      </c>
      <c r="L59" s="29">
        <f>VLOOKUP(G59,Orgs!B:J,6,0)</f>
        <v>0</v>
      </c>
      <c r="M59" s="29" t="str">
        <f>VLOOKUP(G59,Orgs!B:J,7,0)</f>
        <v>Venture capital fund and accelerator focused on early-stage tech startups</v>
      </c>
      <c r="N59" s="29" t="str">
        <f>VLOOKUP(G59,Orgs!B:J,8,0)</f>
        <v>Singapore / Vietnam</v>
      </c>
      <c r="O59" s="17">
        <f>VLOOKUP(G59,Orgs!B:J,9,0)</f>
        <v>0</v>
      </c>
      <c r="P59" s="29" t="s">
        <v>17</v>
      </c>
      <c r="Q59" s="17"/>
      <c r="R59" s="17" t="s">
        <v>7341</v>
      </c>
      <c r="S59" s="17"/>
      <c r="T59" s="17" t="str">
        <f t="shared" si="12"/>
        <v/>
      </c>
      <c r="U59" s="17" t="str">
        <f t="shared" ref="U59:X59" si="57">IF(COUNTIF($J59:$M59,"*"&amp;U$2&amp;"*"),"Yes","-")</f>
        <v>-</v>
      </c>
      <c r="V59" s="17" t="str">
        <f t="shared" si="57"/>
        <v>-</v>
      </c>
      <c r="W59" s="17" t="str">
        <f t="shared" si="57"/>
        <v>-</v>
      </c>
      <c r="X59" s="17" t="str">
        <f t="shared" si="57"/>
        <v>-</v>
      </c>
    </row>
    <row r="60" spans="1:24" ht="14">
      <c r="A60" s="115"/>
      <c r="B60" s="115" t="s">
        <v>7103</v>
      </c>
      <c r="C60" s="16" t="s">
        <v>9218</v>
      </c>
      <c r="D60" s="16" t="s">
        <v>9219</v>
      </c>
      <c r="E60" s="16" t="s">
        <v>470</v>
      </c>
      <c r="F60" s="221" t="s">
        <v>9220</v>
      </c>
      <c r="G60" s="16" t="s">
        <v>4473</v>
      </c>
      <c r="H60" s="217" t="str">
        <f>VLOOKUP(G60,Orgs!B:I,2,0)</f>
        <v>https://www.dsgcp.com/</v>
      </c>
      <c r="I60" s="80" t="str">
        <f>VLOOKUP(G60,Orgs!B:J,3,0)</f>
        <v>Investors</v>
      </c>
      <c r="J60" s="80" t="str">
        <f>VLOOKUP(G60,Orgs!B:J,4,0)</f>
        <v>Consumer business, India, SEA</v>
      </c>
      <c r="K60" s="80" t="str">
        <f>VLOOKUP(G60,Orgs!B:J,5,0)</f>
        <v>Finance</v>
      </c>
      <c r="L60" s="80">
        <f>VLOOKUP(G60,Orgs!B:J,6,0)</f>
        <v>0</v>
      </c>
      <c r="M60" s="80" t="str">
        <f>VLOOKUP(G60,Orgs!B:J,7,0)</f>
        <v>Focusing on identifying, investing in, and growing consumer businesses in India &amp; Southeast Asia.</v>
      </c>
      <c r="N60" s="80" t="str">
        <f>VLOOKUP(G60,Orgs!B:J,8,0)</f>
        <v>Singapore</v>
      </c>
      <c r="O60" s="16">
        <f>VLOOKUP(G60,Orgs!B:J,9,0)</f>
        <v>0</v>
      </c>
      <c r="P60" s="80" t="s">
        <v>17</v>
      </c>
      <c r="Q60" s="16"/>
      <c r="R60" s="16" t="s">
        <v>7341</v>
      </c>
      <c r="S60" s="16"/>
      <c r="T60" s="16" t="str">
        <f t="shared" si="12"/>
        <v/>
      </c>
      <c r="U60" s="16" t="str">
        <f t="shared" ref="U60:X60" si="58">IF(COUNTIF($J60:$M60,"*"&amp;U$2&amp;"*"),"Yes","-")</f>
        <v>-</v>
      </c>
      <c r="V60" s="16" t="str">
        <f t="shared" si="58"/>
        <v>-</v>
      </c>
      <c r="W60" s="16" t="str">
        <f t="shared" si="58"/>
        <v>-</v>
      </c>
      <c r="X60" s="16" t="str">
        <f t="shared" si="58"/>
        <v>-</v>
      </c>
    </row>
    <row r="61" spans="1:24" ht="14">
      <c r="A61" s="105"/>
      <c r="B61" s="105" t="s">
        <v>7103</v>
      </c>
      <c r="C61" s="17" t="s">
        <v>9218</v>
      </c>
      <c r="D61" s="17" t="s">
        <v>9221</v>
      </c>
      <c r="E61" s="17" t="s">
        <v>470</v>
      </c>
      <c r="F61" s="215" t="s">
        <v>9220</v>
      </c>
      <c r="G61" s="17" t="s">
        <v>4473</v>
      </c>
      <c r="H61" s="210" t="str">
        <f>VLOOKUP(G61,Orgs!B:I,2,0)</f>
        <v>https://www.dsgcp.com/</v>
      </c>
      <c r="I61" s="29" t="str">
        <f>VLOOKUP(G61,Orgs!B:J,3,0)</f>
        <v>Investors</v>
      </c>
      <c r="J61" s="29" t="str">
        <f>VLOOKUP(G61,Orgs!B:J,4,0)</f>
        <v>Consumer business, India, SEA</v>
      </c>
      <c r="K61" s="29" t="str">
        <f>VLOOKUP(G61,Orgs!B:J,5,0)</f>
        <v>Finance</v>
      </c>
      <c r="L61" s="29">
        <f>VLOOKUP(G61,Orgs!B:J,6,0)</f>
        <v>0</v>
      </c>
      <c r="M61" s="29" t="str">
        <f>VLOOKUP(G61,Orgs!B:J,7,0)</f>
        <v>Focusing on identifying, investing in, and growing consumer businesses in India &amp; Southeast Asia.</v>
      </c>
      <c r="N61" s="29" t="str">
        <f>VLOOKUP(G61,Orgs!B:J,8,0)</f>
        <v>Singapore</v>
      </c>
      <c r="O61" s="17">
        <f>VLOOKUP(G61,Orgs!B:J,9,0)</f>
        <v>0</v>
      </c>
      <c r="P61" s="29" t="s">
        <v>17</v>
      </c>
      <c r="Q61" s="17"/>
      <c r="R61" s="17" t="s">
        <v>7341</v>
      </c>
      <c r="S61" s="17"/>
      <c r="T61" s="17" t="str">
        <f t="shared" si="12"/>
        <v/>
      </c>
      <c r="U61" s="17" t="str">
        <f t="shared" ref="U61:X61" si="59">IF(COUNTIF($J61:$M61,"*"&amp;U$2&amp;"*"),"Yes","-")</f>
        <v>-</v>
      </c>
      <c r="V61" s="17" t="str">
        <f t="shared" si="59"/>
        <v>-</v>
      </c>
      <c r="W61" s="17" t="str">
        <f t="shared" si="59"/>
        <v>-</v>
      </c>
      <c r="X61" s="17" t="str">
        <f t="shared" si="59"/>
        <v>-</v>
      </c>
    </row>
    <row r="62" spans="1:24" ht="14">
      <c r="A62" s="115"/>
      <c r="B62" s="115" t="s">
        <v>9222</v>
      </c>
      <c r="C62" s="16" t="s">
        <v>9223</v>
      </c>
      <c r="D62" s="16" t="s">
        <v>9224</v>
      </c>
      <c r="E62" s="16" t="s">
        <v>9225</v>
      </c>
      <c r="F62" s="221" t="s">
        <v>9226</v>
      </c>
      <c r="G62" s="16" t="s">
        <v>3339</v>
      </c>
      <c r="H62" s="217" t="str">
        <f>VLOOKUP(G62,Orgs!B:I,2,0)</f>
        <v>https://east.vc/</v>
      </c>
      <c r="I62" s="80" t="str">
        <f>VLOOKUP(G62,Orgs!B:J,3,0)</f>
        <v>Investors</v>
      </c>
      <c r="J62" s="80" t="str">
        <f>VLOOKUP(G62,Orgs!B:J,4,0)</f>
        <v>IT, Seed, Growth, SEA, Agritech, Commerce, Crypto, D2C, Edtech, F&amp;B, Fintech, Healthtech, Logistics, SaaS</v>
      </c>
      <c r="K62" s="80" t="str">
        <f>VLOOKUP(G62,Orgs!B:J,5,0)</f>
        <v>Finance</v>
      </c>
      <c r="L62" s="80">
        <f>VLOOKUP(G62,Orgs!B:J,6,0)</f>
        <v>0</v>
      </c>
      <c r="M62" s="80" t="str">
        <f>VLOOKUP(G62,Orgs!B:J,7,0)</f>
        <v>Provides multi-stage investment, from Seed to Growth stage investments, for over 300 tech companies across Southeast Asia.</v>
      </c>
      <c r="N62" s="80" t="str">
        <f>VLOOKUP(G62,Orgs!B:J,8,0)</f>
        <v>Singapore</v>
      </c>
      <c r="O62" s="16">
        <f>VLOOKUP(G62,Orgs!B:J,9,0)</f>
        <v>0</v>
      </c>
      <c r="P62" s="80" t="s">
        <v>17</v>
      </c>
      <c r="Q62" s="16"/>
      <c r="R62" s="16" t="s">
        <v>7341</v>
      </c>
      <c r="S62" s="16"/>
      <c r="T62" s="16" t="str">
        <f t="shared" si="12"/>
        <v/>
      </c>
      <c r="U62" s="16" t="str">
        <f t="shared" ref="U62:X62" si="60">IF(COUNTIF($J62:$M62,"*"&amp;U$2&amp;"*"),"Yes","-")</f>
        <v>-</v>
      </c>
      <c r="V62" s="16" t="str">
        <f t="shared" si="60"/>
        <v>-</v>
      </c>
      <c r="W62" s="16" t="str">
        <f t="shared" si="60"/>
        <v>-</v>
      </c>
      <c r="X62" s="16" t="str">
        <f t="shared" si="60"/>
        <v>-</v>
      </c>
    </row>
    <row r="63" spans="1:24" ht="14">
      <c r="A63" s="105"/>
      <c r="B63" s="105" t="s">
        <v>9227</v>
      </c>
      <c r="C63" s="17" t="s">
        <v>1195</v>
      </c>
      <c r="D63" s="17" t="s">
        <v>9228</v>
      </c>
      <c r="E63" s="17" t="s">
        <v>871</v>
      </c>
      <c r="F63" s="215" t="s">
        <v>9229</v>
      </c>
      <c r="G63" s="17" t="s">
        <v>3339</v>
      </c>
      <c r="H63" s="210" t="str">
        <f>VLOOKUP(G63,Orgs!B:I,2,0)</f>
        <v>https://east.vc/</v>
      </c>
      <c r="I63" s="29" t="str">
        <f>VLOOKUP(G63,Orgs!B:J,3,0)</f>
        <v>Investors</v>
      </c>
      <c r="J63" s="29" t="str">
        <f>VLOOKUP(G63,Orgs!B:J,4,0)</f>
        <v>IT, Seed, Growth, SEA, Agritech, Commerce, Crypto, D2C, Edtech, F&amp;B, Fintech, Healthtech, Logistics, SaaS</v>
      </c>
      <c r="K63" s="29" t="str">
        <f>VLOOKUP(G63,Orgs!B:J,5,0)</f>
        <v>Finance</v>
      </c>
      <c r="L63" s="29">
        <f>VLOOKUP(G63,Orgs!B:J,6,0)</f>
        <v>0</v>
      </c>
      <c r="M63" s="29" t="str">
        <f>VLOOKUP(G63,Orgs!B:J,7,0)</f>
        <v>Provides multi-stage investment, from Seed to Growth stage investments, for over 300 tech companies across Southeast Asia.</v>
      </c>
      <c r="N63" s="29" t="str">
        <f>VLOOKUP(G63,Orgs!B:J,8,0)</f>
        <v>Singapore</v>
      </c>
      <c r="O63" s="17">
        <f>VLOOKUP(G63,Orgs!B:J,9,0)</f>
        <v>0</v>
      </c>
      <c r="P63" s="29" t="s">
        <v>17</v>
      </c>
      <c r="Q63" s="17"/>
      <c r="R63" s="17" t="s">
        <v>7341</v>
      </c>
      <c r="S63" s="17"/>
      <c r="T63" s="17" t="str">
        <f t="shared" si="12"/>
        <v/>
      </c>
      <c r="U63" s="17" t="str">
        <f t="shared" ref="U63:X63" si="61">IF(COUNTIF($J63:$M63,"*"&amp;U$2&amp;"*"),"Yes","-")</f>
        <v>-</v>
      </c>
      <c r="V63" s="17" t="str">
        <f t="shared" si="61"/>
        <v>-</v>
      </c>
      <c r="W63" s="17" t="str">
        <f t="shared" si="61"/>
        <v>-</v>
      </c>
      <c r="X63" s="17" t="str">
        <f t="shared" si="61"/>
        <v>-</v>
      </c>
    </row>
    <row r="64" spans="1:24" ht="14">
      <c r="A64" s="115"/>
      <c r="B64" s="115" t="s">
        <v>9230</v>
      </c>
      <c r="C64" s="16" t="s">
        <v>364</v>
      </c>
      <c r="D64" s="16" t="s">
        <v>9231</v>
      </c>
      <c r="E64" s="16" t="s">
        <v>9232</v>
      </c>
      <c r="F64" s="221" t="s">
        <v>9233</v>
      </c>
      <c r="G64" s="16" t="s">
        <v>3354</v>
      </c>
      <c r="H64" s="217" t="str">
        <f>VLOOKUP(G64,Orgs!B:I,2,0)</f>
        <v>https://edbi.com/</v>
      </c>
      <c r="I64" s="80" t="str">
        <f>VLOOKUP(G64,Orgs!B:J,3,0)</f>
        <v>Investors</v>
      </c>
      <c r="J64" s="80" t="str">
        <f>VLOOKUP(G64,Orgs!B:J,4,0)</f>
        <v>Healthcare, ICT, SME, SG, Asia</v>
      </c>
      <c r="K64" s="80" t="str">
        <f>VLOOKUP(G64,Orgs!B:J,5,0)</f>
        <v>Finance</v>
      </c>
      <c r="L64" s="80">
        <f>VLOOKUP(G64,Orgs!B:J,6,0)</f>
        <v>0</v>
      </c>
      <c r="M64" s="80" t="str">
        <f>VLOOKUP(G64,Orgs!B:J,7,0)</f>
        <v>A Singapore-based global investor in select high growth technology sectors ranging from Information &amp; Communication Technology (ICT), Emerging Technology (ET), Healthcare (HC) and promising Singapore SMEs in strategic industries.</v>
      </c>
      <c r="N64" s="80" t="str">
        <f>VLOOKUP(G64,Orgs!B:J,8,0)</f>
        <v>Singapore</v>
      </c>
      <c r="O64" s="16">
        <f>VLOOKUP(G64,Orgs!B:J,9,0)</f>
        <v>0</v>
      </c>
      <c r="P64" s="80" t="s">
        <v>17</v>
      </c>
      <c r="Q64" s="16"/>
      <c r="R64" s="16" t="s">
        <v>7341</v>
      </c>
      <c r="S64" s="16"/>
      <c r="T64" s="16" t="str">
        <f t="shared" si="12"/>
        <v/>
      </c>
      <c r="U64" s="16" t="str">
        <f t="shared" ref="U64:X64" si="62">IF(COUNTIF($J64:$M64,"*"&amp;U$2&amp;"*"),"Yes","-")</f>
        <v>-</v>
      </c>
      <c r="V64" s="16" t="str">
        <f t="shared" si="62"/>
        <v>-</v>
      </c>
      <c r="W64" s="16" t="str">
        <f t="shared" si="62"/>
        <v>-</v>
      </c>
      <c r="X64" s="16" t="str">
        <f t="shared" si="62"/>
        <v>-</v>
      </c>
    </row>
    <row r="65" spans="1:24" ht="14">
      <c r="A65" s="105"/>
      <c r="B65" s="17" t="s">
        <v>9234</v>
      </c>
      <c r="C65" s="17" t="s">
        <v>62</v>
      </c>
      <c r="D65" s="17" t="s">
        <v>9235</v>
      </c>
      <c r="E65" s="17" t="s">
        <v>799</v>
      </c>
      <c r="F65" s="215" t="s">
        <v>9236</v>
      </c>
      <c r="G65" s="17" t="s">
        <v>3354</v>
      </c>
      <c r="H65" s="210" t="str">
        <f>VLOOKUP(G65,Orgs!B:I,2,0)</f>
        <v>https://edbi.com/</v>
      </c>
      <c r="I65" s="29" t="str">
        <f>VLOOKUP(G65,Orgs!B:J,3,0)</f>
        <v>Investors</v>
      </c>
      <c r="J65" s="29" t="str">
        <f>VLOOKUP(G65,Orgs!B:J,4,0)</f>
        <v>Healthcare, ICT, SME, SG, Asia</v>
      </c>
      <c r="K65" s="29" t="str">
        <f>VLOOKUP(G65,Orgs!B:J,5,0)</f>
        <v>Finance</v>
      </c>
      <c r="L65" s="29">
        <f>VLOOKUP(G65,Orgs!B:J,6,0)</f>
        <v>0</v>
      </c>
      <c r="M65" s="29" t="str">
        <f>VLOOKUP(G65,Orgs!B:J,7,0)</f>
        <v>A Singapore-based global investor in select high growth technology sectors ranging from Information &amp; Communication Technology (ICT), Emerging Technology (ET), Healthcare (HC) and promising Singapore SMEs in strategic industries.</v>
      </c>
      <c r="N65" s="29" t="str">
        <f>VLOOKUP(G65,Orgs!B:J,8,0)</f>
        <v>Singapore</v>
      </c>
      <c r="O65" s="17">
        <f>VLOOKUP(G65,Orgs!B:J,9,0)</f>
        <v>0</v>
      </c>
      <c r="P65" s="29" t="s">
        <v>17</v>
      </c>
      <c r="Q65" s="17"/>
      <c r="R65" s="17" t="s">
        <v>7341</v>
      </c>
      <c r="S65" s="17"/>
      <c r="T65" s="17" t="str">
        <f t="shared" si="12"/>
        <v/>
      </c>
      <c r="U65" s="17" t="str">
        <f t="shared" ref="U65:X65" si="63">IF(COUNTIF($J65:$M65,"*"&amp;U$2&amp;"*"),"Yes","-")</f>
        <v>-</v>
      </c>
      <c r="V65" s="17" t="str">
        <f t="shared" si="63"/>
        <v>-</v>
      </c>
      <c r="W65" s="17" t="str">
        <f t="shared" si="63"/>
        <v>-</v>
      </c>
      <c r="X65" s="17" t="str">
        <f t="shared" si="63"/>
        <v>-</v>
      </c>
    </row>
    <row r="66" spans="1:24" ht="14" hidden="1">
      <c r="A66" s="115"/>
      <c r="B66" s="115" t="s">
        <v>9237</v>
      </c>
      <c r="C66" s="16" t="s">
        <v>6833</v>
      </c>
      <c r="D66" s="16" t="s">
        <v>9238</v>
      </c>
      <c r="E66" s="16" t="s">
        <v>9239</v>
      </c>
      <c r="F66" s="219" t="s">
        <v>9240</v>
      </c>
      <c r="G66" s="16" t="s">
        <v>3362</v>
      </c>
      <c r="H66" s="217" t="str">
        <f>VLOOKUP(G66,Orgs!B:I,2,0)</f>
        <v>https://elev8.vc/</v>
      </c>
      <c r="I66" s="80" t="str">
        <f>VLOOKUP(G66,Orgs!B:J,3,0)</f>
        <v>Investors</v>
      </c>
      <c r="J66" s="80" t="str">
        <f>VLOOKUP(G66,Orgs!B:J,4,0)</f>
        <v>Early Stage, Technology</v>
      </c>
      <c r="K66" s="80" t="str">
        <f>VLOOKUP(G66,Orgs!B:J,5,0)</f>
        <v>Finance</v>
      </c>
      <c r="L66" s="80">
        <f>VLOOKUP(G66,Orgs!B:J,6,0)</f>
        <v>0</v>
      </c>
      <c r="M66" s="80" t="str">
        <f>VLOOKUP(G66,Orgs!B:J,7,0)</f>
        <v>Venture capital firm focused on early stage tech startups</v>
      </c>
      <c r="N66" s="80" t="str">
        <f>VLOOKUP(G66,Orgs!B:J,8,0)</f>
        <v>Vietnam</v>
      </c>
      <c r="O66" s="16">
        <f>VLOOKUP(G66,Orgs!B:J,9,0)</f>
        <v>0</v>
      </c>
      <c r="P66" s="80" t="s">
        <v>17</v>
      </c>
      <c r="Q66" s="16"/>
      <c r="R66" s="16" t="s">
        <v>7341</v>
      </c>
      <c r="S66" s="16"/>
      <c r="T66" s="16" t="str">
        <f t="shared" si="12"/>
        <v/>
      </c>
      <c r="U66" s="16" t="str">
        <f t="shared" ref="U66:X66" si="64">IF(COUNTIF($J66:$M66,"*"&amp;U$2&amp;"*"),"Yes","-")</f>
        <v>-</v>
      </c>
      <c r="V66" s="16" t="str">
        <f t="shared" si="64"/>
        <v>-</v>
      </c>
      <c r="W66" s="16" t="str">
        <f t="shared" si="64"/>
        <v>-</v>
      </c>
      <c r="X66" s="16" t="str">
        <f t="shared" si="64"/>
        <v>-</v>
      </c>
    </row>
    <row r="67" spans="1:24" ht="14">
      <c r="A67" s="105"/>
      <c r="B67" s="105" t="s">
        <v>1916</v>
      </c>
      <c r="C67" s="17" t="s">
        <v>9241</v>
      </c>
      <c r="D67" s="17" t="s">
        <v>9242</v>
      </c>
      <c r="E67" s="17" t="s">
        <v>9225</v>
      </c>
      <c r="F67" s="215" t="s">
        <v>9243</v>
      </c>
      <c r="G67" s="17" t="s">
        <v>4879</v>
      </c>
      <c r="H67" s="210" t="str">
        <f>VLOOKUP(G67,Orgs!B:I,2,0)</f>
        <v>https://www.joinef.com/</v>
      </c>
      <c r="I67" s="29" t="str">
        <f>VLOOKUP(G67,Orgs!B:J,3,0)</f>
        <v>Investors</v>
      </c>
      <c r="J67" s="29" t="str">
        <f>VLOOKUP(G67,Orgs!B:J,4,0)</f>
        <v>Multiple sector</v>
      </c>
      <c r="K67" s="29" t="str">
        <f>VLOOKUP(G67,Orgs!B:J,5,0)</f>
        <v>Finance</v>
      </c>
      <c r="L67" s="29">
        <f>VLOOKUP(G67,Orgs!B:J,6,0)</f>
        <v>0</v>
      </c>
      <c r="M67" s="29" t="str">
        <f>VLOOKUP(G67,Orgs!B:J,7,0)</f>
        <v>Startup accelerator focused on multiple sectors. Invests in exceptional individuals to build startups from scratch.</v>
      </c>
      <c r="N67" s="29" t="str">
        <f>VLOOKUP(G67,Orgs!B:J,8,0)</f>
        <v>Singapore</v>
      </c>
      <c r="O67" s="17">
        <f>VLOOKUP(G67,Orgs!B:J,9,0)</f>
        <v>0</v>
      </c>
      <c r="P67" s="29" t="s">
        <v>17</v>
      </c>
      <c r="Q67" s="17"/>
      <c r="R67" s="17" t="s">
        <v>7341</v>
      </c>
      <c r="S67" s="17"/>
      <c r="T67" s="17" t="str">
        <f t="shared" si="12"/>
        <v/>
      </c>
      <c r="U67" s="17" t="str">
        <f t="shared" ref="U67:X67" si="65">IF(COUNTIF($J67:$M67,"*"&amp;U$2&amp;"*"),"Yes","-")</f>
        <v>-</v>
      </c>
      <c r="V67" s="17" t="str">
        <f t="shared" si="65"/>
        <v>-</v>
      </c>
      <c r="W67" s="17" t="str">
        <f t="shared" si="65"/>
        <v>-</v>
      </c>
      <c r="X67" s="17" t="str">
        <f t="shared" si="65"/>
        <v>-</v>
      </c>
    </row>
    <row r="68" spans="1:24" ht="14">
      <c r="A68" s="115"/>
      <c r="B68" s="115" t="s">
        <v>9244</v>
      </c>
      <c r="C68" s="16" t="s">
        <v>26</v>
      </c>
      <c r="D68" s="16" t="s">
        <v>9245</v>
      </c>
      <c r="E68" s="16" t="s">
        <v>9246</v>
      </c>
      <c r="F68" s="221" t="s">
        <v>9247</v>
      </c>
      <c r="G68" s="16" t="s">
        <v>4561</v>
      </c>
      <c r="H68" s="217" t="str">
        <f>VLOOKUP(G68,Orgs!B:I,2,0)</f>
        <v>https://www.fareast.capital/</v>
      </c>
      <c r="I68" s="80" t="str">
        <f>VLOOKUP(G68,Orgs!B:J,3,0)</f>
        <v>Investors</v>
      </c>
      <c r="J68" s="80" t="str">
        <f>VLOOKUP(G68,Orgs!B:J,4,0)</f>
        <v>IT</v>
      </c>
      <c r="K68" s="80" t="str">
        <f>VLOOKUP(G68,Orgs!B:J,5,0)</f>
        <v>Finance</v>
      </c>
      <c r="L68" s="80">
        <f>VLOOKUP(G68,Orgs!B:J,6,0)</f>
        <v>0</v>
      </c>
      <c r="M68" s="80" t="str">
        <f>VLOOKUP(G68,Orgs!B:J,7,0)</f>
        <v>Family office and investment vehicle of Far East Organization, one of the largest private real estate developers in Singapore.</v>
      </c>
      <c r="N68" s="80" t="str">
        <f>VLOOKUP(G68,Orgs!B:J,8,0)</f>
        <v>Singapore</v>
      </c>
      <c r="O68" s="16">
        <f>VLOOKUP(G68,Orgs!B:J,9,0)</f>
        <v>0</v>
      </c>
      <c r="P68" s="80" t="s">
        <v>17</v>
      </c>
      <c r="Q68" s="16"/>
      <c r="R68" s="16" t="s">
        <v>7341</v>
      </c>
      <c r="S68" s="16"/>
      <c r="T68" s="16" t="str">
        <f t="shared" si="12"/>
        <v/>
      </c>
      <c r="U68" s="16" t="str">
        <f t="shared" ref="U68:X68" si="66">IF(COUNTIF($J68:$M68,"*"&amp;U$2&amp;"*"),"Yes","-")</f>
        <v>-</v>
      </c>
      <c r="V68" s="16" t="str">
        <f t="shared" si="66"/>
        <v>-</v>
      </c>
      <c r="W68" s="16" t="str">
        <f t="shared" si="66"/>
        <v>-</v>
      </c>
      <c r="X68" s="16" t="str">
        <f t="shared" si="66"/>
        <v>-</v>
      </c>
    </row>
    <row r="69" spans="1:24" ht="14" hidden="1">
      <c r="A69" s="105"/>
      <c r="B69" s="17" t="s">
        <v>972</v>
      </c>
      <c r="C69" s="17" t="s">
        <v>9248</v>
      </c>
      <c r="D69" s="17" t="s">
        <v>9249</v>
      </c>
      <c r="E69" s="17" t="s">
        <v>332</v>
      </c>
      <c r="F69" s="214" t="s">
        <v>9250</v>
      </c>
      <c r="G69" s="17" t="s">
        <v>4578</v>
      </c>
      <c r="H69" s="210" t="str">
        <f>VLOOKUP(G69,Orgs!B:I,2,0)</f>
        <v>https://www.firstminute.capital/</v>
      </c>
      <c r="I69" s="29" t="str">
        <f>VLOOKUP(G69,Orgs!B:J,3,0)</f>
        <v>Investors</v>
      </c>
      <c r="J69" s="29" t="str">
        <f>VLOOKUP(G69,Orgs!B:J,4,0)</f>
        <v>Seed stage</v>
      </c>
      <c r="K69" s="29" t="str">
        <f>VLOOKUP(G69,Orgs!B:J,5,0)</f>
        <v>Finance</v>
      </c>
      <c r="L69" s="29">
        <f>VLOOKUP(G69,Orgs!B:J,6,0)</f>
        <v>0</v>
      </c>
      <c r="M69" s="29" t="str">
        <f>VLOOKUP(G69,Orgs!B:J,7,0)</f>
        <v>$400m AUM seed fund backed by over 130 unicorn founders investing across Europe and the US.</v>
      </c>
      <c r="N69" s="29" t="str">
        <f>VLOOKUP(G69,Orgs!B:J,8,0)</f>
        <v>UK</v>
      </c>
      <c r="O69" s="17">
        <f>VLOOKUP(G69,Orgs!B:J,9,0)</f>
        <v>0</v>
      </c>
      <c r="P69" s="29" t="s">
        <v>17</v>
      </c>
      <c r="Q69" s="17"/>
      <c r="R69" s="17" t="s">
        <v>7341</v>
      </c>
      <c r="S69" s="17"/>
      <c r="T69" s="17" t="str">
        <f t="shared" si="12"/>
        <v/>
      </c>
      <c r="U69" s="17" t="str">
        <f t="shared" ref="U69:X69" si="67">IF(COUNTIF($J69:$M69,"*"&amp;U$2&amp;"*"),"Yes","-")</f>
        <v>-</v>
      </c>
      <c r="V69" s="17" t="str">
        <f t="shared" si="67"/>
        <v>-</v>
      </c>
      <c r="W69" s="17" t="str">
        <f t="shared" si="67"/>
        <v>-</v>
      </c>
      <c r="X69" s="17" t="str">
        <f t="shared" si="67"/>
        <v>-</v>
      </c>
    </row>
    <row r="70" spans="1:24" ht="14">
      <c r="A70" s="115"/>
      <c r="B70" s="115" t="s">
        <v>233</v>
      </c>
      <c r="C70" s="16" t="s">
        <v>299</v>
      </c>
      <c r="D70" s="16" t="s">
        <v>9251</v>
      </c>
      <c r="E70" s="16" t="s">
        <v>1393</v>
      </c>
      <c r="F70" s="221" t="s">
        <v>9252</v>
      </c>
      <c r="G70" s="16" t="s">
        <v>2711</v>
      </c>
      <c r="H70" s="217" t="str">
        <f>VLOOKUP(G70,Orgs!B:I,2,0)</f>
        <v>http://www.focustechventures.com/</v>
      </c>
      <c r="I70" s="80" t="str">
        <f>VLOOKUP(G70,Orgs!B:J,3,0)</f>
        <v>Investors</v>
      </c>
      <c r="J70" s="80" t="str">
        <f>VLOOKUP(G70,Orgs!B:J,4,0)</f>
        <v>Interactive digital media, IoT, Data-driven B2B SaaS</v>
      </c>
      <c r="K70" s="80" t="str">
        <f>VLOOKUP(G70,Orgs!B:J,5,0)</f>
        <v>Finance</v>
      </c>
      <c r="L70" s="80">
        <f>VLOOKUP(G70,Orgs!B:J,6,0)</f>
        <v>0</v>
      </c>
      <c r="M70" s="80" t="str">
        <f>VLOOKUP(G70,Orgs!B:J,7,0)</f>
        <v>An entrepreneur-led private investment company with deep roots in precision engineering &amp; technology. FTV focuses primarily on data-driven B2B SaaS and IoT solutions.</v>
      </c>
      <c r="N70" s="80" t="str">
        <f>VLOOKUP(G70,Orgs!B:J,8,0)</f>
        <v>Singapore</v>
      </c>
      <c r="O70" s="16">
        <f>VLOOKUP(G70,Orgs!B:J,9,0)</f>
        <v>0</v>
      </c>
      <c r="P70" s="80" t="s">
        <v>17</v>
      </c>
      <c r="Q70" s="16"/>
      <c r="R70" s="16" t="s">
        <v>7341</v>
      </c>
      <c r="S70" s="16"/>
      <c r="T70" s="16" t="str">
        <f t="shared" si="12"/>
        <v/>
      </c>
      <c r="U70" s="16" t="str">
        <f t="shared" ref="U70:X70" si="68">IF(COUNTIF($J70:$M70,"*"&amp;U$2&amp;"*"),"Yes","-")</f>
        <v>-</v>
      </c>
      <c r="V70" s="16" t="str">
        <f t="shared" si="68"/>
        <v>-</v>
      </c>
      <c r="W70" s="16" t="str">
        <f t="shared" si="68"/>
        <v>-</v>
      </c>
      <c r="X70" s="16" t="str">
        <f t="shared" si="68"/>
        <v>-</v>
      </c>
    </row>
    <row r="71" spans="1:24" ht="14" hidden="1">
      <c r="A71" s="105"/>
      <c r="B71" s="105" t="s">
        <v>9253</v>
      </c>
      <c r="C71" s="17" t="s">
        <v>9254</v>
      </c>
      <c r="D71" s="17" t="s">
        <v>9255</v>
      </c>
      <c r="E71" s="17" t="s">
        <v>494</v>
      </c>
      <c r="F71" s="218" t="s">
        <v>9256</v>
      </c>
      <c r="G71" s="17" t="s">
        <v>2722</v>
      </c>
      <c r="H71" s="210" t="str">
        <f>VLOOKUP(G71,Orgs!B:I,2,0)</f>
        <v>http://www.galvanizeclimate.com/</v>
      </c>
      <c r="I71" s="29" t="str">
        <f>VLOOKUP(G71,Orgs!B:J,3,0)</f>
        <v>Investors</v>
      </c>
      <c r="J71" s="29" t="str">
        <f>VLOOKUP(G71,Orgs!B:J,4,0)</f>
        <v>Climate</v>
      </c>
      <c r="K71" s="29" t="str">
        <f>VLOOKUP(G71,Orgs!B:J,5,0)</f>
        <v>Finance</v>
      </c>
      <c r="L71" s="29">
        <f>VLOOKUP(G71,Orgs!B:J,6,0)</f>
        <v>0</v>
      </c>
      <c r="M71" s="29" t="str">
        <f>VLOOKUP(G71,Orgs!B:J,7,0)</f>
        <v>Climate-focused global investment firm</v>
      </c>
      <c r="N71" s="29" t="str">
        <f>VLOOKUP(G71,Orgs!B:J,8,0)</f>
        <v>USA</v>
      </c>
      <c r="O71" s="17" t="str">
        <f>VLOOKUP(G71,Orgs!B:J,9,0)</f>
        <v>info@gcsllc.com</v>
      </c>
      <c r="P71" s="29" t="s">
        <v>17</v>
      </c>
      <c r="Q71" s="17"/>
      <c r="R71" s="17" t="s">
        <v>7341</v>
      </c>
      <c r="S71" s="17"/>
      <c r="T71" s="17" t="str">
        <f t="shared" si="12"/>
        <v/>
      </c>
      <c r="U71" s="17" t="str">
        <f t="shared" ref="U71:X71" si="69">IF(COUNTIF($J71:$M71,"*"&amp;U$2&amp;"*"),"Yes","-")</f>
        <v>-</v>
      </c>
      <c r="V71" s="17" t="str">
        <f t="shared" si="69"/>
        <v>-</v>
      </c>
      <c r="W71" s="17" t="str">
        <f t="shared" si="69"/>
        <v>-</v>
      </c>
      <c r="X71" s="17" t="str">
        <f t="shared" si="69"/>
        <v>-</v>
      </c>
    </row>
    <row r="72" spans="1:24" ht="14">
      <c r="A72" s="115"/>
      <c r="B72" s="115" t="s">
        <v>8383</v>
      </c>
      <c r="C72" s="16" t="s">
        <v>9257</v>
      </c>
      <c r="D72" s="16" t="s">
        <v>9258</v>
      </c>
      <c r="E72" s="16" t="s">
        <v>8727</v>
      </c>
      <c r="F72" s="221" t="s">
        <v>9259</v>
      </c>
      <c r="G72" s="16" t="s">
        <v>4606</v>
      </c>
      <c r="H72" s="217" t="str">
        <f>VLOOKUP(G72,Orgs!B:I,2,0)</f>
        <v>https://www.genesisventures.co/</v>
      </c>
      <c r="I72" s="80" t="str">
        <f>VLOOKUP(G72,Orgs!B:J,3,0)</f>
        <v>Investors</v>
      </c>
      <c r="J72" s="80" t="str">
        <f>VLOOKUP(G72,Orgs!B:J,4,0)</f>
        <v>Startup, Growth stage</v>
      </c>
      <c r="K72" s="80" t="str">
        <f>VLOOKUP(G72,Orgs!B:J,5,0)</f>
        <v>Finance</v>
      </c>
      <c r="L72" s="80">
        <f>VLOOKUP(G72,Orgs!B:J,6,0)</f>
        <v>0</v>
      </c>
      <c r="M72" s="80" t="str">
        <f>VLOOKUP(G72,Orgs!B:J,7,0)</f>
        <v>Southeast Asia's leading private lender to venture and growth stage companies funded by tier-one VCs.</v>
      </c>
      <c r="N72" s="80" t="str">
        <f>VLOOKUP(G72,Orgs!B:J,8,0)</f>
        <v>Singapore</v>
      </c>
      <c r="O72" s="16">
        <f>VLOOKUP(G72,Orgs!B:J,9,0)</f>
        <v>0</v>
      </c>
      <c r="P72" s="80" t="s">
        <v>17</v>
      </c>
      <c r="Q72" s="16"/>
      <c r="R72" s="16" t="s">
        <v>7341</v>
      </c>
      <c r="S72" s="16"/>
      <c r="T72" s="16" t="str">
        <f t="shared" si="12"/>
        <v/>
      </c>
      <c r="U72" s="16" t="str">
        <f t="shared" ref="U72:X72" si="70">IF(COUNTIF($J72:$M72,"*"&amp;U$2&amp;"*"),"Yes","-")</f>
        <v>-</v>
      </c>
      <c r="V72" s="16" t="str">
        <f t="shared" si="70"/>
        <v>-</v>
      </c>
      <c r="W72" s="16" t="str">
        <f t="shared" si="70"/>
        <v>-</v>
      </c>
      <c r="X72" s="16" t="str">
        <f t="shared" si="70"/>
        <v>-</v>
      </c>
    </row>
    <row r="73" spans="1:24" ht="14" hidden="1">
      <c r="A73" s="105"/>
      <c r="B73" s="105" t="s">
        <v>9260</v>
      </c>
      <c r="C73" s="17" t="s">
        <v>195</v>
      </c>
      <c r="D73" s="16" t="s">
        <v>9261</v>
      </c>
      <c r="E73" s="16" t="s">
        <v>639</v>
      </c>
      <c r="F73" s="215" t="s">
        <v>9262</v>
      </c>
      <c r="G73" s="16" t="s">
        <v>4615</v>
      </c>
      <c r="H73" s="210" t="str">
        <f>VLOOKUP(G73,Orgs!B:I,2,0)</f>
        <v>https://www.gentree.asia/</v>
      </c>
      <c r="I73" s="29" t="str">
        <f>VLOOKUP(G73,Orgs!B:J,3,0)</f>
        <v>Investors</v>
      </c>
      <c r="J73" s="29" t="str">
        <f>VLOOKUP(G73,Orgs!B:J,4,0)</f>
        <v>Sustainability, Renewable Energy, Environmental conservation, Social enterprises, Clean Tech, Green innovation</v>
      </c>
      <c r="K73" s="29" t="str">
        <f>VLOOKUP(G73,Orgs!B:J,5,0)</f>
        <v>Finance</v>
      </c>
      <c r="L73" s="29">
        <f>VLOOKUP(G73,Orgs!B:J,6,0)</f>
        <v>0</v>
      </c>
      <c r="M73" s="29" t="str">
        <f>VLOOKUP(G73,Orgs!B:J,7,0)</f>
        <v>Gentree Fund is an investment firm that supports sustainable and impact-driven startups. They focus on sectors like renewable energy, environmental conservation, and social enterprises. Their tech focus includes clean technologies, impact measurement, and green innovation.</v>
      </c>
      <c r="N73" s="29" t="str">
        <f>VLOOKUP(G73,Orgs!B:J,8,0)</f>
        <v>Philippines</v>
      </c>
      <c r="O73" s="17" t="str">
        <f>VLOOKUP(G73,Orgs!B:J,9,0)</f>
        <v>enquiries@gentree.asia</v>
      </c>
      <c r="P73" s="29" t="s">
        <v>17</v>
      </c>
      <c r="Q73" s="17"/>
      <c r="R73" s="17" t="s">
        <v>7341</v>
      </c>
      <c r="S73" s="17"/>
      <c r="T73" s="17" t="str">
        <f t="shared" si="12"/>
        <v/>
      </c>
      <c r="U73" s="17" t="str">
        <f t="shared" ref="U73:X73" si="71">IF(COUNTIF($J73:$M73,"*"&amp;U$2&amp;"*"),"Yes","-")</f>
        <v>-</v>
      </c>
      <c r="V73" s="17" t="str">
        <f t="shared" si="71"/>
        <v>-</v>
      </c>
      <c r="W73" s="17" t="str">
        <f t="shared" si="71"/>
        <v>-</v>
      </c>
      <c r="X73" s="17" t="str">
        <f t="shared" si="71"/>
        <v>-</v>
      </c>
    </row>
    <row r="74" spans="1:24" ht="14" hidden="1">
      <c r="A74" s="115"/>
      <c r="B74" s="16" t="s">
        <v>8888</v>
      </c>
      <c r="C74" s="16"/>
      <c r="D74" s="16" t="s">
        <v>9263</v>
      </c>
      <c r="E74" s="16"/>
      <c r="F74" s="257" t="s">
        <v>9264</v>
      </c>
      <c r="G74" s="16" t="s">
        <v>4620</v>
      </c>
      <c r="H74" s="217" t="str">
        <f>VLOOKUP(G74,Orgs!B:I,2,0)</f>
        <v>https://www.german-startups.com/</v>
      </c>
      <c r="I74" s="80" t="str">
        <f>VLOOKUP(G74,Orgs!B:J,3,0)</f>
        <v>Investors</v>
      </c>
      <c r="J74" s="80" t="str">
        <f>VLOOKUP(G74,Orgs!B:J,4,0)</f>
        <v>Early stage, Growth stage, Tech companies, Europe</v>
      </c>
      <c r="K74" s="80" t="str">
        <f>VLOOKUP(G74,Orgs!B:J,5,0)</f>
        <v>Finance</v>
      </c>
      <c r="L74" s="80">
        <f>VLOOKUP(G74,Orgs!B:J,6,0)</f>
        <v>0</v>
      </c>
      <c r="M74" s="80" t="str">
        <f>VLOOKUP(G74,Orgs!B:J,7,0)</f>
        <v>VC firm investing in early &amp; growth stage tech companies in Europe.</v>
      </c>
      <c r="N74" s="80" t="str">
        <f>VLOOKUP(G74,Orgs!B:J,8,0)</f>
        <v>Germany</v>
      </c>
      <c r="O74" s="16">
        <f>VLOOKUP(G74,Orgs!B:J,9,0)</f>
        <v>0</v>
      </c>
      <c r="P74" s="80" t="s">
        <v>17</v>
      </c>
      <c r="Q74" s="16"/>
      <c r="R74" s="16" t="s">
        <v>7341</v>
      </c>
      <c r="S74" s="16"/>
      <c r="T74" s="16" t="str">
        <f t="shared" si="12"/>
        <v/>
      </c>
      <c r="U74" s="16" t="str">
        <f t="shared" ref="U74:X74" si="72">IF(COUNTIF($J74:$M74,"*"&amp;U$2&amp;"*"),"Yes","-")</f>
        <v>-</v>
      </c>
      <c r="V74" s="16" t="str">
        <f t="shared" si="72"/>
        <v>-</v>
      </c>
      <c r="W74" s="16" t="str">
        <f t="shared" si="72"/>
        <v>-</v>
      </c>
      <c r="X74" s="16" t="str">
        <f t="shared" si="72"/>
        <v>-</v>
      </c>
    </row>
    <row r="75" spans="1:24" ht="14">
      <c r="A75" s="105"/>
      <c r="B75" s="105" t="s">
        <v>9265</v>
      </c>
      <c r="C75" s="17" t="s">
        <v>9266</v>
      </c>
      <c r="D75" s="17" t="s">
        <v>9267</v>
      </c>
      <c r="E75" s="17" t="s">
        <v>332</v>
      </c>
      <c r="F75" s="215" t="s">
        <v>9268</v>
      </c>
      <c r="G75" s="17" t="s">
        <v>4632</v>
      </c>
      <c r="H75" s="210" t="str">
        <f>VLOOKUP(G75,Orgs!B:I,2,0)</f>
        <v>https://www.ggvc.com/</v>
      </c>
      <c r="I75" s="29" t="str">
        <f>VLOOKUP(G75,Orgs!B:J,3,0)</f>
        <v>Investors</v>
      </c>
      <c r="J75" s="29" t="str">
        <f>VLOOKUP(G75,Orgs!B:J,4,0)</f>
        <v>Consumer/new retail, social/digital &amp; internet, enterprise/cloud, frontier tech</v>
      </c>
      <c r="K75" s="29" t="str">
        <f>VLOOKUP(G75,Orgs!B:J,5,0)</f>
        <v>Finance</v>
      </c>
      <c r="L75" s="29">
        <f>VLOOKUP(G75,Orgs!B:J,6,0)</f>
        <v>0</v>
      </c>
      <c r="M75" s="29" t="str">
        <f>VLOOKUP(G75,Orgs!B:J,7,0)</f>
        <v>Focused on early-to-growth investments in technology companies.</v>
      </c>
      <c r="N75" s="29" t="str">
        <f>VLOOKUP(G75,Orgs!B:J,8,0)</f>
        <v>Singapore</v>
      </c>
      <c r="O75" s="17">
        <f>VLOOKUP(G75,Orgs!B:J,9,0)</f>
        <v>0</v>
      </c>
      <c r="P75" s="29" t="s">
        <v>17</v>
      </c>
      <c r="Q75" s="17"/>
      <c r="R75" s="17" t="s">
        <v>7341</v>
      </c>
      <c r="S75" s="17"/>
      <c r="T75" s="17" t="str">
        <f t="shared" si="12"/>
        <v/>
      </c>
      <c r="U75" s="17" t="str">
        <f t="shared" ref="U75:X75" si="73">IF(COUNTIF($J75:$M75,"*"&amp;U$2&amp;"*"),"Yes","-")</f>
        <v>-</v>
      </c>
      <c r="V75" s="17" t="str">
        <f t="shared" si="73"/>
        <v>-</v>
      </c>
      <c r="W75" s="17" t="str">
        <f t="shared" si="73"/>
        <v>-</v>
      </c>
      <c r="X75" s="17" t="str">
        <f t="shared" si="73"/>
        <v>-</v>
      </c>
    </row>
    <row r="76" spans="1:24" ht="14">
      <c r="A76" s="115"/>
      <c r="B76" s="115" t="s">
        <v>9269</v>
      </c>
      <c r="C76" s="16" t="s">
        <v>33</v>
      </c>
      <c r="D76" s="16" t="s">
        <v>9270</v>
      </c>
      <c r="E76" s="16" t="s">
        <v>470</v>
      </c>
      <c r="F76" s="221" t="s">
        <v>9271</v>
      </c>
      <c r="G76" s="16" t="s">
        <v>4642</v>
      </c>
      <c r="H76" s="217" t="str">
        <f>VLOOKUP(G76,Orgs!B:I,2,0)</f>
        <v>https://www.gic.com.sg/</v>
      </c>
      <c r="I76" s="80" t="str">
        <f>VLOOKUP(G76,Orgs!B:J,3,0)</f>
        <v>Investors</v>
      </c>
      <c r="J76" s="80" t="str">
        <f>VLOOKUP(G76,Orgs!B:J,4,0)</f>
        <v>Broad</v>
      </c>
      <c r="K76" s="80" t="str">
        <f>VLOOKUP(G76,Orgs!B:J,5,0)</f>
        <v>Finance</v>
      </c>
      <c r="L76" s="80">
        <f>VLOOKUP(G76,Orgs!B:J,6,0)</f>
        <v>0</v>
      </c>
      <c r="M76" s="80" t="str">
        <f>VLOOKUP(G76,Orgs!B:J,7,0)</f>
        <v>Investing globally, for Singapore. One of the three investment entities in Singapore that manage Singapore's reserves, alongside the Monetary Authority of Singapore (MAS) and Temasek.</v>
      </c>
      <c r="N76" s="80" t="str">
        <f>VLOOKUP(G76,Orgs!B:J,8,0)</f>
        <v>Singapore</v>
      </c>
      <c r="O76" s="16">
        <f>VLOOKUP(G76,Orgs!B:J,9,0)</f>
        <v>0</v>
      </c>
      <c r="P76" s="80" t="s">
        <v>17</v>
      </c>
      <c r="Q76" s="16"/>
      <c r="R76" s="16" t="s">
        <v>7341</v>
      </c>
      <c r="S76" s="16"/>
      <c r="T76" s="16" t="str">
        <f t="shared" si="12"/>
        <v/>
      </c>
      <c r="U76" s="16" t="str">
        <f t="shared" ref="U76:X76" si="74">IF(COUNTIF($J76:$M76,"*"&amp;U$2&amp;"*"),"Yes","-")</f>
        <v>-</v>
      </c>
      <c r="V76" s="16" t="str">
        <f t="shared" si="74"/>
        <v>-</v>
      </c>
      <c r="W76" s="16" t="str">
        <f t="shared" si="74"/>
        <v>-</v>
      </c>
      <c r="X76" s="16" t="str">
        <f t="shared" si="74"/>
        <v>-</v>
      </c>
    </row>
    <row r="77" spans="1:24" ht="14">
      <c r="A77" s="105"/>
      <c r="B77" s="105" t="s">
        <v>9272</v>
      </c>
      <c r="C77" s="17" t="s">
        <v>9273</v>
      </c>
      <c r="D77" s="17" t="s">
        <v>9274</v>
      </c>
      <c r="E77" s="17" t="s">
        <v>9275</v>
      </c>
      <c r="F77" s="215" t="s">
        <v>9276</v>
      </c>
      <c r="G77" s="17" t="s">
        <v>4654</v>
      </c>
      <c r="H77" s="210" t="str">
        <f>VLOOKUP(G77,Orgs!B:I,2,0)</f>
        <v>https://www.globalfounderscapital.com/</v>
      </c>
      <c r="I77" s="29" t="str">
        <f>VLOOKUP(G77,Orgs!B:J,3,0)</f>
        <v>Investors</v>
      </c>
      <c r="J77" s="29" t="str">
        <f>VLOOKUP(G77,Orgs!B:J,4,0)</f>
        <v>Internet, retail, financial software, media, communication, IT</v>
      </c>
      <c r="K77" s="29" t="str">
        <f>VLOOKUP(G77,Orgs!B:J,5,0)</f>
        <v>Finance</v>
      </c>
      <c r="L77" s="29">
        <f>VLOOKUP(G77,Orgs!B:J,6,0)</f>
        <v>0</v>
      </c>
      <c r="M77" s="29" t="str">
        <f>VLOOKUP(G77,Orgs!B:J,7,0)</f>
        <v>A globally oriented, stage agnostic venture capital firm that empowers gifted entrepreneurs worldwide.</v>
      </c>
      <c r="N77" s="29" t="str">
        <f>VLOOKUP(G77,Orgs!B:J,8,0)</f>
        <v>Singapore</v>
      </c>
      <c r="O77" s="17">
        <f>VLOOKUP(G77,Orgs!B:J,9,0)</f>
        <v>0</v>
      </c>
      <c r="P77" s="29" t="s">
        <v>17</v>
      </c>
      <c r="Q77" s="17"/>
      <c r="R77" s="17" t="s">
        <v>7341</v>
      </c>
      <c r="S77" s="17"/>
      <c r="T77" s="17" t="str">
        <f t="shared" si="12"/>
        <v/>
      </c>
      <c r="U77" s="17" t="str">
        <f t="shared" ref="U77:X77" si="75">IF(COUNTIF($J77:$M77,"*"&amp;U$2&amp;"*"),"Yes","-")</f>
        <v>-</v>
      </c>
      <c r="V77" s="17" t="str">
        <f t="shared" si="75"/>
        <v>-</v>
      </c>
      <c r="W77" s="17" t="str">
        <f t="shared" si="75"/>
        <v>-</v>
      </c>
      <c r="X77" s="17" t="str">
        <f t="shared" si="75"/>
        <v>-</v>
      </c>
    </row>
    <row r="78" spans="1:24" ht="14">
      <c r="A78" s="115"/>
      <c r="B78" s="115" t="s">
        <v>9277</v>
      </c>
      <c r="C78" s="16" t="s">
        <v>8367</v>
      </c>
      <c r="D78" s="16" t="s">
        <v>9278</v>
      </c>
      <c r="E78" s="16" t="s">
        <v>9279</v>
      </c>
      <c r="F78" s="221" t="s">
        <v>9280</v>
      </c>
      <c r="G78" s="16" t="s">
        <v>3479</v>
      </c>
      <c r="H78" s="217" t="str">
        <f>VLOOKUP(G78,Orgs!B:I,2,0)</f>
        <v>https://gobi.vc/</v>
      </c>
      <c r="I78" s="80" t="str">
        <f>VLOOKUP(G78,Orgs!B:J,3,0)</f>
        <v>Investors</v>
      </c>
      <c r="J78" s="80" t="str">
        <f>VLOOKUP(G78,Orgs!B:J,4,0)</f>
        <v>Early to growth stages, Entrepreneurs, Asia, Emerging market</v>
      </c>
      <c r="K78" s="80" t="str">
        <f>VLOOKUP(G78,Orgs!B:J,5,0)</f>
        <v>Finance</v>
      </c>
      <c r="L78" s="80">
        <f>VLOOKUP(G78,Orgs!B:J,6,0)</f>
        <v>0</v>
      </c>
      <c r="M78" s="80" t="str">
        <f>VLOOKUP(G78,Orgs!B:J,7,0)</f>
        <v>Gobi Partners is an Asia-focused venture capital firm with US$1.6 billion in assets under management (AUM). Headquartered in Kuala Lumpur and Hong Kong, the firm supports entrepreneurs from the early to growth stages and focuses on emerging and underserved markets.</v>
      </c>
      <c r="N78" s="80" t="str">
        <f>VLOOKUP(G78,Orgs!B:J,8,0)</f>
        <v>Singapore/Malaysia/HK</v>
      </c>
      <c r="O78" s="16">
        <f>VLOOKUP(G78,Orgs!B:J,9,0)</f>
        <v>0</v>
      </c>
      <c r="P78" s="80" t="s">
        <v>17</v>
      </c>
      <c r="Q78" s="16"/>
      <c r="R78" s="16" t="s">
        <v>7341</v>
      </c>
      <c r="S78" s="16"/>
      <c r="T78" s="16" t="str">
        <f t="shared" si="12"/>
        <v/>
      </c>
      <c r="U78" s="16" t="str">
        <f t="shared" ref="U78:X78" si="76">IF(COUNTIF($J78:$M78,"*"&amp;U$2&amp;"*"),"Yes","-")</f>
        <v>-</v>
      </c>
      <c r="V78" s="16" t="str">
        <f t="shared" si="76"/>
        <v>-</v>
      </c>
      <c r="W78" s="16" t="str">
        <f t="shared" si="76"/>
        <v>-</v>
      </c>
      <c r="X78" s="16" t="str">
        <f t="shared" si="76"/>
        <v>-</v>
      </c>
    </row>
    <row r="79" spans="1:24" ht="14">
      <c r="A79" s="105"/>
      <c r="B79" s="105" t="s">
        <v>9281</v>
      </c>
      <c r="C79" s="17" t="s">
        <v>9282</v>
      </c>
      <c r="D79" s="17" t="s">
        <v>9283</v>
      </c>
      <c r="E79" s="17" t="s">
        <v>1393</v>
      </c>
      <c r="F79" s="215" t="s">
        <v>9284</v>
      </c>
      <c r="G79" s="17" t="s">
        <v>4664</v>
      </c>
      <c r="H79" s="210" t="str">
        <f>VLOOKUP(G79,Orgs!B:I,2,0)</f>
        <v>https://www.goldenequatorcapital.com/</v>
      </c>
      <c r="I79" s="29" t="str">
        <f>VLOOKUP(G79,Orgs!B:J,3,0)</f>
        <v>Investors</v>
      </c>
      <c r="J79" s="29" t="str">
        <f>VLOOKUP(G79,Orgs!B:J,4,0)</f>
        <v>Education, Fintech, Food &amp; Beverage, Healthcare, Human Resources, Media &amp; Entertainment, Property, SEA, North Asia</v>
      </c>
      <c r="K79" s="29" t="str">
        <f>VLOOKUP(G79,Orgs!B:J,5,0)</f>
        <v>Finance</v>
      </c>
      <c r="L79" s="29">
        <f>VLOOKUP(G79,Orgs!B:J,6,0)</f>
        <v>0</v>
      </c>
      <c r="M79" s="29" t="str">
        <f>VLOOKUP(G79,Orgs!B:J,7,0)</f>
        <v>A fund management firm that invests in high-growth ventures that create positive social and commercial impact.</v>
      </c>
      <c r="N79" s="29" t="str">
        <f>VLOOKUP(G79,Orgs!B:J,8,0)</f>
        <v>Singapore</v>
      </c>
      <c r="O79" s="17" t="str">
        <f>VLOOKUP(G79,Orgs!B:J,9,0)</f>
        <v>contact@goldenequator.com</v>
      </c>
      <c r="P79" s="29" t="s">
        <v>17</v>
      </c>
      <c r="Q79" s="17"/>
      <c r="R79" s="17" t="s">
        <v>7341</v>
      </c>
      <c r="S79" s="17"/>
      <c r="T79" s="17" t="str">
        <f t="shared" si="12"/>
        <v/>
      </c>
      <c r="U79" s="17" t="str">
        <f t="shared" ref="U79:X79" si="77">IF(COUNTIF($J79:$M79,"*"&amp;U$2&amp;"*"),"Yes","-")</f>
        <v>-</v>
      </c>
      <c r="V79" s="17" t="str">
        <f t="shared" si="77"/>
        <v>-</v>
      </c>
      <c r="W79" s="17" t="str">
        <f t="shared" si="77"/>
        <v>-</v>
      </c>
      <c r="X79" s="17" t="str">
        <f t="shared" si="77"/>
        <v>-</v>
      </c>
    </row>
    <row r="80" spans="1:24" ht="14">
      <c r="A80" s="115"/>
      <c r="B80" s="115" t="s">
        <v>9285</v>
      </c>
      <c r="C80" s="16" t="s">
        <v>9286</v>
      </c>
      <c r="D80" s="16" t="s">
        <v>9287</v>
      </c>
      <c r="E80" s="16" t="s">
        <v>8727</v>
      </c>
      <c r="F80" s="221" t="s">
        <v>9288</v>
      </c>
      <c r="G80" s="16" t="s">
        <v>4669</v>
      </c>
      <c r="H80" s="217" t="str">
        <f>VLOOKUP(G80,Orgs!B:I,2,0)</f>
        <v>https://www.goldengate.vc/</v>
      </c>
      <c r="I80" s="80" t="str">
        <f>VLOOKUP(G80,Orgs!B:J,3,0)</f>
        <v>Investors</v>
      </c>
      <c r="J80" s="80" t="str">
        <f>VLOOKUP(G80,Orgs!B:J,4,0)</f>
        <v>Mobile, SaaS, e-commerce, fintech, IoT, tech, telecommunications, media</v>
      </c>
      <c r="K80" s="80" t="str">
        <f>VLOOKUP(G80,Orgs!B:J,5,0)</f>
        <v>Finance</v>
      </c>
      <c r="L80" s="80">
        <f>VLOOKUP(G80,Orgs!B:J,6,0)</f>
        <v>0</v>
      </c>
      <c r="M80" s="80" t="str">
        <f>VLOOKUP(G80,Orgs!B:J,7,0)</f>
        <v>A SouthEast Asian venture capital firm founded in 2011 that brings together knowledge and experience from Silicon Valley with passion and ambition for Southeast Asia.</v>
      </c>
      <c r="N80" s="80" t="str">
        <f>VLOOKUP(G80,Orgs!B:J,8,0)</f>
        <v>Singapore</v>
      </c>
      <c r="O80" s="16">
        <f>VLOOKUP(G80,Orgs!B:J,9,0)</f>
        <v>0</v>
      </c>
      <c r="P80" s="80" t="s">
        <v>17</v>
      </c>
      <c r="Q80" s="16"/>
      <c r="R80" s="16" t="s">
        <v>7341</v>
      </c>
      <c r="S80" s="16"/>
      <c r="T80" s="16" t="str">
        <f t="shared" si="12"/>
        <v/>
      </c>
      <c r="U80" s="16" t="str">
        <f t="shared" ref="U80:X80" si="78">IF(COUNTIF($J80:$M80,"*"&amp;U$2&amp;"*"),"Yes","-")</f>
        <v>-</v>
      </c>
      <c r="V80" s="16" t="str">
        <f t="shared" si="78"/>
        <v>-</v>
      </c>
      <c r="W80" s="16" t="str">
        <f t="shared" si="78"/>
        <v>-</v>
      </c>
      <c r="X80" s="16" t="str">
        <f t="shared" si="78"/>
        <v>-</v>
      </c>
    </row>
    <row r="81" spans="1:24" ht="14">
      <c r="A81" s="105"/>
      <c r="B81" s="105" t="s">
        <v>9289</v>
      </c>
      <c r="C81" s="17" t="s">
        <v>6943</v>
      </c>
      <c r="D81" s="17" t="s">
        <v>9290</v>
      </c>
      <c r="E81" s="17" t="s">
        <v>28</v>
      </c>
      <c r="F81" s="215" t="s">
        <v>9291</v>
      </c>
      <c r="G81" s="17" t="s">
        <v>4687</v>
      </c>
      <c r="H81" s="210" t="str">
        <f>VLOOKUP(G81,Orgs!B:I,2,0)</f>
        <v>https://www.grab.com/</v>
      </c>
      <c r="I81" s="29" t="str">
        <f>VLOOKUP(G81,Orgs!B:J,3,0)</f>
        <v>Investors</v>
      </c>
      <c r="J81" s="29" t="str">
        <f>VLOOKUP(G81,Orgs!B:J,4,0)</f>
        <v>AI, payments, logistics, food tech, drones, transportation, growth stage</v>
      </c>
      <c r="K81" s="29" t="str">
        <f>VLOOKUP(G81,Orgs!B:J,5,0)</f>
        <v>Finance</v>
      </c>
      <c r="L81" s="29">
        <f>VLOOKUP(G81,Orgs!B:J,6,0)</f>
        <v>0</v>
      </c>
      <c r="M81" s="29" t="str">
        <f>VLOOKUP(G81,Orgs!B:J,7,0)</f>
        <v>Support growth-stage technology companies by helping them develop and scale technologies that will solve transportation, logistics, food and payments challenges in Southeast Asia.</v>
      </c>
      <c r="N81" s="29" t="str">
        <f>VLOOKUP(G81,Orgs!B:J,8,0)</f>
        <v>Singapore</v>
      </c>
      <c r="O81" s="17">
        <f>VLOOKUP(G81,Orgs!B:J,9,0)</f>
        <v>0</v>
      </c>
      <c r="P81" s="29" t="s">
        <v>17</v>
      </c>
      <c r="Q81" s="17"/>
      <c r="R81" s="17" t="s">
        <v>7341</v>
      </c>
      <c r="S81" s="17"/>
      <c r="T81" s="17" t="str">
        <f t="shared" si="12"/>
        <v/>
      </c>
      <c r="U81" s="17" t="str">
        <f t="shared" ref="U81:X81" si="79">IF(COUNTIF($J81:$M81,"*"&amp;U$2&amp;"*"),"Yes","-")</f>
        <v>-</v>
      </c>
      <c r="V81" s="17" t="str">
        <f t="shared" si="79"/>
        <v>-</v>
      </c>
      <c r="W81" s="17" t="str">
        <f t="shared" si="79"/>
        <v>-</v>
      </c>
      <c r="X81" s="17" t="str">
        <f t="shared" si="79"/>
        <v>-</v>
      </c>
    </row>
    <row r="82" spans="1:24" ht="14" hidden="1">
      <c r="A82" s="115"/>
      <c r="B82" s="115" t="s">
        <v>9292</v>
      </c>
      <c r="C82" s="16" t="s">
        <v>9293</v>
      </c>
      <c r="D82" s="16" t="s">
        <v>9294</v>
      </c>
      <c r="E82" s="16" t="s">
        <v>9196</v>
      </c>
      <c r="F82" s="221" t="s">
        <v>9295</v>
      </c>
      <c r="G82" s="16" t="s">
        <v>3488</v>
      </c>
      <c r="H82" s="217" t="str">
        <f>VLOOKUP(G82,Orgs!B:I,2,0)</f>
        <v>https://grayscale.vc/</v>
      </c>
      <c r="I82" s="80" t="str">
        <f>VLOOKUP(G82,Orgs!B:J,3,0)</f>
        <v>Investors</v>
      </c>
      <c r="J82" s="80" t="str">
        <f>VLOOKUP(G82,Orgs!B:J,4,0)</f>
        <v>Cryptocurrency, Decentralized Finance, Startups, NFTs, Blockchain infrastructure, Smart contracts, tokenization, Crypto ecosystems.</v>
      </c>
      <c r="K82" s="80" t="str">
        <f>VLOOKUP(G82,Orgs!B:J,5,0)</f>
        <v>Finance</v>
      </c>
      <c r="L82" s="80">
        <f>VLOOKUP(G82,Orgs!B:J,6,0)</f>
        <v>0</v>
      </c>
      <c r="M82" s="80" t="str">
        <f>VLOOKUP(G82,Orgs!B:J,7,0)</f>
        <v>Grayscale Ventures is a venture capital firm that invests in blockchain and cryptocurrency projects. They support startups working on decentralized finance, NFTs, and blockchain infrastructure. Their tech focus includes smart contracts, tokenization, and crypto ecosystems.</v>
      </c>
      <c r="N82" s="80" t="str">
        <f>VLOOKUP(G82,Orgs!B:J,8,0)</f>
        <v>India</v>
      </c>
      <c r="O82" s="16" t="str">
        <f>VLOOKUP(G82,Orgs!B:J,9,0)</f>
        <v>ventures@grayscale.vc</v>
      </c>
      <c r="P82" s="80" t="s">
        <v>17</v>
      </c>
      <c r="Q82" s="16"/>
      <c r="R82" s="16" t="s">
        <v>7341</v>
      </c>
      <c r="S82" s="16"/>
      <c r="T82" s="16" t="str">
        <f t="shared" si="12"/>
        <v/>
      </c>
      <c r="U82" s="16" t="str">
        <f t="shared" ref="U82:X82" si="80">IF(COUNTIF($J82:$M82,"*"&amp;U$2&amp;"*"),"Yes","-")</f>
        <v>-</v>
      </c>
      <c r="V82" s="16" t="str">
        <f t="shared" si="80"/>
        <v>-</v>
      </c>
      <c r="W82" s="16" t="str">
        <f t="shared" si="80"/>
        <v>-</v>
      </c>
      <c r="X82" s="16" t="str">
        <f t="shared" si="80"/>
        <v>-</v>
      </c>
    </row>
    <row r="83" spans="1:24" ht="14" hidden="1">
      <c r="A83" s="105"/>
      <c r="B83" s="17" t="s">
        <v>9296</v>
      </c>
      <c r="C83" s="17" t="s">
        <v>9297</v>
      </c>
      <c r="D83" s="17" t="s">
        <v>9298</v>
      </c>
      <c r="E83" s="17" t="s">
        <v>9299</v>
      </c>
      <c r="F83" s="220" t="s">
        <v>9300</v>
      </c>
      <c r="G83" s="17" t="s">
        <v>4705</v>
      </c>
      <c r="H83" s="210" t="str">
        <f>VLOOKUP(G83,Orgs!B:I,2,0)</f>
        <v>https://www.gspv.vc/</v>
      </c>
      <c r="I83" s="29" t="str">
        <f>VLOOKUP(G83,Orgs!B:J,3,0)</f>
        <v>Investors</v>
      </c>
      <c r="J83" s="29" t="str">
        <f>VLOOKUP(G83,Orgs!B:J,4,0)</f>
        <v xml:space="preserve">Proptech </v>
      </c>
      <c r="K83" s="29" t="str">
        <f>VLOOKUP(G83,Orgs!B:J,5,0)</f>
        <v>Finance</v>
      </c>
      <c r="L83" s="29">
        <f>VLOOKUP(G83,Orgs!B:J,6,0)</f>
        <v>0</v>
      </c>
      <c r="M83" s="29" t="str">
        <f>VLOOKUP(G83,Orgs!B:J,7,0)</f>
        <v>Invests in high performing proptech companies</v>
      </c>
      <c r="N83" s="29" t="str">
        <f>VLOOKUP(G83,Orgs!B:J,8,0)</f>
        <v>Canada</v>
      </c>
      <c r="O83" s="17" t="str">
        <f>VLOOKUP(G83,Orgs!B:J,9,0)</f>
        <v>info@gspv.vc</v>
      </c>
      <c r="P83" s="29" t="s">
        <v>17</v>
      </c>
      <c r="Q83" s="17"/>
      <c r="R83" s="17" t="s">
        <v>7341</v>
      </c>
      <c r="S83" s="17"/>
      <c r="T83" s="17" t="str">
        <f t="shared" si="12"/>
        <v/>
      </c>
      <c r="U83" s="17" t="str">
        <f t="shared" ref="U83:X83" si="81">IF(COUNTIF($J83:$M83,"*"&amp;U$2&amp;"*"),"Yes","-")</f>
        <v>-</v>
      </c>
      <c r="V83" s="17" t="str">
        <f t="shared" si="81"/>
        <v>-</v>
      </c>
      <c r="W83" s="17" t="str">
        <f t="shared" si="81"/>
        <v>-</v>
      </c>
      <c r="X83" s="17" t="str">
        <f t="shared" si="81"/>
        <v>-</v>
      </c>
    </row>
    <row r="84" spans="1:24" ht="14">
      <c r="A84" s="115"/>
      <c r="B84" s="115" t="s">
        <v>845</v>
      </c>
      <c r="C84" s="16" t="s">
        <v>33</v>
      </c>
      <c r="D84" s="16" t="s">
        <v>9301</v>
      </c>
      <c r="E84" s="16" t="s">
        <v>1393</v>
      </c>
      <c r="F84" s="221" t="s">
        <v>9302</v>
      </c>
      <c r="G84" s="16" t="s">
        <v>2748</v>
      </c>
      <c r="H84" s="217" t="str">
        <f>VLOOKUP(G84,Orgs!B:I,2,0)</f>
        <v>http://www.gsrventures.com/</v>
      </c>
      <c r="I84" s="80" t="str">
        <f>VLOOKUP(G84,Orgs!B:J,3,0)</f>
        <v>Investors</v>
      </c>
      <c r="J84" s="80" t="str">
        <f>VLOOKUP(G84,Orgs!B:J,4,0)</f>
        <v>Consumer goods and services, enterprise, healthcare</v>
      </c>
      <c r="K84" s="80" t="str">
        <f>VLOOKUP(G84,Orgs!B:J,5,0)</f>
        <v>Finance</v>
      </c>
      <c r="L84" s="80">
        <f>VLOOKUP(G84,Orgs!B:J,6,0)</f>
        <v>0</v>
      </c>
      <c r="M84" s="80" t="str">
        <f>VLOOKUP(G84,Orgs!B:J,7,0)</f>
        <v>Early-stage venture firms focus on investing in companies that apply AI to drive transformation in Healthcare, Enterprise, Consumer and Fintech sectors.</v>
      </c>
      <c r="N84" s="80" t="str">
        <f>VLOOKUP(G84,Orgs!B:J,8,0)</f>
        <v>Singapore</v>
      </c>
      <c r="O84" s="16">
        <f>VLOOKUP(G84,Orgs!B:J,9,0)</f>
        <v>0</v>
      </c>
      <c r="P84" s="80" t="s">
        <v>17</v>
      </c>
      <c r="Q84" s="16"/>
      <c r="R84" s="16" t="s">
        <v>7341</v>
      </c>
      <c r="S84" s="16"/>
      <c r="T84" s="16" t="str">
        <f t="shared" si="12"/>
        <v/>
      </c>
      <c r="U84" s="16" t="str">
        <f t="shared" ref="U84:X84" si="82">IF(COUNTIF($J84:$M84,"*"&amp;U$2&amp;"*"),"Yes","-")</f>
        <v>-</v>
      </c>
      <c r="V84" s="16" t="str">
        <f t="shared" si="82"/>
        <v>-</v>
      </c>
      <c r="W84" s="16" t="str">
        <f t="shared" si="82"/>
        <v>-</v>
      </c>
      <c r="X84" s="16" t="str">
        <f t="shared" si="82"/>
        <v>-</v>
      </c>
    </row>
    <row r="85" spans="1:24" ht="14">
      <c r="A85" s="105"/>
      <c r="B85" s="105" t="s">
        <v>233</v>
      </c>
      <c r="C85" s="17" t="s">
        <v>234</v>
      </c>
      <c r="D85" s="17" t="s">
        <v>9303</v>
      </c>
      <c r="E85" s="17" t="s">
        <v>7527</v>
      </c>
      <c r="F85" s="215" t="s">
        <v>9304</v>
      </c>
      <c r="G85" s="17" t="s">
        <v>4710</v>
      </c>
      <c r="H85" s="210" t="str">
        <f>VLOOKUP(G85,Orgs!B:I,2,0)</f>
        <v>https://www.gtrventures.co/</v>
      </c>
      <c r="I85" s="29" t="str">
        <f>VLOOKUP(G85,Orgs!B:J,3,0)</f>
        <v>Investors</v>
      </c>
      <c r="J85" s="29" t="str">
        <f>VLOOKUP(G85,Orgs!B:J,4,0)</f>
        <v>Consumer goods and services, enterprise, healthcare</v>
      </c>
      <c r="K85" s="29" t="str">
        <f>VLOOKUP(G85,Orgs!B:J,5,0)</f>
        <v>Finance</v>
      </c>
      <c r="L85" s="29">
        <f>VLOOKUP(G85,Orgs!B:J,6,0)</f>
        <v>0</v>
      </c>
      <c r="M85" s="29" t="str">
        <f>VLOOKUP(G85,Orgs!B:J,7,0)</f>
        <v>The world’s first venture advisory, venture-building and investment platform specialised in trade and supply chain</v>
      </c>
      <c r="N85" s="29" t="str">
        <f>VLOOKUP(G85,Orgs!B:J,8,0)</f>
        <v>Singapore</v>
      </c>
      <c r="O85" s="17">
        <f>VLOOKUP(G85,Orgs!B:J,9,0)</f>
        <v>0</v>
      </c>
      <c r="P85" s="29" t="s">
        <v>17</v>
      </c>
      <c r="Q85" s="17"/>
      <c r="R85" s="17" t="s">
        <v>7341</v>
      </c>
      <c r="S85" s="17"/>
      <c r="T85" s="17" t="str">
        <f t="shared" si="12"/>
        <v/>
      </c>
      <c r="U85" s="17" t="str">
        <f t="shared" ref="U85:X85" si="83">IF(COUNTIF($J85:$M85,"*"&amp;U$2&amp;"*"),"Yes","-")</f>
        <v>-</v>
      </c>
      <c r="V85" s="17" t="str">
        <f t="shared" si="83"/>
        <v>-</v>
      </c>
      <c r="W85" s="17" t="str">
        <f t="shared" si="83"/>
        <v>-</v>
      </c>
      <c r="X85" s="17" t="str">
        <f t="shared" si="83"/>
        <v>-</v>
      </c>
    </row>
    <row r="86" spans="1:24" ht="14">
      <c r="A86" s="115"/>
      <c r="B86" s="115" t="s">
        <v>7257</v>
      </c>
      <c r="C86" s="16" t="s">
        <v>9305</v>
      </c>
      <c r="D86" s="16" t="s">
        <v>9306</v>
      </c>
      <c r="E86" s="16" t="s">
        <v>1106</v>
      </c>
      <c r="F86" s="221" t="s">
        <v>9307</v>
      </c>
      <c r="G86" s="16" t="s">
        <v>4730</v>
      </c>
      <c r="H86" s="217" t="str">
        <f>VLOOKUP(G86,Orgs!B:I,2,0)</f>
        <v>https://www.hatch.blue/</v>
      </c>
      <c r="I86" s="80" t="str">
        <f>VLOOKUP(G86,Orgs!B:J,3,0)</f>
        <v>Investors</v>
      </c>
      <c r="J86" s="80" t="str">
        <f>VLOOKUP(G86,Orgs!B:J,4,0)</f>
        <v>Aquaculture, nutrition, health, genetics and biotech, production, tech</v>
      </c>
      <c r="K86" s="80" t="str">
        <f>VLOOKUP(G86,Orgs!B:J,5,0)</f>
        <v>Finance</v>
      </c>
      <c r="L86" s="80">
        <f>VLOOKUP(G86,Orgs!B:J,6,0)</f>
        <v>0</v>
      </c>
      <c r="M86" s="80" t="str">
        <f>VLOOKUP(G86,Orgs!B:J,7,0)</f>
        <v>A Global Catalyst For Aquaculture And Alternative Seafood Innovation.</v>
      </c>
      <c r="N86" s="80" t="str">
        <f>VLOOKUP(G86,Orgs!B:J,8,0)</f>
        <v>Singapore</v>
      </c>
      <c r="O86" s="16">
        <f>VLOOKUP(G86,Orgs!B:J,9,0)</f>
        <v>0</v>
      </c>
      <c r="P86" s="80" t="s">
        <v>17</v>
      </c>
      <c r="Q86" s="16"/>
      <c r="R86" s="16" t="s">
        <v>7341</v>
      </c>
      <c r="S86" s="16"/>
      <c r="T86" s="16" t="str">
        <f t="shared" si="12"/>
        <v/>
      </c>
      <c r="U86" s="16" t="str">
        <f t="shared" ref="U86:X86" si="84">IF(COUNTIF($J86:$M86,"*"&amp;U$2&amp;"*"),"Yes","-")</f>
        <v>-</v>
      </c>
      <c r="V86" s="16" t="str">
        <f t="shared" si="84"/>
        <v>-</v>
      </c>
      <c r="W86" s="16" t="str">
        <f t="shared" si="84"/>
        <v>-</v>
      </c>
      <c r="X86" s="16" t="str">
        <f t="shared" si="84"/>
        <v>-</v>
      </c>
    </row>
    <row r="87" spans="1:24" ht="14">
      <c r="A87" s="105"/>
      <c r="B87" s="105" t="s">
        <v>9308</v>
      </c>
      <c r="C87" s="17" t="s">
        <v>9309</v>
      </c>
      <c r="D87" s="17" t="s">
        <v>9310</v>
      </c>
      <c r="E87" s="17" t="s">
        <v>9311</v>
      </c>
      <c r="F87" s="218" t="s">
        <v>9312</v>
      </c>
      <c r="G87" s="17" t="s">
        <v>3503</v>
      </c>
      <c r="H87" s="210" t="str">
        <f>VLOOKUP(G87,Orgs!B:I,2,0)</f>
        <v>https://hax.co/program</v>
      </c>
      <c r="I87" s="29" t="str">
        <f>VLOOKUP(G87,Orgs!B:J,3,0)</f>
        <v>Investors</v>
      </c>
      <c r="J87" s="29" t="str">
        <f>VLOOKUP(G87,Orgs!B:J,4,0)</f>
        <v>Deep Tech</v>
      </c>
      <c r="K87" s="29" t="str">
        <f>VLOOKUP(G87,Orgs!B:J,5,0)</f>
        <v>Finance</v>
      </c>
      <c r="L87" s="29">
        <f>VLOOKUP(G87,Orgs!B:J,6,0)</f>
        <v>0</v>
      </c>
      <c r="M87" s="29" t="str">
        <f>VLOOKUP(G87,Orgs!B:J,7,0)</f>
        <v>program for early stage hard tech startups.</v>
      </c>
      <c r="N87" s="29" t="str">
        <f>VLOOKUP(G87,Orgs!B:J,8,0)</f>
        <v>Singapore, United Kingdom</v>
      </c>
      <c r="O87" s="17">
        <f>VLOOKUP(G87,Orgs!B:J,9,0)</f>
        <v>0</v>
      </c>
      <c r="P87" s="29" t="s">
        <v>17</v>
      </c>
      <c r="Q87" s="17"/>
      <c r="R87" s="17" t="s">
        <v>7341</v>
      </c>
      <c r="S87" s="17"/>
      <c r="T87" s="17" t="str">
        <f t="shared" si="12"/>
        <v/>
      </c>
      <c r="U87" s="17" t="str">
        <f t="shared" ref="U87:X87" si="85">IF(COUNTIF($J87:$M87,"*"&amp;U$2&amp;"*"),"Yes","-")</f>
        <v>-</v>
      </c>
      <c r="V87" s="17" t="str">
        <f t="shared" si="85"/>
        <v>-</v>
      </c>
      <c r="W87" s="17" t="str">
        <f t="shared" si="85"/>
        <v>-</v>
      </c>
      <c r="X87" s="17" t="str">
        <f t="shared" si="85"/>
        <v>-</v>
      </c>
    </row>
    <row r="88" spans="1:24" ht="14">
      <c r="A88" s="115"/>
      <c r="B88" s="115" t="s">
        <v>9313</v>
      </c>
      <c r="C88" s="16" t="s">
        <v>9314</v>
      </c>
      <c r="D88" s="16" t="s">
        <v>9315</v>
      </c>
      <c r="E88" s="16" t="s">
        <v>9316</v>
      </c>
      <c r="F88" s="221" t="s">
        <v>9317</v>
      </c>
      <c r="G88" s="16" t="s">
        <v>4737</v>
      </c>
      <c r="H88" s="217" t="str">
        <f>VLOOKUP(G88,Orgs!B:I,2,0)</f>
        <v>https://www.helicap.com/</v>
      </c>
      <c r="I88" s="80" t="str">
        <f>VLOOKUP(G88,Orgs!B:J,3,0)</f>
        <v>Investors</v>
      </c>
      <c r="J88" s="80" t="str">
        <f>VLOOKUP(G88,Orgs!B:J,4,0)</f>
        <v>FinTech</v>
      </c>
      <c r="K88" s="80" t="str">
        <f>VLOOKUP(G88,Orgs!B:J,5,0)</f>
        <v>Finance</v>
      </c>
      <c r="L88" s="80">
        <f>VLOOKUP(G88,Orgs!B:J,6,0)</f>
        <v>0</v>
      </c>
      <c r="M88" s="80" t="str">
        <f>VLOOKUP(G88,Orgs!B:J,7,0)</f>
        <v>Fintech fund management investment platforms specialising in the alternative lending space in Southeast Asia, Hong Kong, and Australia.</v>
      </c>
      <c r="N88" s="80" t="str">
        <f>VLOOKUP(G88,Orgs!B:J,8,0)</f>
        <v>Singapore</v>
      </c>
      <c r="O88" s="16">
        <f>VLOOKUP(G88,Orgs!B:J,9,0)</f>
        <v>0</v>
      </c>
      <c r="P88" s="80" t="s">
        <v>17</v>
      </c>
      <c r="Q88" s="16"/>
      <c r="R88" s="16" t="s">
        <v>7341</v>
      </c>
      <c r="S88" s="16"/>
      <c r="T88" s="16" t="str">
        <f t="shared" si="12"/>
        <v/>
      </c>
      <c r="U88" s="16" t="str">
        <f t="shared" ref="U88:X88" si="86">IF(COUNTIF($J88:$M88,"*"&amp;U$2&amp;"*"),"Yes","-")</f>
        <v>-</v>
      </c>
      <c r="V88" s="16" t="str">
        <f t="shared" si="86"/>
        <v>-</v>
      </c>
      <c r="W88" s="16" t="str">
        <f t="shared" si="86"/>
        <v>-</v>
      </c>
      <c r="X88" s="16" t="str">
        <f t="shared" si="86"/>
        <v>-</v>
      </c>
    </row>
    <row r="89" spans="1:24" ht="14">
      <c r="A89" s="105"/>
      <c r="B89" s="105" t="s">
        <v>9318</v>
      </c>
      <c r="C89" s="17" t="s">
        <v>9319</v>
      </c>
      <c r="D89" s="17" t="s">
        <v>9320</v>
      </c>
      <c r="E89" s="17" t="s">
        <v>9225</v>
      </c>
      <c r="F89" s="215" t="s">
        <v>9321</v>
      </c>
      <c r="G89" s="17" t="s">
        <v>4741</v>
      </c>
      <c r="H89" s="210" t="str">
        <f>VLOOKUP(G89,Orgs!B:I,2,0)</f>
        <v>https://www.hera-capital.com/</v>
      </c>
      <c r="I89" s="29" t="str">
        <f>VLOOKUP(G89,Orgs!B:J,3,0)</f>
        <v>Investors</v>
      </c>
      <c r="J89" s="29" t="str">
        <f>VLOOKUP(G89,Orgs!B:J,4,0)</f>
        <v>Consumer-retail, media, digital, agritech, sustainable food and new mobility verticals, SEA, small-to-mid size</v>
      </c>
      <c r="K89" s="29" t="str">
        <f>VLOOKUP(G89,Orgs!B:J,5,0)</f>
        <v>Finance</v>
      </c>
      <c r="L89" s="29">
        <f>VLOOKUP(G89,Orgs!B:J,6,0)</f>
        <v>0</v>
      </c>
      <c r="M89" s="29" t="str">
        <f>VLOOKUP(G89,Orgs!B:J,7,0)</f>
        <v>Focuses on growth capital investments in small-to-mid sized companies within the South-East Asian region, current investment focus is on sustainable impact investing, especially in the agritech, sustainable food and new mobility verticals.</v>
      </c>
      <c r="N89" s="29" t="str">
        <f>VLOOKUP(G89,Orgs!B:J,8,0)</f>
        <v>Singapore</v>
      </c>
      <c r="O89" s="17">
        <f>VLOOKUP(G89,Orgs!B:J,9,0)</f>
        <v>0</v>
      </c>
      <c r="P89" s="29" t="s">
        <v>17</v>
      </c>
      <c r="Q89" s="17"/>
      <c r="R89" s="17" t="s">
        <v>7341</v>
      </c>
      <c r="S89" s="17"/>
      <c r="T89" s="17" t="str">
        <f t="shared" si="12"/>
        <v/>
      </c>
      <c r="U89" s="17" t="str">
        <f t="shared" ref="U89:X89" si="87">IF(COUNTIF($J89:$M89,"*"&amp;U$2&amp;"*"),"Yes","-")</f>
        <v>-</v>
      </c>
      <c r="V89" s="17" t="str">
        <f t="shared" si="87"/>
        <v>-</v>
      </c>
      <c r="W89" s="17" t="str">
        <f t="shared" si="87"/>
        <v>-</v>
      </c>
      <c r="X89" s="17" t="str">
        <f t="shared" si="87"/>
        <v>-</v>
      </c>
    </row>
    <row r="90" spans="1:24" ht="14" hidden="1">
      <c r="A90" s="115"/>
      <c r="B90" s="115" t="s">
        <v>9322</v>
      </c>
      <c r="C90" s="16" t="s">
        <v>9323</v>
      </c>
      <c r="D90" s="16" t="s">
        <v>9324</v>
      </c>
      <c r="E90" s="16" t="s">
        <v>413</v>
      </c>
      <c r="F90" s="219" t="s">
        <v>9325</v>
      </c>
      <c r="G90" s="16" t="s">
        <v>3530</v>
      </c>
      <c r="H90" s="217" t="str">
        <f>VLOOKUP(G90,Orgs!B:I,2,0)</f>
        <v>https://hightech-startbahn.com/</v>
      </c>
      <c r="I90" s="80" t="str">
        <f>VLOOKUP(G90,Orgs!B:J,3,0)</f>
        <v>Investors</v>
      </c>
      <c r="J90" s="80" t="str">
        <f>VLOOKUP(G90,Orgs!B:J,4,0)</f>
        <v>Deep Tech</v>
      </c>
      <c r="K90" s="80" t="str">
        <f>VLOOKUP(G90,Orgs!B:J,5,0)</f>
        <v>Finance</v>
      </c>
      <c r="L90" s="80">
        <f>VLOOKUP(G90,Orgs!B:J,6,0)</f>
        <v>0</v>
      </c>
      <c r="M90" s="80" t="str">
        <f>VLOOKUP(G90,Orgs!B:J,7,0)</f>
        <v>Venture capital-backed sector-agnostic accelerator focused on deep-tech startups</v>
      </c>
      <c r="N90" s="80" t="str">
        <f>VLOOKUP(G90,Orgs!B:J,8,0)</f>
        <v>Europe/Denmark</v>
      </c>
      <c r="O90" s="16" t="str">
        <f>VLOOKUP(G90,Orgs!B:J,9,0)</f>
        <v>info@hightech-startbahn.de</v>
      </c>
      <c r="P90" s="80" t="s">
        <v>17</v>
      </c>
      <c r="Q90" s="16"/>
      <c r="R90" s="16" t="s">
        <v>7341</v>
      </c>
      <c r="S90" s="16"/>
      <c r="T90" s="16" t="str">
        <f t="shared" si="12"/>
        <v/>
      </c>
      <c r="U90" s="16" t="str">
        <f t="shared" ref="U90:X90" si="88">IF(COUNTIF($J90:$M90,"*"&amp;U$2&amp;"*"),"Yes","-")</f>
        <v>-</v>
      </c>
      <c r="V90" s="16" t="str">
        <f t="shared" si="88"/>
        <v>-</v>
      </c>
      <c r="W90" s="16" t="str">
        <f t="shared" si="88"/>
        <v>-</v>
      </c>
      <c r="X90" s="16" t="str">
        <f t="shared" si="88"/>
        <v>-</v>
      </c>
    </row>
    <row r="91" spans="1:24" ht="14" hidden="1">
      <c r="A91" s="105"/>
      <c r="B91" s="105" t="s">
        <v>9326</v>
      </c>
      <c r="C91" s="17" t="s">
        <v>9327</v>
      </c>
      <c r="D91" s="17" t="s">
        <v>9328</v>
      </c>
      <c r="E91" s="17" t="s">
        <v>597</v>
      </c>
      <c r="F91" s="218" t="s">
        <v>9329</v>
      </c>
      <c r="G91" s="17" t="s">
        <v>2759</v>
      </c>
      <c r="H91" s="210" t="str">
        <f>VLOOKUP(G91,Orgs!B:I,2,0)</f>
        <v>http://www.ideaspace.vc/</v>
      </c>
      <c r="I91" s="29" t="str">
        <f>VLOOKUP(G91,Orgs!B:J,3,0)</f>
        <v>Investors</v>
      </c>
      <c r="J91" s="29" t="str">
        <f>VLOOKUP(G91,Orgs!B:J,4,0)</f>
        <v>Science and Technology</v>
      </c>
      <c r="K91" s="29" t="str">
        <f>VLOOKUP(G91,Orgs!B:J,5,0)</f>
        <v>Finance</v>
      </c>
      <c r="L91" s="29">
        <f>VLOOKUP(G91,Orgs!B:J,6,0)</f>
        <v>0</v>
      </c>
      <c r="M91" s="29" t="str">
        <f>VLOOKUP(G91,Orgs!B:J,7,0)</f>
        <v>IdeaSpace Philippines runs an accelerator for early-stage science and technology startups solving emerging market issues in the Philippines and around Southeast Asia</v>
      </c>
      <c r="N91" s="29" t="str">
        <f>VLOOKUP(G91,Orgs!B:J,8,0)</f>
        <v>Philippines</v>
      </c>
      <c r="O91" s="17" t="str">
        <f>VLOOKUP(G91,Orgs!B:J,9,0)</f>
        <v>hello@ideaspacefoundation.org</v>
      </c>
      <c r="P91" s="29" t="s">
        <v>17</v>
      </c>
      <c r="Q91" s="17"/>
      <c r="R91" s="17" t="s">
        <v>7341</v>
      </c>
      <c r="S91" s="17"/>
      <c r="T91" s="17" t="str">
        <f t="shared" si="12"/>
        <v/>
      </c>
      <c r="U91" s="17" t="str">
        <f t="shared" ref="U91:X91" si="89">IF(COUNTIF($J91:$M91,"*"&amp;U$2&amp;"*"),"Yes","-")</f>
        <v>-</v>
      </c>
      <c r="V91" s="17" t="str">
        <f t="shared" si="89"/>
        <v>-</v>
      </c>
      <c r="W91" s="17" t="str">
        <f t="shared" si="89"/>
        <v>-</v>
      </c>
      <c r="X91" s="17" t="str">
        <f t="shared" si="89"/>
        <v>-</v>
      </c>
    </row>
    <row r="92" spans="1:24" ht="14" hidden="1">
      <c r="A92" s="115"/>
      <c r="B92" s="115" t="s">
        <v>9330</v>
      </c>
      <c r="C92" s="16" t="s">
        <v>9331</v>
      </c>
      <c r="D92" s="16" t="s">
        <v>9332</v>
      </c>
      <c r="E92" s="16" t="s">
        <v>413</v>
      </c>
      <c r="F92" s="219" t="s">
        <v>9333</v>
      </c>
      <c r="G92" s="16" t="s">
        <v>2499</v>
      </c>
      <c r="H92" s="217" t="str">
        <f>VLOOKUP(G92,Orgs!B:I,2,0)</f>
        <v>http://ideosource.com</v>
      </c>
      <c r="I92" s="80" t="str">
        <f>VLOOKUP(G92,Orgs!B:J,3,0)</f>
        <v>Investors</v>
      </c>
      <c r="J92" s="80" t="str">
        <f>VLOOKUP(G92,Orgs!B:J,4,0)</f>
        <v>Tech, all stage</v>
      </c>
      <c r="K92" s="80" t="str">
        <f>VLOOKUP(G92,Orgs!B:J,5,0)</f>
        <v>Finance</v>
      </c>
      <c r="L92" s="80">
        <f>VLOOKUP(G92,Orgs!B:J,6,0)</f>
        <v>0</v>
      </c>
      <c r="M92" s="80" t="str">
        <f>VLOOKUP(G92,Orgs!B:J,7,0)</f>
        <v>Tech focused VC firm investing in early to late stage companies in Indonesia</v>
      </c>
      <c r="N92" s="80" t="str">
        <f>VLOOKUP(G92,Orgs!B:J,8,0)</f>
        <v>Indonesia</v>
      </c>
      <c r="O92" s="16" t="str">
        <f>VLOOKUP(G92,Orgs!B:J,9,0)</f>
        <v>portfolio@ideosource.com</v>
      </c>
      <c r="P92" s="80" t="s">
        <v>17</v>
      </c>
      <c r="Q92" s="16"/>
      <c r="R92" s="16" t="s">
        <v>7341</v>
      </c>
      <c r="S92" s="16"/>
      <c r="T92" s="16" t="str">
        <f t="shared" si="12"/>
        <v/>
      </c>
      <c r="U92" s="16" t="str">
        <f t="shared" ref="U92:X92" si="90">IF(COUNTIF($J92:$M92,"*"&amp;U$2&amp;"*"),"Yes","-")</f>
        <v>-</v>
      </c>
      <c r="V92" s="16" t="str">
        <f t="shared" si="90"/>
        <v>-</v>
      </c>
      <c r="W92" s="16" t="str">
        <f t="shared" si="90"/>
        <v>-</v>
      </c>
      <c r="X92" s="16" t="str">
        <f t="shared" si="90"/>
        <v>-</v>
      </c>
    </row>
    <row r="93" spans="1:24" ht="14" hidden="1">
      <c r="A93" s="105"/>
      <c r="B93" s="105" t="s">
        <v>641</v>
      </c>
      <c r="C93" s="17" t="s">
        <v>9334</v>
      </c>
      <c r="D93" s="17" t="s">
        <v>2503</v>
      </c>
      <c r="E93" s="17" t="s">
        <v>1106</v>
      </c>
      <c r="F93" s="218" t="s">
        <v>9335</v>
      </c>
      <c r="G93" s="17" t="s">
        <v>2499</v>
      </c>
      <c r="H93" s="210" t="str">
        <f>VLOOKUP(G93,Orgs!B:I,2,0)</f>
        <v>http://ideosource.com</v>
      </c>
      <c r="I93" s="29" t="str">
        <f>VLOOKUP(G93,Orgs!B:J,3,0)</f>
        <v>Investors</v>
      </c>
      <c r="J93" s="29" t="str">
        <f>VLOOKUP(G93,Orgs!B:J,4,0)</f>
        <v>Tech, all stage</v>
      </c>
      <c r="K93" s="29" t="str">
        <f>VLOOKUP(G93,Orgs!B:J,5,0)</f>
        <v>Finance</v>
      </c>
      <c r="L93" s="29">
        <f>VLOOKUP(G93,Orgs!B:J,6,0)</f>
        <v>0</v>
      </c>
      <c r="M93" s="29" t="str">
        <f>VLOOKUP(G93,Orgs!B:J,7,0)</f>
        <v>Tech focused VC firm investing in early to late stage companies in Indonesia</v>
      </c>
      <c r="N93" s="29" t="str">
        <f>VLOOKUP(G93,Orgs!B:J,8,0)</f>
        <v>Indonesia</v>
      </c>
      <c r="O93" s="17" t="str">
        <f>VLOOKUP(G93,Orgs!B:J,9,0)</f>
        <v>portfolio@ideosource.com</v>
      </c>
      <c r="P93" s="29" t="s">
        <v>17</v>
      </c>
      <c r="Q93" s="17"/>
      <c r="R93" s="17" t="s">
        <v>7341</v>
      </c>
      <c r="S93" s="17"/>
      <c r="T93" s="17" t="str">
        <f t="shared" si="12"/>
        <v/>
      </c>
      <c r="U93" s="17" t="str">
        <f t="shared" ref="U93:X93" si="91">IF(COUNTIF($J93:$M93,"*"&amp;U$2&amp;"*"),"Yes","-")</f>
        <v>-</v>
      </c>
      <c r="V93" s="17" t="str">
        <f t="shared" si="91"/>
        <v>-</v>
      </c>
      <c r="W93" s="17" t="str">
        <f t="shared" si="91"/>
        <v>-</v>
      </c>
      <c r="X93" s="17" t="str">
        <f t="shared" si="91"/>
        <v>-</v>
      </c>
    </row>
    <row r="94" spans="1:24" ht="14">
      <c r="A94" s="115"/>
      <c r="B94" s="115" t="s">
        <v>9336</v>
      </c>
      <c r="C94" s="16" t="s">
        <v>606</v>
      </c>
      <c r="D94" s="115" t="s">
        <v>9337</v>
      </c>
      <c r="E94" s="115" t="s">
        <v>8708</v>
      </c>
      <c r="F94" s="90" t="s">
        <v>9338</v>
      </c>
      <c r="G94" s="115" t="s">
        <v>2764</v>
      </c>
      <c r="H94" s="217" t="str">
        <f>VLOOKUP(G94,Orgs!B:I,2,0)</f>
        <v>http://www.iglobepartners.com/</v>
      </c>
      <c r="I94" s="80" t="str">
        <f>VLOOKUP(G94,Orgs!B:J,3,0)</f>
        <v>Investors</v>
      </c>
      <c r="J94" s="80" t="str">
        <f>VLOOKUP(G94,Orgs!B:J,4,0)</f>
        <v>Early Stage, Tech and Life science</v>
      </c>
      <c r="K94" s="80" t="str">
        <f>VLOOKUP(G94,Orgs!B:J,5,0)</f>
        <v>Finance</v>
      </c>
      <c r="L94" s="80">
        <f>VLOOKUP(G94,Orgs!B:J,6,0)</f>
        <v>0</v>
      </c>
      <c r="M94" s="80" t="str">
        <f>VLOOKUP(G94,Orgs!B:J,7,0)</f>
        <v>Tech and life Science focused early stage VC firm investing in the US</v>
      </c>
      <c r="N94" s="80" t="str">
        <f>VLOOKUP(G94,Orgs!B:J,8,0)</f>
        <v>Singapore</v>
      </c>
      <c r="O94" s="16">
        <f>VLOOKUP(G94,Orgs!B:J,9,0)</f>
        <v>0</v>
      </c>
      <c r="P94" s="80" t="s">
        <v>17</v>
      </c>
      <c r="Q94" s="16"/>
      <c r="R94" s="16" t="s">
        <v>7341</v>
      </c>
      <c r="S94" s="16"/>
      <c r="T94" s="16" t="str">
        <f t="shared" si="12"/>
        <v/>
      </c>
      <c r="U94" s="16" t="str">
        <f t="shared" ref="U94:X94" si="92">IF(COUNTIF($J94:$M94,"*"&amp;U$2&amp;"*"),"Yes","-")</f>
        <v>-</v>
      </c>
      <c r="V94" s="16" t="str">
        <f t="shared" si="92"/>
        <v>-</v>
      </c>
      <c r="W94" s="16" t="str">
        <f t="shared" si="92"/>
        <v>-</v>
      </c>
      <c r="X94" s="16" t="str">
        <f t="shared" si="92"/>
        <v>-</v>
      </c>
    </row>
    <row r="95" spans="1:24" ht="14">
      <c r="A95" s="105"/>
      <c r="B95" s="105" t="s">
        <v>9339</v>
      </c>
      <c r="C95" s="17" t="s">
        <v>650</v>
      </c>
      <c r="D95" s="17" t="s">
        <v>9340</v>
      </c>
      <c r="E95" s="17" t="s">
        <v>9275</v>
      </c>
      <c r="F95" s="215" t="s">
        <v>9341</v>
      </c>
      <c r="G95" s="17" t="s">
        <v>4781</v>
      </c>
      <c r="H95" s="210" t="str">
        <f>VLOOKUP(G95,Orgs!B:I,2,0)</f>
        <v>https://www.iglobepartners.com/</v>
      </c>
      <c r="I95" s="29" t="str">
        <f>VLOOKUP(G95,Orgs!B:J,3,0)</f>
        <v>Investors</v>
      </c>
      <c r="J95" s="29" t="str">
        <f>VLOOKUP(G95,Orgs!B:J,4,0)</f>
        <v>Gaming, VR, E-Commerce, FinTech, Life Science, Startups</v>
      </c>
      <c r="K95" s="29" t="str">
        <f>VLOOKUP(G95,Orgs!B:J,5,0)</f>
        <v>Finance</v>
      </c>
      <c r="L95" s="29">
        <f>VLOOKUP(G95,Orgs!B:J,6,0)</f>
        <v>0</v>
      </c>
      <c r="M95" s="29" t="str">
        <f>VLOOKUP(G95,Orgs!B:J,7,0)</f>
        <v>Tech and life Science focused early stage VC firm investing in the US</v>
      </c>
      <c r="N95" s="29" t="str">
        <f>VLOOKUP(G95,Orgs!B:J,8,0)</f>
        <v>Singapore</v>
      </c>
      <c r="O95" s="17">
        <f>VLOOKUP(G95,Orgs!B:J,9,0)</f>
        <v>0</v>
      </c>
      <c r="P95" s="29" t="s">
        <v>17</v>
      </c>
      <c r="Q95" s="17"/>
      <c r="R95" s="17" t="s">
        <v>7341</v>
      </c>
      <c r="S95" s="17"/>
      <c r="T95" s="17" t="str">
        <f t="shared" si="12"/>
        <v/>
      </c>
      <c r="U95" s="17" t="str">
        <f t="shared" ref="U95:X95" si="93">IF(COUNTIF($J95:$M95,"*"&amp;U$2&amp;"*"),"Yes","-")</f>
        <v>-</v>
      </c>
      <c r="V95" s="17" t="str">
        <f t="shared" si="93"/>
        <v>-</v>
      </c>
      <c r="W95" s="17" t="str">
        <f t="shared" si="93"/>
        <v>-</v>
      </c>
      <c r="X95" s="17" t="str">
        <f t="shared" si="93"/>
        <v>-</v>
      </c>
    </row>
    <row r="96" spans="1:24" ht="14">
      <c r="A96" s="115"/>
      <c r="B96" s="115" t="s">
        <v>8862</v>
      </c>
      <c r="C96" s="16" t="s">
        <v>9342</v>
      </c>
      <c r="D96" s="16" t="s">
        <v>9343</v>
      </c>
      <c r="E96" s="16" t="s">
        <v>9225</v>
      </c>
      <c r="F96" s="221" t="s">
        <v>9344</v>
      </c>
      <c r="G96" s="16" t="s">
        <v>4810</v>
      </c>
      <c r="H96" s="217" t="str">
        <f>VLOOKUP(G96,Orgs!B:I,2,0)</f>
        <v>https://www.incuvestasia.com/</v>
      </c>
      <c r="I96" s="80" t="str">
        <f>VLOOKUP(G96,Orgs!B:J,3,0)</f>
        <v>Investors</v>
      </c>
      <c r="J96" s="80" t="str">
        <f>VLOOKUP(G96,Orgs!B:J,4,0)</f>
        <v>Deep-tech startups, Smart City, Enterprise, and HealthTech spaces.</v>
      </c>
      <c r="K96" s="80" t="str">
        <f>VLOOKUP(G96,Orgs!B:J,5,0)</f>
        <v>Finance</v>
      </c>
      <c r="L96" s="80">
        <f>VLOOKUP(G96,Orgs!B:J,6,0)</f>
        <v>0</v>
      </c>
      <c r="M96" s="80" t="str">
        <f>VLOOKUP(G96,Orgs!B:J,7,0)</f>
        <v>Venture capital-backed accelerator focused on health tech, smart city, and multiple sectors</v>
      </c>
      <c r="N96" s="80" t="str">
        <f>VLOOKUP(G96,Orgs!B:J,8,0)</f>
        <v>Singapore</v>
      </c>
      <c r="O96" s="16">
        <f>VLOOKUP(G96,Orgs!B:J,9,0)</f>
        <v>0</v>
      </c>
      <c r="P96" s="80" t="s">
        <v>17</v>
      </c>
      <c r="Q96" s="16"/>
      <c r="R96" s="16" t="s">
        <v>7341</v>
      </c>
      <c r="S96" s="16"/>
      <c r="T96" s="16" t="str">
        <f t="shared" si="12"/>
        <v/>
      </c>
      <c r="U96" s="16" t="str">
        <f t="shared" ref="U96:X96" si="94">IF(COUNTIF($J96:$M96,"*"&amp;U$2&amp;"*"),"Yes","-")</f>
        <v>-</v>
      </c>
      <c r="V96" s="16" t="str">
        <f t="shared" si="94"/>
        <v>-</v>
      </c>
      <c r="W96" s="16" t="str">
        <f t="shared" si="94"/>
        <v>-</v>
      </c>
      <c r="X96" s="16" t="str">
        <f t="shared" si="94"/>
        <v>-</v>
      </c>
    </row>
    <row r="97" spans="1:24" ht="14">
      <c r="A97" s="105"/>
      <c r="B97" s="105" t="s">
        <v>9345</v>
      </c>
      <c r="C97" s="17" t="s">
        <v>9346</v>
      </c>
      <c r="D97" s="17"/>
      <c r="E97" s="17" t="s">
        <v>1393</v>
      </c>
      <c r="F97" s="215" t="s">
        <v>9347</v>
      </c>
      <c r="G97" s="17" t="s">
        <v>4966</v>
      </c>
      <c r="H97" s="210" t="str">
        <f>VLOOKUP(G97,Orgs!B:I,2,0)</f>
        <v>https://www.linkedin.com/company/innotechventures/</v>
      </c>
      <c r="I97" s="29" t="str">
        <f>VLOOKUP(G97,Orgs!B:J,3,0)</f>
        <v>Investors</v>
      </c>
      <c r="J97" s="29" t="str">
        <f>VLOOKUP(G97,Orgs!B:J,4,0)</f>
        <v>Entrepreneurs</v>
      </c>
      <c r="K97" s="29" t="str">
        <f>VLOOKUP(G97,Orgs!B:J,5,0)</f>
        <v>Finance</v>
      </c>
      <c r="L97" s="29">
        <f>VLOOKUP(G97,Orgs!B:J,6,0)</f>
        <v>0</v>
      </c>
      <c r="M97" s="29" t="str">
        <f>VLOOKUP(G97,Orgs!B:J,7,0)</f>
        <v>Help entrepreneurs turn their own ideas and visions into successful companies with fundraising and networking guidance.</v>
      </c>
      <c r="N97" s="29" t="str">
        <f>VLOOKUP(G97,Orgs!B:J,8,0)</f>
        <v>Singapore</v>
      </c>
      <c r="O97" s="17">
        <f>VLOOKUP(G97,Orgs!B:J,9,0)</f>
        <v>0</v>
      </c>
      <c r="P97" s="29" t="s">
        <v>17</v>
      </c>
      <c r="Q97" s="17"/>
      <c r="R97" s="17" t="s">
        <v>7341</v>
      </c>
      <c r="S97" s="17"/>
      <c r="T97" s="17" t="str">
        <f t="shared" si="12"/>
        <v/>
      </c>
      <c r="U97" s="17" t="str">
        <f t="shared" ref="U97:X97" si="95">IF(COUNTIF($J97:$M97,"*"&amp;U$2&amp;"*"),"Yes","-")</f>
        <v>-</v>
      </c>
      <c r="V97" s="17" t="str">
        <f t="shared" si="95"/>
        <v>-</v>
      </c>
      <c r="W97" s="17" t="str">
        <f t="shared" si="95"/>
        <v>-</v>
      </c>
      <c r="X97" s="17" t="str">
        <f t="shared" si="95"/>
        <v>-</v>
      </c>
    </row>
    <row r="98" spans="1:24" ht="14">
      <c r="A98" s="115"/>
      <c r="B98" s="115"/>
      <c r="C98" s="16"/>
      <c r="D98" s="16"/>
      <c r="E98" s="115"/>
      <c r="F98" s="115"/>
      <c r="G98" s="80" t="s">
        <v>3578</v>
      </c>
      <c r="H98" s="217" t="str">
        <f>VLOOKUP(G98,Orgs!B:I,2,0)</f>
        <v>https://innovencapital.com/</v>
      </c>
      <c r="I98" s="80" t="str">
        <f>VLOOKUP(G98,Orgs!B:J,3,0)</f>
        <v>Investors</v>
      </c>
      <c r="J98" s="80" t="str">
        <f>VLOOKUP(G98,Orgs!B:J,4,0)</f>
        <v>Start-up, Growth stage companies, Agritech, Automobile, Co-working/ living, eCommerce, Digital Media, Education Technology, Enterprise Technology, Fashion, Fintech, F&amp;B, Healthtech, Logistics, Telecommunications, Travel and Hospitality</v>
      </c>
      <c r="K98" s="80" t="str">
        <f>VLOOKUP(G98,Orgs!B:J,5,0)</f>
        <v>Finance</v>
      </c>
      <c r="L98" s="80">
        <f>VLOOKUP(G98,Orgs!B:J,6,0)</f>
        <v>0</v>
      </c>
      <c r="M98" s="80" t="str">
        <f>VLOOKUP(G98,Orgs!B:J,7,0)</f>
        <v xml:space="preserve">InnoVen Capital SEA is the leading venture debt provider to start-up and growth stage companies in the region. </v>
      </c>
      <c r="N98" s="80" t="str">
        <f>VLOOKUP(G98,Orgs!B:J,8,0)</f>
        <v>Singapore</v>
      </c>
      <c r="O98" s="16">
        <f>VLOOKUP(G98,Orgs!B:J,9,0)</f>
        <v>0</v>
      </c>
      <c r="P98" s="80" t="s">
        <v>17</v>
      </c>
      <c r="Q98" s="16"/>
      <c r="R98" s="16" t="s">
        <v>7341</v>
      </c>
      <c r="S98" s="16"/>
      <c r="T98" s="16" t="str">
        <f t="shared" si="12"/>
        <v/>
      </c>
      <c r="U98" s="16" t="str">
        <f t="shared" ref="U98:X98" si="96">IF(COUNTIF($J98:$M98,"*"&amp;U$2&amp;"*"),"Yes","-")</f>
        <v>-</v>
      </c>
      <c r="V98" s="16" t="str">
        <f t="shared" si="96"/>
        <v>-</v>
      </c>
      <c r="W98" s="16" t="str">
        <f t="shared" si="96"/>
        <v>-</v>
      </c>
      <c r="X98" s="16" t="str">
        <f t="shared" si="96"/>
        <v>-</v>
      </c>
    </row>
    <row r="99" spans="1:24" ht="14">
      <c r="A99" s="105"/>
      <c r="B99" s="17"/>
      <c r="C99" s="17"/>
      <c r="D99" s="29"/>
      <c r="E99" s="105"/>
      <c r="F99" s="105"/>
      <c r="G99" s="17" t="s">
        <v>3582</v>
      </c>
      <c r="H99" s="210" t="str">
        <f>VLOOKUP(G99,Orgs!B:I,2,0)</f>
        <v>https://inseadalumventures.com/</v>
      </c>
      <c r="I99" s="29" t="str">
        <f>VLOOKUP(G99,Orgs!B:J,3,0)</f>
        <v>Investors</v>
      </c>
      <c r="J99" s="29" t="str">
        <f>VLOOKUP(G99,Orgs!B:J,4,0)</f>
        <v>Alumni fund, Pre-seed</v>
      </c>
      <c r="K99" s="29" t="str">
        <f>VLOOKUP(G99,Orgs!B:J,5,0)</f>
        <v>Finance</v>
      </c>
      <c r="L99" s="29">
        <f>VLOOKUP(G99,Orgs!B:J,6,0)</f>
        <v>0</v>
      </c>
      <c r="M99" s="29" t="str">
        <f>VLOOKUP(G99,Orgs!B:J,7,0)</f>
        <v>The first INSEAD alumni fund. We do pre-seed investments in high-growth companies globally across all sectors. At least one founder must be an INSEAD alum.</v>
      </c>
      <c r="N99" s="29" t="str">
        <f>VLOOKUP(G99,Orgs!B:J,8,0)</f>
        <v>Singapore</v>
      </c>
      <c r="O99" s="17" t="str">
        <f>VLOOKUP(G99,Orgs!B:J,9,0)</f>
        <v>plans@inseadalumventures.com</v>
      </c>
      <c r="P99" s="29" t="s">
        <v>17</v>
      </c>
      <c r="Q99" s="17"/>
      <c r="R99" s="17" t="s">
        <v>7341</v>
      </c>
      <c r="S99" s="17"/>
      <c r="T99" s="17" t="str">
        <f t="shared" si="12"/>
        <v/>
      </c>
      <c r="U99" s="17" t="str">
        <f t="shared" ref="U99:X99" si="97">IF(COUNTIF($J99:$M99,"*"&amp;U$2&amp;"*"),"Yes","-")</f>
        <v>-</v>
      </c>
      <c r="V99" s="17" t="str">
        <f t="shared" si="97"/>
        <v>-</v>
      </c>
      <c r="W99" s="17" t="str">
        <f t="shared" si="97"/>
        <v>-</v>
      </c>
      <c r="X99" s="17" t="str">
        <f t="shared" si="97"/>
        <v>-</v>
      </c>
    </row>
    <row r="100" spans="1:24" ht="14">
      <c r="A100" s="115"/>
      <c r="B100" s="115" t="s">
        <v>9348</v>
      </c>
      <c r="C100" s="16" t="s">
        <v>234</v>
      </c>
      <c r="D100" s="16" t="s">
        <v>9349</v>
      </c>
      <c r="E100" s="16" t="s">
        <v>9350</v>
      </c>
      <c r="F100" s="221" t="s">
        <v>9351</v>
      </c>
      <c r="G100" s="16" t="s">
        <v>4827</v>
      </c>
      <c r="H100" s="217" t="str">
        <f>VLOOKUP(G100,Orgs!B:I,2,0)</f>
        <v>https://www.insignia.vc/</v>
      </c>
      <c r="I100" s="80" t="str">
        <f>VLOOKUP(G100,Orgs!B:J,3,0)</f>
        <v>Investors</v>
      </c>
      <c r="J100" s="80" t="str">
        <f>VLOOKUP(G100,Orgs!B:J,4,0)</f>
        <v>Early-to-growth stage, tech, SEA, Global, B2B ecommerce, Commerce, Consumer, Cryptocurrency, Education, Enterprise, Fintech, Gaming, Healthcare, Logistics, Marketplaces, Proptech</v>
      </c>
      <c r="K100" s="80" t="str">
        <f>VLOOKUP(G100,Orgs!B:J,5,0)</f>
        <v>Finance</v>
      </c>
      <c r="L100" s="80">
        <f>VLOOKUP(G100,Orgs!B:J,6,0)</f>
        <v>0</v>
      </c>
      <c r="M100" s="80" t="str">
        <f>VLOOKUP(G100,Orgs!B:J,7,0)</f>
        <v>A Southeast Asian early-to-growth stage technology venture capital firm, manages capital from premier institutional investors including sovereign wealth funds, foundations, university endowments and renowned family offices from Asia, Europe and North America.</v>
      </c>
      <c r="N100" s="80" t="str">
        <f>VLOOKUP(G100,Orgs!B:J,8,0)</f>
        <v>Singapore</v>
      </c>
      <c r="O100" s="16" t="str">
        <f>VLOOKUP(G100,Orgs!B:J,9,0)</f>
        <v>hello@insignia.vc</v>
      </c>
      <c r="P100" s="80" t="s">
        <v>17</v>
      </c>
      <c r="Q100" s="16"/>
      <c r="R100" s="16" t="s">
        <v>7341</v>
      </c>
      <c r="S100" s="16"/>
      <c r="T100" s="16" t="str">
        <f t="shared" si="12"/>
        <v/>
      </c>
      <c r="U100" s="16" t="str">
        <f t="shared" ref="U100:X100" si="98">IF(COUNTIF($J100:$M100,"*"&amp;U$2&amp;"*"),"Yes","-")</f>
        <v>-</v>
      </c>
      <c r="V100" s="16" t="str">
        <f t="shared" si="98"/>
        <v>-</v>
      </c>
      <c r="W100" s="16" t="str">
        <f t="shared" si="98"/>
        <v>-</v>
      </c>
      <c r="X100" s="16" t="str">
        <f t="shared" si="98"/>
        <v>-</v>
      </c>
    </row>
    <row r="101" spans="1:24" ht="14" hidden="1">
      <c r="A101" s="105"/>
      <c r="B101" s="17"/>
      <c r="C101" s="17"/>
      <c r="D101" s="29"/>
      <c r="E101" s="105"/>
      <c r="F101" s="105"/>
      <c r="G101" s="17" t="s">
        <v>2781</v>
      </c>
      <c r="H101" s="210" t="str">
        <f>VLOOKUP(G101,Orgs!B:I,2,0)</f>
        <v>http://www.intouchcompany.com/</v>
      </c>
      <c r="I101" s="29" t="str">
        <f>VLOOKUP(G101,Orgs!B:J,3,0)</f>
        <v>Investors</v>
      </c>
      <c r="J101" s="29" t="str">
        <f>VLOOKUP(G101,Orgs!B:J,4,0)</f>
        <v>Technology, media, telecommunication, startups</v>
      </c>
      <c r="K101" s="29" t="str">
        <f>VLOOKUP(G101,Orgs!B:J,5,0)</f>
        <v>Finance</v>
      </c>
      <c r="L101" s="29">
        <f>VLOOKUP(G101,Orgs!B:J,6,0)</f>
        <v>0</v>
      </c>
      <c r="M101" s="29" t="str">
        <f>VLOOKUP(G101,Orgs!B:J,7,0)</f>
        <v>A holding company operating by investing in technology, media and telecommunication businesses</v>
      </c>
      <c r="N101" s="29" t="str">
        <f>VLOOKUP(G101,Orgs!B:J,8,0)</f>
        <v>Thailand</v>
      </c>
      <c r="O101" s="17" t="str">
        <f>VLOOKUP(G101,Orgs!B:J,9,0)</f>
        <v>ir-intouch@intouchcompany.com</v>
      </c>
      <c r="P101" s="29" t="s">
        <v>17</v>
      </c>
      <c r="Q101" s="17"/>
      <c r="R101" s="17" t="s">
        <v>7341</v>
      </c>
      <c r="S101" s="17"/>
      <c r="T101" s="17" t="str">
        <f t="shared" si="12"/>
        <v/>
      </c>
      <c r="U101" s="17" t="str">
        <f t="shared" ref="U101:X101" si="99">IF(COUNTIF($J101:$M101,"*"&amp;U$2&amp;"*"),"Yes","-")</f>
        <v>-</v>
      </c>
      <c r="V101" s="17" t="str">
        <f t="shared" si="99"/>
        <v>-</v>
      </c>
      <c r="W101" s="17" t="str">
        <f t="shared" si="99"/>
        <v>-</v>
      </c>
      <c r="X101" s="17" t="str">
        <f t="shared" si="99"/>
        <v>-</v>
      </c>
    </row>
    <row r="102" spans="1:24" ht="14">
      <c r="A102" s="115"/>
      <c r="B102" s="115" t="s">
        <v>9352</v>
      </c>
      <c r="C102" s="16" t="s">
        <v>9353</v>
      </c>
      <c r="D102" s="16" t="s">
        <v>9354</v>
      </c>
      <c r="E102" s="16" t="s">
        <v>1393</v>
      </c>
      <c r="F102" s="221" t="s">
        <v>9355</v>
      </c>
      <c r="G102" s="16" t="s">
        <v>4835</v>
      </c>
      <c r="H102" s="217" t="str">
        <f>VLOOKUP(G102,Orgs!B:I,2,0)</f>
        <v>https://www.investigatevc.com/</v>
      </c>
      <c r="I102" s="80" t="str">
        <f>VLOOKUP(G102,Orgs!B:J,3,0)</f>
        <v>Investors</v>
      </c>
      <c r="J102" s="80" t="str">
        <f>VLOOKUP(G102,Orgs!B:J,4,0)</f>
        <v>Network effects, SEA, Seed to Series B</v>
      </c>
      <c r="K102" s="80" t="str">
        <f>VLOOKUP(G102,Orgs!B:J,5,0)</f>
        <v>Finance</v>
      </c>
      <c r="L102" s="80">
        <f>VLOOKUP(G102,Orgs!B:J,6,0)</f>
        <v>0</v>
      </c>
      <c r="M102" s="80" t="str">
        <f>VLOOKUP(G102,Orgs!B:J,7,0)</f>
        <v>Focus on startups with strong network effects in SEA and invest in Seed to Series B.</v>
      </c>
      <c r="N102" s="80" t="str">
        <f>VLOOKUP(G102,Orgs!B:J,8,0)</f>
        <v>Singapore</v>
      </c>
      <c r="O102" s="16">
        <f>VLOOKUP(G102,Orgs!B:J,9,0)</f>
        <v>0</v>
      </c>
      <c r="P102" s="80" t="s">
        <v>17</v>
      </c>
      <c r="Q102" s="16"/>
      <c r="R102" s="16" t="s">
        <v>7341</v>
      </c>
      <c r="S102" s="16"/>
      <c r="T102" s="16" t="str">
        <f t="shared" si="12"/>
        <v/>
      </c>
      <c r="U102" s="16" t="str">
        <f t="shared" ref="U102:X102" si="100">IF(COUNTIF($J102:$M102,"*"&amp;U$2&amp;"*"),"Yes","-")</f>
        <v>-</v>
      </c>
      <c r="V102" s="16" t="str">
        <f t="shared" si="100"/>
        <v>-</v>
      </c>
      <c r="W102" s="16" t="str">
        <f t="shared" si="100"/>
        <v>-</v>
      </c>
      <c r="X102" s="16" t="str">
        <f t="shared" si="100"/>
        <v>-</v>
      </c>
    </row>
    <row r="103" spans="1:24" ht="14" hidden="1">
      <c r="A103" s="105"/>
      <c r="B103" s="105" t="s">
        <v>9356</v>
      </c>
      <c r="C103" s="17" t="s">
        <v>9357</v>
      </c>
      <c r="D103" s="16" t="s">
        <v>9358</v>
      </c>
      <c r="E103" s="16" t="s">
        <v>9359</v>
      </c>
      <c r="F103" s="215" t="s">
        <v>9360</v>
      </c>
      <c r="G103" s="16" t="s">
        <v>4839</v>
      </c>
      <c r="H103" s="210" t="str">
        <f>VLOOKUP(G103,Orgs!B:I,2,0)</f>
        <v>https://www.investment.nsw.gov.au/</v>
      </c>
      <c r="I103" s="29" t="str">
        <f>VLOOKUP(G103,Orgs!B:J,3,0)</f>
        <v>Investors</v>
      </c>
      <c r="J103" s="29" t="str">
        <f>VLOOKUP(G103,Orgs!B:J,4,0)</f>
        <v>Startups, Infrastructure, Smart cities</v>
      </c>
      <c r="K103" s="29" t="str">
        <f>VLOOKUP(G103,Orgs!B:J,5,0)</f>
        <v>Government and Military</v>
      </c>
      <c r="L103" s="29">
        <f>VLOOKUP(G103,Orgs!B:J,6,0)</f>
        <v>0</v>
      </c>
      <c r="M103" s="29" t="str">
        <f>VLOOKUP(G103,Orgs!B:J,7,0)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03" s="29" t="s">
        <v>1981</v>
      </c>
      <c r="O103" s="17">
        <f>VLOOKUP(G103,Orgs!B:J,9,0)</f>
        <v>0</v>
      </c>
      <c r="P103" s="29" t="s">
        <v>17</v>
      </c>
      <c r="Q103" s="17"/>
      <c r="R103" s="17" t="s">
        <v>7341</v>
      </c>
      <c r="S103" s="17"/>
      <c r="T103" s="17" t="str">
        <f t="shared" si="12"/>
        <v/>
      </c>
      <c r="U103" s="17" t="str">
        <f t="shared" ref="U103:X103" si="101">IF(COUNTIF($J103:$M103,"*"&amp;U$2&amp;"*"),"Yes","-")</f>
        <v>-</v>
      </c>
      <c r="V103" s="17" t="str">
        <f t="shared" si="101"/>
        <v>-</v>
      </c>
      <c r="W103" s="17" t="str">
        <f t="shared" si="101"/>
        <v>-</v>
      </c>
      <c r="X103" s="17" t="str">
        <f t="shared" si="101"/>
        <v>-</v>
      </c>
    </row>
    <row r="104" spans="1:24" ht="14">
      <c r="A104" s="115"/>
      <c r="B104" s="115" t="s">
        <v>718</v>
      </c>
      <c r="C104" s="16" t="s">
        <v>1393</v>
      </c>
      <c r="D104" s="16" t="s">
        <v>9361</v>
      </c>
      <c r="E104" s="16" t="s">
        <v>9362</v>
      </c>
      <c r="F104" s="221" t="s">
        <v>9363</v>
      </c>
      <c r="G104" s="16" t="s">
        <v>4859</v>
      </c>
      <c r="H104" s="217" t="str">
        <f>VLOOKUP(G104,Orgs!B:I,2,0)</f>
        <v>https://www.january.capital/</v>
      </c>
      <c r="I104" s="80" t="str">
        <f>VLOOKUP(G104,Orgs!B:J,3,0)</f>
        <v>Investors</v>
      </c>
      <c r="J104" s="80" t="str">
        <f>VLOOKUP(G104,Orgs!B:J,4,0)</f>
        <v>Logistics, Digital, Asia</v>
      </c>
      <c r="K104" s="80" t="str">
        <f>VLOOKUP(G104,Orgs!B:J,5,0)</f>
        <v>Finance</v>
      </c>
      <c r="L104" s="80">
        <f>VLOOKUP(G104,Orgs!B:J,6,0)</f>
        <v>0</v>
      </c>
      <c r="M104" s="80" t="str">
        <f>VLOOKUP(G104,Orgs!B:J,7,0)</f>
        <v>Invests in technology companies that are powering the digitisation of commerce and work in Asia.</v>
      </c>
      <c r="N104" s="80" t="str">
        <f>VLOOKUP(G104,Orgs!B:J,8,0)</f>
        <v>Singapore</v>
      </c>
      <c r="O104" s="16">
        <f>VLOOKUP(G104,Orgs!B:J,9,0)</f>
        <v>0</v>
      </c>
      <c r="P104" s="80" t="s">
        <v>17</v>
      </c>
      <c r="Q104" s="16"/>
      <c r="R104" s="16" t="s">
        <v>7341</v>
      </c>
      <c r="S104" s="16"/>
      <c r="T104" s="16" t="str">
        <f t="shared" si="12"/>
        <v/>
      </c>
      <c r="U104" s="16" t="str">
        <f t="shared" ref="U104:X104" si="102">IF(COUNTIF($J104:$M104,"*"&amp;U$2&amp;"*"),"Yes","-")</f>
        <v>-</v>
      </c>
      <c r="V104" s="16" t="str">
        <f t="shared" si="102"/>
        <v>-</v>
      </c>
      <c r="W104" s="16" t="str">
        <f t="shared" si="102"/>
        <v>-</v>
      </c>
      <c r="X104" s="16" t="str">
        <f t="shared" si="102"/>
        <v>-</v>
      </c>
    </row>
    <row r="105" spans="1:24" ht="14">
      <c r="A105" s="105"/>
      <c r="B105" s="105" t="s">
        <v>9364</v>
      </c>
      <c r="C105" s="17"/>
      <c r="D105" s="17" t="s">
        <v>9365</v>
      </c>
      <c r="E105" s="17"/>
      <c r="F105" s="105" t="s">
        <v>17</v>
      </c>
      <c r="G105" s="17" t="s">
        <v>4872</v>
      </c>
      <c r="H105" s="210" t="str">
        <f>VLOOKUP(G105,Orgs!B:I,2,0)</f>
        <v>https://www.jfc.go.jp/</v>
      </c>
      <c r="I105" s="29" t="str">
        <f>VLOOKUP(G105,Orgs!B:J,3,0)</f>
        <v>Investors</v>
      </c>
      <c r="J105" s="29" t="str">
        <f>VLOOKUP(G105,Orgs!B:J,4,0)</f>
        <v>SME Financing, Consulting, Economic Development</v>
      </c>
      <c r="K105" s="29" t="str">
        <f>VLOOKUP(G105,Orgs!B:J,5,0)</f>
        <v>Government and Military</v>
      </c>
      <c r="L105" s="29">
        <f>VLOOKUP(G105,Orgs!B:J,6,0)</f>
        <v>0</v>
      </c>
      <c r="M105" s="29" t="str">
        <f>VLOOKUP(G105,Orgs!B:J,7,0)</f>
        <v>JFC (Japan Finance Corporation) is a government financial institution in Japan. They provide financing, guarantees, and consulting services to support small and medium-sized enterprises (SMEs). Their tech focus involves business development, financial planning, and SME support.</v>
      </c>
      <c r="N105" s="29" t="str">
        <f>VLOOKUP(G105,Orgs!B:J,8,0)</f>
        <v>Singapore</v>
      </c>
      <c r="O105" s="17">
        <f>VLOOKUP(G105,Orgs!B:J,9,0)</f>
        <v>0</v>
      </c>
      <c r="P105" s="29" t="s">
        <v>17</v>
      </c>
      <c r="Q105" s="17"/>
      <c r="R105" s="17" t="s">
        <v>7341</v>
      </c>
      <c r="S105" s="17"/>
      <c r="T105" s="17" t="str">
        <f t="shared" si="12"/>
        <v/>
      </c>
      <c r="U105" s="17" t="str">
        <f t="shared" ref="U105:X105" si="103">IF(COUNTIF($J105:$M105,"*"&amp;U$2&amp;"*"),"Yes","-")</f>
        <v>-</v>
      </c>
      <c r="V105" s="17" t="str">
        <f t="shared" si="103"/>
        <v>-</v>
      </c>
      <c r="W105" s="17" t="str">
        <f t="shared" si="103"/>
        <v>-</v>
      </c>
      <c r="X105" s="17" t="str">
        <f t="shared" si="103"/>
        <v>-</v>
      </c>
    </row>
    <row r="106" spans="1:24" ht="14">
      <c r="A106" s="115"/>
      <c r="B106" s="115" t="s">
        <v>7394</v>
      </c>
      <c r="C106" s="16" t="s">
        <v>1442</v>
      </c>
      <c r="D106" s="16" t="s">
        <v>9366</v>
      </c>
      <c r="E106" s="16" t="s">
        <v>1106</v>
      </c>
      <c r="F106" s="221" t="s">
        <v>9367</v>
      </c>
      <c r="G106" s="16" t="s">
        <v>2798</v>
      </c>
      <c r="H106" s="217" t="str">
        <f>VLOOKUP(G106,Orgs!B:I,2,0)</f>
        <v>http://www.jcmvc.com/</v>
      </c>
      <c r="I106" s="80" t="str">
        <f>VLOOKUP(G106,Orgs!B:J,3,0)</f>
        <v>Investors</v>
      </c>
      <c r="J106" s="80" t="str">
        <f>VLOOKUP(G106,Orgs!B:J,4,0)</f>
        <v>AI, blockchain, IoT, robotics, financial services, travel, urban, lifestyle solutions, early stage, tech startups</v>
      </c>
      <c r="K106" s="80" t="str">
        <f>VLOOKUP(G106,Orgs!B:J,5,0)</f>
        <v>Finance</v>
      </c>
      <c r="L106" s="80">
        <f>VLOOKUP(G106,Orgs!B:J,6,0)</f>
        <v>0</v>
      </c>
      <c r="M106" s="80" t="str">
        <f>VLOOKUP(G106,Orgs!B:J,7,0)</f>
        <v>Invests in early stage tech startups that are at the forefront of delivering innovative, disruptive solutions in their industry—including financial services, travel, urban, lifestyle and other sectors—and across different markets.</v>
      </c>
      <c r="N106" s="80" t="str">
        <f>VLOOKUP(G106,Orgs!B:J,8,0)</f>
        <v>Singapore</v>
      </c>
      <c r="O106" s="16">
        <f>VLOOKUP(G106,Orgs!B:J,9,0)</f>
        <v>0</v>
      </c>
      <c r="P106" s="80" t="s">
        <v>17</v>
      </c>
      <c r="Q106" s="16"/>
      <c r="R106" s="16" t="s">
        <v>7341</v>
      </c>
      <c r="S106" s="16"/>
      <c r="T106" s="16" t="str">
        <f t="shared" si="12"/>
        <v/>
      </c>
      <c r="U106" s="16" t="str">
        <f t="shared" ref="U106:X106" si="104">IF(COUNTIF($J106:$M106,"*"&amp;U$2&amp;"*"),"Yes","-")</f>
        <v>-</v>
      </c>
      <c r="V106" s="16" t="str">
        <f t="shared" si="104"/>
        <v>-</v>
      </c>
      <c r="W106" s="16" t="str">
        <f t="shared" si="104"/>
        <v>-</v>
      </c>
      <c r="X106" s="16" t="str">
        <f t="shared" si="104"/>
        <v>-</v>
      </c>
    </row>
    <row r="107" spans="1:24" ht="14">
      <c r="A107" s="105"/>
      <c r="B107" s="105" t="s">
        <v>7209</v>
      </c>
      <c r="C107" s="17" t="s">
        <v>1136</v>
      </c>
      <c r="D107" s="17" t="s">
        <v>9368</v>
      </c>
      <c r="E107" s="17" t="s">
        <v>1393</v>
      </c>
      <c r="F107" s="215" t="s">
        <v>9369</v>
      </c>
      <c r="G107" s="17" t="s">
        <v>4888</v>
      </c>
      <c r="H107" s="210" t="str">
        <f>VLOOKUP(G107,Orgs!B:I,2,0)</f>
        <v>https://www.jungle.vc/</v>
      </c>
      <c r="I107" s="29" t="str">
        <f>VLOOKUP(G107,Orgs!B:J,3,0)</f>
        <v>Investors</v>
      </c>
      <c r="J107" s="29" t="str">
        <f>VLOOKUP(G107,Orgs!B:J,4,0)</f>
        <v>Consumer, B2B, and Software tech, early to growth stage, India &amp; Southeast Asia</v>
      </c>
      <c r="K107" s="29" t="str">
        <f>VLOOKUP(G107,Orgs!B:J,5,0)</f>
        <v>Finance</v>
      </c>
      <c r="L107" s="29">
        <f>VLOOKUP(G107,Orgs!B:J,6,0)</f>
        <v>0</v>
      </c>
      <c r="M107" s="29" t="str">
        <f>VLOOKUP(G107,Orgs!B:J,7,0)</f>
        <v>Invests in regional or global technology category leaders from Asia</v>
      </c>
      <c r="N107" s="29" t="str">
        <f>VLOOKUP(G107,Orgs!B:J,8,0)</f>
        <v>Singapore</v>
      </c>
      <c r="O107" s="17">
        <f>VLOOKUP(G107,Orgs!B:J,9,0)</f>
        <v>0</v>
      </c>
      <c r="P107" s="29" t="s">
        <v>17</v>
      </c>
      <c r="Q107" s="17"/>
      <c r="R107" s="17" t="s">
        <v>7341</v>
      </c>
      <c r="S107" s="17"/>
      <c r="T107" s="17" t="str">
        <f t="shared" si="12"/>
        <v/>
      </c>
      <c r="U107" s="17" t="str">
        <f t="shared" ref="U107:X107" si="105">IF(COUNTIF($J107:$M107,"*"&amp;U$2&amp;"*"),"Yes","-")</f>
        <v>-</v>
      </c>
      <c r="V107" s="17" t="str">
        <f t="shared" si="105"/>
        <v>-</v>
      </c>
      <c r="W107" s="17" t="str">
        <f t="shared" si="105"/>
        <v>-</v>
      </c>
      <c r="X107" s="17" t="str">
        <f t="shared" si="105"/>
        <v>-</v>
      </c>
    </row>
    <row r="108" spans="1:24" ht="14">
      <c r="A108" s="115"/>
      <c r="B108" s="115" t="s">
        <v>9370</v>
      </c>
      <c r="C108" s="16" t="s">
        <v>325</v>
      </c>
      <c r="D108" s="16" t="s">
        <v>9371</v>
      </c>
      <c r="E108" s="16" t="s">
        <v>9372</v>
      </c>
      <c r="F108" s="221" t="s">
        <v>9373</v>
      </c>
      <c r="G108" s="16" t="s">
        <v>4892</v>
      </c>
      <c r="H108" s="217" t="str">
        <f>VLOOKUP(G108,Orgs!B:I,2,0)</f>
        <v>https://www.k3ventures.com/</v>
      </c>
      <c r="I108" s="80" t="str">
        <f>VLOOKUP(G108,Orgs!B:J,3,0)</f>
        <v>Investors</v>
      </c>
      <c r="J108" s="80" t="str">
        <f>VLOOKUP(G108,Orgs!B:J,4,0)</f>
        <v>Early stage, Tech companpies</v>
      </c>
      <c r="K108" s="80" t="str">
        <f>VLOOKUP(G108,Orgs!B:J,5,0)</f>
        <v>Finance</v>
      </c>
      <c r="L108" s="80">
        <f>VLOOKUP(G108,Orgs!B:J,6,0)</f>
        <v>0</v>
      </c>
      <c r="M108" s="80" t="str">
        <f>VLOOKUP(G108,Orgs!B:J,7,0)</f>
        <v>Invests in technology start-ups led by visionary founders</v>
      </c>
      <c r="N108" s="80" t="str">
        <f>VLOOKUP(G108,Orgs!B:J,8,0)</f>
        <v>Singapore</v>
      </c>
      <c r="O108" s="16">
        <f>VLOOKUP(G108,Orgs!B:J,9,0)</f>
        <v>0</v>
      </c>
      <c r="P108" s="80" t="s">
        <v>17</v>
      </c>
      <c r="Q108" s="16"/>
      <c r="R108" s="16" t="s">
        <v>7341</v>
      </c>
      <c r="S108" s="16"/>
      <c r="T108" s="16" t="str">
        <f t="shared" si="12"/>
        <v/>
      </c>
      <c r="U108" s="16" t="str">
        <f t="shared" ref="U108:X108" si="106">IF(COUNTIF($J108:$M108,"*"&amp;U$2&amp;"*"),"Yes","-")</f>
        <v>-</v>
      </c>
      <c r="V108" s="16" t="str">
        <f t="shared" si="106"/>
        <v>-</v>
      </c>
      <c r="W108" s="16" t="str">
        <f t="shared" si="106"/>
        <v>-</v>
      </c>
      <c r="X108" s="16" t="str">
        <f t="shared" si="106"/>
        <v>-</v>
      </c>
    </row>
    <row r="109" spans="1:24" ht="14">
      <c r="A109" s="105"/>
      <c r="B109" s="17" t="s">
        <v>1323</v>
      </c>
      <c r="C109" s="17" t="s">
        <v>1324</v>
      </c>
      <c r="D109" s="17" t="s">
        <v>1325</v>
      </c>
      <c r="E109" s="17" t="s">
        <v>470</v>
      </c>
      <c r="F109" s="215" t="s">
        <v>9374</v>
      </c>
      <c r="G109" s="17" t="s">
        <v>1326</v>
      </c>
      <c r="H109" s="210" t="str">
        <f>VLOOKUP(G109,Orgs!B:I,2,0)</f>
        <v>https://www.kajima.com.sg/</v>
      </c>
      <c r="I109" s="29" t="str">
        <f>VLOOKUP(G109,Orgs!B:J,3,0)</f>
        <v>Investors</v>
      </c>
      <c r="J109" s="29" t="str">
        <f>VLOOKUP(G109,Orgs!B:J,4,0)</f>
        <v>Early Stage, Construction Tech, Proptech</v>
      </c>
      <c r="K109" s="29" t="str">
        <f>VLOOKUP(G109,Orgs!B:J,5,0)</f>
        <v>Finance</v>
      </c>
      <c r="L109" s="29">
        <f>VLOOKUP(G109,Orgs!B:J,6,0)</f>
        <v>0</v>
      </c>
      <c r="M109" s="29" t="str">
        <f>VLOOKUP(G109,Orgs!B:J,7,0)</f>
        <v>Venture capital firm backed by Kajima</v>
      </c>
      <c r="N109" s="29" t="str">
        <f>VLOOKUP(G109,Orgs!B:J,8,0)</f>
        <v>Singapore</v>
      </c>
      <c r="O109" s="17">
        <f>VLOOKUP(G109,Orgs!B:J,9,0)</f>
        <v>0</v>
      </c>
      <c r="P109" s="29" t="s">
        <v>2007</v>
      </c>
      <c r="Q109" s="29" t="s">
        <v>138</v>
      </c>
      <c r="R109" s="17" t="s">
        <v>7341</v>
      </c>
      <c r="S109" s="17" t="s">
        <v>9375</v>
      </c>
      <c r="T109" s="17" t="str">
        <f t="shared" si="12"/>
        <v/>
      </c>
      <c r="U109" s="17" t="str">
        <f t="shared" ref="U109:X109" si="107">IF(COUNTIF($J109:$M109,"*"&amp;U$2&amp;"*"),"Yes","-")</f>
        <v>-</v>
      </c>
      <c r="V109" s="17" t="str">
        <f t="shared" si="107"/>
        <v>-</v>
      </c>
      <c r="W109" s="17" t="str">
        <f t="shared" si="107"/>
        <v>-</v>
      </c>
      <c r="X109" s="17" t="str">
        <f t="shared" si="107"/>
        <v>-</v>
      </c>
    </row>
    <row r="110" spans="1:24" ht="14">
      <c r="A110" s="115"/>
      <c r="B110" s="115" t="s">
        <v>9376</v>
      </c>
      <c r="C110" s="16" t="s">
        <v>9377</v>
      </c>
      <c r="D110" s="16" t="s">
        <v>9378</v>
      </c>
      <c r="E110" s="16" t="s">
        <v>9225</v>
      </c>
      <c r="F110" s="221" t="s">
        <v>9379</v>
      </c>
      <c r="G110" s="16" t="s">
        <v>5892</v>
      </c>
      <c r="H110" s="80" t="str">
        <f>VLOOKUP(G110,Orgs!B:I,2,0)</f>
        <v>NOT AVAILABLE</v>
      </c>
      <c r="I110" s="80" t="str">
        <f>VLOOKUP(G110,Orgs!B:J,3,0)</f>
        <v>Investors</v>
      </c>
      <c r="J110" s="80" t="str">
        <f>VLOOKUP(G110,Orgs!B:J,4,0)</f>
        <v>Seed capital, Early stage, Tech companpies</v>
      </c>
      <c r="K110" s="80" t="str">
        <f>VLOOKUP(G110,Orgs!B:J,5,0)</f>
        <v>Finance</v>
      </c>
      <c r="L110" s="80">
        <f>VLOOKUP(G110,Orgs!B:J,6,0)</f>
        <v>0</v>
      </c>
      <c r="M110" s="80" t="str">
        <f>VLOOKUP(G110,Orgs!B:J,7,0)</f>
        <v>Provides 'seed capital' and business consulting services to technology startup companies.</v>
      </c>
      <c r="N110" s="80" t="str">
        <f>VLOOKUP(G110,Orgs!B:J,8,0)</f>
        <v>Singapore</v>
      </c>
      <c r="O110" s="16">
        <f>VLOOKUP(G110,Orgs!B:J,9,0)</f>
        <v>0</v>
      </c>
      <c r="P110" s="80" t="s">
        <v>17</v>
      </c>
      <c r="Q110" s="16"/>
      <c r="R110" s="16" t="s">
        <v>7341</v>
      </c>
      <c r="S110" s="16"/>
      <c r="T110" s="16" t="str">
        <f t="shared" si="12"/>
        <v/>
      </c>
      <c r="U110" s="16" t="str">
        <f t="shared" ref="U110:X110" si="108">IF(COUNTIF($J110:$M110,"*"&amp;U$2&amp;"*"),"Yes","-")</f>
        <v>-</v>
      </c>
      <c r="V110" s="16" t="str">
        <f t="shared" si="108"/>
        <v>-</v>
      </c>
      <c r="W110" s="16" t="str">
        <f t="shared" si="108"/>
        <v>-</v>
      </c>
      <c r="X110" s="16" t="str">
        <f t="shared" si="108"/>
        <v>-</v>
      </c>
    </row>
    <row r="111" spans="1:24" ht="14">
      <c r="A111" s="105"/>
      <c r="B111" s="105" t="s">
        <v>9380</v>
      </c>
      <c r="C111" s="17" t="s">
        <v>9381</v>
      </c>
      <c r="D111" s="17" t="s">
        <v>9382</v>
      </c>
      <c r="E111" s="17" t="s">
        <v>9383</v>
      </c>
      <c r="F111" s="218" t="s">
        <v>9384</v>
      </c>
      <c r="G111" s="17" t="s">
        <v>3623</v>
      </c>
      <c r="H111" s="210" t="str">
        <f>VLOOKUP(G111,Orgs!B:I,2,0)</f>
        <v>https://kickstart.ph/</v>
      </c>
      <c r="I111" s="29" t="str">
        <f>VLOOKUP(G111,Orgs!B:J,3,0)</f>
        <v>Investors</v>
      </c>
      <c r="J111" s="29" t="str">
        <f>VLOOKUP(G111,Orgs!B:J,4,0)</f>
        <v>SaaS, fin-tech, health-tech, ed-tech, eCommerce, marketplace, digital lifestyle</v>
      </c>
      <c r="K111" s="29" t="str">
        <f>VLOOKUP(G111,Orgs!B:J,5,0)</f>
        <v>Finance</v>
      </c>
      <c r="L111" s="29">
        <f>VLOOKUP(G111,Orgs!B:J,6,0)</f>
        <v>0</v>
      </c>
      <c r="M111" s="29" t="str">
        <f>VLOOKUP(G111,Orgs!B:J,7,0)</f>
        <v>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v>
      </c>
      <c r="N111" s="29" t="str">
        <f>VLOOKUP(G111,Orgs!B:J,8,0)</f>
        <v>Singapore/Philippines</v>
      </c>
      <c r="O111" s="17" t="str">
        <f>VLOOKUP(G111,Orgs!B:J,9,0)</f>
        <v>info@startupsesame.com</v>
      </c>
      <c r="P111" s="29" t="s">
        <v>17</v>
      </c>
      <c r="Q111" s="17"/>
      <c r="R111" s="17" t="s">
        <v>7341</v>
      </c>
      <c r="S111" s="17"/>
      <c r="T111" s="17" t="str">
        <f t="shared" si="12"/>
        <v/>
      </c>
      <c r="U111" s="17" t="str">
        <f t="shared" ref="U111:X111" si="109">IF(COUNTIF($J111:$M111,"*"&amp;U$2&amp;"*"),"Yes","-")</f>
        <v>-</v>
      </c>
      <c r="V111" s="17" t="str">
        <f t="shared" si="109"/>
        <v>-</v>
      </c>
      <c r="W111" s="17" t="str">
        <f t="shared" si="109"/>
        <v>-</v>
      </c>
      <c r="X111" s="17" t="str">
        <f t="shared" si="109"/>
        <v>-</v>
      </c>
    </row>
    <row r="112" spans="1:24" ht="14">
      <c r="A112" s="115"/>
      <c r="B112" s="115" t="s">
        <v>9385</v>
      </c>
      <c r="C112" s="16" t="s">
        <v>9386</v>
      </c>
      <c r="D112" s="16" t="s">
        <v>9387</v>
      </c>
      <c r="E112" s="16" t="s">
        <v>1393</v>
      </c>
      <c r="F112" s="221" t="s">
        <v>9388</v>
      </c>
      <c r="G112" s="16" t="s">
        <v>2809</v>
      </c>
      <c r="H112" s="217" t="str">
        <f>VLOOKUP(G112,Orgs!B:I,2,0)</f>
        <v>http://www.kkfund.co/</v>
      </c>
      <c r="I112" s="80" t="str">
        <f>VLOOKUP(G112,Orgs!B:J,3,0)</f>
        <v>Investors</v>
      </c>
      <c r="J112" s="80" t="str">
        <f>VLOOKUP(G112,Orgs!B:J,4,0)</f>
        <v>Internet, mobile, Seed stage, South East Asia, Hong Kong and Taiwan.</v>
      </c>
      <c r="K112" s="80" t="str">
        <f>VLOOKUP(G112,Orgs!B:J,5,0)</f>
        <v>Finance</v>
      </c>
      <c r="L112" s="80">
        <f>VLOOKUP(G112,Orgs!B:J,6,0)</f>
        <v>0</v>
      </c>
      <c r="M112" s="80" t="str">
        <f>VLOOKUP(G112,Orgs!B:J,7,0)</f>
        <v>Invest in seed stage internet and mobile startups across South East Asia, Hong Kong and Taiwan.</v>
      </c>
      <c r="N112" s="80" t="str">
        <f>VLOOKUP(G112,Orgs!B:J,8,0)</f>
        <v>Singapore</v>
      </c>
      <c r="O112" s="16">
        <f>VLOOKUP(G112,Orgs!B:J,9,0)</f>
        <v>0</v>
      </c>
      <c r="P112" s="80" t="s">
        <v>17</v>
      </c>
      <c r="Q112" s="16"/>
      <c r="R112" s="16" t="s">
        <v>7341</v>
      </c>
      <c r="S112" s="16"/>
      <c r="T112" s="16" t="str">
        <f t="shared" si="12"/>
        <v/>
      </c>
      <c r="U112" s="16" t="str">
        <f t="shared" ref="U112:X112" si="110">IF(COUNTIF($J112:$M112,"*"&amp;U$2&amp;"*"),"Yes","-")</f>
        <v>-</v>
      </c>
      <c r="V112" s="16" t="str">
        <f t="shared" si="110"/>
        <v>-</v>
      </c>
      <c r="W112" s="16" t="str">
        <f t="shared" si="110"/>
        <v>-</v>
      </c>
      <c r="X112" s="16" t="str">
        <f t="shared" si="110"/>
        <v>-</v>
      </c>
    </row>
    <row r="113" spans="1:24" ht="14" hidden="1">
      <c r="A113" s="105"/>
      <c r="B113" s="105" t="s">
        <v>8313</v>
      </c>
      <c r="C113" s="17" t="s">
        <v>9389</v>
      </c>
      <c r="D113" s="16" t="s">
        <v>4913</v>
      </c>
      <c r="E113" s="16" t="s">
        <v>9390</v>
      </c>
      <c r="F113" s="215" t="s">
        <v>9391</v>
      </c>
      <c r="G113" s="16" t="s">
        <v>4909</v>
      </c>
      <c r="H113" s="210" t="str">
        <f>VLOOKUP(G113,Orgs!B:I,2,0)</f>
        <v>https://www.kolibracapital.com/</v>
      </c>
      <c r="I113" s="29" t="str">
        <f>VLOOKUP(G113,Orgs!B:J,3,0)</f>
        <v>Investors</v>
      </c>
      <c r="J113" s="29" t="str">
        <f>VLOOKUP(G113,Orgs!B:J,4,0)</f>
        <v>Post Seed</v>
      </c>
      <c r="K113" s="29" t="str">
        <f>VLOOKUP(G113,Orgs!B:J,5,0)</f>
        <v>Finance</v>
      </c>
      <c r="L113" s="29">
        <f>VLOOKUP(G113,Orgs!B:J,6,0)</f>
        <v>0</v>
      </c>
      <c r="M113" s="29" t="str">
        <f>VLOOKUP(G113,Orgs!B:J,7,0)</f>
        <v>A collaborative venture capital that invests in both global and Indonesian start-ups</v>
      </c>
      <c r="N113" s="29" t="str">
        <f>VLOOKUP(G113,Orgs!B:J,8,0)</f>
        <v>Indonesia</v>
      </c>
      <c r="O113" s="17" t="str">
        <f>VLOOKUP(G113,Orgs!B:J,9,0)</f>
        <v>info@kolibracapital.com</v>
      </c>
      <c r="P113" s="29" t="s">
        <v>17</v>
      </c>
      <c r="Q113" s="17"/>
      <c r="R113" s="17" t="s">
        <v>7341</v>
      </c>
      <c r="S113" s="17"/>
      <c r="T113" s="17" t="str">
        <f t="shared" si="12"/>
        <v/>
      </c>
      <c r="U113" s="17" t="str">
        <f t="shared" ref="U113:X113" si="111">IF(COUNTIF($J113:$M113,"*"&amp;U$2&amp;"*"),"Yes","-")</f>
        <v>-</v>
      </c>
      <c r="V113" s="17" t="str">
        <f t="shared" si="111"/>
        <v>-</v>
      </c>
      <c r="W113" s="17" t="str">
        <f t="shared" si="111"/>
        <v>-</v>
      </c>
      <c r="X113" s="17" t="str">
        <f t="shared" si="111"/>
        <v>-</v>
      </c>
    </row>
    <row r="114" spans="1:24" ht="14">
      <c r="A114" s="115"/>
      <c r="B114" s="115" t="s">
        <v>9392</v>
      </c>
      <c r="C114" s="16" t="s">
        <v>234</v>
      </c>
      <c r="D114" s="16" t="s">
        <v>9393</v>
      </c>
      <c r="E114" s="16" t="s">
        <v>9394</v>
      </c>
      <c r="F114" s="235" t="s">
        <v>9395</v>
      </c>
      <c r="G114" s="16" t="s">
        <v>3640</v>
      </c>
      <c r="H114" s="217" t="str">
        <f>VLOOKUP(G114,Orgs!B:I,2,0)</f>
        <v>https://kuokgroup.com.sg/</v>
      </c>
      <c r="I114" s="80" t="str">
        <f>VLOOKUP(G114,Orgs!B:J,3,0)</f>
        <v>Investors</v>
      </c>
      <c r="J114" s="80" t="str">
        <f>VLOOKUP(G114,Orgs!B:J,4,0)</f>
        <v>Property development, Logistics, Sustainable agriculture, Real estate, Shipping, Agribusiness</v>
      </c>
      <c r="K114" s="80" t="str">
        <f>VLOOKUP(G114,Orgs!B:J,5,0)</f>
        <v>Finance</v>
      </c>
      <c r="L114" s="80">
        <f>VLOOKUP(G114,Orgs!B:J,6,0)</f>
        <v>0</v>
      </c>
      <c r="M114" s="80" t="str">
        <f>VLOOKUP(G114,Orgs!B:J,7,0)</f>
        <v>Kuok Group Singapore is a diversified conglomerate with interests in real estate, shipping, and agribusiness. Their tech focus spans areas such as property development, logistics, and sustainable agriculture.</v>
      </c>
      <c r="N114" s="80" t="str">
        <f>VLOOKUP(G114,Orgs!B:J,8,0)</f>
        <v>Singapore</v>
      </c>
      <c r="O114" s="16">
        <f>VLOOKUP(G114,Orgs!B:J,9,0)</f>
        <v>0</v>
      </c>
      <c r="P114" s="80" t="s">
        <v>17</v>
      </c>
      <c r="Q114" s="16"/>
      <c r="R114" s="16" t="s">
        <v>7341</v>
      </c>
      <c r="S114" s="16"/>
      <c r="T114" s="16" t="str">
        <f t="shared" si="12"/>
        <v/>
      </c>
      <c r="U114" s="16" t="str">
        <f t="shared" ref="U114:X114" si="112">IF(COUNTIF($J114:$M114,"*"&amp;U$2&amp;"*"),"Yes","-")</f>
        <v>-</v>
      </c>
      <c r="V114" s="16" t="str">
        <f t="shared" si="112"/>
        <v>-</v>
      </c>
      <c r="W114" s="16" t="str">
        <f t="shared" si="112"/>
        <v>-</v>
      </c>
      <c r="X114" s="16" t="str">
        <f t="shared" si="112"/>
        <v>-</v>
      </c>
    </row>
    <row r="115" spans="1:24" ht="14">
      <c r="A115" s="105"/>
      <c r="B115" s="105"/>
      <c r="C115" s="17"/>
      <c r="D115" s="17"/>
      <c r="E115" s="105"/>
      <c r="F115" s="105"/>
      <c r="G115" s="29" t="s">
        <v>3648</v>
      </c>
      <c r="H115" s="210" t="str">
        <f>VLOOKUP(G115,Orgs!B:I,2,0)</f>
        <v>https://latinleap.vc/</v>
      </c>
      <c r="I115" s="29" t="str">
        <f>VLOOKUP(G115,Orgs!B:J,3,0)</f>
        <v>Investors</v>
      </c>
      <c r="J115" s="29" t="str">
        <f>VLOOKUP(G115,Orgs!B:J,4,0)</f>
        <v>Latin America, Asian, tech businesses</v>
      </c>
      <c r="K115" s="29" t="str">
        <f>VLOOKUP(G115,Orgs!B:J,5,0)</f>
        <v>Finance</v>
      </c>
      <c r="L115" s="29">
        <f>VLOOKUP(G115,Orgs!B:J,6,0)</f>
        <v>0</v>
      </c>
      <c r="M115" s="29" t="str">
        <f>VLOOKUP(G115,Orgs!B:J,7,0)</f>
        <v>Leap2Latam is the commercial market entry enabler in Latin America for Asian tech businesses.</v>
      </c>
      <c r="N115" s="29" t="str">
        <f>VLOOKUP(G115,Orgs!B:J,8,0)</f>
        <v>Singapore</v>
      </c>
      <c r="O115" s="17">
        <f>VLOOKUP(G115,Orgs!B:J,9,0)</f>
        <v>0</v>
      </c>
      <c r="P115" s="29" t="s">
        <v>17</v>
      </c>
      <c r="Q115" s="17"/>
      <c r="R115" s="17" t="s">
        <v>7341</v>
      </c>
      <c r="S115" s="17"/>
      <c r="T115" s="17" t="str">
        <f t="shared" si="12"/>
        <v/>
      </c>
      <c r="U115" s="17" t="str">
        <f t="shared" ref="U115:X115" si="113">IF(COUNTIF($J115:$M115,"*"&amp;U$2&amp;"*"),"Yes","-")</f>
        <v>-</v>
      </c>
      <c r="V115" s="17" t="str">
        <f t="shared" si="113"/>
        <v>-</v>
      </c>
      <c r="W115" s="17" t="str">
        <f t="shared" si="113"/>
        <v>-</v>
      </c>
      <c r="X115" s="17" t="str">
        <f t="shared" si="113"/>
        <v>-</v>
      </c>
    </row>
    <row r="116" spans="1:24" ht="14">
      <c r="A116" s="115"/>
      <c r="B116" s="115" t="s">
        <v>777</v>
      </c>
      <c r="C116" s="16" t="s">
        <v>342</v>
      </c>
      <c r="D116" s="16" t="s">
        <v>9396</v>
      </c>
      <c r="E116" s="16" t="s">
        <v>9397</v>
      </c>
      <c r="F116" s="235" t="s">
        <v>9398</v>
      </c>
      <c r="G116" s="16" t="s">
        <v>3677</v>
      </c>
      <c r="H116" s="217" t="str">
        <f>VLOOKUP(G116,Orgs!B:I,2,0)</f>
        <v>https://lyte.co/</v>
      </c>
      <c r="I116" s="80" t="str">
        <f>VLOOKUP(G116,Orgs!B:J,3,0)</f>
        <v>Investors</v>
      </c>
      <c r="J116" s="80" t="str">
        <f>VLOOKUP(G116,Orgs!B:J,4,0)</f>
        <v>Early stage, Startups, Consumer Tech, Digital Media, E-commerce</v>
      </c>
      <c r="K116" s="80" t="str">
        <f>VLOOKUP(G116,Orgs!B:J,5,0)</f>
        <v>Finance</v>
      </c>
      <c r="L116" s="80">
        <f>VLOOKUP(G116,Orgs!B:J,6,0)</f>
        <v>0</v>
      </c>
      <c r="M116" s="80" t="str">
        <f>VLOOKUP(G116,Orgs!B:J,7,0)</f>
        <v>Lyte Ventures is an investment firm that supports early-stage startups. They focus on consumer technology, e-commerce, and digital media. Their tech focus includes user experience design, marketplace platforms, and content distribution.</v>
      </c>
      <c r="N116" s="80" t="str">
        <f>VLOOKUP(G116,Orgs!B:J,8,0)</f>
        <v>Singapore</v>
      </c>
      <c r="O116" s="16" t="str">
        <f>VLOOKUP(G116,Orgs!B:J,9,0)</f>
        <v>support@lyte.co</v>
      </c>
      <c r="P116" s="80" t="s">
        <v>17</v>
      </c>
      <c r="Q116" s="115"/>
      <c r="R116" s="16" t="s">
        <v>7341</v>
      </c>
      <c r="S116" s="16"/>
      <c r="T116" s="16" t="str">
        <f t="shared" si="12"/>
        <v/>
      </c>
      <c r="U116" s="16" t="str">
        <f t="shared" ref="U116:X116" si="114">IF(COUNTIF($J116:$M116,"*"&amp;U$2&amp;"*"),"Yes","-")</f>
        <v>-</v>
      </c>
      <c r="V116" s="16" t="str">
        <f t="shared" si="114"/>
        <v>-</v>
      </c>
      <c r="W116" s="16" t="str">
        <f t="shared" si="114"/>
        <v>-</v>
      </c>
      <c r="X116" s="16" t="str">
        <f t="shared" si="114"/>
        <v>-</v>
      </c>
    </row>
    <row r="117" spans="1:24" ht="14">
      <c r="A117" s="105"/>
      <c r="B117" s="17" t="s">
        <v>9399</v>
      </c>
      <c r="C117" s="17" t="s">
        <v>9400</v>
      </c>
      <c r="D117" s="17" t="s">
        <v>9401</v>
      </c>
      <c r="E117" s="17" t="s">
        <v>9275</v>
      </c>
      <c r="F117" s="215" t="s">
        <v>9402</v>
      </c>
      <c r="G117" s="17" t="s">
        <v>5013</v>
      </c>
      <c r="H117" s="210" t="str">
        <f>VLOOKUP(G117,Orgs!B:I,2,0)</f>
        <v>https://www.m-venturepartners.com/</v>
      </c>
      <c r="I117" s="29" t="str">
        <f>VLOOKUP(G117,Orgs!B:J,3,0)</f>
        <v>Investors</v>
      </c>
      <c r="J117" s="29" t="str">
        <f>VLOOKUP(G117,Orgs!B:J,4,0)</f>
        <v>Early Stage</v>
      </c>
      <c r="K117" s="29" t="str">
        <f>VLOOKUP(G117,Orgs!B:J,5,0)</f>
        <v>Finance</v>
      </c>
      <c r="L117" s="29">
        <f>VLOOKUP(G117,Orgs!B:J,6,0)</f>
        <v>0</v>
      </c>
      <c r="M117" s="29" t="str">
        <f>VLOOKUP(G117,Orgs!B:J,7,0)</f>
        <v>Early-stage venture capital firm</v>
      </c>
      <c r="N117" s="29" t="str">
        <f>VLOOKUP(G117,Orgs!B:J,8,0)</f>
        <v>Singapore</v>
      </c>
      <c r="O117" s="17">
        <f>VLOOKUP(G117,Orgs!B:J,9,0)</f>
        <v>0</v>
      </c>
      <c r="P117" s="29" t="s">
        <v>17</v>
      </c>
      <c r="Q117" s="17"/>
      <c r="R117" s="17" t="s">
        <v>7341</v>
      </c>
      <c r="S117" s="17"/>
      <c r="T117" s="17" t="str">
        <f t="shared" si="12"/>
        <v/>
      </c>
      <c r="U117" s="17" t="str">
        <f t="shared" ref="U117:X117" si="115">IF(COUNTIF($J117:$M117,"*"&amp;U$2&amp;"*"),"Yes","-")</f>
        <v>-</v>
      </c>
      <c r="V117" s="17" t="str">
        <f t="shared" si="115"/>
        <v>-</v>
      </c>
      <c r="W117" s="17" t="str">
        <f t="shared" si="115"/>
        <v>-</v>
      </c>
      <c r="X117" s="17" t="str">
        <f t="shared" si="115"/>
        <v>-</v>
      </c>
    </row>
    <row r="118" spans="1:24" ht="14">
      <c r="A118" s="115"/>
      <c r="B118" s="115" t="s">
        <v>7015</v>
      </c>
      <c r="C118" s="16" t="s">
        <v>995</v>
      </c>
      <c r="D118" s="16" t="s">
        <v>9403</v>
      </c>
      <c r="E118" s="16" t="s">
        <v>9404</v>
      </c>
      <c r="F118" s="221" t="s">
        <v>9405</v>
      </c>
      <c r="G118" s="16" t="s">
        <v>5025</v>
      </c>
      <c r="H118" s="217" t="str">
        <f>VLOOKUP(G118,Orgs!B:I,2,0)</f>
        <v>https://www.makersfund.com/</v>
      </c>
      <c r="I118" s="80" t="str">
        <f>VLOOKUP(G118,Orgs!B:J,3,0)</f>
        <v>Investors</v>
      </c>
      <c r="J118" s="80" t="str">
        <f>VLOOKUP(G118,Orgs!B:J,4,0)</f>
        <v>Entertainment, Gaming, Esports, VR, AR</v>
      </c>
      <c r="K118" s="80" t="str">
        <f>VLOOKUP(G118,Orgs!B:J,5,0)</f>
        <v>Finance</v>
      </c>
      <c r="L118" s="80">
        <f>VLOOKUP(G118,Orgs!B:J,6,0)</f>
        <v>0</v>
      </c>
      <c r="M118" s="80" t="str">
        <f>VLOOKUP(G118,Orgs!B:J,7,0)</f>
        <v>Makers Fund is a venture capital firm that invests in interactive entertainment companies. They focus on gaming, esports, virtual reality, and augmented reality. Their tech focus lies in gaming technology, content creation, and platform development.</v>
      </c>
      <c r="N118" s="80" t="str">
        <f>VLOOKUP(G118,Orgs!B:J,8,0)</f>
        <v>Singapore</v>
      </c>
      <c r="O118" s="16" t="str">
        <f>VLOOKUP(G118,Orgs!B:J,9,0)</f>
        <v>info@makersfund.com</v>
      </c>
      <c r="P118" s="80" t="s">
        <v>17</v>
      </c>
      <c r="Q118" s="115"/>
      <c r="R118" s="16" t="s">
        <v>7341</v>
      </c>
      <c r="S118" s="16"/>
      <c r="T118" s="16" t="str">
        <f t="shared" si="12"/>
        <v/>
      </c>
      <c r="U118" s="16" t="str">
        <f t="shared" ref="U118:X118" si="116">IF(COUNTIF($J118:$M118,"*"&amp;U$2&amp;"*"),"Yes","-")</f>
        <v>-</v>
      </c>
      <c r="V118" s="16" t="str">
        <f t="shared" si="116"/>
        <v>-</v>
      </c>
      <c r="W118" s="16" t="str">
        <f t="shared" si="116"/>
        <v>-</v>
      </c>
      <c r="X118" s="16" t="str">
        <f t="shared" si="116"/>
        <v>-</v>
      </c>
    </row>
    <row r="119" spans="1:24" ht="14" hidden="1">
      <c r="A119" s="105"/>
      <c r="B119" s="105" t="s">
        <v>9406</v>
      </c>
      <c r="C119" s="17" t="s">
        <v>9407</v>
      </c>
      <c r="D119" s="17" t="s">
        <v>9408</v>
      </c>
      <c r="E119" s="17" t="s">
        <v>9409</v>
      </c>
      <c r="F119" s="218" t="s">
        <v>9410</v>
      </c>
      <c r="G119" s="17" t="s">
        <v>5132</v>
      </c>
      <c r="H119" s="210" t="str">
        <f>VLOOKUP(G119,Orgs!B:I,2,0)</f>
        <v>https://www.mtdc.com.my/</v>
      </c>
      <c r="I119" s="29" t="str">
        <f>VLOOKUP(G119,Orgs!B:J,3,0)</f>
        <v>Investors</v>
      </c>
      <c r="J119" s="29" t="str">
        <f>VLOOKUP(G119,Orgs!B:J,4,0)</f>
        <v>Tech companies</v>
      </c>
      <c r="K119" s="29" t="str">
        <f>VLOOKUP(G119,Orgs!B:J,5,0)</f>
        <v>Finance</v>
      </c>
      <c r="L119" s="29">
        <f>VLOOKUP(G119,Orgs!B:J,6,0)</f>
        <v>0</v>
      </c>
      <c r="M119" s="29" t="str">
        <f>VLOOKUP(G119,Orgs!B:J,7,0)</f>
        <v>Venture capital &amp; private equity firm focused on tech companies</v>
      </c>
      <c r="N119" s="29" t="str">
        <f>VLOOKUP(G119,Orgs!B:J,8,0)</f>
        <v>Malaysia</v>
      </c>
      <c r="O119" s="17" t="str">
        <f>VLOOKUP(G119,Orgs!B:J,9,0)</f>
        <v>comms@mtdc.com.my</v>
      </c>
      <c r="P119" s="29" t="s">
        <v>17</v>
      </c>
      <c r="Q119" s="17"/>
      <c r="R119" s="17" t="s">
        <v>7341</v>
      </c>
      <c r="S119" s="17"/>
      <c r="T119" s="17" t="str">
        <f t="shared" si="12"/>
        <v/>
      </c>
      <c r="U119" s="17" t="str">
        <f t="shared" ref="U119:X119" si="117">IF(COUNTIF($J119:$M119,"*"&amp;U$2&amp;"*"),"Yes","-")</f>
        <v>-</v>
      </c>
      <c r="V119" s="17" t="str">
        <f t="shared" si="117"/>
        <v>-</v>
      </c>
      <c r="W119" s="17" t="str">
        <f t="shared" si="117"/>
        <v>-</v>
      </c>
      <c r="X119" s="17" t="str">
        <f t="shared" si="117"/>
        <v>-</v>
      </c>
    </row>
    <row r="120" spans="1:24" ht="14" hidden="1">
      <c r="A120" s="115"/>
      <c r="B120" s="115" t="s">
        <v>9411</v>
      </c>
      <c r="C120" s="16" t="s">
        <v>9412</v>
      </c>
      <c r="D120" s="16" t="s">
        <v>5024</v>
      </c>
      <c r="E120" s="16" t="s">
        <v>9413</v>
      </c>
      <c r="F120" s="219" t="s">
        <v>9414</v>
      </c>
      <c r="G120" s="16" t="s">
        <v>5020</v>
      </c>
      <c r="H120" s="217" t="str">
        <f>VLOOKUP(G120,Orgs!B:I,2,0)</f>
        <v>https://www.main.ph/</v>
      </c>
      <c r="I120" s="80" t="str">
        <f>VLOOKUP(G120,Orgs!B:J,3,0)</f>
        <v>Investors</v>
      </c>
      <c r="J120" s="80" t="str">
        <f>VLOOKUP(G120,Orgs!B:J,4,0)</f>
        <v xml:space="preserve">Startups, Pre-seed, Seed, Series A </v>
      </c>
      <c r="K120" s="80" t="str">
        <f>VLOOKUP(G120,Orgs!B:J,5,0)</f>
        <v>Finance</v>
      </c>
      <c r="L120" s="80">
        <f>VLOOKUP(G120,Orgs!B:J,6,0)</f>
        <v>0</v>
      </c>
      <c r="M120" s="80" t="str">
        <f>VLOOKUP(G120,Orgs!B:J,7,0)</f>
        <v>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v>
      </c>
      <c r="N120" s="80" t="str">
        <f>VLOOKUP(G120,Orgs!B:J,8,0)</f>
        <v>Philippines</v>
      </c>
      <c r="O120" s="16" t="str">
        <f>VLOOKUP(G120,Orgs!B:J,9,0)</f>
        <v>info@main.ph</v>
      </c>
      <c r="P120" s="80" t="s">
        <v>17</v>
      </c>
      <c r="Q120" s="16"/>
      <c r="R120" s="16" t="s">
        <v>7341</v>
      </c>
      <c r="S120" s="16"/>
      <c r="T120" s="16" t="str">
        <f t="shared" si="12"/>
        <v/>
      </c>
      <c r="U120" s="16" t="str">
        <f t="shared" ref="U120:X120" si="118">IF(COUNTIF($J120:$M120,"*"&amp;U$2&amp;"*"),"Yes","-")</f>
        <v>-</v>
      </c>
      <c r="V120" s="16" t="str">
        <f t="shared" si="118"/>
        <v>-</v>
      </c>
      <c r="W120" s="16" t="str">
        <f t="shared" si="118"/>
        <v>-</v>
      </c>
      <c r="X120" s="16" t="str">
        <f t="shared" si="118"/>
        <v>-</v>
      </c>
    </row>
    <row r="121" spans="1:24" ht="14">
      <c r="A121" s="105"/>
      <c r="B121" s="105"/>
      <c r="C121" s="17"/>
      <c r="D121" s="17"/>
      <c r="E121" s="105"/>
      <c r="F121" s="105"/>
      <c r="G121" s="29" t="s">
        <v>5030</v>
      </c>
      <c r="H121" s="210" t="str">
        <f>VLOOKUP(G121,Orgs!B:I,2,0)</f>
        <v>https://www.manor.asia/</v>
      </c>
      <c r="I121" s="29" t="str">
        <f>VLOOKUP(G121,Orgs!B:J,3,0)</f>
        <v>Investors</v>
      </c>
      <c r="J121" s="29" t="str">
        <f>VLOOKUP(G121,Orgs!B:J,4,0)</f>
        <v>Hospitality, F&amp;B</v>
      </c>
      <c r="K121" s="29" t="str">
        <f>VLOOKUP(G121,Orgs!B:J,5,0)</f>
        <v>Hospitality</v>
      </c>
      <c r="L121" s="29">
        <f>VLOOKUP(G121,Orgs!B:J,6,0)</f>
        <v>0</v>
      </c>
      <c r="M121" s="29" t="str">
        <f>VLOOKUP(G121,Orgs!B:J,7,0)</f>
        <v>Manor Group is a Singapore-based hospitality investment and development company that has evolved from focusing on residential projects to currently being predominantly involved in the hospitality and F&amp;B segments.</v>
      </c>
      <c r="N121" s="29" t="str">
        <f>VLOOKUP(G121,Orgs!B:J,8,0)</f>
        <v>Singapore</v>
      </c>
      <c r="O121" s="17">
        <f>VLOOKUP(G121,Orgs!B:J,9,0)</f>
        <v>0</v>
      </c>
      <c r="P121" s="29" t="s">
        <v>17</v>
      </c>
      <c r="Q121" s="17"/>
      <c r="R121" s="17" t="s">
        <v>7341</v>
      </c>
      <c r="S121" s="17"/>
      <c r="T121" s="17" t="str">
        <f t="shared" si="12"/>
        <v/>
      </c>
      <c r="U121" s="17" t="str">
        <f t="shared" ref="U121:X121" si="119">IF(COUNTIF($J121:$M121,"*"&amp;U$2&amp;"*"),"Yes","-")</f>
        <v>-</v>
      </c>
      <c r="V121" s="17" t="str">
        <f t="shared" si="119"/>
        <v>-</v>
      </c>
      <c r="W121" s="17" t="str">
        <f t="shared" si="119"/>
        <v>-</v>
      </c>
      <c r="X121" s="17" t="str">
        <f t="shared" si="119"/>
        <v>-</v>
      </c>
    </row>
    <row r="122" spans="1:24" ht="14">
      <c r="A122" s="115"/>
      <c r="B122" s="115"/>
      <c r="C122" s="16"/>
      <c r="D122" s="16"/>
      <c r="E122" s="115"/>
      <c r="F122" s="115"/>
      <c r="G122" s="80" t="s">
        <v>3687</v>
      </c>
      <c r="H122" s="217" t="str">
        <f>VLOOKUP(G122,Orgs!B:I,2,0)</f>
        <v>https://mdi.vc/</v>
      </c>
      <c r="I122" s="80" t="str">
        <f>VLOOKUP(G122,Orgs!B:J,3,0)</f>
        <v>Investors</v>
      </c>
      <c r="J122" s="80" t="str">
        <f>VLOOKUP(G122,Orgs!B:J,4,0)</f>
        <v>Healthcare, Fintech, Logistics, the new Consumer retail, and Food Tech</v>
      </c>
      <c r="K122" s="80" t="str">
        <f>VLOOKUP(G122,Orgs!B:J,5,0)</f>
        <v>Finance</v>
      </c>
      <c r="L122" s="80">
        <f>VLOOKUP(G122,Orgs!B:J,6,0)</f>
        <v>0</v>
      </c>
      <c r="M122" s="80" t="str">
        <f>VLOOKUP(G122,Orgs!B:J,7,0)</f>
        <v>Corporate-backed venture capital fund</v>
      </c>
      <c r="N122" s="80" t="str">
        <f>VLOOKUP(G122,Orgs!B:J,8,0)</f>
        <v>Singapore</v>
      </c>
      <c r="O122" s="16">
        <f>VLOOKUP(G122,Orgs!B:J,9,0)</f>
        <v>0</v>
      </c>
      <c r="P122" s="80" t="s">
        <v>17</v>
      </c>
      <c r="Q122" s="16"/>
      <c r="R122" s="16" t="s">
        <v>7341</v>
      </c>
      <c r="S122" s="16"/>
      <c r="T122" s="16" t="str">
        <f t="shared" si="12"/>
        <v/>
      </c>
      <c r="U122" s="16" t="str">
        <f t="shared" ref="U122:X122" si="120">IF(COUNTIF($J122:$M122,"*"&amp;U$2&amp;"*"),"Yes","-")</f>
        <v>-</v>
      </c>
      <c r="V122" s="16" t="str">
        <f t="shared" si="120"/>
        <v>-</v>
      </c>
      <c r="W122" s="16" t="str">
        <f t="shared" si="120"/>
        <v>-</v>
      </c>
      <c r="X122" s="16" t="str">
        <f t="shared" si="120"/>
        <v>-</v>
      </c>
    </row>
    <row r="123" spans="1:24" ht="14">
      <c r="A123" s="105"/>
      <c r="B123" s="105" t="s">
        <v>9415</v>
      </c>
      <c r="C123" s="17" t="s">
        <v>9416</v>
      </c>
      <c r="D123" s="17" t="s">
        <v>9417</v>
      </c>
      <c r="E123" s="17" t="s">
        <v>871</v>
      </c>
      <c r="F123" s="255" t="s">
        <v>9418</v>
      </c>
      <c r="G123" s="17" t="s">
        <v>5052</v>
      </c>
      <c r="H123" s="210" t="str">
        <f>VLOOKUP(G123,Orgs!B:I,2,0)</f>
        <v>https://www.meetventures.com/</v>
      </c>
      <c r="I123" s="29" t="str">
        <f>VLOOKUP(G123,Orgs!B:J,3,0)</f>
        <v>Investors</v>
      </c>
      <c r="J123" s="29" t="str">
        <f>VLOOKUP(G123,Orgs!B:J,4,0)</f>
        <v>Early stage, Startups, Pre-seed, Seed stage</v>
      </c>
      <c r="K123" s="29" t="str">
        <f>VLOOKUP(G123,Orgs!B:J,5,0)</f>
        <v>Finance</v>
      </c>
      <c r="L123" s="29">
        <f>VLOOKUP(G123,Orgs!B:J,6,0)</f>
        <v>0</v>
      </c>
      <c r="M123" s="29" t="str">
        <f>VLOOKUP(G123,Orgs!B:J,7,0)</f>
        <v>Meet Ventures is an innovation consultancy firm and early-stage startup investor. We specialise in running accelerator programs and market access programs for corporates and government agencies.</v>
      </c>
      <c r="N123" s="29" t="str">
        <f>VLOOKUP(G123,Orgs!B:J,8,0)</f>
        <v>Singapore/Indonesia/Malaysia</v>
      </c>
      <c r="O123" s="17">
        <f>VLOOKUP(G123,Orgs!B:J,9,0)</f>
        <v>0</v>
      </c>
      <c r="P123" s="29" t="s">
        <v>17</v>
      </c>
      <c r="Q123" s="17"/>
      <c r="R123" s="17" t="s">
        <v>7341</v>
      </c>
      <c r="S123" s="17"/>
      <c r="T123" s="17" t="str">
        <f t="shared" si="12"/>
        <v/>
      </c>
      <c r="U123" s="17" t="str">
        <f t="shared" ref="U123:X123" si="121">IF(COUNTIF($J123:$M123,"*"&amp;U$2&amp;"*"),"Yes","-")</f>
        <v>-</v>
      </c>
      <c r="V123" s="17" t="str">
        <f t="shared" si="121"/>
        <v>-</v>
      </c>
      <c r="W123" s="17" t="str">
        <f t="shared" si="121"/>
        <v>-</v>
      </c>
      <c r="X123" s="17" t="str">
        <f t="shared" si="121"/>
        <v>-</v>
      </c>
    </row>
    <row r="124" spans="1:24" ht="14" hidden="1">
      <c r="A124" s="115"/>
      <c r="B124" s="115" t="s">
        <v>7664</v>
      </c>
      <c r="C124" s="16" t="s">
        <v>9419</v>
      </c>
      <c r="D124" s="16" t="s">
        <v>9420</v>
      </c>
      <c r="E124" s="16" t="s">
        <v>871</v>
      </c>
      <c r="F124" s="90" t="s">
        <v>9421</v>
      </c>
      <c r="G124" s="16" t="s">
        <v>5068</v>
      </c>
      <c r="H124" s="217" t="str">
        <f>VLOOKUP(G124,Orgs!B:I,2,0)</f>
        <v>https://www.mekongcapital.com/</v>
      </c>
      <c r="I124" s="80" t="str">
        <f>VLOOKUP(G124,Orgs!B:J,3,0)</f>
        <v>Investors</v>
      </c>
      <c r="J124" s="80" t="str">
        <f>VLOOKUP(G124,Orgs!B:J,4,0)</f>
        <v>Consumer Goods, Retail, Hospitality, Digital transformation, E-commerce, supply chain optimization, SEA</v>
      </c>
      <c r="K124" s="80" t="str">
        <f>VLOOKUP(G124,Orgs!B:J,5,0)</f>
        <v>Finance</v>
      </c>
      <c r="L124" s="80">
        <f>VLOOKUP(G124,Orgs!B:J,6,0)</f>
        <v>0</v>
      </c>
      <c r="M124" s="80" t="str">
        <f>VLOOKUP(G124,Orgs!B:J,7,0)</f>
        <v>Mekong Capital is a private equity firm that invests in consumer-driven businesses across Southeast Asia. They focus on sectors such as retail, hospitality, and consumer goods. Their tech focus includes digital transformation, e-commerce, and supply chain optimization.</v>
      </c>
      <c r="N124" s="80" t="str">
        <f>VLOOKUP(G124,Orgs!B:J,8,0)</f>
        <v>Vietnam</v>
      </c>
      <c r="O124" s="16" t="str">
        <f>VLOOKUP(G124,Orgs!B:J,9,0)</f>
        <v>info@mekongcapital.com</v>
      </c>
      <c r="P124" s="80" t="s">
        <v>17</v>
      </c>
      <c r="Q124" s="16"/>
      <c r="R124" s="16" t="s">
        <v>7341</v>
      </c>
      <c r="S124" s="16"/>
      <c r="T124" s="16" t="str">
        <f t="shared" si="12"/>
        <v/>
      </c>
      <c r="U124" s="16" t="str">
        <f t="shared" ref="U124:X124" si="122">IF(COUNTIF($J124:$M124,"*"&amp;U$2&amp;"*"),"Yes","-")</f>
        <v>-</v>
      </c>
      <c r="V124" s="16" t="str">
        <f t="shared" si="122"/>
        <v>-</v>
      </c>
      <c r="W124" s="16" t="str">
        <f t="shared" si="122"/>
        <v>-</v>
      </c>
      <c r="X124" s="16" t="str">
        <f t="shared" si="122"/>
        <v>-</v>
      </c>
    </row>
    <row r="125" spans="1:24" ht="14" hidden="1">
      <c r="A125" s="105"/>
      <c r="B125" s="105" t="s">
        <v>9422</v>
      </c>
      <c r="C125" s="17" t="s">
        <v>9423</v>
      </c>
      <c r="D125" s="17" t="s">
        <v>9424</v>
      </c>
      <c r="E125" s="17" t="s">
        <v>1106</v>
      </c>
      <c r="F125" s="218" t="s">
        <v>9425</v>
      </c>
      <c r="G125" s="17" t="s">
        <v>3694</v>
      </c>
      <c r="H125" s="210" t="str">
        <f>VLOOKUP(G125,Orgs!B:I,2,0)</f>
        <v>https://melt.ventures/</v>
      </c>
      <c r="I125" s="29" t="str">
        <f>VLOOKUP(G125,Orgs!B:J,3,0)</f>
        <v>Investors</v>
      </c>
      <c r="J125" s="29" t="str">
        <f>VLOOKUP(G125,Orgs!B:J,4,0)</f>
        <v>CleanTech, Industrial IoT, Advanced Manufacturing</v>
      </c>
      <c r="K125" s="29" t="str">
        <f>VLOOKUP(G125,Orgs!B:J,5,0)</f>
        <v>Finance</v>
      </c>
      <c r="L125" s="29">
        <f>VLOOKUP(G125,Orgs!B:J,6,0)</f>
        <v>0</v>
      </c>
      <c r="M125" s="29" t="str">
        <f>VLOOKUP(G125,Orgs!B:J,7,0)</f>
        <v>Melt Ventures believes hardware is the new software, providing venture capital, expertise and advice to advanced manufacturing-focused Australian startups with global ambitions, investment focus is on CleanTech, Industrial IoT and Advanced Manufacturing</v>
      </c>
      <c r="N125" s="29" t="str">
        <f>VLOOKUP(G125,Orgs!B:J,8,0)</f>
        <v>Australia</v>
      </c>
      <c r="O125" s="17">
        <f>VLOOKUP(G125,Orgs!B:J,9,0)</f>
        <v>0</v>
      </c>
      <c r="P125" s="29" t="s">
        <v>17</v>
      </c>
      <c r="Q125" s="17"/>
      <c r="R125" s="17" t="s">
        <v>7341</v>
      </c>
      <c r="S125" s="17"/>
      <c r="T125" s="17" t="str">
        <f t="shared" si="12"/>
        <v/>
      </c>
      <c r="U125" s="17" t="str">
        <f t="shared" ref="U125:X125" si="123">IF(COUNTIF($J125:$M125,"*"&amp;U$2&amp;"*"),"Yes","-")</f>
        <v>-</v>
      </c>
      <c r="V125" s="17" t="str">
        <f t="shared" si="123"/>
        <v>-</v>
      </c>
      <c r="W125" s="17" t="str">
        <f t="shared" si="123"/>
        <v>-</v>
      </c>
      <c r="X125" s="17" t="str">
        <f t="shared" si="123"/>
        <v>-</v>
      </c>
    </row>
    <row r="126" spans="1:24" ht="14" hidden="1">
      <c r="A126" s="115"/>
      <c r="B126" s="115" t="s">
        <v>9426</v>
      </c>
      <c r="C126" s="16" t="s">
        <v>9427</v>
      </c>
      <c r="D126" s="16" t="s">
        <v>9428</v>
      </c>
      <c r="E126" s="16" t="s">
        <v>1102</v>
      </c>
      <c r="F126" s="219" t="s">
        <v>9429</v>
      </c>
      <c r="G126" s="16" t="s">
        <v>2528</v>
      </c>
      <c r="H126" s="217" t="str">
        <f>VLOOKUP(G126,Orgs!B:I,2,0)</f>
        <v>http://merahputih.co.id</v>
      </c>
      <c r="I126" s="80" t="str">
        <f>VLOOKUP(G126,Orgs!B:J,3,0)</f>
        <v>Investors</v>
      </c>
      <c r="J126" s="80" t="str">
        <f>VLOOKUP(G126,Orgs!B:J,4,0)</f>
        <v>Indonesia geography</v>
      </c>
      <c r="K126" s="80" t="str">
        <f>VLOOKUP(G126,Orgs!B:J,5,0)</f>
        <v>Finance</v>
      </c>
      <c r="L126" s="80">
        <f>VLOOKUP(G126,Orgs!B:J,6,0)</f>
        <v>0</v>
      </c>
      <c r="M126" s="80" t="str">
        <f>VLOOKUP(G126,Orgs!B:J,7,0)</f>
        <v>VC and incubator company investing in geographies such as Indonesia</v>
      </c>
      <c r="N126" s="80" t="str">
        <f>VLOOKUP(G126,Orgs!B:J,8,0)</f>
        <v>Indonesia</v>
      </c>
      <c r="O126" s="16" t="str">
        <f>VLOOKUP(G126,Orgs!B:J,9,0)</f>
        <v>INFO@MERAHPUTIH.CO.ID</v>
      </c>
      <c r="P126" s="80" t="s">
        <v>17</v>
      </c>
      <c r="Q126" s="16"/>
      <c r="R126" s="16" t="s">
        <v>7341</v>
      </c>
      <c r="S126" s="16"/>
      <c r="T126" s="16" t="str">
        <f t="shared" si="12"/>
        <v/>
      </c>
      <c r="U126" s="16" t="str">
        <f t="shared" ref="U126:X126" si="124">IF(COUNTIF($J126:$M126,"*"&amp;U$2&amp;"*"),"Yes","-")</f>
        <v>-</v>
      </c>
      <c r="V126" s="16" t="str">
        <f t="shared" si="124"/>
        <v>-</v>
      </c>
      <c r="W126" s="16" t="str">
        <f t="shared" si="124"/>
        <v>-</v>
      </c>
      <c r="X126" s="16" t="str">
        <f t="shared" si="124"/>
        <v>-</v>
      </c>
    </row>
    <row r="127" spans="1:24" ht="14" hidden="1">
      <c r="A127" s="105"/>
      <c r="B127" s="105" t="s">
        <v>9430</v>
      </c>
      <c r="C127" s="17" t="s">
        <v>9431</v>
      </c>
      <c r="D127" s="17" t="s">
        <v>2532</v>
      </c>
      <c r="E127" s="17" t="s">
        <v>413</v>
      </c>
      <c r="F127" s="218" t="s">
        <v>9432</v>
      </c>
      <c r="G127" s="17" t="s">
        <v>2528</v>
      </c>
      <c r="H127" s="210" t="str">
        <f>VLOOKUP(G127,Orgs!B:I,2,0)</f>
        <v>http://merahputih.co.id</v>
      </c>
      <c r="I127" s="29" t="str">
        <f>VLOOKUP(G127,Orgs!B:J,3,0)</f>
        <v>Investors</v>
      </c>
      <c r="J127" s="29" t="str">
        <f>VLOOKUP(G127,Orgs!B:J,4,0)</f>
        <v>Indonesia geography</v>
      </c>
      <c r="K127" s="29" t="str">
        <f>VLOOKUP(G127,Orgs!B:J,5,0)</f>
        <v>Finance</v>
      </c>
      <c r="L127" s="29">
        <f>VLOOKUP(G127,Orgs!B:J,6,0)</f>
        <v>0</v>
      </c>
      <c r="M127" s="29" t="str">
        <f>VLOOKUP(G127,Orgs!B:J,7,0)</f>
        <v>VC and incubator company investing in geographies such as Indonesia</v>
      </c>
      <c r="N127" s="29" t="str">
        <f>VLOOKUP(G127,Orgs!B:J,8,0)</f>
        <v>Indonesia</v>
      </c>
      <c r="O127" s="17" t="str">
        <f>VLOOKUP(G127,Orgs!B:J,9,0)</f>
        <v>INFO@MERAHPUTIH.CO.ID</v>
      </c>
      <c r="P127" s="29" t="s">
        <v>17</v>
      </c>
      <c r="Q127" s="17"/>
      <c r="R127" s="17" t="s">
        <v>7341</v>
      </c>
      <c r="S127" s="17"/>
      <c r="T127" s="17" t="str">
        <f t="shared" si="12"/>
        <v/>
      </c>
      <c r="U127" s="17" t="str">
        <f t="shared" ref="U127:X127" si="125">IF(COUNTIF($J127:$M127,"*"&amp;U$2&amp;"*"),"Yes","-")</f>
        <v>-</v>
      </c>
      <c r="V127" s="17" t="str">
        <f t="shared" si="125"/>
        <v>-</v>
      </c>
      <c r="W127" s="17" t="str">
        <f t="shared" si="125"/>
        <v>-</v>
      </c>
      <c r="X127" s="17" t="str">
        <f t="shared" si="125"/>
        <v>-</v>
      </c>
    </row>
    <row r="128" spans="1:24" ht="14" hidden="1">
      <c r="A128" s="115"/>
      <c r="B128" s="115" t="s">
        <v>9433</v>
      </c>
      <c r="C128" s="16" t="s">
        <v>9434</v>
      </c>
      <c r="D128" s="16" t="s">
        <v>9435</v>
      </c>
      <c r="E128" s="16" t="s">
        <v>9436</v>
      </c>
      <c r="F128" s="221" t="s">
        <v>9437</v>
      </c>
      <c r="G128" s="16" t="s">
        <v>5081</v>
      </c>
      <c r="H128" s="217" t="str">
        <f>VLOOKUP(G128,Orgs!B:I,2,0)</f>
        <v>https://www.microlumbia.org/</v>
      </c>
      <c r="I128" s="80" t="str">
        <f>VLOOKUP(G128,Orgs!B:J,3,0)</f>
        <v>Investors</v>
      </c>
      <c r="J128" s="80" t="str">
        <f>VLOOKUP(G128,Orgs!B:J,4,0)</f>
        <v>Sustainability, Clean Energy, Social Impact</v>
      </c>
      <c r="K128" s="80" t="str">
        <f>VLOOKUP(G128,Orgs!B:J,5,0)</f>
        <v>Finance</v>
      </c>
      <c r="L128" s="80">
        <f>VLOOKUP(G128,Orgs!B:J,6,0)</f>
        <v>0</v>
      </c>
      <c r="M128" s="80" t="str">
        <f>VLOOKUP(G128,Orgs!B:J,7,0)</f>
        <v>Microlumbia Impact Fund is an investment organization with a mission to drive positive social and environmental impact. They invest in sustainable businesses, clean energy, and social enterprises. Their tech focus includes sustainability solutions and impact measurement tools.</v>
      </c>
      <c r="N128" s="80" t="str">
        <f>VLOOKUP(G128,Orgs!B:J,8,0)</f>
        <v>New York</v>
      </c>
      <c r="O128" s="16" t="str">
        <f>VLOOKUP(G128,Orgs!B:J,9,0)</f>
        <v>info@microlumbia.org</v>
      </c>
      <c r="P128" s="80" t="s">
        <v>17</v>
      </c>
      <c r="Q128" s="16"/>
      <c r="R128" s="16" t="s">
        <v>7341</v>
      </c>
      <c r="S128" s="16"/>
      <c r="T128" s="16" t="str">
        <f t="shared" si="12"/>
        <v/>
      </c>
      <c r="U128" s="16" t="str">
        <f t="shared" ref="U128:X128" si="126">IF(COUNTIF($J128:$M128,"*"&amp;U$2&amp;"*"),"Yes","-")</f>
        <v>-</v>
      </c>
      <c r="V128" s="16" t="str">
        <f t="shared" si="126"/>
        <v>-</v>
      </c>
      <c r="W128" s="16" t="str">
        <f t="shared" si="126"/>
        <v>-</v>
      </c>
      <c r="X128" s="16" t="str">
        <f t="shared" si="126"/>
        <v>-</v>
      </c>
    </row>
    <row r="129" spans="1:24" ht="14" hidden="1">
      <c r="A129" s="105"/>
      <c r="B129" s="17" t="s">
        <v>8832</v>
      </c>
      <c r="C129" s="17" t="s">
        <v>9438</v>
      </c>
      <c r="D129" s="16"/>
      <c r="E129" s="16" t="s">
        <v>1106</v>
      </c>
      <c r="F129" s="214" t="s">
        <v>9439</v>
      </c>
      <c r="G129" s="16" t="s">
        <v>5103</v>
      </c>
      <c r="H129" s="210" t="str">
        <f>VLOOKUP(G129,Orgs!B:I,2,0)</f>
        <v>https://www.mobility.fund/</v>
      </c>
      <c r="I129" s="29" t="str">
        <f>VLOOKUP(G129,Orgs!B:J,3,0)</f>
        <v>Investors</v>
      </c>
      <c r="J129" s="29" t="str">
        <f>VLOOKUP(G129,Orgs!B:J,4,0)</f>
        <v>Urban transportation, Smart Mobility, Electric vehicles, Mobility-as-a-service, Data-driven solutions, Sustainable transport</v>
      </c>
      <c r="K129" s="29" t="str">
        <f>VLOOKUP(G129,Orgs!B:J,5,0)</f>
        <v>Finance</v>
      </c>
      <c r="L129" s="29">
        <f>VLOOKUP(G129,Orgs!B:J,6,0)</f>
        <v>0</v>
      </c>
      <c r="M129" s="29" t="str">
        <f>VLOOKUP(G129,Orgs!B:J,7,0)</f>
        <v>MobilityFund is an investment platform that supports mobility startups. They focus on innovations related to urban transportation, smart mobility, and electric vehicles. Their tech focus includes mobility-as-a-service, data-driven solutions, and sustainable transport.</v>
      </c>
      <c r="N129" s="29" t="str">
        <f>VLOOKUP(G129,Orgs!B:J,8,0)</f>
        <v>Germany</v>
      </c>
      <c r="O129" s="17" t="str">
        <f>VLOOKUP(G129,Orgs!B:J,9,0)</f>
        <v>info@mobility.fund</v>
      </c>
      <c r="P129" s="29" t="s">
        <v>17</v>
      </c>
      <c r="Q129" s="17"/>
      <c r="R129" s="17" t="s">
        <v>7341</v>
      </c>
      <c r="S129" s="17"/>
      <c r="T129" s="17" t="str">
        <f t="shared" si="12"/>
        <v/>
      </c>
      <c r="U129" s="17" t="str">
        <f t="shared" ref="U129:X129" si="127">IF(COUNTIF($J129:$M129,"*"&amp;U$2&amp;"*"),"Yes","-")</f>
        <v>-</v>
      </c>
      <c r="V129" s="17" t="str">
        <f t="shared" si="127"/>
        <v>-</v>
      </c>
      <c r="W129" s="17" t="str">
        <f t="shared" si="127"/>
        <v>-</v>
      </c>
      <c r="X129" s="17" t="str">
        <f t="shared" si="127"/>
        <v>-</v>
      </c>
    </row>
    <row r="130" spans="1:24" ht="14">
      <c r="A130" s="115"/>
      <c r="B130" s="115" t="s">
        <v>9440</v>
      </c>
      <c r="C130" s="16" t="s">
        <v>33</v>
      </c>
      <c r="D130" s="16" t="s">
        <v>9441</v>
      </c>
      <c r="E130" s="16" t="s">
        <v>9225</v>
      </c>
      <c r="F130" s="221" t="s">
        <v>9442</v>
      </c>
      <c r="G130" s="16" t="s">
        <v>5114</v>
      </c>
      <c r="H130" s="217" t="str">
        <f>VLOOKUP(G130,Orgs!B:I,2,0)</f>
        <v>https://www.monkshill.com/</v>
      </c>
      <c r="I130" s="80" t="str">
        <f>VLOOKUP(G130,Orgs!B:J,3,0)</f>
        <v>Investors</v>
      </c>
      <c r="J130" s="80" t="str">
        <f>VLOOKUP(G130,Orgs!B:J,4,0)</f>
        <v>Early stage, Tech companpies, SEA, Series A</v>
      </c>
      <c r="K130" s="80" t="str">
        <f>VLOOKUP(G130,Orgs!B:J,5,0)</f>
        <v>Finance</v>
      </c>
      <c r="L130" s="80">
        <f>VLOOKUP(G130,Orgs!B:J,6,0)</f>
        <v>0</v>
      </c>
      <c r="M130" s="80" t="str">
        <f>VLOOKUP(G130,Orgs!B:J,7,0)</f>
        <v>Investing in early-stage tech companies, primarily pre-Series A and Series A, in Southeast Asia.</v>
      </c>
      <c r="N130" s="80" t="str">
        <f>VLOOKUP(G130,Orgs!B:J,8,0)</f>
        <v>Singapore</v>
      </c>
      <c r="O130" s="16" t="str">
        <f>VLOOKUP(G130,Orgs!B:J,9,0)</f>
        <v>reach.us@monkshill.com</v>
      </c>
      <c r="P130" s="80" t="s">
        <v>17</v>
      </c>
      <c r="Q130" s="16"/>
      <c r="R130" s="16" t="s">
        <v>7341</v>
      </c>
      <c r="S130" s="16"/>
      <c r="T130" s="16" t="str">
        <f t="shared" si="12"/>
        <v/>
      </c>
      <c r="U130" s="16" t="str">
        <f t="shared" ref="U130:X130" si="128">IF(COUNTIF($J130:$M130,"*"&amp;U$2&amp;"*"),"Yes","-")</f>
        <v>-</v>
      </c>
      <c r="V130" s="16" t="str">
        <f t="shared" si="128"/>
        <v>-</v>
      </c>
      <c r="W130" s="16" t="str">
        <f t="shared" si="128"/>
        <v>-</v>
      </c>
      <c r="X130" s="16" t="str">
        <f t="shared" si="128"/>
        <v>-</v>
      </c>
    </row>
    <row r="131" spans="1:24" ht="14" hidden="1">
      <c r="A131" s="105"/>
      <c r="B131" s="17" t="s">
        <v>9443</v>
      </c>
      <c r="C131" s="17" t="s">
        <v>9444</v>
      </c>
      <c r="D131" s="17" t="s">
        <v>9445</v>
      </c>
      <c r="E131" s="17" t="s">
        <v>1380</v>
      </c>
      <c r="F131" s="215" t="s">
        <v>9446</v>
      </c>
      <c r="G131" s="17" t="s">
        <v>3704</v>
      </c>
      <c r="H131" s="210" t="str">
        <f>VLOOKUP(G131,Orgs!B:I,2,0)</f>
        <v>https://moonshotspace.co/</v>
      </c>
      <c r="I131" s="29" t="str">
        <f>VLOOKUP(G131,Orgs!B:J,3,0)</f>
        <v>Investors</v>
      </c>
      <c r="J131" s="29" t="str">
        <f>VLOOKUP(G131,Orgs!B:J,4,0)</f>
        <v>Space-tech</v>
      </c>
      <c r="K131" s="29" t="str">
        <f>VLOOKUP(G131,Orgs!B:J,5,0)</f>
        <v>Finance</v>
      </c>
      <c r="L131" s="29">
        <f>VLOOKUP(G131,Orgs!B:J,6,0)</f>
        <v>0</v>
      </c>
      <c r="M131" s="29" t="str">
        <f>VLOOKUP(G131,Orgs!B:J,7,0)</f>
        <v>A global alliance of 40+ space pioneers each investing our time, money and connections to level up new space-tech founders, operators and investors through special programs and other opportunities.</v>
      </c>
      <c r="N131" s="29" t="str">
        <f>VLOOKUP(G131,Orgs!B:J,8,0)</f>
        <v>Australia</v>
      </c>
      <c r="O131" s="17">
        <f>VLOOKUP(G131,Orgs!B:J,9,0)</f>
        <v>0</v>
      </c>
      <c r="P131" s="29" t="s">
        <v>17</v>
      </c>
      <c r="Q131" s="17"/>
      <c r="R131" s="17" t="s">
        <v>7341</v>
      </c>
      <c r="S131" s="17"/>
      <c r="T131" s="17" t="str">
        <f t="shared" si="12"/>
        <v/>
      </c>
      <c r="U131" s="17" t="str">
        <f t="shared" ref="U131:X131" si="129">IF(COUNTIF($J131:$M131,"*"&amp;U$2&amp;"*"),"Yes","-")</f>
        <v>-</v>
      </c>
      <c r="V131" s="17" t="str">
        <f t="shared" si="129"/>
        <v>-</v>
      </c>
      <c r="W131" s="17" t="str">
        <f t="shared" si="129"/>
        <v>-</v>
      </c>
      <c r="X131" s="17" t="str">
        <f t="shared" si="129"/>
        <v>-</v>
      </c>
    </row>
    <row r="132" spans="1:24" ht="14">
      <c r="A132" s="115"/>
      <c r="B132" s="115" t="s">
        <v>9447</v>
      </c>
      <c r="C132" s="16" t="s">
        <v>342</v>
      </c>
      <c r="D132" s="16" t="s">
        <v>9448</v>
      </c>
      <c r="E132" s="16" t="s">
        <v>871</v>
      </c>
      <c r="F132" s="221" t="s">
        <v>9449</v>
      </c>
      <c r="G132" s="16" t="s">
        <v>5238</v>
      </c>
      <c r="H132" s="217" t="str">
        <f>VLOOKUP(G132,Orgs!B:I,2,0)</f>
        <v>https://www.openspace.vc/</v>
      </c>
      <c r="I132" s="80" t="str">
        <f>VLOOKUP(G132,Orgs!B:J,3,0)</f>
        <v>Investors</v>
      </c>
      <c r="J132" s="80" t="str">
        <f>VLOOKUP(G132,Orgs!B:J,4,0)</f>
        <v>Early stage, Tech companpies, SEA</v>
      </c>
      <c r="K132" s="80" t="str">
        <f>VLOOKUP(G132,Orgs!B:J,5,0)</f>
        <v>Finance</v>
      </c>
      <c r="L132" s="80">
        <f>VLOOKUP(G132,Orgs!B:J,6,0)</f>
        <v>0</v>
      </c>
      <c r="M132" s="80" t="str">
        <f>VLOOKUP(G132,Orgs!B:J,7,0)</f>
        <v>Venture capital fund investing in early-stage technology startups</v>
      </c>
      <c r="N132" s="80" t="str">
        <f>VLOOKUP(G132,Orgs!B:J,8,0)</f>
        <v>Singapore</v>
      </c>
      <c r="O132" s="16">
        <f>VLOOKUP(G132,Orgs!B:J,9,0)</f>
        <v>0</v>
      </c>
      <c r="P132" s="80" t="s">
        <v>17</v>
      </c>
      <c r="Q132" s="16"/>
      <c r="R132" s="16" t="s">
        <v>7341</v>
      </c>
      <c r="S132" s="16"/>
      <c r="T132" s="16" t="str">
        <f t="shared" si="12"/>
        <v/>
      </c>
      <c r="U132" s="16" t="str">
        <f t="shared" ref="U132:X132" si="130">IF(COUNTIF($J132:$M132,"*"&amp;U$2&amp;"*"),"Yes","-")</f>
        <v>-</v>
      </c>
      <c r="V132" s="16" t="str">
        <f t="shared" si="130"/>
        <v>-</v>
      </c>
      <c r="W132" s="16" t="str">
        <f t="shared" si="130"/>
        <v>-</v>
      </c>
      <c r="X132" s="16" t="str">
        <f t="shared" si="130"/>
        <v>-</v>
      </c>
    </row>
    <row r="133" spans="1:24" ht="14">
      <c r="A133" s="105"/>
      <c r="B133" s="105"/>
      <c r="C133" s="17"/>
      <c r="D133" s="17"/>
      <c r="E133" s="105"/>
      <c r="F133" s="105"/>
      <c r="G133" s="29" t="s">
        <v>1328</v>
      </c>
      <c r="H133" s="210" t="str">
        <f>VLOOKUP(G133,Orgs!B:I,2,0)</f>
        <v>https://www.origgin.com/</v>
      </c>
      <c r="I133" s="29" t="str">
        <f>VLOOKUP(G133,Orgs!B:J,3,0)</f>
        <v>Investors</v>
      </c>
      <c r="J133" s="29" t="str">
        <f>VLOOKUP(G133,Orgs!B:J,4,0)</f>
        <v>Advanced materials, robotics, drones, photonics and quantum computing</v>
      </c>
      <c r="K133" s="29" t="str">
        <f>VLOOKUP(G133,Orgs!B:J,5,0)</f>
        <v>Finance</v>
      </c>
      <c r="L133" s="29" t="str">
        <f>VLOOKUP(G133,Orgs!B:J,6,0)</f>
        <v>Deep Tech, Artificial Intelligence and Machine Learning (AI/ML), Blockchain, Biotechnology</v>
      </c>
      <c r="M133" s="29" t="str">
        <f>VLOOKUP(G133,Orgs!B:J,7,0)</f>
        <v>Funding and commercialising exciting Deep-Tech solutions via Venture Co-Creation (VCC).</v>
      </c>
      <c r="N133" s="29" t="str">
        <f>VLOOKUP(G133,Orgs!B:J,8,0)</f>
        <v>Singapore</v>
      </c>
      <c r="O133" s="17">
        <f>VLOOKUP(G133,Orgs!B:J,9,0)</f>
        <v>0</v>
      </c>
      <c r="P133" s="29" t="s">
        <v>17</v>
      </c>
      <c r="Q133" s="17"/>
      <c r="R133" s="17" t="s">
        <v>7341</v>
      </c>
      <c r="S133" s="17"/>
      <c r="T133" s="17" t="str">
        <f t="shared" si="12"/>
        <v/>
      </c>
      <c r="U133" s="17" t="str">
        <f t="shared" ref="U133:X133" si="131">IF(COUNTIF($J133:$M133,"*"&amp;U$2&amp;"*"),"Yes","-")</f>
        <v>-</v>
      </c>
      <c r="V133" s="17" t="str">
        <f t="shared" si="131"/>
        <v>-</v>
      </c>
      <c r="W133" s="17" t="str">
        <f t="shared" si="131"/>
        <v>-</v>
      </c>
      <c r="X133" s="17" t="str">
        <f t="shared" si="131"/>
        <v>-</v>
      </c>
    </row>
    <row r="134" spans="1:24" ht="14">
      <c r="A134" s="115"/>
      <c r="B134" s="115" t="s">
        <v>435</v>
      </c>
      <c r="C134" s="16" t="s">
        <v>9450</v>
      </c>
      <c r="D134" s="16" t="s">
        <v>9451</v>
      </c>
      <c r="E134" s="16" t="s">
        <v>332</v>
      </c>
      <c r="F134" s="221" t="s">
        <v>9452</v>
      </c>
      <c r="G134" s="16" t="s">
        <v>5257</v>
      </c>
      <c r="H134" s="217" t="str">
        <f>VLOOKUP(G134,Orgs!B:I,2,0)</f>
        <v>https://www.pandan.vc/</v>
      </c>
      <c r="I134" s="80" t="str">
        <f>VLOOKUP(G134,Orgs!B:J,3,0)</f>
        <v>Investors</v>
      </c>
      <c r="J134" s="80" t="str">
        <f>VLOOKUP(G134,Orgs!B:J,4,0)</f>
        <v>Technology, Real Estate, Media</v>
      </c>
      <c r="K134" s="80" t="str">
        <f>VLOOKUP(G134,Orgs!B:J,5,0)</f>
        <v>Finance</v>
      </c>
      <c r="L134" s="80">
        <f>VLOOKUP(G134,Orgs!B:J,6,0)</f>
        <v>0</v>
      </c>
      <c r="M134" s="80" t="str">
        <f>VLOOKUP(G134,Orgs!B:J,7,0)</f>
        <v>A multi-domain investor with a preference for technology, real estate, and media</v>
      </c>
      <c r="N134" s="80" t="str">
        <f>VLOOKUP(G134,Orgs!B:J,8,0)</f>
        <v>Singapore</v>
      </c>
      <c r="O134" s="16">
        <f>VLOOKUP(G134,Orgs!B:J,9,0)</f>
        <v>0</v>
      </c>
      <c r="P134" s="80" t="s">
        <v>17</v>
      </c>
      <c r="Q134" s="16"/>
      <c r="R134" s="16" t="s">
        <v>7341</v>
      </c>
      <c r="S134" s="16"/>
      <c r="T134" s="16" t="str">
        <f t="shared" si="12"/>
        <v/>
      </c>
      <c r="U134" s="16" t="str">
        <f t="shared" ref="U134:X134" si="132">IF(COUNTIF($J134:$M134,"*"&amp;U$2&amp;"*"),"Yes","-")</f>
        <v>-</v>
      </c>
      <c r="V134" s="16" t="str">
        <f t="shared" si="132"/>
        <v>-</v>
      </c>
      <c r="W134" s="16" t="str">
        <f t="shared" si="132"/>
        <v>-</v>
      </c>
      <c r="X134" s="16" t="str">
        <f t="shared" si="132"/>
        <v>-</v>
      </c>
    </row>
    <row r="135" spans="1:24" ht="14">
      <c r="A135" s="105"/>
      <c r="B135" s="105" t="s">
        <v>9453</v>
      </c>
      <c r="C135" s="17" t="s">
        <v>9454</v>
      </c>
      <c r="D135" s="17" t="s">
        <v>9455</v>
      </c>
      <c r="E135" s="17" t="s">
        <v>4685</v>
      </c>
      <c r="F135" s="215" t="s">
        <v>9456</v>
      </c>
      <c r="G135" s="17" t="s">
        <v>3794</v>
      </c>
      <c r="H135" s="210" t="str">
        <f>VLOOKUP(G135,Orgs!B:I,2,0)</f>
        <v>https://partechpartners.com/</v>
      </c>
      <c r="I135" s="29" t="str">
        <f>VLOOKUP(G135,Orgs!B:J,3,0)</f>
        <v>Investors</v>
      </c>
      <c r="J135" s="29" t="str">
        <f>VLOOKUP(G135,Orgs!B:J,4,0)</f>
        <v>Tech, digital</v>
      </c>
      <c r="K135" s="29" t="str">
        <f>VLOOKUP(G135,Orgs!B:J,5,0)</f>
        <v>Finance</v>
      </c>
      <c r="L135" s="29">
        <f>VLOOKUP(G135,Orgs!B:J,6,0)</f>
        <v>0</v>
      </c>
      <c r="M135" s="29" t="str">
        <f>VLOOKUP(G135,Orgs!B:J,7,0)</f>
        <v>A global tech investment firm</v>
      </c>
      <c r="N135" s="29" t="str">
        <f>VLOOKUP(G135,Orgs!B:J,8,0)</f>
        <v>Singapore</v>
      </c>
      <c r="O135" s="17">
        <f>VLOOKUP(G135,Orgs!B:J,9,0)</f>
        <v>0</v>
      </c>
      <c r="P135" s="29" t="s">
        <v>17</v>
      </c>
      <c r="Q135" s="17"/>
      <c r="R135" s="17" t="s">
        <v>7341</v>
      </c>
      <c r="S135" s="17"/>
      <c r="T135" s="17" t="str">
        <f t="shared" si="12"/>
        <v/>
      </c>
      <c r="U135" s="17" t="str">
        <f t="shared" ref="U135:X135" si="133">IF(COUNTIF($J135:$M135,"*"&amp;U$2&amp;"*"),"Yes","-")</f>
        <v>-</v>
      </c>
      <c r="V135" s="17" t="str">
        <f t="shared" si="133"/>
        <v>-</v>
      </c>
      <c r="W135" s="17" t="str">
        <f t="shared" si="133"/>
        <v>-</v>
      </c>
      <c r="X135" s="17" t="str">
        <f t="shared" si="133"/>
        <v>-</v>
      </c>
    </row>
    <row r="136" spans="1:24" ht="14" hidden="1">
      <c r="A136" s="115"/>
      <c r="B136" s="16" t="s">
        <v>335</v>
      </c>
      <c r="C136" s="16" t="s">
        <v>9457</v>
      </c>
      <c r="D136" s="16" t="s">
        <v>9458</v>
      </c>
      <c r="E136" s="16" t="s">
        <v>9459</v>
      </c>
      <c r="F136" s="221" t="s">
        <v>9460</v>
      </c>
      <c r="G136" s="16" t="s">
        <v>5274</v>
      </c>
      <c r="H136" s="217" t="str">
        <f>VLOOKUP(G136,Orgs!B:I,2,0)</f>
        <v>https://www.playmaker.vc/</v>
      </c>
      <c r="I136" s="80" t="str">
        <f>VLOOKUP(G136,Orgs!B:J,3,0)</f>
        <v>Investors</v>
      </c>
      <c r="J136" s="80" t="str">
        <f>VLOOKUP(G136,Orgs!B:J,4,0)</f>
        <v>Seed stage, startups, sports, media, Asia</v>
      </c>
      <c r="K136" s="80" t="str">
        <f>VLOOKUP(G136,Orgs!B:J,5,0)</f>
        <v>Finance</v>
      </c>
      <c r="L136" s="80">
        <f>VLOOKUP(G136,Orgs!B:J,6,0)</f>
        <v>0</v>
      </c>
      <c r="M136" s="80" t="str">
        <f>VLOOKUP(G136,Orgs!B:J,7,0)</f>
        <v>Playmaker Ventures invests in sports and media startups. They focus on companies that disrupt the sports industry through technology, data, and innovation.</v>
      </c>
      <c r="N136" s="80" t="str">
        <f>VLOOKUP(G136,Orgs!B:J,8,0)</f>
        <v>Hong Kong</v>
      </c>
      <c r="O136" s="16">
        <f>VLOOKUP(G136,Orgs!B:J,9,0)</f>
        <v>0</v>
      </c>
      <c r="P136" s="80" t="s">
        <v>17</v>
      </c>
      <c r="Q136" s="16"/>
      <c r="R136" s="16" t="s">
        <v>7341</v>
      </c>
      <c r="S136" s="16"/>
      <c r="T136" s="16" t="str">
        <f t="shared" si="12"/>
        <v/>
      </c>
      <c r="U136" s="16" t="str">
        <f t="shared" ref="U136:X136" si="134">IF(COUNTIF($J136:$M136,"*"&amp;U$2&amp;"*"),"Yes","-")</f>
        <v>-</v>
      </c>
      <c r="V136" s="16" t="str">
        <f t="shared" si="134"/>
        <v>-</v>
      </c>
      <c r="W136" s="16" t="str">
        <f t="shared" si="134"/>
        <v>-</v>
      </c>
      <c r="X136" s="16" t="str">
        <f t="shared" si="134"/>
        <v>-</v>
      </c>
    </row>
    <row r="137" spans="1:24" ht="14" hidden="1">
      <c r="A137" s="105"/>
      <c r="B137" s="105" t="s">
        <v>9461</v>
      </c>
      <c r="C137" s="17" t="s">
        <v>9462</v>
      </c>
      <c r="D137" s="17" t="s">
        <v>9463</v>
      </c>
      <c r="E137" s="17" t="s">
        <v>9464</v>
      </c>
      <c r="F137" s="218" t="s">
        <v>9465</v>
      </c>
      <c r="G137" s="17" t="s">
        <v>6083</v>
      </c>
      <c r="H137" s="210" t="str">
        <f>VLOOKUP(G137,Orgs!B:I,2,0)</f>
        <v>https://www.plugandplaytechcenter.com/</v>
      </c>
      <c r="I137" s="29" t="str">
        <f>VLOOKUP(G137,Orgs!B:J,3,0)</f>
        <v>Investors</v>
      </c>
      <c r="J137" s="29" t="str">
        <f>VLOOKUP(G137,Orgs!B:J,4,0)</f>
        <v>Multiple sector, Startups</v>
      </c>
      <c r="K137" s="29" t="str">
        <f>VLOOKUP(G137,Orgs!B:J,5,0)</f>
        <v>Finance</v>
      </c>
      <c r="L137" s="29">
        <f>VLOOKUP(G137,Orgs!B:J,6,0)</f>
        <v>0</v>
      </c>
      <c r="M137" s="29" t="str">
        <f>VLOOKUP(G137,Orgs!B:J,7,0)</f>
        <v>Venture capital firm and startup accelerator focused on multiple sectors</v>
      </c>
      <c r="N137" s="29" t="str">
        <f>VLOOKUP(G137,Orgs!B:J,8,0)</f>
        <v>APAC</v>
      </c>
      <c r="O137" s="17">
        <f>VLOOKUP(G137,Orgs!B:J,9,0)</f>
        <v>0</v>
      </c>
      <c r="P137" s="29" t="s">
        <v>17</v>
      </c>
      <c r="Q137" s="17"/>
      <c r="R137" s="17" t="s">
        <v>7341</v>
      </c>
      <c r="S137" s="17"/>
      <c r="T137" s="17" t="str">
        <f t="shared" si="12"/>
        <v/>
      </c>
      <c r="U137" s="17" t="str">
        <f t="shared" ref="U137:X137" si="135">IF(COUNTIF($J137:$M137,"*"&amp;U$2&amp;"*"),"Yes","-")</f>
        <v>-</v>
      </c>
      <c r="V137" s="17" t="str">
        <f t="shared" si="135"/>
        <v>-</v>
      </c>
      <c r="W137" s="17" t="str">
        <f t="shared" si="135"/>
        <v>-</v>
      </c>
      <c r="X137" s="17" t="str">
        <f t="shared" si="135"/>
        <v>-</v>
      </c>
    </row>
    <row r="138" spans="1:24" ht="14" hidden="1">
      <c r="A138" s="115"/>
      <c r="B138" s="115" t="s">
        <v>9466</v>
      </c>
      <c r="C138" s="16" t="s">
        <v>9467</v>
      </c>
      <c r="D138" s="16" t="s">
        <v>9468</v>
      </c>
      <c r="E138" s="113" t="s">
        <v>9469</v>
      </c>
      <c r="F138" s="235" t="s">
        <v>9470</v>
      </c>
      <c r="G138" s="16" t="s">
        <v>3828</v>
      </c>
      <c r="H138" s="217" t="str">
        <f>VLOOKUP(G138,Orgs!B:I,2,0)</f>
        <v>https://practicalvc.com/</v>
      </c>
      <c r="I138" s="80" t="str">
        <f>VLOOKUP(G138,Orgs!B:J,3,0)</f>
        <v>Investors</v>
      </c>
      <c r="J138" s="80">
        <f>VLOOKUP(G138,Orgs!B:J,4,0)</f>
        <v>0</v>
      </c>
      <c r="K138" s="80" t="str">
        <f>VLOOKUP(G138,Orgs!B:J,5,0)</f>
        <v>Finance</v>
      </c>
      <c r="L138" s="80">
        <f>VLOOKUP(G138,Orgs!B:J,6,0)</f>
        <v>0</v>
      </c>
      <c r="M138" s="80" t="str">
        <f>VLOOKUP(G138,Orgs!B:J,7,0)</f>
        <v>A VC secondary firm providing liquidity to LPs and GPs.</v>
      </c>
      <c r="N138" s="80" t="str">
        <f>VLOOKUP(G138,Orgs!B:J,8,0)</f>
        <v>USA</v>
      </c>
      <c r="O138" s="16">
        <f>VLOOKUP(G138,Orgs!B:J,9,0)</f>
        <v>0</v>
      </c>
      <c r="P138" s="80" t="s">
        <v>17</v>
      </c>
      <c r="Q138" s="16"/>
      <c r="R138" s="16" t="s">
        <v>7341</v>
      </c>
      <c r="S138" s="16"/>
      <c r="T138" s="16" t="str">
        <f t="shared" si="12"/>
        <v/>
      </c>
      <c r="U138" s="16" t="str">
        <f t="shared" ref="U138:X138" si="136">IF(COUNTIF($J138:$M138,"*"&amp;U$2&amp;"*"),"Yes","-")</f>
        <v>-</v>
      </c>
      <c r="V138" s="16" t="str">
        <f t="shared" si="136"/>
        <v>-</v>
      </c>
      <c r="W138" s="16" t="str">
        <f t="shared" si="136"/>
        <v>-</v>
      </c>
      <c r="X138" s="16" t="str">
        <f t="shared" si="136"/>
        <v>-</v>
      </c>
    </row>
    <row r="139" spans="1:24" ht="14">
      <c r="A139" s="105"/>
      <c r="B139" s="105" t="s">
        <v>222</v>
      </c>
      <c r="C139" s="17" t="s">
        <v>9471</v>
      </c>
      <c r="D139" s="16" t="s">
        <v>9472</v>
      </c>
      <c r="E139" s="16" t="s">
        <v>31</v>
      </c>
      <c r="F139" s="215" t="s">
        <v>9473</v>
      </c>
      <c r="G139" s="16" t="s">
        <v>3844</v>
      </c>
      <c r="H139" s="210" t="str">
        <f>VLOOKUP(G139,Orgs!B:I,2,0)</f>
        <v>https://qualgro.com/</v>
      </c>
      <c r="I139" s="29" t="str">
        <f>VLOOKUP(G139,Orgs!B:J,3,0)</f>
        <v>Investors</v>
      </c>
      <c r="J139" s="29" t="str">
        <f>VLOOKUP(G139,Orgs!B:J,4,0)</f>
        <v>Early stage, Startups, Entrepreneurs, B2B, Data/AI, and Software, SEA</v>
      </c>
      <c r="K139" s="29" t="str">
        <f>VLOOKUP(G139,Orgs!B:J,5,0)</f>
        <v>Finance</v>
      </c>
      <c r="L139" s="29">
        <f>VLOOKUP(G139,Orgs!B:J,6,0)</f>
        <v>0</v>
      </c>
      <c r="M139" s="29" t="str">
        <f>VLOOKUP(G139,Orgs!B:J,7,0)</f>
        <v>A leading tech Venture Capital (VC) firm in Southeast Asia, in areas such as B2B, Data/AI, and Software. We invest across Southeast Asia, mainly at Series A &amp; B.</v>
      </c>
      <c r="N139" s="29" t="str">
        <f>VLOOKUP(G139,Orgs!B:J,8,0)</f>
        <v>Singapore</v>
      </c>
      <c r="O139" s="17">
        <f>VLOOKUP(G139,Orgs!B:J,9,0)</f>
        <v>0</v>
      </c>
      <c r="P139" s="29" t="s">
        <v>17</v>
      </c>
      <c r="Q139" s="17"/>
      <c r="R139" s="17" t="s">
        <v>7341</v>
      </c>
      <c r="S139" s="17"/>
      <c r="T139" s="17" t="str">
        <f t="shared" si="12"/>
        <v/>
      </c>
      <c r="U139" s="17" t="str">
        <f t="shared" ref="U139:X139" si="137">IF(COUNTIF($J139:$M139,"*"&amp;U$2&amp;"*"),"Yes","-")</f>
        <v>-</v>
      </c>
      <c r="V139" s="17" t="str">
        <f t="shared" si="137"/>
        <v>-</v>
      </c>
      <c r="W139" s="17" t="str">
        <f t="shared" si="137"/>
        <v>-</v>
      </c>
      <c r="X139" s="17" t="str">
        <f t="shared" si="137"/>
        <v>-</v>
      </c>
    </row>
    <row r="140" spans="1:24" ht="14">
      <c r="A140" s="115"/>
      <c r="B140" s="115" t="s">
        <v>9474</v>
      </c>
      <c r="C140" s="16" t="s">
        <v>9475</v>
      </c>
      <c r="D140" s="16" t="s">
        <v>9476</v>
      </c>
      <c r="E140" s="16" t="s">
        <v>9477</v>
      </c>
      <c r="F140" s="235" t="s">
        <v>3845</v>
      </c>
      <c r="G140" s="16" t="s">
        <v>3844</v>
      </c>
      <c r="H140" s="217" t="str">
        <f>VLOOKUP(G140,Orgs!B:I,2,0)</f>
        <v>https://qualgro.com/</v>
      </c>
      <c r="I140" s="80" t="str">
        <f>VLOOKUP(G140,Orgs!B:J,3,0)</f>
        <v>Investors</v>
      </c>
      <c r="J140" s="80" t="str">
        <f>VLOOKUP(G140,Orgs!B:J,4,0)</f>
        <v>Early stage, Startups, Entrepreneurs, B2B, Data/AI, and Software, SEA</v>
      </c>
      <c r="K140" s="80" t="str">
        <f>VLOOKUP(G140,Orgs!B:J,5,0)</f>
        <v>Finance</v>
      </c>
      <c r="L140" s="80">
        <f>VLOOKUP(G140,Orgs!B:J,6,0)</f>
        <v>0</v>
      </c>
      <c r="M140" s="80" t="str">
        <f>VLOOKUP(G140,Orgs!B:J,7,0)</f>
        <v>A leading tech Venture Capital (VC) firm in Southeast Asia, in areas such as B2B, Data/AI, and Software. We invest across Southeast Asia, mainly at Series A &amp; B.</v>
      </c>
      <c r="N140" s="80" t="str">
        <f>VLOOKUP(G140,Orgs!B:J,8,0)</f>
        <v>Singapore</v>
      </c>
      <c r="O140" s="16">
        <f>VLOOKUP(G140,Orgs!B:J,9,0)</f>
        <v>0</v>
      </c>
      <c r="P140" s="80" t="s">
        <v>17</v>
      </c>
      <c r="Q140" s="16"/>
      <c r="R140" s="16" t="s">
        <v>7341</v>
      </c>
      <c r="S140" s="16"/>
      <c r="T140" s="16" t="str">
        <f t="shared" si="12"/>
        <v/>
      </c>
      <c r="U140" s="16" t="str">
        <f t="shared" ref="U140:X140" si="138">IF(COUNTIF($J140:$M140,"*"&amp;U$2&amp;"*"),"Yes","-")</f>
        <v>-</v>
      </c>
      <c r="V140" s="16" t="str">
        <f t="shared" si="138"/>
        <v>-</v>
      </c>
      <c r="W140" s="16" t="str">
        <f t="shared" si="138"/>
        <v>-</v>
      </c>
      <c r="X140" s="16" t="str">
        <f t="shared" si="138"/>
        <v>-</v>
      </c>
    </row>
    <row r="141" spans="1:24" ht="14">
      <c r="A141" s="105"/>
      <c r="B141" s="17" t="s">
        <v>9478</v>
      </c>
      <c r="C141" s="17" t="s">
        <v>9479</v>
      </c>
      <c r="D141" s="17" t="s">
        <v>9480</v>
      </c>
      <c r="E141" s="17" t="s">
        <v>9196</v>
      </c>
      <c r="F141" s="215" t="s">
        <v>9481</v>
      </c>
      <c r="G141" s="17" t="s">
        <v>5299</v>
      </c>
      <c r="H141" s="210" t="str">
        <f>VLOOKUP(G141,Orgs!B:I,2,0)</f>
        <v>https://www.r3icapital.ai/</v>
      </c>
      <c r="I141" s="29" t="str">
        <f>VLOOKUP(G141,Orgs!B:J,3,0)</f>
        <v>Investors</v>
      </c>
      <c r="J141" s="29" t="str">
        <f>VLOOKUP(G141,Orgs!B:J,4,0)</f>
        <v>Seed Stage, Sustinability</v>
      </c>
      <c r="K141" s="29" t="str">
        <f>VLOOKUP(G141,Orgs!B:J,5,0)</f>
        <v>Finance</v>
      </c>
      <c r="L141" s="29">
        <f>VLOOKUP(G141,Orgs!B:J,6,0)</f>
        <v>0</v>
      </c>
      <c r="M141" s="29" t="str">
        <f>VLOOKUP(G141,Orgs!B:J,7,0)</f>
        <v>Seed-stage sustainable development fund</v>
      </c>
      <c r="N141" s="29" t="str">
        <f>VLOOKUP(G141,Orgs!B:J,8,0)</f>
        <v>Singapore</v>
      </c>
      <c r="O141" s="17">
        <f>VLOOKUP(G141,Orgs!B:J,9,0)</f>
        <v>0</v>
      </c>
      <c r="P141" s="29" t="s">
        <v>17</v>
      </c>
      <c r="Q141" s="17"/>
      <c r="R141" s="17" t="s">
        <v>7341</v>
      </c>
      <c r="S141" s="17"/>
      <c r="T141" s="17" t="str">
        <f t="shared" si="12"/>
        <v/>
      </c>
      <c r="U141" s="17" t="str">
        <f t="shared" ref="U141:X141" si="139">IF(COUNTIF($J141:$M141,"*"&amp;U$2&amp;"*"),"Yes","-")</f>
        <v>-</v>
      </c>
      <c r="V141" s="17" t="str">
        <f t="shared" si="139"/>
        <v>-</v>
      </c>
      <c r="W141" s="17" t="str">
        <f t="shared" si="139"/>
        <v>-</v>
      </c>
      <c r="X141" s="17" t="str">
        <f t="shared" si="139"/>
        <v>-</v>
      </c>
    </row>
    <row r="142" spans="1:24" ht="14">
      <c r="A142" s="115"/>
      <c r="B142" s="115"/>
      <c r="C142" s="16"/>
      <c r="D142" s="16"/>
      <c r="E142" s="115"/>
      <c r="F142" s="115"/>
      <c r="G142" s="80" t="s">
        <v>3239</v>
      </c>
      <c r="H142" s="217" t="str">
        <f>VLOOKUP(G142,Orgs!B:I,2,0)</f>
        <v>https://capital.rakuten.com/</v>
      </c>
      <c r="I142" s="80" t="str">
        <f>VLOOKUP(G142,Orgs!B:J,3,0)</f>
        <v>Investors</v>
      </c>
      <c r="J142" s="80" t="str">
        <f>VLOOKUP(G142,Orgs!B:J,4,0)</f>
        <v>IT service, advertisement technology, e-commerce, audio, AI, internet software service</v>
      </c>
      <c r="K142" s="80" t="str">
        <f>VLOOKUP(G142,Orgs!B:J,5,0)</f>
        <v>Finance</v>
      </c>
      <c r="L142" s="80">
        <f>VLOOKUP(G142,Orgs!B:J,6,0)</f>
        <v>0</v>
      </c>
      <c r="M142" s="80" t="str">
        <f>VLOOKUP(G142,Orgs!B:J,7,0)</f>
        <v>Rakuten Capital is the corporate venture capital arm of Rakuten Group, supporting tech startups globally.</v>
      </c>
      <c r="N142" s="80" t="str">
        <f>VLOOKUP(G142,Orgs!B:J,8,0)</f>
        <v>Singapore</v>
      </c>
      <c r="O142" s="16">
        <f>VLOOKUP(G142,Orgs!B:J,9,0)</f>
        <v>0</v>
      </c>
      <c r="P142" s="80" t="s">
        <v>17</v>
      </c>
      <c r="Q142" s="16"/>
      <c r="R142" s="16" t="s">
        <v>7341</v>
      </c>
      <c r="S142" s="16"/>
      <c r="T142" s="16" t="str">
        <f t="shared" si="12"/>
        <v/>
      </c>
      <c r="U142" s="16" t="str">
        <f t="shared" ref="U142:X142" si="140">IF(COUNTIF($J142:$M142,"*"&amp;U$2&amp;"*"),"Yes","-")</f>
        <v>-</v>
      </c>
      <c r="V142" s="16" t="str">
        <f t="shared" si="140"/>
        <v>-</v>
      </c>
      <c r="W142" s="16" t="str">
        <f t="shared" si="140"/>
        <v>-</v>
      </c>
      <c r="X142" s="16" t="str">
        <f t="shared" si="140"/>
        <v>-</v>
      </c>
    </row>
    <row r="143" spans="1:24" ht="14">
      <c r="A143" s="105"/>
      <c r="B143" s="17"/>
      <c r="C143" s="17"/>
      <c r="D143" s="29"/>
      <c r="E143" s="105"/>
      <c r="F143" s="105"/>
      <c r="G143" s="17" t="s">
        <v>2920</v>
      </c>
      <c r="H143" s="210" t="str">
        <f>VLOOKUP(G143,Orgs!B:I,2,0)</f>
        <v>http://www.rbworld.com/</v>
      </c>
      <c r="I143" s="29" t="str">
        <f>VLOOKUP(G143,Orgs!B:J,3,0)</f>
        <v>Investors</v>
      </c>
      <c r="J143" s="29" t="str">
        <f>VLOOKUP(G143,Orgs!B:J,4,0)</f>
        <v>Internet, mobile, IT, consumer products and services, hospitality, financial services, manufacturing</v>
      </c>
      <c r="K143" s="29" t="str">
        <f>VLOOKUP(G143,Orgs!B:J,5,0)</f>
        <v>Finance</v>
      </c>
      <c r="L143" s="29">
        <f>VLOOKUP(G143,Orgs!B:J,6,0)</f>
        <v>0</v>
      </c>
      <c r="M143" s="29" t="str">
        <f>VLOOKUP(G143,Orgs!B:J,7,0)</f>
        <v>A boutique venture fund, focusing on building long-term relashionships with uniquely passionate Entrepreneurs.</v>
      </c>
      <c r="N143" s="29" t="str">
        <f>VLOOKUP(G143,Orgs!B:J,8,0)</f>
        <v>Singapore</v>
      </c>
      <c r="O143" s="17" t="str">
        <f>VLOOKUP(G143,Orgs!B:J,9,0)</f>
        <v>contact@rbworld.com</v>
      </c>
      <c r="P143" s="29" t="s">
        <v>17</v>
      </c>
      <c r="Q143" s="17"/>
      <c r="R143" s="17" t="s">
        <v>7341</v>
      </c>
      <c r="S143" s="17"/>
      <c r="T143" s="17" t="str">
        <f t="shared" si="12"/>
        <v/>
      </c>
      <c r="U143" s="17" t="str">
        <f t="shared" ref="U143:X143" si="141">IF(COUNTIF($J143:$M143,"*"&amp;U$2&amp;"*"),"Yes","-")</f>
        <v>-</v>
      </c>
      <c r="V143" s="17" t="str">
        <f t="shared" si="141"/>
        <v>-</v>
      </c>
      <c r="W143" s="17" t="str">
        <f t="shared" si="141"/>
        <v>-</v>
      </c>
      <c r="X143" s="17" t="str">
        <f t="shared" si="141"/>
        <v>-</v>
      </c>
    </row>
    <row r="144" spans="1:24" ht="14">
      <c r="A144" s="115"/>
      <c r="B144" s="115" t="s">
        <v>1184</v>
      </c>
      <c r="C144" s="16" t="s">
        <v>507</v>
      </c>
      <c r="D144" s="16" t="s">
        <v>9482</v>
      </c>
      <c r="E144" s="16" t="s">
        <v>9483</v>
      </c>
      <c r="F144" s="221" t="s">
        <v>9484</v>
      </c>
      <c r="G144" s="144" t="s">
        <v>3853</v>
      </c>
      <c r="H144" s="217" t="str">
        <f>VLOOKUP(G144,Orgs!B:I,2,0)</f>
        <v>https://reapra.com/</v>
      </c>
      <c r="I144" s="80" t="str">
        <f>VLOOKUP(G144,Orgs!B:J,3,0)</f>
        <v>Investors</v>
      </c>
      <c r="J144" s="80" t="str">
        <f>VLOOKUP(G144,Orgs!B:J,4,0)</f>
        <v>Agriculture, aviation, education, healthcare, hospitality, real estates, travel and venture capital.</v>
      </c>
      <c r="K144" s="80" t="str">
        <f>VLOOKUP(G144,Orgs!B:J,5,0)</f>
        <v>Finance</v>
      </c>
      <c r="L144" s="80">
        <f>VLOOKUP(G144,Orgs!B:J,6,0)</f>
        <v>0</v>
      </c>
      <c r="M144" s="80" t="str">
        <f>VLOOKUP(G144,Orgs!B:J,7,0)</f>
        <v>A venture builder and investment group based in Asia Pacific, nurture entrepreneurs into industry leaders through research and practice, we aim to</v>
      </c>
      <c r="N144" s="80" t="str">
        <f>VLOOKUP(G144,Orgs!B:J,8,0)</f>
        <v>Singapore</v>
      </c>
      <c r="O144" s="16">
        <f>VLOOKUP(G144,Orgs!B:J,9,0)</f>
        <v>0</v>
      </c>
      <c r="P144" s="80" t="s">
        <v>17</v>
      </c>
      <c r="Q144" s="16"/>
      <c r="R144" s="16" t="s">
        <v>7341</v>
      </c>
      <c r="S144" s="16"/>
      <c r="T144" s="16" t="str">
        <f t="shared" si="12"/>
        <v/>
      </c>
      <c r="U144" s="16" t="str">
        <f t="shared" ref="U144:X144" si="142">IF(COUNTIF($J144:$M144,"*"&amp;U$2&amp;"*"),"Yes","-")</f>
        <v>-</v>
      </c>
      <c r="V144" s="16" t="str">
        <f t="shared" si="142"/>
        <v>-</v>
      </c>
      <c r="W144" s="16" t="str">
        <f t="shared" si="142"/>
        <v>-</v>
      </c>
      <c r="X144" s="16" t="str">
        <f t="shared" si="142"/>
        <v>-</v>
      </c>
    </row>
    <row r="145" spans="1:24" ht="14">
      <c r="A145" s="105"/>
      <c r="B145" s="105"/>
      <c r="C145" s="17"/>
      <c r="D145" s="17"/>
      <c r="E145" s="105"/>
      <c r="F145" s="105"/>
      <c r="G145" s="29" t="s">
        <v>4973</v>
      </c>
      <c r="H145" s="210" t="str">
        <f>VLOOKUP(G145,Orgs!B:I,2,0)</f>
        <v>https://www.linkedin.com/company/red-dot-ventures-pte-ltd/about/</v>
      </c>
      <c r="I145" s="29" t="str">
        <f>VLOOKUP(G145,Orgs!B:J,3,0)</f>
        <v>Investors</v>
      </c>
      <c r="J145" s="29" t="str">
        <f>VLOOKUP(G145,Orgs!B:J,4,0)</f>
        <v>Medtech, Fintech, Cleantech, Edtech, Advanced industrial materials &amp; manufacturing, IT, ICT, IDM, Big Data, and IoT solutions</v>
      </c>
      <c r="K145" s="29" t="str">
        <f>VLOOKUP(G145,Orgs!B:J,5,0)</f>
        <v>Finance</v>
      </c>
      <c r="L145" s="29">
        <f>VLOOKUP(G145,Orgs!B:J,6,0)</f>
        <v>0</v>
      </c>
      <c r="M145" s="29" t="str">
        <f>VLOOKUP(G145,Orgs!B:J,7,0)</f>
        <v>Red Dot Ventures is a buy-side early stage venture capital fund that invests SGD600k per company.</v>
      </c>
      <c r="N145" s="29" t="str">
        <f>VLOOKUP(G145,Orgs!B:J,8,0)</f>
        <v>Singapore</v>
      </c>
      <c r="O145" s="17">
        <f>VLOOKUP(G145,Orgs!B:J,9,0)</f>
        <v>0</v>
      </c>
      <c r="P145" s="29" t="s">
        <v>17</v>
      </c>
      <c r="Q145" s="17"/>
      <c r="R145" s="17" t="s">
        <v>7341</v>
      </c>
      <c r="S145" s="17"/>
      <c r="T145" s="17" t="str">
        <f t="shared" si="12"/>
        <v/>
      </c>
      <c r="U145" s="17" t="str">
        <f t="shared" ref="U145:X145" si="143">IF(COUNTIF($J145:$M145,"*"&amp;U$2&amp;"*"),"Yes","-")</f>
        <v>-</v>
      </c>
      <c r="V145" s="17" t="str">
        <f t="shared" si="143"/>
        <v>-</v>
      </c>
      <c r="W145" s="17" t="str">
        <f t="shared" si="143"/>
        <v>-</v>
      </c>
      <c r="X145" s="17" t="str">
        <f t="shared" si="143"/>
        <v>-</v>
      </c>
    </row>
    <row r="146" spans="1:24" ht="14">
      <c r="A146" s="115"/>
      <c r="B146" s="115" t="s">
        <v>9485</v>
      </c>
      <c r="C146" s="16"/>
      <c r="D146" s="16" t="s">
        <v>9486</v>
      </c>
      <c r="E146" s="16"/>
      <c r="F146" s="115" t="s">
        <v>17</v>
      </c>
      <c r="G146" s="16" t="s">
        <v>3861</v>
      </c>
      <c r="H146" s="217" t="str">
        <f>VLOOKUP(G146,Orgs!B:I,2,0)</f>
        <v>https://rescap.com/</v>
      </c>
      <c r="I146" s="80" t="str">
        <f>VLOOKUP(G146,Orgs!B:J,3,0)</f>
        <v>Investors</v>
      </c>
      <c r="J146" s="80" t="str">
        <f>VLOOKUP(G146,Orgs!B:J,4,0)</f>
        <v>Real Estate, Asset Management, Property Funds</v>
      </c>
      <c r="K146" s="80" t="str">
        <f>VLOOKUP(G146,Orgs!B:J,5,0)</f>
        <v>Finance</v>
      </c>
      <c r="L146" s="80">
        <f>VLOOKUP(G146,Orgs!B:J,6,0)</f>
        <v>0</v>
      </c>
      <c r="M146" s="80" t="str">
        <f>VLOOKUP(G146,Orgs!B:J,7,0)</f>
        <v>Resolution Capital is a real estate investment management firm. They specialize in commercial real estate, property funds, and asset management. Their tech focus involves property valuation, portfolio optimization, and market analysis.</v>
      </c>
      <c r="N146" s="80" t="str">
        <f>VLOOKUP(G146,Orgs!B:J,8,0)</f>
        <v>Singapore</v>
      </c>
      <c r="O146" s="16">
        <f>VLOOKUP(G146,Orgs!B:J,9,0)</f>
        <v>0</v>
      </c>
      <c r="P146" s="80" t="s">
        <v>17</v>
      </c>
      <c r="Q146" s="16"/>
      <c r="R146" s="16" t="s">
        <v>7341</v>
      </c>
      <c r="S146" s="16"/>
      <c r="T146" s="16" t="str">
        <f t="shared" si="12"/>
        <v/>
      </c>
      <c r="U146" s="16" t="str">
        <f t="shared" ref="U146:X146" si="144">IF(COUNTIF($J146:$M146,"*"&amp;U$2&amp;"*"),"Yes","-")</f>
        <v>-</v>
      </c>
      <c r="V146" s="16" t="str">
        <f t="shared" si="144"/>
        <v>-</v>
      </c>
      <c r="W146" s="16" t="str">
        <f t="shared" si="144"/>
        <v>-</v>
      </c>
      <c r="X146" s="16" t="str">
        <f t="shared" si="144"/>
        <v>-</v>
      </c>
    </row>
    <row r="147" spans="1:24" ht="14">
      <c r="A147" s="105"/>
      <c r="B147" s="105" t="s">
        <v>9487</v>
      </c>
      <c r="C147" s="17" t="s">
        <v>9488</v>
      </c>
      <c r="D147" s="17" t="s">
        <v>9489</v>
      </c>
      <c r="E147" s="17" t="s">
        <v>9490</v>
      </c>
      <c r="F147" s="215" t="s">
        <v>9491</v>
      </c>
      <c r="G147" s="17" t="s">
        <v>5318</v>
      </c>
      <c r="H147" s="210" t="str">
        <f>VLOOKUP(G147,Orgs!B:I,2,0)</f>
        <v>https://www.rhl.ventures/</v>
      </c>
      <c r="I147" s="29" t="str">
        <f>VLOOKUP(G147,Orgs!B:J,3,0)</f>
        <v>Investors</v>
      </c>
      <c r="J147" s="29" t="str">
        <f>VLOOKUP(G147,Orgs!B:J,4,0)</f>
        <v>Multi-Stage, SEA</v>
      </c>
      <c r="K147" s="29" t="str">
        <f>VLOOKUP(G147,Orgs!B:J,5,0)</f>
        <v>Finance</v>
      </c>
      <c r="L147" s="29">
        <f>VLOOKUP(G147,Orgs!B:J,6,0)</f>
        <v>0</v>
      </c>
      <c r="M147" s="29" t="str">
        <f>VLOOKUP(G147,Orgs!B:J,7,0)</f>
        <v>A Multi-Stage Venture Capital Investing Across Southeast Asia</v>
      </c>
      <c r="N147" s="29" t="str">
        <f>VLOOKUP(G147,Orgs!B:J,8,0)</f>
        <v>Singapore</v>
      </c>
      <c r="O147" s="17">
        <f>VLOOKUP(G147,Orgs!B:J,9,0)</f>
        <v>0</v>
      </c>
      <c r="P147" s="29" t="s">
        <v>17</v>
      </c>
      <c r="Q147" s="17"/>
      <c r="R147" s="17" t="s">
        <v>7341</v>
      </c>
      <c r="S147" s="17"/>
      <c r="T147" s="17" t="str">
        <f t="shared" si="12"/>
        <v/>
      </c>
      <c r="U147" s="17" t="str">
        <f t="shared" ref="U147:X147" si="145">IF(COUNTIF($J147:$M147,"*"&amp;U$2&amp;"*"),"Yes","-")</f>
        <v>-</v>
      </c>
      <c r="V147" s="17" t="str">
        <f t="shared" si="145"/>
        <v>-</v>
      </c>
      <c r="W147" s="17" t="str">
        <f t="shared" si="145"/>
        <v>-</v>
      </c>
      <c r="X147" s="17" t="str">
        <f t="shared" si="145"/>
        <v>-</v>
      </c>
    </row>
    <row r="148" spans="1:24" ht="14">
      <c r="A148" s="115"/>
      <c r="B148" s="115" t="s">
        <v>9492</v>
      </c>
      <c r="C148" s="115" t="s">
        <v>9493</v>
      </c>
      <c r="D148" s="115"/>
      <c r="E148" s="115" t="s">
        <v>28</v>
      </c>
      <c r="F148" s="235" t="s">
        <v>9494</v>
      </c>
      <c r="G148" s="115" t="s">
        <v>9495</v>
      </c>
      <c r="H148" s="217" t="str">
        <f>VLOOKUP(G148,Orgs!B:I,2,0)</f>
        <v>https://www.samaraconsulting.info/</v>
      </c>
      <c r="I148" s="80" t="str">
        <f>VLOOKUP(G148,Orgs!B:J,3,0)</f>
        <v>Investors</v>
      </c>
      <c r="J148" s="80" t="str">
        <f>VLOOKUP(G148,Orgs!B:J,4,0)</f>
        <v>Fund Raising Advisory, M&amp;A, Strategic Advisory to European investors targeting South East Asia, Financial Valuation, Angel Investments</v>
      </c>
      <c r="K148" s="80" t="str">
        <f>VLOOKUP(G148,Orgs!B:J,5,0)</f>
        <v>Finance</v>
      </c>
      <c r="L148" s="80">
        <f>VLOOKUP(G148,Orgs!B:J,6,0)</f>
        <v>0</v>
      </c>
      <c r="M148" s="80" t="str">
        <f>VLOOKUP(G148,Orgs!B:J,7,0)</f>
        <v>A full suite Financial Advisory firm, focusing on Venture Capital &amp; Cross-border M&amp;A between Europe &amp; Asia.</v>
      </c>
      <c r="N148" s="80" t="str">
        <f>VLOOKUP(G148,Orgs!B:J,8,0)</f>
        <v>Singapore</v>
      </c>
      <c r="O148" s="16" t="str">
        <f>VLOOKUP(G148,Orgs!B:J,9,0)</f>
        <v>saysamara7@gmail.com</v>
      </c>
      <c r="P148" s="80" t="s">
        <v>17</v>
      </c>
      <c r="Q148" s="115"/>
      <c r="R148" s="16" t="s">
        <v>7341</v>
      </c>
      <c r="S148" s="16"/>
      <c r="T148" s="16" t="str">
        <f t="shared" si="12"/>
        <v/>
      </c>
      <c r="U148" s="16" t="str">
        <f t="shared" ref="U148:X148" si="146">IF(COUNTIF($J148:$M148,"*"&amp;U$2&amp;"*"),"Yes","-")</f>
        <v>-</v>
      </c>
      <c r="V148" s="16" t="str">
        <f t="shared" si="146"/>
        <v>-</v>
      </c>
      <c r="W148" s="16" t="str">
        <f t="shared" si="146"/>
        <v>-</v>
      </c>
      <c r="X148" s="16" t="str">
        <f t="shared" si="146"/>
        <v>-</v>
      </c>
    </row>
    <row r="149" spans="1:24" ht="14" hidden="1">
      <c r="A149" s="105"/>
      <c r="B149" s="17" t="s">
        <v>9496</v>
      </c>
      <c r="C149" s="17" t="s">
        <v>9113</v>
      </c>
      <c r="D149" s="17" t="s">
        <v>9497</v>
      </c>
      <c r="E149" s="17" t="s">
        <v>9498</v>
      </c>
      <c r="F149" s="215" t="s">
        <v>9499</v>
      </c>
      <c r="G149" s="17" t="s">
        <v>5384</v>
      </c>
      <c r="H149" s="210" t="str">
        <f>VLOOKUP(G149,Orgs!B:I,2,0)</f>
        <v>https://www.seedx.li/</v>
      </c>
      <c r="I149" s="29" t="str">
        <f>VLOOKUP(G149,Orgs!B:J,3,0)</f>
        <v>Investors</v>
      </c>
      <c r="J149" s="29" t="str">
        <f>VLOOKUP(G149,Orgs!B:J,4,0)</f>
        <v>Early stage, European, Finance</v>
      </c>
      <c r="K149" s="29" t="str">
        <f>VLOOKUP(G149,Orgs!B:J,5,0)</f>
        <v>Finance</v>
      </c>
      <c r="L149" s="29">
        <f>VLOOKUP(G149,Orgs!B:J,6,0)</f>
        <v>0</v>
      </c>
      <c r="M149" s="29" t="str">
        <f>VLOOKUP(G149,Orgs!B:J,7,0)</f>
        <v>A European-focused venture capital firm</v>
      </c>
      <c r="N149" s="29" t="str">
        <f>VLOOKUP(G149,Orgs!B:J,8,0)</f>
        <v>Switzerland</v>
      </c>
      <c r="O149" s="17">
        <f>VLOOKUP(G149,Orgs!B:J,9,0)</f>
        <v>0</v>
      </c>
      <c r="P149" s="29" t="s">
        <v>17</v>
      </c>
      <c r="Q149" s="17"/>
      <c r="R149" s="17" t="s">
        <v>7341</v>
      </c>
      <c r="S149" s="17"/>
      <c r="T149" s="17" t="str">
        <f t="shared" si="12"/>
        <v/>
      </c>
      <c r="U149" s="17" t="str">
        <f t="shared" ref="U149:X149" si="147">IF(COUNTIF($J149:$M149,"*"&amp;U$2&amp;"*"),"Yes","-")</f>
        <v>-</v>
      </c>
      <c r="V149" s="17" t="str">
        <f t="shared" si="147"/>
        <v>-</v>
      </c>
      <c r="W149" s="17" t="str">
        <f t="shared" si="147"/>
        <v>-</v>
      </c>
      <c r="X149" s="17" t="str">
        <f t="shared" si="147"/>
        <v>-</v>
      </c>
    </row>
    <row r="150" spans="1:24" ht="14">
      <c r="A150" s="115"/>
      <c r="B150" s="115"/>
      <c r="C150" s="16"/>
      <c r="D150" s="16"/>
      <c r="E150" s="115"/>
      <c r="F150" s="115"/>
      <c r="G150" s="80" t="s">
        <v>4992</v>
      </c>
      <c r="H150" s="217" t="str">
        <f>VLOOKUP(G150,Orgs!B:I,2,0)</f>
        <v>https://www.linkedin.com/company/seristine-group/about/</v>
      </c>
      <c r="I150" s="80" t="str">
        <f>VLOOKUP(G150,Orgs!B:J,3,0)</f>
        <v>Investors</v>
      </c>
      <c r="J150" s="80" t="str">
        <f>VLOOKUP(G150,Orgs!B:J,4,0)</f>
        <v>Real estate, land, agriculture, F&amp;B, tech, mining</v>
      </c>
      <c r="K150" s="80" t="str">
        <f>VLOOKUP(G150,Orgs!B:J,5,0)</f>
        <v>Finance</v>
      </c>
      <c r="L150" s="80">
        <f>VLOOKUP(G150,Orgs!B:J,6,0)</f>
        <v>0</v>
      </c>
      <c r="M150" s="80">
        <f>VLOOKUP(G150,Orgs!B:J,7,0)</f>
        <v>0</v>
      </c>
      <c r="N150" s="80" t="str">
        <f>VLOOKUP(G150,Orgs!B:J,8,0)</f>
        <v>Singapore</v>
      </c>
      <c r="O150" s="16">
        <f>VLOOKUP(G150,Orgs!B:J,9,0)</f>
        <v>0</v>
      </c>
      <c r="P150" s="80" t="s">
        <v>17</v>
      </c>
      <c r="Q150" s="16"/>
      <c r="R150" s="16" t="s">
        <v>7341</v>
      </c>
      <c r="S150" s="16"/>
      <c r="T150" s="16" t="str">
        <f t="shared" si="12"/>
        <v/>
      </c>
      <c r="U150" s="16" t="str">
        <f t="shared" ref="U150:X150" si="148">IF(COUNTIF($J150:$M150,"*"&amp;U$2&amp;"*"),"Yes","-")</f>
        <v>-</v>
      </c>
      <c r="V150" s="16" t="str">
        <f t="shared" si="148"/>
        <v>-</v>
      </c>
      <c r="W150" s="16" t="str">
        <f t="shared" si="148"/>
        <v>-</v>
      </c>
      <c r="X150" s="16" t="str">
        <f t="shared" si="148"/>
        <v>-</v>
      </c>
    </row>
    <row r="151" spans="1:24" ht="14">
      <c r="A151" s="105"/>
      <c r="B151" s="105" t="s">
        <v>9326</v>
      </c>
      <c r="C151" s="17" t="s">
        <v>754</v>
      </c>
      <c r="D151" s="17"/>
      <c r="E151" s="17" t="s">
        <v>597</v>
      </c>
      <c r="F151" s="215" t="s">
        <v>9500</v>
      </c>
      <c r="G151" s="17" t="s">
        <v>4988</v>
      </c>
      <c r="H151" s="210" t="str">
        <f>VLOOKUP(G151,Orgs!B:I,2,0)</f>
        <v>https://www.linkedin.com/company/seristine-group</v>
      </c>
      <c r="I151" s="29" t="str">
        <f>VLOOKUP(G151,Orgs!B:J,3,0)</f>
        <v>Investors</v>
      </c>
      <c r="J151" s="29" t="str">
        <f>VLOOKUP(G151,Orgs!B:J,4,0)</f>
        <v>Real estate, land, agriculture, F&amp;B, tech, mining</v>
      </c>
      <c r="K151" s="29" t="str">
        <f>VLOOKUP(G151,Orgs!B:J,5,0)</f>
        <v>Finance</v>
      </c>
      <c r="L151" s="29">
        <f>VLOOKUP(G151,Orgs!B:J,6,0)</f>
        <v>0</v>
      </c>
      <c r="M151" s="29" t="str">
        <f>VLOOKUP(G151,Orgs!B:J,7,0)</f>
        <v>Invests in Real Estate Development, Land Investment and Agriculture. In addition, also has investments in several other industries such as F&amp;B, technology &amp; mining.</v>
      </c>
      <c r="N151" s="29" t="str">
        <f>VLOOKUP(G151,Orgs!B:J,8,0)</f>
        <v>Singapore</v>
      </c>
      <c r="O151" s="17">
        <f>VLOOKUP(G151,Orgs!B:J,9,0)</f>
        <v>0</v>
      </c>
      <c r="P151" s="29" t="s">
        <v>17</v>
      </c>
      <c r="Q151" s="17"/>
      <c r="R151" s="17" t="s">
        <v>7341</v>
      </c>
      <c r="S151" s="17"/>
      <c r="T151" s="17" t="str">
        <f t="shared" si="12"/>
        <v/>
      </c>
      <c r="U151" s="17" t="str">
        <f t="shared" ref="U151:X151" si="149">IF(COUNTIF($J151:$M151,"*"&amp;U$2&amp;"*"),"Yes","-")</f>
        <v>-</v>
      </c>
      <c r="V151" s="17" t="str">
        <f t="shared" si="149"/>
        <v>-</v>
      </c>
      <c r="W151" s="17" t="str">
        <f t="shared" si="149"/>
        <v>-</v>
      </c>
      <c r="X151" s="17" t="str">
        <f t="shared" si="149"/>
        <v>-</v>
      </c>
    </row>
    <row r="152" spans="1:24" ht="14">
      <c r="A152" s="115"/>
      <c r="B152" s="115" t="s">
        <v>668</v>
      </c>
      <c r="C152" s="16" t="s">
        <v>546</v>
      </c>
      <c r="D152" s="16" t="s">
        <v>9501</v>
      </c>
      <c r="E152" s="16" t="s">
        <v>9502</v>
      </c>
      <c r="F152" s="221" t="s">
        <v>9503</v>
      </c>
      <c r="G152" s="16" t="s">
        <v>2932</v>
      </c>
      <c r="H152" s="217" t="str">
        <f>VLOOKUP(G152,Orgs!B:I,2,0)</f>
        <v>http://www.sginnovate.com/</v>
      </c>
      <c r="I152" s="80" t="str">
        <f>VLOOKUP(G152,Orgs!B:J,3,0)</f>
        <v>Investors</v>
      </c>
      <c r="J152" s="80" t="str">
        <f>VLOOKUP(G152,Orgs!B:J,4,0)</f>
        <v>Deep Tech, Artificial Intelligence, Biotechnology, Cybersecurity, IoT, Robotics, Quantum Computing</v>
      </c>
      <c r="K152" s="80" t="str">
        <f>VLOOKUP(G152,Orgs!B:J,5,0)</f>
        <v>Finance</v>
      </c>
      <c r="L152" s="80">
        <f>VLOOKUP(G152,Orgs!B:J,6,0)</f>
        <v>0</v>
      </c>
      <c r="M152" s="80" t="str">
        <f>VLOOKUP(G152,Orgs!B:J,7,0)</f>
        <v>VC funds investing in deep tech startups</v>
      </c>
      <c r="N152" s="80" t="str">
        <f>VLOOKUP(G152,Orgs!B:J,8,0)</f>
        <v>Singapore</v>
      </c>
      <c r="O152" s="16">
        <f>VLOOKUP(G152,Orgs!B:J,9,0)</f>
        <v>0</v>
      </c>
      <c r="P152" s="80" t="s">
        <v>17</v>
      </c>
      <c r="Q152" s="16"/>
      <c r="R152" s="16" t="s">
        <v>7341</v>
      </c>
      <c r="S152" s="16"/>
      <c r="T152" s="16" t="str">
        <f t="shared" si="12"/>
        <v/>
      </c>
      <c r="U152" s="16" t="str">
        <f t="shared" ref="U152:X152" si="150">IF(COUNTIF($J152:$M152,"*"&amp;U$2&amp;"*"),"Yes","-")</f>
        <v>-</v>
      </c>
      <c r="V152" s="16" t="str">
        <f t="shared" si="150"/>
        <v>-</v>
      </c>
      <c r="W152" s="16" t="str">
        <f t="shared" si="150"/>
        <v>-</v>
      </c>
      <c r="X152" s="16" t="str">
        <f t="shared" si="150"/>
        <v>-</v>
      </c>
    </row>
    <row r="153" spans="1:24" ht="14">
      <c r="A153" s="105"/>
      <c r="B153" s="105" t="s">
        <v>8227</v>
      </c>
      <c r="C153" s="17" t="s">
        <v>473</v>
      </c>
      <c r="D153" s="105" t="s">
        <v>9504</v>
      </c>
      <c r="E153" s="105" t="s">
        <v>9505</v>
      </c>
      <c r="F153" s="243" t="s">
        <v>9506</v>
      </c>
      <c r="G153" s="105" t="s">
        <v>2932</v>
      </c>
      <c r="H153" s="210" t="str">
        <f>VLOOKUP(G153,Orgs!B:I,2,0)</f>
        <v>http://www.sginnovate.com/</v>
      </c>
      <c r="I153" s="29" t="str">
        <f>VLOOKUP(G153,Orgs!B:J,3,0)</f>
        <v>Investors</v>
      </c>
      <c r="J153" s="29" t="str">
        <f>VLOOKUP(G153,Orgs!B:J,4,0)</f>
        <v>Deep Tech, Artificial Intelligence, Biotechnology, Cybersecurity, IoT, Robotics, Quantum Computing</v>
      </c>
      <c r="K153" s="29" t="str">
        <f>VLOOKUP(G153,Orgs!B:J,5,0)</f>
        <v>Finance</v>
      </c>
      <c r="L153" s="29">
        <f>VLOOKUP(G153,Orgs!B:J,6,0)</f>
        <v>0</v>
      </c>
      <c r="M153" s="29" t="str">
        <f>VLOOKUP(G153,Orgs!B:J,7,0)</f>
        <v>VC funds investing in deep tech startups</v>
      </c>
      <c r="N153" s="29" t="str">
        <f>VLOOKUP(G153,Orgs!B:J,8,0)</f>
        <v>Singapore</v>
      </c>
      <c r="O153" s="17">
        <f>VLOOKUP(G153,Orgs!B:J,9,0)</f>
        <v>0</v>
      </c>
      <c r="P153" s="29" t="s">
        <v>17</v>
      </c>
      <c r="Q153" s="17"/>
      <c r="R153" s="17" t="s">
        <v>7341</v>
      </c>
      <c r="S153" s="17"/>
      <c r="T153" s="17" t="str">
        <f t="shared" si="12"/>
        <v/>
      </c>
      <c r="U153" s="17" t="str">
        <f t="shared" ref="U153:X153" si="151">IF(COUNTIF($J153:$M153,"*"&amp;U$2&amp;"*"),"Yes","-")</f>
        <v>-</v>
      </c>
      <c r="V153" s="17" t="str">
        <f t="shared" si="151"/>
        <v>-</v>
      </c>
      <c r="W153" s="17" t="str">
        <f t="shared" si="151"/>
        <v>-</v>
      </c>
      <c r="X153" s="17" t="str">
        <f t="shared" si="151"/>
        <v>-</v>
      </c>
    </row>
    <row r="154" spans="1:24" ht="14">
      <c r="A154" s="115"/>
      <c r="B154" s="16" t="s">
        <v>9507</v>
      </c>
      <c r="C154" s="16" t="s">
        <v>33</v>
      </c>
      <c r="D154" s="16" t="s">
        <v>9508</v>
      </c>
      <c r="E154" s="16" t="s">
        <v>413</v>
      </c>
      <c r="F154" s="221" t="s">
        <v>9509</v>
      </c>
      <c r="G154" s="16" t="s">
        <v>2932</v>
      </c>
      <c r="H154" s="217" t="str">
        <f>VLOOKUP(G154,Orgs!B:I,2,0)</f>
        <v>http://www.sginnovate.com/</v>
      </c>
      <c r="I154" s="80" t="str">
        <f>VLOOKUP(G154,Orgs!B:J,3,0)</f>
        <v>Investors</v>
      </c>
      <c r="J154" s="80" t="str">
        <f>VLOOKUP(G154,Orgs!B:J,4,0)</f>
        <v>Deep Tech, Artificial Intelligence, Biotechnology, Cybersecurity, IoT, Robotics, Quantum Computing</v>
      </c>
      <c r="K154" s="80" t="str">
        <f>VLOOKUP(G154,Orgs!B:J,5,0)</f>
        <v>Finance</v>
      </c>
      <c r="L154" s="80">
        <f>VLOOKUP(G154,Orgs!B:J,6,0)</f>
        <v>0</v>
      </c>
      <c r="M154" s="80" t="str">
        <f>VLOOKUP(G154,Orgs!B:J,7,0)</f>
        <v>VC funds investing in deep tech startups</v>
      </c>
      <c r="N154" s="80" t="str">
        <f>VLOOKUP(G154,Orgs!B:J,8,0)</f>
        <v>Singapore</v>
      </c>
      <c r="O154" s="16">
        <f>VLOOKUP(G154,Orgs!B:J,9,0)</f>
        <v>0</v>
      </c>
      <c r="P154" s="80" t="s">
        <v>17</v>
      </c>
      <c r="Q154" s="16"/>
      <c r="R154" s="16" t="s">
        <v>7341</v>
      </c>
      <c r="S154" s="16"/>
      <c r="T154" s="16" t="str">
        <f t="shared" si="12"/>
        <v/>
      </c>
      <c r="U154" s="16" t="str">
        <f t="shared" ref="U154:X154" si="152">IF(COUNTIF($J154:$M154,"*"&amp;U$2&amp;"*"),"Yes","-")</f>
        <v>-</v>
      </c>
      <c r="V154" s="16" t="str">
        <f t="shared" si="152"/>
        <v>-</v>
      </c>
      <c r="W154" s="16" t="str">
        <f t="shared" si="152"/>
        <v>-</v>
      </c>
      <c r="X154" s="16" t="str">
        <f t="shared" si="152"/>
        <v>-</v>
      </c>
    </row>
    <row r="155" spans="1:24" ht="14">
      <c r="A155" s="105"/>
      <c r="B155" s="17" t="s">
        <v>9510</v>
      </c>
      <c r="C155" s="17" t="s">
        <v>299</v>
      </c>
      <c r="D155" s="17" t="s">
        <v>9511</v>
      </c>
      <c r="E155" s="17" t="s">
        <v>9512</v>
      </c>
      <c r="F155" s="215" t="s">
        <v>9513</v>
      </c>
      <c r="G155" s="17" t="s">
        <v>2932</v>
      </c>
      <c r="H155" s="210" t="str">
        <f>VLOOKUP(G155,Orgs!B:I,2,0)</f>
        <v>http://www.sginnovate.com/</v>
      </c>
      <c r="I155" s="29" t="str">
        <f>VLOOKUP(G155,Orgs!B:J,3,0)</f>
        <v>Investors</v>
      </c>
      <c r="J155" s="29" t="str">
        <f>VLOOKUP(G155,Orgs!B:J,4,0)</f>
        <v>Deep Tech, Artificial Intelligence, Biotechnology, Cybersecurity, IoT, Robotics, Quantum Computing</v>
      </c>
      <c r="K155" s="29" t="str">
        <f>VLOOKUP(G155,Orgs!B:J,5,0)</f>
        <v>Finance</v>
      </c>
      <c r="L155" s="29">
        <f>VLOOKUP(G155,Orgs!B:J,6,0)</f>
        <v>0</v>
      </c>
      <c r="M155" s="29" t="str">
        <f>VLOOKUP(G155,Orgs!B:J,7,0)</f>
        <v>VC funds investing in deep tech startups</v>
      </c>
      <c r="N155" s="29" t="str">
        <f>VLOOKUP(G155,Orgs!B:J,8,0)</f>
        <v>Singapore</v>
      </c>
      <c r="O155" s="17">
        <f>VLOOKUP(G155,Orgs!B:J,9,0)</f>
        <v>0</v>
      </c>
      <c r="P155" s="29" t="s">
        <v>17</v>
      </c>
      <c r="Q155" s="17"/>
      <c r="R155" s="17" t="s">
        <v>7341</v>
      </c>
      <c r="S155" s="17"/>
      <c r="T155" s="17" t="str">
        <f t="shared" si="12"/>
        <v/>
      </c>
      <c r="U155" s="17" t="str">
        <f t="shared" ref="U155:X155" si="153">IF(COUNTIF($J155:$M155,"*"&amp;U$2&amp;"*"),"Yes","-")</f>
        <v>-</v>
      </c>
      <c r="V155" s="17" t="str">
        <f t="shared" si="153"/>
        <v>-</v>
      </c>
      <c r="W155" s="17" t="str">
        <f t="shared" si="153"/>
        <v>-</v>
      </c>
      <c r="X155" s="17" t="str">
        <f t="shared" si="153"/>
        <v>-</v>
      </c>
    </row>
    <row r="156" spans="1:24" ht="14">
      <c r="A156" s="115"/>
      <c r="B156" s="115" t="s">
        <v>9514</v>
      </c>
      <c r="C156" s="16" t="s">
        <v>9515</v>
      </c>
      <c r="D156" s="16" t="s">
        <v>9516</v>
      </c>
      <c r="E156" s="16" t="s">
        <v>1508</v>
      </c>
      <c r="F156" s="221" t="s">
        <v>9517</v>
      </c>
      <c r="G156" s="16" t="s">
        <v>5414</v>
      </c>
      <c r="H156" s="217" t="str">
        <f>VLOOKUP(G156,Orgs!B:I,2,0)</f>
        <v>https://www.she-vc.com/</v>
      </c>
      <c r="I156" s="80" t="str">
        <f>VLOOKUP(G156,Orgs!B:J,3,0)</f>
        <v>Investors</v>
      </c>
      <c r="J156" s="80" t="str">
        <f>VLOOKUP(G156,Orgs!B:J,4,0)</f>
        <v>Women Entrepreneurship, Diversity, Startups</v>
      </c>
      <c r="K156" s="80" t="str">
        <f>VLOOKUP(G156,Orgs!B:J,5,0)</f>
        <v>Finance</v>
      </c>
      <c r="L156" s="80">
        <f>VLOOKUP(G156,Orgs!B:J,6,0)</f>
        <v>0</v>
      </c>
      <c r="M156" s="80" t="str">
        <f>VLOOKUP(G156,Orgs!B:J,7,0)</f>
        <v>She-VC is an investment platform supporting women-led startups. They focus on empowering female entrepreneurs across various sectors. Their tech focus includes gender diversity, mentorship, and network building.</v>
      </c>
      <c r="N156" s="80" t="str">
        <f>VLOOKUP(G156,Orgs!B:J,8,0)</f>
        <v>Singapore</v>
      </c>
      <c r="O156" s="16">
        <f>VLOOKUP(G156,Orgs!B:J,9,0)</f>
        <v>0</v>
      </c>
      <c r="P156" s="80" t="s">
        <v>17</v>
      </c>
      <c r="Q156" s="16"/>
      <c r="R156" s="16" t="s">
        <v>7341</v>
      </c>
      <c r="S156" s="16"/>
      <c r="T156" s="16" t="str">
        <f t="shared" si="12"/>
        <v/>
      </c>
      <c r="U156" s="16" t="str">
        <f t="shared" ref="U156:X156" si="154">IF(COUNTIF($J156:$M156,"*"&amp;U$2&amp;"*"),"Yes","-")</f>
        <v>-</v>
      </c>
      <c r="V156" s="16" t="str">
        <f t="shared" si="154"/>
        <v>-</v>
      </c>
      <c r="W156" s="16" t="str">
        <f t="shared" si="154"/>
        <v>-</v>
      </c>
      <c r="X156" s="16" t="str">
        <f t="shared" si="154"/>
        <v>-</v>
      </c>
    </row>
    <row r="157" spans="1:24" ht="14">
      <c r="A157" s="105"/>
      <c r="B157" s="105" t="s">
        <v>9518</v>
      </c>
      <c r="C157" s="17" t="s">
        <v>9519</v>
      </c>
      <c r="D157" s="17" t="s">
        <v>9520</v>
      </c>
      <c r="E157" s="17" t="s">
        <v>413</v>
      </c>
      <c r="F157" s="243" t="s">
        <v>9521</v>
      </c>
      <c r="G157" s="17" t="s">
        <v>3574</v>
      </c>
      <c r="H157" s="210" t="str">
        <f>VLOOKUP(G157,Orgs!B:I,2,0)</f>
        <v>https://innov8.singtel.com/</v>
      </c>
      <c r="I157" s="29" t="str">
        <f>VLOOKUP(G157,Orgs!B:J,3,0)</f>
        <v>Investors</v>
      </c>
      <c r="J157" s="29" t="str">
        <f>VLOOKUP(G157,Orgs!B:J,4,0)</f>
        <v>Network capabilities, next generation devices, digital content services, enablers to enhance customer experience, Singapore, US, Israel and China</v>
      </c>
      <c r="K157" s="29" t="str">
        <f>VLOOKUP(G157,Orgs!B:J,5,0)</f>
        <v>Finance</v>
      </c>
      <c r="L157" s="29">
        <f>VLOOKUP(G157,Orgs!B:J,6,0)</f>
        <v>0</v>
      </c>
      <c r="M157" s="29" t="str">
        <f>VLOOKUP(G157,Orgs!B:J,7,0)</f>
        <v>Focuses its investments on technologies and solutions that lead to quantum changes in network capabilities, next generation devices, digital content services and enablers to enhance customer experience.</v>
      </c>
      <c r="N157" s="29" t="str">
        <f>VLOOKUP(G157,Orgs!B:J,8,0)</f>
        <v>Singapore</v>
      </c>
      <c r="O157" s="17">
        <f>VLOOKUP(G157,Orgs!B:J,9,0)</f>
        <v>0</v>
      </c>
      <c r="P157" s="29" t="s">
        <v>17</v>
      </c>
      <c r="Q157" s="17"/>
      <c r="R157" s="17" t="s">
        <v>7341</v>
      </c>
      <c r="S157" s="17"/>
      <c r="T157" s="17" t="str">
        <f t="shared" si="12"/>
        <v/>
      </c>
      <c r="U157" s="17" t="str">
        <f t="shared" ref="U157:X157" si="155">IF(COUNTIF($J157:$M157,"*"&amp;U$2&amp;"*"),"Yes","-")</f>
        <v>-</v>
      </c>
      <c r="V157" s="17" t="str">
        <f t="shared" si="155"/>
        <v>-</v>
      </c>
      <c r="W157" s="17" t="str">
        <f t="shared" si="155"/>
        <v>-</v>
      </c>
      <c r="X157" s="17" t="str">
        <f t="shared" si="155"/>
        <v>-</v>
      </c>
    </row>
    <row r="158" spans="1:24" ht="14">
      <c r="A158" s="115"/>
      <c r="B158" s="115" t="s">
        <v>983</v>
      </c>
      <c r="C158" s="16" t="s">
        <v>195</v>
      </c>
      <c r="D158" s="16"/>
      <c r="E158" s="16" t="s">
        <v>9522</v>
      </c>
      <c r="F158" s="221" t="s">
        <v>9523</v>
      </c>
      <c r="G158" s="16" t="s">
        <v>5898</v>
      </c>
      <c r="H158" s="80" t="str">
        <f>VLOOKUP(G158,Orgs!B:I,2,0)</f>
        <v>NOT AVAILABLE</v>
      </c>
      <c r="I158" s="80" t="str">
        <f>VLOOKUP(G158,Orgs!B:J,3,0)</f>
        <v>Investors</v>
      </c>
      <c r="J158" s="80">
        <f>VLOOKUP(G158,Orgs!B:J,4,0)</f>
        <v>0</v>
      </c>
      <c r="K158" s="80" t="str">
        <f>VLOOKUP(G158,Orgs!B:J,5,0)</f>
        <v>Finance</v>
      </c>
      <c r="L158" s="80">
        <f>VLOOKUP(G158,Orgs!B:J,6,0)</f>
        <v>0</v>
      </c>
      <c r="M158" s="80">
        <f>VLOOKUP(G158,Orgs!B:J,7,0)</f>
        <v>0</v>
      </c>
      <c r="N158" s="80" t="str">
        <f>VLOOKUP(G158,Orgs!B:J,8,0)</f>
        <v>Singapore</v>
      </c>
      <c r="O158" s="16">
        <f>VLOOKUP(G158,Orgs!B:J,9,0)</f>
        <v>0</v>
      </c>
      <c r="P158" s="80" t="s">
        <v>17</v>
      </c>
      <c r="Q158" s="16"/>
      <c r="R158" s="16" t="s">
        <v>7341</v>
      </c>
      <c r="S158" s="16"/>
      <c r="T158" s="16" t="str">
        <f t="shared" si="12"/>
        <v/>
      </c>
      <c r="U158" s="16" t="str">
        <f t="shared" ref="U158:X158" si="156">IF(COUNTIF($J158:$M158,"*"&amp;U$2&amp;"*"),"Yes","-")</f>
        <v>-</v>
      </c>
      <c r="V158" s="16" t="str">
        <f t="shared" si="156"/>
        <v>-</v>
      </c>
      <c r="W158" s="16" t="str">
        <f t="shared" si="156"/>
        <v>-</v>
      </c>
      <c r="X158" s="16" t="str">
        <f t="shared" si="156"/>
        <v>-</v>
      </c>
    </row>
    <row r="159" spans="1:24" ht="14">
      <c r="A159" s="105"/>
      <c r="B159" s="105"/>
      <c r="C159" s="17"/>
      <c r="D159" s="17"/>
      <c r="E159" s="105"/>
      <c r="F159" s="105"/>
      <c r="G159" s="29" t="s">
        <v>3920</v>
      </c>
      <c r="H159" s="210" t="str">
        <f>VLOOKUP(G159,Orgs!B:I,2,0)</f>
        <v>https://sistemaasiacapital.com/</v>
      </c>
      <c r="I159" s="29" t="str">
        <f>VLOOKUP(G159,Orgs!B:J,3,0)</f>
        <v>Investors</v>
      </c>
      <c r="J159" s="29" t="str">
        <f>VLOOKUP(G159,Orgs!B:J,4,0)</f>
        <v>Consumer Tech, Enterprise Tech</v>
      </c>
      <c r="K159" s="29" t="str">
        <f>VLOOKUP(G159,Orgs!B:J,5,0)</f>
        <v>Finance</v>
      </c>
      <c r="L159" s="29">
        <f>VLOOKUP(G159,Orgs!B:J,6,0)</f>
        <v>0</v>
      </c>
      <c r="M159" s="29" t="str">
        <f>VLOOKUP(G159,Orgs!B:J,7,0)</f>
        <v>Sistema Asia Capital is a Private Equity firm investing in India and SE Asia's rapidly emerging startup ecosystem.</v>
      </c>
      <c r="N159" s="29" t="str">
        <f>VLOOKUP(G159,Orgs!B:J,8,0)</f>
        <v>Singapore</v>
      </c>
      <c r="O159" s="17">
        <f>VLOOKUP(G159,Orgs!B:J,9,0)</f>
        <v>0</v>
      </c>
      <c r="P159" s="29" t="s">
        <v>17</v>
      </c>
      <c r="Q159" s="17"/>
      <c r="R159" s="17" t="s">
        <v>7341</v>
      </c>
      <c r="S159" s="17"/>
      <c r="T159" s="17" t="str">
        <f t="shared" si="12"/>
        <v/>
      </c>
      <c r="U159" s="17" t="str">
        <f t="shared" ref="U159:X159" si="157">IF(COUNTIF($J159:$M159,"*"&amp;U$2&amp;"*"),"Yes","-")</f>
        <v>-</v>
      </c>
      <c r="V159" s="17" t="str">
        <f t="shared" si="157"/>
        <v>-</v>
      </c>
      <c r="W159" s="17" t="str">
        <f t="shared" si="157"/>
        <v>-</v>
      </c>
      <c r="X159" s="17" t="str">
        <f t="shared" si="157"/>
        <v>-</v>
      </c>
    </row>
    <row r="160" spans="1:24" ht="14">
      <c r="A160" s="115"/>
      <c r="B160" s="115"/>
      <c r="C160" s="16"/>
      <c r="D160" s="16"/>
      <c r="E160" s="115"/>
      <c r="F160" s="115"/>
      <c r="G160" s="80" t="s">
        <v>3924</v>
      </c>
      <c r="H160" s="217" t="str">
        <f>VLOOKUP(G160,Orgs!B:I,2,0)</f>
        <v>https://skystar.vc/</v>
      </c>
      <c r="I160" s="80" t="str">
        <f>VLOOKUP(G160,Orgs!B:J,3,0)</f>
        <v>Investors</v>
      </c>
      <c r="J160" s="80" t="str">
        <f>VLOOKUP(G160,Orgs!B:J,4,0)</f>
        <v>Tech focus, early stage</v>
      </c>
      <c r="K160" s="80" t="str">
        <f>VLOOKUP(G160,Orgs!B:J,5,0)</f>
        <v>Finance</v>
      </c>
      <c r="L160" s="80">
        <f>VLOOKUP(G160,Orgs!B:J,6,0)</f>
        <v>0</v>
      </c>
      <c r="M160" s="80" t="str">
        <f>VLOOKUP(G160,Orgs!B:J,7,0)</f>
        <v>Skystar Capital is an early-stage VC firm committed to supporting tech entrepreneurs to create a lasting and profound positive difference in Southeast Asia and Indonesia.</v>
      </c>
      <c r="N160" s="80" t="str">
        <f>VLOOKUP(G160,Orgs!B:J,8,0)</f>
        <v>Singapore</v>
      </c>
      <c r="O160" s="16">
        <f>VLOOKUP(G160,Orgs!B:J,9,0)</f>
        <v>0</v>
      </c>
      <c r="P160" s="80" t="s">
        <v>17</v>
      </c>
      <c r="Q160" s="16"/>
      <c r="R160" s="16" t="s">
        <v>7341</v>
      </c>
      <c r="S160" s="16"/>
      <c r="T160" s="16" t="str">
        <f t="shared" si="12"/>
        <v/>
      </c>
      <c r="U160" s="16" t="str">
        <f t="shared" ref="U160:X160" si="158">IF(COUNTIF($J160:$M160,"*"&amp;U$2&amp;"*"),"Yes","-")</f>
        <v>-</v>
      </c>
      <c r="V160" s="16" t="str">
        <f t="shared" si="158"/>
        <v>-</v>
      </c>
      <c r="W160" s="16" t="str">
        <f t="shared" si="158"/>
        <v>-</v>
      </c>
      <c r="X160" s="16" t="str">
        <f t="shared" si="158"/>
        <v>-</v>
      </c>
    </row>
    <row r="161" spans="1:24" ht="14">
      <c r="A161" s="105"/>
      <c r="B161" s="105" t="s">
        <v>9524</v>
      </c>
      <c r="C161" s="17" t="s">
        <v>9525</v>
      </c>
      <c r="D161" s="17" t="s">
        <v>9526</v>
      </c>
      <c r="E161" s="17" t="s">
        <v>1508</v>
      </c>
      <c r="F161" s="215" t="s">
        <v>9527</v>
      </c>
      <c r="G161" s="17" t="s">
        <v>4994</v>
      </c>
      <c r="H161" s="210" t="str">
        <f>VLOOKUP(G161,Orgs!B:I,2,0)</f>
        <v>https://www.linkedin.com/company/softbank-china-&amp;-india-holdings/</v>
      </c>
      <c r="I161" s="29" t="str">
        <f>VLOOKUP(G161,Orgs!B:J,3,0)</f>
        <v>Investors</v>
      </c>
      <c r="J161" s="29" t="str">
        <f>VLOOKUP(G161,Orgs!B:J,4,0)</f>
        <v>Media, software, mobile, artificial intelligence, machine learning, Big Data, EdTech, FinTech, Virtual reality, and E-Commerce</v>
      </c>
      <c r="K161" s="29" t="str">
        <f>VLOOKUP(G161,Orgs!B:J,5,0)</f>
        <v>Finance</v>
      </c>
      <c r="L161" s="29">
        <f>VLOOKUP(G161,Orgs!B:J,6,0)</f>
        <v>0</v>
      </c>
      <c r="M161" s="29" t="str">
        <f>VLOOKUP(G161,Orgs!B:J,7,0)</f>
        <v>A venture capital arm of Softbank.</v>
      </c>
      <c r="N161" s="29" t="str">
        <f>VLOOKUP(G161,Orgs!B:J,8,0)</f>
        <v>Singapore</v>
      </c>
      <c r="O161" s="17">
        <f>VLOOKUP(G161,Orgs!B:J,9,0)</f>
        <v>0</v>
      </c>
      <c r="P161" s="29" t="s">
        <v>17</v>
      </c>
      <c r="Q161" s="17"/>
      <c r="R161" s="17" t="s">
        <v>7341</v>
      </c>
      <c r="S161" s="17"/>
      <c r="T161" s="17" t="str">
        <f t="shared" si="12"/>
        <v/>
      </c>
      <c r="U161" s="17" t="str">
        <f t="shared" ref="U161:X161" si="159">IF(COUNTIF($J161:$M161,"*"&amp;U$2&amp;"*"),"Yes","-")</f>
        <v>-</v>
      </c>
      <c r="V161" s="17" t="str">
        <f t="shared" si="159"/>
        <v>-</v>
      </c>
      <c r="W161" s="17" t="str">
        <f t="shared" si="159"/>
        <v>-</v>
      </c>
      <c r="X161" s="17" t="str">
        <f t="shared" si="159"/>
        <v>-</v>
      </c>
    </row>
    <row r="162" spans="1:24" ht="14" hidden="1">
      <c r="A162" s="115"/>
      <c r="B162" s="115" t="s">
        <v>9528</v>
      </c>
      <c r="C162" s="16" t="s">
        <v>8033</v>
      </c>
      <c r="D162" s="16" t="s">
        <v>9529</v>
      </c>
      <c r="E162" s="16" t="s">
        <v>1393</v>
      </c>
      <c r="F162" s="221" t="s">
        <v>9530</v>
      </c>
      <c r="G162" s="16" t="s">
        <v>5899</v>
      </c>
      <c r="H162" s="80" t="str">
        <f>VLOOKUP(G162,Orgs!B:I,2,0)</f>
        <v>NOT AVAILABLE</v>
      </c>
      <c r="I162" s="80" t="str">
        <f>VLOOKUP(G162,Orgs!B:J,3,0)</f>
        <v>Investors</v>
      </c>
      <c r="J162" s="80" t="str">
        <f>VLOOKUP(G162,Orgs!B:J,4,0)</f>
        <v>Early startups</v>
      </c>
      <c r="K162" s="80" t="str">
        <f>VLOOKUP(G162,Orgs!B:J,5,0)</f>
        <v>Finance</v>
      </c>
      <c r="L162" s="80">
        <f>VLOOKUP(G162,Orgs!B:J,6,0)</f>
        <v>0</v>
      </c>
      <c r="M162" s="80" t="str">
        <f>VLOOKUP(G162,Orgs!B:J,7,0)</f>
        <v>A women-led, next-gen venture capital firm investing in very early startups in North America and Asia. We focus on world-class women &amp; diverse entrepreneurs building billion-dollar businesses that change how we live, work, and stay healthy.</v>
      </c>
      <c r="N162" s="80" t="str">
        <f>VLOOKUP(G162,Orgs!B:J,8,0)</f>
        <v>USA</v>
      </c>
      <c r="O162" s="16">
        <f>VLOOKUP(G162,Orgs!B:J,9,0)</f>
        <v>0</v>
      </c>
      <c r="P162" s="80" t="s">
        <v>17</v>
      </c>
      <c r="Q162" s="16"/>
      <c r="R162" s="16" t="s">
        <v>7341</v>
      </c>
      <c r="S162" s="16"/>
      <c r="T162" s="16" t="str">
        <f t="shared" si="12"/>
        <v/>
      </c>
      <c r="U162" s="16" t="str">
        <f t="shared" ref="U162:X162" si="160">IF(COUNTIF($J162:$M162,"*"&amp;U$2&amp;"*"),"Yes","-")</f>
        <v>-</v>
      </c>
      <c r="V162" s="16" t="str">
        <f t="shared" si="160"/>
        <v>-</v>
      </c>
      <c r="W162" s="16" t="str">
        <f t="shared" si="160"/>
        <v>-</v>
      </c>
      <c r="X162" s="16" t="str">
        <f t="shared" si="160"/>
        <v>-</v>
      </c>
    </row>
    <row r="163" spans="1:24" ht="14">
      <c r="A163" s="105"/>
      <c r="B163" s="17" t="s">
        <v>9531</v>
      </c>
      <c r="C163" s="17" t="s">
        <v>9532</v>
      </c>
      <c r="D163" s="17" t="s">
        <v>9533</v>
      </c>
      <c r="E163" s="17" t="s">
        <v>9534</v>
      </c>
      <c r="F163" s="215" t="s">
        <v>9535</v>
      </c>
      <c r="G163" s="17" t="s">
        <v>3966</v>
      </c>
      <c r="H163" s="210" t="str">
        <f>VLOOKUP(G163,Orgs!B:I,2,0)</f>
        <v>https://stoic.com.sg/</v>
      </c>
      <c r="I163" s="29" t="str">
        <f>VLOOKUP(G163,Orgs!B:J,3,0)</f>
        <v>Investors</v>
      </c>
      <c r="J163" s="29" t="str">
        <f>VLOOKUP(G163,Orgs!B:J,4,0)</f>
        <v>Early Stage, Deep Tech</v>
      </c>
      <c r="K163" s="29" t="str">
        <f>VLOOKUP(G163,Orgs!B:J,5,0)</f>
        <v>Finance</v>
      </c>
      <c r="L163" s="29">
        <f>VLOOKUP(G163,Orgs!B:J,6,0)</f>
        <v>0</v>
      </c>
      <c r="M163" s="29" t="str">
        <f>VLOOKUP(G163,Orgs!B:J,7,0)</f>
        <v>Investment management driven by data-based analytics.</v>
      </c>
      <c r="N163" s="29" t="str">
        <f>VLOOKUP(G163,Orgs!B:J,8,0)</f>
        <v>Singapore</v>
      </c>
      <c r="O163" s="17">
        <f>VLOOKUP(G163,Orgs!B:J,9,0)</f>
        <v>0</v>
      </c>
      <c r="P163" s="29" t="s">
        <v>17</v>
      </c>
      <c r="Q163" s="17"/>
      <c r="R163" s="17" t="s">
        <v>7341</v>
      </c>
      <c r="S163" s="17"/>
      <c r="T163" s="17" t="str">
        <f t="shared" si="12"/>
        <v/>
      </c>
      <c r="U163" s="17" t="str">
        <f t="shared" ref="U163:X163" si="161">IF(COUNTIF($J163:$M163,"*"&amp;U$2&amp;"*"),"Yes","-")</f>
        <v>-</v>
      </c>
      <c r="V163" s="17" t="str">
        <f t="shared" si="161"/>
        <v>-</v>
      </c>
      <c r="W163" s="17" t="str">
        <f t="shared" si="161"/>
        <v>-</v>
      </c>
      <c r="X163" s="17" t="str">
        <f t="shared" si="161"/>
        <v>-</v>
      </c>
    </row>
    <row r="164" spans="1:24" ht="14" hidden="1">
      <c r="A164" s="115"/>
      <c r="B164" s="115"/>
      <c r="C164" s="16"/>
      <c r="D164" s="16"/>
      <c r="E164" s="115"/>
      <c r="F164" s="115"/>
      <c r="G164" s="80" t="s">
        <v>5532</v>
      </c>
      <c r="H164" s="217" t="str">
        <f>VLOOKUP(G164,Orgs!B:I,2,0)</f>
        <v>https://www.sunbonpartners.com/</v>
      </c>
      <c r="I164" s="80" t="str">
        <f>VLOOKUP(G164,Orgs!B:J,3,0)</f>
        <v>Investors</v>
      </c>
      <c r="J164" s="80" t="str">
        <f>VLOOKUP(G164,Orgs!B:J,4,0)</f>
        <v>Startups, Green energy, EV Value Chain, ICT solution, Bio</v>
      </c>
      <c r="K164" s="80" t="str">
        <f>VLOOKUP(G164,Orgs!B:J,5,0)</f>
        <v>Finance</v>
      </c>
      <c r="L164" s="80">
        <f>VLOOKUP(G164,Orgs!B:J,6,0)</f>
        <v>0</v>
      </c>
      <c r="M164" s="80" t="str">
        <f>VLOOKUP(G164,Orgs!B:J,7,0)</f>
        <v>Sunbo Angel Partners is a global venture capital firm investing, mentoring and connecting startups to key stakeholders.</v>
      </c>
      <c r="N164" s="80" t="str">
        <f>VLOOKUP(G164,Orgs!B:J,8,0)</f>
        <v>Korea</v>
      </c>
      <c r="O164" s="16">
        <f>VLOOKUP(G164,Orgs!B:J,9,0)</f>
        <v>0</v>
      </c>
      <c r="P164" s="80" t="s">
        <v>17</v>
      </c>
      <c r="Q164" s="16"/>
      <c r="R164" s="16" t="s">
        <v>7341</v>
      </c>
      <c r="S164" s="16"/>
      <c r="T164" s="16" t="str">
        <f t="shared" si="12"/>
        <v/>
      </c>
      <c r="U164" s="16" t="str">
        <f t="shared" ref="U164:X164" si="162">IF(COUNTIF($J164:$M164,"*"&amp;U$2&amp;"*"),"Yes","-")</f>
        <v>-</v>
      </c>
      <c r="V164" s="16" t="str">
        <f t="shared" si="162"/>
        <v>-</v>
      </c>
      <c r="W164" s="16" t="str">
        <f t="shared" si="162"/>
        <v>-</v>
      </c>
      <c r="X164" s="16" t="str">
        <f t="shared" si="162"/>
        <v>-</v>
      </c>
    </row>
    <row r="165" spans="1:24" ht="14">
      <c r="A165" s="105"/>
      <c r="B165" s="105"/>
      <c r="C165" s="17"/>
      <c r="D165" s="17"/>
      <c r="E165" s="105"/>
      <c r="F165" s="105"/>
      <c r="G165" s="29" t="s">
        <v>5375</v>
      </c>
      <c r="H165" s="210" t="str">
        <f>VLOOKUP(G165,Orgs!B:I,2,0)</f>
        <v>https://www.scangels.com.sg/</v>
      </c>
      <c r="I165" s="29" t="str">
        <f>VLOOKUP(G165,Orgs!B:J,3,0)</f>
        <v>Investors</v>
      </c>
      <c r="J165" s="29" t="str">
        <f>VLOOKUP(G165,Orgs!B:J,4,0)</f>
        <v>Supply Chain and Logistics</v>
      </c>
      <c r="K165" s="29" t="str">
        <f>VLOOKUP(G165,Orgs!B:J,5,0)</f>
        <v>Supply Chain and Logistics</v>
      </c>
      <c r="L165" s="29">
        <f>VLOOKUP(G165,Orgs!B:J,6,0)</f>
        <v>0</v>
      </c>
      <c r="M165" s="29" t="str">
        <f>VLOOKUP(G165,Orgs!B:J,7,0)</f>
        <v>Corporate venture arm investing in logistics and supply chain startups.</v>
      </c>
      <c r="N165" s="29" t="str">
        <f>VLOOKUP(G165,Orgs!B:J,8,0)</f>
        <v>Singapore</v>
      </c>
      <c r="O165" s="17">
        <f>VLOOKUP(G165,Orgs!B:J,9,0)</f>
        <v>0</v>
      </c>
      <c r="P165" s="29" t="s">
        <v>17</v>
      </c>
      <c r="Q165" s="17"/>
      <c r="R165" s="17" t="s">
        <v>7341</v>
      </c>
      <c r="S165" s="17"/>
      <c r="T165" s="17" t="str">
        <f t="shared" si="12"/>
        <v/>
      </c>
      <c r="U165" s="17" t="str">
        <f t="shared" ref="U165:X165" si="163">IF(COUNTIF($J165:$M165,"*"&amp;U$2&amp;"*"),"Yes","-")</f>
        <v>-</v>
      </c>
      <c r="V165" s="17" t="str">
        <f t="shared" si="163"/>
        <v>-</v>
      </c>
      <c r="W165" s="17" t="str">
        <f t="shared" si="163"/>
        <v>-</v>
      </c>
      <c r="X165" s="17" t="str">
        <f t="shared" si="163"/>
        <v>-</v>
      </c>
    </row>
    <row r="166" spans="1:24" ht="14">
      <c r="A166" s="115"/>
      <c r="B166" s="115" t="s">
        <v>9536</v>
      </c>
      <c r="C166" s="16" t="s">
        <v>9537</v>
      </c>
      <c r="D166" s="16"/>
      <c r="E166" s="16" t="s">
        <v>9538</v>
      </c>
      <c r="F166" s="221" t="s">
        <v>9539</v>
      </c>
      <c r="G166" s="16" t="s">
        <v>3905</v>
      </c>
      <c r="H166" s="217" t="str">
        <f>VLOOKUP(G166,Orgs!B:I,2,0)</f>
        <v>https://sig-asiavc.com/</v>
      </c>
      <c r="I166" s="80" t="str">
        <f>VLOOKUP(G166,Orgs!B:J,3,0)</f>
        <v>Investors</v>
      </c>
      <c r="J166" s="80" t="str">
        <f>VLOOKUP(G166,Orgs!B:J,4,0)</f>
        <v>Entrepreneurs</v>
      </c>
      <c r="K166" s="80" t="str">
        <f>VLOOKUP(G166,Orgs!B:J,5,0)</f>
        <v>Finance</v>
      </c>
      <c r="L166" s="80">
        <f>VLOOKUP(G166,Orgs!B:J,6,0)</f>
        <v>0</v>
      </c>
      <c r="M166" s="80" t="str">
        <f>VLOOKUP(G166,Orgs!B:J,7,0)</f>
        <v>SIG venture capital and invested and is funded by entrepreneurs. Their capital comes from Susquehanna International Group, LLP (SIG), one of the world’s largest privately-held financial services firms.</v>
      </c>
      <c r="N166" s="80" t="str">
        <f>VLOOKUP(G166,Orgs!B:J,8,0)</f>
        <v>Singapore</v>
      </c>
      <c r="O166" s="16" t="str">
        <f>VLOOKUP(G166,Orgs!B:J,9,0)</f>
        <v>dataqueries@sig.com</v>
      </c>
      <c r="P166" s="80" t="s">
        <v>17</v>
      </c>
      <c r="Q166" s="16"/>
      <c r="R166" s="16" t="s">
        <v>7341</v>
      </c>
      <c r="S166" s="16"/>
      <c r="T166" s="16" t="str">
        <f t="shared" si="12"/>
        <v/>
      </c>
      <c r="U166" s="16" t="str">
        <f t="shared" ref="U166:X166" si="164">IF(COUNTIF($J166:$M166,"*"&amp;U$2&amp;"*"),"Yes","-")</f>
        <v>-</v>
      </c>
      <c r="V166" s="16" t="str">
        <f t="shared" si="164"/>
        <v>-</v>
      </c>
      <c r="W166" s="16" t="str">
        <f t="shared" si="164"/>
        <v>-</v>
      </c>
      <c r="X166" s="16" t="str">
        <f t="shared" si="164"/>
        <v>-</v>
      </c>
    </row>
    <row r="167" spans="1:24" ht="14" hidden="1">
      <c r="A167" s="105"/>
      <c r="B167" s="17" t="s">
        <v>9540</v>
      </c>
      <c r="C167" s="17" t="s">
        <v>9541</v>
      </c>
      <c r="D167" s="17" t="s">
        <v>9542</v>
      </c>
      <c r="E167" s="17" t="s">
        <v>9543</v>
      </c>
      <c r="F167" s="215" t="s">
        <v>9544</v>
      </c>
      <c r="G167" s="17" t="s">
        <v>5398</v>
      </c>
      <c r="H167" s="210" t="str">
        <f>VLOOKUP(G167,Orgs!B:I,2,0)</f>
        <v>https://www.sfv.vc/</v>
      </c>
      <c r="I167" s="29" t="str">
        <f>VLOOKUP(G167,Orgs!B:J,3,0)</f>
        <v>Investors</v>
      </c>
      <c r="J167" s="29" t="str">
        <f>VLOOKUP(G167,Orgs!B:J,4,0)</f>
        <v>Sustainable built environment</v>
      </c>
      <c r="K167" s="29" t="str">
        <f>VLOOKUP(G167,Orgs!B:J,5,0)</f>
        <v>Finance</v>
      </c>
      <c r="L167" s="29">
        <f>VLOOKUP(G167,Orgs!B:J,6,0)</f>
        <v>0</v>
      </c>
      <c r="M167" s="29" t="str">
        <f>VLOOKUP(G167,Orgs!B:J,7,0)</f>
        <v>Sustainable Future Ventures focuses on sustainable and impact-driven startups.</v>
      </c>
      <c r="N167" s="29" t="str">
        <f>VLOOKUP(G167,Orgs!B:J,8,0)</f>
        <v>UK</v>
      </c>
      <c r="O167" s="17" t="str">
        <f>VLOOKUP(G167,Orgs!B:J,9,0)</f>
        <v>hello@sfv.vc</v>
      </c>
      <c r="P167" s="29" t="s">
        <v>17</v>
      </c>
      <c r="Q167" s="17"/>
      <c r="R167" s="17" t="s">
        <v>7341</v>
      </c>
      <c r="S167" s="17"/>
      <c r="T167" s="17" t="str">
        <f t="shared" si="12"/>
        <v/>
      </c>
      <c r="U167" s="17" t="str">
        <f t="shared" ref="U167:X167" si="165">IF(COUNTIF($J167:$M167,"*"&amp;U$2&amp;"*"),"Yes","-")</f>
        <v>-</v>
      </c>
      <c r="V167" s="17" t="str">
        <f t="shared" si="165"/>
        <v>-</v>
      </c>
      <c r="W167" s="17" t="str">
        <f t="shared" si="165"/>
        <v>-</v>
      </c>
      <c r="X167" s="17" t="str">
        <f t="shared" si="165"/>
        <v>-</v>
      </c>
    </row>
    <row r="168" spans="1:24" ht="14">
      <c r="A168" s="115"/>
      <c r="B168" s="16" t="s">
        <v>9545</v>
      </c>
      <c r="C168" s="16" t="s">
        <v>164</v>
      </c>
      <c r="D168" s="16" t="s">
        <v>9546</v>
      </c>
      <c r="E168" s="16" t="s">
        <v>9547</v>
      </c>
      <c r="F168" s="221" t="s">
        <v>9548</v>
      </c>
      <c r="G168" s="16" t="s">
        <v>1338</v>
      </c>
      <c r="H168" s="217" t="str">
        <f>VLOOKUP(G168,Orgs!B:I,2,0)</f>
        <v>https://tarongagroup.com/</v>
      </c>
      <c r="I168" s="80" t="str">
        <f>VLOOKUP(G168,Orgs!B:J,3,0)</f>
        <v>Investors</v>
      </c>
      <c r="J168" s="80" t="str">
        <f>VLOOKUP(G168,Orgs!B:J,4,0)</f>
        <v>Seed to series A startups, Proptech, Smart Dities</v>
      </c>
      <c r="K168" s="80" t="str">
        <f>VLOOKUP(G168,Orgs!B:J,5,0)</f>
        <v>Finance</v>
      </c>
      <c r="L168" s="80">
        <f>VLOOKUP(G168,Orgs!B:J,6,0)</f>
        <v>0</v>
      </c>
      <c r="M168" s="80" t="str">
        <f>VLOOKUP(G168,Orgs!B:J,7,0)</f>
        <v>Taronga Ventures invests in proptech and real estate technology startups.</v>
      </c>
      <c r="N168" s="80" t="str">
        <f>VLOOKUP(G168,Orgs!B:J,8,0)</f>
        <v>Singapore</v>
      </c>
      <c r="O168" s="16">
        <f>VLOOKUP(G168,Orgs!B:J,9,0)</f>
        <v>0</v>
      </c>
      <c r="P168" s="80" t="s">
        <v>2013</v>
      </c>
      <c r="Q168" s="80" t="s">
        <v>138</v>
      </c>
      <c r="R168" s="16" t="s">
        <v>7341</v>
      </c>
      <c r="S168" s="16" t="s">
        <v>9104</v>
      </c>
      <c r="T168" s="16" t="str">
        <f t="shared" si="12"/>
        <v/>
      </c>
      <c r="U168" s="16" t="str">
        <f t="shared" ref="U168:X168" si="166">IF(COUNTIF($J168:$M168,"*"&amp;U$2&amp;"*"),"Yes","-")</f>
        <v>-</v>
      </c>
      <c r="V168" s="16" t="str">
        <f t="shared" si="166"/>
        <v>-</v>
      </c>
      <c r="W168" s="16" t="str">
        <f t="shared" si="166"/>
        <v>-</v>
      </c>
      <c r="X168" s="16" t="str">
        <f t="shared" si="166"/>
        <v>-</v>
      </c>
    </row>
    <row r="169" spans="1:24" ht="14" hidden="1">
      <c r="A169" s="105"/>
      <c r="B169" s="17" t="s">
        <v>9549</v>
      </c>
      <c r="C169" s="17" t="s">
        <v>9550</v>
      </c>
      <c r="D169" s="16" t="s">
        <v>9551</v>
      </c>
      <c r="E169" s="16" t="s">
        <v>8680</v>
      </c>
      <c r="F169" s="214" t="s">
        <v>9552</v>
      </c>
      <c r="G169" s="16" t="s">
        <v>3986</v>
      </c>
      <c r="H169" s="210" t="str">
        <f>VLOOKUP(G169,Orgs!B:I,2,0)</f>
        <v>https://team8.vc/</v>
      </c>
      <c r="I169" s="29" t="str">
        <f>VLOOKUP(G169,Orgs!B:J,3,0)</f>
        <v>Investors</v>
      </c>
      <c r="J169" s="29" t="str">
        <f>VLOOKUP(G169,Orgs!B:J,4,0)</f>
        <v>Cybersecurity, Startups, Threat Intelligence</v>
      </c>
      <c r="K169" s="29" t="str">
        <f>VLOOKUP(G169,Orgs!B:J,5,0)</f>
        <v>Finance</v>
      </c>
      <c r="L169" s="29">
        <f>VLOOKUP(G169,Orgs!B:J,6,0)</f>
        <v>0</v>
      </c>
      <c r="M169" s="29" t="str">
        <f>VLOOKUP(G169,Orgs!B:J,7,0)</f>
        <v>Team8 is a venture group that builds and invests in cybersecurity startups. They focus on threat intelligence, network security, and data protection. Their tech focus revolves around cyber defense, machine learning, and security infrastructure.</v>
      </c>
      <c r="N169" s="29" t="str">
        <f>VLOOKUP(G169,Orgs!B:J,8,0)</f>
        <v>Israel</v>
      </c>
      <c r="O169" s="17" t="str">
        <f>VLOOKUP(G169,Orgs!B:J,9,0)</f>
        <v>info@team8.vc</v>
      </c>
      <c r="P169" s="29" t="s">
        <v>17</v>
      </c>
      <c r="Q169" s="17"/>
      <c r="R169" s="17" t="s">
        <v>7341</v>
      </c>
      <c r="S169" s="17"/>
      <c r="T169" s="17" t="str">
        <f t="shared" si="12"/>
        <v/>
      </c>
      <c r="U169" s="17" t="str">
        <f t="shared" ref="U169:X169" si="167">IF(COUNTIF($J169:$M169,"*"&amp;U$2&amp;"*"),"Yes","-")</f>
        <v>-</v>
      </c>
      <c r="V169" s="17" t="str">
        <f t="shared" si="167"/>
        <v>-</v>
      </c>
      <c r="W169" s="17" t="str">
        <f t="shared" si="167"/>
        <v>-</v>
      </c>
      <c r="X169" s="17" t="str">
        <f t="shared" si="167"/>
        <v>-</v>
      </c>
    </row>
    <row r="170" spans="1:24" ht="14" hidden="1">
      <c r="A170" s="115"/>
      <c r="B170" s="16" t="s">
        <v>9553</v>
      </c>
      <c r="C170" s="16" t="s">
        <v>9554</v>
      </c>
      <c r="D170" s="16" t="s">
        <v>9555</v>
      </c>
      <c r="E170" s="16" t="s">
        <v>9556</v>
      </c>
      <c r="F170" s="229" t="s">
        <v>9557</v>
      </c>
      <c r="G170" s="16" t="s">
        <v>5584</v>
      </c>
      <c r="H170" s="217" t="str">
        <f>VLOOKUP(G170,Orgs!B:I,2,0)</f>
        <v>https://www.techstars.com/accelerators/london</v>
      </c>
      <c r="I170" s="80" t="str">
        <f>VLOOKUP(G170,Orgs!B:J,3,0)</f>
        <v>Investors</v>
      </c>
      <c r="J170" s="80" t="str">
        <f>VLOOKUP(G170,Orgs!B:J,4,0)</f>
        <v>HealthTech, FinTech, Web3, CleanTech, Miami, Silicon Valley, Lagos, London, Pre-seed</v>
      </c>
      <c r="K170" s="80" t="str">
        <f>VLOOKUP(G170,Orgs!B:J,5,0)</f>
        <v>Finance</v>
      </c>
      <c r="L170" s="80">
        <f>VLOOKUP(G170,Orgs!B:J,6,0)</f>
        <v>0</v>
      </c>
      <c r="M170" s="80" t="str">
        <f>VLOOKUP(G170,Orgs!B:J,7,0)</f>
        <v>Pre-seed investor</v>
      </c>
      <c r="N170" s="80" t="str">
        <f>VLOOKUP(G170,Orgs!B:J,8,0)</f>
        <v>London</v>
      </c>
      <c r="O170" s="16">
        <f>VLOOKUP(G170,Orgs!B:J,9,0)</f>
        <v>0</v>
      </c>
      <c r="P170" s="80" t="s">
        <v>17</v>
      </c>
      <c r="Q170" s="16"/>
      <c r="R170" s="16" t="s">
        <v>7341</v>
      </c>
      <c r="S170" s="16"/>
      <c r="T170" s="16" t="str">
        <f t="shared" si="12"/>
        <v/>
      </c>
      <c r="U170" s="16" t="str">
        <f t="shared" ref="U170:X170" si="168">IF(COUNTIF($J170:$M170,"*"&amp;U$2&amp;"*"),"Yes","-")</f>
        <v>-</v>
      </c>
      <c r="V170" s="16" t="str">
        <f t="shared" si="168"/>
        <v>-</v>
      </c>
      <c r="W170" s="16" t="str">
        <f t="shared" si="168"/>
        <v>-</v>
      </c>
      <c r="X170" s="16" t="str">
        <f t="shared" si="168"/>
        <v>-</v>
      </c>
    </row>
    <row r="171" spans="1:24" ht="14">
      <c r="A171" s="105"/>
      <c r="B171" s="105" t="s">
        <v>44</v>
      </c>
      <c r="C171" s="17" t="s">
        <v>9558</v>
      </c>
      <c r="D171" s="17" t="s">
        <v>46</v>
      </c>
      <c r="E171" s="17" t="s">
        <v>9436</v>
      </c>
      <c r="F171" s="215" t="s">
        <v>9559</v>
      </c>
      <c r="G171" s="17" t="s">
        <v>48</v>
      </c>
      <c r="H171" s="210" t="str">
        <f>VLOOKUP(G171,Orgs!B:I,2,0)</f>
        <v>http://www.temasek.com.sg/</v>
      </c>
      <c r="I171" s="29" t="str">
        <f>VLOOKUP(G171,Orgs!B:J,3,0)</f>
        <v>Investors</v>
      </c>
      <c r="J171" s="29" t="str">
        <f>VLOOKUP(G171,Orgs!B:J,4,0)</f>
        <v>Financial services, telecommunications, media &amp; technology, consumer &amp; real estate, transportation &amp; industrials, life sciences &amp; agribusiness, energy &amp; resources, Mobility Tech, Proptech, Agritech</v>
      </c>
      <c r="K171" s="29" t="str">
        <f>VLOOKUP(G171,Orgs!B:J,5,0)</f>
        <v>Finance</v>
      </c>
      <c r="L171" s="29">
        <f>VLOOKUP(G171,Orgs!B:J,6,0)</f>
        <v>0</v>
      </c>
      <c r="M171" s="29" t="str">
        <f>VLOOKUP(G171,Orgs!B:J,7,0)</f>
        <v>Temasek, is a global investment company owned by the Government of Singapore.</v>
      </c>
      <c r="N171" s="29" t="str">
        <f>VLOOKUP(G171,Orgs!B:J,8,0)</f>
        <v>Singapore</v>
      </c>
      <c r="O171" s="17">
        <f>VLOOKUP(G171,Orgs!B:J,9,0)</f>
        <v>0</v>
      </c>
      <c r="P171" s="29" t="s">
        <v>17</v>
      </c>
      <c r="Q171" s="17"/>
      <c r="R171" s="17" t="s">
        <v>7341</v>
      </c>
      <c r="S171" s="17"/>
      <c r="T171" s="17" t="str">
        <f t="shared" si="12"/>
        <v/>
      </c>
      <c r="U171" s="17" t="str">
        <f t="shared" ref="U171:X171" si="169">IF(COUNTIF($J171:$M171,"*"&amp;U$2&amp;"*"),"Yes","-")</f>
        <v>-</v>
      </c>
      <c r="V171" s="17" t="str">
        <f t="shared" si="169"/>
        <v>-</v>
      </c>
      <c r="W171" s="17" t="str">
        <f t="shared" si="169"/>
        <v>-</v>
      </c>
      <c r="X171" s="17" t="str">
        <f t="shared" si="169"/>
        <v>-</v>
      </c>
    </row>
    <row r="172" spans="1:24" ht="14">
      <c r="A172" s="115"/>
      <c r="B172" s="115" t="s">
        <v>8383</v>
      </c>
      <c r="C172" s="16" t="s">
        <v>754</v>
      </c>
      <c r="D172" s="16" t="s">
        <v>9560</v>
      </c>
      <c r="E172" s="16" t="s">
        <v>28</v>
      </c>
      <c r="F172" s="221" t="s">
        <v>9561</v>
      </c>
      <c r="G172" s="16" t="s">
        <v>48</v>
      </c>
      <c r="H172" s="217" t="str">
        <f>VLOOKUP(G172,Orgs!B:I,2,0)</f>
        <v>http://www.temasek.com.sg/</v>
      </c>
      <c r="I172" s="80" t="str">
        <f>VLOOKUP(G172,Orgs!B:J,3,0)</f>
        <v>Investors</v>
      </c>
      <c r="J172" s="80" t="str">
        <f>VLOOKUP(G172,Orgs!B:J,4,0)</f>
        <v>Financial services, telecommunications, media &amp; technology, consumer &amp; real estate, transportation &amp; industrials, life sciences &amp; agribusiness, energy &amp; resources, Mobility Tech, Proptech, Agritech</v>
      </c>
      <c r="K172" s="80" t="str">
        <f>VLOOKUP(G172,Orgs!B:J,5,0)</f>
        <v>Finance</v>
      </c>
      <c r="L172" s="80">
        <f>VLOOKUP(G172,Orgs!B:J,6,0)</f>
        <v>0</v>
      </c>
      <c r="M172" s="80" t="str">
        <f>VLOOKUP(G172,Orgs!B:J,7,0)</f>
        <v>Temasek, is a global investment company owned by the Government of Singapore.</v>
      </c>
      <c r="N172" s="80" t="str">
        <f>VLOOKUP(G172,Orgs!B:J,8,0)</f>
        <v>Singapore</v>
      </c>
      <c r="O172" s="16">
        <f>VLOOKUP(G172,Orgs!B:J,9,0)</f>
        <v>0</v>
      </c>
      <c r="P172" s="80" t="s">
        <v>17</v>
      </c>
      <c r="Q172" s="16"/>
      <c r="R172" s="16" t="s">
        <v>7341</v>
      </c>
      <c r="S172" s="16"/>
      <c r="T172" s="16" t="str">
        <f t="shared" si="12"/>
        <v/>
      </c>
      <c r="U172" s="16" t="str">
        <f t="shared" ref="U172:X172" si="170">IF(COUNTIF($J172:$M172,"*"&amp;U$2&amp;"*"),"Yes","-")</f>
        <v>-</v>
      </c>
      <c r="V172" s="16" t="str">
        <f t="shared" si="170"/>
        <v>-</v>
      </c>
      <c r="W172" s="16" t="str">
        <f t="shared" si="170"/>
        <v>-</v>
      </c>
      <c r="X172" s="16" t="str">
        <f t="shared" si="170"/>
        <v>-</v>
      </c>
    </row>
    <row r="173" spans="1:24" ht="14">
      <c r="A173" s="105"/>
      <c r="B173" s="17" t="s">
        <v>9562</v>
      </c>
      <c r="C173" s="17" t="s">
        <v>33</v>
      </c>
      <c r="D173" s="17" t="s">
        <v>9563</v>
      </c>
      <c r="E173" s="17" t="s">
        <v>9564</v>
      </c>
      <c r="F173" s="215" t="s">
        <v>9565</v>
      </c>
      <c r="G173" s="17" t="s">
        <v>5594</v>
      </c>
      <c r="H173" s="210" t="str">
        <f>VLOOKUP(G173,Orgs!B:I,2,0)</f>
        <v>https://www.temasekfoundation.org.sg/</v>
      </c>
      <c r="I173" s="29" t="str">
        <f>VLOOKUP(G173,Orgs!B:J,3,0)</f>
        <v>Investors</v>
      </c>
      <c r="J173" s="29" t="str">
        <f>VLOOKUP(G173,Orgs!B:J,4,0)</f>
        <v>Uplifting Lives</v>
      </c>
      <c r="K173" s="29" t="str">
        <f>VLOOKUP(G173,Orgs!B:J,5,0)</f>
        <v>Government and Military</v>
      </c>
      <c r="L173" s="29">
        <f>VLOOKUP(G173,Orgs!B:J,6,0)</f>
        <v>0</v>
      </c>
      <c r="M173" s="29" t="str">
        <f>VLOOKUP(G173,Orgs!B:J,7,0)</f>
        <v>Continually shaped by emerging trends in social demographics, geopolitical developments, science and technology, and environmental change.</v>
      </c>
      <c r="N173" s="29" t="str">
        <f>VLOOKUP(G173,Orgs!B:J,8,0)</f>
        <v>Singapore</v>
      </c>
      <c r="O173" s="17">
        <f>VLOOKUP(G173,Orgs!B:J,9,0)</f>
        <v>0</v>
      </c>
      <c r="P173" s="29" t="s">
        <v>17</v>
      </c>
      <c r="Q173" s="17"/>
      <c r="R173" s="17" t="s">
        <v>7341</v>
      </c>
      <c r="S173" s="17"/>
      <c r="T173" s="17" t="str">
        <f t="shared" si="12"/>
        <v/>
      </c>
      <c r="U173" s="17" t="str">
        <f t="shared" ref="U173:X173" si="171">IF(COUNTIF($J173:$M173,"*"&amp;U$2&amp;"*"),"Yes","-")</f>
        <v>-</v>
      </c>
      <c r="V173" s="17" t="str">
        <f t="shared" si="171"/>
        <v>-</v>
      </c>
      <c r="W173" s="17" t="str">
        <f t="shared" si="171"/>
        <v>-</v>
      </c>
      <c r="X173" s="17" t="str">
        <f t="shared" si="171"/>
        <v>-</v>
      </c>
    </row>
    <row r="174" spans="1:24" ht="14">
      <c r="A174" s="115"/>
      <c r="B174" s="115" t="s">
        <v>9566</v>
      </c>
      <c r="C174" s="16" t="s">
        <v>9567</v>
      </c>
      <c r="D174" s="16" t="s">
        <v>9568</v>
      </c>
      <c r="E174" s="16" t="s">
        <v>9569</v>
      </c>
      <c r="F174" s="235" t="s">
        <v>9570</v>
      </c>
      <c r="G174" s="16" t="s">
        <v>29</v>
      </c>
      <c r="H174" s="217" t="str">
        <f>VLOOKUP(G174,Orgs!B:I,2,0)</f>
        <v>https://tembusupartners.com/</v>
      </c>
      <c r="I174" s="80" t="str">
        <f>VLOOKUP(G174,Orgs!B:J,3,0)</f>
        <v>Investors</v>
      </c>
      <c r="J174" s="80" t="str">
        <f>VLOOKUP(G174,Orgs!B:J,4,0)</f>
        <v>Education, healthcare, technology, oil, gas</v>
      </c>
      <c r="K174" s="80" t="str">
        <f>VLOOKUP(G174,Orgs!B:J,5,0)</f>
        <v>Finance</v>
      </c>
      <c r="L174" s="80">
        <f>VLOOKUP(G174,Orgs!B:J,6,0)</f>
        <v>0</v>
      </c>
      <c r="M174" s="80" t="str">
        <f>VLOOKUP(G174,Orgs!B:J,7,0)</f>
        <v>A leading boutique private equity investment firm backing early to growth stage ventures across Asia.</v>
      </c>
      <c r="N174" s="80" t="str">
        <f>VLOOKUP(G174,Orgs!B:J,8,0)</f>
        <v>Singapore</v>
      </c>
      <c r="O174" s="16">
        <f>VLOOKUP(G174,Orgs!B:J,9,0)</f>
        <v>0</v>
      </c>
      <c r="P174" s="80" t="s">
        <v>17</v>
      </c>
      <c r="Q174" s="16"/>
      <c r="R174" s="16" t="s">
        <v>7341</v>
      </c>
      <c r="S174" s="16"/>
      <c r="T174" s="16" t="str">
        <f t="shared" si="12"/>
        <v/>
      </c>
      <c r="U174" s="16" t="str">
        <f t="shared" ref="U174:X174" si="172">IF(COUNTIF($J174:$M174,"*"&amp;U$2&amp;"*"),"Yes","-")</f>
        <v>-</v>
      </c>
      <c r="V174" s="16" t="str">
        <f t="shared" si="172"/>
        <v>-</v>
      </c>
      <c r="W174" s="16" t="str">
        <f t="shared" si="172"/>
        <v>-</v>
      </c>
      <c r="X174" s="16" t="str">
        <f t="shared" si="172"/>
        <v>-</v>
      </c>
    </row>
    <row r="175" spans="1:24" ht="14">
      <c r="A175" s="105"/>
      <c r="B175" s="105" t="s">
        <v>9571</v>
      </c>
      <c r="C175" s="17" t="s">
        <v>7380</v>
      </c>
      <c r="D175" s="105" t="s">
        <v>9572</v>
      </c>
      <c r="E175" s="105" t="s">
        <v>9573</v>
      </c>
      <c r="F175" s="220" t="s">
        <v>9574</v>
      </c>
      <c r="G175" s="17" t="s">
        <v>29</v>
      </c>
      <c r="H175" s="210" t="str">
        <f>VLOOKUP(G175,Orgs!B:I,2,0)</f>
        <v>https://tembusupartners.com/</v>
      </c>
      <c r="I175" s="29" t="str">
        <f>VLOOKUP(G175,Orgs!B:J,3,0)</f>
        <v>Investors</v>
      </c>
      <c r="J175" s="29" t="str">
        <f>VLOOKUP(G175,Orgs!B:J,4,0)</f>
        <v>Education, healthcare, technology, oil, gas</v>
      </c>
      <c r="K175" s="29" t="str">
        <f>VLOOKUP(G175,Orgs!B:J,5,0)</f>
        <v>Finance</v>
      </c>
      <c r="L175" s="29">
        <f>VLOOKUP(G175,Orgs!B:J,6,0)</f>
        <v>0</v>
      </c>
      <c r="M175" s="29" t="str">
        <f>VLOOKUP(G175,Orgs!B:J,7,0)</f>
        <v>A leading boutique private equity investment firm backing early to growth stage ventures across Asia.</v>
      </c>
      <c r="N175" s="29" t="str">
        <f>VLOOKUP(G175,Orgs!B:J,8,0)</f>
        <v>Singapore</v>
      </c>
      <c r="O175" s="17">
        <f>VLOOKUP(G175,Orgs!B:J,9,0)</f>
        <v>0</v>
      </c>
      <c r="P175" s="29" t="s">
        <v>17</v>
      </c>
      <c r="Q175" s="17"/>
      <c r="R175" s="17" t="s">
        <v>7341</v>
      </c>
      <c r="S175" s="17"/>
      <c r="T175" s="17" t="str">
        <f t="shared" si="12"/>
        <v/>
      </c>
      <c r="U175" s="17" t="str">
        <f t="shared" ref="U175:X175" si="173">IF(COUNTIF($J175:$M175,"*"&amp;U$2&amp;"*"),"Yes","-")</f>
        <v>-</v>
      </c>
      <c r="V175" s="17" t="str">
        <f t="shared" si="173"/>
        <v>-</v>
      </c>
      <c r="W175" s="17" t="str">
        <f t="shared" si="173"/>
        <v>-</v>
      </c>
      <c r="X175" s="17" t="str">
        <f t="shared" si="173"/>
        <v>-</v>
      </c>
    </row>
    <row r="176" spans="1:24" ht="14">
      <c r="A176" s="115"/>
      <c r="B176" s="115" t="s">
        <v>1438</v>
      </c>
      <c r="C176" s="16" t="s">
        <v>9575</v>
      </c>
      <c r="D176" s="16" t="s">
        <v>9576</v>
      </c>
      <c r="E176" s="16" t="s">
        <v>871</v>
      </c>
      <c r="F176" s="221" t="s">
        <v>9577</v>
      </c>
      <c r="G176" s="16" t="s">
        <v>4021</v>
      </c>
      <c r="H176" s="217" t="str">
        <f>VLOOKUP(G176,Orgs!B:I,2,0)</f>
        <v>https://thrivecap.com/</v>
      </c>
      <c r="I176" s="80" t="str">
        <f>VLOOKUP(G176,Orgs!B:J,3,0)</f>
        <v>Investors</v>
      </c>
      <c r="J176" s="80" t="str">
        <f>VLOOKUP(G176,Orgs!B:J,4,0)</f>
        <v>Real Estate</v>
      </c>
      <c r="K176" s="80" t="str">
        <f>VLOOKUP(G176,Orgs!B:J,5,0)</f>
        <v>Built Environment</v>
      </c>
      <c r="L176" s="80">
        <f>VLOOKUP(G176,Orgs!B:J,6,0)</f>
        <v>0</v>
      </c>
      <c r="M176" s="80" t="str">
        <f>VLOOKUP(G176,Orgs!B:J,7,0)</f>
        <v>Help Real Estate investors diversify their portfolio with high ROI Digital Real Estate.</v>
      </c>
      <c r="N176" s="80" t="str">
        <f>VLOOKUP(G176,Orgs!B:J,8,0)</f>
        <v>Singapore</v>
      </c>
      <c r="O176" s="16">
        <f>VLOOKUP(G176,Orgs!B:J,9,0)</f>
        <v>0</v>
      </c>
      <c r="P176" s="80" t="s">
        <v>17</v>
      </c>
      <c r="Q176" s="16"/>
      <c r="R176" s="16" t="s">
        <v>7341</v>
      </c>
      <c r="S176" s="16"/>
      <c r="T176" s="16" t="str">
        <f t="shared" si="12"/>
        <v/>
      </c>
      <c r="U176" s="16" t="str">
        <f t="shared" ref="U176:X176" si="174">IF(COUNTIF($J176:$M176,"*"&amp;U$2&amp;"*"),"Yes","-")</f>
        <v>-</v>
      </c>
      <c r="V176" s="16" t="str">
        <f t="shared" si="174"/>
        <v>-</v>
      </c>
      <c r="W176" s="16" t="str">
        <f t="shared" si="174"/>
        <v>-</v>
      </c>
      <c r="X176" s="16" t="str">
        <f t="shared" si="174"/>
        <v>-</v>
      </c>
    </row>
    <row r="177" spans="1:24" ht="14">
      <c r="A177" s="105"/>
      <c r="B177" s="17" t="s">
        <v>150</v>
      </c>
      <c r="C177" s="17" t="s">
        <v>234</v>
      </c>
      <c r="D177" s="17" t="s">
        <v>9578</v>
      </c>
      <c r="E177" s="17" t="s">
        <v>9579</v>
      </c>
      <c r="F177" s="215" t="s">
        <v>9580</v>
      </c>
      <c r="G177" s="17" t="s">
        <v>5630</v>
      </c>
      <c r="H177" s="210" t="str">
        <f>VLOOKUP(G177,Orgs!B:I,2,0)</f>
        <v>https://www.tinmen.asia/</v>
      </c>
      <c r="I177" s="29" t="str">
        <f>VLOOKUP(G177,Orgs!B:J,3,0)</f>
        <v>Investors</v>
      </c>
      <c r="J177" s="29" t="str">
        <f>VLOOKUP(G177,Orgs!B:J,4,0)</f>
        <v>B2B industrial technologies</v>
      </c>
      <c r="K177" s="29" t="str">
        <f>VLOOKUP(G177,Orgs!B:J,5,0)</f>
        <v>Finance</v>
      </c>
      <c r="L177" s="29">
        <f>VLOOKUP(G177,Orgs!B:J,6,0)</f>
        <v>0</v>
      </c>
      <c r="M177" s="29" t="str">
        <f>VLOOKUP(G177,Orgs!B:J,7,0)</f>
        <v>B2B tech companies</v>
      </c>
      <c r="N177" s="29" t="str">
        <f>VLOOKUP(G177,Orgs!B:J,8,0)</f>
        <v>Singapore</v>
      </c>
      <c r="O177" s="17">
        <f>VLOOKUP(G177,Orgs!B:J,9,0)</f>
        <v>0</v>
      </c>
      <c r="P177" s="29" t="s">
        <v>2013</v>
      </c>
      <c r="Q177" s="29" t="s">
        <v>138</v>
      </c>
      <c r="R177" s="17" t="s">
        <v>7341</v>
      </c>
      <c r="S177" s="17" t="s">
        <v>9104</v>
      </c>
      <c r="T177" s="17" t="str">
        <f t="shared" si="12"/>
        <v/>
      </c>
      <c r="U177" s="17" t="str">
        <f t="shared" ref="U177:X177" si="175">IF(COUNTIF($J177:$M177,"*"&amp;U$2&amp;"*"),"Yes","-")</f>
        <v>-</v>
      </c>
      <c r="V177" s="17" t="str">
        <f t="shared" si="175"/>
        <v>-</v>
      </c>
      <c r="W177" s="17" t="str">
        <f t="shared" si="175"/>
        <v>-</v>
      </c>
      <c r="X177" s="17" t="str">
        <f t="shared" si="175"/>
        <v>-</v>
      </c>
    </row>
    <row r="178" spans="1:24" ht="14">
      <c r="A178" s="115"/>
      <c r="B178" s="16" t="s">
        <v>1329</v>
      </c>
      <c r="C178" s="16" t="s">
        <v>299</v>
      </c>
      <c r="D178" s="80" t="s">
        <v>9581</v>
      </c>
      <c r="E178" s="16" t="s">
        <v>9582</v>
      </c>
      <c r="F178" s="90" t="s">
        <v>9583</v>
      </c>
      <c r="G178" s="144" t="s">
        <v>5656</v>
      </c>
      <c r="H178" s="217" t="str">
        <f>VLOOKUP(G178,Orgs!B:I,2,0)</f>
        <v>https://www.trendlines.com/</v>
      </c>
      <c r="I178" s="80" t="str">
        <f>VLOOKUP(G178,Orgs!B:J,3,0)</f>
        <v>Investors</v>
      </c>
      <c r="J178" s="80" t="str">
        <f>VLOOKUP(G178,Orgs!B:J,4,0)</f>
        <v>Healthtech, Agritech, Biotechnology</v>
      </c>
      <c r="K178" s="80" t="str">
        <f>VLOOKUP(G178,Orgs!B:J,5,0)</f>
        <v>Finance</v>
      </c>
      <c r="L178" s="80">
        <f>VLOOKUP(G178,Orgs!B:J,6,0)</f>
        <v>0</v>
      </c>
      <c r="M178" s="80" t="str">
        <f>VLOOKUP(G178,Orgs!B:J,7,0)</f>
        <v>Trendlines is a venture capital firm that invests in medical and agricultural startups. They focus on innovations related to healthtech, agritech, and biotechnology. Their tech focus includes product development, clinical trials, and sustainable agriculture.</v>
      </c>
      <c r="N178" s="80" t="str">
        <f>VLOOKUP(G178,Orgs!B:J,8,0)</f>
        <v>Singapore</v>
      </c>
      <c r="O178" s="16" t="str">
        <f>VLOOKUP(G178,Orgs!B:J,9,0)</f>
        <v>info@trendlines.com</v>
      </c>
      <c r="P178" s="80" t="s">
        <v>17</v>
      </c>
      <c r="Q178" s="16"/>
      <c r="R178" s="16" t="s">
        <v>7341</v>
      </c>
      <c r="S178" s="16"/>
      <c r="T178" s="16" t="str">
        <f t="shared" si="12"/>
        <v/>
      </c>
      <c r="U178" s="16" t="str">
        <f t="shared" ref="U178:X178" si="176">IF(COUNTIF($J178:$M178,"*"&amp;U$2&amp;"*"),"Yes","-")</f>
        <v>-</v>
      </c>
      <c r="V178" s="16" t="str">
        <f t="shared" si="176"/>
        <v>-</v>
      </c>
      <c r="W178" s="16" t="str">
        <f t="shared" si="176"/>
        <v>-</v>
      </c>
      <c r="X178" s="16" t="str">
        <f t="shared" si="176"/>
        <v>-</v>
      </c>
    </row>
    <row r="179" spans="1:24" ht="14">
      <c r="A179" s="105"/>
      <c r="B179" s="105" t="s">
        <v>9584</v>
      </c>
      <c r="C179" s="17" t="s">
        <v>9585</v>
      </c>
      <c r="D179" s="17" t="s">
        <v>9586</v>
      </c>
      <c r="E179" s="17" t="s">
        <v>9196</v>
      </c>
      <c r="F179" s="255" t="s">
        <v>9587</v>
      </c>
      <c r="G179" s="17" t="s">
        <v>5666</v>
      </c>
      <c r="H179" s="210" t="str">
        <f>VLOOKUP(G179,Orgs!B:I,2,0)</f>
        <v>https://www.trive.vc/</v>
      </c>
      <c r="I179" s="29" t="str">
        <f>VLOOKUP(G179,Orgs!B:J,3,0)</f>
        <v>Investors</v>
      </c>
      <c r="J179" s="29" t="str">
        <f>VLOOKUP(G179,Orgs!B:J,4,0)</f>
        <v>Deep tech, blockchain, AI, data science, marketplaces, fintech, healthtech</v>
      </c>
      <c r="K179" s="29" t="str">
        <f>VLOOKUP(G179,Orgs!B:J,5,0)</f>
        <v>Finance</v>
      </c>
      <c r="L179" s="29">
        <f>VLOOKUP(G179,Orgs!B:J,6,0)</f>
        <v>0</v>
      </c>
      <c r="M179" s="29" t="str">
        <f>VLOOKUP(G179,Orgs!B:J,7,0)</f>
        <v>Invest In Technologies To Improve The Health And Wealth Of People In Southeast Asia.</v>
      </c>
      <c r="N179" s="29" t="str">
        <f>VLOOKUP(G179,Orgs!B:J,8,0)</f>
        <v>Singapore</v>
      </c>
      <c r="O179" s="17">
        <f>VLOOKUP(G179,Orgs!B:J,9,0)</f>
        <v>0</v>
      </c>
      <c r="P179" s="29" t="s">
        <v>17</v>
      </c>
      <c r="Q179" s="17"/>
      <c r="R179" s="17" t="s">
        <v>7341</v>
      </c>
      <c r="S179" s="17"/>
      <c r="T179" s="17" t="str">
        <f t="shared" si="12"/>
        <v/>
      </c>
      <c r="U179" s="17" t="str">
        <f t="shared" ref="U179:X179" si="177">IF(COUNTIF($J179:$M179,"*"&amp;U$2&amp;"*"),"Yes","-")</f>
        <v>-</v>
      </c>
      <c r="V179" s="17" t="str">
        <f t="shared" si="177"/>
        <v>-</v>
      </c>
      <c r="W179" s="17" t="str">
        <f t="shared" si="177"/>
        <v>-</v>
      </c>
      <c r="X179" s="17" t="str">
        <f t="shared" si="177"/>
        <v>-</v>
      </c>
    </row>
    <row r="180" spans="1:24" ht="14">
      <c r="A180" s="115"/>
      <c r="B180" s="115"/>
      <c r="C180" s="16"/>
      <c r="D180" s="16"/>
      <c r="E180" s="115"/>
      <c r="F180" s="115"/>
      <c r="G180" s="80" t="s">
        <v>4052</v>
      </c>
      <c r="H180" s="217" t="str">
        <f>VLOOKUP(G180,Orgs!B:I,2,0)</f>
        <v>https://trustcapital.sg/</v>
      </c>
      <c r="I180" s="80" t="str">
        <f>VLOOKUP(G180,Orgs!B:J,3,0)</f>
        <v>Investors</v>
      </c>
      <c r="J180" s="80" t="str">
        <f>VLOOKUP(G180,Orgs!B:J,4,0)</f>
        <v>Real estate, commercial office, logistics, PBSA and retail sectors</v>
      </c>
      <c r="K180" s="80" t="str">
        <f>VLOOKUP(G180,Orgs!B:J,5,0)</f>
        <v>Real Estate and Properties</v>
      </c>
      <c r="L180" s="80">
        <f>VLOOKUP(G180,Orgs!B:J,6,0)</f>
        <v>0</v>
      </c>
      <c r="M180" s="80" t="str">
        <f>VLOOKUP(G180,Orgs!B:J,7,0)</f>
        <v>TrustCapital is a company providing real estate advisory and investment management services.</v>
      </c>
      <c r="N180" s="80" t="str">
        <f>VLOOKUP(G180,Orgs!B:J,8,0)</f>
        <v>Singapore</v>
      </c>
      <c r="O180" s="16">
        <f>VLOOKUP(G180,Orgs!B:J,9,0)</f>
        <v>0</v>
      </c>
      <c r="P180" s="80" t="s">
        <v>17</v>
      </c>
      <c r="Q180" s="16"/>
      <c r="R180" s="16" t="s">
        <v>7341</v>
      </c>
      <c r="S180" s="16"/>
      <c r="T180" s="16" t="str">
        <f t="shared" si="12"/>
        <v/>
      </c>
      <c r="U180" s="16" t="str">
        <f t="shared" ref="U180:X180" si="178">IF(COUNTIF($J180:$M180,"*"&amp;U$2&amp;"*"),"Yes","-")</f>
        <v>-</v>
      </c>
      <c r="V180" s="16" t="str">
        <f t="shared" si="178"/>
        <v>-</v>
      </c>
      <c r="W180" s="16" t="str">
        <f t="shared" si="178"/>
        <v>-</v>
      </c>
      <c r="X180" s="16" t="str">
        <f t="shared" si="178"/>
        <v>-</v>
      </c>
    </row>
    <row r="181" spans="1:24" ht="14" hidden="1">
      <c r="A181" s="105"/>
      <c r="B181" s="105"/>
      <c r="C181" s="17"/>
      <c r="D181" s="17"/>
      <c r="E181" s="17"/>
      <c r="F181" s="226"/>
      <c r="G181" s="17" t="s">
        <v>5696</v>
      </c>
      <c r="H181" s="210" t="str">
        <f>VLOOKUP(G181,Orgs!B:I,2,0)</f>
        <v>https://www.urbaninnovationfund.com/</v>
      </c>
      <c r="I181" s="29" t="str">
        <f>VLOOKUP(G181,Orgs!B:J,3,0)</f>
        <v>Investors</v>
      </c>
      <c r="J181" s="29" t="str">
        <f>VLOOKUP(G181,Orgs!B:J,4,0)</f>
        <v>Seed-stage sector-agnostic</v>
      </c>
      <c r="K181" s="29" t="str">
        <f>VLOOKUP(G181,Orgs!B:J,5,0)</f>
        <v>Finance</v>
      </c>
      <c r="L181" s="29">
        <f>VLOOKUP(G181,Orgs!B:J,6,0)</f>
        <v>0</v>
      </c>
      <c r="M181" s="29" t="str">
        <f>VLOOKUP(G181,Orgs!B:J,7,0)</f>
        <v>Seed-stage sector-agnostic VC firm investing primarily in the US</v>
      </c>
      <c r="N181" s="29" t="str">
        <f>VLOOKUP(G181,Orgs!B:J,8,0)</f>
        <v>USA</v>
      </c>
      <c r="O181" s="17" t="str">
        <f>VLOOKUP(G181,Orgs!B:J,9,0)</f>
        <v>info@urbaninnovationfund.com</v>
      </c>
      <c r="P181" s="29" t="s">
        <v>17</v>
      </c>
      <c r="Q181" s="17"/>
      <c r="R181" s="17" t="s">
        <v>7341</v>
      </c>
      <c r="S181" s="17"/>
      <c r="T181" s="17" t="str">
        <f t="shared" si="12"/>
        <v/>
      </c>
      <c r="U181" s="17" t="str">
        <f t="shared" ref="U181:X181" si="179">IF(COUNTIF($J181:$M181,"*"&amp;U$2&amp;"*"),"Yes","-")</f>
        <v>-</v>
      </c>
      <c r="V181" s="17" t="str">
        <f t="shared" si="179"/>
        <v>-</v>
      </c>
      <c r="W181" s="17" t="str">
        <f t="shared" si="179"/>
        <v>-</v>
      </c>
      <c r="X181" s="17" t="str">
        <f t="shared" si="179"/>
        <v>-</v>
      </c>
    </row>
    <row r="182" spans="1:24" ht="14" hidden="1">
      <c r="A182" s="115"/>
      <c r="B182" s="247"/>
      <c r="C182" s="16"/>
      <c r="D182" s="80"/>
      <c r="E182" s="115"/>
      <c r="F182" s="115"/>
      <c r="G182" s="247" t="s">
        <v>5708</v>
      </c>
      <c r="H182" s="217" t="str">
        <f>VLOOKUP(G182,Orgs!B:I,2,0)</f>
        <v>https://www.venturra.com/</v>
      </c>
      <c r="I182" s="80" t="str">
        <f>VLOOKUP(G182,Orgs!B:J,3,0)</f>
        <v>Investors</v>
      </c>
      <c r="J182" s="80" t="str">
        <f>VLOOKUP(G182,Orgs!B:J,4,0)</f>
        <v>E-commerce, fintech, healthcare, education, Early-stage, SEA</v>
      </c>
      <c r="K182" s="80" t="str">
        <f>VLOOKUP(G182,Orgs!B:J,5,0)</f>
        <v>Finance</v>
      </c>
      <c r="L182" s="80">
        <f>VLOOKUP(G182,Orgs!B:J,6,0)</f>
        <v>0</v>
      </c>
      <c r="M182" s="80" t="str">
        <f>VLOOKUP(G182,Orgs!B:J,7,0)</f>
        <v>Focus on early-stage investments, back founders that have the dream to reshape markets with disruptive new business models that change industries.</v>
      </c>
      <c r="N182" s="80" t="str">
        <f>VLOOKUP(G182,Orgs!B:J,8,0)</f>
        <v>Indonesia</v>
      </c>
      <c r="O182" s="16" t="str">
        <f>VLOOKUP(G182,Orgs!B:J,9,0)</f>
        <v>contact@venturra.com</v>
      </c>
      <c r="P182" s="80" t="s">
        <v>17</v>
      </c>
      <c r="Q182" s="16"/>
      <c r="R182" s="16" t="s">
        <v>7341</v>
      </c>
      <c r="S182" s="16"/>
      <c r="T182" s="16" t="str">
        <f t="shared" si="12"/>
        <v/>
      </c>
      <c r="U182" s="16" t="str">
        <f t="shared" ref="U182:X182" si="180">IF(COUNTIF($J182:$M182,"*"&amp;U$2&amp;"*"),"Yes","-")</f>
        <v>-</v>
      </c>
      <c r="V182" s="16" t="str">
        <f t="shared" si="180"/>
        <v>-</v>
      </c>
      <c r="W182" s="16" t="str">
        <f t="shared" si="180"/>
        <v>-</v>
      </c>
      <c r="X182" s="16" t="str">
        <f t="shared" si="180"/>
        <v>-</v>
      </c>
    </row>
    <row r="183" spans="1:24" ht="14">
      <c r="A183" s="105"/>
      <c r="B183" s="105" t="s">
        <v>9588</v>
      </c>
      <c r="C183" s="17" t="s">
        <v>9022</v>
      </c>
      <c r="D183" s="16" t="s">
        <v>9589</v>
      </c>
      <c r="E183" s="16" t="s">
        <v>1353</v>
      </c>
      <c r="F183" s="215" t="s">
        <v>9590</v>
      </c>
      <c r="G183" s="163" t="s">
        <v>1354</v>
      </c>
      <c r="H183" s="210" t="str">
        <f>VLOOKUP(G183,Orgs!B:I,2,0)</f>
        <v>https://www.vertexventures.sg/</v>
      </c>
      <c r="I183" s="29" t="str">
        <f>VLOOKUP(G183,Orgs!B:J,3,0)</f>
        <v>Investors</v>
      </c>
      <c r="J183" s="29" t="str">
        <f>VLOOKUP(G183,Orgs!B:J,4,0)</f>
        <v>Startups, Technology, Healthcare, Healthtech, Climate tech, Fintech</v>
      </c>
      <c r="K183" s="29" t="str">
        <f>VLOOKUP(G183,Orgs!B:J,5,0)</f>
        <v>Finance</v>
      </c>
      <c r="L183" s="29">
        <f>VLOOKUP(G183,Orgs!B:J,6,0)</f>
        <v>0</v>
      </c>
      <c r="M183" s="29" t="str">
        <f>VLOOKUP(G183,Orgs!B:J,7,0)</f>
        <v>Vertex Ventures is a venture capital firm investing in high-growth startups. They focus on technology, healthcare, and consumer services. Their tech focus includes scalable platforms, digital health, and enterprise software.</v>
      </c>
      <c r="N183" s="29" t="str">
        <f>VLOOKUP(G183,Orgs!B:J,8,0)</f>
        <v>Singapore</v>
      </c>
      <c r="O183" s="17" t="str">
        <f>VLOOKUP(G183,Orgs!B:J,9,0)</f>
        <v>vertexesg@vertexventures.com</v>
      </c>
      <c r="P183" s="29" t="s">
        <v>17</v>
      </c>
      <c r="Q183" s="105"/>
      <c r="R183" s="17" t="s">
        <v>7341</v>
      </c>
      <c r="S183" s="17"/>
      <c r="T183" s="17" t="str">
        <f t="shared" si="12"/>
        <v/>
      </c>
      <c r="U183" s="17" t="str">
        <f t="shared" ref="U183:X183" si="181">IF(COUNTIF($J183:$M183,"*"&amp;U$2&amp;"*"),"Yes","-")</f>
        <v>-</v>
      </c>
      <c r="V183" s="17" t="str">
        <f t="shared" si="181"/>
        <v>-</v>
      </c>
      <c r="W183" s="17" t="str">
        <f t="shared" si="181"/>
        <v>-</v>
      </c>
      <c r="X183" s="17" t="str">
        <f t="shared" si="181"/>
        <v>-</v>
      </c>
    </row>
    <row r="184" spans="1:24" ht="14" hidden="1">
      <c r="A184" s="115"/>
      <c r="B184" s="228" t="s">
        <v>1236</v>
      </c>
      <c r="C184" s="16" t="s">
        <v>62</v>
      </c>
      <c r="D184" s="16" t="s">
        <v>9591</v>
      </c>
      <c r="E184" s="16" t="s">
        <v>9592</v>
      </c>
      <c r="F184" s="221" t="s">
        <v>9593</v>
      </c>
      <c r="G184" s="247" t="s">
        <v>4088</v>
      </c>
      <c r="H184" s="217" t="str">
        <f>VLOOKUP(G184,Orgs!B:I,2,0)</f>
        <v>https://vynncapital.com/</v>
      </c>
      <c r="I184" s="80" t="str">
        <f>VLOOKUP(G184,Orgs!B:J,3,0)</f>
        <v>Investors</v>
      </c>
      <c r="J184" s="80" t="str">
        <f>VLOOKUP(G184,Orgs!B:J,4,0)</f>
        <v>Early stage, SEA, Supply Chain, Mobility, Logistics, Travel, FMCG</v>
      </c>
      <c r="K184" s="80" t="str">
        <f>VLOOKUP(G184,Orgs!B:J,5,0)</f>
        <v>Finance</v>
      </c>
      <c r="L184" s="80">
        <f>VLOOKUP(G184,Orgs!B:J,6,0)</f>
        <v>0</v>
      </c>
      <c r="M184" s="80" t="str">
        <f>VLOOKUP(G184,Orgs!B:J,7,0)</f>
        <v>Vynn Capital is a Southeast Asia focused early stage venture capital firm investing in early stage tech startups. As a sector focused investor, Vynn Capital is eyeing on the Supply Chain and Mobility industries including but not limited to Logistics, Travel, FMCG.</v>
      </c>
      <c r="N184" s="80" t="str">
        <f>VLOOKUP(G184,Orgs!B:J,8,0)</f>
        <v>Malaysia/SEA</v>
      </c>
      <c r="O184" s="16">
        <f>VLOOKUP(G184,Orgs!B:J,9,0)</f>
        <v>0</v>
      </c>
      <c r="P184" s="80" t="s">
        <v>17</v>
      </c>
      <c r="Q184" s="16"/>
      <c r="R184" s="16" t="s">
        <v>7341</v>
      </c>
      <c r="S184" s="16"/>
      <c r="T184" s="16" t="str">
        <f t="shared" si="12"/>
        <v/>
      </c>
      <c r="U184" s="16" t="str">
        <f t="shared" ref="U184:X184" si="182">IF(COUNTIF($J184:$M184,"*"&amp;U$2&amp;"*"),"Yes","-")</f>
        <v>-</v>
      </c>
      <c r="V184" s="16" t="str">
        <f t="shared" si="182"/>
        <v>-</v>
      </c>
      <c r="W184" s="16" t="str">
        <f t="shared" si="182"/>
        <v>-</v>
      </c>
      <c r="X184" s="16" t="str">
        <f t="shared" si="182"/>
        <v>-</v>
      </c>
    </row>
    <row r="185" spans="1:24" ht="14">
      <c r="A185" s="105"/>
      <c r="B185" s="250" t="s">
        <v>9594</v>
      </c>
      <c r="C185" s="17" t="s">
        <v>9595</v>
      </c>
      <c r="D185" s="213" t="s">
        <v>9596</v>
      </c>
      <c r="E185" s="17" t="s">
        <v>8727</v>
      </c>
      <c r="F185" s="243" t="s">
        <v>9597</v>
      </c>
      <c r="G185" s="213" t="s">
        <v>9598</v>
      </c>
      <c r="H185" s="210" t="str">
        <f>VLOOKUP(G185,Orgs!B:I,2,0)</f>
        <v>https://wavemakerimpact.com/</v>
      </c>
      <c r="I185" s="29" t="str">
        <f>VLOOKUP(G185,Orgs!B:J,3,0)</f>
        <v>Investors</v>
      </c>
      <c r="J185" s="29" t="str">
        <f>VLOOKUP(G185,Orgs!B:J,4,0)</f>
        <v>Early-stage startups, Climate Tech, Sustainability-focused businesses</v>
      </c>
      <c r="K185" s="29" t="str">
        <f>VLOOKUP(G185,Orgs!B:J,5,0)</f>
        <v>Finance</v>
      </c>
      <c r="L185" s="29">
        <f>VLOOKUP(G185,Orgs!B:J,6,0)</f>
        <v>0</v>
      </c>
      <c r="M185" s="29" t="str">
        <f>VLOOKUP(G185,Orgs!B:J,7,0)</f>
        <v>Wavemaker Impact (WMi) is the first VC backed climate venture builder in SouthEast Asia. WMi co-founds sustainability-focused businesses with proven entrepreneurs.</v>
      </c>
      <c r="N185" s="29" t="str">
        <f>VLOOKUP(G185,Orgs!B:J,8,0)</f>
        <v>Singapore</v>
      </c>
      <c r="O185" s="17">
        <f>VLOOKUP(G185,Orgs!B:J,9,0)</f>
        <v>0</v>
      </c>
      <c r="P185" s="29" t="s">
        <v>17</v>
      </c>
      <c r="Q185" s="17"/>
      <c r="R185" s="17" t="s">
        <v>7341</v>
      </c>
      <c r="S185" s="17"/>
      <c r="T185" s="17" t="str">
        <f t="shared" si="12"/>
        <v/>
      </c>
      <c r="U185" s="17" t="str">
        <f t="shared" ref="U185:X185" si="183">IF(COUNTIF($J185:$M185,"*"&amp;U$2&amp;"*"),"Yes","-")</f>
        <v>-</v>
      </c>
      <c r="V185" s="17" t="str">
        <f t="shared" si="183"/>
        <v>-</v>
      </c>
      <c r="W185" s="17" t="str">
        <f t="shared" si="183"/>
        <v>-</v>
      </c>
      <c r="X185" s="17" t="str">
        <f t="shared" si="183"/>
        <v>-</v>
      </c>
    </row>
    <row r="186" spans="1:24" ht="14">
      <c r="A186" s="115"/>
      <c r="B186" s="228" t="s">
        <v>9599</v>
      </c>
      <c r="C186" s="16" t="s">
        <v>9600</v>
      </c>
      <c r="D186" s="247" t="s">
        <v>9601</v>
      </c>
      <c r="E186" s="16" t="s">
        <v>1393</v>
      </c>
      <c r="F186" s="221" t="s">
        <v>9602</v>
      </c>
      <c r="G186" s="247" t="s">
        <v>5002</v>
      </c>
      <c r="H186" s="217" t="str">
        <f>VLOOKUP(G186,Orgs!B:I,2,0)</f>
        <v>https://www.linkedin.com/company/waypoint-ventures/</v>
      </c>
      <c r="I186" s="80" t="str">
        <f>VLOOKUP(G186,Orgs!B:J,3,0)</f>
        <v>Investors</v>
      </c>
      <c r="J186" s="80" t="str">
        <f>VLOOKUP(G186,Orgs!B:J,4,0)</f>
        <v>Cloud and social media infrastructure, automotive, IT, retail, Germany, Southeast Asia, and China, Growth stage</v>
      </c>
      <c r="K186" s="80" t="str">
        <f>VLOOKUP(G186,Orgs!B:J,5,0)</f>
        <v>Finance</v>
      </c>
      <c r="L186" s="80">
        <f>VLOOKUP(G186,Orgs!B:J,6,0)</f>
        <v>0</v>
      </c>
      <c r="M186" s="80" t="str">
        <f>VLOOKUP(G186,Orgs!B:J,7,0)</f>
        <v>The core geography is Germany, Southeast Asia, and China, supports companies to achieve their growth aspiration</v>
      </c>
      <c r="N186" s="80" t="str">
        <f>VLOOKUP(G186,Orgs!B:J,8,0)</f>
        <v>Singapore</v>
      </c>
      <c r="O186" s="16">
        <f>VLOOKUP(G186,Orgs!B:J,9,0)</f>
        <v>0</v>
      </c>
      <c r="P186" s="80" t="s">
        <v>17</v>
      </c>
      <c r="Q186" s="16"/>
      <c r="R186" s="16" t="s">
        <v>7341</v>
      </c>
      <c r="S186" s="16"/>
      <c r="T186" s="16" t="str">
        <f t="shared" si="12"/>
        <v/>
      </c>
      <c r="U186" s="16" t="str">
        <f t="shared" ref="U186:X186" si="184">IF(COUNTIF($J186:$M186,"*"&amp;U$2&amp;"*"),"Yes","-")</f>
        <v>-</v>
      </c>
      <c r="V186" s="16" t="str">
        <f t="shared" si="184"/>
        <v>-</v>
      </c>
      <c r="W186" s="16" t="str">
        <f t="shared" si="184"/>
        <v>-</v>
      </c>
      <c r="X186" s="16" t="str">
        <f t="shared" si="184"/>
        <v>-</v>
      </c>
    </row>
    <row r="187" spans="1:24" ht="14">
      <c r="A187" s="105"/>
      <c r="B187" s="213" t="s">
        <v>1513</v>
      </c>
      <c r="C187" s="17" t="s">
        <v>9603</v>
      </c>
      <c r="D187" s="17" t="s">
        <v>9604</v>
      </c>
      <c r="E187" s="17" t="s">
        <v>8708</v>
      </c>
      <c r="F187" s="220" t="s">
        <v>9605</v>
      </c>
      <c r="G187" s="250" t="s">
        <v>3000</v>
      </c>
      <c r="H187" s="210" t="str">
        <f>VLOOKUP(G187,Orgs!B:I,2,0)</f>
        <v>http://www.xora.vc/</v>
      </c>
      <c r="I187" s="29" t="str">
        <f>VLOOKUP(G187,Orgs!B:J,3,0)</f>
        <v>Investors</v>
      </c>
      <c r="J187" s="29" t="str">
        <f>VLOOKUP(G187,Orgs!B:J,4,0)</f>
        <v>Deep tech, innovative science &amp; technology</v>
      </c>
      <c r="K187" s="29" t="str">
        <f>VLOOKUP(G187,Orgs!B:J,5,0)</f>
        <v>Finance</v>
      </c>
      <c r="L187" s="29">
        <f>VLOOKUP(G187,Orgs!B:J,6,0)</f>
        <v>0</v>
      </c>
      <c r="M187" s="29" t="str">
        <f>VLOOKUP(G187,Orgs!B:J,7,0)</f>
        <v>We invest in disruptive, world-changing deep tech ventures</v>
      </c>
      <c r="N187" s="29" t="str">
        <f>VLOOKUP(G187,Orgs!B:J,8,0)</f>
        <v>Singapore</v>
      </c>
      <c r="O187" s="17">
        <f>VLOOKUP(G187,Orgs!B:J,9,0)</f>
        <v>0</v>
      </c>
      <c r="P187" s="29" t="s">
        <v>17</v>
      </c>
      <c r="Q187" s="17"/>
      <c r="R187" s="17" t="s">
        <v>7341</v>
      </c>
      <c r="S187" s="17"/>
      <c r="T187" s="17" t="str">
        <f t="shared" si="12"/>
        <v/>
      </c>
      <c r="U187" s="17" t="str">
        <f t="shared" ref="U187:X187" si="185">IF(COUNTIF($J187:$M187,"*"&amp;U$2&amp;"*"),"Yes","-")</f>
        <v>-</v>
      </c>
      <c r="V187" s="17" t="str">
        <f t="shared" si="185"/>
        <v>-</v>
      </c>
      <c r="W187" s="17" t="str">
        <f t="shared" si="185"/>
        <v>-</v>
      </c>
      <c r="X187" s="17" t="str">
        <f t="shared" si="185"/>
        <v>-</v>
      </c>
    </row>
    <row r="188" spans="1:24" ht="14" hidden="1">
      <c r="A188" s="115"/>
      <c r="B188" s="228" t="s">
        <v>9188</v>
      </c>
      <c r="C188" s="16" t="s">
        <v>9606</v>
      </c>
      <c r="D188" s="16" t="s">
        <v>9607</v>
      </c>
      <c r="E188" s="16" t="s">
        <v>9608</v>
      </c>
      <c r="F188" s="219" t="s">
        <v>9609</v>
      </c>
      <c r="G188" s="247" t="s">
        <v>5788</v>
      </c>
      <c r="H188" s="217" t="str">
        <f>VLOOKUP(G188,Orgs!B:I,2,0)</f>
        <v>https://zacuaventures.com/</v>
      </c>
      <c r="I188" s="80" t="str">
        <f>VLOOKUP(G188,Orgs!B:J,3,0)</f>
        <v>Investors</v>
      </c>
      <c r="J188" s="80" t="str">
        <f>VLOOKUP(G188,Orgs!B:J,4,0)</f>
        <v>Sustainable Construction</v>
      </c>
      <c r="K188" s="80" t="str">
        <f>VLOOKUP(G188,Orgs!B:J,5,0)</f>
        <v>Built Environment</v>
      </c>
      <c r="L188" s="80">
        <f>VLOOKUP(G188,Orgs!B:J,6,0)</f>
        <v>0</v>
      </c>
      <c r="M188" s="80" t="str">
        <f>VLOOKUP(G188,Orgs!B:J,7,0)</f>
        <v>Investing in the next generation of built environment entrepreneurs</v>
      </c>
      <c r="N188" s="80" t="str">
        <f>VLOOKUP(G188,Orgs!B:J,8,0)</f>
        <v>Spain</v>
      </c>
      <c r="O188" s="16" t="str">
        <f>VLOOKUP(G188,Orgs!B:J,9,0)</f>
        <v>gdpr@zacuaventures.com</v>
      </c>
      <c r="P188" s="80" t="s">
        <v>2013</v>
      </c>
      <c r="Q188" s="80" t="s">
        <v>138</v>
      </c>
      <c r="R188" s="16" t="s">
        <v>7341</v>
      </c>
      <c r="S188" s="16" t="s">
        <v>9104</v>
      </c>
      <c r="T188" s="16" t="str">
        <f t="shared" si="12"/>
        <v/>
      </c>
      <c r="U188" s="16" t="str">
        <f t="shared" ref="U188:X188" si="186">IF(COUNTIF($J188:$M188,"*"&amp;U$2&amp;"*"),"Yes","-")</f>
        <v>-</v>
      </c>
      <c r="V188" s="16" t="str">
        <f t="shared" si="186"/>
        <v>-</v>
      </c>
      <c r="W188" s="16" t="str">
        <f t="shared" si="186"/>
        <v>-</v>
      </c>
      <c r="X188" s="16" t="str">
        <f t="shared" si="186"/>
        <v>-</v>
      </c>
    </row>
    <row r="189" spans="1:24" ht="14">
      <c r="A189" s="105"/>
      <c r="B189" s="212" t="s">
        <v>9610</v>
      </c>
      <c r="C189" s="41" t="s">
        <v>9611</v>
      </c>
      <c r="D189" s="41" t="s">
        <v>9612</v>
      </c>
      <c r="E189" s="41" t="s">
        <v>9613</v>
      </c>
      <c r="F189" s="140" t="s">
        <v>9614</v>
      </c>
      <c r="G189" s="206" t="s">
        <v>1318</v>
      </c>
      <c r="H189" s="210" t="str">
        <f>VLOOKUP(G189,Orgs!B:I,2,0)</f>
        <v>http://www.investible.com/</v>
      </c>
      <c r="I189" s="29" t="str">
        <f>VLOOKUP(G189,Orgs!B:I,3,0)</f>
        <v>Investors</v>
      </c>
      <c r="J189" s="29" t="str">
        <f>VLOOKUP(G189,Orgs!B:I,4,0)</f>
        <v>Early stage, Tech companies, Pre-seed to growth, Climate Tech</v>
      </c>
      <c r="K189" s="29" t="str">
        <f>VLOOKUP(G189,Orgs!B:I,5,0)</f>
        <v>Finance</v>
      </c>
      <c r="L189" s="29">
        <f>VLOOKUP(G189,Orgs!B:I,6,0)</f>
        <v>0</v>
      </c>
      <c r="M189" s="29" t="str">
        <f>VLOOKUP(G189,Orgs!B:I,7,0)</f>
        <v>Early-stage venture capital in Australia, Southeast Asia and the world</v>
      </c>
      <c r="N189" s="29" t="str">
        <f>VLOOKUP(G189,Orgs!B:I,8,0)</f>
        <v>Australia/Singapore</v>
      </c>
      <c r="O189" s="29"/>
      <c r="P189" s="29" t="s">
        <v>2020</v>
      </c>
      <c r="Q189" s="29"/>
      <c r="R189" s="29" t="s">
        <v>7805</v>
      </c>
      <c r="S189" s="17" t="s">
        <v>7379</v>
      </c>
      <c r="T189" s="17"/>
      <c r="U189" s="17"/>
      <c r="V189" s="17"/>
      <c r="W189" s="17"/>
      <c r="X189" s="17"/>
    </row>
    <row r="190" spans="1:24" ht="14">
      <c r="A190" s="115"/>
      <c r="B190" s="208" t="s">
        <v>140</v>
      </c>
      <c r="C190" s="100" t="s">
        <v>9615</v>
      </c>
      <c r="D190" s="100" t="s">
        <v>9616</v>
      </c>
      <c r="E190" s="100" t="s">
        <v>8708</v>
      </c>
      <c r="F190" s="138" t="s">
        <v>9617</v>
      </c>
      <c r="G190" s="207" t="s">
        <v>1318</v>
      </c>
      <c r="H190" s="217" t="str">
        <f>VLOOKUP(G190,Orgs!B:I,2,0)</f>
        <v>http://www.investible.com/</v>
      </c>
      <c r="I190" s="80" t="str">
        <f>VLOOKUP(G190,Orgs!B:I,3,0)</f>
        <v>Investors</v>
      </c>
      <c r="J190" s="80" t="str">
        <f>VLOOKUP(G190,Orgs!B:I,4,0)</f>
        <v>Early stage, Tech companies, Pre-seed to growth, Climate Tech</v>
      </c>
      <c r="K190" s="80" t="str">
        <f>VLOOKUP(G190,Orgs!B:I,5,0)</f>
        <v>Finance</v>
      </c>
      <c r="L190" s="80">
        <f>VLOOKUP(G190,Orgs!B:I,6,0)</f>
        <v>0</v>
      </c>
      <c r="M190" s="80" t="str">
        <f>VLOOKUP(G190,Orgs!B:I,7,0)</f>
        <v>Early-stage venture capital in Australia, Southeast Asia and the world</v>
      </c>
      <c r="N190" s="80" t="str">
        <f>VLOOKUP(G190,Orgs!B:I,8,0)</f>
        <v>Australia/Singapore</v>
      </c>
      <c r="O190" s="80"/>
      <c r="P190" s="80" t="s">
        <v>17</v>
      </c>
      <c r="Q190" s="80"/>
      <c r="R190" s="80" t="s">
        <v>7805</v>
      </c>
      <c r="S190" s="16" t="s">
        <v>7358</v>
      </c>
      <c r="T190" s="16"/>
      <c r="U190" s="16"/>
      <c r="V190" s="16"/>
      <c r="W190" s="16"/>
      <c r="X190" s="16"/>
    </row>
    <row r="191" spans="1:24" ht="14" hidden="1">
      <c r="A191" s="105"/>
      <c r="B191" s="212" t="s">
        <v>976</v>
      </c>
      <c r="C191" s="41" t="s">
        <v>9618</v>
      </c>
      <c r="D191" s="41" t="s">
        <v>9619</v>
      </c>
      <c r="E191" s="16" t="s">
        <v>9620</v>
      </c>
      <c r="F191" s="215" t="s">
        <v>9621</v>
      </c>
      <c r="G191" s="247" t="s">
        <v>4839</v>
      </c>
      <c r="H191" s="210" t="str">
        <f>VLOOKUP(G191,Orgs!B:I,2,0)</f>
        <v>https://www.investment.nsw.gov.au/</v>
      </c>
      <c r="I191" s="29" t="str">
        <f>VLOOKUP(G191,Orgs!B:J,3,0)</f>
        <v>Investors</v>
      </c>
      <c r="J191" s="29" t="str">
        <f>VLOOKUP(G191,Orgs!B:J,4,0)</f>
        <v>Startups, Infrastructure, Smart cities</v>
      </c>
      <c r="K191" s="29" t="str">
        <f>VLOOKUP(G191,Orgs!B:J,5,0)</f>
        <v>Government and Military</v>
      </c>
      <c r="L191" s="29">
        <f>VLOOKUP(G191,Orgs!B:J,6,0)</f>
        <v>0</v>
      </c>
      <c r="M191" s="29" t="str">
        <f>VLOOKUP(G191,Orgs!B:J,7,0)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1" s="29" t="s">
        <v>1981</v>
      </c>
      <c r="O191" s="17"/>
      <c r="P191" s="29" t="s">
        <v>17</v>
      </c>
      <c r="Q191" s="17"/>
      <c r="R191" s="29" t="s">
        <v>7805</v>
      </c>
      <c r="S191" s="17" t="s">
        <v>7358</v>
      </c>
      <c r="T191" s="17"/>
      <c r="U191" s="17"/>
      <c r="V191" s="17"/>
      <c r="W191" s="17"/>
      <c r="X191" s="17"/>
    </row>
    <row r="192" spans="1:24" ht="14" hidden="1">
      <c r="A192" s="115"/>
      <c r="B192" s="208" t="s">
        <v>9622</v>
      </c>
      <c r="C192" s="100" t="s">
        <v>9623</v>
      </c>
      <c r="D192" s="100"/>
      <c r="E192" s="16" t="s">
        <v>9624</v>
      </c>
      <c r="F192" s="221" t="s">
        <v>9625</v>
      </c>
      <c r="G192" s="247" t="s">
        <v>4839</v>
      </c>
      <c r="H192" s="217" t="str">
        <f>VLOOKUP(G192,Orgs!B:I,2,0)</f>
        <v>https://www.investment.nsw.gov.au/</v>
      </c>
      <c r="I192" s="80" t="str">
        <f>VLOOKUP(G192,Orgs!B:J,3,0)</f>
        <v>Investors</v>
      </c>
      <c r="J192" s="80" t="str">
        <f>VLOOKUP(G192,Orgs!B:J,4,0)</f>
        <v>Startups, Infrastructure, Smart cities</v>
      </c>
      <c r="K192" s="80" t="str">
        <f>VLOOKUP(G192,Orgs!B:J,5,0)</f>
        <v>Government and Military</v>
      </c>
      <c r="L192" s="80">
        <f>VLOOKUP(G192,Orgs!B:J,6,0)</f>
        <v>0</v>
      </c>
      <c r="M192" s="80" t="str">
        <f>VLOOKUP(G192,Orgs!B:J,7,0)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2" s="80" t="s">
        <v>1981</v>
      </c>
      <c r="O192" s="16"/>
      <c r="P192" s="80" t="s">
        <v>17</v>
      </c>
      <c r="Q192" s="16"/>
      <c r="R192" s="80" t="s">
        <v>7805</v>
      </c>
      <c r="S192" s="16" t="s">
        <v>7358</v>
      </c>
      <c r="T192" s="16"/>
      <c r="U192" s="16"/>
      <c r="V192" s="16"/>
      <c r="W192" s="16"/>
      <c r="X192" s="16"/>
    </row>
    <row r="193" spans="1:24" ht="14" hidden="1">
      <c r="A193" s="105"/>
      <c r="B193" s="212" t="s">
        <v>705</v>
      </c>
      <c r="C193" s="41"/>
      <c r="D193" s="41"/>
      <c r="E193" s="16"/>
      <c r="F193" s="17" t="s">
        <v>17</v>
      </c>
      <c r="G193" s="247" t="s">
        <v>4839</v>
      </c>
      <c r="H193" s="210" t="str">
        <f>VLOOKUP(G193,Orgs!B:I,2,0)</f>
        <v>https://www.investment.nsw.gov.au/</v>
      </c>
      <c r="I193" s="29" t="str">
        <f>VLOOKUP(G193,Orgs!B:J,3,0)</f>
        <v>Investors</v>
      </c>
      <c r="J193" s="29" t="str">
        <f>VLOOKUP(G193,Orgs!B:J,4,0)</f>
        <v>Startups, Infrastructure, Smart cities</v>
      </c>
      <c r="K193" s="29" t="str">
        <f>VLOOKUP(G193,Orgs!B:J,5,0)</f>
        <v>Government and Military</v>
      </c>
      <c r="L193" s="29">
        <f>VLOOKUP(G193,Orgs!B:J,6,0)</f>
        <v>0</v>
      </c>
      <c r="M193" s="29" t="str">
        <f>VLOOKUP(G193,Orgs!B:J,7,0)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3" s="29" t="s">
        <v>1981</v>
      </c>
      <c r="O193" s="17"/>
      <c r="P193" s="29" t="s">
        <v>17</v>
      </c>
      <c r="Q193" s="17"/>
      <c r="R193" s="29" t="s">
        <v>7805</v>
      </c>
      <c r="S193" s="17" t="s">
        <v>7358</v>
      </c>
      <c r="T193" s="17"/>
      <c r="U193" s="17"/>
      <c r="V193" s="17"/>
      <c r="W193" s="17"/>
      <c r="X193" s="17"/>
    </row>
    <row r="194" spans="1:24" ht="14">
      <c r="A194" s="115"/>
      <c r="B194" s="208" t="s">
        <v>976</v>
      </c>
      <c r="C194" s="100" t="s">
        <v>855</v>
      </c>
      <c r="D194" s="80" t="s">
        <v>1336</v>
      </c>
      <c r="E194" s="100" t="s">
        <v>28</v>
      </c>
      <c r="F194" s="221" t="s">
        <v>9626</v>
      </c>
      <c r="G194" s="247" t="s">
        <v>1338</v>
      </c>
      <c r="H194" s="217" t="str">
        <f>VLOOKUP(G194,Orgs!B:I,2,0)</f>
        <v>https://tarongagroup.com/</v>
      </c>
      <c r="I194" s="80" t="str">
        <f>VLOOKUP(G194,Orgs!B:J,3,0)</f>
        <v>Investors</v>
      </c>
      <c r="J194" s="80" t="str">
        <f>VLOOKUP(G194,Orgs!B:J,4,0)</f>
        <v>Seed to series A startups, Proptech, Smart Dities</v>
      </c>
      <c r="K194" s="80" t="str">
        <f>VLOOKUP(G194,Orgs!B:J,5,0)</f>
        <v>Finance</v>
      </c>
      <c r="L194" s="80">
        <f>VLOOKUP(G194,Orgs!B:J,6,0)</f>
        <v>0</v>
      </c>
      <c r="M194" s="80" t="str">
        <f>VLOOKUP(G194,Orgs!B:J,7,0)</f>
        <v>Taronga Ventures invests in proptech and real estate technology startups.</v>
      </c>
      <c r="N194" s="80" t="str">
        <f>VLOOKUP(G194,Orgs!B:J,8,0)</f>
        <v>Singapore</v>
      </c>
      <c r="O194" s="16"/>
      <c r="P194" s="80" t="s">
        <v>17</v>
      </c>
      <c r="Q194" s="16"/>
      <c r="R194" s="80" t="s">
        <v>7805</v>
      </c>
      <c r="S194" s="16" t="s">
        <v>7358</v>
      </c>
      <c r="T194" s="16"/>
      <c r="U194" s="16"/>
      <c r="V194" s="16"/>
      <c r="W194" s="16"/>
      <c r="X194" s="16"/>
    </row>
    <row r="195" spans="1:24" ht="14">
      <c r="A195" s="105"/>
      <c r="B195" s="212" t="s">
        <v>7535</v>
      </c>
      <c r="C195" s="41" t="s">
        <v>234</v>
      </c>
      <c r="D195" s="41" t="s">
        <v>9627</v>
      </c>
      <c r="E195" s="41" t="s">
        <v>9628</v>
      </c>
      <c r="F195" s="255" t="s">
        <v>9629</v>
      </c>
      <c r="G195" s="213" t="s">
        <v>29</v>
      </c>
      <c r="H195" s="210" t="str">
        <f>VLOOKUP(G195,Orgs!B:I,2,0)</f>
        <v>https://tembusupartners.com/</v>
      </c>
      <c r="I195" s="29" t="str">
        <f>VLOOKUP(G195,Orgs!B:J,3,0)</f>
        <v>Investors</v>
      </c>
      <c r="J195" s="29" t="str">
        <f>VLOOKUP(G195,Orgs!B:J,4,0)</f>
        <v>Education, healthcare, technology, oil, gas</v>
      </c>
      <c r="K195" s="29" t="str">
        <f>VLOOKUP(G195,Orgs!B:J,5,0)</f>
        <v>Finance</v>
      </c>
      <c r="L195" s="29">
        <f>VLOOKUP(G195,Orgs!B:J,6,0)</f>
        <v>0</v>
      </c>
      <c r="M195" s="29" t="str">
        <f>VLOOKUP(G195,Orgs!B:J,7,0)</f>
        <v>A leading boutique private equity investment firm backing early to growth stage ventures across Asia.</v>
      </c>
      <c r="N195" s="29" t="str">
        <f>VLOOKUP(G195,Orgs!B:J,8,0)</f>
        <v>Singapore</v>
      </c>
      <c r="O195" s="17">
        <f>VLOOKUP(G195,Orgs!B:J,9,0)</f>
        <v>0</v>
      </c>
      <c r="P195" s="29" t="s">
        <v>17</v>
      </c>
      <c r="Q195" s="17"/>
      <c r="R195" s="29" t="s">
        <v>7805</v>
      </c>
      <c r="S195" s="17" t="s">
        <v>7358</v>
      </c>
      <c r="T195" s="17"/>
      <c r="U195" s="17"/>
      <c r="V195" s="17"/>
      <c r="W195" s="17"/>
      <c r="X195" s="17"/>
    </row>
    <row r="196" spans="1:24" ht="14" hidden="1">
      <c r="A196" s="115"/>
      <c r="B196" s="208" t="s">
        <v>9630</v>
      </c>
      <c r="C196" s="100" t="s">
        <v>9631</v>
      </c>
      <c r="D196" s="100" t="s">
        <v>9632</v>
      </c>
      <c r="E196" s="100" t="s">
        <v>28</v>
      </c>
      <c r="F196" s="134" t="s">
        <v>9633</v>
      </c>
      <c r="G196" s="207" t="s">
        <v>3823</v>
      </c>
      <c r="H196" s="123" t="s">
        <v>3824</v>
      </c>
      <c r="I196" s="117" t="s">
        <v>97</v>
      </c>
      <c r="J196" s="80" t="s">
        <v>3825</v>
      </c>
      <c r="K196" s="80" t="s">
        <v>2027</v>
      </c>
      <c r="L196" s="80"/>
      <c r="M196" s="80" t="s">
        <v>3826</v>
      </c>
      <c r="N196" s="16" t="s">
        <v>1981</v>
      </c>
      <c r="O196" s="99" t="s">
        <v>3827</v>
      </c>
      <c r="P196" s="80" t="s">
        <v>2020</v>
      </c>
      <c r="Q196" s="80"/>
      <c r="R196" s="80" t="s">
        <v>7805</v>
      </c>
      <c r="S196" s="16" t="s">
        <v>7379</v>
      </c>
      <c r="T196" s="80"/>
      <c r="U196" s="80"/>
      <c r="V196" s="80"/>
      <c r="W196" s="80"/>
      <c r="X196" s="80"/>
    </row>
    <row r="197" spans="1:24" ht="14" hidden="1">
      <c r="A197" s="105"/>
      <c r="B197" s="41" t="s">
        <v>9634</v>
      </c>
      <c r="C197" s="41" t="s">
        <v>1156</v>
      </c>
      <c r="D197" s="41" t="s">
        <v>9635</v>
      </c>
      <c r="E197" s="41" t="s">
        <v>470</v>
      </c>
      <c r="F197" s="148" t="s">
        <v>9636</v>
      </c>
      <c r="G197" s="29" t="s">
        <v>3823</v>
      </c>
      <c r="H197" s="124" t="s">
        <v>3824</v>
      </c>
      <c r="I197" s="77" t="s">
        <v>97</v>
      </c>
      <c r="J197" s="29" t="s">
        <v>3825</v>
      </c>
      <c r="K197" s="29" t="s">
        <v>2027</v>
      </c>
      <c r="L197" s="29"/>
      <c r="M197" s="29" t="s">
        <v>3826</v>
      </c>
      <c r="N197" s="17" t="s">
        <v>1981</v>
      </c>
      <c r="O197" s="227" t="s">
        <v>3827</v>
      </c>
      <c r="P197" s="29" t="s">
        <v>17</v>
      </c>
      <c r="Q197" s="29"/>
      <c r="R197" s="29" t="s">
        <v>7805</v>
      </c>
      <c r="S197" s="17" t="s">
        <v>7358</v>
      </c>
      <c r="T197" s="29"/>
      <c r="U197" s="29"/>
      <c r="V197" s="29"/>
      <c r="W197" s="29"/>
      <c r="X197" s="29"/>
    </row>
    <row r="198" spans="1:24" ht="14">
      <c r="A198" s="115"/>
      <c r="B198" s="100" t="s">
        <v>9637</v>
      </c>
      <c r="C198" s="100" t="s">
        <v>1056</v>
      </c>
      <c r="D198" s="100" t="s">
        <v>9638</v>
      </c>
      <c r="E198" s="100" t="s">
        <v>9639</v>
      </c>
      <c r="F198" s="134" t="s">
        <v>9640</v>
      </c>
      <c r="G198" s="80" t="s">
        <v>3449</v>
      </c>
      <c r="H198" s="123" t="s">
        <v>3450</v>
      </c>
      <c r="I198" s="117" t="s">
        <v>97</v>
      </c>
      <c r="J198" s="80" t="s">
        <v>3451</v>
      </c>
      <c r="K198" s="80" t="s">
        <v>2027</v>
      </c>
      <c r="L198" s="80"/>
      <c r="M198" s="80" t="s">
        <v>3452</v>
      </c>
      <c r="N198" s="16" t="s">
        <v>23</v>
      </c>
      <c r="O198" s="99"/>
      <c r="P198" s="80" t="s">
        <v>2020</v>
      </c>
      <c r="Q198" s="80"/>
      <c r="R198" s="80" t="s">
        <v>7805</v>
      </c>
      <c r="S198" s="16" t="s">
        <v>7379</v>
      </c>
      <c r="T198" s="80"/>
      <c r="U198" s="80"/>
      <c r="V198" s="80"/>
      <c r="W198" s="80"/>
      <c r="X198" s="80"/>
    </row>
    <row r="199" spans="1:24" ht="14">
      <c r="A199" s="105"/>
      <c r="B199" s="41" t="s">
        <v>9641</v>
      </c>
      <c r="C199" s="41" t="s">
        <v>411</v>
      </c>
      <c r="D199" s="41" t="s">
        <v>9642</v>
      </c>
      <c r="E199" s="41" t="s">
        <v>413</v>
      </c>
      <c r="F199" s="148" t="s">
        <v>9643</v>
      </c>
      <c r="G199" s="29" t="s">
        <v>3449</v>
      </c>
      <c r="H199" s="124" t="s">
        <v>3450</v>
      </c>
      <c r="I199" s="77" t="s">
        <v>97</v>
      </c>
      <c r="J199" s="29" t="s">
        <v>3451</v>
      </c>
      <c r="K199" s="29" t="s">
        <v>2027</v>
      </c>
      <c r="L199" s="29"/>
      <c r="M199" s="29" t="s">
        <v>3452</v>
      </c>
      <c r="N199" s="17" t="s">
        <v>23</v>
      </c>
      <c r="O199" s="227"/>
      <c r="P199" s="29" t="s">
        <v>17</v>
      </c>
      <c r="Q199" s="29"/>
      <c r="R199" s="29" t="s">
        <v>7805</v>
      </c>
      <c r="S199" s="17" t="s">
        <v>7358</v>
      </c>
      <c r="T199" s="29"/>
      <c r="U199" s="29"/>
      <c r="V199" s="29"/>
      <c r="W199" s="29"/>
      <c r="X199" s="29"/>
    </row>
    <row r="200" spans="1:24" ht="14">
      <c r="A200" s="115"/>
      <c r="B200" s="100" t="s">
        <v>1743</v>
      </c>
      <c r="C200" s="100" t="s">
        <v>9644</v>
      </c>
      <c r="D200" s="100" t="s">
        <v>9645</v>
      </c>
      <c r="E200" s="100" t="s">
        <v>9646</v>
      </c>
      <c r="F200" s="134" t="s">
        <v>9647</v>
      </c>
      <c r="G200" s="80" t="s">
        <v>4044</v>
      </c>
      <c r="H200" s="123" t="s">
        <v>4045</v>
      </c>
      <c r="I200" s="117" t="s">
        <v>97</v>
      </c>
      <c r="J200" s="80" t="s">
        <v>4046</v>
      </c>
      <c r="K200" s="80" t="s">
        <v>30</v>
      </c>
      <c r="L200" s="80"/>
      <c r="M200" s="80" t="s">
        <v>4047</v>
      </c>
      <c r="N200" s="16" t="s">
        <v>2789</v>
      </c>
      <c r="O200" s="99"/>
      <c r="P200" s="80" t="s">
        <v>2020</v>
      </c>
      <c r="Q200" s="80"/>
      <c r="R200" s="80" t="s">
        <v>7805</v>
      </c>
      <c r="S200" s="16" t="s">
        <v>7379</v>
      </c>
      <c r="T200" s="80"/>
      <c r="U200" s="80"/>
      <c r="V200" s="80"/>
      <c r="W200" s="80"/>
      <c r="X200" s="80"/>
    </row>
    <row r="201" spans="1:24" ht="14" hidden="1">
      <c r="A201" s="105"/>
      <c r="B201" s="41" t="s">
        <v>9648</v>
      </c>
      <c r="C201" s="41" t="s">
        <v>6636</v>
      </c>
      <c r="D201" s="41" t="s">
        <v>9649</v>
      </c>
      <c r="E201" s="41" t="s">
        <v>8708</v>
      </c>
      <c r="F201" s="148" t="s">
        <v>9650</v>
      </c>
      <c r="G201" s="29" t="s">
        <v>3284</v>
      </c>
      <c r="H201" s="124" t="s">
        <v>3285</v>
      </c>
      <c r="I201" s="77" t="s">
        <v>97</v>
      </c>
      <c r="J201" s="29" t="s">
        <v>3286</v>
      </c>
      <c r="K201" s="29" t="s">
        <v>30</v>
      </c>
      <c r="L201" s="29"/>
      <c r="M201" s="29" t="s">
        <v>3287</v>
      </c>
      <c r="N201" s="17" t="s">
        <v>2214</v>
      </c>
      <c r="O201" s="227" t="s">
        <v>3288</v>
      </c>
      <c r="P201" s="29" t="s">
        <v>17</v>
      </c>
      <c r="Q201" s="29"/>
      <c r="R201" s="29" t="s">
        <v>7805</v>
      </c>
      <c r="S201" s="17" t="s">
        <v>7358</v>
      </c>
      <c r="T201" s="29"/>
      <c r="U201" s="29"/>
      <c r="V201" s="29"/>
      <c r="W201" s="29"/>
      <c r="X201" s="29"/>
    </row>
    <row r="202" spans="1:24" ht="14">
      <c r="A202" s="115"/>
      <c r="B202" s="100" t="s">
        <v>9651</v>
      </c>
      <c r="C202" s="100" t="s">
        <v>9652</v>
      </c>
      <c r="D202" s="100" t="s">
        <v>7248</v>
      </c>
      <c r="E202" s="100"/>
      <c r="F202" s="80" t="s">
        <v>17</v>
      </c>
      <c r="G202" s="80" t="s">
        <v>5327</v>
      </c>
      <c r="H202" s="123" t="s">
        <v>5328</v>
      </c>
      <c r="I202" s="117" t="s">
        <v>97</v>
      </c>
      <c r="J202" s="80" t="s">
        <v>5329</v>
      </c>
      <c r="K202" s="80" t="s">
        <v>30</v>
      </c>
      <c r="L202" s="80"/>
      <c r="M202" s="80" t="s">
        <v>5330</v>
      </c>
      <c r="N202" s="16" t="s">
        <v>23</v>
      </c>
      <c r="O202" s="99" t="s">
        <v>5331</v>
      </c>
      <c r="P202" s="80" t="s">
        <v>2020</v>
      </c>
      <c r="Q202" s="80"/>
      <c r="R202" s="80" t="s">
        <v>7805</v>
      </c>
      <c r="S202" s="16" t="s">
        <v>7379</v>
      </c>
      <c r="T202" s="80"/>
      <c r="U202" s="80"/>
      <c r="V202" s="80"/>
      <c r="W202" s="80"/>
      <c r="X202" s="80"/>
    </row>
    <row r="203" spans="1:24" ht="14">
      <c r="A203" s="105"/>
      <c r="B203" s="41" t="s">
        <v>9653</v>
      </c>
      <c r="C203" s="41" t="s">
        <v>9654</v>
      </c>
      <c r="D203" s="41" t="s">
        <v>9655</v>
      </c>
      <c r="E203" s="41" t="s">
        <v>9656</v>
      </c>
      <c r="F203" s="148" t="s">
        <v>9657</v>
      </c>
      <c r="G203" s="29" t="s">
        <v>4145</v>
      </c>
      <c r="H203" s="124" t="s">
        <v>4146</v>
      </c>
      <c r="I203" s="77" t="s">
        <v>97</v>
      </c>
      <c r="J203" s="29" t="s">
        <v>3286</v>
      </c>
      <c r="K203" s="29" t="s">
        <v>30</v>
      </c>
      <c r="M203" s="29" t="s">
        <v>4147</v>
      </c>
      <c r="N203" s="17" t="s">
        <v>23</v>
      </c>
      <c r="O203" s="227" t="s">
        <v>4148</v>
      </c>
      <c r="P203" s="29" t="s">
        <v>17</v>
      </c>
      <c r="Q203" s="29"/>
      <c r="R203" s="29" t="s">
        <v>7805</v>
      </c>
      <c r="S203" s="17" t="s">
        <v>7358</v>
      </c>
      <c r="T203" s="29"/>
      <c r="U203" s="29"/>
      <c r="V203" s="29"/>
      <c r="W203" s="29"/>
      <c r="X203" s="29"/>
    </row>
    <row r="204" spans="1:24" ht="14">
      <c r="A204" s="115"/>
      <c r="B204" s="100" t="s">
        <v>772</v>
      </c>
      <c r="C204" s="100" t="s">
        <v>234</v>
      </c>
      <c r="D204" s="100" t="s">
        <v>9658</v>
      </c>
      <c r="E204" s="100" t="s">
        <v>9659</v>
      </c>
      <c r="F204" s="134" t="s">
        <v>9660</v>
      </c>
      <c r="G204" s="80" t="s">
        <v>4145</v>
      </c>
      <c r="H204" s="123" t="s">
        <v>4146</v>
      </c>
      <c r="I204" s="117" t="s">
        <v>97</v>
      </c>
      <c r="J204" s="80" t="s">
        <v>3286</v>
      </c>
      <c r="K204" s="80" t="s">
        <v>30</v>
      </c>
      <c r="M204" s="80" t="s">
        <v>4147</v>
      </c>
      <c r="N204" s="16" t="s">
        <v>23</v>
      </c>
      <c r="O204" s="99" t="s">
        <v>4148</v>
      </c>
      <c r="P204" s="80" t="s">
        <v>17</v>
      </c>
      <c r="Q204" s="80"/>
      <c r="R204" s="80" t="s">
        <v>7805</v>
      </c>
      <c r="S204" s="16" t="s">
        <v>7358</v>
      </c>
      <c r="T204" s="80"/>
      <c r="U204" s="80"/>
      <c r="V204" s="80"/>
      <c r="W204" s="80"/>
      <c r="X204" s="80"/>
    </row>
    <row r="205" spans="1:24" ht="14" hidden="1">
      <c r="A205" s="105"/>
      <c r="B205" s="41" t="s">
        <v>9661</v>
      </c>
      <c r="C205" s="41" t="s">
        <v>198</v>
      </c>
      <c r="D205" s="41" t="s">
        <v>9662</v>
      </c>
      <c r="E205" s="41" t="s">
        <v>9663</v>
      </c>
      <c r="F205" s="148" t="s">
        <v>9664</v>
      </c>
      <c r="G205" s="29" t="s">
        <v>5619</v>
      </c>
      <c r="H205" s="124" t="s">
        <v>5620</v>
      </c>
      <c r="I205" s="77" t="s">
        <v>97</v>
      </c>
      <c r="J205" s="29" t="s">
        <v>3728</v>
      </c>
      <c r="K205" s="29" t="s">
        <v>30</v>
      </c>
      <c r="M205" s="29" t="s">
        <v>5621</v>
      </c>
      <c r="N205" s="17" t="s">
        <v>2290</v>
      </c>
      <c r="O205" s="227" t="s">
        <v>5622</v>
      </c>
      <c r="P205" s="29" t="s">
        <v>17</v>
      </c>
      <c r="Q205" s="29"/>
      <c r="R205" s="29" t="s">
        <v>7805</v>
      </c>
      <c r="S205" s="17" t="s">
        <v>7358</v>
      </c>
      <c r="T205" s="29"/>
      <c r="U205" s="29"/>
      <c r="V205" s="29"/>
      <c r="W205" s="29"/>
      <c r="X205" s="29"/>
    </row>
    <row r="206" spans="1:24" ht="14">
      <c r="A206" s="115"/>
      <c r="B206" s="100" t="s">
        <v>233</v>
      </c>
      <c r="C206" s="100" t="s">
        <v>299</v>
      </c>
      <c r="D206" s="100" t="s">
        <v>9251</v>
      </c>
      <c r="E206" s="100" t="s">
        <v>413</v>
      </c>
      <c r="F206" s="134" t="s">
        <v>9252</v>
      </c>
      <c r="G206" s="80" t="s">
        <v>9665</v>
      </c>
      <c r="H206" s="123" t="s">
        <v>4591</v>
      </c>
      <c r="I206" s="117" t="s">
        <v>97</v>
      </c>
      <c r="J206" s="80" t="s">
        <v>3728</v>
      </c>
      <c r="K206" s="80" t="s">
        <v>30</v>
      </c>
      <c r="L206" s="80" t="s">
        <v>2108</v>
      </c>
      <c r="M206" s="80" t="s">
        <v>4592</v>
      </c>
      <c r="N206" s="16" t="s">
        <v>23</v>
      </c>
      <c r="O206" s="99"/>
      <c r="P206" s="80" t="s">
        <v>17</v>
      </c>
      <c r="Q206" s="80"/>
      <c r="R206" s="80" t="s">
        <v>7805</v>
      </c>
      <c r="S206" s="16" t="s">
        <v>7358</v>
      </c>
      <c r="T206" s="80"/>
      <c r="U206" s="80"/>
      <c r="V206" s="80"/>
      <c r="W206" s="80"/>
      <c r="X206" s="80"/>
    </row>
    <row r="207" spans="1:24" ht="14" hidden="1">
      <c r="A207" s="105"/>
      <c r="B207" s="41" t="s">
        <v>753</v>
      </c>
      <c r="C207" s="41" t="s">
        <v>385</v>
      </c>
      <c r="D207" s="41" t="s">
        <v>9666</v>
      </c>
      <c r="E207" s="41" t="s">
        <v>9667</v>
      </c>
      <c r="F207" s="148" t="s">
        <v>9668</v>
      </c>
      <c r="G207" s="29" t="s">
        <v>5139</v>
      </c>
      <c r="H207" s="124" t="s">
        <v>5140</v>
      </c>
      <c r="I207" s="77" t="s">
        <v>97</v>
      </c>
      <c r="J207" s="77" t="s">
        <v>4384</v>
      </c>
      <c r="K207" s="29" t="s">
        <v>30</v>
      </c>
      <c r="L207" s="29"/>
      <c r="M207" s="29" t="s">
        <v>9669</v>
      </c>
      <c r="N207" s="17" t="s">
        <v>1981</v>
      </c>
      <c r="O207" s="227" t="s">
        <v>5141</v>
      </c>
      <c r="P207" s="29" t="s">
        <v>17</v>
      </c>
      <c r="Q207" s="29"/>
      <c r="R207" s="29" t="s">
        <v>7805</v>
      </c>
      <c r="S207" s="17" t="s">
        <v>7358</v>
      </c>
      <c r="T207" s="29"/>
      <c r="U207" s="29"/>
      <c r="V207" s="29"/>
      <c r="W207" s="29"/>
      <c r="X207" s="29"/>
    </row>
    <row r="208" spans="1:24" ht="14">
      <c r="A208" s="115"/>
      <c r="B208" s="100" t="s">
        <v>9670</v>
      </c>
      <c r="C208" s="100" t="s">
        <v>9671</v>
      </c>
      <c r="D208" s="100" t="s">
        <v>9672</v>
      </c>
      <c r="E208" s="100" t="s">
        <v>9673</v>
      </c>
      <c r="F208" s="134" t="s">
        <v>9674</v>
      </c>
      <c r="G208" s="115" t="s">
        <v>3726</v>
      </c>
      <c r="H208" s="264" t="s">
        <v>3727</v>
      </c>
      <c r="I208" s="115" t="s">
        <v>97</v>
      </c>
      <c r="J208" s="80" t="s">
        <v>3728</v>
      </c>
      <c r="K208" s="80" t="s">
        <v>2027</v>
      </c>
      <c r="L208" s="115"/>
      <c r="M208" s="115" t="s">
        <v>3729</v>
      </c>
      <c r="N208" s="115" t="s">
        <v>23</v>
      </c>
      <c r="O208" s="99"/>
      <c r="P208" s="80" t="s">
        <v>17</v>
      </c>
      <c r="Q208" s="80"/>
      <c r="R208" s="80" t="s">
        <v>7805</v>
      </c>
      <c r="S208" s="16" t="s">
        <v>7358</v>
      </c>
      <c r="T208" s="80"/>
      <c r="U208" s="80"/>
      <c r="V208" s="80"/>
      <c r="W208" s="80"/>
      <c r="X208" s="80"/>
    </row>
    <row r="209" spans="1:24" ht="14">
      <c r="A209" s="105"/>
      <c r="B209" s="29" t="s">
        <v>155</v>
      </c>
      <c r="C209" s="29" t="s">
        <v>198</v>
      </c>
      <c r="D209" s="29" t="s">
        <v>1332</v>
      </c>
      <c r="E209" s="29" t="s">
        <v>1333</v>
      </c>
      <c r="F209" s="140" t="s">
        <v>1334</v>
      </c>
      <c r="G209" s="29" t="s">
        <v>1335</v>
      </c>
      <c r="H209" s="210" t="str">
        <f>VLOOKUP(G209,Orgs!B:I,2,0)</f>
        <v>https://scventures.io/</v>
      </c>
      <c r="I209" s="29" t="str">
        <f>VLOOKUP(G209,Orgs!B:I,3,0)</f>
        <v>Investors</v>
      </c>
      <c r="J209" s="29" t="str">
        <f>VLOOKUP(G209,Orgs!B:I,4,0)</f>
        <v>Fintech</v>
      </c>
      <c r="K209" s="29" t="str">
        <f>VLOOKUP(G209,Orgs!B:I,5,0)</f>
        <v>Finance</v>
      </c>
      <c r="L209" s="29">
        <f>VLOOKUP(G209,Orgs!B:I,6,0)</f>
        <v>0</v>
      </c>
      <c r="M209" s="29" t="str">
        <f>VLOOKUP(G209,Orgs!B:I,7,0)</f>
        <v>A corporate venture capital arm of Standard Chartered Bank, investing in innovative startups shaping the future of finance and technology.</v>
      </c>
      <c r="N209" s="29" t="str">
        <f>VLOOKUP(G209,Orgs!B:I,8,0)</f>
        <v>Singapore</v>
      </c>
      <c r="O209" s="29"/>
      <c r="P209" s="29" t="s">
        <v>2020</v>
      </c>
      <c r="Q209" s="29" t="s">
        <v>138</v>
      </c>
      <c r="R209" s="29" t="s">
        <v>7950</v>
      </c>
      <c r="S209" s="29" t="s">
        <v>889</v>
      </c>
      <c r="T209" s="17" t="str">
        <f t="shared" ref="T209:T211" si="187">IF(COUNTIF(U209:X209,"Yes"),"Yes","")</f>
        <v/>
      </c>
      <c r="U209" s="17" t="str">
        <f t="shared" ref="U209:X209" si="188">IF(COUNTIF($J209:$M209,"*"&amp;U$2&amp;"*"),"Yes","-")</f>
        <v>-</v>
      </c>
      <c r="V209" s="17" t="str">
        <f t="shared" si="188"/>
        <v>-</v>
      </c>
      <c r="W209" s="17" t="str">
        <f t="shared" si="188"/>
        <v>-</v>
      </c>
      <c r="X209" s="17" t="str">
        <f t="shared" si="188"/>
        <v>-</v>
      </c>
    </row>
    <row r="210" spans="1:24" ht="14">
      <c r="A210" s="115"/>
      <c r="B210" s="80" t="s">
        <v>1351</v>
      </c>
      <c r="C210" s="80" t="s">
        <v>234</v>
      </c>
      <c r="D210" s="80" t="s">
        <v>1352</v>
      </c>
      <c r="E210" s="80" t="s">
        <v>1353</v>
      </c>
      <c r="F210" s="138" t="s">
        <v>9675</v>
      </c>
      <c r="G210" s="80" t="s">
        <v>1354</v>
      </c>
      <c r="H210" s="217" t="str">
        <f>VLOOKUP(G210,Orgs!B:I,2,0)</f>
        <v>https://www.vertexventures.sg/</v>
      </c>
      <c r="I210" s="80" t="str">
        <f>VLOOKUP(G210,Orgs!B:I,3,0)</f>
        <v>Investors</v>
      </c>
      <c r="J210" s="80" t="str">
        <f>VLOOKUP(G210,Orgs!B:I,4,0)</f>
        <v>Startups, Technology, Healthcare, Healthtech, Climate tech, Fintech</v>
      </c>
      <c r="K210" s="80" t="str">
        <f>VLOOKUP(G210,Orgs!B:I,5,0)</f>
        <v>Finance</v>
      </c>
      <c r="L210" s="80">
        <f>VLOOKUP(G210,Orgs!B:I,6,0)</f>
        <v>0</v>
      </c>
      <c r="M210" s="80" t="str">
        <f>VLOOKUP(G210,Orgs!B:I,7,0)</f>
        <v>Vertex Ventures is a venture capital firm investing in high-growth startups. They focus on technology, healthcare, and consumer services. Their tech focus includes scalable platforms, digital health, and enterprise software.</v>
      </c>
      <c r="N210" s="80" t="str">
        <f>VLOOKUP(G210,Orgs!B:I,8,0)</f>
        <v>Singapore</v>
      </c>
      <c r="O210" s="80"/>
      <c r="P210" s="80" t="s">
        <v>2020</v>
      </c>
      <c r="Q210" s="80" t="s">
        <v>138</v>
      </c>
      <c r="R210" s="80" t="s">
        <v>7950</v>
      </c>
      <c r="S210" s="80" t="s">
        <v>889</v>
      </c>
      <c r="T210" s="16" t="str">
        <f t="shared" si="187"/>
        <v/>
      </c>
      <c r="U210" s="16" t="str">
        <f t="shared" ref="U210:X210" si="189">IF(COUNTIF($J210:$M210,"*"&amp;U$2&amp;"*"),"Yes","-")</f>
        <v>-</v>
      </c>
      <c r="V210" s="16" t="str">
        <f t="shared" si="189"/>
        <v>-</v>
      </c>
      <c r="W210" s="16" t="str">
        <f t="shared" si="189"/>
        <v>-</v>
      </c>
      <c r="X210" s="16" t="str">
        <f t="shared" si="189"/>
        <v>-</v>
      </c>
    </row>
    <row r="211" spans="1:24" ht="14">
      <c r="A211" s="105"/>
      <c r="B211" s="29" t="s">
        <v>1945</v>
      </c>
      <c r="C211" s="29" t="s">
        <v>1946</v>
      </c>
      <c r="D211" s="29" t="s">
        <v>1947</v>
      </c>
      <c r="E211" s="29" t="s">
        <v>1948</v>
      </c>
      <c r="F211" s="128" t="s">
        <v>1949</v>
      </c>
      <c r="G211" s="17" t="s">
        <v>1338</v>
      </c>
      <c r="H211" s="210" t="str">
        <f>VLOOKUP(G211,Orgs!B:I,2,0)</f>
        <v>https://tarongagroup.com/</v>
      </c>
      <c r="I211" s="29" t="str">
        <f>VLOOKUP(G211,Orgs!B:J,3,0)</f>
        <v>Investors</v>
      </c>
      <c r="J211" s="29" t="str">
        <f>VLOOKUP(G211,Orgs!B:J,4,0)</f>
        <v>Seed to series A startups, Proptech, Smart Dities</v>
      </c>
      <c r="K211" s="29" t="str">
        <f>VLOOKUP(G211,Orgs!B:J,5,0)</f>
        <v>Finance</v>
      </c>
      <c r="L211" s="29">
        <f>VLOOKUP(G211,Orgs!B:J,6,0)</f>
        <v>0</v>
      </c>
      <c r="M211" s="29" t="str">
        <f>VLOOKUP(G211,Orgs!B:J,7,0)</f>
        <v>Taronga Ventures invests in proptech and real estate technology startups.</v>
      </c>
      <c r="N211" s="29" t="str">
        <f>VLOOKUP(G211,Orgs!B:J,8,0)</f>
        <v>Singapore</v>
      </c>
      <c r="O211" s="17"/>
      <c r="P211" s="29" t="s">
        <v>17</v>
      </c>
      <c r="Q211" s="29" t="s">
        <v>1529</v>
      </c>
      <c r="R211" s="29" t="s">
        <v>1561</v>
      </c>
      <c r="S211" s="17"/>
      <c r="T211" s="17" t="str">
        <f t="shared" si="187"/>
        <v/>
      </c>
      <c r="U211" s="17" t="str">
        <f t="shared" ref="U211:X211" si="190">IF(COUNTIF($J211:$M211,"*"&amp;U$2&amp;"*"),"Yes","-")</f>
        <v>-</v>
      </c>
      <c r="V211" s="17" t="str">
        <f t="shared" si="190"/>
        <v>-</v>
      </c>
      <c r="W211" s="17" t="str">
        <f t="shared" si="190"/>
        <v>-</v>
      </c>
      <c r="X211" s="17" t="str">
        <f t="shared" si="190"/>
        <v>-</v>
      </c>
    </row>
    <row r="212" spans="1:24" ht="14">
      <c r="A212" s="115"/>
      <c r="B212" s="29" t="s">
        <v>9676</v>
      </c>
      <c r="C212" s="80" t="s">
        <v>918</v>
      </c>
      <c r="D212" s="29"/>
      <c r="E212" s="29" t="s">
        <v>9677</v>
      </c>
      <c r="F212" s="209" t="s">
        <v>9678</v>
      </c>
      <c r="G212" s="16" t="s">
        <v>6320</v>
      </c>
      <c r="H212" s="217" t="str">
        <f>VLOOKUP(G212,Orgs!B:I,2,0)</f>
        <v>https://www.abcimpact.com</v>
      </c>
      <c r="I212" s="80" t="str">
        <f>VLOOKUP(G212,Orgs!B:J,3,0)</f>
        <v>Investors</v>
      </c>
      <c r="J212" s="80" t="str">
        <f>VLOOKUP(G212,Orgs!B:J,4,0)</f>
        <v>Impact Investment, Sustainability</v>
      </c>
      <c r="K212" s="80" t="str">
        <f>VLOOKUP(G212,Orgs!B:J,5,0)</f>
        <v>Finance</v>
      </c>
      <c r="L212" s="80" t="str">
        <f>VLOOKUP(G212,Orgs!B:J,6,0)</f>
        <v>Analytics and Business Intelligence</v>
      </c>
      <c r="M212" s="80" t="str">
        <f>VLOOKUP(G212,Orgs!B:J,7,0)</f>
        <v>ABC Impact invests in companies that deliver measurable social and environmental impact.</v>
      </c>
      <c r="N212" s="80" t="str">
        <f>VLOOKUP(G212,Orgs!B:J,8,0)</f>
        <v>Singapore</v>
      </c>
      <c r="O212" s="16"/>
      <c r="P212" s="80"/>
      <c r="Q212" s="80"/>
      <c r="R212" s="80" t="s">
        <v>8780</v>
      </c>
      <c r="S212" s="16"/>
      <c r="T212" s="16"/>
      <c r="U212" s="16"/>
      <c r="V212" s="16"/>
      <c r="W212" s="16"/>
      <c r="X212" s="16"/>
    </row>
    <row r="213" spans="1:24" ht="14">
      <c r="A213" s="105"/>
      <c r="B213" s="227" t="s">
        <v>9679</v>
      </c>
      <c r="C213" s="29" t="s">
        <v>9680</v>
      </c>
      <c r="D213" s="29" t="s">
        <v>9681</v>
      </c>
      <c r="E213" s="29" t="s">
        <v>1508</v>
      </c>
      <c r="F213" s="204" t="s">
        <v>9682</v>
      </c>
      <c r="G213" s="17" t="s">
        <v>5630</v>
      </c>
      <c r="H213" s="210" t="str">
        <f>VLOOKUP(G213,Orgs!B:I,2,0)</f>
        <v>https://www.tinmen.asia/</v>
      </c>
      <c r="I213" s="29" t="str">
        <f>VLOOKUP(G213,Orgs!B:J,3,0)</f>
        <v>Investors</v>
      </c>
      <c r="J213" s="29" t="str">
        <f>VLOOKUP(G213,Orgs!B:J,4,0)</f>
        <v>B2B industrial technologies</v>
      </c>
      <c r="K213" s="29" t="str">
        <f>VLOOKUP(G213,Orgs!B:J,5,0)</f>
        <v>Finance</v>
      </c>
      <c r="L213" s="29">
        <f>VLOOKUP(G213,Orgs!B:J,6,0)</f>
        <v>0</v>
      </c>
      <c r="M213" s="29" t="str">
        <f>VLOOKUP(G213,Orgs!B:J,7,0)</f>
        <v>B2B tech companies</v>
      </c>
      <c r="N213" s="29" t="str">
        <f>VLOOKUP(G213,Orgs!B:J,8,0)</f>
        <v>Singapore</v>
      </c>
      <c r="O213" s="17"/>
      <c r="P213" s="29"/>
      <c r="Q213" s="29"/>
      <c r="R213" s="29" t="s">
        <v>7759</v>
      </c>
      <c r="S213" s="17"/>
      <c r="T213" s="17"/>
      <c r="U213" s="17"/>
      <c r="V213" s="17"/>
      <c r="W213" s="17"/>
      <c r="X213" s="17"/>
    </row>
    <row r="214" spans="1:24" ht="14">
      <c r="A214" s="115"/>
      <c r="B214" s="29" t="s">
        <v>9683</v>
      </c>
      <c r="C214" s="80" t="s">
        <v>650</v>
      </c>
      <c r="D214" s="29" t="s">
        <v>9684</v>
      </c>
      <c r="E214" s="29" t="s">
        <v>9685</v>
      </c>
      <c r="F214" s="211" t="s">
        <v>9686</v>
      </c>
      <c r="G214" s="16" t="s">
        <v>5281</v>
      </c>
      <c r="H214" s="217" t="str">
        <f>VLOOKUP(G214,Orgs!B:I,2,0)</f>
        <v>https://www.proterrapartners.com/</v>
      </c>
      <c r="I214" s="80" t="str">
        <f>VLOOKUP(G214,Orgs!B:J,3,0)</f>
        <v>Investors</v>
      </c>
      <c r="J214" s="80" t="str">
        <f>VLOOKUP(G214,Orgs!B:J,4,0)</f>
        <v>Agriculture, food, metals, mining</v>
      </c>
      <c r="K214" s="80" t="str">
        <f>VLOOKUP(G214,Orgs!B:J,5,0)</f>
        <v>Finance</v>
      </c>
      <c r="L214" s="80">
        <f>VLOOKUP(G214,Orgs!B:J,6,0)</f>
        <v>0</v>
      </c>
      <c r="M214" s="80" t="str">
        <f>VLOOKUP(G214,Orgs!B:J,7,0)</f>
        <v>Proterra Investment Partners is an alternative investment manager focused on private equity investments in the natural resource sectors of agriculture, food, and metals and mining.</v>
      </c>
      <c r="N214" s="80" t="str">
        <f>VLOOKUP(G214,Orgs!B:J,8,0)</f>
        <v>Singapore</v>
      </c>
      <c r="O214" s="16"/>
      <c r="P214" s="80"/>
      <c r="Q214" s="80"/>
      <c r="R214" s="80" t="s">
        <v>8780</v>
      </c>
      <c r="S214" s="16"/>
      <c r="T214" s="16"/>
      <c r="U214" s="16"/>
      <c r="V214" s="16"/>
      <c r="W214" s="16"/>
      <c r="X214" s="16"/>
    </row>
    <row r="215" spans="1:24" ht="14">
      <c r="A215" s="105"/>
      <c r="B215" s="29" t="s">
        <v>9687</v>
      </c>
      <c r="C215" s="29" t="s">
        <v>1511</v>
      </c>
      <c r="D215" s="29"/>
      <c r="E215" s="29" t="s">
        <v>9688</v>
      </c>
      <c r="F215" s="204" t="s">
        <v>9689</v>
      </c>
      <c r="G215" s="17" t="s">
        <v>6324</v>
      </c>
      <c r="H215" s="210" t="str">
        <f>VLOOKUP(G215,Orgs!B:I,2,0)</f>
        <v>https://www.silverstrand.co</v>
      </c>
      <c r="I215" s="29" t="str">
        <f>VLOOKUP(G215,Orgs!B:J,3,0)</f>
        <v>Investors</v>
      </c>
      <c r="J215" s="29" t="str">
        <f>VLOOKUP(G215,Orgs!B:J,4,0)</f>
        <v>Impact Investment, Sustainability</v>
      </c>
      <c r="K215" s="29" t="str">
        <f>VLOOKUP(G215,Orgs!B:J,5,0)</f>
        <v>Finance</v>
      </c>
      <c r="L215" s="29" t="str">
        <f>VLOOKUP(G215,Orgs!B:J,6,0)</f>
        <v>Analytics and Business Intelligence</v>
      </c>
      <c r="M215" s="29" t="str">
        <f>VLOOKUP(G215,Orgs!B:J,7,0)</f>
        <v>Silverstrand Capital is focused on impact investments in sustainability and environmental sectors.</v>
      </c>
      <c r="N215" s="29" t="str">
        <f>VLOOKUP(G215,Orgs!B:J,8,0)</f>
        <v>Singapore</v>
      </c>
      <c r="O215" s="17"/>
      <c r="P215" s="29"/>
      <c r="Q215" s="29"/>
      <c r="R215" s="29" t="s">
        <v>7759</v>
      </c>
      <c r="S215" s="17"/>
      <c r="T215" s="17"/>
      <c r="U215" s="17"/>
      <c r="V215" s="17"/>
      <c r="W215" s="17"/>
      <c r="X215" s="17"/>
    </row>
    <row r="216" spans="1:24" ht="14" hidden="1">
      <c r="A216" s="115"/>
      <c r="B216" s="29" t="s">
        <v>9690</v>
      </c>
      <c r="C216" s="80" t="s">
        <v>732</v>
      </c>
      <c r="D216" s="29" t="s">
        <v>9691</v>
      </c>
      <c r="E216" s="29" t="s">
        <v>9692</v>
      </c>
      <c r="F216" s="209" t="s">
        <v>9693</v>
      </c>
      <c r="G216" s="16" t="s">
        <v>6327</v>
      </c>
      <c r="H216" s="217" t="str">
        <f>VLOOKUP(G216,Orgs!B:I,2,0)</f>
        <v>https://www.naturevesttnc.org</v>
      </c>
      <c r="I216" s="80" t="str">
        <f>VLOOKUP(G216,Orgs!B:J,3,0)</f>
        <v>Investors</v>
      </c>
      <c r="J216" s="80" t="str">
        <f>VLOOKUP(G216,Orgs!B:J,4,0)</f>
        <v>Conservation Finance</v>
      </c>
      <c r="K216" s="80" t="str">
        <f>VLOOKUP(G216,Orgs!B:J,5,0)</f>
        <v>Environment and Sustainability</v>
      </c>
      <c r="L216" s="80" t="str">
        <f>VLOOKUP(G216,Orgs!B:J,6,0)</f>
        <v>Cleantech, Climate Tech</v>
      </c>
      <c r="M216" s="80" t="str">
        <f>VLOOKUP(G216,Orgs!B:J,7,0)</f>
        <v>NatureVest is the impact investment unit of The Nature Conservancy, focusing on conservation finance.</v>
      </c>
      <c r="N216" s="80" t="str">
        <f>VLOOKUP(G216,Orgs!B:J,8,0)</f>
        <v>United States</v>
      </c>
      <c r="O216" s="16"/>
      <c r="P216" s="80"/>
      <c r="Q216" s="80"/>
      <c r="R216" s="80" t="s">
        <v>7759</v>
      </c>
      <c r="S216" s="16"/>
      <c r="T216" s="16"/>
      <c r="U216" s="16"/>
      <c r="V216" s="16"/>
      <c r="W216" s="16"/>
      <c r="X216" s="16"/>
    </row>
    <row r="217" spans="1:24" ht="14" hidden="1">
      <c r="A217" s="105"/>
      <c r="B217" s="29" t="s">
        <v>9694</v>
      </c>
      <c r="C217" s="29" t="s">
        <v>9695</v>
      </c>
      <c r="D217" s="29" t="s">
        <v>9696</v>
      </c>
      <c r="E217" s="29" t="s">
        <v>9697</v>
      </c>
      <c r="F217" s="128" t="s">
        <v>9698</v>
      </c>
      <c r="G217" s="17" t="s">
        <v>6327</v>
      </c>
      <c r="H217" s="210" t="str">
        <f>VLOOKUP(G217,Orgs!B:I,2,0)</f>
        <v>https://www.naturevesttnc.org</v>
      </c>
      <c r="I217" s="29" t="str">
        <f>VLOOKUP(G217,Orgs!B:J,3,0)</f>
        <v>Investors</v>
      </c>
      <c r="J217" s="29" t="str">
        <f>VLOOKUP(G217,Orgs!B:J,4,0)</f>
        <v>Conservation Finance</v>
      </c>
      <c r="K217" s="29" t="str">
        <f>VLOOKUP(G217,Orgs!B:J,5,0)</f>
        <v>Environment and Sustainability</v>
      </c>
      <c r="L217" s="29" t="str">
        <f>VLOOKUP(G217,Orgs!B:J,6,0)</f>
        <v>Cleantech, Climate Tech</v>
      </c>
      <c r="M217" s="29" t="str">
        <f>VLOOKUP(G217,Orgs!B:J,7,0)</f>
        <v>NatureVest is the impact investment unit of The Nature Conservancy, focusing on conservation finance.</v>
      </c>
      <c r="N217" s="29" t="str">
        <f>VLOOKUP(G217,Orgs!B:J,8,0)</f>
        <v>United States</v>
      </c>
      <c r="O217" s="17"/>
      <c r="P217" s="29"/>
      <c r="Q217" s="29"/>
      <c r="R217" s="29" t="s">
        <v>8780</v>
      </c>
      <c r="S217" s="17"/>
      <c r="T217" s="17"/>
      <c r="U217" s="17"/>
      <c r="V217" s="17"/>
      <c r="W217" s="17"/>
      <c r="X217" s="17"/>
    </row>
    <row r="218" spans="1:24" ht="14">
      <c r="A218" s="115"/>
      <c r="B218" s="29"/>
      <c r="C218" s="80"/>
      <c r="D218" s="29"/>
      <c r="E218" s="29"/>
      <c r="F218" s="80"/>
      <c r="G218" s="16"/>
      <c r="H218" s="80"/>
      <c r="I218" s="80"/>
      <c r="J218" s="80"/>
      <c r="K218" s="80"/>
      <c r="L218" s="80"/>
      <c r="M218" s="80"/>
      <c r="N218" s="80"/>
      <c r="O218" s="16"/>
      <c r="P218" s="80"/>
      <c r="Q218" s="80"/>
      <c r="R218" s="80"/>
      <c r="S218" s="16"/>
      <c r="T218" s="16"/>
      <c r="U218" s="16"/>
      <c r="V218" s="16"/>
      <c r="W218" s="16"/>
      <c r="X218" s="16"/>
    </row>
    <row r="219" spans="1:24" ht="14">
      <c r="A219" s="105"/>
      <c r="B219" s="29"/>
      <c r="C219" s="29"/>
      <c r="D219" s="29"/>
      <c r="E219" s="29"/>
      <c r="F219" s="29"/>
      <c r="G219" s="17"/>
      <c r="H219" s="29"/>
      <c r="I219" s="29"/>
      <c r="J219" s="29"/>
      <c r="K219" s="29"/>
      <c r="L219" s="29"/>
      <c r="M219" s="29"/>
      <c r="N219" s="29"/>
      <c r="O219" s="17"/>
      <c r="P219" s="29"/>
      <c r="Q219" s="29"/>
      <c r="R219" s="29"/>
      <c r="S219" s="17"/>
      <c r="T219" s="17"/>
      <c r="U219" s="17"/>
      <c r="V219" s="17"/>
      <c r="W219" s="17"/>
      <c r="X219" s="17"/>
    </row>
    <row r="220" spans="1:24" ht="14">
      <c r="A220" s="115"/>
      <c r="B220" s="29"/>
      <c r="C220" s="80"/>
      <c r="D220" s="29"/>
      <c r="E220" s="29"/>
      <c r="F220" s="80"/>
      <c r="G220" s="16"/>
      <c r="H220" s="80"/>
      <c r="I220" s="80"/>
      <c r="J220" s="80"/>
      <c r="K220" s="80"/>
      <c r="L220" s="80"/>
      <c r="M220" s="80"/>
      <c r="N220" s="80"/>
      <c r="O220" s="16"/>
      <c r="P220" s="80"/>
      <c r="Q220" s="80"/>
      <c r="R220" s="80"/>
      <c r="S220" s="16"/>
      <c r="T220" s="16"/>
      <c r="U220" s="16"/>
      <c r="V220" s="16"/>
      <c r="W220" s="16"/>
      <c r="X220" s="16"/>
    </row>
    <row r="221" spans="1:24" ht="14">
      <c r="A221" s="105"/>
      <c r="B221" s="29"/>
      <c r="C221" s="29"/>
      <c r="D221" s="29"/>
      <c r="E221" s="29"/>
      <c r="F221" s="29"/>
      <c r="G221" s="17"/>
      <c r="H221" s="29"/>
      <c r="I221" s="29"/>
      <c r="J221" s="29"/>
      <c r="K221" s="29"/>
      <c r="L221" s="29"/>
      <c r="M221" s="29"/>
      <c r="N221" s="29"/>
      <c r="O221" s="17"/>
      <c r="P221" s="29"/>
      <c r="Q221" s="29"/>
      <c r="R221" s="29"/>
      <c r="S221" s="17"/>
      <c r="T221" s="17"/>
      <c r="U221" s="17"/>
      <c r="V221" s="17"/>
      <c r="W221" s="17"/>
      <c r="X221" s="17"/>
    </row>
    <row r="222" spans="1:24" ht="14">
      <c r="A222" s="115"/>
      <c r="B222" s="29"/>
      <c r="C222" s="80"/>
      <c r="D222" s="29"/>
      <c r="E222" s="29"/>
      <c r="F222" s="80"/>
      <c r="G222" s="16"/>
      <c r="H222" s="80"/>
      <c r="I222" s="80"/>
      <c r="J222" s="80"/>
      <c r="K222" s="80"/>
      <c r="L222" s="80"/>
      <c r="M222" s="80"/>
      <c r="N222" s="80"/>
      <c r="O222" s="16"/>
      <c r="P222" s="80"/>
      <c r="Q222" s="80"/>
      <c r="R222" s="80"/>
      <c r="S222" s="16"/>
      <c r="T222" s="16"/>
      <c r="U222" s="16"/>
      <c r="V222" s="16"/>
      <c r="W222" s="16"/>
      <c r="X222" s="16"/>
    </row>
    <row r="223" spans="1:24" ht="14">
      <c r="A223" s="105"/>
      <c r="B223" s="29"/>
      <c r="C223" s="29"/>
      <c r="D223" s="29"/>
      <c r="E223" s="29"/>
      <c r="F223" s="29"/>
      <c r="G223" s="17"/>
      <c r="H223" s="29"/>
      <c r="I223" s="29"/>
      <c r="J223" s="29"/>
      <c r="K223" s="29"/>
      <c r="L223" s="29"/>
      <c r="M223" s="29"/>
      <c r="N223" s="29"/>
      <c r="O223" s="17"/>
      <c r="P223" s="29"/>
      <c r="Q223" s="29"/>
      <c r="R223" s="29"/>
      <c r="S223" s="17"/>
      <c r="T223" s="17"/>
      <c r="U223" s="17"/>
      <c r="V223" s="17"/>
      <c r="W223" s="17"/>
      <c r="X223" s="17"/>
    </row>
    <row r="224" spans="1:24" ht="14">
      <c r="A224" s="115"/>
      <c r="B224" s="29"/>
      <c r="C224" s="80"/>
      <c r="D224" s="29"/>
      <c r="E224" s="29"/>
      <c r="F224" s="80"/>
      <c r="G224" s="16"/>
      <c r="H224" s="80"/>
      <c r="I224" s="80"/>
      <c r="J224" s="80"/>
      <c r="K224" s="80"/>
      <c r="L224" s="80"/>
      <c r="M224" s="80"/>
      <c r="N224" s="80"/>
      <c r="O224" s="16"/>
      <c r="P224" s="80"/>
      <c r="Q224" s="80"/>
      <c r="R224" s="80"/>
      <c r="S224" s="16"/>
      <c r="T224" s="16"/>
      <c r="U224" s="16"/>
      <c r="V224" s="16"/>
      <c r="W224" s="16"/>
      <c r="X224" s="16"/>
    </row>
    <row r="225" spans="1:24" ht="14">
      <c r="A225" s="105"/>
      <c r="B225" s="29"/>
      <c r="C225" s="29"/>
      <c r="D225" s="29"/>
      <c r="E225" s="29"/>
      <c r="F225" s="29"/>
      <c r="G225" s="17"/>
      <c r="H225" s="29"/>
      <c r="I225" s="29"/>
      <c r="J225" s="29"/>
      <c r="K225" s="29"/>
      <c r="L225" s="29"/>
      <c r="M225" s="29"/>
      <c r="N225" s="29"/>
      <c r="O225" s="17"/>
      <c r="P225" s="29"/>
      <c r="Q225" s="29"/>
      <c r="R225" s="29"/>
      <c r="S225" s="17"/>
      <c r="T225" s="17"/>
      <c r="U225" s="17"/>
      <c r="V225" s="17"/>
      <c r="W225" s="17"/>
      <c r="X225" s="17"/>
    </row>
    <row r="226" spans="1:24" ht="14">
      <c r="A226" s="115"/>
      <c r="B226" s="29"/>
      <c r="C226" s="80"/>
      <c r="D226" s="29"/>
      <c r="E226" s="29"/>
      <c r="F226" s="80"/>
      <c r="G226" s="16"/>
      <c r="H226" s="80"/>
      <c r="I226" s="80"/>
      <c r="J226" s="80"/>
      <c r="K226" s="80"/>
      <c r="L226" s="80"/>
      <c r="M226" s="80"/>
      <c r="N226" s="80"/>
      <c r="O226" s="16"/>
      <c r="P226" s="80"/>
      <c r="Q226" s="80"/>
      <c r="R226" s="80"/>
      <c r="S226" s="16"/>
      <c r="T226" s="16"/>
      <c r="U226" s="16"/>
      <c r="V226" s="16"/>
      <c r="W226" s="16"/>
      <c r="X226" s="16"/>
    </row>
    <row r="227" spans="1:24" ht="14">
      <c r="A227" s="105"/>
      <c r="B227" s="29"/>
      <c r="C227" s="29"/>
      <c r="D227" s="29"/>
      <c r="E227" s="29"/>
      <c r="F227" s="29"/>
      <c r="G227" s="17"/>
      <c r="H227" s="29"/>
      <c r="I227" s="29"/>
      <c r="J227" s="29"/>
      <c r="K227" s="29"/>
      <c r="L227" s="29"/>
      <c r="M227" s="29"/>
      <c r="N227" s="29"/>
      <c r="O227" s="17"/>
      <c r="P227" s="29"/>
      <c r="Q227" s="29"/>
      <c r="R227" s="29"/>
      <c r="S227" s="17"/>
      <c r="T227" s="17"/>
      <c r="U227" s="17"/>
      <c r="V227" s="17"/>
      <c r="W227" s="17"/>
      <c r="X227" s="17"/>
    </row>
    <row r="228" spans="1:24" ht="14">
      <c r="A228" s="115"/>
      <c r="B228" s="29"/>
      <c r="C228" s="80"/>
      <c r="D228" s="29"/>
      <c r="E228" s="29"/>
      <c r="F228" s="80"/>
      <c r="G228" s="16"/>
      <c r="H228" s="80"/>
      <c r="I228" s="80"/>
      <c r="J228" s="80"/>
      <c r="K228" s="80"/>
      <c r="L228" s="80"/>
      <c r="M228" s="80"/>
      <c r="N228" s="80"/>
      <c r="O228" s="16"/>
      <c r="P228" s="80"/>
      <c r="Q228" s="80"/>
      <c r="R228" s="80"/>
      <c r="S228" s="16"/>
      <c r="T228" s="16"/>
      <c r="U228" s="16"/>
      <c r="V228" s="16"/>
      <c r="W228" s="16"/>
      <c r="X228" s="16"/>
    </row>
    <row r="229" spans="1:24" ht="14">
      <c r="A229" s="105"/>
      <c r="B229" s="29"/>
      <c r="C229" s="29"/>
      <c r="D229" s="29"/>
      <c r="E229" s="29"/>
      <c r="F229" s="29"/>
      <c r="G229" s="17"/>
      <c r="H229" s="29"/>
      <c r="I229" s="29"/>
      <c r="J229" s="29"/>
      <c r="K229" s="29"/>
      <c r="L229" s="29"/>
      <c r="M229" s="29"/>
      <c r="N229" s="29"/>
      <c r="O229" s="17"/>
      <c r="P229" s="29"/>
      <c r="Q229" s="29"/>
      <c r="R229" s="29"/>
      <c r="S229" s="17"/>
      <c r="T229" s="17"/>
      <c r="U229" s="17"/>
      <c r="V229" s="17"/>
      <c r="W229" s="17"/>
      <c r="X229" s="17"/>
    </row>
    <row r="230" spans="1:24" ht="14">
      <c r="A230" s="115"/>
      <c r="B230" s="29"/>
      <c r="C230" s="80"/>
      <c r="D230" s="29"/>
      <c r="E230" s="29"/>
      <c r="F230" s="80"/>
      <c r="G230" s="16"/>
      <c r="H230" s="80"/>
      <c r="I230" s="80"/>
      <c r="J230" s="80"/>
      <c r="K230" s="80"/>
      <c r="L230" s="80"/>
      <c r="M230" s="80"/>
      <c r="N230" s="80"/>
      <c r="O230" s="16"/>
      <c r="P230" s="80"/>
      <c r="Q230" s="80"/>
      <c r="R230" s="80"/>
      <c r="S230" s="16"/>
      <c r="T230" s="16"/>
      <c r="U230" s="16"/>
      <c r="V230" s="16"/>
      <c r="W230" s="16"/>
      <c r="X230" s="16"/>
    </row>
    <row r="231" spans="1:24" ht="14">
      <c r="A231" s="105"/>
      <c r="B231" s="29"/>
      <c r="C231" s="29"/>
      <c r="D231" s="29"/>
      <c r="E231" s="29"/>
      <c r="F231" s="29"/>
      <c r="G231" s="17"/>
      <c r="H231" s="29"/>
      <c r="I231" s="29"/>
      <c r="J231" s="29"/>
      <c r="K231" s="29"/>
      <c r="L231" s="29"/>
      <c r="M231" s="29"/>
      <c r="N231" s="29"/>
      <c r="O231" s="17"/>
      <c r="P231" s="29"/>
      <c r="Q231" s="29"/>
      <c r="R231" s="29"/>
      <c r="S231" s="17"/>
      <c r="T231" s="17"/>
      <c r="U231" s="17"/>
      <c r="V231" s="17"/>
      <c r="W231" s="17"/>
      <c r="X231" s="17"/>
    </row>
    <row r="232" spans="1:24" ht="14">
      <c r="A232" s="115"/>
      <c r="B232" s="29"/>
      <c r="C232" s="80"/>
      <c r="D232" s="29"/>
      <c r="E232" s="29"/>
      <c r="F232" s="80"/>
      <c r="G232" s="16"/>
      <c r="H232" s="80"/>
      <c r="I232" s="80"/>
      <c r="J232" s="80"/>
      <c r="K232" s="80"/>
      <c r="L232" s="80"/>
      <c r="M232" s="80"/>
      <c r="N232" s="80"/>
      <c r="O232" s="16"/>
      <c r="P232" s="80"/>
      <c r="Q232" s="80"/>
      <c r="R232" s="80"/>
      <c r="S232" s="16"/>
      <c r="T232" s="16"/>
      <c r="U232" s="16"/>
      <c r="V232" s="16"/>
      <c r="W232" s="16"/>
      <c r="X232" s="16"/>
    </row>
    <row r="233" spans="1:24" ht="14">
      <c r="A233" s="105"/>
      <c r="B233" s="29"/>
      <c r="C233" s="29"/>
      <c r="D233" s="29"/>
      <c r="E233" s="29"/>
      <c r="F233" s="29"/>
      <c r="G233" s="17"/>
      <c r="H233" s="29"/>
      <c r="I233" s="29"/>
      <c r="J233" s="29"/>
      <c r="K233" s="29"/>
      <c r="L233" s="29"/>
      <c r="M233" s="29"/>
      <c r="N233" s="29"/>
      <c r="O233" s="17"/>
      <c r="P233" s="29"/>
      <c r="Q233" s="29"/>
      <c r="R233" s="29"/>
      <c r="S233" s="17"/>
      <c r="T233" s="17"/>
      <c r="U233" s="17"/>
      <c r="V233" s="17"/>
      <c r="W233" s="17"/>
      <c r="X233" s="17"/>
    </row>
    <row r="234" spans="1:24" ht="14">
      <c r="A234" s="115"/>
      <c r="B234" s="29"/>
      <c r="C234" s="80"/>
      <c r="D234" s="29"/>
      <c r="E234" s="29"/>
      <c r="F234" s="80"/>
      <c r="G234" s="16"/>
      <c r="H234" s="80"/>
      <c r="I234" s="80"/>
      <c r="J234" s="80"/>
      <c r="K234" s="80"/>
      <c r="L234" s="80"/>
      <c r="M234" s="80"/>
      <c r="N234" s="80"/>
      <c r="O234" s="16"/>
      <c r="P234" s="80"/>
      <c r="Q234" s="80"/>
      <c r="R234" s="80"/>
      <c r="S234" s="16"/>
      <c r="T234" s="16"/>
      <c r="U234" s="16"/>
      <c r="V234" s="16"/>
      <c r="W234" s="16"/>
      <c r="X234" s="16"/>
    </row>
    <row r="235" spans="1:24" ht="14">
      <c r="A235" s="105"/>
      <c r="B235" s="29"/>
      <c r="C235" s="29"/>
      <c r="D235" s="29"/>
      <c r="E235" s="29"/>
      <c r="F235" s="29"/>
      <c r="G235" s="17"/>
      <c r="H235" s="29"/>
      <c r="I235" s="29"/>
      <c r="J235" s="29"/>
      <c r="K235" s="29"/>
      <c r="L235" s="29"/>
      <c r="M235" s="29"/>
      <c r="N235" s="29"/>
      <c r="O235" s="17"/>
      <c r="P235" s="29"/>
      <c r="Q235" s="29"/>
      <c r="R235" s="29"/>
      <c r="S235" s="17"/>
      <c r="T235" s="17"/>
      <c r="U235" s="17"/>
      <c r="V235" s="17"/>
      <c r="W235" s="17"/>
      <c r="X235" s="17"/>
    </row>
    <row r="236" spans="1:24" ht="14">
      <c r="A236" s="115"/>
      <c r="B236" s="29"/>
      <c r="C236" s="80"/>
      <c r="D236" s="29"/>
      <c r="E236" s="29"/>
      <c r="F236" s="80"/>
      <c r="G236" s="16"/>
      <c r="H236" s="80"/>
      <c r="I236" s="80"/>
      <c r="J236" s="80"/>
      <c r="K236" s="80"/>
      <c r="L236" s="80"/>
      <c r="M236" s="80"/>
      <c r="N236" s="80"/>
      <c r="O236" s="16"/>
      <c r="P236" s="80"/>
      <c r="Q236" s="80"/>
      <c r="R236" s="80"/>
      <c r="S236" s="16"/>
      <c r="T236" s="16"/>
      <c r="U236" s="16"/>
      <c r="V236" s="16"/>
      <c r="W236" s="16"/>
      <c r="X236" s="16"/>
    </row>
    <row r="237" spans="1:24" ht="14">
      <c r="A237" s="105"/>
      <c r="B237" s="29"/>
      <c r="C237" s="29"/>
      <c r="D237" s="29"/>
      <c r="E237" s="29"/>
      <c r="F237" s="29"/>
      <c r="G237" s="17"/>
      <c r="H237" s="29"/>
      <c r="I237" s="29"/>
      <c r="J237" s="29"/>
      <c r="K237" s="29"/>
      <c r="L237" s="29"/>
      <c r="M237" s="29"/>
      <c r="N237" s="29"/>
      <c r="O237" s="17"/>
      <c r="P237" s="29"/>
      <c r="Q237" s="29"/>
      <c r="R237" s="29"/>
      <c r="S237" s="17"/>
      <c r="T237" s="17"/>
      <c r="U237" s="17"/>
      <c r="V237" s="17"/>
      <c r="W237" s="17"/>
      <c r="X237" s="17"/>
    </row>
    <row r="238" spans="1:24" ht="14">
      <c r="A238" s="115"/>
      <c r="B238" s="29"/>
      <c r="C238" s="80"/>
      <c r="D238" s="29"/>
      <c r="E238" s="29"/>
      <c r="F238" s="80"/>
      <c r="G238" s="16"/>
      <c r="H238" s="80"/>
      <c r="I238" s="80"/>
      <c r="J238" s="80"/>
      <c r="K238" s="80"/>
      <c r="L238" s="80"/>
      <c r="M238" s="80"/>
      <c r="N238" s="80"/>
      <c r="O238" s="16"/>
      <c r="P238" s="80"/>
      <c r="Q238" s="80"/>
      <c r="R238" s="80"/>
      <c r="S238" s="16"/>
      <c r="T238" s="16"/>
      <c r="U238" s="16"/>
      <c r="V238" s="16"/>
      <c r="W238" s="16"/>
      <c r="X238" s="16"/>
    </row>
    <row r="239" spans="1:24" ht="14">
      <c r="A239" s="105"/>
      <c r="B239" s="29"/>
      <c r="C239" s="29"/>
      <c r="D239" s="29"/>
      <c r="E239" s="29"/>
      <c r="F239" s="29"/>
      <c r="G239" s="17"/>
      <c r="H239" s="29"/>
      <c r="I239" s="29"/>
      <c r="J239" s="29"/>
      <c r="K239" s="29"/>
      <c r="L239" s="29"/>
      <c r="M239" s="29"/>
      <c r="N239" s="29"/>
      <c r="O239" s="17"/>
      <c r="P239" s="29"/>
      <c r="Q239" s="29"/>
      <c r="R239" s="29"/>
      <c r="S239" s="17"/>
      <c r="T239" s="17"/>
      <c r="U239" s="17"/>
      <c r="V239" s="17"/>
      <c r="W239" s="17"/>
      <c r="X239" s="17"/>
    </row>
    <row r="240" spans="1:24" ht="14">
      <c r="A240" s="115"/>
      <c r="B240" s="29"/>
      <c r="C240" s="80"/>
      <c r="D240" s="29"/>
      <c r="E240" s="29"/>
      <c r="F240" s="80"/>
      <c r="G240" s="16"/>
      <c r="H240" s="80"/>
      <c r="I240" s="80"/>
      <c r="J240" s="80"/>
      <c r="K240" s="80"/>
      <c r="L240" s="80"/>
      <c r="M240" s="80"/>
      <c r="N240" s="80"/>
      <c r="O240" s="16"/>
      <c r="P240" s="80"/>
      <c r="Q240" s="80"/>
      <c r="R240" s="80"/>
      <c r="S240" s="16"/>
      <c r="T240" s="16"/>
      <c r="U240" s="16"/>
      <c r="V240" s="16"/>
      <c r="W240" s="16"/>
      <c r="X240" s="16"/>
    </row>
    <row r="241" spans="1:24" ht="14">
      <c r="A241" s="105"/>
      <c r="B241" s="29"/>
      <c r="C241" s="29"/>
      <c r="D241" s="29"/>
      <c r="E241" s="29"/>
      <c r="F241" s="29"/>
      <c r="G241" s="17"/>
      <c r="H241" s="29"/>
      <c r="I241" s="29"/>
      <c r="J241" s="29"/>
      <c r="K241" s="29"/>
      <c r="L241" s="29"/>
      <c r="M241" s="29"/>
      <c r="N241" s="29"/>
      <c r="O241" s="17"/>
      <c r="P241" s="29"/>
      <c r="Q241" s="29"/>
      <c r="R241" s="29"/>
      <c r="S241" s="17"/>
      <c r="T241" s="17"/>
      <c r="U241" s="17"/>
      <c r="V241" s="17"/>
      <c r="W241" s="17"/>
      <c r="X241" s="17"/>
    </row>
    <row r="242" spans="1:24" ht="14">
      <c r="A242" s="115"/>
      <c r="B242" s="29"/>
      <c r="C242" s="80"/>
      <c r="D242" s="29"/>
      <c r="E242" s="29"/>
      <c r="F242" s="80"/>
      <c r="G242" s="16"/>
      <c r="H242" s="80"/>
      <c r="I242" s="80"/>
      <c r="J242" s="80"/>
      <c r="K242" s="80"/>
      <c r="L242" s="80"/>
      <c r="M242" s="80"/>
      <c r="N242" s="80"/>
      <c r="O242" s="16"/>
      <c r="P242" s="80"/>
      <c r="Q242" s="80"/>
      <c r="R242" s="80"/>
      <c r="S242" s="16"/>
      <c r="T242" s="16"/>
      <c r="U242" s="16"/>
      <c r="V242" s="16"/>
      <c r="W242" s="16"/>
      <c r="X242" s="16"/>
    </row>
    <row r="243" spans="1:24" ht="14">
      <c r="A243" s="105"/>
      <c r="B243" s="29"/>
      <c r="C243" s="29"/>
      <c r="D243" s="29"/>
      <c r="E243" s="29"/>
      <c r="F243" s="29"/>
      <c r="G243" s="17"/>
      <c r="H243" s="29"/>
      <c r="I243" s="29"/>
      <c r="J243" s="29"/>
      <c r="K243" s="29"/>
      <c r="L243" s="29"/>
      <c r="M243" s="29"/>
      <c r="N243" s="29"/>
      <c r="O243" s="17"/>
      <c r="P243" s="29"/>
      <c r="Q243" s="29"/>
      <c r="R243" s="29"/>
      <c r="S243" s="17"/>
      <c r="T243" s="17"/>
      <c r="U243" s="17"/>
      <c r="V243" s="17"/>
      <c r="W243" s="17"/>
      <c r="X243" s="17"/>
    </row>
    <row r="244" spans="1:24" ht="14">
      <c r="A244" s="115"/>
      <c r="B244" s="29"/>
      <c r="C244" s="80"/>
      <c r="D244" s="29"/>
      <c r="E244" s="29"/>
      <c r="F244" s="80"/>
      <c r="G244" s="16"/>
      <c r="H244" s="80"/>
      <c r="I244" s="80"/>
      <c r="J244" s="80"/>
      <c r="K244" s="80"/>
      <c r="L244" s="80"/>
      <c r="M244" s="80"/>
      <c r="N244" s="80"/>
      <c r="O244" s="16"/>
      <c r="P244" s="80"/>
      <c r="Q244" s="80"/>
      <c r="R244" s="80"/>
      <c r="S244" s="16"/>
      <c r="T244" s="16"/>
      <c r="U244" s="16"/>
      <c r="V244" s="16"/>
      <c r="W244" s="16"/>
      <c r="X244" s="16"/>
    </row>
    <row r="245" spans="1:24" ht="14">
      <c r="A245" s="105"/>
      <c r="B245" s="29"/>
      <c r="C245" s="29"/>
      <c r="D245" s="29"/>
      <c r="E245" s="29"/>
      <c r="F245" s="29"/>
      <c r="G245" s="17"/>
      <c r="H245" s="29"/>
      <c r="I245" s="29"/>
      <c r="J245" s="29"/>
      <c r="K245" s="29"/>
      <c r="L245" s="29"/>
      <c r="M245" s="29"/>
      <c r="N245" s="29"/>
      <c r="O245" s="17"/>
      <c r="P245" s="29"/>
      <c r="Q245" s="29"/>
      <c r="R245" s="29"/>
      <c r="S245" s="17"/>
      <c r="T245" s="17"/>
      <c r="U245" s="17"/>
      <c r="V245" s="17"/>
      <c r="W245" s="17"/>
      <c r="X245" s="17"/>
    </row>
    <row r="246" spans="1:24" ht="14">
      <c r="A246" s="115"/>
      <c r="B246" s="29"/>
      <c r="C246" s="80"/>
      <c r="D246" s="29"/>
      <c r="E246" s="29"/>
      <c r="F246" s="80"/>
      <c r="G246" s="16"/>
      <c r="H246" s="80"/>
      <c r="I246" s="80"/>
      <c r="J246" s="80"/>
      <c r="K246" s="80"/>
      <c r="L246" s="80"/>
      <c r="M246" s="80"/>
      <c r="N246" s="80"/>
      <c r="O246" s="16"/>
      <c r="P246" s="80"/>
      <c r="Q246" s="80"/>
      <c r="R246" s="80"/>
      <c r="S246" s="16"/>
      <c r="T246" s="16"/>
      <c r="U246" s="16"/>
      <c r="V246" s="16"/>
      <c r="W246" s="16"/>
      <c r="X246" s="16"/>
    </row>
    <row r="247" spans="1:24" ht="14">
      <c r="A247" s="105"/>
      <c r="B247" s="29"/>
      <c r="C247" s="29"/>
      <c r="D247" s="29"/>
      <c r="E247" s="29"/>
      <c r="F247" s="29"/>
      <c r="G247" s="17"/>
      <c r="H247" s="29"/>
      <c r="I247" s="29"/>
      <c r="J247" s="29"/>
      <c r="K247" s="29"/>
      <c r="L247" s="29"/>
      <c r="M247" s="29"/>
      <c r="N247" s="29"/>
      <c r="O247" s="17"/>
      <c r="P247" s="29"/>
      <c r="Q247" s="29"/>
      <c r="R247" s="29"/>
      <c r="S247" s="17"/>
      <c r="T247" s="17"/>
      <c r="U247" s="17"/>
      <c r="V247" s="17"/>
      <c r="W247" s="17"/>
      <c r="X247" s="17"/>
    </row>
    <row r="248" spans="1:24" ht="14">
      <c r="A248" s="115"/>
      <c r="B248" s="29"/>
      <c r="C248" s="80"/>
      <c r="D248" s="29"/>
      <c r="E248" s="29"/>
      <c r="F248" s="80"/>
      <c r="G248" s="16"/>
      <c r="H248" s="80"/>
      <c r="I248" s="80"/>
      <c r="J248" s="80"/>
      <c r="K248" s="80"/>
      <c r="L248" s="80"/>
      <c r="M248" s="80"/>
      <c r="N248" s="80"/>
      <c r="O248" s="16"/>
      <c r="P248" s="80"/>
      <c r="Q248" s="80"/>
      <c r="R248" s="80"/>
      <c r="S248" s="16"/>
      <c r="T248" s="16"/>
      <c r="U248" s="16"/>
      <c r="V248" s="16"/>
      <c r="W248" s="16"/>
      <c r="X248" s="16"/>
    </row>
    <row r="249" spans="1:24" ht="14">
      <c r="A249" s="105"/>
      <c r="B249" s="29"/>
      <c r="C249" s="29"/>
      <c r="D249" s="29"/>
      <c r="E249" s="29"/>
      <c r="F249" s="29"/>
      <c r="G249" s="17"/>
      <c r="H249" s="29"/>
      <c r="I249" s="29"/>
      <c r="J249" s="29"/>
      <c r="K249" s="29"/>
      <c r="L249" s="29"/>
      <c r="M249" s="29"/>
      <c r="N249" s="29"/>
      <c r="O249" s="17"/>
      <c r="P249" s="29"/>
      <c r="Q249" s="29"/>
      <c r="R249" s="29"/>
      <c r="S249" s="17"/>
      <c r="T249" s="17"/>
      <c r="U249" s="17"/>
      <c r="V249" s="17"/>
      <c r="W249" s="17"/>
      <c r="X249" s="17"/>
    </row>
    <row r="250" spans="1:24" ht="14">
      <c r="A250" s="115"/>
      <c r="B250" s="29"/>
      <c r="C250" s="80"/>
      <c r="D250" s="29"/>
      <c r="E250" s="29"/>
      <c r="F250" s="80"/>
      <c r="G250" s="16"/>
      <c r="H250" s="80"/>
      <c r="I250" s="80"/>
      <c r="J250" s="80"/>
      <c r="K250" s="80"/>
      <c r="L250" s="80"/>
      <c r="M250" s="80"/>
      <c r="N250" s="80"/>
      <c r="O250" s="16"/>
      <c r="P250" s="80"/>
      <c r="Q250" s="80"/>
      <c r="R250" s="80"/>
      <c r="S250" s="16"/>
      <c r="T250" s="16"/>
      <c r="U250" s="16"/>
      <c r="V250" s="16"/>
      <c r="W250" s="16"/>
      <c r="X250" s="16"/>
    </row>
    <row r="251" spans="1:24" ht="14">
      <c r="A251" s="105"/>
      <c r="B251" s="29"/>
      <c r="C251" s="29"/>
      <c r="D251" s="29"/>
      <c r="E251" s="29"/>
      <c r="F251" s="29"/>
      <c r="G251" s="17"/>
      <c r="H251" s="29"/>
      <c r="I251" s="29"/>
      <c r="J251" s="29"/>
      <c r="K251" s="29"/>
      <c r="L251" s="29"/>
      <c r="M251" s="29"/>
      <c r="N251" s="29"/>
      <c r="O251" s="17"/>
      <c r="P251" s="29"/>
      <c r="Q251" s="29"/>
      <c r="R251" s="29"/>
      <c r="S251" s="17"/>
      <c r="T251" s="17"/>
      <c r="U251" s="17"/>
      <c r="V251" s="17"/>
      <c r="W251" s="17"/>
      <c r="X251" s="17"/>
    </row>
    <row r="252" spans="1:24" ht="14">
      <c r="A252" s="115"/>
      <c r="B252" s="29"/>
      <c r="C252" s="80"/>
      <c r="D252" s="29"/>
      <c r="E252" s="29"/>
      <c r="F252" s="80"/>
      <c r="G252" s="16"/>
      <c r="H252" s="80"/>
      <c r="I252" s="80"/>
      <c r="J252" s="80"/>
      <c r="K252" s="80"/>
      <c r="L252" s="80"/>
      <c r="M252" s="80"/>
      <c r="N252" s="80"/>
      <c r="O252" s="16"/>
      <c r="P252" s="80"/>
      <c r="Q252" s="80"/>
      <c r="R252" s="80"/>
      <c r="S252" s="16"/>
      <c r="T252" s="16"/>
      <c r="U252" s="16"/>
      <c r="V252" s="16"/>
      <c r="W252" s="16"/>
      <c r="X252" s="16"/>
    </row>
    <row r="253" spans="1:24" ht="14">
      <c r="A253" s="105"/>
      <c r="B253" s="29"/>
      <c r="C253" s="29"/>
      <c r="D253" s="29"/>
      <c r="E253" s="29"/>
      <c r="F253" s="29"/>
      <c r="G253" s="17"/>
      <c r="H253" s="29"/>
      <c r="I253" s="29"/>
      <c r="J253" s="29"/>
      <c r="K253" s="29"/>
      <c r="L253" s="29"/>
      <c r="M253" s="29"/>
      <c r="N253" s="29"/>
      <c r="O253" s="17"/>
      <c r="P253" s="29"/>
      <c r="Q253" s="29"/>
      <c r="R253" s="29"/>
      <c r="S253" s="17"/>
      <c r="T253" s="17"/>
      <c r="U253" s="17"/>
      <c r="V253" s="17"/>
      <c r="W253" s="17"/>
      <c r="X253" s="17"/>
    </row>
    <row r="254" spans="1:24" ht="14">
      <c r="A254" s="115"/>
      <c r="B254" s="29"/>
      <c r="C254" s="80"/>
      <c r="D254" s="29"/>
      <c r="E254" s="29"/>
      <c r="F254" s="80"/>
      <c r="G254" s="16"/>
      <c r="H254" s="80"/>
      <c r="I254" s="80"/>
      <c r="J254" s="80"/>
      <c r="K254" s="80"/>
      <c r="L254" s="80"/>
      <c r="M254" s="80"/>
      <c r="N254" s="80"/>
      <c r="O254" s="16"/>
      <c r="P254" s="80"/>
      <c r="Q254" s="80"/>
      <c r="R254" s="80"/>
      <c r="S254" s="16"/>
      <c r="T254" s="16"/>
      <c r="U254" s="16"/>
      <c r="V254" s="16"/>
      <c r="W254" s="16"/>
      <c r="X254" s="16"/>
    </row>
    <row r="255" spans="1:24" ht="14">
      <c r="A255" s="105"/>
      <c r="B255" s="29"/>
      <c r="C255" s="29"/>
      <c r="D255" s="29"/>
      <c r="E255" s="29"/>
      <c r="F255" s="29"/>
      <c r="G255" s="17"/>
      <c r="H255" s="29"/>
      <c r="I255" s="29"/>
      <c r="J255" s="29"/>
      <c r="K255" s="29"/>
      <c r="L255" s="29"/>
      <c r="M255" s="29"/>
      <c r="N255" s="29"/>
      <c r="O255" s="17"/>
      <c r="P255" s="29"/>
      <c r="Q255" s="29"/>
      <c r="R255" s="29"/>
      <c r="S255" s="17"/>
      <c r="T255" s="17"/>
      <c r="U255" s="17"/>
      <c r="V255" s="17"/>
      <c r="W255" s="17"/>
      <c r="X255" s="17"/>
    </row>
    <row r="256" spans="1:24" ht="14">
      <c r="A256" s="115"/>
      <c r="B256" s="29"/>
      <c r="C256" s="80"/>
      <c r="D256" s="29"/>
      <c r="E256" s="29"/>
      <c r="F256" s="80"/>
      <c r="G256" s="16"/>
      <c r="H256" s="80"/>
      <c r="I256" s="80"/>
      <c r="J256" s="80"/>
      <c r="K256" s="80"/>
      <c r="L256" s="80"/>
      <c r="M256" s="80"/>
      <c r="N256" s="80"/>
      <c r="O256" s="16"/>
      <c r="P256" s="80"/>
      <c r="Q256" s="80"/>
      <c r="R256" s="80"/>
      <c r="S256" s="16"/>
      <c r="T256" s="16"/>
      <c r="U256" s="16"/>
      <c r="V256" s="16"/>
      <c r="W256" s="16"/>
      <c r="X256" s="16"/>
    </row>
    <row r="257" spans="1:24" ht="14">
      <c r="A257" s="105"/>
      <c r="B257" s="29"/>
      <c r="C257" s="29"/>
      <c r="D257" s="29"/>
      <c r="E257" s="29"/>
      <c r="F257" s="29"/>
      <c r="G257" s="17"/>
      <c r="H257" s="29"/>
      <c r="I257" s="29"/>
      <c r="J257" s="29"/>
      <c r="K257" s="29"/>
      <c r="L257" s="29"/>
      <c r="M257" s="29"/>
      <c r="N257" s="29"/>
      <c r="O257" s="17"/>
      <c r="P257" s="29"/>
      <c r="Q257" s="29"/>
      <c r="R257" s="29"/>
      <c r="S257" s="17"/>
      <c r="T257" s="17"/>
      <c r="U257" s="17"/>
      <c r="V257" s="17"/>
      <c r="W257" s="17"/>
      <c r="X257" s="17"/>
    </row>
    <row r="258" spans="1:24" ht="14">
      <c r="A258" s="115"/>
      <c r="B258" s="29"/>
      <c r="C258" s="80"/>
      <c r="D258" s="29"/>
      <c r="E258" s="29"/>
      <c r="F258" s="80"/>
      <c r="G258" s="16"/>
      <c r="H258" s="80"/>
      <c r="I258" s="80"/>
      <c r="J258" s="80"/>
      <c r="K258" s="80"/>
      <c r="L258" s="80"/>
      <c r="M258" s="80"/>
      <c r="N258" s="80"/>
      <c r="O258" s="16"/>
      <c r="P258" s="80"/>
      <c r="Q258" s="80"/>
      <c r="R258" s="80"/>
      <c r="S258" s="16"/>
      <c r="T258" s="16"/>
      <c r="U258" s="16"/>
      <c r="V258" s="16"/>
      <c r="W258" s="16"/>
      <c r="X258" s="16"/>
    </row>
    <row r="259" spans="1:24" ht="14">
      <c r="A259" s="105"/>
      <c r="B259" s="29"/>
      <c r="C259" s="29"/>
      <c r="D259" s="29"/>
      <c r="E259" s="29"/>
      <c r="F259" s="29"/>
      <c r="G259" s="17"/>
      <c r="H259" s="29"/>
      <c r="I259" s="29"/>
      <c r="J259" s="29"/>
      <c r="K259" s="29"/>
      <c r="L259" s="29"/>
      <c r="M259" s="29"/>
      <c r="N259" s="29"/>
      <c r="O259" s="17"/>
      <c r="P259" s="29"/>
      <c r="Q259" s="29"/>
      <c r="R259" s="29"/>
      <c r="S259" s="17"/>
      <c r="T259" s="17"/>
      <c r="U259" s="17"/>
      <c r="V259" s="17"/>
      <c r="W259" s="17"/>
      <c r="X259" s="17"/>
    </row>
    <row r="260" spans="1:24" ht="14">
      <c r="A260" s="115"/>
      <c r="B260" s="29"/>
      <c r="C260" s="80"/>
      <c r="D260" s="29"/>
      <c r="E260" s="29"/>
      <c r="F260" s="80"/>
      <c r="G260" s="16"/>
      <c r="H260" s="80"/>
      <c r="I260" s="80"/>
      <c r="J260" s="80"/>
      <c r="K260" s="80"/>
      <c r="L260" s="80"/>
      <c r="M260" s="80"/>
      <c r="N260" s="80"/>
      <c r="O260" s="16"/>
      <c r="P260" s="80"/>
      <c r="Q260" s="80"/>
      <c r="R260" s="80"/>
      <c r="S260" s="16"/>
      <c r="T260" s="16"/>
      <c r="U260" s="16"/>
      <c r="V260" s="16"/>
      <c r="W260" s="16"/>
      <c r="X260" s="16"/>
    </row>
    <row r="261" spans="1:24" ht="14">
      <c r="A261" s="105"/>
      <c r="B261" s="29"/>
      <c r="C261" s="29"/>
      <c r="D261" s="29"/>
      <c r="E261" s="29"/>
      <c r="F261" s="29"/>
      <c r="G261" s="17"/>
      <c r="H261" s="29"/>
      <c r="I261" s="29"/>
      <c r="J261" s="29"/>
      <c r="K261" s="29"/>
      <c r="L261" s="29"/>
      <c r="M261" s="29"/>
      <c r="N261" s="29"/>
      <c r="O261" s="17"/>
      <c r="P261" s="29"/>
      <c r="Q261" s="29"/>
      <c r="R261" s="29"/>
      <c r="S261" s="17"/>
      <c r="T261" s="17"/>
      <c r="U261" s="17"/>
      <c r="V261" s="17"/>
      <c r="W261" s="17"/>
      <c r="X261" s="17"/>
    </row>
    <row r="262" spans="1:24" ht="14">
      <c r="A262" s="115"/>
      <c r="B262" s="29"/>
      <c r="C262" s="80"/>
      <c r="D262" s="29"/>
      <c r="E262" s="29"/>
      <c r="F262" s="80"/>
      <c r="G262" s="16"/>
      <c r="H262" s="80"/>
      <c r="I262" s="80"/>
      <c r="J262" s="80"/>
      <c r="K262" s="80"/>
      <c r="L262" s="80"/>
      <c r="M262" s="80"/>
      <c r="N262" s="80"/>
      <c r="O262" s="16"/>
      <c r="P262" s="80"/>
      <c r="Q262" s="80"/>
      <c r="R262" s="80"/>
      <c r="S262" s="16"/>
      <c r="T262" s="16"/>
      <c r="U262" s="16"/>
      <c r="V262" s="16"/>
      <c r="W262" s="16"/>
      <c r="X262" s="16"/>
    </row>
    <row r="263" spans="1:24" ht="14">
      <c r="A263" s="105"/>
      <c r="B263" s="29"/>
      <c r="C263" s="29"/>
      <c r="D263" s="29"/>
      <c r="E263" s="29"/>
      <c r="F263" s="29"/>
      <c r="G263" s="17"/>
      <c r="H263" s="29"/>
      <c r="I263" s="29"/>
      <c r="J263" s="29"/>
      <c r="K263" s="29"/>
      <c r="L263" s="29"/>
      <c r="M263" s="29"/>
      <c r="N263" s="29"/>
      <c r="O263" s="17"/>
      <c r="P263" s="29"/>
      <c r="Q263" s="29"/>
      <c r="R263" s="29"/>
      <c r="S263" s="17"/>
      <c r="T263" s="17"/>
      <c r="U263" s="17"/>
      <c r="V263" s="17"/>
      <c r="W263" s="17"/>
      <c r="X263" s="17"/>
    </row>
    <row r="264" spans="1:24" ht="14">
      <c r="A264" s="115"/>
      <c r="B264" s="29"/>
      <c r="C264" s="80"/>
      <c r="D264" s="29"/>
      <c r="E264" s="29"/>
      <c r="F264" s="80"/>
      <c r="G264" s="16"/>
      <c r="H264" s="80"/>
      <c r="I264" s="80"/>
      <c r="J264" s="80"/>
      <c r="K264" s="80"/>
      <c r="L264" s="80"/>
      <c r="M264" s="80"/>
      <c r="N264" s="80"/>
      <c r="O264" s="16"/>
      <c r="P264" s="80"/>
      <c r="Q264" s="80"/>
      <c r="R264" s="80"/>
      <c r="S264" s="16"/>
      <c r="T264" s="16"/>
      <c r="U264" s="16"/>
      <c r="V264" s="16"/>
      <c r="W264" s="16"/>
      <c r="X264" s="16"/>
    </row>
    <row r="265" spans="1:24" ht="14">
      <c r="A265" s="105"/>
      <c r="B265" s="29"/>
      <c r="C265" s="29"/>
      <c r="D265" s="29"/>
      <c r="E265" s="29"/>
      <c r="F265" s="29"/>
      <c r="G265" s="17"/>
      <c r="H265" s="29"/>
      <c r="I265" s="29"/>
      <c r="J265" s="29"/>
      <c r="K265" s="29"/>
      <c r="L265" s="29"/>
      <c r="M265" s="29"/>
      <c r="N265" s="29"/>
      <c r="O265" s="17"/>
      <c r="P265" s="29"/>
      <c r="Q265" s="29"/>
      <c r="R265" s="29"/>
      <c r="S265" s="17"/>
      <c r="T265" s="17"/>
      <c r="U265" s="17"/>
      <c r="V265" s="17"/>
      <c r="W265" s="17"/>
      <c r="X265" s="17"/>
    </row>
    <row r="266" spans="1:24" ht="14">
      <c r="A266" s="115"/>
      <c r="B266" s="29"/>
      <c r="C266" s="80"/>
      <c r="D266" s="29"/>
      <c r="E266" s="29"/>
      <c r="F266" s="80"/>
      <c r="G266" s="16"/>
      <c r="H266" s="80"/>
      <c r="I266" s="80"/>
      <c r="J266" s="80"/>
      <c r="K266" s="80"/>
      <c r="L266" s="80"/>
      <c r="M266" s="80"/>
      <c r="N266" s="80"/>
      <c r="O266" s="16"/>
      <c r="P266" s="80"/>
      <c r="Q266" s="80"/>
      <c r="R266" s="80"/>
      <c r="S266" s="16"/>
      <c r="T266" s="16"/>
      <c r="U266" s="16"/>
      <c r="V266" s="16"/>
      <c r="W266" s="16"/>
      <c r="X266" s="16"/>
    </row>
    <row r="267" spans="1:24" ht="14">
      <c r="A267" s="105"/>
      <c r="B267" s="29"/>
      <c r="C267" s="29"/>
      <c r="D267" s="29"/>
      <c r="E267" s="29"/>
      <c r="F267" s="29"/>
      <c r="G267" s="17"/>
      <c r="H267" s="29"/>
      <c r="I267" s="29"/>
      <c r="J267" s="29"/>
      <c r="K267" s="29"/>
      <c r="L267" s="29"/>
      <c r="M267" s="29"/>
      <c r="N267" s="29"/>
      <c r="O267" s="17"/>
      <c r="P267" s="29"/>
      <c r="Q267" s="29"/>
      <c r="R267" s="29"/>
      <c r="S267" s="17"/>
      <c r="T267" s="17"/>
      <c r="U267" s="17"/>
      <c r="V267" s="17"/>
      <c r="W267" s="17"/>
      <c r="X267" s="17"/>
    </row>
    <row r="268" spans="1:24" ht="14">
      <c r="A268" s="115"/>
      <c r="B268" s="29"/>
      <c r="C268" s="80"/>
      <c r="D268" s="29"/>
      <c r="E268" s="29"/>
      <c r="F268" s="80"/>
      <c r="G268" s="16"/>
      <c r="H268" s="80"/>
      <c r="I268" s="80"/>
      <c r="J268" s="80"/>
      <c r="K268" s="80"/>
      <c r="L268" s="80"/>
      <c r="M268" s="80"/>
      <c r="N268" s="80"/>
      <c r="O268" s="16"/>
      <c r="P268" s="80"/>
      <c r="Q268" s="80"/>
      <c r="R268" s="80"/>
      <c r="S268" s="16"/>
      <c r="T268" s="16"/>
      <c r="U268" s="16"/>
      <c r="V268" s="16"/>
      <c r="W268" s="16"/>
      <c r="X268" s="16"/>
    </row>
    <row r="269" spans="1:24" ht="14">
      <c r="A269" s="105"/>
      <c r="B269" s="29"/>
      <c r="C269" s="29"/>
      <c r="D269" s="29"/>
      <c r="E269" s="29"/>
      <c r="F269" s="29"/>
      <c r="G269" s="17"/>
      <c r="H269" s="29"/>
      <c r="I269" s="29"/>
      <c r="J269" s="29"/>
      <c r="K269" s="29"/>
      <c r="L269" s="29"/>
      <c r="M269" s="29"/>
      <c r="N269" s="29"/>
      <c r="O269" s="17"/>
      <c r="P269" s="29"/>
      <c r="Q269" s="29"/>
      <c r="R269" s="29"/>
      <c r="S269" s="17"/>
      <c r="T269" s="17"/>
      <c r="U269" s="17"/>
      <c r="V269" s="17"/>
      <c r="W269" s="17"/>
      <c r="X269" s="17"/>
    </row>
    <row r="270" spans="1:24" ht="14">
      <c r="A270" s="115"/>
      <c r="B270" s="29"/>
      <c r="C270" s="80"/>
      <c r="D270" s="29"/>
      <c r="E270" s="29"/>
      <c r="F270" s="80"/>
      <c r="G270" s="16"/>
      <c r="H270" s="80"/>
      <c r="I270" s="80"/>
      <c r="J270" s="80"/>
      <c r="K270" s="80"/>
      <c r="L270" s="80"/>
      <c r="M270" s="80"/>
      <c r="N270" s="80"/>
      <c r="O270" s="16"/>
      <c r="P270" s="80"/>
      <c r="Q270" s="80"/>
      <c r="R270" s="80"/>
      <c r="S270" s="16"/>
      <c r="T270" s="16"/>
      <c r="U270" s="16"/>
      <c r="V270" s="16"/>
      <c r="W270" s="16"/>
      <c r="X270" s="16"/>
    </row>
    <row r="271" spans="1:24" ht="14">
      <c r="A271" s="105"/>
      <c r="B271" s="29"/>
      <c r="C271" s="29"/>
      <c r="D271" s="29"/>
      <c r="E271" s="29"/>
      <c r="F271" s="29"/>
      <c r="G271" s="17"/>
      <c r="H271" s="29"/>
      <c r="I271" s="29"/>
      <c r="J271" s="29"/>
      <c r="K271" s="29"/>
      <c r="L271" s="29"/>
      <c r="M271" s="29"/>
      <c r="N271" s="29"/>
      <c r="O271" s="17"/>
      <c r="P271" s="29"/>
      <c r="Q271" s="29"/>
      <c r="R271" s="29"/>
      <c r="S271" s="17"/>
      <c r="T271" s="17"/>
      <c r="U271" s="17"/>
      <c r="V271" s="17"/>
      <c r="W271" s="17"/>
      <c r="X271" s="17"/>
    </row>
    <row r="272" spans="1:24" ht="14">
      <c r="A272" s="115"/>
      <c r="B272" s="29"/>
      <c r="C272" s="80"/>
      <c r="D272" s="29"/>
      <c r="E272" s="29"/>
      <c r="F272" s="80"/>
      <c r="G272" s="16"/>
      <c r="H272" s="80"/>
      <c r="I272" s="80"/>
      <c r="J272" s="80"/>
      <c r="K272" s="80"/>
      <c r="L272" s="80"/>
      <c r="M272" s="80"/>
      <c r="N272" s="80"/>
      <c r="O272" s="16"/>
      <c r="P272" s="80"/>
      <c r="Q272" s="80"/>
      <c r="R272" s="80"/>
      <c r="S272" s="16"/>
      <c r="T272" s="16"/>
      <c r="U272" s="16"/>
      <c r="V272" s="16"/>
      <c r="W272" s="16"/>
      <c r="X272" s="16"/>
    </row>
    <row r="273" spans="1:24" ht="14">
      <c r="A273" s="105"/>
      <c r="B273" s="29"/>
      <c r="C273" s="29"/>
      <c r="D273" s="29"/>
      <c r="E273" s="29"/>
      <c r="F273" s="29"/>
      <c r="G273" s="17"/>
      <c r="H273" s="29"/>
      <c r="I273" s="29"/>
      <c r="J273" s="29"/>
      <c r="K273" s="29"/>
      <c r="L273" s="29"/>
      <c r="M273" s="29"/>
      <c r="N273" s="29"/>
      <c r="O273" s="17"/>
      <c r="P273" s="29"/>
      <c r="Q273" s="29"/>
      <c r="R273" s="29"/>
      <c r="S273" s="17"/>
      <c r="T273" s="17"/>
      <c r="U273" s="17"/>
      <c r="V273" s="17"/>
      <c r="W273" s="17"/>
      <c r="X273" s="17"/>
    </row>
    <row r="274" spans="1:24" ht="14">
      <c r="A274" s="115"/>
      <c r="B274" s="29"/>
      <c r="C274" s="80"/>
      <c r="D274" s="29"/>
      <c r="E274" s="29"/>
      <c r="F274" s="80"/>
      <c r="G274" s="16"/>
      <c r="H274" s="80"/>
      <c r="I274" s="80"/>
      <c r="J274" s="80"/>
      <c r="K274" s="80"/>
      <c r="L274" s="80"/>
      <c r="M274" s="80"/>
      <c r="N274" s="80"/>
      <c r="O274" s="16"/>
      <c r="P274" s="80"/>
      <c r="Q274" s="80"/>
      <c r="R274" s="80"/>
      <c r="S274" s="16"/>
      <c r="T274" s="16"/>
      <c r="U274" s="16"/>
      <c r="V274" s="16"/>
      <c r="W274" s="16"/>
      <c r="X274" s="16"/>
    </row>
    <row r="275" spans="1:24" ht="14">
      <c r="A275" s="105"/>
      <c r="B275" s="29"/>
      <c r="C275" s="29"/>
      <c r="D275" s="29"/>
      <c r="E275" s="29"/>
      <c r="F275" s="29"/>
      <c r="G275" s="17"/>
      <c r="H275" s="29"/>
      <c r="I275" s="29"/>
      <c r="J275" s="29"/>
      <c r="K275" s="29"/>
      <c r="L275" s="29"/>
      <c r="M275" s="29"/>
      <c r="N275" s="29"/>
      <c r="O275" s="17"/>
      <c r="P275" s="29"/>
      <c r="Q275" s="29"/>
      <c r="R275" s="29"/>
      <c r="S275" s="17"/>
      <c r="T275" s="17"/>
      <c r="U275" s="17"/>
      <c r="V275" s="17"/>
      <c r="W275" s="17"/>
      <c r="X275" s="17"/>
    </row>
    <row r="276" spans="1:24" ht="14">
      <c r="A276" s="115"/>
      <c r="B276" s="29"/>
      <c r="C276" s="80"/>
      <c r="D276" s="29"/>
      <c r="E276" s="29"/>
      <c r="F276" s="80"/>
      <c r="G276" s="16"/>
      <c r="H276" s="80"/>
      <c r="I276" s="80"/>
      <c r="J276" s="80"/>
      <c r="K276" s="80"/>
      <c r="L276" s="80"/>
      <c r="M276" s="80"/>
      <c r="N276" s="80"/>
      <c r="O276" s="16"/>
      <c r="P276" s="80"/>
      <c r="Q276" s="80"/>
      <c r="R276" s="80"/>
      <c r="S276" s="16"/>
      <c r="T276" s="16"/>
      <c r="U276" s="16"/>
      <c r="V276" s="16"/>
      <c r="W276" s="16"/>
      <c r="X276" s="16"/>
    </row>
    <row r="277" spans="1:24" ht="14">
      <c r="A277" s="105"/>
      <c r="B277" s="29"/>
      <c r="C277" s="29"/>
      <c r="D277" s="29"/>
      <c r="E277" s="29"/>
      <c r="F277" s="29"/>
      <c r="G277" s="17"/>
      <c r="H277" s="29"/>
      <c r="I277" s="29"/>
      <c r="J277" s="29"/>
      <c r="K277" s="29"/>
      <c r="L277" s="29"/>
      <c r="M277" s="29"/>
      <c r="N277" s="29"/>
      <c r="O277" s="17"/>
      <c r="P277" s="29"/>
      <c r="Q277" s="29"/>
      <c r="R277" s="29"/>
      <c r="S277" s="17"/>
      <c r="T277" s="17"/>
      <c r="U277" s="17"/>
      <c r="V277" s="17"/>
      <c r="W277" s="17"/>
      <c r="X277" s="17"/>
    </row>
    <row r="278" spans="1:24" ht="14">
      <c r="A278" s="115"/>
      <c r="B278" s="29"/>
      <c r="C278" s="80"/>
      <c r="D278" s="29"/>
      <c r="E278" s="29"/>
      <c r="F278" s="80"/>
      <c r="G278" s="16"/>
      <c r="H278" s="80"/>
      <c r="I278" s="80"/>
      <c r="J278" s="80"/>
      <c r="K278" s="80"/>
      <c r="L278" s="80"/>
      <c r="M278" s="80"/>
      <c r="N278" s="80"/>
      <c r="O278" s="16"/>
      <c r="P278" s="80"/>
      <c r="Q278" s="80"/>
      <c r="R278" s="80"/>
      <c r="S278" s="16"/>
      <c r="T278" s="16"/>
      <c r="U278" s="16"/>
      <c r="V278" s="16"/>
      <c r="W278" s="16"/>
      <c r="X278" s="16"/>
    </row>
    <row r="279" spans="1:24" ht="14">
      <c r="A279" s="105"/>
      <c r="B279" s="29"/>
      <c r="C279" s="29"/>
      <c r="D279" s="29"/>
      <c r="E279" s="29"/>
      <c r="F279" s="29"/>
      <c r="G279" s="17"/>
      <c r="H279" s="29"/>
      <c r="I279" s="29"/>
      <c r="J279" s="29"/>
      <c r="K279" s="29"/>
      <c r="L279" s="29"/>
      <c r="M279" s="29"/>
      <c r="N279" s="29"/>
      <c r="O279" s="17"/>
      <c r="P279" s="29"/>
      <c r="Q279" s="29"/>
      <c r="R279" s="29"/>
      <c r="S279" s="17"/>
      <c r="T279" s="17"/>
      <c r="U279" s="17"/>
      <c r="V279" s="17"/>
      <c r="W279" s="17"/>
      <c r="X279" s="17"/>
    </row>
    <row r="280" spans="1:24" ht="14">
      <c r="A280" s="115"/>
      <c r="B280" s="29"/>
      <c r="C280" s="80"/>
      <c r="D280" s="29"/>
      <c r="E280" s="29"/>
      <c r="F280" s="80"/>
      <c r="G280" s="16"/>
      <c r="H280" s="80"/>
      <c r="I280" s="80"/>
      <c r="J280" s="80"/>
      <c r="K280" s="80"/>
      <c r="L280" s="80"/>
      <c r="M280" s="80"/>
      <c r="N280" s="80"/>
      <c r="O280" s="16"/>
      <c r="P280" s="80"/>
      <c r="Q280" s="80"/>
      <c r="R280" s="80"/>
      <c r="S280" s="16"/>
      <c r="T280" s="16"/>
      <c r="U280" s="16"/>
      <c r="V280" s="16"/>
      <c r="W280" s="16"/>
      <c r="X280" s="16"/>
    </row>
    <row r="281" spans="1:24" ht="14">
      <c r="A281" s="105"/>
      <c r="B281" s="29"/>
      <c r="C281" s="29"/>
      <c r="D281" s="29"/>
      <c r="E281" s="29"/>
      <c r="F281" s="29"/>
      <c r="G281" s="17"/>
      <c r="H281" s="29"/>
      <c r="I281" s="29"/>
      <c r="J281" s="29"/>
      <c r="K281" s="29"/>
      <c r="L281" s="29"/>
      <c r="M281" s="29"/>
      <c r="N281" s="29"/>
      <c r="O281" s="17"/>
      <c r="P281" s="29"/>
      <c r="Q281" s="29"/>
      <c r="R281" s="29"/>
      <c r="S281" s="17"/>
      <c r="T281" s="17"/>
      <c r="U281" s="17"/>
      <c r="V281" s="17"/>
      <c r="W281" s="17"/>
      <c r="X281" s="17"/>
    </row>
    <row r="282" spans="1:24" ht="14">
      <c r="A282" s="115"/>
      <c r="B282" s="29"/>
      <c r="C282" s="80"/>
      <c r="D282" s="29"/>
      <c r="E282" s="29"/>
      <c r="F282" s="80"/>
      <c r="G282" s="16"/>
      <c r="H282" s="80"/>
      <c r="I282" s="80"/>
      <c r="J282" s="80"/>
      <c r="K282" s="80"/>
      <c r="L282" s="80"/>
      <c r="M282" s="80"/>
      <c r="N282" s="80"/>
      <c r="O282" s="16"/>
      <c r="P282" s="80"/>
      <c r="Q282" s="80"/>
      <c r="R282" s="80"/>
      <c r="S282" s="16"/>
      <c r="T282" s="16"/>
      <c r="U282" s="16"/>
      <c r="V282" s="16"/>
      <c r="W282" s="16"/>
      <c r="X282" s="16"/>
    </row>
    <row r="283" spans="1:24" ht="14">
      <c r="A283" s="105"/>
      <c r="B283" s="29"/>
      <c r="C283" s="29"/>
      <c r="D283" s="29"/>
      <c r="E283" s="29"/>
      <c r="F283" s="29"/>
      <c r="G283" s="17"/>
      <c r="H283" s="29"/>
      <c r="I283" s="29"/>
      <c r="J283" s="29"/>
      <c r="K283" s="29"/>
      <c r="L283" s="29"/>
      <c r="M283" s="29"/>
      <c r="N283" s="29"/>
      <c r="O283" s="17"/>
      <c r="P283" s="29"/>
      <c r="Q283" s="29"/>
      <c r="R283" s="29"/>
      <c r="S283" s="17"/>
      <c r="T283" s="17"/>
      <c r="U283" s="17"/>
      <c r="V283" s="17"/>
      <c r="W283" s="17"/>
      <c r="X283" s="17"/>
    </row>
    <row r="284" spans="1:24" ht="14">
      <c r="A284" s="115"/>
      <c r="B284" s="29"/>
      <c r="C284" s="80"/>
      <c r="D284" s="29"/>
      <c r="E284" s="29"/>
      <c r="F284" s="80"/>
      <c r="G284" s="16"/>
      <c r="H284" s="80"/>
      <c r="I284" s="80"/>
      <c r="J284" s="80"/>
      <c r="K284" s="80"/>
      <c r="L284" s="80"/>
      <c r="M284" s="80"/>
      <c r="N284" s="80"/>
      <c r="O284" s="16"/>
      <c r="P284" s="80"/>
      <c r="Q284" s="80"/>
      <c r="R284" s="80"/>
      <c r="S284" s="16"/>
      <c r="T284" s="16"/>
      <c r="U284" s="16"/>
      <c r="V284" s="16"/>
      <c r="W284" s="16"/>
      <c r="X284" s="16"/>
    </row>
    <row r="285" spans="1:24" ht="14">
      <c r="A285" s="105"/>
      <c r="B285" s="29"/>
      <c r="C285" s="29"/>
      <c r="D285" s="29"/>
      <c r="E285" s="29"/>
      <c r="F285" s="29"/>
      <c r="G285" s="17"/>
      <c r="H285" s="29"/>
      <c r="I285" s="29"/>
      <c r="J285" s="29"/>
      <c r="K285" s="29"/>
      <c r="L285" s="29"/>
      <c r="M285" s="29"/>
      <c r="N285" s="29"/>
      <c r="O285" s="17"/>
      <c r="P285" s="29"/>
      <c r="Q285" s="29"/>
      <c r="R285" s="29"/>
      <c r="S285" s="17"/>
      <c r="T285" s="17"/>
      <c r="U285" s="17"/>
      <c r="V285" s="17"/>
      <c r="W285" s="17"/>
      <c r="X285" s="17"/>
    </row>
    <row r="286" spans="1:24" ht="14">
      <c r="A286" s="115"/>
      <c r="B286" s="29"/>
      <c r="C286" s="80"/>
      <c r="D286" s="29"/>
      <c r="E286" s="29"/>
      <c r="F286" s="80"/>
      <c r="G286" s="16"/>
      <c r="H286" s="80"/>
      <c r="I286" s="80"/>
      <c r="J286" s="80"/>
      <c r="K286" s="80"/>
      <c r="L286" s="80"/>
      <c r="M286" s="80"/>
      <c r="N286" s="80"/>
      <c r="O286" s="16"/>
      <c r="P286" s="80"/>
      <c r="Q286" s="80"/>
      <c r="R286" s="80"/>
      <c r="S286" s="16"/>
      <c r="T286" s="16"/>
      <c r="U286" s="16"/>
      <c r="V286" s="16"/>
      <c r="W286" s="16"/>
      <c r="X286" s="16"/>
    </row>
    <row r="287" spans="1:24" ht="14">
      <c r="A287" s="105"/>
      <c r="B287" s="29"/>
      <c r="C287" s="29"/>
      <c r="D287" s="29"/>
      <c r="E287" s="29"/>
      <c r="F287" s="29"/>
      <c r="G287" s="17"/>
      <c r="H287" s="29"/>
      <c r="I287" s="29"/>
      <c r="J287" s="29"/>
      <c r="K287" s="29"/>
      <c r="L287" s="29"/>
      <c r="M287" s="29"/>
      <c r="N287" s="29"/>
      <c r="O287" s="17"/>
      <c r="P287" s="29"/>
      <c r="Q287" s="29"/>
      <c r="R287" s="29"/>
      <c r="S287" s="17"/>
      <c r="T287" s="17"/>
      <c r="U287" s="17"/>
      <c r="V287" s="17"/>
      <c r="W287" s="17"/>
      <c r="X287" s="17"/>
    </row>
    <row r="288" spans="1:24" ht="14">
      <c r="A288" s="115"/>
      <c r="B288" s="29"/>
      <c r="C288" s="80"/>
      <c r="D288" s="29"/>
      <c r="E288" s="29"/>
      <c r="F288" s="80"/>
      <c r="G288" s="16"/>
      <c r="H288" s="80"/>
      <c r="I288" s="80"/>
      <c r="J288" s="80"/>
      <c r="K288" s="80"/>
      <c r="L288" s="80"/>
      <c r="M288" s="80"/>
      <c r="N288" s="80"/>
      <c r="O288" s="16"/>
      <c r="P288" s="80"/>
      <c r="Q288" s="80"/>
      <c r="R288" s="80"/>
      <c r="S288" s="16"/>
      <c r="T288" s="16"/>
      <c r="U288" s="16"/>
      <c r="V288" s="16"/>
      <c r="W288" s="16"/>
      <c r="X288" s="16"/>
    </row>
    <row r="289" spans="1:24" ht="14">
      <c r="A289" s="105"/>
      <c r="B289" s="29"/>
      <c r="C289" s="29"/>
      <c r="D289" s="29"/>
      <c r="E289" s="29"/>
      <c r="F289" s="29"/>
      <c r="G289" s="17"/>
      <c r="H289" s="29"/>
      <c r="I289" s="29"/>
      <c r="J289" s="29"/>
      <c r="K289" s="29"/>
      <c r="L289" s="29"/>
      <c r="M289" s="29"/>
      <c r="N289" s="29"/>
      <c r="O289" s="17"/>
      <c r="P289" s="29"/>
      <c r="Q289" s="29"/>
      <c r="R289" s="29"/>
      <c r="S289" s="17"/>
      <c r="T289" s="17"/>
      <c r="U289" s="17"/>
      <c r="V289" s="17"/>
      <c r="W289" s="17"/>
      <c r="X289" s="17"/>
    </row>
    <row r="290" spans="1:24" ht="14">
      <c r="A290" s="115"/>
      <c r="B290" s="29"/>
      <c r="C290" s="80"/>
      <c r="D290" s="29"/>
      <c r="E290" s="29"/>
      <c r="F290" s="80"/>
      <c r="G290" s="16"/>
      <c r="H290" s="80"/>
      <c r="I290" s="80"/>
      <c r="J290" s="80"/>
      <c r="K290" s="80"/>
      <c r="L290" s="80"/>
      <c r="M290" s="80"/>
      <c r="N290" s="80"/>
      <c r="O290" s="16"/>
      <c r="P290" s="80"/>
      <c r="Q290" s="80"/>
      <c r="R290" s="80"/>
      <c r="S290" s="16"/>
      <c r="T290" s="16"/>
      <c r="U290" s="16"/>
      <c r="V290" s="16"/>
      <c r="W290" s="16"/>
      <c r="X290" s="16"/>
    </row>
    <row r="291" spans="1:24" ht="14">
      <c r="A291" s="105"/>
      <c r="B291" s="29"/>
      <c r="C291" s="29"/>
      <c r="D291" s="29"/>
      <c r="E291" s="29"/>
      <c r="F291" s="29"/>
      <c r="G291" s="17"/>
      <c r="H291" s="29"/>
      <c r="I291" s="29"/>
      <c r="J291" s="29"/>
      <c r="K291" s="29"/>
      <c r="L291" s="29"/>
      <c r="M291" s="29"/>
      <c r="N291" s="29"/>
      <c r="O291" s="17"/>
      <c r="P291" s="29"/>
      <c r="Q291" s="29"/>
      <c r="R291" s="29"/>
      <c r="S291" s="17"/>
      <c r="T291" s="17"/>
      <c r="U291" s="17"/>
      <c r="V291" s="17"/>
      <c r="W291" s="17"/>
      <c r="X291" s="17"/>
    </row>
    <row r="292" spans="1:24" ht="14">
      <c r="A292" s="115"/>
      <c r="B292" s="29"/>
      <c r="C292" s="80"/>
      <c r="D292" s="29"/>
      <c r="E292" s="29"/>
      <c r="F292" s="80"/>
      <c r="G292" s="16"/>
      <c r="H292" s="80"/>
      <c r="I292" s="80"/>
      <c r="J292" s="80"/>
      <c r="K292" s="80"/>
      <c r="L292" s="80"/>
      <c r="M292" s="80"/>
      <c r="N292" s="80"/>
      <c r="O292" s="16"/>
      <c r="P292" s="80"/>
      <c r="Q292" s="80"/>
      <c r="R292" s="80"/>
      <c r="S292" s="16"/>
      <c r="T292" s="16"/>
      <c r="U292" s="16"/>
      <c r="V292" s="16"/>
      <c r="W292" s="16"/>
      <c r="X292" s="16"/>
    </row>
    <row r="293" spans="1:24" ht="14">
      <c r="A293" s="105"/>
      <c r="B293" s="29"/>
      <c r="C293" s="29"/>
      <c r="D293" s="29"/>
      <c r="E293" s="29"/>
      <c r="F293" s="29"/>
      <c r="G293" s="17"/>
      <c r="H293" s="29"/>
      <c r="I293" s="29"/>
      <c r="J293" s="29"/>
      <c r="K293" s="29"/>
      <c r="L293" s="29"/>
      <c r="M293" s="29"/>
      <c r="N293" s="29"/>
      <c r="O293" s="17"/>
      <c r="P293" s="29"/>
      <c r="Q293" s="29"/>
      <c r="R293" s="29"/>
      <c r="S293" s="17"/>
      <c r="T293" s="17"/>
      <c r="U293" s="17"/>
      <c r="V293" s="17"/>
      <c r="W293" s="17"/>
      <c r="X293" s="17"/>
    </row>
    <row r="294" spans="1:24" ht="14">
      <c r="A294" s="115"/>
      <c r="B294" s="29"/>
      <c r="C294" s="80"/>
      <c r="D294" s="29"/>
      <c r="E294" s="29"/>
      <c r="F294" s="80"/>
      <c r="G294" s="16"/>
      <c r="H294" s="80"/>
      <c r="I294" s="80"/>
      <c r="J294" s="80"/>
      <c r="K294" s="80"/>
      <c r="L294" s="80"/>
      <c r="M294" s="80"/>
      <c r="N294" s="80"/>
      <c r="O294" s="16"/>
      <c r="P294" s="80"/>
      <c r="Q294" s="80"/>
      <c r="R294" s="80"/>
      <c r="S294" s="16"/>
      <c r="T294" s="16"/>
      <c r="U294" s="16"/>
      <c r="V294" s="16"/>
      <c r="W294" s="16"/>
      <c r="X294" s="16"/>
    </row>
    <row r="295" spans="1:24" ht="14">
      <c r="A295" s="105"/>
      <c r="B295" s="29"/>
      <c r="C295" s="29"/>
      <c r="D295" s="29"/>
      <c r="E295" s="29"/>
      <c r="F295" s="29"/>
      <c r="G295" s="17"/>
      <c r="H295" s="29"/>
      <c r="I295" s="29"/>
      <c r="J295" s="29"/>
      <c r="K295" s="29"/>
      <c r="L295" s="29"/>
      <c r="M295" s="29"/>
      <c r="N295" s="29"/>
      <c r="O295" s="17"/>
      <c r="P295" s="29"/>
      <c r="Q295" s="29"/>
      <c r="R295" s="29"/>
      <c r="S295" s="17"/>
      <c r="T295" s="17"/>
      <c r="U295" s="17"/>
      <c r="V295" s="17"/>
      <c r="W295" s="17"/>
      <c r="X295" s="17"/>
    </row>
    <row r="296" spans="1:24" ht="14">
      <c r="A296" s="115"/>
      <c r="B296" s="29"/>
      <c r="C296" s="80"/>
      <c r="D296" s="29"/>
      <c r="E296" s="29"/>
      <c r="F296" s="80"/>
      <c r="G296" s="16"/>
      <c r="H296" s="80"/>
      <c r="I296" s="80"/>
      <c r="J296" s="80"/>
      <c r="K296" s="80"/>
      <c r="L296" s="80"/>
      <c r="M296" s="80"/>
      <c r="N296" s="80"/>
      <c r="O296" s="16"/>
      <c r="P296" s="80"/>
      <c r="Q296" s="80"/>
      <c r="R296" s="80"/>
      <c r="S296" s="16"/>
      <c r="T296" s="16"/>
      <c r="U296" s="16"/>
      <c r="V296" s="16"/>
      <c r="W296" s="16"/>
      <c r="X296" s="16"/>
    </row>
    <row r="297" spans="1:24" ht="14">
      <c r="A297" s="105"/>
      <c r="B297" s="29"/>
      <c r="C297" s="29"/>
      <c r="D297" s="29"/>
      <c r="E297" s="29"/>
      <c r="F297" s="29"/>
      <c r="G297" s="17"/>
      <c r="H297" s="29"/>
      <c r="I297" s="29"/>
      <c r="J297" s="29"/>
      <c r="K297" s="29"/>
      <c r="L297" s="29"/>
      <c r="M297" s="29"/>
      <c r="N297" s="29"/>
      <c r="O297" s="17"/>
      <c r="P297" s="29"/>
      <c r="Q297" s="29"/>
      <c r="R297" s="29"/>
      <c r="S297" s="17"/>
      <c r="T297" s="17"/>
      <c r="U297" s="17"/>
      <c r="V297" s="17"/>
      <c r="W297" s="17"/>
      <c r="X297" s="17"/>
    </row>
    <row r="298" spans="1:24" ht="14">
      <c r="A298" s="115"/>
      <c r="B298" s="29"/>
      <c r="C298" s="80"/>
      <c r="D298" s="29"/>
      <c r="E298" s="29"/>
      <c r="F298" s="80"/>
      <c r="G298" s="16"/>
      <c r="H298" s="80"/>
      <c r="I298" s="80"/>
      <c r="J298" s="80"/>
      <c r="K298" s="80"/>
      <c r="L298" s="80"/>
      <c r="M298" s="80"/>
      <c r="N298" s="80"/>
      <c r="O298" s="16"/>
      <c r="P298" s="80"/>
      <c r="Q298" s="80"/>
      <c r="R298" s="80"/>
      <c r="S298" s="16"/>
      <c r="T298" s="16"/>
      <c r="U298" s="16"/>
      <c r="V298" s="16"/>
      <c r="W298" s="16"/>
      <c r="X298" s="16"/>
    </row>
    <row r="299" spans="1:24" ht="14">
      <c r="A299" s="105"/>
      <c r="B299" s="29"/>
      <c r="C299" s="29"/>
      <c r="D299" s="29"/>
      <c r="E299" s="29"/>
      <c r="F299" s="29"/>
      <c r="G299" s="17"/>
      <c r="H299" s="29"/>
      <c r="I299" s="29"/>
      <c r="J299" s="29"/>
      <c r="K299" s="29"/>
      <c r="L299" s="29"/>
      <c r="M299" s="29"/>
      <c r="N299" s="29"/>
      <c r="O299" s="17"/>
      <c r="P299" s="29"/>
      <c r="Q299" s="29"/>
      <c r="R299" s="29"/>
      <c r="S299" s="17"/>
      <c r="T299" s="17"/>
      <c r="U299" s="17"/>
      <c r="V299" s="17"/>
      <c r="W299" s="17"/>
      <c r="X299" s="17"/>
    </row>
    <row r="300" spans="1:24" ht="14">
      <c r="A300" s="115"/>
      <c r="B300" s="29"/>
      <c r="C300" s="80"/>
      <c r="D300" s="29"/>
      <c r="E300" s="29"/>
      <c r="F300" s="80"/>
      <c r="G300" s="16"/>
      <c r="H300" s="80"/>
      <c r="I300" s="80"/>
      <c r="J300" s="80"/>
      <c r="K300" s="80"/>
      <c r="L300" s="80"/>
      <c r="M300" s="80"/>
      <c r="N300" s="80"/>
      <c r="O300" s="16"/>
      <c r="P300" s="80"/>
      <c r="Q300" s="80"/>
      <c r="R300" s="80"/>
      <c r="S300" s="16"/>
      <c r="T300" s="16"/>
      <c r="U300" s="16"/>
      <c r="V300" s="16"/>
      <c r="W300" s="16"/>
      <c r="X300" s="16"/>
    </row>
    <row r="301" spans="1:24" ht="14">
      <c r="A301" s="105"/>
      <c r="B301" s="29"/>
      <c r="C301" s="29"/>
      <c r="D301" s="29"/>
      <c r="E301" s="29"/>
      <c r="F301" s="29"/>
      <c r="G301" s="17"/>
      <c r="H301" s="29"/>
      <c r="I301" s="29"/>
      <c r="J301" s="29"/>
      <c r="K301" s="29"/>
      <c r="L301" s="29"/>
      <c r="M301" s="29"/>
      <c r="N301" s="29"/>
      <c r="O301" s="17"/>
      <c r="P301" s="29"/>
      <c r="Q301" s="29"/>
      <c r="R301" s="29"/>
      <c r="S301" s="17"/>
      <c r="T301" s="17"/>
      <c r="U301" s="17"/>
      <c r="V301" s="17"/>
      <c r="W301" s="17"/>
      <c r="X301" s="17"/>
    </row>
    <row r="302" spans="1:24" ht="14">
      <c r="A302" s="115"/>
      <c r="B302" s="29"/>
      <c r="C302" s="80"/>
      <c r="D302" s="29"/>
      <c r="E302" s="29"/>
      <c r="F302" s="80"/>
      <c r="G302" s="16"/>
      <c r="H302" s="80"/>
      <c r="I302" s="80"/>
      <c r="J302" s="80"/>
      <c r="K302" s="80"/>
      <c r="L302" s="80"/>
      <c r="M302" s="80"/>
      <c r="N302" s="80"/>
      <c r="O302" s="16"/>
      <c r="P302" s="80"/>
      <c r="Q302" s="80"/>
      <c r="R302" s="80"/>
      <c r="S302" s="16"/>
      <c r="T302" s="16"/>
      <c r="U302" s="16"/>
      <c r="V302" s="16"/>
      <c r="W302" s="16"/>
      <c r="X302" s="16"/>
    </row>
    <row r="303" spans="1:24" ht="14">
      <c r="A303" s="105"/>
      <c r="B303" s="29"/>
      <c r="C303" s="29"/>
      <c r="D303" s="29"/>
      <c r="E303" s="29"/>
      <c r="F303" s="29"/>
      <c r="G303" s="17"/>
      <c r="H303" s="29"/>
      <c r="I303" s="29"/>
      <c r="J303" s="29"/>
      <c r="K303" s="29"/>
      <c r="L303" s="29"/>
      <c r="M303" s="29"/>
      <c r="N303" s="29"/>
      <c r="O303" s="17"/>
      <c r="P303" s="29"/>
      <c r="Q303" s="29"/>
      <c r="R303" s="29"/>
      <c r="S303" s="17"/>
      <c r="T303" s="17"/>
      <c r="U303" s="17"/>
      <c r="V303" s="17"/>
      <c r="W303" s="17"/>
      <c r="X303" s="17"/>
    </row>
    <row r="304" spans="1:24" ht="14">
      <c r="A304" s="115"/>
      <c r="B304" s="29"/>
      <c r="C304" s="80"/>
      <c r="D304" s="29"/>
      <c r="E304" s="29"/>
      <c r="F304" s="80"/>
      <c r="G304" s="16"/>
      <c r="H304" s="80"/>
      <c r="I304" s="80"/>
      <c r="J304" s="80"/>
      <c r="K304" s="80"/>
      <c r="L304" s="80"/>
      <c r="M304" s="80"/>
      <c r="N304" s="80"/>
      <c r="O304" s="16"/>
      <c r="P304" s="80"/>
      <c r="Q304" s="80"/>
      <c r="R304" s="80"/>
      <c r="S304" s="16"/>
      <c r="T304" s="16"/>
      <c r="U304" s="16"/>
      <c r="V304" s="16"/>
      <c r="W304" s="16"/>
      <c r="X304" s="16"/>
    </row>
    <row r="305" spans="1:24" ht="14">
      <c r="A305" s="105"/>
      <c r="B305" s="29"/>
      <c r="C305" s="29"/>
      <c r="D305" s="29"/>
      <c r="E305" s="29"/>
      <c r="F305" s="29"/>
      <c r="G305" s="17"/>
      <c r="H305" s="29"/>
      <c r="I305" s="29"/>
      <c r="J305" s="29"/>
      <c r="K305" s="29"/>
      <c r="L305" s="29"/>
      <c r="M305" s="29"/>
      <c r="N305" s="29"/>
      <c r="O305" s="17"/>
      <c r="P305" s="29"/>
      <c r="Q305" s="29"/>
      <c r="R305" s="29"/>
      <c r="S305" s="17"/>
      <c r="T305" s="17"/>
      <c r="U305" s="17"/>
      <c r="V305" s="17"/>
      <c r="W305" s="17"/>
      <c r="X305" s="17"/>
    </row>
    <row r="306" spans="1:24" ht="14">
      <c r="A306" s="115"/>
      <c r="B306" s="29"/>
      <c r="C306" s="80"/>
      <c r="D306" s="29"/>
      <c r="E306" s="29"/>
      <c r="F306" s="80"/>
      <c r="G306" s="16"/>
      <c r="H306" s="80"/>
      <c r="I306" s="80"/>
      <c r="J306" s="80"/>
      <c r="K306" s="80"/>
      <c r="L306" s="80"/>
      <c r="M306" s="80"/>
      <c r="N306" s="80"/>
      <c r="O306" s="16"/>
      <c r="P306" s="80"/>
      <c r="Q306" s="80"/>
      <c r="R306" s="80"/>
      <c r="S306" s="16"/>
      <c r="T306" s="16"/>
      <c r="U306" s="16"/>
      <c r="V306" s="16"/>
      <c r="W306" s="16"/>
      <c r="X306" s="16"/>
    </row>
    <row r="307" spans="1:24" ht="14">
      <c r="A307" s="105"/>
      <c r="B307" s="29"/>
      <c r="C307" s="29"/>
      <c r="D307" s="29"/>
      <c r="E307" s="29"/>
      <c r="F307" s="29"/>
      <c r="G307" s="17"/>
      <c r="H307" s="29"/>
      <c r="I307" s="29"/>
      <c r="J307" s="29"/>
      <c r="K307" s="29"/>
      <c r="L307" s="29"/>
      <c r="M307" s="29"/>
      <c r="N307" s="29"/>
      <c r="O307" s="17"/>
      <c r="P307" s="29"/>
      <c r="Q307" s="29"/>
      <c r="R307" s="29"/>
      <c r="S307" s="17"/>
      <c r="T307" s="17"/>
      <c r="U307" s="17"/>
      <c r="V307" s="17"/>
      <c r="W307" s="17"/>
      <c r="X307" s="17"/>
    </row>
    <row r="308" spans="1:24" ht="14">
      <c r="A308" s="115"/>
      <c r="B308" s="29"/>
      <c r="C308" s="80"/>
      <c r="D308" s="29"/>
      <c r="E308" s="29"/>
      <c r="F308" s="80"/>
      <c r="G308" s="16"/>
      <c r="H308" s="80"/>
      <c r="I308" s="80"/>
      <c r="J308" s="80"/>
      <c r="K308" s="80"/>
      <c r="L308" s="80"/>
      <c r="M308" s="80"/>
      <c r="N308" s="80"/>
      <c r="O308" s="16"/>
      <c r="P308" s="80"/>
      <c r="Q308" s="80"/>
      <c r="R308" s="80"/>
      <c r="S308" s="16"/>
      <c r="T308" s="16"/>
      <c r="U308" s="16"/>
      <c r="V308" s="16"/>
      <c r="W308" s="16"/>
      <c r="X308" s="16"/>
    </row>
    <row r="309" spans="1:24" ht="14">
      <c r="A309" s="105"/>
      <c r="B309" s="29"/>
      <c r="C309" s="29"/>
      <c r="D309" s="29"/>
      <c r="E309" s="29"/>
      <c r="F309" s="29"/>
      <c r="G309" s="17"/>
      <c r="H309" s="29"/>
      <c r="I309" s="29"/>
      <c r="J309" s="29"/>
      <c r="K309" s="29"/>
      <c r="L309" s="29"/>
      <c r="M309" s="29"/>
      <c r="N309" s="29"/>
      <c r="O309" s="17"/>
      <c r="P309" s="29"/>
      <c r="Q309" s="29"/>
      <c r="R309" s="29"/>
      <c r="S309" s="17"/>
      <c r="T309" s="17"/>
      <c r="U309" s="17"/>
      <c r="V309" s="17"/>
      <c r="W309" s="17"/>
      <c r="X309" s="17"/>
    </row>
    <row r="310" spans="1:24" ht="14">
      <c r="A310" s="115"/>
      <c r="B310" s="29"/>
      <c r="C310" s="80"/>
      <c r="D310" s="29"/>
      <c r="E310" s="29"/>
      <c r="F310" s="80"/>
      <c r="G310" s="16"/>
      <c r="H310" s="80"/>
      <c r="I310" s="80"/>
      <c r="J310" s="80"/>
      <c r="K310" s="80"/>
      <c r="L310" s="80"/>
      <c r="M310" s="80"/>
      <c r="N310" s="80"/>
      <c r="O310" s="16"/>
      <c r="P310" s="80"/>
      <c r="Q310" s="80"/>
      <c r="R310" s="80"/>
      <c r="S310" s="16"/>
      <c r="T310" s="16"/>
      <c r="U310" s="16"/>
      <c r="V310" s="16"/>
      <c r="W310" s="16"/>
      <c r="X310" s="16"/>
    </row>
    <row r="311" spans="1:24" ht="14">
      <c r="A311" s="105"/>
      <c r="B311" s="29"/>
      <c r="C311" s="29"/>
      <c r="D311" s="29"/>
      <c r="E311" s="29"/>
      <c r="F311" s="29"/>
      <c r="G311" s="17"/>
      <c r="H311" s="29"/>
      <c r="I311" s="29"/>
      <c r="J311" s="29"/>
      <c r="K311" s="29"/>
      <c r="L311" s="29"/>
      <c r="M311" s="29"/>
      <c r="N311" s="29"/>
      <c r="O311" s="17"/>
      <c r="P311" s="29"/>
      <c r="Q311" s="29"/>
      <c r="R311" s="29"/>
      <c r="S311" s="17"/>
      <c r="T311" s="17"/>
      <c r="U311" s="17"/>
      <c r="V311" s="17"/>
      <c r="W311" s="17"/>
      <c r="X311" s="17"/>
    </row>
    <row r="312" spans="1:24" ht="14">
      <c r="A312" s="115"/>
      <c r="B312" s="29"/>
      <c r="C312" s="80"/>
      <c r="D312" s="29"/>
      <c r="E312" s="29"/>
      <c r="F312" s="80"/>
      <c r="G312" s="16"/>
      <c r="H312" s="80"/>
      <c r="I312" s="80"/>
      <c r="J312" s="80"/>
      <c r="K312" s="80"/>
      <c r="L312" s="80"/>
      <c r="M312" s="80"/>
      <c r="N312" s="80"/>
      <c r="O312" s="16"/>
      <c r="P312" s="80"/>
      <c r="Q312" s="80"/>
      <c r="R312" s="80"/>
      <c r="S312" s="16"/>
      <c r="T312" s="16"/>
      <c r="U312" s="16"/>
      <c r="V312" s="16"/>
      <c r="W312" s="16"/>
      <c r="X312" s="16"/>
    </row>
    <row r="313" spans="1:24" ht="14">
      <c r="A313" s="105"/>
      <c r="B313" s="29"/>
      <c r="C313" s="29"/>
      <c r="D313" s="29"/>
      <c r="E313" s="29"/>
      <c r="F313" s="29"/>
      <c r="G313" s="17"/>
      <c r="H313" s="29"/>
      <c r="I313" s="29"/>
      <c r="J313" s="29"/>
      <c r="K313" s="29"/>
      <c r="L313" s="29"/>
      <c r="M313" s="29"/>
      <c r="N313" s="29"/>
      <c r="O313" s="17"/>
      <c r="P313" s="29"/>
      <c r="Q313" s="29"/>
      <c r="R313" s="29"/>
      <c r="S313" s="17"/>
      <c r="T313" s="17"/>
      <c r="U313" s="17"/>
      <c r="V313" s="17"/>
      <c r="W313" s="17"/>
      <c r="X313" s="17"/>
    </row>
    <row r="314" spans="1:24" ht="14">
      <c r="A314" s="115"/>
      <c r="B314" s="29"/>
      <c r="C314" s="80"/>
      <c r="D314" s="29"/>
      <c r="E314" s="29"/>
      <c r="F314" s="80"/>
      <c r="G314" s="16"/>
      <c r="H314" s="80"/>
      <c r="I314" s="80"/>
      <c r="J314" s="80"/>
      <c r="K314" s="80"/>
      <c r="L314" s="80"/>
      <c r="M314" s="80"/>
      <c r="N314" s="80"/>
      <c r="O314" s="16"/>
      <c r="P314" s="80"/>
      <c r="Q314" s="80"/>
      <c r="R314" s="80"/>
      <c r="S314" s="16"/>
      <c r="T314" s="16"/>
      <c r="U314" s="16"/>
      <c r="V314" s="16"/>
      <c r="W314" s="16"/>
      <c r="X314" s="16"/>
    </row>
    <row r="315" spans="1:24" ht="14">
      <c r="A315" s="105"/>
      <c r="B315" s="29"/>
      <c r="C315" s="29"/>
      <c r="D315" s="29"/>
      <c r="E315" s="29"/>
      <c r="F315" s="29"/>
      <c r="G315" s="17"/>
      <c r="H315" s="29"/>
      <c r="I315" s="29"/>
      <c r="J315" s="29"/>
      <c r="K315" s="29"/>
      <c r="L315" s="29"/>
      <c r="M315" s="29"/>
      <c r="N315" s="29"/>
      <c r="O315" s="17"/>
      <c r="P315" s="29"/>
      <c r="Q315" s="29"/>
      <c r="R315" s="29"/>
      <c r="S315" s="17"/>
      <c r="T315" s="17"/>
      <c r="U315" s="17"/>
      <c r="V315" s="17"/>
      <c r="W315" s="17"/>
      <c r="X315" s="17"/>
    </row>
    <row r="316" spans="1:24" ht="14">
      <c r="A316" s="115"/>
      <c r="B316" s="29"/>
      <c r="C316" s="80"/>
      <c r="D316" s="29"/>
      <c r="E316" s="29"/>
      <c r="F316" s="80"/>
      <c r="G316" s="16"/>
      <c r="H316" s="80"/>
      <c r="I316" s="80"/>
      <c r="J316" s="80"/>
      <c r="K316" s="80"/>
      <c r="L316" s="80"/>
      <c r="M316" s="80"/>
      <c r="N316" s="80"/>
      <c r="O316" s="16"/>
      <c r="P316" s="80"/>
      <c r="Q316" s="80"/>
      <c r="R316" s="80"/>
      <c r="S316" s="16"/>
      <c r="T316" s="16"/>
      <c r="U316" s="16"/>
      <c r="V316" s="16"/>
      <c r="W316" s="16"/>
      <c r="X316" s="16"/>
    </row>
    <row r="317" spans="1:24" ht="14">
      <c r="A317" s="105"/>
      <c r="B317" s="29"/>
      <c r="C317" s="29"/>
      <c r="D317" s="29"/>
      <c r="E317" s="29"/>
      <c r="F317" s="29"/>
      <c r="G317" s="17"/>
      <c r="H317" s="29"/>
      <c r="I317" s="29"/>
      <c r="J317" s="29"/>
      <c r="K317" s="29"/>
      <c r="L317" s="29"/>
      <c r="M317" s="29"/>
      <c r="N317" s="29"/>
      <c r="O317" s="17"/>
      <c r="P317" s="29"/>
      <c r="Q317" s="29"/>
      <c r="R317" s="29"/>
      <c r="S317" s="17"/>
      <c r="T317" s="17"/>
      <c r="U317" s="17"/>
      <c r="V317" s="17"/>
      <c r="W317" s="17"/>
      <c r="X317" s="17"/>
    </row>
    <row r="318" spans="1:24" ht="14">
      <c r="A318" s="115"/>
      <c r="B318" s="29"/>
      <c r="C318" s="80"/>
      <c r="D318" s="29"/>
      <c r="E318" s="29"/>
      <c r="F318" s="80"/>
      <c r="G318" s="16"/>
      <c r="H318" s="80"/>
      <c r="I318" s="80"/>
      <c r="J318" s="80"/>
      <c r="K318" s="80"/>
      <c r="L318" s="80"/>
      <c r="M318" s="80"/>
      <c r="N318" s="80"/>
      <c r="O318" s="16"/>
      <c r="P318" s="80"/>
      <c r="Q318" s="80"/>
      <c r="R318" s="80"/>
      <c r="S318" s="16"/>
      <c r="T318" s="16"/>
      <c r="U318" s="16"/>
      <c r="V318" s="16"/>
      <c r="W318" s="16"/>
      <c r="X318" s="16"/>
    </row>
    <row r="319" spans="1:24" ht="14">
      <c r="A319" s="105"/>
      <c r="B319" s="29"/>
      <c r="C319" s="29"/>
      <c r="D319" s="29"/>
      <c r="E319" s="29"/>
      <c r="F319" s="29"/>
      <c r="G319" s="17"/>
      <c r="H319" s="29"/>
      <c r="I319" s="29"/>
      <c r="J319" s="29"/>
      <c r="K319" s="29"/>
      <c r="L319" s="29"/>
      <c r="M319" s="29"/>
      <c r="N319" s="29"/>
      <c r="O319" s="17"/>
      <c r="P319" s="29"/>
      <c r="Q319" s="29"/>
      <c r="R319" s="29"/>
      <c r="S319" s="17"/>
      <c r="T319" s="17"/>
      <c r="U319" s="17"/>
      <c r="V319" s="17"/>
      <c r="W319" s="17"/>
      <c r="X319" s="17"/>
    </row>
    <row r="320" spans="1:24" ht="14">
      <c r="A320" s="115"/>
      <c r="B320" s="29"/>
      <c r="C320" s="80"/>
      <c r="D320" s="29"/>
      <c r="E320" s="29"/>
      <c r="F320" s="80"/>
      <c r="G320" s="16"/>
      <c r="H320" s="80"/>
      <c r="I320" s="80"/>
      <c r="J320" s="80"/>
      <c r="K320" s="80"/>
      <c r="L320" s="80"/>
      <c r="M320" s="80"/>
      <c r="N320" s="80"/>
      <c r="O320" s="16"/>
      <c r="P320" s="80"/>
      <c r="Q320" s="80"/>
      <c r="R320" s="80"/>
      <c r="S320" s="16"/>
      <c r="T320" s="16"/>
      <c r="U320" s="16"/>
      <c r="V320" s="16"/>
      <c r="W320" s="16"/>
      <c r="X320" s="16"/>
    </row>
    <row r="321" spans="1:24" ht="14">
      <c r="A321" s="105"/>
      <c r="B321" s="29"/>
      <c r="C321" s="29"/>
      <c r="D321" s="29"/>
      <c r="E321" s="29"/>
      <c r="F321" s="29"/>
      <c r="G321" s="17"/>
      <c r="H321" s="29"/>
      <c r="I321" s="29"/>
      <c r="J321" s="29"/>
      <c r="K321" s="29"/>
      <c r="L321" s="29"/>
      <c r="M321" s="29"/>
      <c r="N321" s="29"/>
      <c r="O321" s="17"/>
      <c r="P321" s="29"/>
      <c r="Q321" s="29"/>
      <c r="R321" s="29"/>
      <c r="S321" s="17"/>
      <c r="T321" s="17"/>
      <c r="U321" s="17"/>
      <c r="V321" s="17"/>
      <c r="W321" s="17"/>
      <c r="X321" s="17"/>
    </row>
    <row r="322" spans="1:24" ht="14">
      <c r="A322" s="115"/>
      <c r="B322" s="29"/>
      <c r="C322" s="80"/>
      <c r="D322" s="29"/>
      <c r="E322" s="29"/>
      <c r="F322" s="80"/>
      <c r="G322" s="16"/>
      <c r="H322" s="80"/>
      <c r="I322" s="80"/>
      <c r="J322" s="80"/>
      <c r="K322" s="80"/>
      <c r="L322" s="80"/>
      <c r="M322" s="80"/>
      <c r="N322" s="80"/>
      <c r="O322" s="16"/>
      <c r="P322" s="80"/>
      <c r="Q322" s="80"/>
      <c r="R322" s="80"/>
      <c r="S322" s="16"/>
      <c r="T322" s="16"/>
      <c r="U322" s="16"/>
      <c r="V322" s="16"/>
      <c r="W322" s="16"/>
      <c r="X322" s="16"/>
    </row>
    <row r="323" spans="1:24" ht="14">
      <c r="A323" s="105"/>
      <c r="B323" s="29"/>
      <c r="C323" s="29"/>
      <c r="D323" s="29"/>
      <c r="E323" s="29"/>
      <c r="F323" s="29"/>
      <c r="G323" s="17"/>
      <c r="H323" s="29"/>
      <c r="I323" s="29"/>
      <c r="J323" s="29"/>
      <c r="K323" s="29"/>
      <c r="L323" s="29"/>
      <c r="M323" s="29"/>
      <c r="N323" s="29"/>
      <c r="O323" s="17"/>
      <c r="P323" s="29"/>
      <c r="Q323" s="29"/>
      <c r="R323" s="29"/>
      <c r="S323" s="17"/>
      <c r="T323" s="17"/>
      <c r="U323" s="17"/>
      <c r="V323" s="17"/>
      <c r="W323" s="17"/>
      <c r="X323" s="17"/>
    </row>
    <row r="324" spans="1:24" ht="14">
      <c r="A324" s="115"/>
      <c r="B324" s="29"/>
      <c r="C324" s="80"/>
      <c r="D324" s="29"/>
      <c r="E324" s="29"/>
      <c r="F324" s="80"/>
      <c r="G324" s="16"/>
      <c r="H324" s="80"/>
      <c r="I324" s="80"/>
      <c r="J324" s="80"/>
      <c r="K324" s="80"/>
      <c r="L324" s="80"/>
      <c r="M324" s="80"/>
      <c r="N324" s="80"/>
      <c r="O324" s="16"/>
      <c r="P324" s="80"/>
      <c r="Q324" s="80"/>
      <c r="R324" s="80"/>
      <c r="S324" s="16"/>
      <c r="T324" s="16"/>
      <c r="U324" s="16"/>
      <c r="V324" s="16"/>
      <c r="W324" s="16"/>
      <c r="X324" s="16"/>
    </row>
    <row r="325" spans="1:24" ht="14">
      <c r="A325" s="105"/>
      <c r="B325" s="29"/>
      <c r="C325" s="29"/>
      <c r="D325" s="29"/>
      <c r="E325" s="29"/>
      <c r="F325" s="29"/>
      <c r="G325" s="17"/>
      <c r="H325" s="29"/>
      <c r="I325" s="29"/>
      <c r="J325" s="29"/>
      <c r="K325" s="29"/>
      <c r="L325" s="29"/>
      <c r="M325" s="29"/>
      <c r="N325" s="29"/>
      <c r="O325" s="17"/>
      <c r="P325" s="29"/>
      <c r="Q325" s="29"/>
      <c r="R325" s="29"/>
      <c r="S325" s="17"/>
      <c r="T325" s="17"/>
      <c r="U325" s="17"/>
      <c r="V325" s="17"/>
      <c r="W325" s="17"/>
      <c r="X325" s="17"/>
    </row>
    <row r="326" spans="1:24" ht="14">
      <c r="A326" s="115"/>
      <c r="B326" s="29"/>
      <c r="C326" s="80"/>
      <c r="D326" s="29"/>
      <c r="E326" s="29"/>
      <c r="F326" s="80"/>
      <c r="G326" s="16"/>
      <c r="H326" s="80"/>
      <c r="I326" s="80"/>
      <c r="J326" s="80"/>
      <c r="K326" s="80"/>
      <c r="L326" s="80"/>
      <c r="M326" s="80"/>
      <c r="N326" s="80"/>
      <c r="O326" s="16"/>
      <c r="P326" s="80"/>
      <c r="Q326" s="80"/>
      <c r="R326" s="80"/>
      <c r="S326" s="16"/>
      <c r="T326" s="16"/>
      <c r="U326" s="16"/>
      <c r="V326" s="16"/>
      <c r="W326" s="16"/>
      <c r="X326" s="16"/>
    </row>
    <row r="327" spans="1:24" ht="14">
      <c r="A327" s="105"/>
      <c r="B327" s="29"/>
      <c r="C327" s="29"/>
      <c r="D327" s="29"/>
      <c r="E327" s="29"/>
      <c r="F327" s="29"/>
      <c r="G327" s="17"/>
      <c r="H327" s="29"/>
      <c r="I327" s="29"/>
      <c r="J327" s="29"/>
      <c r="K327" s="29"/>
      <c r="L327" s="29"/>
      <c r="M327" s="29"/>
      <c r="N327" s="29"/>
      <c r="O327" s="17"/>
      <c r="P327" s="29"/>
      <c r="Q327" s="29"/>
      <c r="R327" s="29"/>
      <c r="S327" s="17"/>
      <c r="T327" s="17"/>
      <c r="U327" s="17"/>
      <c r="V327" s="17"/>
      <c r="W327" s="17"/>
      <c r="X327" s="17"/>
    </row>
    <row r="328" spans="1:24" ht="14">
      <c r="A328" s="115"/>
      <c r="B328" s="29"/>
      <c r="C328" s="80"/>
      <c r="D328" s="29"/>
      <c r="E328" s="29"/>
      <c r="F328" s="80"/>
      <c r="G328" s="16"/>
      <c r="H328" s="80"/>
      <c r="I328" s="80"/>
      <c r="J328" s="80"/>
      <c r="K328" s="80"/>
      <c r="L328" s="80"/>
      <c r="M328" s="80"/>
      <c r="N328" s="80"/>
      <c r="O328" s="16"/>
      <c r="P328" s="80"/>
      <c r="Q328" s="80"/>
      <c r="R328" s="80"/>
      <c r="S328" s="16"/>
      <c r="T328" s="16"/>
      <c r="U328" s="16"/>
      <c r="V328" s="16"/>
      <c r="W328" s="16"/>
      <c r="X328" s="16"/>
    </row>
    <row r="329" spans="1:24" ht="14">
      <c r="A329" s="105"/>
      <c r="B329" s="29"/>
      <c r="C329" s="29"/>
      <c r="D329" s="29"/>
      <c r="E329" s="29"/>
      <c r="F329" s="29"/>
      <c r="G329" s="17"/>
      <c r="H329" s="29"/>
      <c r="I329" s="29"/>
      <c r="J329" s="29"/>
      <c r="K329" s="29"/>
      <c r="L329" s="29"/>
      <c r="M329" s="29"/>
      <c r="N329" s="29"/>
      <c r="O329" s="17"/>
      <c r="P329" s="29"/>
      <c r="Q329" s="29"/>
      <c r="R329" s="29"/>
      <c r="S329" s="17"/>
      <c r="T329" s="17"/>
      <c r="U329" s="17"/>
      <c r="V329" s="17"/>
      <c r="W329" s="17"/>
      <c r="X329" s="17"/>
    </row>
    <row r="330" spans="1:24" ht="14">
      <c r="A330" s="115"/>
      <c r="B330" s="29"/>
      <c r="C330" s="80"/>
      <c r="D330" s="29"/>
      <c r="E330" s="29"/>
      <c r="F330" s="80"/>
      <c r="G330" s="16"/>
      <c r="H330" s="80"/>
      <c r="I330" s="80"/>
      <c r="J330" s="80"/>
      <c r="K330" s="80"/>
      <c r="L330" s="80"/>
      <c r="M330" s="80"/>
      <c r="N330" s="80"/>
      <c r="O330" s="16"/>
      <c r="P330" s="80"/>
      <c r="Q330" s="80"/>
      <c r="R330" s="80"/>
      <c r="S330" s="16"/>
      <c r="T330" s="16"/>
      <c r="U330" s="16"/>
      <c r="V330" s="16"/>
      <c r="W330" s="16"/>
      <c r="X330" s="16"/>
    </row>
    <row r="331" spans="1:24" ht="14">
      <c r="A331" s="105"/>
      <c r="B331" s="29"/>
      <c r="C331" s="29"/>
      <c r="D331" s="29"/>
      <c r="E331" s="29"/>
      <c r="F331" s="29"/>
      <c r="G331" s="17"/>
      <c r="H331" s="29"/>
      <c r="I331" s="29"/>
      <c r="J331" s="29"/>
      <c r="K331" s="29"/>
      <c r="L331" s="29"/>
      <c r="M331" s="29"/>
      <c r="N331" s="29"/>
      <c r="O331" s="17"/>
      <c r="P331" s="29"/>
      <c r="Q331" s="29"/>
      <c r="R331" s="29"/>
      <c r="S331" s="17"/>
      <c r="T331" s="17"/>
      <c r="U331" s="17"/>
      <c r="V331" s="17"/>
      <c r="W331" s="17"/>
      <c r="X331" s="17"/>
    </row>
    <row r="332" spans="1:24" ht="14">
      <c r="A332" s="115"/>
      <c r="B332" s="29"/>
      <c r="C332" s="80"/>
      <c r="D332" s="29"/>
      <c r="E332" s="29"/>
      <c r="F332" s="80"/>
      <c r="G332" s="16"/>
      <c r="H332" s="80"/>
      <c r="I332" s="80"/>
      <c r="J332" s="80"/>
      <c r="K332" s="80"/>
      <c r="L332" s="80"/>
      <c r="M332" s="80"/>
      <c r="N332" s="80"/>
      <c r="O332" s="16"/>
      <c r="P332" s="80"/>
      <c r="Q332" s="80"/>
      <c r="R332" s="80"/>
      <c r="S332" s="16"/>
      <c r="T332" s="16"/>
      <c r="U332" s="16"/>
      <c r="V332" s="16"/>
      <c r="W332" s="16"/>
      <c r="X332" s="16"/>
    </row>
    <row r="333" spans="1:24" ht="14">
      <c r="A333" s="105"/>
      <c r="B333" s="29"/>
      <c r="C333" s="29"/>
      <c r="D333" s="29"/>
      <c r="E333" s="29"/>
      <c r="F333" s="29"/>
      <c r="G333" s="17"/>
      <c r="H333" s="29"/>
      <c r="I333" s="29"/>
      <c r="J333" s="29"/>
      <c r="K333" s="29"/>
      <c r="L333" s="29"/>
      <c r="M333" s="29"/>
      <c r="N333" s="29"/>
      <c r="O333" s="17"/>
      <c r="P333" s="29"/>
      <c r="Q333" s="29"/>
      <c r="R333" s="29"/>
      <c r="S333" s="17"/>
      <c r="T333" s="17"/>
      <c r="U333" s="17"/>
      <c r="V333" s="17"/>
      <c r="W333" s="17"/>
      <c r="X333" s="17"/>
    </row>
    <row r="334" spans="1:24" ht="14">
      <c r="A334" s="115"/>
      <c r="B334" s="29"/>
      <c r="C334" s="80"/>
      <c r="D334" s="29"/>
      <c r="E334" s="29"/>
      <c r="F334" s="80"/>
      <c r="G334" s="16"/>
      <c r="H334" s="80"/>
      <c r="I334" s="80"/>
      <c r="J334" s="80"/>
      <c r="K334" s="80"/>
      <c r="L334" s="80"/>
      <c r="M334" s="80"/>
      <c r="N334" s="80"/>
      <c r="O334" s="16"/>
      <c r="P334" s="80"/>
      <c r="Q334" s="80"/>
      <c r="R334" s="80"/>
      <c r="S334" s="16"/>
      <c r="T334" s="16"/>
      <c r="U334" s="16"/>
      <c r="V334" s="16"/>
      <c r="W334" s="16"/>
      <c r="X334" s="16"/>
    </row>
    <row r="335" spans="1:24" ht="14">
      <c r="A335" s="105"/>
      <c r="B335" s="29"/>
      <c r="C335" s="29"/>
      <c r="D335" s="29"/>
      <c r="E335" s="29"/>
      <c r="F335" s="29"/>
      <c r="G335" s="17"/>
      <c r="H335" s="29"/>
      <c r="I335" s="29"/>
      <c r="J335" s="29"/>
      <c r="K335" s="29"/>
      <c r="L335" s="29"/>
      <c r="M335" s="29"/>
      <c r="N335" s="29"/>
      <c r="O335" s="17"/>
      <c r="P335" s="29"/>
      <c r="Q335" s="29"/>
      <c r="R335" s="29"/>
      <c r="S335" s="17"/>
      <c r="T335" s="17"/>
      <c r="U335" s="17"/>
      <c r="V335" s="17"/>
      <c r="W335" s="17"/>
      <c r="X335" s="17"/>
    </row>
    <row r="336" spans="1:24" ht="14">
      <c r="A336" s="115"/>
      <c r="B336" s="29"/>
      <c r="C336" s="80"/>
      <c r="D336" s="29"/>
      <c r="E336" s="29"/>
      <c r="F336" s="80"/>
      <c r="G336" s="16"/>
      <c r="H336" s="80"/>
      <c r="I336" s="80"/>
      <c r="J336" s="80"/>
      <c r="K336" s="80"/>
      <c r="L336" s="80"/>
      <c r="M336" s="80"/>
      <c r="N336" s="80"/>
      <c r="O336" s="16"/>
      <c r="P336" s="80"/>
      <c r="Q336" s="80"/>
      <c r="R336" s="80"/>
      <c r="S336" s="16"/>
      <c r="T336" s="16"/>
      <c r="U336" s="16"/>
      <c r="V336" s="16"/>
      <c r="W336" s="16"/>
      <c r="X336" s="16"/>
    </row>
    <row r="337" spans="1:24" ht="14">
      <c r="A337" s="105"/>
      <c r="B337" s="29"/>
      <c r="C337" s="29"/>
      <c r="D337" s="29"/>
      <c r="E337" s="29"/>
      <c r="F337" s="29"/>
      <c r="G337" s="17"/>
      <c r="H337" s="29"/>
      <c r="I337" s="29"/>
      <c r="J337" s="29"/>
      <c r="K337" s="29"/>
      <c r="L337" s="29"/>
      <c r="M337" s="29"/>
      <c r="N337" s="29"/>
      <c r="O337" s="17"/>
      <c r="P337" s="29"/>
      <c r="Q337" s="29"/>
      <c r="R337" s="29"/>
      <c r="S337" s="17"/>
      <c r="T337" s="17"/>
      <c r="U337" s="17"/>
      <c r="V337" s="17"/>
      <c r="W337" s="17"/>
      <c r="X337" s="17"/>
    </row>
    <row r="338" spans="1:24" ht="14">
      <c r="A338" s="115"/>
      <c r="B338" s="29"/>
      <c r="C338" s="80"/>
      <c r="D338" s="29"/>
      <c r="E338" s="29"/>
      <c r="F338" s="80"/>
      <c r="G338" s="16"/>
      <c r="H338" s="80"/>
      <c r="I338" s="80"/>
      <c r="J338" s="80"/>
      <c r="K338" s="80"/>
      <c r="L338" s="80"/>
      <c r="M338" s="80"/>
      <c r="N338" s="80"/>
      <c r="O338" s="16"/>
      <c r="P338" s="80"/>
      <c r="Q338" s="80"/>
      <c r="R338" s="80"/>
      <c r="S338" s="16"/>
      <c r="T338" s="16"/>
      <c r="U338" s="16"/>
      <c r="V338" s="16"/>
      <c r="W338" s="16"/>
      <c r="X338" s="16"/>
    </row>
    <row r="339" spans="1:24" ht="14">
      <c r="A339" s="105"/>
      <c r="B339" s="29"/>
      <c r="C339" s="29"/>
      <c r="D339" s="29"/>
      <c r="E339" s="29"/>
      <c r="F339" s="29"/>
      <c r="G339" s="17"/>
      <c r="H339" s="29"/>
      <c r="I339" s="29"/>
      <c r="J339" s="29"/>
      <c r="K339" s="29"/>
      <c r="L339" s="29"/>
      <c r="M339" s="29"/>
      <c r="N339" s="29"/>
      <c r="O339" s="17"/>
      <c r="P339" s="29"/>
      <c r="Q339" s="29"/>
      <c r="R339" s="29"/>
      <c r="S339" s="17"/>
      <c r="T339" s="17"/>
      <c r="U339" s="17"/>
      <c r="V339" s="17"/>
      <c r="W339" s="17"/>
      <c r="X339" s="17"/>
    </row>
    <row r="340" spans="1:24" ht="14">
      <c r="A340" s="115"/>
      <c r="B340" s="29"/>
      <c r="C340" s="80"/>
      <c r="D340" s="29"/>
      <c r="E340" s="29"/>
      <c r="F340" s="80"/>
      <c r="G340" s="16"/>
      <c r="H340" s="80"/>
      <c r="I340" s="80"/>
      <c r="J340" s="80"/>
      <c r="K340" s="80"/>
      <c r="L340" s="80"/>
      <c r="M340" s="80"/>
      <c r="N340" s="80"/>
      <c r="O340" s="16"/>
      <c r="P340" s="80"/>
      <c r="Q340" s="80"/>
      <c r="R340" s="80"/>
      <c r="S340" s="16"/>
      <c r="T340" s="16"/>
      <c r="U340" s="16"/>
      <c r="V340" s="16"/>
      <c r="W340" s="16"/>
      <c r="X340" s="16"/>
    </row>
    <row r="341" spans="1:24" ht="14">
      <c r="A341" s="105"/>
      <c r="B341" s="29"/>
      <c r="C341" s="29"/>
      <c r="D341" s="29"/>
      <c r="E341" s="29"/>
      <c r="F341" s="29"/>
      <c r="G341" s="17"/>
      <c r="H341" s="29"/>
      <c r="I341" s="29"/>
      <c r="J341" s="29"/>
      <c r="K341" s="29"/>
      <c r="L341" s="29"/>
      <c r="M341" s="29"/>
      <c r="N341" s="29"/>
      <c r="O341" s="17"/>
      <c r="P341" s="29"/>
      <c r="Q341" s="29"/>
      <c r="R341" s="29"/>
      <c r="S341" s="17"/>
      <c r="T341" s="17"/>
      <c r="U341" s="17"/>
      <c r="V341" s="17"/>
      <c r="W341" s="17"/>
      <c r="X341" s="17"/>
    </row>
    <row r="342" spans="1:24" ht="14">
      <c r="A342" s="115"/>
      <c r="B342" s="29"/>
      <c r="C342" s="80"/>
      <c r="D342" s="29"/>
      <c r="E342" s="29"/>
      <c r="F342" s="80"/>
      <c r="G342" s="16"/>
      <c r="H342" s="80"/>
      <c r="I342" s="80"/>
      <c r="J342" s="80"/>
      <c r="K342" s="80"/>
      <c r="L342" s="80"/>
      <c r="M342" s="80"/>
      <c r="N342" s="80"/>
      <c r="O342" s="16"/>
      <c r="P342" s="80"/>
      <c r="Q342" s="80"/>
      <c r="R342" s="80"/>
      <c r="S342" s="16"/>
      <c r="T342" s="16"/>
      <c r="U342" s="16"/>
      <c r="V342" s="16"/>
      <c r="W342" s="16"/>
      <c r="X342" s="16"/>
    </row>
    <row r="343" spans="1:24" ht="14">
      <c r="A343" s="105"/>
      <c r="B343" s="29"/>
      <c r="C343" s="29"/>
      <c r="D343" s="29"/>
      <c r="E343" s="29"/>
      <c r="F343" s="29"/>
      <c r="G343" s="17"/>
      <c r="H343" s="29"/>
      <c r="I343" s="29"/>
      <c r="J343" s="29"/>
      <c r="K343" s="29"/>
      <c r="L343" s="29"/>
      <c r="M343" s="29"/>
      <c r="N343" s="29"/>
      <c r="O343" s="17"/>
      <c r="P343" s="29"/>
      <c r="Q343" s="29"/>
      <c r="R343" s="29"/>
      <c r="S343" s="17"/>
      <c r="T343" s="17"/>
      <c r="U343" s="17"/>
      <c r="V343" s="17"/>
      <c r="W343" s="17"/>
      <c r="X343" s="17"/>
    </row>
    <row r="344" spans="1:24" ht="14">
      <c r="A344" s="115"/>
      <c r="B344" s="29"/>
      <c r="C344" s="80"/>
      <c r="D344" s="29"/>
      <c r="E344" s="29"/>
      <c r="F344" s="80"/>
      <c r="G344" s="16"/>
      <c r="H344" s="80"/>
      <c r="I344" s="80"/>
      <c r="J344" s="80"/>
      <c r="K344" s="80"/>
      <c r="L344" s="80"/>
      <c r="M344" s="80"/>
      <c r="N344" s="80"/>
      <c r="O344" s="16"/>
      <c r="P344" s="80"/>
      <c r="Q344" s="80"/>
      <c r="R344" s="80"/>
      <c r="S344" s="16"/>
      <c r="T344" s="16"/>
      <c r="U344" s="16"/>
      <c r="V344" s="16"/>
      <c r="W344" s="16"/>
      <c r="X344" s="16"/>
    </row>
    <row r="345" spans="1:24" ht="14">
      <c r="A345" s="105"/>
      <c r="B345" s="29"/>
      <c r="C345" s="29"/>
      <c r="D345" s="29"/>
      <c r="E345" s="29"/>
      <c r="F345" s="29"/>
      <c r="G345" s="17"/>
      <c r="H345" s="29"/>
      <c r="I345" s="29"/>
      <c r="J345" s="29"/>
      <c r="K345" s="29"/>
      <c r="L345" s="29"/>
      <c r="M345" s="29"/>
      <c r="N345" s="29"/>
      <c r="O345" s="17"/>
      <c r="P345" s="29"/>
      <c r="Q345" s="29"/>
      <c r="R345" s="29"/>
      <c r="S345" s="17"/>
      <c r="T345" s="17"/>
      <c r="U345" s="17"/>
      <c r="V345" s="17"/>
      <c r="W345" s="17"/>
      <c r="X345" s="17"/>
    </row>
    <row r="346" spans="1:24" ht="14">
      <c r="A346" s="115"/>
      <c r="B346" s="29"/>
      <c r="C346" s="80"/>
      <c r="D346" s="29"/>
      <c r="E346" s="29"/>
      <c r="F346" s="80"/>
      <c r="G346" s="16"/>
      <c r="H346" s="80"/>
      <c r="I346" s="80"/>
      <c r="J346" s="80"/>
      <c r="K346" s="80"/>
      <c r="L346" s="80"/>
      <c r="M346" s="80"/>
      <c r="N346" s="80"/>
      <c r="O346" s="16"/>
      <c r="P346" s="80"/>
      <c r="Q346" s="80"/>
      <c r="R346" s="80"/>
      <c r="S346" s="16"/>
      <c r="T346" s="16"/>
      <c r="U346" s="16"/>
      <c r="V346" s="16"/>
      <c r="W346" s="16"/>
      <c r="X346" s="16"/>
    </row>
    <row r="347" spans="1:24" ht="14">
      <c r="A347" s="105"/>
      <c r="B347" s="29"/>
      <c r="C347" s="29"/>
      <c r="D347" s="29"/>
      <c r="E347" s="29"/>
      <c r="F347" s="29"/>
      <c r="G347" s="17"/>
      <c r="H347" s="29"/>
      <c r="I347" s="29"/>
      <c r="J347" s="29"/>
      <c r="K347" s="29"/>
      <c r="L347" s="29"/>
      <c r="M347" s="29"/>
      <c r="N347" s="29"/>
      <c r="O347" s="17"/>
      <c r="P347" s="29"/>
      <c r="Q347" s="29"/>
      <c r="R347" s="29"/>
      <c r="S347" s="17"/>
      <c r="T347" s="17"/>
      <c r="U347" s="17"/>
      <c r="V347" s="17"/>
      <c r="W347" s="17"/>
      <c r="X347" s="17"/>
    </row>
    <row r="348" spans="1:24" ht="14">
      <c r="A348" s="115"/>
      <c r="B348" s="29"/>
      <c r="C348" s="80"/>
      <c r="D348" s="29"/>
      <c r="E348" s="29"/>
      <c r="F348" s="80"/>
      <c r="G348" s="16"/>
      <c r="H348" s="80"/>
      <c r="I348" s="80"/>
      <c r="J348" s="80"/>
      <c r="K348" s="80"/>
      <c r="L348" s="80"/>
      <c r="M348" s="80"/>
      <c r="N348" s="80"/>
      <c r="O348" s="16"/>
      <c r="P348" s="80"/>
      <c r="Q348" s="80"/>
      <c r="R348" s="80"/>
      <c r="S348" s="16"/>
      <c r="T348" s="16"/>
      <c r="U348" s="16"/>
      <c r="V348" s="16"/>
      <c r="W348" s="16"/>
      <c r="X348" s="16"/>
    </row>
    <row r="349" spans="1:24" ht="14">
      <c r="A349" s="105"/>
      <c r="B349" s="29"/>
      <c r="C349" s="29"/>
      <c r="D349" s="29"/>
      <c r="E349" s="29"/>
      <c r="F349" s="29"/>
      <c r="G349" s="17"/>
      <c r="H349" s="29"/>
      <c r="I349" s="29"/>
      <c r="J349" s="29"/>
      <c r="K349" s="29"/>
      <c r="L349" s="29"/>
      <c r="M349" s="29"/>
      <c r="N349" s="29"/>
      <c r="O349" s="17"/>
      <c r="P349" s="29"/>
      <c r="Q349" s="29"/>
      <c r="R349" s="29"/>
      <c r="S349" s="17"/>
      <c r="T349" s="17"/>
      <c r="U349" s="17"/>
      <c r="V349" s="17"/>
      <c r="W349" s="17"/>
      <c r="X349" s="17"/>
    </row>
    <row r="350" spans="1:24" ht="14">
      <c r="A350" s="115"/>
      <c r="B350" s="29"/>
      <c r="C350" s="80"/>
      <c r="D350" s="29"/>
      <c r="E350" s="29"/>
      <c r="F350" s="80"/>
      <c r="G350" s="16"/>
      <c r="H350" s="80"/>
      <c r="I350" s="80"/>
      <c r="J350" s="80"/>
      <c r="K350" s="80"/>
      <c r="L350" s="80"/>
      <c r="M350" s="80"/>
      <c r="N350" s="80"/>
      <c r="O350" s="16"/>
      <c r="P350" s="80"/>
      <c r="Q350" s="80"/>
      <c r="R350" s="80"/>
      <c r="S350" s="16"/>
      <c r="T350" s="16"/>
      <c r="U350" s="16"/>
      <c r="V350" s="16"/>
      <c r="W350" s="16"/>
      <c r="X350" s="16"/>
    </row>
    <row r="351" spans="1:24" ht="14">
      <c r="A351" s="105"/>
      <c r="B351" s="29"/>
      <c r="C351" s="29"/>
      <c r="D351" s="29"/>
      <c r="E351" s="29"/>
      <c r="F351" s="29"/>
      <c r="G351" s="17"/>
      <c r="H351" s="29"/>
      <c r="I351" s="29"/>
      <c r="J351" s="29"/>
      <c r="K351" s="29"/>
      <c r="L351" s="29"/>
      <c r="M351" s="29"/>
      <c r="N351" s="29"/>
      <c r="O351" s="17"/>
      <c r="P351" s="29"/>
      <c r="Q351" s="29"/>
      <c r="R351" s="29"/>
      <c r="S351" s="17"/>
      <c r="T351" s="17"/>
      <c r="U351" s="17"/>
      <c r="V351" s="17"/>
      <c r="W351" s="17"/>
      <c r="X351" s="17"/>
    </row>
    <row r="352" spans="1:24" ht="14">
      <c r="A352" s="115"/>
      <c r="B352" s="29"/>
      <c r="C352" s="80"/>
      <c r="D352" s="29"/>
      <c r="E352" s="29"/>
      <c r="F352" s="80"/>
      <c r="G352" s="16"/>
      <c r="H352" s="80"/>
      <c r="I352" s="80"/>
      <c r="J352" s="80"/>
      <c r="K352" s="80"/>
      <c r="L352" s="80"/>
      <c r="M352" s="80"/>
      <c r="N352" s="80"/>
      <c r="O352" s="16"/>
      <c r="P352" s="80"/>
      <c r="Q352" s="80"/>
      <c r="R352" s="80"/>
      <c r="S352" s="16"/>
      <c r="T352" s="16"/>
      <c r="U352" s="16"/>
      <c r="V352" s="16"/>
      <c r="W352" s="16"/>
      <c r="X352" s="16"/>
    </row>
    <row r="353" spans="1:24" ht="14">
      <c r="A353" s="105"/>
      <c r="B353" s="29"/>
      <c r="C353" s="29"/>
      <c r="D353" s="29"/>
      <c r="E353" s="29"/>
      <c r="F353" s="29"/>
      <c r="G353" s="17"/>
      <c r="H353" s="29"/>
      <c r="I353" s="29"/>
      <c r="J353" s="29"/>
      <c r="K353" s="29"/>
      <c r="L353" s="29"/>
      <c r="M353" s="29"/>
      <c r="N353" s="29"/>
      <c r="O353" s="17"/>
      <c r="P353" s="29"/>
      <c r="Q353" s="29"/>
      <c r="R353" s="29"/>
      <c r="S353" s="17"/>
      <c r="T353" s="17"/>
      <c r="U353" s="17"/>
      <c r="V353" s="17"/>
      <c r="W353" s="17"/>
      <c r="X353" s="17"/>
    </row>
    <row r="354" spans="1:24" ht="14">
      <c r="A354" s="115"/>
      <c r="B354" s="29"/>
      <c r="C354" s="80"/>
      <c r="D354" s="29"/>
      <c r="E354" s="29"/>
      <c r="F354" s="80"/>
      <c r="G354" s="16"/>
      <c r="H354" s="80"/>
      <c r="I354" s="80"/>
      <c r="J354" s="80"/>
      <c r="K354" s="80"/>
      <c r="L354" s="80"/>
      <c r="M354" s="80"/>
      <c r="N354" s="80"/>
      <c r="O354" s="16"/>
      <c r="P354" s="80"/>
      <c r="Q354" s="80"/>
      <c r="R354" s="80"/>
      <c r="S354" s="16"/>
      <c r="T354" s="16"/>
      <c r="U354" s="16"/>
      <c r="V354" s="16"/>
      <c r="W354" s="16"/>
      <c r="X354" s="16"/>
    </row>
    <row r="355" spans="1:24" ht="14">
      <c r="A355" s="105"/>
      <c r="B355" s="29"/>
      <c r="C355" s="29"/>
      <c r="D355" s="29"/>
      <c r="E355" s="29"/>
      <c r="F355" s="29"/>
      <c r="G355" s="17"/>
      <c r="H355" s="29"/>
      <c r="I355" s="29"/>
      <c r="J355" s="29"/>
      <c r="K355" s="29"/>
      <c r="L355" s="29"/>
      <c r="M355" s="29"/>
      <c r="N355" s="29"/>
      <c r="O355" s="17"/>
      <c r="P355" s="29"/>
      <c r="Q355" s="29"/>
      <c r="R355" s="29"/>
      <c r="S355" s="17"/>
      <c r="T355" s="17"/>
      <c r="U355" s="17"/>
      <c r="V355" s="17"/>
      <c r="W355" s="17"/>
      <c r="X355" s="17"/>
    </row>
    <row r="356" spans="1:24" ht="14">
      <c r="A356" s="115"/>
      <c r="B356" s="29"/>
      <c r="C356" s="80"/>
      <c r="D356" s="29"/>
      <c r="E356" s="29"/>
      <c r="F356" s="80"/>
      <c r="G356" s="16"/>
      <c r="H356" s="80"/>
      <c r="I356" s="80"/>
      <c r="J356" s="80"/>
      <c r="K356" s="80"/>
      <c r="L356" s="80"/>
      <c r="M356" s="80"/>
      <c r="N356" s="80"/>
      <c r="O356" s="16"/>
      <c r="P356" s="80"/>
      <c r="Q356" s="80"/>
      <c r="R356" s="80"/>
      <c r="S356" s="16"/>
      <c r="T356" s="16"/>
      <c r="U356" s="16"/>
      <c r="V356" s="16"/>
      <c r="W356" s="16"/>
      <c r="X356" s="16"/>
    </row>
    <row r="357" spans="1:24" ht="14">
      <c r="A357" s="105"/>
      <c r="B357" s="29"/>
      <c r="C357" s="29"/>
      <c r="D357" s="29"/>
      <c r="E357" s="29"/>
      <c r="F357" s="29"/>
      <c r="G357" s="17"/>
      <c r="H357" s="29"/>
      <c r="I357" s="29"/>
      <c r="J357" s="29"/>
      <c r="K357" s="29"/>
      <c r="L357" s="29"/>
      <c r="M357" s="29"/>
      <c r="N357" s="29"/>
      <c r="O357" s="17"/>
      <c r="P357" s="29"/>
      <c r="Q357" s="29"/>
      <c r="R357" s="29"/>
      <c r="S357" s="17"/>
      <c r="T357" s="17"/>
      <c r="U357" s="17"/>
      <c r="V357" s="17"/>
      <c r="W357" s="17"/>
      <c r="X357" s="17"/>
    </row>
    <row r="358" spans="1:24" ht="14">
      <c r="A358" s="115"/>
      <c r="B358" s="29"/>
      <c r="C358" s="80"/>
      <c r="D358" s="29"/>
      <c r="E358" s="29"/>
      <c r="F358" s="80"/>
      <c r="G358" s="16"/>
      <c r="H358" s="80"/>
      <c r="I358" s="80"/>
      <c r="J358" s="80"/>
      <c r="K358" s="80"/>
      <c r="L358" s="80"/>
      <c r="M358" s="80"/>
      <c r="N358" s="80"/>
      <c r="O358" s="16"/>
      <c r="P358" s="80"/>
      <c r="Q358" s="80"/>
      <c r="R358" s="80"/>
      <c r="S358" s="16"/>
      <c r="T358" s="16"/>
      <c r="U358" s="16"/>
      <c r="V358" s="16"/>
      <c r="W358" s="16"/>
      <c r="X358" s="16"/>
    </row>
    <row r="359" spans="1:24" ht="14">
      <c r="A359" s="105"/>
      <c r="B359" s="29"/>
      <c r="C359" s="29"/>
      <c r="D359" s="29"/>
      <c r="E359" s="29"/>
      <c r="F359" s="29"/>
      <c r="G359" s="17"/>
      <c r="H359" s="29"/>
      <c r="I359" s="29"/>
      <c r="J359" s="29"/>
      <c r="K359" s="29"/>
      <c r="L359" s="29"/>
      <c r="M359" s="29"/>
      <c r="N359" s="29"/>
      <c r="O359" s="17"/>
      <c r="P359" s="29"/>
      <c r="Q359" s="29"/>
      <c r="R359" s="29"/>
      <c r="S359" s="17"/>
      <c r="T359" s="17"/>
      <c r="U359" s="17"/>
      <c r="V359" s="17"/>
      <c r="W359" s="17"/>
      <c r="X359" s="17"/>
    </row>
    <row r="360" spans="1:24" ht="14">
      <c r="A360" s="115"/>
      <c r="B360" s="29"/>
      <c r="C360" s="80"/>
      <c r="D360" s="29"/>
      <c r="E360" s="29"/>
      <c r="F360" s="80"/>
      <c r="G360" s="16"/>
      <c r="H360" s="80"/>
      <c r="I360" s="80"/>
      <c r="J360" s="80"/>
      <c r="K360" s="80"/>
      <c r="L360" s="80"/>
      <c r="M360" s="80"/>
      <c r="N360" s="80"/>
      <c r="O360" s="16"/>
      <c r="P360" s="80"/>
      <c r="Q360" s="80"/>
      <c r="R360" s="80"/>
      <c r="S360" s="16"/>
      <c r="T360" s="16"/>
      <c r="U360" s="16"/>
      <c r="V360" s="16"/>
      <c r="W360" s="16"/>
      <c r="X360" s="16"/>
    </row>
    <row r="361" spans="1:24" ht="14">
      <c r="A361" s="105"/>
      <c r="B361" s="29"/>
      <c r="C361" s="29"/>
      <c r="D361" s="29"/>
      <c r="E361" s="29"/>
      <c r="F361" s="29"/>
      <c r="G361" s="17"/>
      <c r="H361" s="29"/>
      <c r="I361" s="29"/>
      <c r="J361" s="29"/>
      <c r="K361" s="29"/>
      <c r="L361" s="29"/>
      <c r="M361" s="29"/>
      <c r="N361" s="29"/>
      <c r="O361" s="17"/>
      <c r="P361" s="29"/>
      <c r="Q361" s="29"/>
      <c r="R361" s="29"/>
      <c r="S361" s="17"/>
      <c r="T361" s="17"/>
      <c r="U361" s="17"/>
      <c r="V361" s="17"/>
      <c r="W361" s="17"/>
      <c r="X361" s="17"/>
    </row>
    <row r="362" spans="1:24" ht="14">
      <c r="A362" s="115"/>
      <c r="B362" s="29"/>
      <c r="C362" s="80"/>
      <c r="D362" s="29"/>
      <c r="E362" s="29"/>
      <c r="F362" s="80"/>
      <c r="G362" s="16"/>
      <c r="H362" s="80"/>
      <c r="I362" s="80"/>
      <c r="J362" s="80"/>
      <c r="K362" s="80"/>
      <c r="L362" s="80"/>
      <c r="M362" s="80"/>
      <c r="N362" s="80"/>
      <c r="O362" s="16"/>
      <c r="P362" s="80"/>
      <c r="Q362" s="80"/>
      <c r="R362" s="80"/>
      <c r="S362" s="16"/>
      <c r="T362" s="16"/>
      <c r="U362" s="16"/>
      <c r="V362" s="16"/>
      <c r="W362" s="16"/>
      <c r="X362" s="16"/>
    </row>
    <row r="363" spans="1:24" ht="14">
      <c r="A363" s="105"/>
      <c r="B363" s="29"/>
      <c r="C363" s="29"/>
      <c r="D363" s="29"/>
      <c r="E363" s="29"/>
      <c r="F363" s="29"/>
      <c r="G363" s="17"/>
      <c r="H363" s="29"/>
      <c r="I363" s="29"/>
      <c r="J363" s="29"/>
      <c r="K363" s="29"/>
      <c r="L363" s="29"/>
      <c r="M363" s="29"/>
      <c r="N363" s="29"/>
      <c r="O363" s="17"/>
      <c r="P363" s="29"/>
      <c r="Q363" s="29"/>
      <c r="R363" s="29"/>
      <c r="S363" s="17"/>
      <c r="T363" s="17"/>
      <c r="U363" s="17"/>
      <c r="V363" s="17"/>
      <c r="W363" s="17"/>
      <c r="X363" s="17"/>
    </row>
    <row r="364" spans="1:24" ht="14">
      <c r="A364" s="115"/>
      <c r="B364" s="29"/>
      <c r="C364" s="80"/>
      <c r="D364" s="29"/>
      <c r="E364" s="29"/>
      <c r="F364" s="80"/>
      <c r="G364" s="16"/>
      <c r="H364" s="80"/>
      <c r="I364" s="80"/>
      <c r="J364" s="80"/>
      <c r="K364" s="80"/>
      <c r="L364" s="80"/>
      <c r="M364" s="80"/>
      <c r="N364" s="80"/>
      <c r="O364" s="16"/>
      <c r="P364" s="80"/>
      <c r="Q364" s="80"/>
      <c r="R364" s="80"/>
      <c r="S364" s="16"/>
      <c r="T364" s="16"/>
      <c r="U364" s="16"/>
      <c r="V364" s="16"/>
      <c r="W364" s="16"/>
      <c r="X364" s="16"/>
    </row>
    <row r="365" spans="1:24" ht="14">
      <c r="A365" s="105"/>
      <c r="B365" s="29"/>
      <c r="C365" s="29"/>
      <c r="D365" s="29"/>
      <c r="E365" s="29"/>
      <c r="F365" s="29"/>
      <c r="G365" s="17"/>
      <c r="H365" s="29"/>
      <c r="I365" s="29"/>
      <c r="J365" s="29"/>
      <c r="K365" s="29"/>
      <c r="L365" s="29"/>
      <c r="M365" s="29"/>
      <c r="N365" s="29"/>
      <c r="O365" s="17"/>
      <c r="P365" s="29"/>
      <c r="Q365" s="29"/>
      <c r="R365" s="29"/>
      <c r="S365" s="17"/>
      <c r="T365" s="17"/>
      <c r="U365" s="17"/>
      <c r="V365" s="17"/>
      <c r="W365" s="17"/>
      <c r="X365" s="17"/>
    </row>
    <row r="366" spans="1:24" ht="14">
      <c r="A366" s="115"/>
      <c r="B366" s="29"/>
      <c r="C366" s="80"/>
      <c r="D366" s="29"/>
      <c r="E366" s="29"/>
      <c r="F366" s="80"/>
      <c r="G366" s="16"/>
      <c r="H366" s="80"/>
      <c r="I366" s="80"/>
      <c r="J366" s="80"/>
      <c r="K366" s="80"/>
      <c r="L366" s="80"/>
      <c r="M366" s="80"/>
      <c r="N366" s="80"/>
      <c r="O366" s="16"/>
      <c r="P366" s="80"/>
      <c r="Q366" s="80"/>
      <c r="R366" s="80"/>
      <c r="S366" s="16"/>
      <c r="T366" s="16"/>
      <c r="U366" s="16"/>
      <c r="V366" s="16"/>
      <c r="W366" s="16"/>
      <c r="X366" s="16"/>
    </row>
    <row r="367" spans="1:24" ht="14">
      <c r="A367" s="105"/>
      <c r="B367" s="29"/>
      <c r="C367" s="29"/>
      <c r="D367" s="29"/>
      <c r="E367" s="29"/>
      <c r="F367" s="29"/>
      <c r="G367" s="17"/>
      <c r="H367" s="29"/>
      <c r="I367" s="29"/>
      <c r="J367" s="29"/>
      <c r="K367" s="29"/>
      <c r="L367" s="29"/>
      <c r="M367" s="29"/>
      <c r="N367" s="29"/>
      <c r="O367" s="17"/>
      <c r="P367" s="29"/>
      <c r="Q367" s="29"/>
      <c r="R367" s="29"/>
      <c r="S367" s="17"/>
      <c r="T367" s="17"/>
      <c r="U367" s="17"/>
      <c r="V367" s="17"/>
      <c r="W367" s="17"/>
      <c r="X367" s="17"/>
    </row>
    <row r="368" spans="1:24" ht="14">
      <c r="A368" s="115"/>
      <c r="B368" s="29"/>
      <c r="C368" s="80"/>
      <c r="D368" s="29"/>
      <c r="E368" s="29"/>
      <c r="F368" s="80"/>
      <c r="G368" s="16"/>
      <c r="H368" s="80"/>
      <c r="I368" s="80"/>
      <c r="J368" s="80"/>
      <c r="K368" s="80"/>
      <c r="L368" s="80"/>
      <c r="M368" s="80"/>
      <c r="N368" s="80"/>
      <c r="O368" s="16"/>
      <c r="P368" s="80"/>
      <c r="Q368" s="80"/>
      <c r="R368" s="80"/>
      <c r="S368" s="16"/>
      <c r="T368" s="16"/>
      <c r="U368" s="16"/>
      <c r="V368" s="16"/>
      <c r="W368" s="16"/>
      <c r="X368" s="16"/>
    </row>
    <row r="369" spans="1:24" ht="14">
      <c r="A369" s="105"/>
      <c r="B369" s="29"/>
      <c r="C369" s="29"/>
      <c r="D369" s="29"/>
      <c r="E369" s="29"/>
      <c r="F369" s="29"/>
      <c r="G369" s="17"/>
      <c r="H369" s="29"/>
      <c r="I369" s="29"/>
      <c r="J369" s="29"/>
      <c r="K369" s="29"/>
      <c r="L369" s="29"/>
      <c r="M369" s="29"/>
      <c r="N369" s="29"/>
      <c r="O369" s="17"/>
      <c r="P369" s="29"/>
      <c r="Q369" s="29"/>
      <c r="R369" s="29"/>
      <c r="S369" s="17"/>
      <c r="T369" s="17"/>
      <c r="U369" s="17"/>
      <c r="V369" s="17"/>
      <c r="W369" s="17"/>
      <c r="X369" s="17"/>
    </row>
    <row r="370" spans="1:24" ht="14">
      <c r="A370" s="115"/>
      <c r="B370" s="29"/>
      <c r="C370" s="80"/>
      <c r="D370" s="29"/>
      <c r="E370" s="29"/>
      <c r="F370" s="80"/>
      <c r="G370" s="16"/>
      <c r="H370" s="80"/>
      <c r="I370" s="80"/>
      <c r="J370" s="80"/>
      <c r="K370" s="80"/>
      <c r="L370" s="80"/>
      <c r="M370" s="80"/>
      <c r="N370" s="80"/>
      <c r="O370" s="16"/>
      <c r="P370" s="80"/>
      <c r="Q370" s="80"/>
      <c r="R370" s="80"/>
      <c r="S370" s="16"/>
      <c r="T370" s="16"/>
      <c r="U370" s="16"/>
      <c r="V370" s="16"/>
      <c r="W370" s="16"/>
      <c r="X370" s="16"/>
    </row>
    <row r="371" spans="1:24" ht="14">
      <c r="A371" s="105"/>
      <c r="B371" s="29"/>
      <c r="C371" s="29"/>
      <c r="D371" s="29"/>
      <c r="E371" s="29"/>
      <c r="F371" s="29"/>
      <c r="G371" s="17"/>
      <c r="H371" s="29"/>
      <c r="I371" s="29"/>
      <c r="J371" s="29"/>
      <c r="K371" s="29"/>
      <c r="L371" s="29"/>
      <c r="M371" s="29"/>
      <c r="N371" s="29"/>
      <c r="O371" s="17"/>
      <c r="P371" s="29"/>
      <c r="Q371" s="29"/>
      <c r="R371" s="29"/>
      <c r="S371" s="17"/>
      <c r="T371" s="17"/>
      <c r="U371" s="17"/>
      <c r="V371" s="17"/>
      <c r="W371" s="17"/>
      <c r="X371" s="17"/>
    </row>
    <row r="372" spans="1:24" ht="14">
      <c r="A372" s="115"/>
      <c r="B372" s="29"/>
      <c r="C372" s="80"/>
      <c r="D372" s="29"/>
      <c r="E372" s="29"/>
      <c r="F372" s="80"/>
      <c r="G372" s="16"/>
      <c r="H372" s="80"/>
      <c r="I372" s="80"/>
      <c r="J372" s="80"/>
      <c r="K372" s="80"/>
      <c r="L372" s="80"/>
      <c r="M372" s="80"/>
      <c r="N372" s="80"/>
      <c r="O372" s="16"/>
      <c r="P372" s="80"/>
      <c r="Q372" s="80"/>
      <c r="R372" s="80"/>
      <c r="S372" s="16"/>
      <c r="T372" s="16"/>
      <c r="U372" s="16"/>
      <c r="V372" s="16"/>
      <c r="W372" s="16"/>
      <c r="X372" s="16"/>
    </row>
    <row r="373" spans="1:24" ht="14">
      <c r="A373" s="105"/>
      <c r="B373" s="29"/>
      <c r="C373" s="29"/>
      <c r="D373" s="29"/>
      <c r="E373" s="29"/>
      <c r="F373" s="29"/>
      <c r="G373" s="17"/>
      <c r="H373" s="29"/>
      <c r="I373" s="29"/>
      <c r="J373" s="29"/>
      <c r="K373" s="29"/>
      <c r="L373" s="29"/>
      <c r="M373" s="29"/>
      <c r="N373" s="29"/>
      <c r="O373" s="17"/>
      <c r="P373" s="29"/>
      <c r="Q373" s="29"/>
      <c r="R373" s="29"/>
      <c r="S373" s="17"/>
      <c r="T373" s="17"/>
      <c r="U373" s="17"/>
      <c r="V373" s="17"/>
      <c r="W373" s="17"/>
      <c r="X373" s="17"/>
    </row>
    <row r="374" spans="1:24" ht="14">
      <c r="A374" s="115"/>
      <c r="B374" s="29"/>
      <c r="C374" s="80"/>
      <c r="D374" s="29"/>
      <c r="E374" s="29"/>
      <c r="F374" s="80"/>
      <c r="G374" s="16"/>
      <c r="H374" s="80"/>
      <c r="I374" s="80"/>
      <c r="J374" s="80"/>
      <c r="K374" s="80"/>
      <c r="L374" s="80"/>
      <c r="M374" s="80"/>
      <c r="N374" s="80"/>
      <c r="O374" s="16"/>
      <c r="P374" s="80"/>
      <c r="Q374" s="80"/>
      <c r="R374" s="80"/>
      <c r="S374" s="16"/>
      <c r="T374" s="16"/>
      <c r="U374" s="16"/>
      <c r="V374" s="16"/>
      <c r="W374" s="16"/>
      <c r="X374" s="16"/>
    </row>
    <row r="375" spans="1:24" ht="14">
      <c r="A375" s="105"/>
      <c r="B375" s="29"/>
      <c r="C375" s="29"/>
      <c r="D375" s="29"/>
      <c r="E375" s="29"/>
      <c r="F375" s="29"/>
      <c r="G375" s="17"/>
      <c r="H375" s="29"/>
      <c r="I375" s="29"/>
      <c r="J375" s="29"/>
      <c r="K375" s="29"/>
      <c r="L375" s="29"/>
      <c r="M375" s="29"/>
      <c r="N375" s="29"/>
      <c r="O375" s="17"/>
      <c r="P375" s="29"/>
      <c r="Q375" s="29"/>
      <c r="R375" s="29"/>
      <c r="S375" s="17"/>
      <c r="T375" s="17"/>
      <c r="U375" s="17"/>
      <c r="V375" s="17"/>
      <c r="W375" s="17"/>
      <c r="X375" s="17"/>
    </row>
    <row r="376" spans="1:24" ht="14">
      <c r="A376" s="115"/>
      <c r="B376" s="29"/>
      <c r="C376" s="80"/>
      <c r="D376" s="29"/>
      <c r="E376" s="29"/>
      <c r="F376" s="80"/>
      <c r="G376" s="16"/>
      <c r="H376" s="80"/>
      <c r="I376" s="80"/>
      <c r="J376" s="80"/>
      <c r="K376" s="80"/>
      <c r="L376" s="80"/>
      <c r="M376" s="80"/>
      <c r="N376" s="80"/>
      <c r="O376" s="16"/>
      <c r="P376" s="80"/>
      <c r="Q376" s="80"/>
      <c r="R376" s="80"/>
      <c r="S376" s="16"/>
      <c r="T376" s="16"/>
      <c r="U376" s="16"/>
      <c r="V376" s="16"/>
      <c r="W376" s="16"/>
      <c r="X376" s="16"/>
    </row>
    <row r="377" spans="1:24" ht="14">
      <c r="A377" s="105"/>
      <c r="B377" s="29"/>
      <c r="C377" s="29"/>
      <c r="D377" s="29"/>
      <c r="E377" s="29"/>
      <c r="F377" s="29"/>
      <c r="G377" s="17"/>
      <c r="H377" s="29"/>
      <c r="I377" s="29"/>
      <c r="J377" s="29"/>
      <c r="K377" s="29"/>
      <c r="L377" s="29"/>
      <c r="M377" s="29"/>
      <c r="N377" s="29"/>
      <c r="O377" s="17"/>
      <c r="P377" s="29"/>
      <c r="Q377" s="29"/>
      <c r="R377" s="29"/>
      <c r="S377" s="17"/>
      <c r="T377" s="17"/>
      <c r="U377" s="17"/>
      <c r="V377" s="17"/>
      <c r="W377" s="17"/>
      <c r="X377" s="17"/>
    </row>
    <row r="378" spans="1:24" ht="14">
      <c r="A378" s="115"/>
      <c r="B378" s="29"/>
      <c r="C378" s="80"/>
      <c r="D378" s="29"/>
      <c r="E378" s="29"/>
      <c r="F378" s="80"/>
      <c r="G378" s="16"/>
      <c r="H378" s="80"/>
      <c r="I378" s="80"/>
      <c r="J378" s="80"/>
      <c r="K378" s="80"/>
      <c r="L378" s="80"/>
      <c r="M378" s="80"/>
      <c r="N378" s="80"/>
      <c r="O378" s="16"/>
      <c r="P378" s="80"/>
      <c r="Q378" s="80"/>
      <c r="R378" s="80"/>
      <c r="S378" s="16"/>
      <c r="T378" s="16"/>
      <c r="U378" s="16"/>
      <c r="V378" s="16"/>
      <c r="W378" s="16"/>
      <c r="X378" s="16"/>
    </row>
    <row r="379" spans="1:24" ht="14">
      <c r="A379" s="105"/>
      <c r="B379" s="29"/>
      <c r="C379" s="29"/>
      <c r="D379" s="29"/>
      <c r="E379" s="29"/>
      <c r="F379" s="29"/>
      <c r="G379" s="17"/>
      <c r="H379" s="29"/>
      <c r="I379" s="29"/>
      <c r="J379" s="29"/>
      <c r="K379" s="29"/>
      <c r="L379" s="29"/>
      <c r="M379" s="29"/>
      <c r="N379" s="29"/>
      <c r="O379" s="17"/>
      <c r="P379" s="29"/>
      <c r="Q379" s="29"/>
      <c r="R379" s="29"/>
      <c r="S379" s="17"/>
      <c r="T379" s="17"/>
      <c r="U379" s="17"/>
      <c r="V379" s="17"/>
      <c r="W379" s="17"/>
      <c r="X379" s="17"/>
    </row>
    <row r="380" spans="1:24" ht="14">
      <c r="A380" s="115"/>
      <c r="B380" s="29"/>
      <c r="C380" s="80"/>
      <c r="D380" s="29"/>
      <c r="E380" s="29"/>
      <c r="F380" s="80"/>
      <c r="G380" s="16"/>
      <c r="H380" s="80"/>
      <c r="I380" s="80"/>
      <c r="J380" s="80"/>
      <c r="K380" s="80"/>
      <c r="L380" s="80"/>
      <c r="M380" s="80"/>
      <c r="N380" s="80"/>
      <c r="O380" s="16"/>
      <c r="P380" s="80"/>
      <c r="Q380" s="80"/>
      <c r="R380" s="80"/>
      <c r="S380" s="16"/>
      <c r="T380" s="16"/>
      <c r="U380" s="16"/>
      <c r="V380" s="16"/>
      <c r="W380" s="16"/>
      <c r="X380" s="16"/>
    </row>
    <row r="381" spans="1:24" ht="14">
      <c r="A381" s="105"/>
      <c r="B381" s="29"/>
      <c r="C381" s="29"/>
      <c r="D381" s="29"/>
      <c r="E381" s="29"/>
      <c r="F381" s="29"/>
      <c r="G381" s="17"/>
      <c r="H381" s="29"/>
      <c r="I381" s="29"/>
      <c r="J381" s="29"/>
      <c r="K381" s="29"/>
      <c r="L381" s="29"/>
      <c r="M381" s="29"/>
      <c r="N381" s="29"/>
      <c r="O381" s="17"/>
      <c r="P381" s="29"/>
      <c r="Q381" s="29"/>
      <c r="R381" s="29"/>
      <c r="S381" s="17"/>
      <c r="T381" s="17"/>
      <c r="U381" s="17"/>
      <c r="V381" s="17"/>
      <c r="W381" s="17"/>
      <c r="X381" s="17"/>
    </row>
    <row r="382" spans="1:24" ht="14">
      <c r="A382" s="115"/>
      <c r="B382" s="29"/>
      <c r="C382" s="80"/>
      <c r="D382" s="29"/>
      <c r="E382" s="29"/>
      <c r="F382" s="80"/>
      <c r="G382" s="16"/>
      <c r="H382" s="80"/>
      <c r="I382" s="80"/>
      <c r="J382" s="80"/>
      <c r="K382" s="80"/>
      <c r="L382" s="80"/>
      <c r="M382" s="80"/>
      <c r="N382" s="80"/>
      <c r="O382" s="16"/>
      <c r="P382" s="80"/>
      <c r="Q382" s="80"/>
      <c r="R382" s="80"/>
      <c r="S382" s="16"/>
      <c r="T382" s="16"/>
      <c r="U382" s="16"/>
      <c r="V382" s="16"/>
      <c r="W382" s="16"/>
      <c r="X382" s="16"/>
    </row>
    <row r="383" spans="1:24" ht="14">
      <c r="A383" s="105"/>
      <c r="B383" s="29"/>
      <c r="C383" s="29"/>
      <c r="D383" s="29"/>
      <c r="E383" s="29"/>
      <c r="F383" s="29"/>
      <c r="G383" s="17"/>
      <c r="H383" s="29"/>
      <c r="I383" s="29"/>
      <c r="J383" s="29"/>
      <c r="K383" s="29"/>
      <c r="L383" s="29"/>
      <c r="M383" s="29"/>
      <c r="N383" s="29"/>
      <c r="O383" s="17"/>
      <c r="P383" s="29"/>
      <c r="Q383" s="29"/>
      <c r="R383" s="29"/>
      <c r="S383" s="17"/>
      <c r="T383" s="17"/>
      <c r="U383" s="17"/>
      <c r="V383" s="17"/>
      <c r="W383" s="17"/>
      <c r="X383" s="17"/>
    </row>
    <row r="384" spans="1:24" ht="14">
      <c r="A384" s="115"/>
      <c r="B384" s="29"/>
      <c r="C384" s="80"/>
      <c r="D384" s="29"/>
      <c r="E384" s="29"/>
      <c r="F384" s="80"/>
      <c r="G384" s="16"/>
      <c r="H384" s="80"/>
      <c r="I384" s="80"/>
      <c r="J384" s="80"/>
      <c r="K384" s="80"/>
      <c r="L384" s="80"/>
      <c r="M384" s="80"/>
      <c r="N384" s="80"/>
      <c r="O384" s="16"/>
      <c r="P384" s="80"/>
      <c r="Q384" s="80"/>
      <c r="R384" s="80"/>
      <c r="S384" s="16"/>
      <c r="T384" s="16"/>
      <c r="U384" s="16"/>
      <c r="V384" s="16"/>
      <c r="W384" s="16"/>
      <c r="X384" s="16"/>
    </row>
    <row r="385" spans="1:24" ht="14">
      <c r="A385" s="105"/>
      <c r="B385" s="29"/>
      <c r="C385" s="29"/>
      <c r="D385" s="29"/>
      <c r="E385" s="29"/>
      <c r="F385" s="29"/>
      <c r="G385" s="17"/>
      <c r="H385" s="29"/>
      <c r="I385" s="29"/>
      <c r="J385" s="29"/>
      <c r="K385" s="29"/>
      <c r="L385" s="29"/>
      <c r="M385" s="29"/>
      <c r="N385" s="29"/>
      <c r="O385" s="17"/>
      <c r="P385" s="29"/>
      <c r="Q385" s="29"/>
      <c r="R385" s="29"/>
      <c r="S385" s="17"/>
      <c r="T385" s="17"/>
      <c r="U385" s="17"/>
      <c r="V385" s="17"/>
      <c r="W385" s="17"/>
      <c r="X385" s="17"/>
    </row>
    <row r="386" spans="1:24" ht="14">
      <c r="A386" s="115"/>
      <c r="B386" s="29"/>
      <c r="C386" s="80"/>
      <c r="D386" s="29"/>
      <c r="E386" s="29"/>
      <c r="F386" s="80"/>
      <c r="G386" s="16"/>
      <c r="H386" s="80"/>
      <c r="I386" s="80"/>
      <c r="J386" s="80"/>
      <c r="K386" s="80"/>
      <c r="L386" s="80"/>
      <c r="M386" s="80"/>
      <c r="N386" s="80"/>
      <c r="O386" s="16"/>
      <c r="P386" s="80"/>
      <c r="Q386" s="80"/>
      <c r="R386" s="80"/>
      <c r="S386" s="16"/>
      <c r="T386" s="16"/>
      <c r="U386" s="16"/>
      <c r="V386" s="16"/>
      <c r="W386" s="16"/>
      <c r="X386" s="16"/>
    </row>
    <row r="387" spans="1:24" ht="14">
      <c r="A387" s="105"/>
      <c r="B387" s="29"/>
      <c r="C387" s="29"/>
      <c r="D387" s="29"/>
      <c r="E387" s="29"/>
      <c r="F387" s="29"/>
      <c r="G387" s="17"/>
      <c r="H387" s="29"/>
      <c r="I387" s="29"/>
      <c r="J387" s="29"/>
      <c r="K387" s="29"/>
      <c r="L387" s="29"/>
      <c r="M387" s="29"/>
      <c r="N387" s="29"/>
      <c r="O387" s="17"/>
      <c r="P387" s="29"/>
      <c r="Q387" s="29"/>
      <c r="R387" s="29"/>
      <c r="S387" s="17"/>
      <c r="T387" s="17"/>
      <c r="U387" s="17"/>
      <c r="V387" s="17"/>
      <c r="W387" s="17"/>
      <c r="X387" s="17"/>
    </row>
    <row r="388" spans="1:24" ht="14">
      <c r="A388" s="115"/>
      <c r="B388" s="29"/>
      <c r="C388" s="80"/>
      <c r="D388" s="29"/>
      <c r="E388" s="29"/>
      <c r="F388" s="80"/>
      <c r="G388" s="16"/>
      <c r="H388" s="80"/>
      <c r="I388" s="80"/>
      <c r="J388" s="80"/>
      <c r="K388" s="80"/>
      <c r="L388" s="80"/>
      <c r="M388" s="80"/>
      <c r="N388" s="80"/>
      <c r="O388" s="16"/>
      <c r="P388" s="80"/>
      <c r="Q388" s="80"/>
      <c r="R388" s="80"/>
      <c r="S388" s="16"/>
      <c r="T388" s="16"/>
      <c r="U388" s="16"/>
      <c r="V388" s="16"/>
      <c r="W388" s="16"/>
      <c r="X388" s="16"/>
    </row>
    <row r="389" spans="1:24" ht="14">
      <c r="A389" s="105"/>
      <c r="B389" s="29"/>
      <c r="C389" s="29"/>
      <c r="D389" s="29"/>
      <c r="E389" s="29"/>
      <c r="F389" s="29"/>
      <c r="G389" s="17"/>
      <c r="H389" s="29"/>
      <c r="I389" s="29"/>
      <c r="J389" s="29"/>
      <c r="K389" s="29"/>
      <c r="L389" s="29"/>
      <c r="M389" s="29"/>
      <c r="N389" s="29"/>
      <c r="O389" s="17"/>
      <c r="P389" s="29"/>
      <c r="Q389" s="29"/>
      <c r="R389" s="29"/>
      <c r="S389" s="17"/>
      <c r="T389" s="17"/>
      <c r="U389" s="17"/>
      <c r="V389" s="17"/>
      <c r="W389" s="17"/>
      <c r="X389" s="17"/>
    </row>
    <row r="390" spans="1:24" ht="14">
      <c r="A390" s="115"/>
      <c r="B390" s="29"/>
      <c r="C390" s="80"/>
      <c r="D390" s="29"/>
      <c r="E390" s="29"/>
      <c r="F390" s="80"/>
      <c r="G390" s="16"/>
      <c r="H390" s="80"/>
      <c r="I390" s="80"/>
      <c r="J390" s="80"/>
      <c r="K390" s="80"/>
      <c r="L390" s="80"/>
      <c r="M390" s="80"/>
      <c r="N390" s="80"/>
      <c r="O390" s="16"/>
      <c r="P390" s="80"/>
      <c r="Q390" s="80"/>
      <c r="R390" s="80"/>
      <c r="S390" s="16"/>
      <c r="T390" s="16"/>
      <c r="U390" s="16"/>
      <c r="V390" s="16"/>
      <c r="W390" s="16"/>
      <c r="X390" s="16"/>
    </row>
    <row r="391" spans="1:24" ht="14">
      <c r="A391" s="105"/>
      <c r="B391" s="29"/>
      <c r="C391" s="29"/>
      <c r="D391" s="29"/>
      <c r="E391" s="29"/>
      <c r="F391" s="29"/>
      <c r="G391" s="17"/>
      <c r="H391" s="29"/>
      <c r="I391" s="29"/>
      <c r="J391" s="29"/>
      <c r="K391" s="29"/>
      <c r="L391" s="29"/>
      <c r="M391" s="29"/>
      <c r="N391" s="29"/>
      <c r="O391" s="17"/>
      <c r="P391" s="29"/>
      <c r="Q391" s="29"/>
      <c r="R391" s="29"/>
      <c r="S391" s="17"/>
      <c r="T391" s="17"/>
      <c r="U391" s="17"/>
      <c r="V391" s="17"/>
      <c r="W391" s="17"/>
      <c r="X391" s="17"/>
    </row>
    <row r="392" spans="1:24" ht="14">
      <c r="A392" s="115"/>
      <c r="B392" s="29"/>
      <c r="C392" s="80"/>
      <c r="D392" s="29"/>
      <c r="E392" s="29"/>
      <c r="F392" s="80"/>
      <c r="G392" s="16"/>
      <c r="H392" s="80"/>
      <c r="I392" s="80"/>
      <c r="J392" s="80"/>
      <c r="K392" s="80"/>
      <c r="L392" s="80"/>
      <c r="M392" s="80"/>
      <c r="N392" s="80"/>
      <c r="O392" s="16"/>
      <c r="P392" s="80"/>
      <c r="Q392" s="80"/>
      <c r="R392" s="80"/>
      <c r="S392" s="16"/>
      <c r="T392" s="16"/>
      <c r="U392" s="16"/>
      <c r="V392" s="16"/>
      <c r="W392" s="16"/>
      <c r="X392" s="16"/>
    </row>
    <row r="393" spans="1:24" ht="14">
      <c r="A393" s="105"/>
      <c r="B393" s="29"/>
      <c r="C393" s="29"/>
      <c r="D393" s="29"/>
      <c r="E393" s="29"/>
      <c r="F393" s="29"/>
      <c r="G393" s="17"/>
      <c r="H393" s="29"/>
      <c r="I393" s="29"/>
      <c r="J393" s="29"/>
      <c r="K393" s="29"/>
      <c r="L393" s="29"/>
      <c r="M393" s="29"/>
      <c r="N393" s="29"/>
      <c r="O393" s="17"/>
      <c r="P393" s="29"/>
      <c r="Q393" s="29"/>
      <c r="R393" s="29"/>
      <c r="S393" s="17"/>
      <c r="T393" s="17"/>
      <c r="U393" s="17"/>
      <c r="V393" s="17"/>
      <c r="W393" s="17"/>
      <c r="X393" s="17"/>
    </row>
    <row r="394" spans="1:24" ht="14">
      <c r="A394" s="115"/>
      <c r="B394" s="29"/>
      <c r="C394" s="80"/>
      <c r="D394" s="29"/>
      <c r="E394" s="29"/>
      <c r="F394" s="80"/>
      <c r="G394" s="16"/>
      <c r="H394" s="80"/>
      <c r="I394" s="80"/>
      <c r="J394" s="80"/>
      <c r="K394" s="80"/>
      <c r="L394" s="80"/>
      <c r="M394" s="80"/>
      <c r="N394" s="80"/>
      <c r="O394" s="16"/>
      <c r="P394" s="80"/>
      <c r="Q394" s="80"/>
      <c r="R394" s="80"/>
      <c r="S394" s="16"/>
      <c r="T394" s="16"/>
      <c r="U394" s="16"/>
      <c r="V394" s="16"/>
      <c r="W394" s="16"/>
      <c r="X394" s="16"/>
    </row>
    <row r="395" spans="1:24" ht="14">
      <c r="A395" s="105"/>
      <c r="B395" s="29"/>
      <c r="C395" s="29"/>
      <c r="D395" s="29"/>
      <c r="E395" s="29"/>
      <c r="F395" s="29"/>
      <c r="G395" s="17"/>
      <c r="H395" s="29"/>
      <c r="I395" s="29"/>
      <c r="J395" s="29"/>
      <c r="K395" s="29"/>
      <c r="L395" s="29"/>
      <c r="M395" s="29"/>
      <c r="N395" s="29"/>
      <c r="O395" s="17"/>
      <c r="P395" s="29"/>
      <c r="Q395" s="29"/>
      <c r="R395" s="29"/>
      <c r="S395" s="17"/>
      <c r="T395" s="17"/>
      <c r="U395" s="17"/>
      <c r="V395" s="17"/>
      <c r="W395" s="17"/>
      <c r="X395" s="17"/>
    </row>
    <row r="396" spans="1:24" ht="14">
      <c r="A396" s="115"/>
      <c r="B396" s="29"/>
      <c r="C396" s="80"/>
      <c r="D396" s="29"/>
      <c r="E396" s="29"/>
      <c r="F396" s="80"/>
      <c r="G396" s="16"/>
      <c r="H396" s="80"/>
      <c r="I396" s="80"/>
      <c r="J396" s="80"/>
      <c r="K396" s="80"/>
      <c r="L396" s="80"/>
      <c r="M396" s="80"/>
      <c r="N396" s="80"/>
      <c r="O396" s="16"/>
      <c r="P396" s="80"/>
      <c r="Q396" s="80"/>
      <c r="R396" s="80"/>
      <c r="S396" s="16"/>
      <c r="T396" s="16"/>
      <c r="U396" s="16"/>
      <c r="V396" s="16"/>
      <c r="W396" s="16"/>
      <c r="X396" s="16"/>
    </row>
    <row r="397" spans="1:24" ht="14">
      <c r="A397" s="105"/>
      <c r="B397" s="29"/>
      <c r="C397" s="29"/>
      <c r="D397" s="29"/>
      <c r="E397" s="29"/>
      <c r="F397" s="29"/>
      <c r="G397" s="17"/>
      <c r="H397" s="29"/>
      <c r="I397" s="29"/>
      <c r="J397" s="29"/>
      <c r="K397" s="29"/>
      <c r="L397" s="29"/>
      <c r="M397" s="29"/>
      <c r="N397" s="29"/>
      <c r="O397" s="17"/>
      <c r="P397" s="29"/>
      <c r="Q397" s="29"/>
      <c r="R397" s="29"/>
      <c r="S397" s="17"/>
      <c r="T397" s="17"/>
      <c r="U397" s="17"/>
      <c r="V397" s="17"/>
      <c r="W397" s="17"/>
      <c r="X397" s="17"/>
    </row>
    <row r="398" spans="1:24" ht="14">
      <c r="A398" s="115"/>
      <c r="B398" s="29"/>
      <c r="C398" s="80"/>
      <c r="D398" s="29"/>
      <c r="E398" s="29"/>
      <c r="F398" s="80"/>
      <c r="G398" s="16"/>
      <c r="H398" s="80"/>
      <c r="I398" s="80"/>
      <c r="J398" s="80"/>
      <c r="K398" s="80"/>
      <c r="L398" s="80"/>
      <c r="M398" s="80"/>
      <c r="N398" s="80"/>
      <c r="O398" s="16"/>
      <c r="P398" s="80"/>
      <c r="Q398" s="80"/>
      <c r="R398" s="80"/>
      <c r="S398" s="16"/>
      <c r="T398" s="16"/>
      <c r="U398" s="16"/>
      <c r="V398" s="16"/>
      <c r="W398" s="16"/>
      <c r="X398" s="16"/>
    </row>
    <row r="399" spans="1:24" ht="14">
      <c r="A399" s="105"/>
      <c r="B399" s="29"/>
      <c r="C399" s="29"/>
      <c r="D399" s="29"/>
      <c r="E399" s="29"/>
      <c r="F399" s="29"/>
      <c r="G399" s="17"/>
      <c r="H399" s="29"/>
      <c r="I399" s="29"/>
      <c r="J399" s="29"/>
      <c r="K399" s="29"/>
      <c r="L399" s="29"/>
      <c r="M399" s="29"/>
      <c r="N399" s="29"/>
      <c r="O399" s="17"/>
      <c r="P399" s="29"/>
      <c r="Q399" s="29"/>
      <c r="R399" s="29"/>
      <c r="S399" s="17"/>
      <c r="T399" s="17"/>
      <c r="U399" s="17"/>
      <c r="V399" s="17"/>
      <c r="W399" s="17"/>
      <c r="X399" s="17"/>
    </row>
    <row r="400" spans="1:24" ht="14">
      <c r="A400" s="115"/>
      <c r="B400" s="29"/>
      <c r="C400" s="80"/>
      <c r="D400" s="29"/>
      <c r="E400" s="29"/>
      <c r="F400" s="80"/>
      <c r="G400" s="16"/>
      <c r="H400" s="80"/>
      <c r="I400" s="80"/>
      <c r="J400" s="80"/>
      <c r="K400" s="80"/>
      <c r="L400" s="80"/>
      <c r="M400" s="80"/>
      <c r="N400" s="80"/>
      <c r="O400" s="16"/>
      <c r="P400" s="80"/>
      <c r="Q400" s="80"/>
      <c r="R400" s="80"/>
      <c r="S400" s="16"/>
      <c r="T400" s="16"/>
      <c r="U400" s="16"/>
      <c r="V400" s="16"/>
      <c r="W400" s="16"/>
      <c r="X400" s="16"/>
    </row>
    <row r="401" spans="1:24" ht="14">
      <c r="A401" s="105"/>
      <c r="B401" s="29"/>
      <c r="C401" s="29"/>
      <c r="D401" s="29"/>
      <c r="E401" s="29"/>
      <c r="F401" s="29"/>
      <c r="G401" s="17"/>
      <c r="H401" s="29"/>
      <c r="I401" s="29"/>
      <c r="J401" s="29"/>
      <c r="K401" s="29"/>
      <c r="L401" s="29"/>
      <c r="M401" s="29"/>
      <c r="N401" s="29"/>
      <c r="O401" s="17"/>
      <c r="P401" s="29"/>
      <c r="Q401" s="29"/>
      <c r="R401" s="29"/>
      <c r="S401" s="17"/>
      <c r="T401" s="17"/>
      <c r="U401" s="17"/>
      <c r="V401" s="17"/>
      <c r="W401" s="17"/>
      <c r="X401" s="17"/>
    </row>
    <row r="402" spans="1:24" ht="14">
      <c r="A402" s="115"/>
      <c r="B402" s="29"/>
      <c r="C402" s="80"/>
      <c r="D402" s="29"/>
      <c r="E402" s="29"/>
      <c r="F402" s="80"/>
      <c r="G402" s="16"/>
      <c r="H402" s="80"/>
      <c r="I402" s="80"/>
      <c r="J402" s="80"/>
      <c r="K402" s="80"/>
      <c r="L402" s="80"/>
      <c r="M402" s="80"/>
      <c r="N402" s="80"/>
      <c r="O402" s="16"/>
      <c r="P402" s="80"/>
      <c r="Q402" s="80"/>
      <c r="R402" s="80"/>
      <c r="S402" s="16"/>
      <c r="T402" s="16"/>
      <c r="U402" s="16"/>
      <c r="V402" s="16"/>
      <c r="W402" s="16"/>
      <c r="X402" s="16"/>
    </row>
    <row r="403" spans="1:24" ht="14">
      <c r="A403" s="105"/>
      <c r="B403" s="29"/>
      <c r="C403" s="29"/>
      <c r="D403" s="29"/>
      <c r="E403" s="29"/>
      <c r="F403" s="29"/>
      <c r="G403" s="17"/>
      <c r="H403" s="29"/>
      <c r="I403" s="29"/>
      <c r="J403" s="29"/>
      <c r="K403" s="29"/>
      <c r="L403" s="29"/>
      <c r="M403" s="29"/>
      <c r="N403" s="29"/>
      <c r="O403" s="17"/>
      <c r="P403" s="29"/>
      <c r="Q403" s="29"/>
      <c r="R403" s="29"/>
      <c r="S403" s="17"/>
      <c r="T403" s="17"/>
      <c r="U403" s="17"/>
      <c r="V403" s="17"/>
      <c r="W403" s="17"/>
      <c r="X403" s="17"/>
    </row>
    <row r="404" spans="1:24" ht="14">
      <c r="A404" s="115"/>
      <c r="B404" s="29"/>
      <c r="C404" s="80"/>
      <c r="D404" s="29"/>
      <c r="E404" s="29"/>
      <c r="F404" s="80"/>
      <c r="G404" s="16"/>
      <c r="H404" s="80"/>
      <c r="I404" s="80"/>
      <c r="J404" s="80"/>
      <c r="K404" s="80"/>
      <c r="L404" s="80"/>
      <c r="M404" s="80"/>
      <c r="N404" s="80"/>
      <c r="O404" s="16"/>
      <c r="P404" s="80"/>
      <c r="Q404" s="80"/>
      <c r="R404" s="80"/>
      <c r="S404" s="16"/>
      <c r="T404" s="16"/>
      <c r="U404" s="16"/>
      <c r="V404" s="16"/>
      <c r="W404" s="16"/>
      <c r="X404" s="16"/>
    </row>
    <row r="405" spans="1:24" ht="14">
      <c r="A405" s="105"/>
      <c r="B405" s="29"/>
      <c r="C405" s="29"/>
      <c r="D405" s="29"/>
      <c r="E405" s="29"/>
      <c r="F405" s="29"/>
      <c r="G405" s="17"/>
      <c r="H405" s="29"/>
      <c r="I405" s="29"/>
      <c r="J405" s="29"/>
      <c r="K405" s="29"/>
      <c r="L405" s="29"/>
      <c r="M405" s="29"/>
      <c r="N405" s="29"/>
      <c r="O405" s="17"/>
      <c r="P405" s="29"/>
      <c r="Q405" s="29"/>
      <c r="R405" s="29"/>
      <c r="S405" s="17"/>
      <c r="T405" s="17"/>
      <c r="U405" s="17"/>
      <c r="V405" s="17"/>
      <c r="W405" s="17"/>
      <c r="X405" s="17"/>
    </row>
    <row r="406" spans="1:24" ht="14">
      <c r="A406" s="115"/>
      <c r="B406" s="29"/>
      <c r="C406" s="80"/>
      <c r="D406" s="29"/>
      <c r="E406" s="29"/>
      <c r="F406" s="80"/>
      <c r="G406" s="16"/>
      <c r="H406" s="80"/>
      <c r="I406" s="80"/>
      <c r="J406" s="80"/>
      <c r="K406" s="80"/>
      <c r="L406" s="80"/>
      <c r="M406" s="80"/>
      <c r="N406" s="80"/>
      <c r="O406" s="16"/>
      <c r="P406" s="80"/>
      <c r="Q406" s="80"/>
      <c r="R406" s="80"/>
      <c r="S406" s="16"/>
      <c r="T406" s="16"/>
      <c r="U406" s="16"/>
      <c r="V406" s="16"/>
      <c r="W406" s="16"/>
      <c r="X406" s="16"/>
    </row>
    <row r="407" spans="1:24" ht="14">
      <c r="A407" s="105"/>
      <c r="B407" s="29"/>
      <c r="C407" s="29"/>
      <c r="D407" s="29"/>
      <c r="E407" s="29"/>
      <c r="F407" s="29"/>
      <c r="G407" s="17"/>
      <c r="H407" s="29"/>
      <c r="I407" s="29"/>
      <c r="J407" s="29"/>
      <c r="K407" s="29"/>
      <c r="L407" s="29"/>
      <c r="M407" s="29"/>
      <c r="N407" s="29"/>
      <c r="O407" s="17"/>
      <c r="P407" s="29"/>
      <c r="Q407" s="29"/>
      <c r="R407" s="29"/>
      <c r="S407" s="17"/>
      <c r="T407" s="17"/>
      <c r="U407" s="17"/>
      <c r="V407" s="17"/>
      <c r="W407" s="17"/>
      <c r="X407" s="17"/>
    </row>
    <row r="408" spans="1:24" ht="14">
      <c r="A408" s="115"/>
      <c r="B408" s="29"/>
      <c r="C408" s="80"/>
      <c r="D408" s="29"/>
      <c r="E408" s="29"/>
      <c r="F408" s="80"/>
      <c r="G408" s="16"/>
      <c r="H408" s="80"/>
      <c r="I408" s="80"/>
      <c r="J408" s="80"/>
      <c r="K408" s="80"/>
      <c r="L408" s="80"/>
      <c r="M408" s="80"/>
      <c r="N408" s="80"/>
      <c r="O408" s="16"/>
      <c r="P408" s="80"/>
      <c r="Q408" s="80"/>
      <c r="R408" s="80"/>
      <c r="S408" s="16"/>
      <c r="T408" s="16"/>
      <c r="U408" s="16"/>
      <c r="V408" s="16"/>
      <c r="W408" s="16"/>
      <c r="X408" s="16"/>
    </row>
    <row r="409" spans="1:24" ht="14">
      <c r="A409" s="105"/>
      <c r="B409" s="29"/>
      <c r="C409" s="29"/>
      <c r="D409" s="29"/>
      <c r="E409" s="29"/>
      <c r="F409" s="29"/>
      <c r="G409" s="17"/>
      <c r="H409" s="29"/>
      <c r="I409" s="29"/>
      <c r="J409" s="29"/>
      <c r="K409" s="29"/>
      <c r="L409" s="29"/>
      <c r="M409" s="29"/>
      <c r="N409" s="29"/>
      <c r="O409" s="17"/>
      <c r="P409" s="29"/>
      <c r="Q409" s="29"/>
      <c r="R409" s="29"/>
      <c r="S409" s="17"/>
      <c r="T409" s="17"/>
      <c r="U409" s="17"/>
      <c r="V409" s="17"/>
      <c r="W409" s="17"/>
      <c r="X409" s="17"/>
    </row>
    <row r="410" spans="1:24" ht="14">
      <c r="A410" s="115"/>
      <c r="B410" s="29"/>
      <c r="C410" s="80"/>
      <c r="D410" s="29"/>
      <c r="E410" s="29"/>
      <c r="F410" s="80"/>
      <c r="G410" s="16"/>
      <c r="H410" s="80"/>
      <c r="I410" s="80"/>
      <c r="J410" s="80"/>
      <c r="K410" s="80"/>
      <c r="L410" s="80"/>
      <c r="M410" s="80"/>
      <c r="N410" s="80"/>
      <c r="O410" s="16"/>
      <c r="P410" s="80"/>
      <c r="Q410" s="80"/>
      <c r="R410" s="80"/>
      <c r="S410" s="16"/>
      <c r="T410" s="16"/>
      <c r="U410" s="16"/>
      <c r="V410" s="16"/>
      <c r="W410" s="16"/>
      <c r="X410" s="16"/>
    </row>
    <row r="411" spans="1:24" ht="14">
      <c r="A411" s="105"/>
      <c r="B411" s="29"/>
      <c r="C411" s="29"/>
      <c r="D411" s="29"/>
      <c r="E411" s="29"/>
      <c r="F411" s="29"/>
      <c r="G411" s="17"/>
      <c r="H411" s="29"/>
      <c r="I411" s="29"/>
      <c r="J411" s="29"/>
      <c r="K411" s="29"/>
      <c r="L411" s="29"/>
      <c r="M411" s="29"/>
      <c r="N411" s="29"/>
      <c r="O411" s="17"/>
      <c r="P411" s="29"/>
      <c r="Q411" s="29"/>
      <c r="R411" s="29"/>
      <c r="S411" s="17"/>
      <c r="T411" s="17"/>
      <c r="U411" s="17"/>
      <c r="V411" s="17"/>
      <c r="W411" s="17"/>
      <c r="X411" s="17"/>
    </row>
    <row r="412" spans="1:24" ht="14">
      <c r="A412" s="115"/>
      <c r="B412" s="29"/>
      <c r="C412" s="80"/>
      <c r="D412" s="29"/>
      <c r="E412" s="29"/>
      <c r="F412" s="80"/>
      <c r="G412" s="16"/>
      <c r="H412" s="80"/>
      <c r="I412" s="80"/>
      <c r="J412" s="80"/>
      <c r="K412" s="80"/>
      <c r="L412" s="80"/>
      <c r="M412" s="80"/>
      <c r="N412" s="80"/>
      <c r="O412" s="16"/>
      <c r="P412" s="80"/>
      <c r="Q412" s="80"/>
      <c r="R412" s="80"/>
      <c r="S412" s="16"/>
      <c r="T412" s="16"/>
      <c r="U412" s="16"/>
      <c r="V412" s="16"/>
      <c r="W412" s="16"/>
      <c r="X412" s="16"/>
    </row>
    <row r="413" spans="1:24" ht="14">
      <c r="A413" s="105"/>
      <c r="B413" s="29"/>
      <c r="C413" s="29"/>
      <c r="D413" s="29"/>
      <c r="E413" s="29"/>
      <c r="F413" s="29"/>
      <c r="G413" s="17"/>
      <c r="H413" s="29"/>
      <c r="I413" s="29"/>
      <c r="J413" s="29"/>
      <c r="K413" s="29"/>
      <c r="L413" s="29"/>
      <c r="M413" s="29"/>
      <c r="N413" s="29"/>
      <c r="O413" s="17"/>
      <c r="P413" s="29"/>
      <c r="Q413" s="29"/>
      <c r="R413" s="29"/>
      <c r="S413" s="17"/>
      <c r="T413" s="17"/>
      <c r="U413" s="17"/>
      <c r="V413" s="17"/>
      <c r="W413" s="17"/>
      <c r="X413" s="17"/>
    </row>
    <row r="414" spans="1:24" ht="14">
      <c r="A414" s="115"/>
      <c r="B414" s="29"/>
      <c r="C414" s="80"/>
      <c r="D414" s="29"/>
      <c r="E414" s="29"/>
      <c r="F414" s="80"/>
      <c r="G414" s="16"/>
      <c r="H414" s="80"/>
      <c r="I414" s="80"/>
      <c r="J414" s="80"/>
      <c r="K414" s="80"/>
      <c r="L414" s="80"/>
      <c r="M414" s="80"/>
      <c r="N414" s="80"/>
      <c r="O414" s="16"/>
      <c r="P414" s="80"/>
      <c r="Q414" s="80"/>
      <c r="R414" s="80"/>
      <c r="S414" s="16"/>
      <c r="T414" s="16"/>
      <c r="U414" s="16"/>
      <c r="V414" s="16"/>
      <c r="W414" s="16"/>
      <c r="X414" s="16"/>
    </row>
    <row r="415" spans="1:24" ht="14">
      <c r="A415" s="105"/>
      <c r="B415" s="29"/>
      <c r="C415" s="29"/>
      <c r="D415" s="29"/>
      <c r="E415" s="29"/>
      <c r="F415" s="29"/>
      <c r="G415" s="17"/>
      <c r="H415" s="29"/>
      <c r="I415" s="29"/>
      <c r="J415" s="29"/>
      <c r="K415" s="29"/>
      <c r="L415" s="29"/>
      <c r="M415" s="29"/>
      <c r="N415" s="29"/>
      <c r="O415" s="17"/>
      <c r="P415" s="29"/>
      <c r="Q415" s="29"/>
      <c r="R415" s="29"/>
      <c r="S415" s="17"/>
      <c r="T415" s="17"/>
      <c r="U415" s="17"/>
      <c r="V415" s="17"/>
      <c r="W415" s="17"/>
      <c r="X415" s="17"/>
    </row>
    <row r="416" spans="1:24" ht="14">
      <c r="A416" s="115"/>
      <c r="B416" s="29"/>
      <c r="C416" s="80"/>
      <c r="D416" s="29"/>
      <c r="E416" s="29"/>
      <c r="F416" s="80"/>
      <c r="G416" s="16"/>
      <c r="H416" s="80"/>
      <c r="I416" s="80"/>
      <c r="J416" s="80"/>
      <c r="K416" s="80"/>
      <c r="L416" s="80"/>
      <c r="M416" s="80"/>
      <c r="N416" s="80"/>
      <c r="O416" s="16"/>
      <c r="P416" s="80"/>
      <c r="Q416" s="80"/>
      <c r="R416" s="80"/>
      <c r="S416" s="16"/>
      <c r="T416" s="16"/>
      <c r="U416" s="16"/>
      <c r="V416" s="16"/>
      <c r="W416" s="16"/>
      <c r="X416" s="16"/>
    </row>
    <row r="417" spans="1:24" ht="14">
      <c r="A417" s="105"/>
      <c r="B417" s="29"/>
      <c r="C417" s="29"/>
      <c r="D417" s="29"/>
      <c r="E417" s="29"/>
      <c r="F417" s="29"/>
      <c r="G417" s="17"/>
      <c r="H417" s="29"/>
      <c r="I417" s="29"/>
      <c r="J417" s="29"/>
      <c r="K417" s="29"/>
      <c r="L417" s="29"/>
      <c r="M417" s="29"/>
      <c r="N417" s="29"/>
      <c r="O417" s="17"/>
      <c r="P417" s="29"/>
      <c r="Q417" s="29"/>
      <c r="R417" s="29"/>
      <c r="S417" s="17"/>
      <c r="T417" s="17"/>
      <c r="U417" s="17"/>
      <c r="V417" s="17"/>
      <c r="W417" s="17"/>
      <c r="X417" s="17"/>
    </row>
    <row r="418" spans="1:24" ht="14">
      <c r="A418" s="115"/>
      <c r="B418" s="29"/>
      <c r="C418" s="80"/>
      <c r="D418" s="29"/>
      <c r="E418" s="29"/>
      <c r="F418" s="80"/>
      <c r="G418" s="16"/>
      <c r="H418" s="80"/>
      <c r="I418" s="80"/>
      <c r="J418" s="80"/>
      <c r="K418" s="80"/>
      <c r="L418" s="80"/>
      <c r="M418" s="80"/>
      <c r="N418" s="80"/>
      <c r="O418" s="16"/>
      <c r="P418" s="80"/>
      <c r="Q418" s="80"/>
      <c r="R418" s="80"/>
      <c r="S418" s="16"/>
      <c r="T418" s="16"/>
      <c r="U418" s="16"/>
      <c r="V418" s="16"/>
      <c r="W418" s="16"/>
      <c r="X418" s="16"/>
    </row>
    <row r="419" spans="1:24" ht="14">
      <c r="A419" s="105"/>
      <c r="B419" s="29"/>
      <c r="C419" s="29"/>
      <c r="D419" s="29"/>
      <c r="E419" s="29"/>
      <c r="F419" s="29"/>
      <c r="G419" s="17"/>
      <c r="H419" s="29"/>
      <c r="I419" s="29"/>
      <c r="J419" s="29"/>
      <c r="K419" s="29"/>
      <c r="L419" s="29"/>
      <c r="M419" s="29"/>
      <c r="N419" s="29"/>
      <c r="O419" s="17"/>
      <c r="P419" s="29"/>
      <c r="Q419" s="29"/>
      <c r="R419" s="29"/>
      <c r="S419" s="17"/>
      <c r="T419" s="17"/>
      <c r="U419" s="17"/>
      <c r="V419" s="17"/>
      <c r="W419" s="17"/>
      <c r="X419" s="17"/>
    </row>
    <row r="420" spans="1:24" ht="14">
      <c r="A420" s="115"/>
      <c r="B420" s="29"/>
      <c r="C420" s="80"/>
      <c r="D420" s="29"/>
      <c r="E420" s="29"/>
      <c r="F420" s="80"/>
      <c r="G420" s="16"/>
      <c r="H420" s="80"/>
      <c r="I420" s="80"/>
      <c r="J420" s="80"/>
      <c r="K420" s="80"/>
      <c r="L420" s="80"/>
      <c r="M420" s="80"/>
      <c r="N420" s="80"/>
      <c r="O420" s="16"/>
      <c r="P420" s="80"/>
      <c r="Q420" s="80"/>
      <c r="R420" s="80"/>
      <c r="S420" s="16"/>
      <c r="T420" s="16"/>
      <c r="U420" s="16"/>
      <c r="V420" s="16"/>
      <c r="W420" s="16"/>
      <c r="X420" s="16"/>
    </row>
    <row r="421" spans="1:24" ht="14">
      <c r="A421" s="105"/>
      <c r="B421" s="29"/>
      <c r="C421" s="29"/>
      <c r="D421" s="29"/>
      <c r="E421" s="29"/>
      <c r="F421" s="29"/>
      <c r="G421" s="17"/>
      <c r="H421" s="29"/>
      <c r="I421" s="29"/>
      <c r="J421" s="29"/>
      <c r="K421" s="29"/>
      <c r="L421" s="29"/>
      <c r="M421" s="29"/>
      <c r="N421" s="29"/>
      <c r="O421" s="17"/>
      <c r="P421" s="29"/>
      <c r="Q421" s="29"/>
      <c r="R421" s="29"/>
      <c r="S421" s="17"/>
      <c r="T421" s="17"/>
      <c r="U421" s="17"/>
      <c r="V421" s="17"/>
      <c r="W421" s="17"/>
      <c r="X421" s="17"/>
    </row>
    <row r="422" spans="1:24" ht="14">
      <c r="A422" s="115"/>
      <c r="B422" s="29"/>
      <c r="C422" s="80"/>
      <c r="D422" s="29"/>
      <c r="E422" s="29"/>
      <c r="F422" s="80"/>
      <c r="G422" s="16"/>
      <c r="H422" s="80"/>
      <c r="I422" s="80"/>
      <c r="J422" s="80"/>
      <c r="K422" s="80"/>
      <c r="L422" s="80"/>
      <c r="M422" s="80"/>
      <c r="N422" s="80"/>
      <c r="O422" s="16"/>
      <c r="P422" s="80"/>
      <c r="Q422" s="80"/>
      <c r="R422" s="80"/>
      <c r="S422" s="16"/>
      <c r="T422" s="16"/>
      <c r="U422" s="16"/>
      <c r="V422" s="16"/>
      <c r="W422" s="16"/>
      <c r="X422" s="16"/>
    </row>
    <row r="423" spans="1:24" ht="14">
      <c r="A423" s="105"/>
      <c r="B423" s="29"/>
      <c r="C423" s="29"/>
      <c r="D423" s="29"/>
      <c r="E423" s="29"/>
      <c r="F423" s="29"/>
      <c r="G423" s="17"/>
      <c r="H423" s="29"/>
      <c r="I423" s="29"/>
      <c r="J423" s="29"/>
      <c r="K423" s="29"/>
      <c r="L423" s="29"/>
      <c r="M423" s="29"/>
      <c r="N423" s="29"/>
      <c r="O423" s="17"/>
      <c r="P423" s="29"/>
      <c r="Q423" s="29"/>
      <c r="R423" s="29"/>
      <c r="S423" s="17"/>
      <c r="T423" s="17"/>
      <c r="U423" s="17"/>
      <c r="V423" s="17"/>
      <c r="W423" s="17"/>
      <c r="X423" s="17"/>
    </row>
    <row r="424" spans="1:24" ht="14">
      <c r="A424" s="115"/>
      <c r="B424" s="29"/>
      <c r="C424" s="80"/>
      <c r="D424" s="29"/>
      <c r="E424" s="29"/>
      <c r="F424" s="80"/>
      <c r="G424" s="16"/>
      <c r="H424" s="80"/>
      <c r="I424" s="80"/>
      <c r="J424" s="80"/>
      <c r="K424" s="80"/>
      <c r="L424" s="80"/>
      <c r="M424" s="80"/>
      <c r="N424" s="80"/>
      <c r="O424" s="16"/>
      <c r="P424" s="80"/>
      <c r="Q424" s="80"/>
      <c r="R424" s="80"/>
      <c r="S424" s="16"/>
      <c r="T424" s="16"/>
      <c r="U424" s="16"/>
      <c r="V424" s="16"/>
      <c r="W424" s="16"/>
      <c r="X424" s="16"/>
    </row>
    <row r="425" spans="1:24" ht="14">
      <c r="A425" s="105"/>
      <c r="B425" s="29"/>
      <c r="C425" s="29"/>
      <c r="D425" s="29"/>
      <c r="E425" s="29"/>
      <c r="F425" s="29"/>
      <c r="G425" s="17"/>
      <c r="H425" s="29"/>
      <c r="I425" s="29"/>
      <c r="J425" s="29"/>
      <c r="K425" s="29"/>
      <c r="L425" s="29"/>
      <c r="M425" s="29"/>
      <c r="N425" s="29"/>
      <c r="O425" s="17"/>
      <c r="P425" s="29"/>
      <c r="Q425" s="29"/>
      <c r="R425" s="29"/>
      <c r="S425" s="17"/>
      <c r="T425" s="17"/>
      <c r="U425" s="17"/>
      <c r="V425" s="17"/>
      <c r="W425" s="17"/>
      <c r="X425" s="17"/>
    </row>
    <row r="426" spans="1:24" ht="14">
      <c r="A426" s="115"/>
      <c r="B426" s="29"/>
      <c r="C426" s="80"/>
      <c r="D426" s="29"/>
      <c r="E426" s="29"/>
      <c r="F426" s="80"/>
      <c r="G426" s="16"/>
      <c r="H426" s="80"/>
      <c r="I426" s="80"/>
      <c r="J426" s="80"/>
      <c r="K426" s="80"/>
      <c r="L426" s="80"/>
      <c r="M426" s="80"/>
      <c r="N426" s="80"/>
      <c r="O426" s="16"/>
      <c r="P426" s="80"/>
      <c r="Q426" s="80"/>
      <c r="R426" s="80"/>
      <c r="S426" s="16"/>
      <c r="T426" s="16"/>
      <c r="U426" s="16"/>
      <c r="V426" s="16"/>
      <c r="W426" s="16"/>
      <c r="X426" s="16"/>
    </row>
    <row r="427" spans="1:24" ht="14">
      <c r="A427" s="105"/>
      <c r="B427" s="29"/>
      <c r="C427" s="29"/>
      <c r="D427" s="29"/>
      <c r="E427" s="29"/>
      <c r="F427" s="29"/>
      <c r="G427" s="17"/>
      <c r="H427" s="29"/>
      <c r="I427" s="29"/>
      <c r="J427" s="29"/>
      <c r="K427" s="29"/>
      <c r="L427" s="29"/>
      <c r="M427" s="29"/>
      <c r="N427" s="29"/>
      <c r="O427" s="17"/>
      <c r="P427" s="29"/>
      <c r="Q427" s="29"/>
      <c r="R427" s="29"/>
      <c r="S427" s="17"/>
      <c r="T427" s="17"/>
      <c r="U427" s="17"/>
      <c r="V427" s="17"/>
      <c r="W427" s="17"/>
      <c r="X427" s="17"/>
    </row>
    <row r="428" spans="1:24" ht="14">
      <c r="A428" s="115"/>
      <c r="B428" s="29"/>
      <c r="C428" s="80"/>
      <c r="D428" s="29"/>
      <c r="E428" s="29"/>
      <c r="F428" s="80"/>
      <c r="G428" s="16"/>
      <c r="H428" s="80"/>
      <c r="I428" s="80"/>
      <c r="J428" s="80"/>
      <c r="K428" s="80"/>
      <c r="L428" s="80"/>
      <c r="M428" s="80"/>
      <c r="N428" s="80"/>
      <c r="O428" s="16"/>
      <c r="P428" s="80"/>
      <c r="Q428" s="80"/>
      <c r="R428" s="80"/>
      <c r="S428" s="16"/>
      <c r="T428" s="16"/>
      <c r="U428" s="16"/>
      <c r="V428" s="16"/>
      <c r="W428" s="16"/>
      <c r="X428" s="16"/>
    </row>
    <row r="429" spans="1:24" ht="14">
      <c r="A429" s="105"/>
      <c r="B429" s="29"/>
      <c r="C429" s="29"/>
      <c r="D429" s="29"/>
      <c r="E429" s="29"/>
      <c r="F429" s="29"/>
      <c r="G429" s="17"/>
      <c r="H429" s="29"/>
      <c r="I429" s="29"/>
      <c r="J429" s="29"/>
      <c r="K429" s="29"/>
      <c r="L429" s="29"/>
      <c r="M429" s="29"/>
      <c r="N429" s="29"/>
      <c r="O429" s="17"/>
      <c r="P429" s="29"/>
      <c r="Q429" s="29"/>
      <c r="R429" s="29"/>
      <c r="S429" s="17"/>
      <c r="T429" s="17"/>
      <c r="U429" s="17"/>
      <c r="V429" s="17"/>
      <c r="W429" s="17"/>
      <c r="X429" s="17"/>
    </row>
    <row r="430" spans="1:24" ht="14">
      <c r="A430" s="115"/>
      <c r="B430" s="29"/>
      <c r="C430" s="80"/>
      <c r="D430" s="29"/>
      <c r="E430" s="29"/>
      <c r="F430" s="80"/>
      <c r="G430" s="16"/>
      <c r="H430" s="80"/>
      <c r="I430" s="80"/>
      <c r="J430" s="80"/>
      <c r="K430" s="80"/>
      <c r="L430" s="80"/>
      <c r="M430" s="80"/>
      <c r="N430" s="80"/>
      <c r="O430" s="16"/>
      <c r="P430" s="80"/>
      <c r="Q430" s="80"/>
      <c r="R430" s="80"/>
      <c r="S430" s="16"/>
      <c r="T430" s="16"/>
      <c r="U430" s="16"/>
      <c r="V430" s="16"/>
      <c r="W430" s="16"/>
      <c r="X430" s="16"/>
    </row>
    <row r="431" spans="1:24" ht="14">
      <c r="A431" s="105"/>
      <c r="B431" s="29"/>
      <c r="C431" s="29"/>
      <c r="D431" s="29"/>
      <c r="E431" s="29"/>
      <c r="F431" s="29"/>
      <c r="G431" s="17"/>
      <c r="H431" s="29"/>
      <c r="I431" s="29"/>
      <c r="J431" s="29"/>
      <c r="K431" s="29"/>
      <c r="L431" s="29"/>
      <c r="M431" s="29"/>
      <c r="N431" s="29"/>
      <c r="O431" s="17"/>
      <c r="P431" s="29"/>
      <c r="Q431" s="29"/>
      <c r="R431" s="29"/>
      <c r="S431" s="17"/>
      <c r="T431" s="17"/>
      <c r="U431" s="17"/>
      <c r="V431" s="17"/>
      <c r="W431" s="17"/>
      <c r="X431" s="17"/>
    </row>
    <row r="432" spans="1:24" ht="14">
      <c r="A432" s="115"/>
      <c r="B432" s="29"/>
      <c r="C432" s="80"/>
      <c r="D432" s="29"/>
      <c r="E432" s="29"/>
      <c r="F432" s="80"/>
      <c r="G432" s="16"/>
      <c r="H432" s="80"/>
      <c r="I432" s="80"/>
      <c r="J432" s="80"/>
      <c r="K432" s="80"/>
      <c r="L432" s="80"/>
      <c r="M432" s="80"/>
      <c r="N432" s="80"/>
      <c r="O432" s="16"/>
      <c r="P432" s="80"/>
      <c r="Q432" s="80"/>
      <c r="R432" s="80"/>
      <c r="S432" s="16"/>
      <c r="T432" s="16"/>
      <c r="U432" s="16"/>
      <c r="V432" s="16"/>
      <c r="W432" s="16"/>
      <c r="X432" s="16"/>
    </row>
    <row r="433" spans="1:24" ht="14">
      <c r="A433" s="105"/>
      <c r="B433" s="29"/>
      <c r="C433" s="29"/>
      <c r="D433" s="29"/>
      <c r="E433" s="29"/>
      <c r="F433" s="29"/>
      <c r="G433" s="17"/>
      <c r="H433" s="29"/>
      <c r="I433" s="29"/>
      <c r="J433" s="29"/>
      <c r="K433" s="29"/>
      <c r="L433" s="29"/>
      <c r="M433" s="29"/>
      <c r="N433" s="29"/>
      <c r="O433" s="17"/>
      <c r="P433" s="29"/>
      <c r="Q433" s="29"/>
      <c r="R433" s="29"/>
      <c r="S433" s="17"/>
      <c r="T433" s="17"/>
      <c r="U433" s="17"/>
      <c r="V433" s="17"/>
      <c r="W433" s="17"/>
      <c r="X433" s="17"/>
    </row>
    <row r="434" spans="1:24" ht="14">
      <c r="A434" s="115"/>
      <c r="B434" s="29"/>
      <c r="C434" s="80"/>
      <c r="D434" s="29"/>
      <c r="E434" s="29"/>
      <c r="F434" s="80"/>
      <c r="G434" s="16"/>
      <c r="H434" s="80"/>
      <c r="I434" s="80"/>
      <c r="J434" s="80"/>
      <c r="K434" s="80"/>
      <c r="L434" s="80"/>
      <c r="M434" s="80"/>
      <c r="N434" s="80"/>
      <c r="O434" s="16"/>
      <c r="P434" s="80"/>
      <c r="Q434" s="80"/>
      <c r="R434" s="80"/>
      <c r="S434" s="16"/>
      <c r="T434" s="16"/>
      <c r="U434" s="16"/>
      <c r="V434" s="16"/>
      <c r="W434" s="16"/>
      <c r="X434" s="16"/>
    </row>
    <row r="435" spans="1:24" ht="14">
      <c r="A435" s="105"/>
      <c r="B435" s="29"/>
      <c r="C435" s="29"/>
      <c r="D435" s="29"/>
      <c r="E435" s="29"/>
      <c r="F435" s="29"/>
      <c r="G435" s="17"/>
      <c r="H435" s="29"/>
      <c r="I435" s="29"/>
      <c r="J435" s="29"/>
      <c r="K435" s="29"/>
      <c r="L435" s="29"/>
      <c r="M435" s="29"/>
      <c r="N435" s="29"/>
      <c r="O435" s="17"/>
      <c r="P435" s="29"/>
      <c r="Q435" s="29"/>
      <c r="R435" s="29"/>
      <c r="S435" s="17"/>
      <c r="T435" s="17"/>
      <c r="U435" s="17"/>
      <c r="V435" s="17"/>
      <c r="W435" s="17"/>
      <c r="X435" s="17"/>
    </row>
    <row r="436" spans="1:24" ht="14">
      <c r="A436" s="115"/>
      <c r="B436" s="29"/>
      <c r="C436" s="80"/>
      <c r="D436" s="29"/>
      <c r="E436" s="29"/>
      <c r="F436" s="80"/>
      <c r="G436" s="16"/>
      <c r="H436" s="80"/>
      <c r="I436" s="80"/>
      <c r="J436" s="80"/>
      <c r="K436" s="80"/>
      <c r="L436" s="80"/>
      <c r="M436" s="80"/>
      <c r="N436" s="80"/>
      <c r="O436" s="16"/>
      <c r="P436" s="80"/>
      <c r="Q436" s="80"/>
      <c r="R436" s="80"/>
      <c r="S436" s="16"/>
      <c r="T436" s="16"/>
      <c r="U436" s="16"/>
      <c r="V436" s="16"/>
      <c r="W436" s="16"/>
      <c r="X436" s="16"/>
    </row>
    <row r="437" spans="1:24" ht="14">
      <c r="A437" s="105"/>
      <c r="B437" s="29"/>
      <c r="C437" s="29"/>
      <c r="D437" s="29"/>
      <c r="E437" s="29"/>
      <c r="F437" s="29"/>
      <c r="G437" s="17"/>
      <c r="H437" s="29"/>
      <c r="I437" s="29"/>
      <c r="J437" s="29"/>
      <c r="K437" s="29"/>
      <c r="L437" s="29"/>
      <c r="M437" s="29"/>
      <c r="N437" s="29"/>
      <c r="O437" s="17"/>
      <c r="P437" s="29"/>
      <c r="Q437" s="29"/>
      <c r="R437" s="29"/>
      <c r="S437" s="17"/>
      <c r="T437" s="17"/>
      <c r="U437" s="17"/>
      <c r="V437" s="17"/>
      <c r="W437" s="17"/>
      <c r="X437" s="17"/>
    </row>
    <row r="438" spans="1:24" ht="14">
      <c r="A438" s="115"/>
      <c r="B438" s="29"/>
      <c r="C438" s="80"/>
      <c r="D438" s="29"/>
      <c r="E438" s="29"/>
      <c r="F438" s="80"/>
      <c r="G438" s="16"/>
      <c r="H438" s="80"/>
      <c r="I438" s="80"/>
      <c r="J438" s="80"/>
      <c r="K438" s="80"/>
      <c r="L438" s="80"/>
      <c r="M438" s="80"/>
      <c r="N438" s="80"/>
      <c r="O438" s="16"/>
      <c r="P438" s="80"/>
      <c r="Q438" s="80"/>
      <c r="R438" s="80"/>
      <c r="S438" s="16"/>
      <c r="T438" s="16"/>
      <c r="U438" s="16"/>
      <c r="V438" s="16"/>
      <c r="W438" s="16"/>
      <c r="X438" s="16"/>
    </row>
    <row r="439" spans="1:24" ht="14">
      <c r="A439" s="105"/>
      <c r="B439" s="29"/>
      <c r="C439" s="29"/>
      <c r="D439" s="29"/>
      <c r="E439" s="29"/>
      <c r="F439" s="29"/>
      <c r="G439" s="17"/>
      <c r="H439" s="29"/>
      <c r="I439" s="29"/>
      <c r="J439" s="29"/>
      <c r="K439" s="29"/>
      <c r="L439" s="29"/>
      <c r="M439" s="29"/>
      <c r="N439" s="29"/>
      <c r="O439" s="17"/>
      <c r="P439" s="29"/>
      <c r="Q439" s="29"/>
      <c r="R439" s="29"/>
      <c r="S439" s="17"/>
      <c r="T439" s="17"/>
      <c r="U439" s="17"/>
      <c r="V439" s="17"/>
      <c r="W439" s="17"/>
      <c r="X439" s="17"/>
    </row>
    <row r="440" spans="1:24" ht="14">
      <c r="A440" s="115"/>
      <c r="B440" s="29"/>
      <c r="C440" s="80"/>
      <c r="D440" s="29"/>
      <c r="E440" s="29"/>
      <c r="F440" s="80"/>
      <c r="G440" s="16"/>
      <c r="H440" s="80"/>
      <c r="I440" s="80"/>
      <c r="J440" s="80"/>
      <c r="K440" s="80"/>
      <c r="L440" s="80"/>
      <c r="M440" s="80"/>
      <c r="N440" s="80"/>
      <c r="O440" s="16"/>
      <c r="P440" s="80"/>
      <c r="Q440" s="80"/>
      <c r="R440" s="80"/>
      <c r="S440" s="16"/>
      <c r="T440" s="16"/>
      <c r="U440" s="16"/>
      <c r="V440" s="16"/>
      <c r="W440" s="16"/>
      <c r="X440" s="16"/>
    </row>
    <row r="441" spans="1:24" ht="14">
      <c r="A441" s="105"/>
      <c r="B441" s="29"/>
      <c r="C441" s="29"/>
      <c r="D441" s="29"/>
      <c r="E441" s="29"/>
      <c r="F441" s="29"/>
      <c r="G441" s="17"/>
      <c r="H441" s="29"/>
      <c r="I441" s="29"/>
      <c r="J441" s="29"/>
      <c r="K441" s="29"/>
      <c r="L441" s="29"/>
      <c r="M441" s="29"/>
      <c r="N441" s="29"/>
      <c r="O441" s="17"/>
      <c r="P441" s="29"/>
      <c r="Q441" s="29"/>
      <c r="R441" s="29"/>
      <c r="S441" s="17"/>
      <c r="T441" s="17"/>
      <c r="U441" s="17"/>
      <c r="V441" s="17"/>
      <c r="W441" s="17"/>
      <c r="X441" s="17"/>
    </row>
    <row r="442" spans="1:24" ht="14">
      <c r="A442" s="115"/>
      <c r="B442" s="29"/>
      <c r="C442" s="80"/>
      <c r="D442" s="29"/>
      <c r="E442" s="29"/>
      <c r="F442" s="80"/>
      <c r="G442" s="16"/>
      <c r="H442" s="80"/>
      <c r="I442" s="80"/>
      <c r="J442" s="80"/>
      <c r="K442" s="80"/>
      <c r="L442" s="80"/>
      <c r="M442" s="80"/>
      <c r="N442" s="80"/>
      <c r="O442" s="16"/>
      <c r="P442" s="80"/>
      <c r="Q442" s="80"/>
      <c r="R442" s="80"/>
      <c r="S442" s="16"/>
      <c r="T442" s="16"/>
      <c r="U442" s="16"/>
      <c r="V442" s="16"/>
      <c r="W442" s="16"/>
      <c r="X442" s="16"/>
    </row>
    <row r="443" spans="1:24" ht="14">
      <c r="A443" s="105"/>
      <c r="B443" s="29"/>
      <c r="C443" s="29"/>
      <c r="D443" s="29"/>
      <c r="E443" s="29"/>
      <c r="F443" s="29"/>
      <c r="G443" s="17"/>
      <c r="H443" s="29"/>
      <c r="I443" s="29"/>
      <c r="J443" s="29"/>
      <c r="K443" s="29"/>
      <c r="L443" s="29"/>
      <c r="M443" s="29"/>
      <c r="N443" s="29"/>
      <c r="O443" s="17"/>
      <c r="P443" s="29"/>
      <c r="Q443" s="29"/>
      <c r="R443" s="29"/>
      <c r="S443" s="17"/>
      <c r="T443" s="17"/>
      <c r="U443" s="17"/>
      <c r="V443" s="17"/>
      <c r="W443" s="17"/>
      <c r="X443" s="17"/>
    </row>
    <row r="444" spans="1:24" ht="14">
      <c r="A444" s="115"/>
      <c r="B444" s="29"/>
      <c r="C444" s="80"/>
      <c r="D444" s="29"/>
      <c r="E444" s="29"/>
      <c r="F444" s="80"/>
      <c r="G444" s="16"/>
      <c r="H444" s="80"/>
      <c r="I444" s="80"/>
      <c r="J444" s="80"/>
      <c r="K444" s="80"/>
      <c r="L444" s="80"/>
      <c r="M444" s="80"/>
      <c r="N444" s="80"/>
      <c r="O444" s="16"/>
      <c r="P444" s="80"/>
      <c r="Q444" s="80"/>
      <c r="R444" s="80"/>
      <c r="S444" s="16"/>
      <c r="T444" s="16"/>
      <c r="U444" s="16"/>
      <c r="V444" s="16"/>
      <c r="W444" s="16"/>
      <c r="X444" s="16"/>
    </row>
    <row r="445" spans="1:24" ht="14">
      <c r="A445" s="105"/>
      <c r="B445" s="29"/>
      <c r="C445" s="29"/>
      <c r="D445" s="29"/>
      <c r="E445" s="29"/>
      <c r="F445" s="29"/>
      <c r="G445" s="17"/>
      <c r="H445" s="29"/>
      <c r="I445" s="29"/>
      <c r="J445" s="29"/>
      <c r="K445" s="29"/>
      <c r="L445" s="29"/>
      <c r="M445" s="29"/>
      <c r="N445" s="29"/>
      <c r="O445" s="17"/>
      <c r="P445" s="29"/>
      <c r="Q445" s="29"/>
      <c r="R445" s="29"/>
      <c r="S445" s="17"/>
      <c r="T445" s="17"/>
      <c r="U445" s="17"/>
      <c r="V445" s="17"/>
      <c r="W445" s="17"/>
      <c r="X445" s="17"/>
    </row>
    <row r="446" spans="1:24" ht="14">
      <c r="A446" s="115"/>
      <c r="B446" s="29"/>
      <c r="C446" s="80"/>
      <c r="D446" s="29"/>
      <c r="E446" s="29"/>
      <c r="F446" s="80"/>
      <c r="G446" s="16"/>
      <c r="H446" s="80"/>
      <c r="I446" s="80"/>
      <c r="J446" s="80"/>
      <c r="K446" s="80"/>
      <c r="L446" s="80"/>
      <c r="M446" s="80"/>
      <c r="N446" s="80"/>
      <c r="O446" s="16"/>
      <c r="P446" s="80"/>
      <c r="Q446" s="80"/>
      <c r="R446" s="80"/>
      <c r="S446" s="16"/>
      <c r="T446" s="16"/>
      <c r="U446" s="16"/>
      <c r="V446" s="16"/>
      <c r="W446" s="16"/>
      <c r="X446" s="16"/>
    </row>
    <row r="447" spans="1:24" ht="14">
      <c r="A447" s="105"/>
      <c r="B447" s="29"/>
      <c r="C447" s="29"/>
      <c r="D447" s="29"/>
      <c r="E447" s="29"/>
      <c r="F447" s="29"/>
      <c r="G447" s="17"/>
      <c r="H447" s="29"/>
      <c r="I447" s="29"/>
      <c r="J447" s="29"/>
      <c r="K447" s="29"/>
      <c r="L447" s="29"/>
      <c r="M447" s="29"/>
      <c r="N447" s="29"/>
      <c r="O447" s="17"/>
      <c r="P447" s="29"/>
      <c r="Q447" s="29"/>
      <c r="R447" s="29"/>
      <c r="S447" s="17"/>
      <c r="T447" s="17"/>
      <c r="U447" s="17"/>
      <c r="V447" s="17"/>
      <c r="W447" s="17"/>
      <c r="X447" s="17"/>
    </row>
    <row r="448" spans="1:24" ht="14">
      <c r="A448" s="115"/>
      <c r="B448" s="29"/>
      <c r="C448" s="80"/>
      <c r="D448" s="29"/>
      <c r="E448" s="29"/>
      <c r="F448" s="80"/>
      <c r="G448" s="16"/>
      <c r="H448" s="80"/>
      <c r="I448" s="80"/>
      <c r="J448" s="80"/>
      <c r="K448" s="80"/>
      <c r="L448" s="80"/>
      <c r="M448" s="80"/>
      <c r="N448" s="80"/>
      <c r="O448" s="16"/>
      <c r="P448" s="80"/>
      <c r="Q448" s="80"/>
      <c r="R448" s="80"/>
      <c r="S448" s="16"/>
      <c r="T448" s="16"/>
      <c r="U448" s="16"/>
      <c r="V448" s="16"/>
      <c r="W448" s="16"/>
      <c r="X448" s="16"/>
    </row>
    <row r="449" spans="1:24" ht="14">
      <c r="A449" s="105"/>
      <c r="B449" s="29"/>
      <c r="C449" s="29"/>
      <c r="D449" s="29"/>
      <c r="E449" s="29"/>
      <c r="F449" s="29"/>
      <c r="G449" s="17"/>
      <c r="H449" s="29"/>
      <c r="I449" s="29"/>
      <c r="J449" s="29"/>
      <c r="K449" s="29"/>
      <c r="L449" s="29"/>
      <c r="M449" s="29"/>
      <c r="N449" s="29"/>
      <c r="O449" s="17"/>
      <c r="P449" s="29"/>
      <c r="Q449" s="29"/>
      <c r="R449" s="29"/>
      <c r="S449" s="17"/>
      <c r="T449" s="17"/>
      <c r="U449" s="17"/>
      <c r="V449" s="17"/>
      <c r="W449" s="17"/>
      <c r="X449" s="17"/>
    </row>
    <row r="450" spans="1:24" ht="14">
      <c r="A450" s="115"/>
      <c r="B450" s="29"/>
      <c r="C450" s="80"/>
      <c r="D450" s="29"/>
      <c r="E450" s="29"/>
      <c r="F450" s="80"/>
      <c r="G450" s="16"/>
      <c r="H450" s="80"/>
      <c r="I450" s="80"/>
      <c r="J450" s="80"/>
      <c r="K450" s="80"/>
      <c r="L450" s="80"/>
      <c r="M450" s="80"/>
      <c r="N450" s="80"/>
      <c r="O450" s="16"/>
      <c r="P450" s="80"/>
      <c r="Q450" s="80"/>
      <c r="R450" s="80"/>
      <c r="S450" s="16"/>
      <c r="T450" s="16"/>
      <c r="U450" s="16"/>
      <c r="V450" s="16"/>
      <c r="W450" s="16"/>
      <c r="X450" s="16"/>
    </row>
    <row r="451" spans="1:24" ht="14">
      <c r="A451" s="105"/>
      <c r="B451" s="29"/>
      <c r="C451" s="29"/>
      <c r="D451" s="29"/>
      <c r="E451" s="29"/>
      <c r="F451" s="29"/>
      <c r="G451" s="17"/>
      <c r="H451" s="29"/>
      <c r="I451" s="29"/>
      <c r="J451" s="29"/>
      <c r="K451" s="29"/>
      <c r="L451" s="29"/>
      <c r="M451" s="29"/>
      <c r="N451" s="29"/>
      <c r="O451" s="17"/>
      <c r="P451" s="29"/>
      <c r="Q451" s="29"/>
      <c r="R451" s="29"/>
      <c r="S451" s="17"/>
      <c r="T451" s="17"/>
      <c r="U451" s="17"/>
      <c r="V451" s="17"/>
      <c r="W451" s="17"/>
      <c r="X451" s="17"/>
    </row>
    <row r="452" spans="1:24" ht="14">
      <c r="A452" s="115"/>
      <c r="B452" s="29"/>
      <c r="C452" s="80"/>
      <c r="D452" s="29"/>
      <c r="E452" s="29"/>
      <c r="F452" s="80"/>
      <c r="G452" s="16"/>
      <c r="H452" s="80"/>
      <c r="I452" s="80"/>
      <c r="J452" s="80"/>
      <c r="K452" s="80"/>
      <c r="L452" s="80"/>
      <c r="M452" s="80"/>
      <c r="N452" s="80"/>
      <c r="O452" s="16"/>
      <c r="P452" s="80"/>
      <c r="Q452" s="80"/>
      <c r="R452" s="80"/>
      <c r="S452" s="16"/>
      <c r="T452" s="16"/>
      <c r="U452" s="16"/>
      <c r="V452" s="16"/>
      <c r="W452" s="16"/>
      <c r="X452" s="16"/>
    </row>
    <row r="453" spans="1:24" ht="14">
      <c r="A453" s="105"/>
      <c r="B453" s="29"/>
      <c r="C453" s="29"/>
      <c r="D453" s="29"/>
      <c r="E453" s="29"/>
      <c r="F453" s="29"/>
      <c r="G453" s="17"/>
      <c r="H453" s="29"/>
      <c r="I453" s="29"/>
      <c r="J453" s="29"/>
      <c r="K453" s="29"/>
      <c r="L453" s="29"/>
      <c r="M453" s="29"/>
      <c r="N453" s="29"/>
      <c r="O453" s="17"/>
      <c r="P453" s="29"/>
      <c r="Q453" s="29"/>
      <c r="R453" s="29"/>
      <c r="S453" s="17"/>
      <c r="T453" s="17"/>
      <c r="U453" s="17"/>
      <c r="V453" s="17"/>
      <c r="W453" s="17"/>
      <c r="X453" s="17"/>
    </row>
    <row r="454" spans="1:24" ht="14">
      <c r="A454" s="115"/>
      <c r="B454" s="29"/>
      <c r="C454" s="80"/>
      <c r="D454" s="29"/>
      <c r="E454" s="29"/>
      <c r="F454" s="80"/>
      <c r="G454" s="16"/>
      <c r="H454" s="80"/>
      <c r="I454" s="80"/>
      <c r="J454" s="80"/>
      <c r="K454" s="80"/>
      <c r="L454" s="80"/>
      <c r="M454" s="80"/>
      <c r="N454" s="80"/>
      <c r="O454" s="16"/>
      <c r="P454" s="80"/>
      <c r="Q454" s="80"/>
      <c r="R454" s="80"/>
      <c r="S454" s="16"/>
      <c r="T454" s="16"/>
      <c r="U454" s="16"/>
      <c r="V454" s="16"/>
      <c r="W454" s="16"/>
      <c r="X454" s="16"/>
    </row>
    <row r="455" spans="1:24" ht="14">
      <c r="A455" s="105"/>
      <c r="B455" s="29"/>
      <c r="C455" s="29"/>
      <c r="D455" s="29"/>
      <c r="E455" s="29"/>
      <c r="F455" s="29"/>
      <c r="G455" s="17"/>
      <c r="H455" s="29"/>
      <c r="I455" s="29"/>
      <c r="J455" s="29"/>
      <c r="K455" s="29"/>
      <c r="L455" s="29"/>
      <c r="M455" s="29"/>
      <c r="N455" s="29"/>
      <c r="O455" s="17"/>
      <c r="P455" s="29"/>
      <c r="Q455" s="29"/>
      <c r="R455" s="29"/>
      <c r="S455" s="17"/>
      <c r="T455" s="17"/>
      <c r="U455" s="17"/>
      <c r="V455" s="17"/>
      <c r="W455" s="17"/>
      <c r="X455" s="17"/>
    </row>
    <row r="456" spans="1:24" ht="14">
      <c r="A456" s="115"/>
      <c r="B456" s="29"/>
      <c r="C456" s="80"/>
      <c r="D456" s="29"/>
      <c r="E456" s="29"/>
      <c r="F456" s="80"/>
      <c r="G456" s="16"/>
      <c r="H456" s="80"/>
      <c r="I456" s="80"/>
      <c r="J456" s="80"/>
      <c r="K456" s="80"/>
      <c r="L456" s="80"/>
      <c r="M456" s="80"/>
      <c r="N456" s="80"/>
      <c r="O456" s="16"/>
      <c r="P456" s="80"/>
      <c r="Q456" s="80"/>
      <c r="R456" s="80"/>
      <c r="S456" s="16"/>
      <c r="T456" s="16"/>
      <c r="U456" s="16"/>
      <c r="V456" s="16"/>
      <c r="W456" s="16"/>
      <c r="X456" s="16"/>
    </row>
    <row r="457" spans="1:24" ht="14">
      <c r="A457" s="105"/>
      <c r="B457" s="29"/>
      <c r="C457" s="29"/>
      <c r="D457" s="29"/>
      <c r="E457" s="29"/>
      <c r="F457" s="29"/>
      <c r="G457" s="17"/>
      <c r="H457" s="29"/>
      <c r="I457" s="29"/>
      <c r="J457" s="29"/>
      <c r="K457" s="29"/>
      <c r="L457" s="29"/>
      <c r="M457" s="29"/>
      <c r="N457" s="29"/>
      <c r="O457" s="17"/>
      <c r="P457" s="29"/>
      <c r="Q457" s="29"/>
      <c r="R457" s="29"/>
      <c r="S457" s="17"/>
      <c r="T457" s="17"/>
      <c r="U457" s="17"/>
      <c r="V457" s="17"/>
      <c r="W457" s="17"/>
      <c r="X457" s="17"/>
    </row>
    <row r="458" spans="1:24" ht="14">
      <c r="A458" s="115"/>
      <c r="B458" s="29"/>
      <c r="C458" s="80"/>
      <c r="D458" s="29"/>
      <c r="E458" s="29"/>
      <c r="F458" s="80"/>
      <c r="G458" s="16"/>
      <c r="H458" s="80"/>
      <c r="I458" s="80"/>
      <c r="J458" s="80"/>
      <c r="K458" s="80"/>
      <c r="L458" s="80"/>
      <c r="M458" s="80"/>
      <c r="N458" s="80"/>
      <c r="O458" s="16"/>
      <c r="P458" s="80"/>
      <c r="Q458" s="80"/>
      <c r="R458" s="80"/>
      <c r="S458" s="16"/>
      <c r="T458" s="16"/>
      <c r="U458" s="16"/>
      <c r="V458" s="16"/>
      <c r="W458" s="16"/>
      <c r="X458" s="16"/>
    </row>
    <row r="459" spans="1:24" ht="14">
      <c r="A459" s="105"/>
      <c r="B459" s="29"/>
      <c r="C459" s="29"/>
      <c r="D459" s="29"/>
      <c r="E459" s="29"/>
      <c r="F459" s="29"/>
      <c r="G459" s="17"/>
      <c r="H459" s="29"/>
      <c r="I459" s="29"/>
      <c r="J459" s="29"/>
      <c r="K459" s="29"/>
      <c r="L459" s="29"/>
      <c r="M459" s="29"/>
      <c r="N459" s="29"/>
      <c r="O459" s="17"/>
      <c r="P459" s="29"/>
      <c r="Q459" s="29"/>
      <c r="R459" s="29"/>
      <c r="S459" s="17"/>
      <c r="T459" s="17"/>
      <c r="U459" s="17"/>
      <c r="V459" s="17"/>
      <c r="W459" s="17"/>
      <c r="X459" s="17"/>
    </row>
    <row r="460" spans="1:24" ht="14">
      <c r="A460" s="115"/>
      <c r="B460" s="29"/>
      <c r="C460" s="80"/>
      <c r="D460" s="29"/>
      <c r="E460" s="29"/>
      <c r="F460" s="80"/>
      <c r="G460" s="16"/>
      <c r="H460" s="80"/>
      <c r="I460" s="80"/>
      <c r="J460" s="80"/>
      <c r="K460" s="80"/>
      <c r="L460" s="80"/>
      <c r="M460" s="80"/>
      <c r="N460" s="80"/>
      <c r="O460" s="16"/>
      <c r="P460" s="80"/>
      <c r="Q460" s="80"/>
      <c r="R460" s="80"/>
      <c r="S460" s="16"/>
      <c r="T460" s="16"/>
      <c r="U460" s="16"/>
      <c r="V460" s="16"/>
      <c r="W460" s="16"/>
      <c r="X460" s="16"/>
    </row>
    <row r="461" spans="1:24" ht="14">
      <c r="A461" s="105"/>
      <c r="B461" s="29"/>
      <c r="C461" s="29"/>
      <c r="D461" s="29"/>
      <c r="E461" s="29"/>
      <c r="F461" s="29"/>
      <c r="G461" s="17"/>
      <c r="H461" s="29"/>
      <c r="I461" s="29"/>
      <c r="J461" s="29"/>
      <c r="K461" s="29"/>
      <c r="L461" s="29"/>
      <c r="M461" s="29"/>
      <c r="N461" s="29"/>
      <c r="O461" s="17"/>
      <c r="P461" s="29"/>
      <c r="Q461" s="29"/>
      <c r="R461" s="29"/>
      <c r="S461" s="17"/>
      <c r="T461" s="17"/>
      <c r="U461" s="17"/>
      <c r="V461" s="17"/>
      <c r="W461" s="17"/>
      <c r="X461" s="17"/>
    </row>
    <row r="462" spans="1:24" ht="14">
      <c r="A462" s="115"/>
      <c r="B462" s="29"/>
      <c r="C462" s="80"/>
      <c r="D462" s="29"/>
      <c r="E462" s="29"/>
      <c r="F462" s="80"/>
      <c r="G462" s="16"/>
      <c r="H462" s="80"/>
      <c r="I462" s="80"/>
      <c r="J462" s="80"/>
      <c r="K462" s="80"/>
      <c r="L462" s="80"/>
      <c r="M462" s="80"/>
      <c r="N462" s="80"/>
      <c r="O462" s="16"/>
      <c r="P462" s="80"/>
      <c r="Q462" s="80"/>
      <c r="R462" s="80"/>
      <c r="S462" s="16"/>
      <c r="T462" s="16"/>
      <c r="U462" s="16"/>
      <c r="V462" s="16"/>
      <c r="W462" s="16"/>
      <c r="X462" s="16"/>
    </row>
    <row r="463" spans="1:24" ht="14">
      <c r="A463" s="105"/>
      <c r="B463" s="29"/>
      <c r="C463" s="29"/>
      <c r="D463" s="29"/>
      <c r="E463" s="29"/>
      <c r="F463" s="29"/>
      <c r="G463" s="17"/>
      <c r="H463" s="29"/>
      <c r="I463" s="29"/>
      <c r="J463" s="29"/>
      <c r="K463" s="29"/>
      <c r="L463" s="29"/>
      <c r="M463" s="29"/>
      <c r="N463" s="29"/>
      <c r="O463" s="17"/>
      <c r="P463" s="29"/>
      <c r="Q463" s="29"/>
      <c r="R463" s="29"/>
      <c r="S463" s="17"/>
      <c r="T463" s="17"/>
      <c r="U463" s="17"/>
      <c r="V463" s="17"/>
      <c r="W463" s="17"/>
      <c r="X463" s="17"/>
    </row>
    <row r="464" spans="1:24" ht="14">
      <c r="A464" s="115"/>
      <c r="B464" s="29"/>
      <c r="C464" s="80"/>
      <c r="D464" s="29"/>
      <c r="E464" s="29"/>
      <c r="F464" s="80"/>
      <c r="G464" s="16"/>
      <c r="H464" s="80"/>
      <c r="I464" s="80"/>
      <c r="J464" s="80"/>
      <c r="K464" s="80"/>
      <c r="L464" s="80"/>
      <c r="M464" s="80"/>
      <c r="N464" s="80"/>
      <c r="O464" s="16"/>
      <c r="P464" s="80"/>
      <c r="Q464" s="80"/>
      <c r="R464" s="80"/>
      <c r="S464" s="16"/>
      <c r="T464" s="16"/>
      <c r="U464" s="16"/>
      <c r="V464" s="16"/>
      <c r="W464" s="16"/>
      <c r="X464" s="16"/>
    </row>
    <row r="465" spans="1:24" ht="14">
      <c r="A465" s="105"/>
      <c r="B465" s="29"/>
      <c r="C465" s="29"/>
      <c r="D465" s="29"/>
      <c r="E465" s="29"/>
      <c r="F465" s="29"/>
      <c r="G465" s="17"/>
      <c r="H465" s="29"/>
      <c r="I465" s="29"/>
      <c r="J465" s="29"/>
      <c r="K465" s="29"/>
      <c r="L465" s="29"/>
      <c r="M465" s="29"/>
      <c r="N465" s="29"/>
      <c r="O465" s="17"/>
      <c r="P465" s="29"/>
      <c r="Q465" s="29"/>
      <c r="R465" s="29"/>
      <c r="S465" s="17"/>
      <c r="T465" s="17"/>
      <c r="U465" s="17"/>
      <c r="V465" s="17"/>
      <c r="W465" s="17"/>
      <c r="X465" s="17"/>
    </row>
    <row r="466" spans="1:24" ht="14">
      <c r="A466" s="115"/>
      <c r="B466" s="29"/>
      <c r="C466" s="80"/>
      <c r="D466" s="29"/>
      <c r="E466" s="29"/>
      <c r="F466" s="80"/>
      <c r="G466" s="16"/>
      <c r="H466" s="80"/>
      <c r="I466" s="80"/>
      <c r="J466" s="80"/>
      <c r="K466" s="80"/>
      <c r="L466" s="80"/>
      <c r="M466" s="80"/>
      <c r="N466" s="80"/>
      <c r="O466" s="16"/>
      <c r="P466" s="80"/>
      <c r="Q466" s="80"/>
      <c r="R466" s="80"/>
      <c r="S466" s="16"/>
      <c r="T466" s="16"/>
      <c r="U466" s="16"/>
      <c r="V466" s="16"/>
      <c r="W466" s="16"/>
      <c r="X466" s="16"/>
    </row>
    <row r="467" spans="1:24" ht="14">
      <c r="A467" s="105"/>
      <c r="B467" s="29"/>
      <c r="C467" s="29"/>
      <c r="D467" s="29"/>
      <c r="E467" s="29"/>
      <c r="F467" s="29"/>
      <c r="G467" s="17"/>
      <c r="H467" s="29"/>
      <c r="I467" s="29"/>
      <c r="J467" s="29"/>
      <c r="K467" s="29"/>
      <c r="L467" s="29"/>
      <c r="M467" s="29"/>
      <c r="N467" s="29"/>
      <c r="O467" s="17"/>
      <c r="P467" s="29"/>
      <c r="Q467" s="29"/>
      <c r="R467" s="29"/>
      <c r="S467" s="17"/>
      <c r="T467" s="17"/>
      <c r="U467" s="17"/>
      <c r="V467" s="17"/>
      <c r="W467" s="17"/>
      <c r="X467" s="17"/>
    </row>
    <row r="468" spans="1:24" ht="14">
      <c r="A468" s="115"/>
      <c r="B468" s="29"/>
      <c r="C468" s="80"/>
      <c r="D468" s="29"/>
      <c r="E468" s="29"/>
      <c r="F468" s="80"/>
      <c r="G468" s="16"/>
      <c r="H468" s="80"/>
      <c r="I468" s="80"/>
      <c r="J468" s="80"/>
      <c r="K468" s="80"/>
      <c r="L468" s="80"/>
      <c r="M468" s="80"/>
      <c r="N468" s="80"/>
      <c r="O468" s="16"/>
      <c r="P468" s="80"/>
      <c r="Q468" s="80"/>
      <c r="R468" s="80"/>
      <c r="S468" s="16"/>
      <c r="T468" s="16"/>
      <c r="U468" s="16"/>
      <c r="V468" s="16"/>
      <c r="W468" s="16"/>
      <c r="X468" s="16"/>
    </row>
    <row r="469" spans="1:24" ht="14">
      <c r="A469" s="105"/>
      <c r="B469" s="29"/>
      <c r="C469" s="29"/>
      <c r="D469" s="29"/>
      <c r="E469" s="29"/>
      <c r="F469" s="29"/>
      <c r="G469" s="17"/>
      <c r="H469" s="29"/>
      <c r="I469" s="29"/>
      <c r="J469" s="29"/>
      <c r="K469" s="29"/>
      <c r="L469" s="29"/>
      <c r="M469" s="29"/>
      <c r="N469" s="29"/>
      <c r="O469" s="17"/>
      <c r="P469" s="29"/>
      <c r="Q469" s="29"/>
      <c r="R469" s="29"/>
      <c r="S469" s="17"/>
      <c r="T469" s="17"/>
      <c r="U469" s="17"/>
      <c r="V469" s="17"/>
      <c r="W469" s="17"/>
      <c r="X469" s="17"/>
    </row>
    <row r="470" spans="1:24" ht="14">
      <c r="A470" s="115"/>
      <c r="B470" s="29"/>
      <c r="C470" s="80"/>
      <c r="D470" s="29"/>
      <c r="E470" s="29"/>
      <c r="F470" s="80"/>
      <c r="G470" s="16"/>
      <c r="H470" s="80"/>
      <c r="I470" s="80"/>
      <c r="J470" s="80"/>
      <c r="K470" s="80"/>
      <c r="L470" s="80"/>
      <c r="M470" s="80"/>
      <c r="N470" s="80"/>
      <c r="O470" s="16"/>
      <c r="P470" s="80"/>
      <c r="Q470" s="80"/>
      <c r="R470" s="80"/>
      <c r="S470" s="16"/>
      <c r="T470" s="16"/>
      <c r="U470" s="16"/>
      <c r="V470" s="16"/>
      <c r="W470" s="16"/>
      <c r="X470" s="16"/>
    </row>
    <row r="471" spans="1:24" ht="14">
      <c r="A471" s="105"/>
      <c r="B471" s="29"/>
      <c r="C471" s="29"/>
      <c r="D471" s="29"/>
      <c r="E471" s="29"/>
      <c r="F471" s="29"/>
      <c r="G471" s="17"/>
      <c r="H471" s="29"/>
      <c r="I471" s="29"/>
      <c r="J471" s="29"/>
      <c r="K471" s="29"/>
      <c r="L471" s="29"/>
      <c r="M471" s="29"/>
      <c r="N471" s="29"/>
      <c r="O471" s="17"/>
      <c r="P471" s="29"/>
      <c r="Q471" s="29"/>
      <c r="R471" s="29"/>
      <c r="S471" s="17"/>
      <c r="T471" s="17"/>
      <c r="U471" s="17"/>
      <c r="V471" s="17"/>
      <c r="W471" s="17"/>
      <c r="X471" s="17"/>
    </row>
    <row r="472" spans="1:24" ht="14">
      <c r="A472" s="115"/>
      <c r="B472" s="29"/>
      <c r="C472" s="80"/>
      <c r="D472" s="29"/>
      <c r="E472" s="29"/>
      <c r="F472" s="80"/>
      <c r="G472" s="16"/>
      <c r="H472" s="80"/>
      <c r="I472" s="80"/>
      <c r="J472" s="80"/>
      <c r="K472" s="80"/>
      <c r="L472" s="80"/>
      <c r="M472" s="80"/>
      <c r="N472" s="80"/>
      <c r="O472" s="16"/>
      <c r="P472" s="80"/>
      <c r="Q472" s="80"/>
      <c r="R472" s="80"/>
      <c r="S472" s="16"/>
      <c r="T472" s="16"/>
      <c r="U472" s="16"/>
      <c r="V472" s="16"/>
      <c r="W472" s="16"/>
      <c r="X472" s="16"/>
    </row>
    <row r="473" spans="1:24" ht="14">
      <c r="A473" s="105"/>
      <c r="B473" s="29"/>
      <c r="C473" s="29"/>
      <c r="D473" s="29"/>
      <c r="E473" s="29"/>
      <c r="F473" s="29"/>
      <c r="G473" s="17"/>
      <c r="H473" s="29"/>
      <c r="I473" s="29"/>
      <c r="J473" s="29"/>
      <c r="K473" s="29"/>
      <c r="L473" s="29"/>
      <c r="M473" s="29"/>
      <c r="N473" s="29"/>
      <c r="O473" s="17"/>
      <c r="P473" s="29"/>
      <c r="Q473" s="29"/>
      <c r="R473" s="29"/>
      <c r="S473" s="17"/>
      <c r="T473" s="17"/>
      <c r="U473" s="17"/>
      <c r="V473" s="17"/>
      <c r="W473" s="17"/>
      <c r="X473" s="17"/>
    </row>
    <row r="474" spans="1:24" ht="14">
      <c r="A474" s="115"/>
      <c r="B474" s="29"/>
      <c r="C474" s="80"/>
      <c r="D474" s="29"/>
      <c r="E474" s="29"/>
      <c r="F474" s="80"/>
      <c r="G474" s="16"/>
      <c r="H474" s="80"/>
      <c r="I474" s="80"/>
      <c r="J474" s="80"/>
      <c r="K474" s="80"/>
      <c r="L474" s="80"/>
      <c r="M474" s="80"/>
      <c r="N474" s="80"/>
      <c r="O474" s="16"/>
      <c r="P474" s="80"/>
      <c r="Q474" s="80"/>
      <c r="R474" s="80"/>
      <c r="S474" s="16"/>
      <c r="T474" s="16"/>
      <c r="U474" s="16"/>
      <c r="V474" s="16"/>
      <c r="W474" s="16"/>
      <c r="X474" s="16"/>
    </row>
    <row r="475" spans="1:24" ht="14">
      <c r="A475" s="105"/>
      <c r="B475" s="29"/>
      <c r="C475" s="29"/>
      <c r="D475" s="29"/>
      <c r="E475" s="29"/>
      <c r="F475" s="29"/>
      <c r="G475" s="17"/>
      <c r="H475" s="29"/>
      <c r="I475" s="29"/>
      <c r="J475" s="29"/>
      <c r="K475" s="29"/>
      <c r="L475" s="29"/>
      <c r="M475" s="29"/>
      <c r="N475" s="29"/>
      <c r="O475" s="17"/>
      <c r="P475" s="29"/>
      <c r="Q475" s="29"/>
      <c r="R475" s="29"/>
      <c r="S475" s="17"/>
      <c r="T475" s="17"/>
      <c r="U475" s="17"/>
      <c r="V475" s="17"/>
      <c r="W475" s="17"/>
      <c r="X475" s="17"/>
    </row>
    <row r="476" spans="1:24" ht="14">
      <c r="A476" s="115"/>
      <c r="B476" s="29"/>
      <c r="C476" s="80"/>
      <c r="D476" s="29"/>
      <c r="E476" s="29"/>
      <c r="F476" s="80"/>
      <c r="G476" s="16"/>
      <c r="H476" s="80"/>
      <c r="I476" s="80"/>
      <c r="J476" s="80"/>
      <c r="K476" s="80"/>
      <c r="L476" s="80"/>
      <c r="M476" s="80"/>
      <c r="N476" s="80"/>
      <c r="O476" s="16"/>
      <c r="P476" s="80"/>
      <c r="Q476" s="80"/>
      <c r="R476" s="80"/>
      <c r="S476" s="16"/>
      <c r="T476" s="16"/>
      <c r="U476" s="16"/>
      <c r="V476" s="16"/>
      <c r="W476" s="16"/>
      <c r="X476" s="16"/>
    </row>
    <row r="477" spans="1:24" ht="14">
      <c r="A477" s="105"/>
      <c r="B477" s="29"/>
      <c r="C477" s="29"/>
      <c r="D477" s="29"/>
      <c r="E477" s="29"/>
      <c r="F477" s="29"/>
      <c r="G477" s="17"/>
      <c r="H477" s="29"/>
      <c r="I477" s="29"/>
      <c r="J477" s="29"/>
      <c r="K477" s="29"/>
      <c r="L477" s="29"/>
      <c r="M477" s="29"/>
      <c r="N477" s="29"/>
      <c r="O477" s="17"/>
      <c r="P477" s="29"/>
      <c r="Q477" s="29"/>
      <c r="R477" s="29"/>
      <c r="S477" s="17"/>
      <c r="T477" s="17"/>
      <c r="U477" s="17"/>
      <c r="V477" s="17"/>
      <c r="W477" s="17"/>
      <c r="X477" s="17"/>
    </row>
    <row r="478" spans="1:24" ht="14">
      <c r="A478" s="115"/>
      <c r="B478" s="29"/>
      <c r="C478" s="80"/>
      <c r="D478" s="29"/>
      <c r="E478" s="29"/>
      <c r="F478" s="80"/>
      <c r="G478" s="16"/>
      <c r="H478" s="80"/>
      <c r="I478" s="80"/>
      <c r="J478" s="80"/>
      <c r="K478" s="80"/>
      <c r="L478" s="80"/>
      <c r="M478" s="80"/>
      <c r="N478" s="80"/>
      <c r="O478" s="16"/>
      <c r="P478" s="80"/>
      <c r="Q478" s="80"/>
      <c r="R478" s="80"/>
      <c r="S478" s="16"/>
      <c r="T478" s="16"/>
      <c r="U478" s="16"/>
      <c r="V478" s="16"/>
      <c r="W478" s="16"/>
      <c r="X478" s="16"/>
    </row>
    <row r="479" spans="1:24" ht="14">
      <c r="A479" s="105"/>
      <c r="B479" s="29"/>
      <c r="C479" s="29"/>
      <c r="D479" s="29"/>
      <c r="E479" s="29"/>
      <c r="F479" s="29"/>
      <c r="G479" s="17"/>
      <c r="H479" s="29"/>
      <c r="I479" s="29"/>
      <c r="J479" s="29"/>
      <c r="K479" s="29"/>
      <c r="L479" s="29"/>
      <c r="M479" s="29"/>
      <c r="N479" s="29"/>
      <c r="O479" s="17"/>
      <c r="P479" s="29"/>
      <c r="Q479" s="29"/>
      <c r="R479" s="29"/>
      <c r="S479" s="17"/>
      <c r="T479" s="17"/>
      <c r="U479" s="17"/>
      <c r="V479" s="17"/>
      <c r="W479" s="17"/>
      <c r="X479" s="17"/>
    </row>
    <row r="480" spans="1:24" ht="14">
      <c r="A480" s="115"/>
      <c r="B480" s="29"/>
      <c r="C480" s="80"/>
      <c r="D480" s="29"/>
      <c r="E480" s="29"/>
      <c r="F480" s="80"/>
      <c r="G480" s="16"/>
      <c r="H480" s="80"/>
      <c r="I480" s="80"/>
      <c r="J480" s="80"/>
      <c r="K480" s="80"/>
      <c r="L480" s="80"/>
      <c r="M480" s="80"/>
      <c r="N480" s="80"/>
      <c r="O480" s="16"/>
      <c r="P480" s="80"/>
      <c r="Q480" s="80"/>
      <c r="R480" s="80"/>
      <c r="S480" s="16"/>
      <c r="T480" s="16"/>
      <c r="U480" s="16"/>
      <c r="V480" s="16"/>
      <c r="W480" s="16"/>
      <c r="X480" s="16"/>
    </row>
    <row r="481" spans="1:24" ht="14">
      <c r="A481" s="105"/>
      <c r="B481" s="29"/>
      <c r="C481" s="29"/>
      <c r="D481" s="29"/>
      <c r="E481" s="29"/>
      <c r="F481" s="29"/>
      <c r="G481" s="17"/>
      <c r="H481" s="29"/>
      <c r="I481" s="29"/>
      <c r="J481" s="29"/>
      <c r="K481" s="29"/>
      <c r="L481" s="29"/>
      <c r="M481" s="29"/>
      <c r="N481" s="29"/>
      <c r="O481" s="17"/>
      <c r="P481" s="29"/>
      <c r="Q481" s="29"/>
      <c r="R481" s="29"/>
      <c r="S481" s="17"/>
      <c r="T481" s="17"/>
      <c r="U481" s="17"/>
      <c r="V481" s="17"/>
      <c r="W481" s="17"/>
      <c r="X481" s="17"/>
    </row>
    <row r="482" spans="1:24" ht="14">
      <c r="A482" s="115"/>
      <c r="B482" s="29"/>
      <c r="C482" s="80"/>
      <c r="D482" s="29"/>
      <c r="E482" s="29"/>
      <c r="F482" s="80"/>
      <c r="G482" s="16"/>
      <c r="H482" s="80"/>
      <c r="I482" s="80"/>
      <c r="J482" s="80"/>
      <c r="K482" s="80"/>
      <c r="L482" s="80"/>
      <c r="M482" s="80"/>
      <c r="N482" s="80"/>
      <c r="O482" s="16"/>
      <c r="P482" s="80"/>
      <c r="Q482" s="80"/>
      <c r="R482" s="80"/>
      <c r="S482" s="16"/>
      <c r="T482" s="16"/>
      <c r="U482" s="16"/>
      <c r="V482" s="16"/>
      <c r="W482" s="16"/>
      <c r="X482" s="16"/>
    </row>
    <row r="483" spans="1:24" ht="14">
      <c r="A483" s="105"/>
      <c r="B483" s="29"/>
      <c r="C483" s="29"/>
      <c r="D483" s="29"/>
      <c r="E483" s="29"/>
      <c r="F483" s="29"/>
      <c r="G483" s="17"/>
      <c r="H483" s="29"/>
      <c r="I483" s="29"/>
      <c r="J483" s="29"/>
      <c r="K483" s="29"/>
      <c r="L483" s="29"/>
      <c r="M483" s="29"/>
      <c r="N483" s="29"/>
      <c r="O483" s="17"/>
      <c r="P483" s="29"/>
      <c r="Q483" s="29"/>
      <c r="R483" s="29"/>
      <c r="S483" s="17"/>
      <c r="T483" s="17"/>
      <c r="U483" s="17"/>
      <c r="V483" s="17"/>
      <c r="W483" s="17"/>
      <c r="X483" s="17"/>
    </row>
    <row r="484" spans="1:24" ht="14">
      <c r="A484" s="115"/>
      <c r="B484" s="29"/>
      <c r="C484" s="80"/>
      <c r="D484" s="29"/>
      <c r="E484" s="29"/>
      <c r="F484" s="80"/>
      <c r="G484" s="16"/>
      <c r="H484" s="80"/>
      <c r="I484" s="80"/>
      <c r="J484" s="80"/>
      <c r="K484" s="80"/>
      <c r="L484" s="80"/>
      <c r="M484" s="80"/>
      <c r="N484" s="80"/>
      <c r="O484" s="16"/>
      <c r="P484" s="80"/>
      <c r="Q484" s="80"/>
      <c r="R484" s="80"/>
      <c r="S484" s="16"/>
      <c r="T484" s="16"/>
      <c r="U484" s="16"/>
      <c r="V484" s="16"/>
      <c r="W484" s="16"/>
      <c r="X484" s="16"/>
    </row>
    <row r="485" spans="1:24" ht="14">
      <c r="A485" s="105"/>
      <c r="B485" s="29"/>
      <c r="C485" s="29"/>
      <c r="D485" s="29"/>
      <c r="E485" s="29"/>
      <c r="F485" s="29"/>
      <c r="G485" s="17"/>
      <c r="H485" s="29"/>
      <c r="I485" s="29"/>
      <c r="J485" s="29"/>
      <c r="K485" s="29"/>
      <c r="L485" s="29"/>
      <c r="M485" s="29"/>
      <c r="N485" s="29"/>
      <c r="O485" s="17"/>
      <c r="P485" s="29"/>
      <c r="Q485" s="29"/>
      <c r="R485" s="29"/>
      <c r="S485" s="17"/>
      <c r="T485" s="17"/>
      <c r="U485" s="17"/>
      <c r="V485" s="17"/>
      <c r="W485" s="17"/>
      <c r="X485" s="17"/>
    </row>
    <row r="486" spans="1:24" ht="14">
      <c r="A486" s="115"/>
      <c r="B486" s="29"/>
      <c r="C486" s="80"/>
      <c r="D486" s="29"/>
      <c r="E486" s="29"/>
      <c r="F486" s="80"/>
      <c r="G486" s="16"/>
      <c r="H486" s="80"/>
      <c r="I486" s="80"/>
      <c r="J486" s="80"/>
      <c r="K486" s="80"/>
      <c r="L486" s="80"/>
      <c r="M486" s="80"/>
      <c r="N486" s="80"/>
      <c r="O486" s="16"/>
      <c r="P486" s="80"/>
      <c r="Q486" s="80"/>
      <c r="R486" s="80"/>
      <c r="S486" s="16"/>
      <c r="T486" s="16"/>
      <c r="U486" s="16"/>
      <c r="V486" s="16"/>
      <c r="W486" s="16"/>
      <c r="X486" s="16"/>
    </row>
    <row r="487" spans="1:24" ht="14">
      <c r="A487" s="105"/>
      <c r="B487" s="29"/>
      <c r="C487" s="29"/>
      <c r="D487" s="29"/>
      <c r="E487" s="29"/>
      <c r="F487" s="29"/>
      <c r="G487" s="17"/>
      <c r="H487" s="29"/>
      <c r="I487" s="29"/>
      <c r="J487" s="29"/>
      <c r="K487" s="29"/>
      <c r="L487" s="29"/>
      <c r="M487" s="29"/>
      <c r="N487" s="29"/>
      <c r="O487" s="17"/>
      <c r="P487" s="29"/>
      <c r="Q487" s="29"/>
      <c r="R487" s="29"/>
      <c r="S487" s="17"/>
      <c r="T487" s="17"/>
      <c r="U487" s="17"/>
      <c r="V487" s="17"/>
      <c r="W487" s="17"/>
      <c r="X487" s="17"/>
    </row>
    <row r="488" spans="1:24" ht="14">
      <c r="A488" s="115"/>
      <c r="B488" s="29"/>
      <c r="C488" s="80"/>
      <c r="D488" s="29"/>
      <c r="E488" s="29"/>
      <c r="F488" s="80"/>
      <c r="G488" s="16"/>
      <c r="H488" s="80"/>
      <c r="I488" s="80"/>
      <c r="J488" s="80"/>
      <c r="K488" s="80"/>
      <c r="L488" s="80"/>
      <c r="M488" s="80"/>
      <c r="N488" s="80"/>
      <c r="O488" s="16"/>
      <c r="P488" s="80"/>
      <c r="Q488" s="80"/>
      <c r="R488" s="80"/>
      <c r="S488" s="16"/>
      <c r="T488" s="16"/>
      <c r="U488" s="16"/>
      <c r="V488" s="16"/>
      <c r="W488" s="16"/>
      <c r="X488" s="16"/>
    </row>
    <row r="489" spans="1:24" ht="14">
      <c r="A489" s="105"/>
      <c r="B489" s="29"/>
      <c r="C489" s="29"/>
      <c r="D489" s="29"/>
      <c r="E489" s="29"/>
      <c r="F489" s="29"/>
      <c r="G489" s="17"/>
      <c r="H489" s="29"/>
      <c r="I489" s="29"/>
      <c r="J489" s="29"/>
      <c r="K489" s="29"/>
      <c r="L489" s="29"/>
      <c r="M489" s="29"/>
      <c r="N489" s="29"/>
      <c r="O489" s="17"/>
      <c r="P489" s="29"/>
      <c r="Q489" s="29"/>
      <c r="R489" s="29"/>
      <c r="S489" s="17"/>
      <c r="T489" s="17"/>
      <c r="U489" s="17"/>
      <c r="V489" s="17"/>
      <c r="W489" s="17"/>
      <c r="X489" s="17"/>
    </row>
    <row r="490" spans="1:24" ht="14">
      <c r="A490" s="115"/>
      <c r="B490" s="29"/>
      <c r="C490" s="80"/>
      <c r="D490" s="29"/>
      <c r="E490" s="29"/>
      <c r="F490" s="80"/>
      <c r="G490" s="16"/>
      <c r="H490" s="80"/>
      <c r="I490" s="80"/>
      <c r="J490" s="80"/>
      <c r="K490" s="80"/>
      <c r="L490" s="80"/>
      <c r="M490" s="80"/>
      <c r="N490" s="80"/>
      <c r="O490" s="16"/>
      <c r="P490" s="80"/>
      <c r="Q490" s="80"/>
      <c r="R490" s="80"/>
      <c r="S490" s="16"/>
      <c r="T490" s="16"/>
      <c r="U490" s="16"/>
      <c r="V490" s="16"/>
      <c r="W490" s="16"/>
      <c r="X490" s="16"/>
    </row>
    <row r="491" spans="1:24" ht="14">
      <c r="A491" s="105"/>
      <c r="B491" s="29"/>
      <c r="C491" s="29"/>
      <c r="D491" s="29"/>
      <c r="E491" s="29"/>
      <c r="F491" s="29"/>
      <c r="G491" s="17"/>
      <c r="H491" s="29"/>
      <c r="I491" s="29"/>
      <c r="J491" s="29"/>
      <c r="K491" s="29"/>
      <c r="L491" s="29"/>
      <c r="M491" s="29"/>
      <c r="N491" s="29"/>
      <c r="O491" s="17"/>
      <c r="P491" s="29"/>
      <c r="Q491" s="29"/>
      <c r="R491" s="29"/>
      <c r="S491" s="17"/>
      <c r="T491" s="17"/>
      <c r="U491" s="17"/>
      <c r="V491" s="17"/>
      <c r="W491" s="17"/>
      <c r="X491" s="17"/>
    </row>
    <row r="492" spans="1:24" ht="14">
      <c r="A492" s="115"/>
      <c r="B492" s="29"/>
      <c r="C492" s="80"/>
      <c r="D492" s="29"/>
      <c r="E492" s="29"/>
      <c r="F492" s="80"/>
      <c r="G492" s="16"/>
      <c r="H492" s="80"/>
      <c r="I492" s="80"/>
      <c r="J492" s="80"/>
      <c r="K492" s="80"/>
      <c r="L492" s="80"/>
      <c r="M492" s="80"/>
      <c r="N492" s="80"/>
      <c r="O492" s="16"/>
      <c r="P492" s="80"/>
      <c r="Q492" s="80"/>
      <c r="R492" s="80"/>
      <c r="S492" s="16"/>
      <c r="T492" s="16"/>
      <c r="U492" s="16"/>
      <c r="V492" s="16"/>
      <c r="W492" s="16"/>
      <c r="X492" s="16"/>
    </row>
    <row r="493" spans="1:24" ht="14">
      <c r="A493" s="105"/>
      <c r="B493" s="29"/>
      <c r="C493" s="29"/>
      <c r="D493" s="29"/>
      <c r="E493" s="29"/>
      <c r="F493" s="29"/>
      <c r="G493" s="17"/>
      <c r="H493" s="29"/>
      <c r="I493" s="29"/>
      <c r="J493" s="29"/>
      <c r="K493" s="29"/>
      <c r="L493" s="29"/>
      <c r="M493" s="29"/>
      <c r="N493" s="29"/>
      <c r="O493" s="17"/>
      <c r="P493" s="29"/>
      <c r="Q493" s="29"/>
      <c r="R493" s="29"/>
      <c r="S493" s="17"/>
      <c r="T493" s="17"/>
      <c r="U493" s="17"/>
      <c r="V493" s="17"/>
      <c r="W493" s="17"/>
      <c r="X493" s="17"/>
    </row>
    <row r="494" spans="1:24" ht="14">
      <c r="A494" s="115"/>
      <c r="B494" s="29"/>
      <c r="C494" s="80"/>
      <c r="D494" s="29"/>
      <c r="E494" s="29"/>
      <c r="F494" s="80"/>
      <c r="G494" s="16"/>
      <c r="H494" s="80"/>
      <c r="I494" s="80"/>
      <c r="J494" s="80"/>
      <c r="K494" s="80"/>
      <c r="L494" s="80"/>
      <c r="M494" s="80"/>
      <c r="N494" s="80"/>
      <c r="O494" s="16"/>
      <c r="P494" s="80"/>
      <c r="Q494" s="80"/>
      <c r="R494" s="80"/>
      <c r="S494" s="16"/>
      <c r="T494" s="16"/>
      <c r="U494" s="16"/>
      <c r="V494" s="16"/>
      <c r="W494" s="16"/>
      <c r="X494" s="16"/>
    </row>
    <row r="495" spans="1:24" ht="14">
      <c r="A495" s="105"/>
      <c r="B495" s="29"/>
      <c r="C495" s="29"/>
      <c r="D495" s="29"/>
      <c r="E495" s="29"/>
      <c r="F495" s="29"/>
      <c r="G495" s="17"/>
      <c r="H495" s="29"/>
      <c r="I495" s="29"/>
      <c r="J495" s="29"/>
      <c r="K495" s="29"/>
      <c r="L495" s="29"/>
      <c r="M495" s="29"/>
      <c r="N495" s="29"/>
      <c r="O495" s="17"/>
      <c r="P495" s="29"/>
      <c r="Q495" s="29"/>
      <c r="R495" s="29"/>
      <c r="S495" s="17"/>
      <c r="T495" s="17"/>
      <c r="U495" s="17"/>
      <c r="V495" s="17"/>
      <c r="W495" s="17"/>
      <c r="X495" s="17"/>
    </row>
    <row r="496" spans="1:24" ht="14">
      <c r="A496" s="115"/>
      <c r="B496" s="29"/>
      <c r="C496" s="80"/>
      <c r="D496" s="29"/>
      <c r="E496" s="29"/>
      <c r="F496" s="80"/>
      <c r="G496" s="16"/>
      <c r="H496" s="80"/>
      <c r="I496" s="80"/>
      <c r="J496" s="80"/>
      <c r="K496" s="80"/>
      <c r="L496" s="80"/>
      <c r="M496" s="80"/>
      <c r="N496" s="80"/>
      <c r="O496" s="16"/>
      <c r="P496" s="80"/>
      <c r="Q496" s="80"/>
      <c r="R496" s="80"/>
      <c r="S496" s="16"/>
      <c r="T496" s="16"/>
      <c r="U496" s="16"/>
      <c r="V496" s="16"/>
      <c r="W496" s="16"/>
      <c r="X496" s="16"/>
    </row>
    <row r="497" spans="1:24" ht="14">
      <c r="A497" s="105"/>
      <c r="B497" s="29"/>
      <c r="C497" s="29"/>
      <c r="D497" s="29"/>
      <c r="E497" s="29"/>
      <c r="F497" s="29"/>
      <c r="G497" s="17"/>
      <c r="H497" s="29"/>
      <c r="I497" s="29"/>
      <c r="J497" s="29"/>
      <c r="K497" s="29"/>
      <c r="L497" s="29"/>
      <c r="M497" s="29"/>
      <c r="N497" s="29"/>
      <c r="O497" s="17"/>
      <c r="P497" s="29"/>
      <c r="Q497" s="29"/>
      <c r="R497" s="29"/>
      <c r="S497" s="17"/>
      <c r="T497" s="17"/>
      <c r="U497" s="17"/>
      <c r="V497" s="17"/>
      <c r="W497" s="17"/>
      <c r="X497" s="17"/>
    </row>
    <row r="498" spans="1:24" ht="14">
      <c r="A498" s="115"/>
      <c r="B498" s="29"/>
      <c r="C498" s="80"/>
      <c r="D498" s="29"/>
      <c r="E498" s="29"/>
      <c r="F498" s="80"/>
      <c r="G498" s="16"/>
      <c r="H498" s="80"/>
      <c r="I498" s="80"/>
      <c r="J498" s="80"/>
      <c r="K498" s="80"/>
      <c r="L498" s="80"/>
      <c r="M498" s="80"/>
      <c r="N498" s="80"/>
      <c r="O498" s="16"/>
      <c r="P498" s="80"/>
      <c r="Q498" s="80"/>
      <c r="R498" s="80"/>
      <c r="S498" s="16"/>
      <c r="T498" s="16"/>
      <c r="U498" s="16"/>
      <c r="V498" s="16"/>
      <c r="W498" s="16"/>
      <c r="X498" s="16"/>
    </row>
    <row r="499" spans="1:24" ht="14">
      <c r="A499" s="105"/>
      <c r="B499" s="29"/>
      <c r="C499" s="29"/>
      <c r="D499" s="29"/>
      <c r="E499" s="29"/>
      <c r="F499" s="29"/>
      <c r="G499" s="17"/>
      <c r="H499" s="29"/>
      <c r="I499" s="29"/>
      <c r="J499" s="29"/>
      <c r="K499" s="29"/>
      <c r="L499" s="29"/>
      <c r="M499" s="29"/>
      <c r="N499" s="29"/>
      <c r="O499" s="17"/>
      <c r="P499" s="29"/>
      <c r="Q499" s="29"/>
      <c r="R499" s="29"/>
      <c r="S499" s="17"/>
      <c r="T499" s="17"/>
      <c r="U499" s="17"/>
      <c r="V499" s="17"/>
      <c r="W499" s="17"/>
      <c r="X499" s="17"/>
    </row>
    <row r="500" spans="1:24" ht="14">
      <c r="A500" s="115"/>
      <c r="B500" s="29"/>
      <c r="C500" s="80"/>
      <c r="D500" s="29"/>
      <c r="E500" s="29"/>
      <c r="F500" s="80"/>
      <c r="G500" s="16"/>
      <c r="H500" s="80"/>
      <c r="I500" s="80"/>
      <c r="J500" s="80"/>
      <c r="K500" s="80"/>
      <c r="L500" s="80"/>
      <c r="M500" s="80"/>
      <c r="N500" s="80"/>
      <c r="O500" s="16"/>
      <c r="P500" s="80"/>
      <c r="Q500" s="80"/>
      <c r="R500" s="80"/>
      <c r="S500" s="16"/>
      <c r="T500" s="16"/>
      <c r="U500" s="16"/>
      <c r="V500" s="16"/>
      <c r="W500" s="16"/>
      <c r="X500" s="16"/>
    </row>
    <row r="501" spans="1:24" ht="14">
      <c r="A501" s="105"/>
      <c r="B501" s="29"/>
      <c r="C501" s="29"/>
      <c r="D501" s="29"/>
      <c r="E501" s="29"/>
      <c r="F501" s="29"/>
      <c r="G501" s="17"/>
      <c r="H501" s="29"/>
      <c r="I501" s="29"/>
      <c r="J501" s="29"/>
      <c r="K501" s="29"/>
      <c r="L501" s="29"/>
      <c r="M501" s="29"/>
      <c r="N501" s="29"/>
      <c r="O501" s="17"/>
      <c r="P501" s="29"/>
      <c r="Q501" s="29"/>
      <c r="R501" s="29"/>
      <c r="S501" s="17"/>
      <c r="T501" s="17"/>
      <c r="U501" s="17"/>
      <c r="V501" s="17"/>
      <c r="W501" s="17"/>
      <c r="X501" s="17"/>
    </row>
    <row r="502" spans="1:24" ht="14">
      <c r="A502" s="115"/>
      <c r="B502" s="29"/>
      <c r="C502" s="80"/>
      <c r="D502" s="29"/>
      <c r="E502" s="29"/>
      <c r="F502" s="80"/>
      <c r="G502" s="16"/>
      <c r="H502" s="80"/>
      <c r="I502" s="80"/>
      <c r="J502" s="80"/>
      <c r="K502" s="80"/>
      <c r="L502" s="80"/>
      <c r="M502" s="80"/>
      <c r="N502" s="80"/>
      <c r="O502" s="16"/>
      <c r="P502" s="80"/>
      <c r="Q502" s="80"/>
      <c r="R502" s="80"/>
      <c r="S502" s="16"/>
      <c r="T502" s="16"/>
      <c r="U502" s="16"/>
      <c r="V502" s="16"/>
      <c r="W502" s="16"/>
      <c r="X502" s="16"/>
    </row>
    <row r="503" spans="1:24" ht="14">
      <c r="A503" s="105"/>
      <c r="B503" s="29"/>
      <c r="C503" s="29"/>
      <c r="D503" s="29"/>
      <c r="E503" s="29"/>
      <c r="F503" s="29"/>
      <c r="G503" s="17"/>
      <c r="H503" s="29"/>
      <c r="I503" s="29"/>
      <c r="J503" s="29"/>
      <c r="K503" s="29"/>
      <c r="L503" s="29"/>
      <c r="M503" s="29"/>
      <c r="N503" s="29"/>
      <c r="O503" s="17"/>
      <c r="P503" s="29"/>
      <c r="Q503" s="29"/>
      <c r="R503" s="29"/>
      <c r="S503" s="17"/>
      <c r="T503" s="17"/>
      <c r="U503" s="17"/>
      <c r="V503" s="17"/>
      <c r="W503" s="17"/>
      <c r="X503" s="17"/>
    </row>
    <row r="504" spans="1:24" ht="14">
      <c r="A504" s="115"/>
      <c r="B504" s="29"/>
      <c r="C504" s="80"/>
      <c r="D504" s="29"/>
      <c r="E504" s="29"/>
      <c r="F504" s="80"/>
      <c r="G504" s="16"/>
      <c r="H504" s="80"/>
      <c r="I504" s="80"/>
      <c r="J504" s="80"/>
      <c r="K504" s="80"/>
      <c r="L504" s="80"/>
      <c r="M504" s="80"/>
      <c r="N504" s="80"/>
      <c r="O504" s="16"/>
      <c r="P504" s="80"/>
      <c r="Q504" s="80"/>
      <c r="R504" s="80"/>
      <c r="S504" s="16"/>
      <c r="T504" s="16"/>
      <c r="U504" s="16"/>
      <c r="V504" s="16"/>
      <c r="W504" s="16"/>
      <c r="X504" s="16"/>
    </row>
    <row r="505" spans="1:24" ht="14">
      <c r="A505" s="105"/>
      <c r="B505" s="29"/>
      <c r="C505" s="29"/>
      <c r="D505" s="29"/>
      <c r="E505" s="29"/>
      <c r="F505" s="29"/>
      <c r="G505" s="17"/>
      <c r="H505" s="29"/>
      <c r="I505" s="29"/>
      <c r="J505" s="29"/>
      <c r="K505" s="29"/>
      <c r="L505" s="29"/>
      <c r="M505" s="29"/>
      <c r="N505" s="29"/>
      <c r="O505" s="17"/>
      <c r="P505" s="29"/>
      <c r="Q505" s="29"/>
      <c r="R505" s="29"/>
      <c r="S505" s="17"/>
      <c r="T505" s="17"/>
      <c r="U505" s="17"/>
      <c r="V505" s="17"/>
      <c r="W505" s="17"/>
      <c r="X505" s="17"/>
    </row>
    <row r="506" spans="1:24" ht="14">
      <c r="A506" s="115"/>
      <c r="B506" s="29"/>
      <c r="C506" s="80"/>
      <c r="D506" s="29"/>
      <c r="E506" s="29"/>
      <c r="F506" s="80"/>
      <c r="G506" s="16"/>
      <c r="H506" s="80"/>
      <c r="I506" s="80"/>
      <c r="J506" s="80"/>
      <c r="K506" s="80"/>
      <c r="L506" s="80"/>
      <c r="M506" s="80"/>
      <c r="N506" s="80"/>
      <c r="O506" s="16"/>
      <c r="P506" s="80"/>
      <c r="Q506" s="80"/>
      <c r="R506" s="80"/>
      <c r="S506" s="16"/>
      <c r="T506" s="16"/>
      <c r="U506" s="16"/>
      <c r="V506" s="16"/>
      <c r="W506" s="16"/>
      <c r="X506" s="16"/>
    </row>
    <row r="507" spans="1:24" ht="14">
      <c r="A507" s="105"/>
      <c r="B507" s="29"/>
      <c r="C507" s="29"/>
      <c r="D507" s="29"/>
      <c r="E507" s="29"/>
      <c r="F507" s="29"/>
      <c r="G507" s="17"/>
      <c r="H507" s="29"/>
      <c r="I507" s="29"/>
      <c r="J507" s="29"/>
      <c r="K507" s="29"/>
      <c r="L507" s="29"/>
      <c r="M507" s="29"/>
      <c r="N507" s="29"/>
      <c r="O507" s="17"/>
      <c r="P507" s="29"/>
      <c r="Q507" s="29"/>
      <c r="R507" s="29"/>
      <c r="S507" s="17"/>
      <c r="T507" s="17"/>
      <c r="U507" s="17"/>
      <c r="V507" s="17"/>
      <c r="W507" s="17"/>
      <c r="X507" s="17"/>
    </row>
    <row r="508" spans="1:24" ht="14">
      <c r="A508" s="115"/>
      <c r="B508" s="29"/>
      <c r="C508" s="80"/>
      <c r="D508" s="29"/>
      <c r="E508" s="29"/>
      <c r="F508" s="80"/>
      <c r="G508" s="16"/>
      <c r="H508" s="80"/>
      <c r="I508" s="80"/>
      <c r="J508" s="80"/>
      <c r="K508" s="80"/>
      <c r="L508" s="80"/>
      <c r="M508" s="80"/>
      <c r="N508" s="80"/>
      <c r="O508" s="16"/>
      <c r="P508" s="80"/>
      <c r="Q508" s="80"/>
      <c r="R508" s="80"/>
      <c r="S508" s="16"/>
      <c r="T508" s="16"/>
      <c r="U508" s="16"/>
      <c r="V508" s="16"/>
      <c r="W508" s="16"/>
      <c r="X508" s="16"/>
    </row>
    <row r="509" spans="1:24" ht="14">
      <c r="A509" s="105"/>
      <c r="B509" s="29"/>
      <c r="C509" s="29"/>
      <c r="D509" s="29"/>
      <c r="E509" s="29"/>
      <c r="F509" s="29"/>
      <c r="G509" s="17"/>
      <c r="H509" s="29"/>
      <c r="I509" s="29"/>
      <c r="J509" s="29"/>
      <c r="K509" s="29"/>
      <c r="L509" s="29"/>
      <c r="M509" s="29"/>
      <c r="N509" s="29"/>
      <c r="O509" s="17"/>
      <c r="P509" s="29"/>
      <c r="Q509" s="29"/>
      <c r="R509" s="29"/>
      <c r="S509" s="17"/>
      <c r="T509" s="17"/>
      <c r="U509" s="17"/>
      <c r="V509" s="17"/>
      <c r="W509" s="17"/>
      <c r="X509" s="17"/>
    </row>
    <row r="510" spans="1:24" ht="14">
      <c r="A510" s="115"/>
      <c r="B510" s="29"/>
      <c r="C510" s="80"/>
      <c r="D510" s="29"/>
      <c r="E510" s="29"/>
      <c r="F510" s="80"/>
      <c r="G510" s="16"/>
      <c r="H510" s="80"/>
      <c r="I510" s="80"/>
      <c r="J510" s="80"/>
      <c r="K510" s="80"/>
      <c r="L510" s="80"/>
      <c r="M510" s="80"/>
      <c r="N510" s="80"/>
      <c r="O510" s="16"/>
      <c r="P510" s="80"/>
      <c r="Q510" s="80"/>
      <c r="R510" s="80"/>
      <c r="S510" s="16"/>
      <c r="T510" s="16"/>
      <c r="U510" s="16"/>
      <c r="V510" s="16"/>
      <c r="W510" s="16"/>
      <c r="X510" s="16"/>
    </row>
    <row r="511" spans="1:24" ht="14">
      <c r="A511" s="105"/>
      <c r="B511" s="29"/>
      <c r="C511" s="29"/>
      <c r="D511" s="29"/>
      <c r="E511" s="29"/>
      <c r="F511" s="29"/>
      <c r="G511" s="17"/>
      <c r="H511" s="29"/>
      <c r="I511" s="29"/>
      <c r="J511" s="29"/>
      <c r="K511" s="29"/>
      <c r="L511" s="29"/>
      <c r="M511" s="29"/>
      <c r="N511" s="29"/>
      <c r="O511" s="17"/>
      <c r="P511" s="29"/>
      <c r="Q511" s="29"/>
      <c r="R511" s="29"/>
      <c r="S511" s="17"/>
      <c r="T511" s="17"/>
      <c r="U511" s="17"/>
      <c r="V511" s="17"/>
      <c r="W511" s="17"/>
      <c r="X511" s="17"/>
    </row>
    <row r="512" spans="1:24" ht="14">
      <c r="A512" s="115"/>
      <c r="B512" s="29"/>
      <c r="C512" s="80"/>
      <c r="D512" s="29"/>
      <c r="E512" s="29"/>
      <c r="F512" s="80"/>
      <c r="G512" s="16"/>
      <c r="H512" s="80"/>
      <c r="I512" s="80"/>
      <c r="J512" s="80"/>
      <c r="K512" s="80"/>
      <c r="L512" s="80"/>
      <c r="M512" s="80"/>
      <c r="N512" s="80"/>
      <c r="O512" s="16"/>
      <c r="P512" s="80"/>
      <c r="Q512" s="80"/>
      <c r="R512" s="80"/>
      <c r="S512" s="16"/>
      <c r="T512" s="16"/>
      <c r="U512" s="16"/>
      <c r="V512" s="16"/>
      <c r="W512" s="16"/>
      <c r="X512" s="16"/>
    </row>
    <row r="513" spans="1:24" ht="14">
      <c r="A513" s="105"/>
      <c r="B513" s="29"/>
      <c r="C513" s="29"/>
      <c r="D513" s="29"/>
      <c r="E513" s="29"/>
      <c r="F513" s="29"/>
      <c r="G513" s="17"/>
      <c r="H513" s="29"/>
      <c r="I513" s="29"/>
      <c r="J513" s="29"/>
      <c r="K513" s="29"/>
      <c r="L513" s="29"/>
      <c r="M513" s="29"/>
      <c r="N513" s="29"/>
      <c r="O513" s="17"/>
      <c r="P513" s="29"/>
      <c r="Q513" s="29"/>
      <c r="R513" s="29"/>
      <c r="S513" s="17"/>
      <c r="T513" s="17"/>
      <c r="U513" s="17"/>
      <c r="V513" s="17"/>
      <c r="W513" s="17"/>
      <c r="X513" s="17"/>
    </row>
    <row r="514" spans="1:24" ht="14">
      <c r="A514" s="115"/>
      <c r="B514" s="29"/>
      <c r="C514" s="80"/>
      <c r="D514" s="29"/>
      <c r="E514" s="29"/>
      <c r="F514" s="80"/>
      <c r="G514" s="16"/>
      <c r="H514" s="80"/>
      <c r="I514" s="80"/>
      <c r="J514" s="80"/>
      <c r="K514" s="80"/>
      <c r="L514" s="80"/>
      <c r="M514" s="80"/>
      <c r="N514" s="80"/>
      <c r="O514" s="16"/>
      <c r="P514" s="80"/>
      <c r="Q514" s="80"/>
      <c r="R514" s="80"/>
      <c r="S514" s="16"/>
      <c r="T514" s="16"/>
      <c r="U514" s="16"/>
      <c r="V514" s="16"/>
      <c r="W514" s="16"/>
      <c r="X514" s="16"/>
    </row>
    <row r="515" spans="1:24" ht="14">
      <c r="A515" s="105"/>
      <c r="B515" s="29"/>
      <c r="C515" s="29"/>
      <c r="D515" s="29"/>
      <c r="E515" s="29"/>
      <c r="F515" s="29"/>
      <c r="G515" s="17"/>
      <c r="H515" s="29"/>
      <c r="I515" s="29"/>
      <c r="J515" s="29"/>
      <c r="K515" s="29"/>
      <c r="L515" s="29"/>
      <c r="M515" s="29"/>
      <c r="N515" s="29"/>
      <c r="O515" s="17"/>
      <c r="P515" s="29"/>
      <c r="Q515" s="29"/>
      <c r="R515" s="29"/>
      <c r="S515" s="17"/>
      <c r="T515" s="17"/>
      <c r="U515" s="17"/>
      <c r="V515" s="17"/>
      <c r="W515" s="17"/>
      <c r="X515" s="17"/>
    </row>
    <row r="516" spans="1:24" ht="14">
      <c r="A516" s="115"/>
      <c r="B516" s="29"/>
      <c r="C516" s="80"/>
      <c r="D516" s="29"/>
      <c r="E516" s="29"/>
      <c r="F516" s="80"/>
      <c r="G516" s="16"/>
      <c r="H516" s="80"/>
      <c r="I516" s="80"/>
      <c r="J516" s="80"/>
      <c r="K516" s="80"/>
      <c r="L516" s="80"/>
      <c r="M516" s="80"/>
      <c r="N516" s="80"/>
      <c r="O516" s="16"/>
      <c r="P516" s="80"/>
      <c r="Q516" s="80"/>
      <c r="R516" s="80"/>
      <c r="S516" s="16"/>
      <c r="T516" s="16"/>
      <c r="U516" s="16"/>
      <c r="V516" s="16"/>
      <c r="W516" s="16"/>
      <c r="X516" s="16"/>
    </row>
    <row r="517" spans="1:24" ht="14">
      <c r="A517" s="105"/>
      <c r="B517" s="29"/>
      <c r="C517" s="29"/>
      <c r="D517" s="29"/>
      <c r="E517" s="29"/>
      <c r="F517" s="29"/>
      <c r="G517" s="17"/>
      <c r="H517" s="29"/>
      <c r="I517" s="29"/>
      <c r="J517" s="29"/>
      <c r="K517" s="29"/>
      <c r="L517" s="29"/>
      <c r="M517" s="29"/>
      <c r="N517" s="29"/>
      <c r="O517" s="17"/>
      <c r="P517" s="29"/>
      <c r="Q517" s="29"/>
      <c r="R517" s="29"/>
      <c r="S517" s="17"/>
      <c r="T517" s="17"/>
      <c r="U517" s="17"/>
      <c r="V517" s="17"/>
      <c r="W517" s="17"/>
      <c r="X517" s="17"/>
    </row>
    <row r="518" spans="1:24" ht="14">
      <c r="A518" s="115"/>
      <c r="B518" s="29"/>
      <c r="C518" s="80"/>
      <c r="D518" s="29"/>
      <c r="E518" s="29"/>
      <c r="F518" s="80"/>
      <c r="G518" s="16"/>
      <c r="H518" s="80"/>
      <c r="I518" s="80"/>
      <c r="J518" s="80"/>
      <c r="K518" s="80"/>
      <c r="L518" s="80"/>
      <c r="M518" s="80"/>
      <c r="N518" s="80"/>
      <c r="O518" s="16"/>
      <c r="P518" s="80"/>
      <c r="Q518" s="80"/>
      <c r="R518" s="80"/>
      <c r="S518" s="16"/>
      <c r="T518" s="16"/>
      <c r="U518" s="16"/>
      <c r="V518" s="16"/>
      <c r="W518" s="16"/>
      <c r="X518" s="16"/>
    </row>
    <row r="519" spans="1:24" ht="14">
      <c r="A519" s="105"/>
      <c r="B519" s="29"/>
      <c r="C519" s="29"/>
      <c r="D519" s="29"/>
      <c r="E519" s="29"/>
      <c r="F519" s="29"/>
      <c r="G519" s="17"/>
      <c r="H519" s="29"/>
      <c r="I519" s="29"/>
      <c r="J519" s="29"/>
      <c r="K519" s="29"/>
      <c r="L519" s="29"/>
      <c r="M519" s="29"/>
      <c r="N519" s="29"/>
      <c r="O519" s="17"/>
      <c r="P519" s="29"/>
      <c r="Q519" s="29"/>
      <c r="R519" s="29"/>
      <c r="S519" s="17"/>
      <c r="T519" s="17"/>
      <c r="U519" s="17"/>
      <c r="V519" s="17"/>
      <c r="W519" s="17"/>
      <c r="X519" s="17"/>
    </row>
    <row r="520" spans="1:24" ht="14">
      <c r="A520" s="115"/>
      <c r="B520" s="29"/>
      <c r="C520" s="80"/>
      <c r="D520" s="29"/>
      <c r="E520" s="29"/>
      <c r="F520" s="80"/>
      <c r="G520" s="16"/>
      <c r="H520" s="80"/>
      <c r="I520" s="80"/>
      <c r="J520" s="80"/>
      <c r="K520" s="80"/>
      <c r="L520" s="80"/>
      <c r="M520" s="80"/>
      <c r="N520" s="80"/>
      <c r="O520" s="16"/>
      <c r="P520" s="80"/>
      <c r="Q520" s="80"/>
      <c r="R520" s="80"/>
      <c r="S520" s="16"/>
      <c r="T520" s="16"/>
      <c r="U520" s="16"/>
      <c r="V520" s="16"/>
      <c r="W520" s="16"/>
      <c r="X520" s="16"/>
    </row>
    <row r="521" spans="1:24" ht="14">
      <c r="A521" s="105"/>
      <c r="B521" s="29"/>
      <c r="C521" s="29"/>
      <c r="D521" s="29"/>
      <c r="E521" s="29"/>
      <c r="F521" s="29"/>
      <c r="G521" s="17"/>
      <c r="H521" s="29"/>
      <c r="I521" s="29"/>
      <c r="J521" s="29"/>
      <c r="K521" s="29"/>
      <c r="L521" s="29"/>
      <c r="M521" s="29"/>
      <c r="N521" s="29"/>
      <c r="O521" s="17"/>
      <c r="P521" s="29"/>
      <c r="Q521" s="29"/>
      <c r="R521" s="29"/>
      <c r="S521" s="17"/>
      <c r="T521" s="17"/>
      <c r="U521" s="17"/>
      <c r="V521" s="17"/>
      <c r="W521" s="17"/>
      <c r="X521" s="17"/>
    </row>
    <row r="522" spans="1:24" ht="14">
      <c r="A522" s="115"/>
      <c r="B522" s="29"/>
      <c r="C522" s="80"/>
      <c r="D522" s="29"/>
      <c r="E522" s="29"/>
      <c r="F522" s="80"/>
      <c r="G522" s="16"/>
      <c r="H522" s="80"/>
      <c r="I522" s="80"/>
      <c r="J522" s="80"/>
      <c r="K522" s="80"/>
      <c r="L522" s="80"/>
      <c r="M522" s="80"/>
      <c r="N522" s="80"/>
      <c r="O522" s="16"/>
      <c r="P522" s="80"/>
      <c r="Q522" s="80"/>
      <c r="R522" s="80"/>
      <c r="S522" s="16"/>
      <c r="T522" s="16"/>
      <c r="U522" s="16"/>
      <c r="V522" s="16"/>
      <c r="W522" s="16"/>
      <c r="X522" s="16"/>
    </row>
    <row r="523" spans="1:24" ht="14">
      <c r="A523" s="105"/>
      <c r="B523" s="29"/>
      <c r="C523" s="29"/>
      <c r="D523" s="29"/>
      <c r="E523" s="29"/>
      <c r="F523" s="29"/>
      <c r="G523" s="17"/>
      <c r="H523" s="29"/>
      <c r="I523" s="29"/>
      <c r="J523" s="29"/>
      <c r="K523" s="29"/>
      <c r="L523" s="29"/>
      <c r="M523" s="29"/>
      <c r="N523" s="29"/>
      <c r="O523" s="17"/>
      <c r="P523" s="29"/>
      <c r="Q523" s="29"/>
      <c r="R523" s="29"/>
      <c r="S523" s="17"/>
      <c r="T523" s="17"/>
      <c r="U523" s="17"/>
      <c r="V523" s="17"/>
      <c r="W523" s="17"/>
      <c r="X523" s="17"/>
    </row>
    <row r="524" spans="1:24" ht="14">
      <c r="A524" s="115"/>
      <c r="B524" s="29"/>
      <c r="C524" s="80"/>
      <c r="D524" s="29"/>
      <c r="E524" s="29"/>
      <c r="F524" s="80"/>
      <c r="G524" s="16"/>
      <c r="H524" s="80"/>
      <c r="I524" s="80"/>
      <c r="J524" s="80"/>
      <c r="K524" s="80"/>
      <c r="L524" s="80"/>
      <c r="M524" s="80"/>
      <c r="N524" s="80"/>
      <c r="O524" s="16"/>
      <c r="P524" s="80"/>
      <c r="Q524" s="80"/>
      <c r="R524" s="80"/>
      <c r="S524" s="16"/>
      <c r="T524" s="16"/>
      <c r="U524" s="16"/>
      <c r="V524" s="16"/>
      <c r="W524" s="16"/>
      <c r="X524" s="16"/>
    </row>
    <row r="525" spans="1:24" ht="14">
      <c r="A525" s="105"/>
      <c r="B525" s="29"/>
      <c r="C525" s="29"/>
      <c r="D525" s="29"/>
      <c r="E525" s="29"/>
      <c r="F525" s="29"/>
      <c r="G525" s="17"/>
      <c r="H525" s="29"/>
      <c r="I525" s="29"/>
      <c r="J525" s="29"/>
      <c r="K525" s="29"/>
      <c r="L525" s="29"/>
      <c r="M525" s="29"/>
      <c r="N525" s="29"/>
      <c r="O525" s="17"/>
      <c r="P525" s="29"/>
      <c r="Q525" s="29"/>
      <c r="R525" s="29"/>
      <c r="S525" s="17"/>
      <c r="T525" s="17"/>
      <c r="U525" s="17"/>
      <c r="V525" s="17"/>
      <c r="W525" s="17"/>
      <c r="X525" s="17"/>
    </row>
    <row r="526" spans="1:24" ht="14">
      <c r="A526" s="115"/>
      <c r="B526" s="29"/>
      <c r="C526" s="80"/>
      <c r="D526" s="29"/>
      <c r="E526" s="29"/>
      <c r="F526" s="80"/>
      <c r="G526" s="16"/>
      <c r="H526" s="80"/>
      <c r="I526" s="80"/>
      <c r="J526" s="80"/>
      <c r="K526" s="80"/>
      <c r="L526" s="80"/>
      <c r="M526" s="80"/>
      <c r="N526" s="80"/>
      <c r="O526" s="16"/>
      <c r="P526" s="80"/>
      <c r="Q526" s="80"/>
      <c r="R526" s="80"/>
      <c r="S526" s="16"/>
      <c r="T526" s="16"/>
      <c r="U526" s="16"/>
      <c r="V526" s="16"/>
      <c r="W526" s="16"/>
      <c r="X526" s="16"/>
    </row>
    <row r="527" spans="1:24" ht="14">
      <c r="A527" s="105"/>
      <c r="B527" s="29"/>
      <c r="C527" s="29"/>
      <c r="D527" s="29"/>
      <c r="E527" s="29"/>
      <c r="F527" s="29"/>
      <c r="G527" s="17"/>
      <c r="H527" s="29"/>
      <c r="I527" s="29"/>
      <c r="J527" s="29"/>
      <c r="K527" s="29"/>
      <c r="L527" s="29"/>
      <c r="M527" s="29"/>
      <c r="N527" s="29"/>
      <c r="O527" s="17"/>
      <c r="P527" s="29"/>
      <c r="Q527" s="29"/>
      <c r="R527" s="29"/>
      <c r="S527" s="17"/>
      <c r="T527" s="17"/>
      <c r="U527" s="17"/>
      <c r="V527" s="17"/>
      <c r="W527" s="17"/>
      <c r="X527" s="17"/>
    </row>
    <row r="528" spans="1:24" ht="14">
      <c r="A528" s="115"/>
      <c r="B528" s="29"/>
      <c r="C528" s="80"/>
      <c r="D528" s="29"/>
      <c r="E528" s="29"/>
      <c r="F528" s="80"/>
      <c r="G528" s="16"/>
      <c r="H528" s="80"/>
      <c r="I528" s="80"/>
      <c r="J528" s="80"/>
      <c r="K528" s="80"/>
      <c r="L528" s="80"/>
      <c r="M528" s="80"/>
      <c r="N528" s="80"/>
      <c r="O528" s="16"/>
      <c r="P528" s="80"/>
      <c r="Q528" s="80"/>
      <c r="R528" s="80"/>
      <c r="S528" s="16"/>
      <c r="T528" s="16"/>
      <c r="U528" s="16"/>
      <c r="V528" s="16"/>
      <c r="W528" s="16"/>
      <c r="X528" s="16"/>
    </row>
    <row r="529" spans="1:24" ht="14">
      <c r="A529" s="105"/>
      <c r="B529" s="29"/>
      <c r="C529" s="29"/>
      <c r="D529" s="29"/>
      <c r="E529" s="29"/>
      <c r="F529" s="29"/>
      <c r="G529" s="17"/>
      <c r="H529" s="29"/>
      <c r="I529" s="29"/>
      <c r="J529" s="29"/>
      <c r="K529" s="29"/>
      <c r="L529" s="29"/>
      <c r="M529" s="29"/>
      <c r="N529" s="29"/>
      <c r="O529" s="17"/>
      <c r="P529" s="29"/>
      <c r="Q529" s="29"/>
      <c r="R529" s="29"/>
      <c r="S529" s="17"/>
      <c r="T529" s="17"/>
      <c r="U529" s="17"/>
      <c r="V529" s="17"/>
      <c r="W529" s="17"/>
      <c r="X529" s="17"/>
    </row>
    <row r="530" spans="1:24" ht="14">
      <c r="A530" s="115"/>
      <c r="B530" s="29"/>
      <c r="C530" s="80"/>
      <c r="D530" s="29"/>
      <c r="E530" s="29"/>
      <c r="F530" s="80"/>
      <c r="G530" s="16"/>
      <c r="H530" s="80"/>
      <c r="I530" s="80"/>
      <c r="J530" s="80"/>
      <c r="K530" s="80"/>
      <c r="L530" s="80"/>
      <c r="M530" s="80"/>
      <c r="N530" s="80"/>
      <c r="O530" s="16"/>
      <c r="P530" s="80"/>
      <c r="Q530" s="80"/>
      <c r="R530" s="80"/>
      <c r="S530" s="16"/>
      <c r="T530" s="16"/>
      <c r="U530" s="16"/>
      <c r="V530" s="16"/>
      <c r="W530" s="16"/>
      <c r="X530" s="16"/>
    </row>
    <row r="531" spans="1:24" ht="14">
      <c r="A531" s="105"/>
      <c r="B531" s="29"/>
      <c r="C531" s="29"/>
      <c r="D531" s="29"/>
      <c r="E531" s="29"/>
      <c r="F531" s="29"/>
      <c r="G531" s="17"/>
      <c r="H531" s="29"/>
      <c r="I531" s="29"/>
      <c r="J531" s="29"/>
      <c r="K531" s="29"/>
      <c r="L531" s="29"/>
      <c r="M531" s="29"/>
      <c r="N531" s="29"/>
      <c r="O531" s="17"/>
      <c r="P531" s="29"/>
      <c r="Q531" s="29"/>
      <c r="R531" s="29"/>
      <c r="S531" s="17"/>
      <c r="T531" s="17"/>
      <c r="U531" s="17"/>
      <c r="V531" s="17"/>
      <c r="W531" s="17"/>
      <c r="X531" s="17"/>
    </row>
    <row r="532" spans="1:24" ht="14">
      <c r="A532" s="115"/>
      <c r="B532" s="29"/>
      <c r="C532" s="80"/>
      <c r="D532" s="29"/>
      <c r="E532" s="29"/>
      <c r="F532" s="80"/>
      <c r="G532" s="16"/>
      <c r="H532" s="80"/>
      <c r="I532" s="80"/>
      <c r="J532" s="80"/>
      <c r="K532" s="80"/>
      <c r="L532" s="80"/>
      <c r="M532" s="80"/>
      <c r="N532" s="80"/>
      <c r="O532" s="16"/>
      <c r="P532" s="80"/>
      <c r="Q532" s="80"/>
      <c r="R532" s="80"/>
      <c r="S532" s="16"/>
      <c r="T532" s="16"/>
      <c r="U532" s="16"/>
      <c r="V532" s="16"/>
      <c r="W532" s="16"/>
      <c r="X532" s="16"/>
    </row>
    <row r="533" spans="1:24" ht="14">
      <c r="A533" s="105"/>
      <c r="B533" s="29"/>
      <c r="C533" s="29"/>
      <c r="D533" s="29"/>
      <c r="E533" s="29"/>
      <c r="F533" s="29"/>
      <c r="G533" s="17"/>
      <c r="H533" s="29"/>
      <c r="I533" s="29"/>
      <c r="J533" s="29"/>
      <c r="K533" s="29"/>
      <c r="L533" s="29"/>
      <c r="M533" s="29"/>
      <c r="N533" s="29"/>
      <c r="O533" s="17"/>
      <c r="P533" s="29"/>
      <c r="Q533" s="29"/>
      <c r="R533" s="29"/>
      <c r="S533" s="17"/>
      <c r="T533" s="17"/>
      <c r="U533" s="17"/>
      <c r="V533" s="17"/>
      <c r="W533" s="17"/>
      <c r="X533" s="17"/>
    </row>
    <row r="534" spans="1:24" ht="14">
      <c r="A534" s="115"/>
      <c r="B534" s="29"/>
      <c r="C534" s="80"/>
      <c r="D534" s="29"/>
      <c r="E534" s="29"/>
      <c r="F534" s="80"/>
      <c r="G534" s="16"/>
      <c r="H534" s="80"/>
      <c r="I534" s="80"/>
      <c r="J534" s="80"/>
      <c r="K534" s="80"/>
      <c r="L534" s="80"/>
      <c r="M534" s="80"/>
      <c r="N534" s="80"/>
      <c r="O534" s="16"/>
      <c r="P534" s="80"/>
      <c r="Q534" s="80"/>
      <c r="R534" s="80"/>
      <c r="S534" s="16"/>
      <c r="T534" s="16"/>
      <c r="U534" s="16"/>
      <c r="V534" s="16"/>
      <c r="W534" s="16"/>
      <c r="X534" s="16"/>
    </row>
    <row r="535" spans="1:24" ht="14">
      <c r="A535" s="105"/>
      <c r="B535" s="29"/>
      <c r="C535" s="29"/>
      <c r="D535" s="29"/>
      <c r="E535" s="29"/>
      <c r="F535" s="29"/>
      <c r="G535" s="17"/>
      <c r="H535" s="29"/>
      <c r="I535" s="29"/>
      <c r="J535" s="29"/>
      <c r="K535" s="29"/>
      <c r="L535" s="29"/>
      <c r="M535" s="29"/>
      <c r="N535" s="29"/>
      <c r="O535" s="17"/>
      <c r="P535" s="29"/>
      <c r="Q535" s="29"/>
      <c r="R535" s="29"/>
      <c r="S535" s="17"/>
      <c r="T535" s="17"/>
      <c r="U535" s="17"/>
      <c r="V535" s="17"/>
      <c r="W535" s="17"/>
      <c r="X535" s="17"/>
    </row>
    <row r="536" spans="1:24" ht="14">
      <c r="A536" s="115"/>
      <c r="B536" s="29"/>
      <c r="C536" s="80"/>
      <c r="D536" s="29"/>
      <c r="E536" s="29"/>
      <c r="F536" s="80"/>
      <c r="G536" s="16"/>
      <c r="H536" s="80"/>
      <c r="I536" s="80"/>
      <c r="J536" s="80"/>
      <c r="K536" s="80"/>
      <c r="L536" s="80"/>
      <c r="M536" s="80"/>
      <c r="N536" s="80"/>
      <c r="O536" s="16"/>
      <c r="P536" s="80"/>
      <c r="Q536" s="80"/>
      <c r="R536" s="80"/>
      <c r="S536" s="16"/>
      <c r="T536" s="16"/>
      <c r="U536" s="16"/>
      <c r="V536" s="16"/>
      <c r="W536" s="16"/>
      <c r="X536" s="16"/>
    </row>
    <row r="537" spans="1:24" ht="14">
      <c r="A537" s="105"/>
      <c r="B537" s="29"/>
      <c r="C537" s="29"/>
      <c r="D537" s="29"/>
      <c r="E537" s="29"/>
      <c r="F537" s="29"/>
      <c r="G537" s="17"/>
      <c r="H537" s="29"/>
      <c r="I537" s="29"/>
      <c r="J537" s="29"/>
      <c r="K537" s="29"/>
      <c r="L537" s="29"/>
      <c r="M537" s="29"/>
      <c r="N537" s="29"/>
      <c r="O537" s="17"/>
      <c r="P537" s="29"/>
      <c r="Q537" s="29"/>
      <c r="R537" s="29"/>
      <c r="S537" s="17"/>
      <c r="T537" s="17"/>
      <c r="U537" s="17"/>
      <c r="V537" s="17"/>
      <c r="W537" s="17"/>
      <c r="X537" s="17"/>
    </row>
    <row r="538" spans="1:24" ht="14">
      <c r="A538" s="115"/>
      <c r="B538" s="29"/>
      <c r="C538" s="80"/>
      <c r="D538" s="29"/>
      <c r="E538" s="29"/>
      <c r="F538" s="80"/>
      <c r="G538" s="16"/>
      <c r="H538" s="80"/>
      <c r="I538" s="80"/>
      <c r="J538" s="80"/>
      <c r="K538" s="80"/>
      <c r="L538" s="80"/>
      <c r="M538" s="80"/>
      <c r="N538" s="80"/>
      <c r="O538" s="16"/>
      <c r="P538" s="80"/>
      <c r="Q538" s="80"/>
      <c r="R538" s="80"/>
      <c r="S538" s="16"/>
      <c r="T538" s="16"/>
      <c r="U538" s="16"/>
      <c r="V538" s="16"/>
      <c r="W538" s="16"/>
      <c r="X538" s="16"/>
    </row>
    <row r="539" spans="1:24" ht="14">
      <c r="A539" s="105"/>
      <c r="B539" s="29"/>
      <c r="C539" s="29"/>
      <c r="D539" s="29"/>
      <c r="E539" s="29"/>
      <c r="F539" s="29"/>
      <c r="G539" s="17"/>
      <c r="H539" s="29"/>
      <c r="I539" s="29"/>
      <c r="J539" s="29"/>
      <c r="K539" s="29"/>
      <c r="L539" s="29"/>
      <c r="M539" s="29"/>
      <c r="N539" s="29"/>
      <c r="O539" s="17"/>
      <c r="P539" s="29"/>
      <c r="Q539" s="29"/>
      <c r="R539" s="29"/>
      <c r="S539" s="17"/>
      <c r="T539" s="17"/>
      <c r="U539" s="17"/>
      <c r="V539" s="17"/>
      <c r="W539" s="17"/>
      <c r="X539" s="17"/>
    </row>
    <row r="540" spans="1:24" ht="14">
      <c r="A540" s="115"/>
      <c r="B540" s="29"/>
      <c r="C540" s="80"/>
      <c r="D540" s="29"/>
      <c r="E540" s="29"/>
      <c r="F540" s="80"/>
      <c r="G540" s="16"/>
      <c r="H540" s="80"/>
      <c r="I540" s="80"/>
      <c r="J540" s="80"/>
      <c r="K540" s="80"/>
      <c r="L540" s="80"/>
      <c r="M540" s="80"/>
      <c r="N540" s="80"/>
      <c r="O540" s="16"/>
      <c r="P540" s="80"/>
      <c r="Q540" s="80"/>
      <c r="R540" s="80"/>
      <c r="S540" s="16"/>
      <c r="T540" s="16"/>
      <c r="U540" s="16"/>
      <c r="V540" s="16"/>
      <c r="W540" s="16"/>
      <c r="X540" s="16"/>
    </row>
    <row r="541" spans="1:24" ht="14">
      <c r="A541" s="105"/>
      <c r="B541" s="29"/>
      <c r="C541" s="29"/>
      <c r="D541" s="29"/>
      <c r="E541" s="29"/>
      <c r="F541" s="29"/>
      <c r="G541" s="17"/>
      <c r="H541" s="29"/>
      <c r="I541" s="29"/>
      <c r="J541" s="29"/>
      <c r="K541" s="29"/>
      <c r="L541" s="29"/>
      <c r="M541" s="29"/>
      <c r="N541" s="29"/>
      <c r="O541" s="17"/>
      <c r="P541" s="29"/>
      <c r="Q541" s="29"/>
      <c r="R541" s="29"/>
      <c r="S541" s="17"/>
      <c r="T541" s="17"/>
      <c r="U541" s="17"/>
      <c r="V541" s="17"/>
      <c r="W541" s="17"/>
      <c r="X541" s="17"/>
    </row>
    <row r="542" spans="1:24" ht="14">
      <c r="A542" s="115"/>
      <c r="B542" s="29"/>
      <c r="C542" s="80"/>
      <c r="D542" s="29"/>
      <c r="E542" s="29"/>
      <c r="F542" s="80"/>
      <c r="G542" s="16"/>
      <c r="H542" s="80"/>
      <c r="I542" s="80"/>
      <c r="J542" s="80"/>
      <c r="K542" s="80"/>
      <c r="L542" s="80"/>
      <c r="M542" s="80"/>
      <c r="N542" s="80"/>
      <c r="O542" s="16"/>
      <c r="P542" s="80"/>
      <c r="Q542" s="80"/>
      <c r="R542" s="80"/>
      <c r="S542" s="16"/>
      <c r="T542" s="16"/>
      <c r="U542" s="16"/>
      <c r="V542" s="16"/>
      <c r="W542" s="16"/>
      <c r="X542" s="16"/>
    </row>
    <row r="543" spans="1:24" ht="14">
      <c r="A543" s="105"/>
      <c r="B543" s="29"/>
      <c r="C543" s="29"/>
      <c r="D543" s="29"/>
      <c r="E543" s="29"/>
      <c r="F543" s="29"/>
      <c r="G543" s="17"/>
      <c r="H543" s="29"/>
      <c r="I543" s="29"/>
      <c r="J543" s="29"/>
      <c r="K543" s="29"/>
      <c r="L543" s="29"/>
      <c r="M543" s="29"/>
      <c r="N543" s="29"/>
      <c r="O543" s="17"/>
      <c r="P543" s="29"/>
      <c r="Q543" s="29"/>
      <c r="R543" s="29"/>
      <c r="S543" s="17"/>
      <c r="T543" s="17"/>
      <c r="U543" s="17"/>
      <c r="V543" s="17"/>
      <c r="W543" s="17"/>
      <c r="X543" s="17"/>
    </row>
    <row r="544" spans="1:24" ht="14">
      <c r="A544" s="115"/>
      <c r="B544" s="29"/>
      <c r="C544" s="80"/>
      <c r="D544" s="29"/>
      <c r="E544" s="29"/>
      <c r="F544" s="80"/>
      <c r="G544" s="16"/>
      <c r="H544" s="80"/>
      <c r="I544" s="80"/>
      <c r="J544" s="80"/>
      <c r="K544" s="80"/>
      <c r="L544" s="80"/>
      <c r="M544" s="80"/>
      <c r="N544" s="80"/>
      <c r="O544" s="16"/>
      <c r="P544" s="80"/>
      <c r="Q544" s="80"/>
      <c r="R544" s="80"/>
      <c r="S544" s="16"/>
      <c r="T544" s="16"/>
      <c r="U544" s="16"/>
      <c r="V544" s="16"/>
      <c r="W544" s="16"/>
      <c r="X544" s="16"/>
    </row>
    <row r="545" spans="1:24" ht="14">
      <c r="A545" s="105"/>
      <c r="B545" s="29"/>
      <c r="C545" s="29"/>
      <c r="D545" s="29"/>
      <c r="E545" s="29"/>
      <c r="F545" s="29"/>
      <c r="G545" s="17"/>
      <c r="H545" s="29"/>
      <c r="I545" s="29"/>
      <c r="J545" s="29"/>
      <c r="K545" s="29"/>
      <c r="L545" s="29"/>
      <c r="M545" s="29"/>
      <c r="N545" s="29"/>
      <c r="O545" s="17"/>
      <c r="P545" s="29"/>
      <c r="Q545" s="29"/>
      <c r="R545" s="29"/>
      <c r="S545" s="17"/>
      <c r="T545" s="17"/>
      <c r="U545" s="17"/>
      <c r="V545" s="17"/>
      <c r="W545" s="17"/>
      <c r="X545" s="17"/>
    </row>
    <row r="546" spans="1:24" ht="14">
      <c r="A546" s="115"/>
      <c r="B546" s="29"/>
      <c r="C546" s="80"/>
      <c r="D546" s="29"/>
      <c r="E546" s="29"/>
      <c r="F546" s="80"/>
      <c r="G546" s="16"/>
      <c r="H546" s="80"/>
      <c r="I546" s="80"/>
      <c r="J546" s="80"/>
      <c r="K546" s="80"/>
      <c r="L546" s="80"/>
      <c r="M546" s="80"/>
      <c r="N546" s="80"/>
      <c r="O546" s="16"/>
      <c r="P546" s="80"/>
      <c r="Q546" s="80"/>
      <c r="R546" s="80"/>
      <c r="S546" s="16"/>
      <c r="T546" s="16"/>
      <c r="U546" s="16"/>
      <c r="V546" s="16"/>
      <c r="W546" s="16"/>
      <c r="X546" s="16"/>
    </row>
    <row r="547" spans="1:24" ht="14">
      <c r="A547" s="105"/>
      <c r="B547" s="29"/>
      <c r="C547" s="29"/>
      <c r="D547" s="29"/>
      <c r="E547" s="29"/>
      <c r="F547" s="29"/>
      <c r="G547" s="17"/>
      <c r="H547" s="29"/>
      <c r="I547" s="29"/>
      <c r="J547" s="29"/>
      <c r="K547" s="29"/>
      <c r="L547" s="29"/>
      <c r="M547" s="29"/>
      <c r="N547" s="29"/>
      <c r="O547" s="17"/>
      <c r="P547" s="29"/>
      <c r="Q547" s="29"/>
      <c r="R547" s="29"/>
      <c r="S547" s="17"/>
      <c r="T547" s="17"/>
      <c r="U547" s="17"/>
      <c r="V547" s="17"/>
      <c r="W547" s="17"/>
      <c r="X547" s="17"/>
    </row>
    <row r="548" spans="1:24" ht="14">
      <c r="A548" s="115"/>
      <c r="B548" s="29"/>
      <c r="C548" s="80"/>
      <c r="D548" s="29"/>
      <c r="E548" s="29"/>
      <c r="F548" s="80"/>
      <c r="G548" s="16"/>
      <c r="H548" s="80"/>
      <c r="I548" s="80"/>
      <c r="J548" s="80"/>
      <c r="K548" s="80"/>
      <c r="L548" s="80"/>
      <c r="M548" s="80"/>
      <c r="N548" s="80"/>
      <c r="O548" s="16"/>
      <c r="P548" s="80"/>
      <c r="Q548" s="80"/>
      <c r="R548" s="80"/>
      <c r="S548" s="16"/>
      <c r="T548" s="16"/>
      <c r="U548" s="16"/>
      <c r="V548" s="16"/>
      <c r="W548" s="16"/>
      <c r="X548" s="16"/>
    </row>
    <row r="549" spans="1:24" ht="14">
      <c r="A549" s="105"/>
      <c r="B549" s="29"/>
      <c r="C549" s="29"/>
      <c r="D549" s="29"/>
      <c r="E549" s="29"/>
      <c r="F549" s="29"/>
      <c r="G549" s="17"/>
      <c r="H549" s="29"/>
      <c r="I549" s="29"/>
      <c r="J549" s="29"/>
      <c r="K549" s="29"/>
      <c r="L549" s="29"/>
      <c r="M549" s="29"/>
      <c r="N549" s="29"/>
      <c r="O549" s="17"/>
      <c r="P549" s="29"/>
      <c r="Q549" s="29"/>
      <c r="R549" s="29"/>
      <c r="S549" s="17"/>
      <c r="T549" s="17"/>
      <c r="U549" s="17"/>
      <c r="V549" s="17"/>
      <c r="W549" s="17"/>
      <c r="X549" s="17"/>
    </row>
    <row r="550" spans="1:24" ht="14">
      <c r="A550" s="115"/>
      <c r="B550" s="29"/>
      <c r="C550" s="80"/>
      <c r="D550" s="29"/>
      <c r="E550" s="29"/>
      <c r="F550" s="80"/>
      <c r="G550" s="16"/>
      <c r="H550" s="80"/>
      <c r="I550" s="80"/>
      <c r="J550" s="80"/>
      <c r="K550" s="80"/>
      <c r="L550" s="80"/>
      <c r="M550" s="80"/>
      <c r="N550" s="80"/>
      <c r="O550" s="16"/>
      <c r="P550" s="80"/>
      <c r="Q550" s="80"/>
      <c r="R550" s="80"/>
      <c r="S550" s="16"/>
      <c r="T550" s="16"/>
      <c r="U550" s="16"/>
      <c r="V550" s="16"/>
      <c r="W550" s="16"/>
      <c r="X550" s="16"/>
    </row>
    <row r="551" spans="1:24" ht="14">
      <c r="A551" s="105"/>
      <c r="B551" s="29"/>
      <c r="C551" s="29"/>
      <c r="D551" s="29"/>
      <c r="E551" s="29"/>
      <c r="F551" s="29"/>
      <c r="G551" s="17"/>
      <c r="H551" s="29"/>
      <c r="I551" s="29"/>
      <c r="J551" s="29"/>
      <c r="K551" s="29"/>
      <c r="L551" s="29"/>
      <c r="M551" s="29"/>
      <c r="N551" s="29"/>
      <c r="O551" s="17"/>
      <c r="P551" s="29"/>
      <c r="Q551" s="29"/>
      <c r="R551" s="29"/>
      <c r="S551" s="17"/>
      <c r="T551" s="17"/>
      <c r="U551" s="17"/>
      <c r="V551" s="17"/>
      <c r="W551" s="17"/>
      <c r="X551" s="17"/>
    </row>
    <row r="552" spans="1:24" ht="14">
      <c r="A552" s="115"/>
      <c r="B552" s="29"/>
      <c r="C552" s="80"/>
      <c r="D552" s="29"/>
      <c r="E552" s="29"/>
      <c r="F552" s="80"/>
      <c r="G552" s="16"/>
      <c r="H552" s="80"/>
      <c r="I552" s="80"/>
      <c r="J552" s="80"/>
      <c r="K552" s="80"/>
      <c r="L552" s="80"/>
      <c r="M552" s="80"/>
      <c r="N552" s="80"/>
      <c r="O552" s="16"/>
      <c r="P552" s="80"/>
      <c r="Q552" s="80"/>
      <c r="R552" s="80"/>
      <c r="S552" s="16"/>
      <c r="T552" s="16"/>
      <c r="U552" s="16"/>
      <c r="V552" s="16"/>
      <c r="W552" s="16"/>
      <c r="X552" s="16"/>
    </row>
    <row r="553" spans="1:24" ht="14">
      <c r="A553" s="105"/>
      <c r="B553" s="29"/>
      <c r="C553" s="29"/>
      <c r="D553" s="29"/>
      <c r="E553" s="29"/>
      <c r="F553" s="29"/>
      <c r="G553" s="17"/>
      <c r="H553" s="29"/>
      <c r="I553" s="29"/>
      <c r="J553" s="29"/>
      <c r="K553" s="29"/>
      <c r="L553" s="29"/>
      <c r="M553" s="29"/>
      <c r="N553" s="29"/>
      <c r="O553" s="17"/>
      <c r="P553" s="29"/>
      <c r="Q553" s="29"/>
      <c r="R553" s="29"/>
      <c r="S553" s="17"/>
      <c r="T553" s="17"/>
      <c r="U553" s="17"/>
      <c r="V553" s="17"/>
      <c r="W553" s="17"/>
      <c r="X553" s="17"/>
    </row>
    <row r="554" spans="1:24" ht="14">
      <c r="A554" s="115"/>
      <c r="B554" s="29"/>
      <c r="C554" s="80"/>
      <c r="D554" s="29"/>
      <c r="E554" s="29"/>
      <c r="F554" s="80"/>
      <c r="G554" s="16"/>
      <c r="H554" s="80"/>
      <c r="I554" s="80"/>
      <c r="J554" s="80"/>
      <c r="K554" s="80"/>
      <c r="L554" s="80"/>
      <c r="M554" s="80"/>
      <c r="N554" s="80"/>
      <c r="O554" s="16"/>
      <c r="P554" s="80"/>
      <c r="Q554" s="80"/>
      <c r="R554" s="80"/>
      <c r="S554" s="16"/>
      <c r="T554" s="16"/>
      <c r="U554" s="16"/>
      <c r="V554" s="16"/>
      <c r="W554" s="16"/>
      <c r="X554" s="16"/>
    </row>
    <row r="555" spans="1:24" ht="14">
      <c r="A555" s="105"/>
      <c r="B555" s="29"/>
      <c r="C555" s="29"/>
      <c r="D555" s="29"/>
      <c r="E555" s="29"/>
      <c r="F555" s="29"/>
      <c r="G555" s="17"/>
      <c r="H555" s="29"/>
      <c r="I555" s="29"/>
      <c r="J555" s="29"/>
      <c r="K555" s="29"/>
      <c r="L555" s="29"/>
      <c r="M555" s="29"/>
      <c r="N555" s="29"/>
      <c r="O555" s="17"/>
      <c r="P555" s="29"/>
      <c r="Q555" s="29"/>
      <c r="R555" s="29"/>
      <c r="S555" s="17"/>
      <c r="T555" s="17"/>
      <c r="U555" s="17"/>
      <c r="V555" s="17"/>
      <c r="W555" s="17"/>
      <c r="X555" s="17"/>
    </row>
    <row r="556" spans="1:24" ht="14">
      <c r="A556" s="115"/>
      <c r="B556" s="29"/>
      <c r="C556" s="80"/>
      <c r="D556" s="29"/>
      <c r="E556" s="29"/>
      <c r="F556" s="80"/>
      <c r="G556" s="16"/>
      <c r="H556" s="80"/>
      <c r="I556" s="80"/>
      <c r="J556" s="80"/>
      <c r="K556" s="80"/>
      <c r="L556" s="80"/>
      <c r="M556" s="80"/>
      <c r="N556" s="80"/>
      <c r="O556" s="16"/>
      <c r="P556" s="80"/>
      <c r="Q556" s="80"/>
      <c r="R556" s="80"/>
      <c r="S556" s="16"/>
      <c r="T556" s="16"/>
      <c r="U556" s="16"/>
      <c r="V556" s="16"/>
      <c r="W556" s="16"/>
      <c r="X556" s="16"/>
    </row>
    <row r="557" spans="1:24" ht="14">
      <c r="A557" s="105"/>
      <c r="B557" s="29"/>
      <c r="C557" s="29"/>
      <c r="D557" s="29"/>
      <c r="E557" s="29"/>
      <c r="F557" s="29"/>
      <c r="G557" s="17"/>
      <c r="H557" s="29"/>
      <c r="I557" s="29"/>
      <c r="J557" s="29"/>
      <c r="K557" s="29"/>
      <c r="L557" s="29"/>
      <c r="M557" s="29"/>
      <c r="N557" s="29"/>
      <c r="O557" s="17"/>
      <c r="P557" s="29"/>
      <c r="Q557" s="29"/>
      <c r="R557" s="29"/>
      <c r="S557" s="17"/>
      <c r="T557" s="17"/>
      <c r="U557" s="17"/>
      <c r="V557" s="17"/>
      <c r="W557" s="17"/>
      <c r="X557" s="17"/>
    </row>
    <row r="558" spans="1:24" ht="14">
      <c r="A558" s="115"/>
      <c r="B558" s="29"/>
      <c r="C558" s="80"/>
      <c r="D558" s="29"/>
      <c r="E558" s="29"/>
      <c r="F558" s="80"/>
      <c r="G558" s="16"/>
      <c r="H558" s="80"/>
      <c r="I558" s="80"/>
      <c r="J558" s="80"/>
      <c r="K558" s="80"/>
      <c r="L558" s="80"/>
      <c r="M558" s="80"/>
      <c r="N558" s="80"/>
      <c r="O558" s="16"/>
      <c r="P558" s="80"/>
      <c r="Q558" s="80"/>
      <c r="R558" s="80"/>
      <c r="S558" s="16"/>
      <c r="T558" s="16"/>
      <c r="U558" s="16"/>
      <c r="V558" s="16"/>
      <c r="W558" s="16"/>
      <c r="X558" s="16"/>
    </row>
    <row r="559" spans="1:24" ht="14">
      <c r="A559" s="105"/>
      <c r="B559" s="29"/>
      <c r="C559" s="29"/>
      <c r="D559" s="29"/>
      <c r="E559" s="29"/>
      <c r="F559" s="29"/>
      <c r="G559" s="17"/>
      <c r="H559" s="29"/>
      <c r="I559" s="29"/>
      <c r="J559" s="29"/>
      <c r="K559" s="29"/>
      <c r="L559" s="29"/>
      <c r="M559" s="29"/>
      <c r="N559" s="29"/>
      <c r="O559" s="17"/>
      <c r="P559" s="29"/>
      <c r="Q559" s="29"/>
      <c r="R559" s="29"/>
      <c r="S559" s="17"/>
      <c r="T559" s="17"/>
      <c r="U559" s="17"/>
      <c r="V559" s="17"/>
      <c r="W559" s="17"/>
      <c r="X559" s="17"/>
    </row>
    <row r="560" spans="1:24" ht="14">
      <c r="A560" s="115"/>
      <c r="B560" s="29"/>
      <c r="C560" s="80"/>
      <c r="D560" s="29"/>
      <c r="E560" s="29"/>
      <c r="F560" s="80"/>
      <c r="G560" s="16"/>
      <c r="H560" s="80"/>
      <c r="I560" s="80"/>
      <c r="J560" s="80"/>
      <c r="K560" s="80"/>
      <c r="L560" s="80"/>
      <c r="M560" s="80"/>
      <c r="N560" s="80"/>
      <c r="O560" s="16"/>
      <c r="P560" s="80"/>
      <c r="Q560" s="80"/>
      <c r="R560" s="80"/>
      <c r="S560" s="16"/>
      <c r="T560" s="16"/>
      <c r="U560" s="16"/>
      <c r="V560" s="16"/>
      <c r="W560" s="16"/>
      <c r="X560" s="16"/>
    </row>
    <row r="561" spans="1:24" ht="14">
      <c r="A561" s="105"/>
      <c r="B561" s="29"/>
      <c r="C561" s="29"/>
      <c r="D561" s="29"/>
      <c r="E561" s="29"/>
      <c r="F561" s="29"/>
      <c r="G561" s="17"/>
      <c r="H561" s="29"/>
      <c r="I561" s="29"/>
      <c r="J561" s="29"/>
      <c r="K561" s="29"/>
      <c r="L561" s="29"/>
      <c r="M561" s="29"/>
      <c r="N561" s="29"/>
      <c r="O561" s="17"/>
      <c r="P561" s="29"/>
      <c r="Q561" s="29"/>
      <c r="R561" s="29"/>
      <c r="S561" s="17"/>
      <c r="T561" s="17"/>
      <c r="U561" s="17"/>
      <c r="V561" s="17"/>
      <c r="W561" s="17"/>
      <c r="X561" s="17"/>
    </row>
    <row r="562" spans="1:24" ht="14">
      <c r="A562" s="115"/>
      <c r="B562" s="29"/>
      <c r="C562" s="80"/>
      <c r="D562" s="29"/>
      <c r="E562" s="29"/>
      <c r="F562" s="80"/>
      <c r="G562" s="16"/>
      <c r="H562" s="80"/>
      <c r="I562" s="80"/>
      <c r="J562" s="80"/>
      <c r="K562" s="80"/>
      <c r="L562" s="80"/>
      <c r="M562" s="80"/>
      <c r="N562" s="80"/>
      <c r="O562" s="16"/>
      <c r="P562" s="80"/>
      <c r="Q562" s="80"/>
      <c r="R562" s="80"/>
      <c r="S562" s="16"/>
      <c r="T562" s="16"/>
      <c r="U562" s="16"/>
      <c r="V562" s="16"/>
      <c r="W562" s="16"/>
      <c r="X562" s="16"/>
    </row>
    <row r="563" spans="1:24" ht="14">
      <c r="A563" s="105"/>
      <c r="B563" s="29"/>
      <c r="C563" s="29"/>
      <c r="D563" s="29"/>
      <c r="E563" s="29"/>
      <c r="F563" s="29"/>
      <c r="G563" s="17"/>
      <c r="H563" s="29"/>
      <c r="I563" s="29"/>
      <c r="J563" s="29"/>
      <c r="K563" s="29"/>
      <c r="L563" s="29"/>
      <c r="M563" s="29"/>
      <c r="N563" s="29"/>
      <c r="O563" s="17"/>
      <c r="P563" s="29"/>
      <c r="Q563" s="29"/>
      <c r="R563" s="29"/>
      <c r="S563" s="17"/>
      <c r="T563" s="17"/>
      <c r="U563" s="17"/>
      <c r="V563" s="17"/>
      <c r="W563" s="17"/>
      <c r="X563" s="17"/>
    </row>
    <row r="564" spans="1:24" ht="14">
      <c r="A564" s="115"/>
      <c r="B564" s="29"/>
      <c r="C564" s="80"/>
      <c r="D564" s="29"/>
      <c r="E564" s="29"/>
      <c r="F564" s="80"/>
      <c r="G564" s="16"/>
      <c r="H564" s="80"/>
      <c r="I564" s="80"/>
      <c r="J564" s="80"/>
      <c r="K564" s="80"/>
      <c r="L564" s="80"/>
      <c r="M564" s="80"/>
      <c r="N564" s="80"/>
      <c r="O564" s="16"/>
      <c r="P564" s="80"/>
      <c r="Q564" s="80"/>
      <c r="R564" s="80"/>
      <c r="S564" s="16"/>
      <c r="T564" s="16"/>
      <c r="U564" s="16"/>
      <c r="V564" s="16"/>
      <c r="W564" s="16"/>
      <c r="X564" s="16"/>
    </row>
    <row r="565" spans="1:24" ht="14">
      <c r="A565" s="105"/>
      <c r="B565" s="29"/>
      <c r="C565" s="29"/>
      <c r="D565" s="29"/>
      <c r="E565" s="29"/>
      <c r="F565" s="29"/>
      <c r="G565" s="17"/>
      <c r="H565" s="29"/>
      <c r="I565" s="29"/>
      <c r="J565" s="29"/>
      <c r="K565" s="29"/>
      <c r="L565" s="29"/>
      <c r="M565" s="29"/>
      <c r="N565" s="29"/>
      <c r="O565" s="17"/>
      <c r="P565" s="29"/>
      <c r="Q565" s="29"/>
      <c r="R565" s="29"/>
      <c r="S565" s="17"/>
      <c r="T565" s="17"/>
      <c r="U565" s="17"/>
      <c r="V565" s="17"/>
      <c r="W565" s="17"/>
      <c r="X565" s="17"/>
    </row>
    <row r="566" spans="1:24" ht="14">
      <c r="A566" s="115"/>
      <c r="B566" s="29"/>
      <c r="C566" s="80"/>
      <c r="D566" s="29"/>
      <c r="E566" s="29"/>
      <c r="F566" s="80"/>
      <c r="G566" s="16"/>
      <c r="H566" s="80"/>
      <c r="I566" s="80"/>
      <c r="J566" s="80"/>
      <c r="K566" s="80"/>
      <c r="L566" s="80"/>
      <c r="M566" s="80"/>
      <c r="N566" s="80"/>
      <c r="O566" s="16"/>
      <c r="P566" s="80"/>
      <c r="Q566" s="80"/>
      <c r="R566" s="80"/>
      <c r="S566" s="16"/>
      <c r="T566" s="16"/>
      <c r="U566" s="16"/>
      <c r="V566" s="16"/>
      <c r="W566" s="16"/>
      <c r="X566" s="16"/>
    </row>
    <row r="567" spans="1:24" ht="14">
      <c r="A567" s="105"/>
      <c r="B567" s="29"/>
      <c r="C567" s="29"/>
      <c r="D567" s="29"/>
      <c r="E567" s="29"/>
      <c r="F567" s="29"/>
      <c r="G567" s="17"/>
      <c r="H567" s="29"/>
      <c r="I567" s="29"/>
      <c r="J567" s="29"/>
      <c r="K567" s="29"/>
      <c r="L567" s="29"/>
      <c r="M567" s="29"/>
      <c r="N567" s="29"/>
      <c r="O567" s="17"/>
      <c r="P567" s="29"/>
      <c r="Q567" s="29"/>
      <c r="R567" s="29"/>
      <c r="S567" s="17"/>
      <c r="T567" s="17"/>
      <c r="U567" s="17"/>
      <c r="V567" s="17"/>
      <c r="W567" s="17"/>
      <c r="X567" s="17"/>
    </row>
    <row r="568" spans="1:24" ht="14">
      <c r="A568" s="115"/>
      <c r="B568" s="29"/>
      <c r="C568" s="80"/>
      <c r="D568" s="29"/>
      <c r="E568" s="29"/>
      <c r="F568" s="80"/>
      <c r="G568" s="16"/>
      <c r="H568" s="80"/>
      <c r="I568" s="80"/>
      <c r="J568" s="80"/>
      <c r="K568" s="80"/>
      <c r="L568" s="80"/>
      <c r="M568" s="80"/>
      <c r="N568" s="80"/>
      <c r="O568" s="16"/>
      <c r="P568" s="80"/>
      <c r="Q568" s="80"/>
      <c r="R568" s="80"/>
      <c r="S568" s="16"/>
      <c r="T568" s="16"/>
      <c r="U568" s="16"/>
      <c r="V568" s="16"/>
      <c r="W568" s="16"/>
      <c r="X568" s="16"/>
    </row>
    <row r="569" spans="1:24" ht="14">
      <c r="A569" s="105"/>
      <c r="B569" s="29"/>
      <c r="C569" s="29"/>
      <c r="D569" s="29"/>
      <c r="E569" s="29"/>
      <c r="F569" s="29"/>
      <c r="G569" s="17"/>
      <c r="H569" s="29"/>
      <c r="I569" s="29"/>
      <c r="J569" s="29"/>
      <c r="K569" s="29"/>
      <c r="L569" s="29"/>
      <c r="M569" s="29"/>
      <c r="N569" s="29"/>
      <c r="O569" s="17"/>
      <c r="P569" s="29"/>
      <c r="Q569" s="29"/>
      <c r="R569" s="29"/>
      <c r="S569" s="17"/>
      <c r="T569" s="17"/>
      <c r="U569" s="17"/>
      <c r="V569" s="17"/>
      <c r="W569" s="17"/>
      <c r="X569" s="17"/>
    </row>
    <row r="570" spans="1:24" ht="14">
      <c r="A570" s="115"/>
      <c r="B570" s="29"/>
      <c r="C570" s="80"/>
      <c r="D570" s="29"/>
      <c r="E570" s="29"/>
      <c r="F570" s="80"/>
      <c r="G570" s="16"/>
      <c r="H570" s="80"/>
      <c r="I570" s="80"/>
      <c r="J570" s="80"/>
      <c r="K570" s="80"/>
      <c r="L570" s="80"/>
      <c r="M570" s="80"/>
      <c r="N570" s="80"/>
      <c r="O570" s="16"/>
      <c r="P570" s="80"/>
      <c r="Q570" s="80"/>
      <c r="R570" s="80"/>
      <c r="S570" s="16"/>
      <c r="T570" s="16"/>
      <c r="U570" s="16"/>
      <c r="V570" s="16"/>
      <c r="W570" s="16"/>
      <c r="X570" s="16"/>
    </row>
    <row r="571" spans="1:24" ht="14">
      <c r="A571" s="105"/>
      <c r="B571" s="29"/>
      <c r="C571" s="29"/>
      <c r="D571" s="29"/>
      <c r="E571" s="29"/>
      <c r="F571" s="29"/>
      <c r="G571" s="17"/>
      <c r="H571" s="29"/>
      <c r="I571" s="29"/>
      <c r="J571" s="29"/>
      <c r="K571" s="29"/>
      <c r="L571" s="29"/>
      <c r="M571" s="29"/>
      <c r="N571" s="29"/>
      <c r="O571" s="17"/>
      <c r="P571" s="29"/>
      <c r="Q571" s="29"/>
      <c r="R571" s="29"/>
      <c r="S571" s="17"/>
      <c r="T571" s="17"/>
      <c r="U571" s="17"/>
      <c r="V571" s="17"/>
      <c r="W571" s="17"/>
      <c r="X571" s="17"/>
    </row>
    <row r="572" spans="1:24" ht="14">
      <c r="A572" s="115"/>
      <c r="B572" s="29"/>
      <c r="C572" s="80"/>
      <c r="D572" s="29"/>
      <c r="E572" s="29"/>
      <c r="F572" s="80"/>
      <c r="G572" s="16"/>
      <c r="H572" s="80"/>
      <c r="I572" s="80"/>
      <c r="J572" s="80"/>
      <c r="K572" s="80"/>
      <c r="L572" s="80"/>
      <c r="M572" s="80"/>
      <c r="N572" s="80"/>
      <c r="O572" s="16"/>
      <c r="P572" s="80"/>
      <c r="Q572" s="80"/>
      <c r="R572" s="80"/>
      <c r="S572" s="16"/>
      <c r="T572" s="16"/>
      <c r="U572" s="16"/>
      <c r="V572" s="16"/>
      <c r="W572" s="16"/>
      <c r="X572" s="16"/>
    </row>
    <row r="573" spans="1:24" ht="14">
      <c r="A573" s="105"/>
      <c r="B573" s="29"/>
      <c r="C573" s="29"/>
      <c r="D573" s="29"/>
      <c r="E573" s="29"/>
      <c r="F573" s="29"/>
      <c r="G573" s="17"/>
      <c r="H573" s="29"/>
      <c r="I573" s="29"/>
      <c r="J573" s="29"/>
      <c r="K573" s="29"/>
      <c r="L573" s="29"/>
      <c r="M573" s="29"/>
      <c r="N573" s="29"/>
      <c r="O573" s="17"/>
      <c r="P573" s="29"/>
      <c r="Q573" s="29"/>
      <c r="R573" s="29"/>
      <c r="S573" s="17"/>
      <c r="T573" s="17"/>
      <c r="U573" s="17"/>
      <c r="V573" s="17"/>
      <c r="W573" s="17"/>
      <c r="X573" s="17"/>
    </row>
    <row r="574" spans="1:24" ht="14">
      <c r="A574" s="115"/>
      <c r="B574" s="29"/>
      <c r="C574" s="80"/>
      <c r="D574" s="29"/>
      <c r="E574" s="29"/>
      <c r="F574" s="80"/>
      <c r="G574" s="16"/>
      <c r="H574" s="80"/>
      <c r="I574" s="80"/>
      <c r="J574" s="80"/>
      <c r="K574" s="80"/>
      <c r="L574" s="80"/>
      <c r="M574" s="80"/>
      <c r="N574" s="80"/>
      <c r="O574" s="16"/>
      <c r="P574" s="80"/>
      <c r="Q574" s="80"/>
      <c r="R574" s="80"/>
      <c r="S574" s="16"/>
      <c r="T574" s="16"/>
      <c r="U574" s="16"/>
      <c r="V574" s="16"/>
      <c r="W574" s="16"/>
      <c r="X574" s="16"/>
    </row>
    <row r="575" spans="1:24" ht="14">
      <c r="A575" s="105"/>
      <c r="B575" s="29"/>
      <c r="C575" s="29"/>
      <c r="D575" s="29"/>
      <c r="E575" s="29"/>
      <c r="F575" s="29"/>
      <c r="G575" s="17"/>
      <c r="H575" s="29"/>
      <c r="I575" s="29"/>
      <c r="J575" s="29"/>
      <c r="K575" s="29"/>
      <c r="L575" s="29"/>
      <c r="M575" s="29"/>
      <c r="N575" s="29"/>
      <c r="O575" s="17"/>
      <c r="P575" s="29"/>
      <c r="Q575" s="29"/>
      <c r="R575" s="29"/>
      <c r="S575" s="17"/>
      <c r="T575" s="17"/>
      <c r="U575" s="17"/>
      <c r="V575" s="17"/>
      <c r="W575" s="17"/>
      <c r="X575" s="17"/>
    </row>
    <row r="576" spans="1:24" ht="14">
      <c r="A576" s="115"/>
      <c r="B576" s="29"/>
      <c r="C576" s="80"/>
      <c r="D576" s="29"/>
      <c r="E576" s="29"/>
      <c r="F576" s="80"/>
      <c r="G576" s="16"/>
      <c r="H576" s="80"/>
      <c r="I576" s="80"/>
      <c r="J576" s="80"/>
      <c r="K576" s="80"/>
      <c r="L576" s="80"/>
      <c r="M576" s="80"/>
      <c r="N576" s="80"/>
      <c r="O576" s="16"/>
      <c r="P576" s="80"/>
      <c r="Q576" s="80"/>
      <c r="R576" s="80"/>
      <c r="S576" s="16"/>
      <c r="T576" s="16"/>
      <c r="U576" s="16"/>
      <c r="V576" s="16"/>
      <c r="W576" s="16"/>
      <c r="X576" s="16"/>
    </row>
    <row r="577" spans="1:24" ht="14">
      <c r="A577" s="105"/>
      <c r="B577" s="29"/>
      <c r="C577" s="29"/>
      <c r="D577" s="29"/>
      <c r="E577" s="29"/>
      <c r="F577" s="29"/>
      <c r="G577" s="17"/>
      <c r="H577" s="29"/>
      <c r="I577" s="29"/>
      <c r="J577" s="29"/>
      <c r="K577" s="29"/>
      <c r="L577" s="29"/>
      <c r="M577" s="29"/>
      <c r="N577" s="29"/>
      <c r="O577" s="17"/>
      <c r="P577" s="29"/>
      <c r="Q577" s="29"/>
      <c r="R577" s="29"/>
      <c r="S577" s="17"/>
      <c r="T577" s="17"/>
      <c r="U577" s="17"/>
      <c r="V577" s="17"/>
      <c r="W577" s="17"/>
      <c r="X577" s="17"/>
    </row>
    <row r="578" spans="1:24" ht="14">
      <c r="A578" s="115"/>
      <c r="B578" s="29"/>
      <c r="C578" s="80"/>
      <c r="D578" s="29"/>
      <c r="E578" s="29"/>
      <c r="F578" s="80"/>
      <c r="G578" s="16"/>
      <c r="H578" s="80"/>
      <c r="I578" s="80"/>
      <c r="J578" s="80"/>
      <c r="K578" s="80"/>
      <c r="L578" s="80"/>
      <c r="M578" s="80"/>
      <c r="N578" s="80"/>
      <c r="O578" s="16"/>
      <c r="P578" s="80"/>
      <c r="Q578" s="80"/>
      <c r="R578" s="80"/>
      <c r="S578" s="16"/>
      <c r="T578" s="16"/>
      <c r="U578" s="16"/>
      <c r="V578" s="16"/>
      <c r="W578" s="16"/>
      <c r="X578" s="16"/>
    </row>
    <row r="579" spans="1:24" ht="14">
      <c r="A579" s="105"/>
      <c r="B579" s="29"/>
      <c r="C579" s="29"/>
      <c r="D579" s="29"/>
      <c r="E579" s="29"/>
      <c r="F579" s="29"/>
      <c r="G579" s="17"/>
      <c r="H579" s="29"/>
      <c r="I579" s="29"/>
      <c r="J579" s="29"/>
      <c r="K579" s="29"/>
      <c r="L579" s="29"/>
      <c r="M579" s="29"/>
      <c r="N579" s="29"/>
      <c r="O579" s="17"/>
      <c r="P579" s="29"/>
      <c r="Q579" s="29"/>
      <c r="R579" s="29"/>
      <c r="S579" s="17"/>
      <c r="T579" s="17"/>
      <c r="U579" s="17"/>
      <c r="V579" s="17"/>
      <c r="W579" s="17"/>
      <c r="X579" s="17"/>
    </row>
    <row r="580" spans="1:24" ht="14">
      <c r="A580" s="115"/>
      <c r="B580" s="29"/>
      <c r="C580" s="80"/>
      <c r="D580" s="29"/>
      <c r="E580" s="29"/>
      <c r="F580" s="80"/>
      <c r="G580" s="16"/>
      <c r="H580" s="80"/>
      <c r="I580" s="80"/>
      <c r="J580" s="80"/>
      <c r="K580" s="80"/>
      <c r="L580" s="80"/>
      <c r="M580" s="80"/>
      <c r="N580" s="80"/>
      <c r="O580" s="16"/>
      <c r="P580" s="80"/>
      <c r="Q580" s="80"/>
      <c r="R580" s="80"/>
      <c r="S580" s="16"/>
      <c r="T580" s="16"/>
      <c r="U580" s="16"/>
      <c r="V580" s="16"/>
      <c r="W580" s="16"/>
      <c r="X580" s="16"/>
    </row>
    <row r="581" spans="1:24" ht="14">
      <c r="A581" s="105"/>
      <c r="B581" s="29"/>
      <c r="C581" s="29"/>
      <c r="D581" s="29"/>
      <c r="E581" s="29"/>
      <c r="F581" s="29"/>
      <c r="G581" s="17"/>
      <c r="H581" s="29"/>
      <c r="I581" s="29"/>
      <c r="J581" s="29"/>
      <c r="K581" s="29"/>
      <c r="L581" s="29"/>
      <c r="M581" s="29"/>
      <c r="N581" s="29"/>
      <c r="O581" s="17"/>
      <c r="P581" s="29"/>
      <c r="Q581" s="29"/>
      <c r="R581" s="29"/>
      <c r="S581" s="17"/>
      <c r="T581" s="17"/>
      <c r="U581" s="17"/>
      <c r="V581" s="17"/>
      <c r="W581" s="17"/>
      <c r="X581" s="17"/>
    </row>
    <row r="582" spans="1:24" ht="14">
      <c r="A582" s="115"/>
      <c r="B582" s="29"/>
      <c r="C582" s="80"/>
      <c r="D582" s="29"/>
      <c r="E582" s="29"/>
      <c r="F582" s="80"/>
      <c r="G582" s="16"/>
      <c r="H582" s="80"/>
      <c r="I582" s="80"/>
      <c r="J582" s="80"/>
      <c r="K582" s="80"/>
      <c r="L582" s="80"/>
      <c r="M582" s="80"/>
      <c r="N582" s="80"/>
      <c r="O582" s="16"/>
      <c r="P582" s="80"/>
      <c r="Q582" s="80"/>
      <c r="R582" s="80"/>
      <c r="S582" s="16"/>
      <c r="T582" s="16"/>
      <c r="U582" s="16"/>
      <c r="V582" s="16"/>
      <c r="W582" s="16"/>
      <c r="X582" s="16"/>
    </row>
    <row r="583" spans="1:24" ht="14">
      <c r="A583" s="105"/>
      <c r="B583" s="29"/>
      <c r="C583" s="29"/>
      <c r="D583" s="29"/>
      <c r="E583" s="29"/>
      <c r="F583" s="29"/>
      <c r="G583" s="17"/>
      <c r="H583" s="29"/>
      <c r="I583" s="29"/>
      <c r="J583" s="29"/>
      <c r="K583" s="29"/>
      <c r="L583" s="29"/>
      <c r="M583" s="29"/>
      <c r="N583" s="29"/>
      <c r="O583" s="17"/>
      <c r="P583" s="29"/>
      <c r="Q583" s="29"/>
      <c r="R583" s="29"/>
      <c r="S583" s="17"/>
      <c r="T583" s="17"/>
      <c r="U583" s="17"/>
      <c r="V583" s="17"/>
      <c r="W583" s="17"/>
      <c r="X583" s="17"/>
    </row>
    <row r="584" spans="1:24" ht="14">
      <c r="A584" s="115"/>
      <c r="B584" s="29"/>
      <c r="C584" s="80"/>
      <c r="D584" s="29"/>
      <c r="E584" s="29"/>
      <c r="F584" s="80"/>
      <c r="G584" s="16"/>
      <c r="H584" s="80"/>
      <c r="I584" s="80"/>
      <c r="J584" s="80"/>
      <c r="K584" s="80"/>
      <c r="L584" s="80"/>
      <c r="M584" s="80"/>
      <c r="N584" s="80"/>
      <c r="O584" s="16"/>
      <c r="P584" s="80"/>
      <c r="Q584" s="80"/>
      <c r="R584" s="80"/>
      <c r="S584" s="16"/>
      <c r="T584" s="16"/>
      <c r="U584" s="16"/>
      <c r="V584" s="16"/>
      <c r="W584" s="16"/>
      <c r="X584" s="16"/>
    </row>
    <row r="585" spans="1:24" ht="14">
      <c r="A585" s="105"/>
      <c r="B585" s="29"/>
      <c r="C585" s="29"/>
      <c r="D585" s="29"/>
      <c r="E585" s="29"/>
      <c r="F585" s="29"/>
      <c r="G585" s="17"/>
      <c r="H585" s="29"/>
      <c r="I585" s="29"/>
      <c r="J585" s="29"/>
      <c r="K585" s="29"/>
      <c r="L585" s="29"/>
      <c r="M585" s="29"/>
      <c r="N585" s="29"/>
      <c r="O585" s="17"/>
      <c r="P585" s="29"/>
      <c r="Q585" s="29"/>
      <c r="R585" s="29"/>
      <c r="S585" s="17"/>
      <c r="T585" s="17"/>
      <c r="U585" s="17"/>
      <c r="V585" s="17"/>
      <c r="W585" s="17"/>
      <c r="X585" s="17"/>
    </row>
    <row r="586" spans="1:24" ht="14">
      <c r="A586" s="115"/>
      <c r="B586" s="29"/>
      <c r="C586" s="80"/>
      <c r="D586" s="29"/>
      <c r="E586" s="29"/>
      <c r="F586" s="80"/>
      <c r="G586" s="16"/>
      <c r="H586" s="80"/>
      <c r="I586" s="80"/>
      <c r="J586" s="80"/>
      <c r="K586" s="80"/>
      <c r="L586" s="80"/>
      <c r="M586" s="80"/>
      <c r="N586" s="80"/>
      <c r="O586" s="16"/>
      <c r="P586" s="80"/>
      <c r="Q586" s="80"/>
      <c r="R586" s="80"/>
      <c r="S586" s="16"/>
      <c r="T586" s="16"/>
      <c r="U586" s="16"/>
      <c r="V586" s="16"/>
      <c r="W586" s="16"/>
      <c r="X586" s="16"/>
    </row>
    <row r="587" spans="1:24" ht="14">
      <c r="A587" s="105"/>
      <c r="B587" s="29"/>
      <c r="C587" s="29"/>
      <c r="D587" s="29"/>
      <c r="E587" s="29"/>
      <c r="F587" s="29"/>
      <c r="G587" s="17"/>
      <c r="H587" s="29"/>
      <c r="I587" s="29"/>
      <c r="J587" s="29"/>
      <c r="K587" s="29"/>
      <c r="L587" s="29"/>
      <c r="M587" s="29"/>
      <c r="N587" s="29"/>
      <c r="O587" s="17"/>
      <c r="P587" s="29"/>
      <c r="Q587" s="29"/>
      <c r="R587" s="29"/>
      <c r="S587" s="17"/>
      <c r="T587" s="17"/>
      <c r="U587" s="17"/>
      <c r="V587" s="17"/>
      <c r="W587" s="17"/>
      <c r="X587" s="17"/>
    </row>
    <row r="588" spans="1:24" ht="14">
      <c r="A588" s="115"/>
      <c r="B588" s="29"/>
      <c r="C588" s="80"/>
      <c r="D588" s="29"/>
      <c r="E588" s="29"/>
      <c r="F588" s="80"/>
      <c r="G588" s="16"/>
      <c r="H588" s="80"/>
      <c r="I588" s="80"/>
      <c r="J588" s="80"/>
      <c r="K588" s="80"/>
      <c r="L588" s="80"/>
      <c r="M588" s="80"/>
      <c r="N588" s="80"/>
      <c r="O588" s="16"/>
      <c r="P588" s="80"/>
      <c r="Q588" s="80"/>
      <c r="R588" s="80"/>
      <c r="S588" s="16"/>
      <c r="T588" s="16"/>
      <c r="U588" s="16"/>
      <c r="V588" s="16"/>
      <c r="W588" s="16"/>
      <c r="X588" s="16"/>
    </row>
    <row r="589" spans="1:24" ht="14">
      <c r="A589" s="105"/>
      <c r="B589" s="29"/>
      <c r="C589" s="29"/>
      <c r="D589" s="29"/>
      <c r="E589" s="29"/>
      <c r="F589" s="29"/>
      <c r="G589" s="17"/>
      <c r="H589" s="29"/>
      <c r="I589" s="29"/>
      <c r="J589" s="29"/>
      <c r="K589" s="29"/>
      <c r="L589" s="29"/>
      <c r="M589" s="29"/>
      <c r="N589" s="29"/>
      <c r="O589" s="17"/>
      <c r="P589" s="29"/>
      <c r="Q589" s="29"/>
      <c r="R589" s="29"/>
      <c r="S589" s="17"/>
      <c r="T589" s="17"/>
      <c r="U589" s="17"/>
      <c r="V589" s="17"/>
      <c r="W589" s="17"/>
      <c r="X589" s="17"/>
    </row>
    <row r="590" spans="1:24" ht="14">
      <c r="A590" s="115"/>
      <c r="B590" s="29"/>
      <c r="C590" s="80"/>
      <c r="D590" s="29"/>
      <c r="E590" s="29"/>
      <c r="F590" s="80"/>
      <c r="G590" s="16"/>
      <c r="H590" s="80"/>
      <c r="I590" s="80"/>
      <c r="J590" s="80"/>
      <c r="K590" s="80"/>
      <c r="L590" s="80"/>
      <c r="M590" s="80"/>
      <c r="N590" s="80"/>
      <c r="O590" s="16"/>
      <c r="P590" s="80"/>
      <c r="Q590" s="80"/>
      <c r="R590" s="80"/>
      <c r="S590" s="16"/>
      <c r="T590" s="16"/>
      <c r="U590" s="16"/>
      <c r="V590" s="16"/>
      <c r="W590" s="16"/>
      <c r="X590" s="16"/>
    </row>
    <row r="591" spans="1:24" ht="14">
      <c r="A591" s="105"/>
      <c r="B591" s="29"/>
      <c r="C591" s="29"/>
      <c r="D591" s="29"/>
      <c r="E591" s="29"/>
      <c r="F591" s="29"/>
      <c r="G591" s="17"/>
      <c r="H591" s="29"/>
      <c r="I591" s="29"/>
      <c r="J591" s="29"/>
      <c r="K591" s="29"/>
      <c r="L591" s="29"/>
      <c r="M591" s="29"/>
      <c r="N591" s="29"/>
      <c r="O591" s="17"/>
      <c r="P591" s="29"/>
      <c r="Q591" s="29"/>
      <c r="R591" s="29"/>
      <c r="S591" s="17"/>
      <c r="T591" s="17"/>
      <c r="U591" s="17"/>
      <c r="V591" s="17"/>
      <c r="W591" s="17"/>
      <c r="X591" s="17"/>
    </row>
    <row r="592" spans="1:24" ht="14">
      <c r="A592" s="115"/>
      <c r="B592" s="29"/>
      <c r="C592" s="80"/>
      <c r="D592" s="29"/>
      <c r="E592" s="29"/>
      <c r="F592" s="80"/>
      <c r="G592" s="16"/>
      <c r="H592" s="80"/>
      <c r="I592" s="80"/>
      <c r="J592" s="80"/>
      <c r="K592" s="80"/>
      <c r="L592" s="80"/>
      <c r="M592" s="80"/>
      <c r="N592" s="80"/>
      <c r="O592" s="16"/>
      <c r="P592" s="80"/>
      <c r="Q592" s="80"/>
      <c r="R592" s="80"/>
      <c r="S592" s="16"/>
      <c r="T592" s="16"/>
      <c r="U592" s="16"/>
      <c r="V592" s="16"/>
      <c r="W592" s="16"/>
      <c r="X592" s="16"/>
    </row>
    <row r="593" spans="1:24" ht="14">
      <c r="A593" s="105"/>
      <c r="B593" s="29"/>
      <c r="C593" s="29"/>
      <c r="D593" s="29"/>
      <c r="E593" s="29"/>
      <c r="F593" s="29"/>
      <c r="G593" s="17"/>
      <c r="H593" s="29"/>
      <c r="I593" s="29"/>
      <c r="J593" s="29"/>
      <c r="K593" s="29"/>
      <c r="L593" s="29"/>
      <c r="M593" s="29"/>
      <c r="N593" s="29"/>
      <c r="O593" s="17"/>
      <c r="P593" s="29"/>
      <c r="Q593" s="29"/>
      <c r="R593" s="29"/>
      <c r="S593" s="17"/>
      <c r="T593" s="17"/>
      <c r="U593" s="17"/>
      <c r="V593" s="17"/>
      <c r="W593" s="17"/>
      <c r="X593" s="17"/>
    </row>
    <row r="594" spans="1:24" ht="14">
      <c r="A594" s="115"/>
      <c r="B594" s="29"/>
      <c r="C594" s="80"/>
      <c r="D594" s="29"/>
      <c r="E594" s="29"/>
      <c r="F594" s="80"/>
      <c r="G594" s="16"/>
      <c r="H594" s="80"/>
      <c r="I594" s="80"/>
      <c r="J594" s="80"/>
      <c r="K594" s="80"/>
      <c r="L594" s="80"/>
      <c r="M594" s="80"/>
      <c r="N594" s="80"/>
      <c r="O594" s="16"/>
      <c r="P594" s="80"/>
      <c r="Q594" s="80"/>
      <c r="R594" s="80"/>
      <c r="S594" s="16"/>
      <c r="T594" s="16"/>
      <c r="U594" s="16"/>
      <c r="V594" s="16"/>
      <c r="W594" s="16"/>
      <c r="X594" s="16"/>
    </row>
    <row r="595" spans="1:24" ht="14">
      <c r="A595" s="105"/>
      <c r="B595" s="29"/>
      <c r="C595" s="29"/>
      <c r="D595" s="29"/>
      <c r="E595" s="29"/>
      <c r="F595" s="29"/>
      <c r="G595" s="17"/>
      <c r="H595" s="29"/>
      <c r="I595" s="29"/>
      <c r="J595" s="29"/>
      <c r="K595" s="29"/>
      <c r="L595" s="29"/>
      <c r="M595" s="29"/>
      <c r="N595" s="29"/>
      <c r="O595" s="17"/>
      <c r="P595" s="29"/>
      <c r="Q595" s="29"/>
      <c r="R595" s="29"/>
      <c r="S595" s="17"/>
      <c r="T595" s="17"/>
      <c r="U595" s="17"/>
      <c r="V595" s="17"/>
      <c r="W595" s="17"/>
      <c r="X595" s="17"/>
    </row>
    <row r="596" spans="1:24" ht="14">
      <c r="A596" s="115"/>
      <c r="B596" s="29"/>
      <c r="C596" s="80"/>
      <c r="D596" s="29"/>
      <c r="E596" s="29"/>
      <c r="F596" s="80"/>
      <c r="G596" s="16"/>
      <c r="H596" s="80"/>
      <c r="I596" s="80"/>
      <c r="J596" s="80"/>
      <c r="K596" s="80"/>
      <c r="L596" s="80"/>
      <c r="M596" s="80"/>
      <c r="N596" s="80"/>
      <c r="O596" s="16"/>
      <c r="P596" s="80"/>
      <c r="Q596" s="80"/>
      <c r="R596" s="80"/>
      <c r="S596" s="16"/>
      <c r="T596" s="16"/>
      <c r="U596" s="16"/>
      <c r="V596" s="16"/>
      <c r="W596" s="16"/>
      <c r="X596" s="16"/>
    </row>
    <row r="597" spans="1:24" ht="14">
      <c r="A597" s="105"/>
      <c r="B597" s="29"/>
      <c r="C597" s="29"/>
      <c r="D597" s="29"/>
      <c r="E597" s="29"/>
      <c r="F597" s="29"/>
      <c r="G597" s="17"/>
      <c r="H597" s="29"/>
      <c r="I597" s="29"/>
      <c r="J597" s="29"/>
      <c r="K597" s="29"/>
      <c r="L597" s="29"/>
      <c r="M597" s="29"/>
      <c r="N597" s="29"/>
      <c r="O597" s="17"/>
      <c r="P597" s="29"/>
      <c r="Q597" s="29"/>
      <c r="R597" s="29"/>
      <c r="S597" s="17"/>
      <c r="T597" s="17"/>
      <c r="U597" s="17"/>
      <c r="V597" s="17"/>
      <c r="W597" s="17"/>
      <c r="X597" s="17"/>
    </row>
    <row r="598" spans="1:24" ht="14">
      <c r="A598" s="115"/>
      <c r="B598" s="29"/>
      <c r="C598" s="80"/>
      <c r="D598" s="29"/>
      <c r="E598" s="29"/>
      <c r="F598" s="80"/>
      <c r="G598" s="16"/>
      <c r="H598" s="80"/>
      <c r="I598" s="80"/>
      <c r="J598" s="80"/>
      <c r="K598" s="80"/>
      <c r="L598" s="80"/>
      <c r="M598" s="80"/>
      <c r="N598" s="80"/>
      <c r="O598" s="16"/>
      <c r="P598" s="80"/>
      <c r="Q598" s="80"/>
      <c r="R598" s="80"/>
      <c r="S598" s="16"/>
      <c r="T598" s="16"/>
      <c r="U598" s="16"/>
      <c r="V598" s="16"/>
      <c r="W598" s="16"/>
      <c r="X598" s="16"/>
    </row>
    <row r="599" spans="1:24" ht="14">
      <c r="A599" s="105"/>
      <c r="B599" s="29"/>
      <c r="C599" s="29"/>
      <c r="D599" s="29"/>
      <c r="E599" s="29"/>
      <c r="F599" s="29"/>
      <c r="G599" s="17"/>
      <c r="H599" s="29"/>
      <c r="I599" s="29"/>
      <c r="J599" s="29"/>
      <c r="K599" s="29"/>
      <c r="L599" s="29"/>
      <c r="M599" s="29"/>
      <c r="N599" s="29"/>
      <c r="O599" s="17"/>
      <c r="P599" s="29"/>
      <c r="Q599" s="29"/>
      <c r="R599" s="29"/>
      <c r="S599" s="17"/>
      <c r="T599" s="17"/>
      <c r="U599" s="17"/>
      <c r="V599" s="17"/>
      <c r="W599" s="17"/>
      <c r="X599" s="17"/>
    </row>
    <row r="600" spans="1:24" ht="14">
      <c r="A600" s="115"/>
      <c r="B600" s="29"/>
      <c r="C600" s="80"/>
      <c r="D600" s="29"/>
      <c r="E600" s="29"/>
      <c r="F600" s="80"/>
      <c r="G600" s="16"/>
      <c r="H600" s="80"/>
      <c r="I600" s="80"/>
      <c r="J600" s="80"/>
      <c r="K600" s="80"/>
      <c r="L600" s="80"/>
      <c r="M600" s="80"/>
      <c r="N600" s="80"/>
      <c r="O600" s="16"/>
      <c r="P600" s="80"/>
      <c r="Q600" s="80"/>
      <c r="R600" s="80"/>
      <c r="S600" s="16"/>
      <c r="T600" s="16"/>
      <c r="U600" s="16"/>
      <c r="V600" s="16"/>
      <c r="W600" s="16"/>
      <c r="X600" s="16"/>
    </row>
    <row r="601" spans="1:24" ht="14">
      <c r="A601" s="105"/>
      <c r="B601" s="29"/>
      <c r="C601" s="29"/>
      <c r="D601" s="29"/>
      <c r="E601" s="29"/>
      <c r="F601" s="29"/>
      <c r="G601" s="17"/>
      <c r="H601" s="29"/>
      <c r="I601" s="29"/>
      <c r="J601" s="29"/>
      <c r="K601" s="29"/>
      <c r="L601" s="29"/>
      <c r="M601" s="29"/>
      <c r="N601" s="29"/>
      <c r="O601" s="17"/>
      <c r="P601" s="29"/>
      <c r="Q601" s="29"/>
      <c r="R601" s="29"/>
      <c r="S601" s="17"/>
      <c r="T601" s="17"/>
      <c r="U601" s="17"/>
      <c r="V601" s="17"/>
      <c r="W601" s="17"/>
      <c r="X601" s="17"/>
    </row>
    <row r="602" spans="1:24" ht="14">
      <c r="A602" s="115"/>
      <c r="B602" s="29"/>
      <c r="C602" s="80"/>
      <c r="D602" s="29"/>
      <c r="E602" s="29"/>
      <c r="F602" s="80"/>
      <c r="G602" s="16"/>
      <c r="H602" s="80"/>
      <c r="I602" s="80"/>
      <c r="J602" s="80"/>
      <c r="K602" s="80"/>
      <c r="L602" s="80"/>
      <c r="M602" s="80"/>
      <c r="N602" s="80"/>
      <c r="O602" s="16"/>
      <c r="P602" s="80"/>
      <c r="Q602" s="80"/>
      <c r="R602" s="80"/>
      <c r="S602" s="16"/>
      <c r="T602" s="16"/>
      <c r="U602" s="16"/>
      <c r="V602" s="16"/>
      <c r="W602" s="16"/>
      <c r="X602" s="16"/>
    </row>
    <row r="603" spans="1:24" ht="14">
      <c r="A603" s="105"/>
      <c r="B603" s="29"/>
      <c r="C603" s="29"/>
      <c r="D603" s="29"/>
      <c r="E603" s="29"/>
      <c r="F603" s="29"/>
      <c r="G603" s="17"/>
      <c r="H603" s="29"/>
      <c r="I603" s="29"/>
      <c r="J603" s="29"/>
      <c r="K603" s="29"/>
      <c r="L603" s="29"/>
      <c r="M603" s="29"/>
      <c r="N603" s="29"/>
      <c r="O603" s="17"/>
      <c r="P603" s="29"/>
      <c r="Q603" s="29"/>
      <c r="R603" s="29"/>
      <c r="S603" s="17"/>
      <c r="T603" s="17"/>
      <c r="U603" s="17"/>
      <c r="V603" s="17"/>
      <c r="W603" s="17"/>
      <c r="X603" s="17"/>
    </row>
    <row r="604" spans="1:24" ht="14">
      <c r="A604" s="115"/>
      <c r="B604" s="29"/>
      <c r="C604" s="80"/>
      <c r="D604" s="29"/>
      <c r="E604" s="29"/>
      <c r="F604" s="80"/>
      <c r="G604" s="16"/>
      <c r="H604" s="80"/>
      <c r="I604" s="80"/>
      <c r="J604" s="80"/>
      <c r="K604" s="80"/>
      <c r="L604" s="80"/>
      <c r="M604" s="80"/>
      <c r="N604" s="80"/>
      <c r="O604" s="16"/>
      <c r="P604" s="80"/>
      <c r="Q604" s="80"/>
      <c r="R604" s="80"/>
      <c r="S604" s="16"/>
      <c r="T604" s="16"/>
      <c r="U604" s="16"/>
      <c r="V604" s="16"/>
      <c r="W604" s="16"/>
      <c r="X604" s="16"/>
    </row>
    <row r="605" spans="1:24" ht="14">
      <c r="A605" s="105"/>
      <c r="B605" s="29"/>
      <c r="C605" s="29"/>
      <c r="D605" s="29"/>
      <c r="E605" s="29"/>
      <c r="F605" s="29"/>
      <c r="G605" s="17"/>
      <c r="H605" s="29"/>
      <c r="I605" s="29"/>
      <c r="J605" s="29"/>
      <c r="K605" s="29"/>
      <c r="L605" s="29"/>
      <c r="M605" s="29"/>
      <c r="N605" s="29"/>
      <c r="O605" s="17"/>
      <c r="P605" s="29"/>
      <c r="Q605" s="29"/>
      <c r="R605" s="29"/>
      <c r="S605" s="17"/>
      <c r="T605" s="17"/>
      <c r="U605" s="17"/>
      <c r="V605" s="17"/>
      <c r="W605" s="17"/>
      <c r="X605" s="17"/>
    </row>
    <row r="606" spans="1:24" ht="14">
      <c r="A606" s="115"/>
      <c r="B606" s="29"/>
      <c r="C606" s="80"/>
      <c r="D606" s="29"/>
      <c r="E606" s="29"/>
      <c r="F606" s="80"/>
      <c r="G606" s="16"/>
      <c r="H606" s="80"/>
      <c r="I606" s="80"/>
      <c r="J606" s="80"/>
      <c r="K606" s="80"/>
      <c r="L606" s="80"/>
      <c r="M606" s="80"/>
      <c r="N606" s="80"/>
      <c r="O606" s="16"/>
      <c r="P606" s="80"/>
      <c r="Q606" s="80"/>
      <c r="R606" s="80"/>
      <c r="S606" s="16"/>
      <c r="T606" s="16"/>
      <c r="U606" s="16"/>
      <c r="V606" s="16"/>
      <c r="W606" s="16"/>
      <c r="X606" s="16"/>
    </row>
    <row r="607" spans="1:24" ht="14">
      <c r="A607" s="105"/>
      <c r="B607" s="29"/>
      <c r="C607" s="29"/>
      <c r="D607" s="29"/>
      <c r="E607" s="29"/>
      <c r="F607" s="29"/>
      <c r="G607" s="17"/>
      <c r="H607" s="29"/>
      <c r="I607" s="29"/>
      <c r="J607" s="29"/>
      <c r="K607" s="29"/>
      <c r="L607" s="29"/>
      <c r="M607" s="29"/>
      <c r="N607" s="29"/>
      <c r="O607" s="17"/>
      <c r="P607" s="29"/>
      <c r="Q607" s="29"/>
      <c r="R607" s="29"/>
      <c r="S607" s="17"/>
      <c r="T607" s="17"/>
      <c r="U607" s="17"/>
      <c r="V607" s="17"/>
      <c r="W607" s="17"/>
      <c r="X607" s="17"/>
    </row>
    <row r="608" spans="1:24" ht="14">
      <c r="A608" s="115"/>
      <c r="B608" s="29"/>
      <c r="C608" s="80"/>
      <c r="D608" s="29"/>
      <c r="E608" s="29"/>
      <c r="F608" s="80"/>
      <c r="G608" s="16"/>
      <c r="H608" s="80"/>
      <c r="I608" s="80"/>
      <c r="J608" s="80"/>
      <c r="K608" s="80"/>
      <c r="L608" s="80"/>
      <c r="M608" s="80"/>
      <c r="N608" s="80"/>
      <c r="O608" s="16"/>
      <c r="P608" s="80"/>
      <c r="Q608" s="80"/>
      <c r="R608" s="80"/>
      <c r="S608" s="16"/>
      <c r="T608" s="16"/>
      <c r="U608" s="16"/>
      <c r="V608" s="16"/>
      <c r="W608" s="16"/>
      <c r="X608" s="16"/>
    </row>
    <row r="609" spans="1:24" ht="14">
      <c r="A609" s="105"/>
      <c r="B609" s="29"/>
      <c r="C609" s="29"/>
      <c r="D609" s="29"/>
      <c r="E609" s="29"/>
      <c r="F609" s="29"/>
      <c r="G609" s="17"/>
      <c r="H609" s="29"/>
      <c r="I609" s="29"/>
      <c r="J609" s="29"/>
      <c r="K609" s="29"/>
      <c r="L609" s="29"/>
      <c r="M609" s="29"/>
      <c r="N609" s="29"/>
      <c r="O609" s="17"/>
      <c r="P609" s="29"/>
      <c r="Q609" s="29"/>
      <c r="R609" s="29"/>
      <c r="S609" s="17"/>
      <c r="T609" s="17"/>
      <c r="U609" s="17"/>
      <c r="V609" s="17"/>
      <c r="W609" s="17"/>
      <c r="X609" s="17"/>
    </row>
    <row r="610" spans="1:24" ht="14">
      <c r="A610" s="115"/>
      <c r="B610" s="29"/>
      <c r="C610" s="80"/>
      <c r="D610" s="29"/>
      <c r="E610" s="29"/>
      <c r="F610" s="80"/>
      <c r="G610" s="16"/>
      <c r="H610" s="80"/>
      <c r="I610" s="80"/>
      <c r="J610" s="80"/>
      <c r="K610" s="80"/>
      <c r="L610" s="80"/>
      <c r="M610" s="80"/>
      <c r="N610" s="80"/>
      <c r="O610" s="16"/>
      <c r="P610" s="80"/>
      <c r="Q610" s="80"/>
      <c r="R610" s="80"/>
      <c r="S610" s="16"/>
      <c r="T610" s="16"/>
      <c r="U610" s="16"/>
      <c r="V610" s="16"/>
      <c r="W610" s="16"/>
      <c r="X610" s="16"/>
    </row>
    <row r="611" spans="1:24" ht="14">
      <c r="A611" s="105"/>
      <c r="B611" s="29"/>
      <c r="C611" s="29"/>
      <c r="D611" s="29"/>
      <c r="E611" s="29"/>
      <c r="F611" s="29"/>
      <c r="G611" s="17"/>
      <c r="H611" s="29"/>
      <c r="I611" s="29"/>
      <c r="J611" s="29"/>
      <c r="K611" s="29"/>
      <c r="L611" s="29"/>
      <c r="M611" s="29"/>
      <c r="N611" s="29"/>
      <c r="O611" s="17"/>
      <c r="P611" s="29"/>
      <c r="Q611" s="29"/>
      <c r="R611" s="29"/>
      <c r="S611" s="17"/>
      <c r="T611" s="17"/>
      <c r="U611" s="17"/>
      <c r="V611" s="17"/>
      <c r="W611" s="17"/>
      <c r="X611" s="17"/>
    </row>
    <row r="612" spans="1:24" ht="14">
      <c r="A612" s="115"/>
      <c r="B612" s="29"/>
      <c r="C612" s="80"/>
      <c r="D612" s="29"/>
      <c r="E612" s="29"/>
      <c r="F612" s="80"/>
      <c r="G612" s="16"/>
      <c r="H612" s="80"/>
      <c r="I612" s="80"/>
      <c r="J612" s="80"/>
      <c r="K612" s="80"/>
      <c r="L612" s="80"/>
      <c r="M612" s="80"/>
      <c r="N612" s="80"/>
      <c r="O612" s="16"/>
      <c r="P612" s="80"/>
      <c r="Q612" s="80"/>
      <c r="R612" s="80"/>
      <c r="S612" s="16"/>
      <c r="T612" s="16"/>
      <c r="U612" s="16"/>
      <c r="V612" s="16"/>
      <c r="W612" s="16"/>
      <c r="X612" s="16"/>
    </row>
    <row r="613" spans="1:24" ht="14">
      <c r="A613" s="105"/>
      <c r="B613" s="29"/>
      <c r="C613" s="29"/>
      <c r="D613" s="29"/>
      <c r="E613" s="29"/>
      <c r="F613" s="29"/>
      <c r="G613" s="17"/>
      <c r="H613" s="29"/>
      <c r="I613" s="29"/>
      <c r="J613" s="29"/>
      <c r="K613" s="29"/>
      <c r="L613" s="29"/>
      <c r="M613" s="29"/>
      <c r="N613" s="29"/>
      <c r="O613" s="17"/>
      <c r="P613" s="29"/>
      <c r="Q613" s="29"/>
      <c r="R613" s="29"/>
      <c r="S613" s="17"/>
      <c r="T613" s="17"/>
      <c r="U613" s="17"/>
      <c r="V613" s="17"/>
      <c r="W613" s="17"/>
      <c r="X613" s="17"/>
    </row>
    <row r="614" spans="1:24" ht="14">
      <c r="A614" s="115"/>
      <c r="B614" s="29"/>
      <c r="C614" s="80"/>
      <c r="D614" s="29"/>
      <c r="E614" s="29"/>
      <c r="F614" s="80"/>
      <c r="G614" s="16"/>
      <c r="H614" s="80"/>
      <c r="I614" s="80"/>
      <c r="J614" s="80"/>
      <c r="K614" s="80"/>
      <c r="L614" s="80"/>
      <c r="M614" s="80"/>
      <c r="N614" s="80"/>
      <c r="O614" s="16"/>
      <c r="P614" s="80"/>
      <c r="Q614" s="80"/>
      <c r="R614" s="80"/>
      <c r="S614" s="16"/>
      <c r="T614" s="16"/>
      <c r="U614" s="16"/>
      <c r="V614" s="16"/>
      <c r="W614" s="16"/>
      <c r="X614" s="16"/>
    </row>
    <row r="615" spans="1:24" ht="14">
      <c r="A615" s="105"/>
      <c r="B615" s="29"/>
      <c r="C615" s="29"/>
      <c r="D615" s="29"/>
      <c r="E615" s="29"/>
      <c r="F615" s="29"/>
      <c r="G615" s="17"/>
      <c r="H615" s="29"/>
      <c r="I615" s="29"/>
      <c r="J615" s="29"/>
      <c r="K615" s="29"/>
      <c r="L615" s="29"/>
      <c r="M615" s="29"/>
      <c r="N615" s="29"/>
      <c r="O615" s="17"/>
      <c r="P615" s="29"/>
      <c r="Q615" s="29"/>
      <c r="R615" s="29"/>
      <c r="S615" s="17"/>
      <c r="T615" s="17"/>
      <c r="U615" s="17"/>
      <c r="V615" s="17"/>
      <c r="W615" s="17"/>
      <c r="X615" s="17"/>
    </row>
    <row r="616" spans="1:24" ht="14">
      <c r="A616" s="115"/>
      <c r="B616" s="29"/>
      <c r="C616" s="80"/>
      <c r="D616" s="29"/>
      <c r="E616" s="29"/>
      <c r="F616" s="80"/>
      <c r="G616" s="16"/>
      <c r="H616" s="80"/>
      <c r="I616" s="80"/>
      <c r="J616" s="80"/>
      <c r="K616" s="80"/>
      <c r="L616" s="80"/>
      <c r="M616" s="80"/>
      <c r="N616" s="80"/>
      <c r="O616" s="16"/>
      <c r="P616" s="80"/>
      <c r="Q616" s="80"/>
      <c r="R616" s="80"/>
      <c r="S616" s="16"/>
      <c r="T616" s="16"/>
      <c r="U616" s="16"/>
      <c r="V616" s="16"/>
      <c r="W616" s="16"/>
      <c r="X616" s="16"/>
    </row>
    <row r="617" spans="1:24" ht="14">
      <c r="A617" s="105"/>
      <c r="B617" s="29"/>
      <c r="C617" s="29"/>
      <c r="D617" s="29"/>
      <c r="E617" s="29"/>
      <c r="F617" s="29"/>
      <c r="G617" s="17"/>
      <c r="H617" s="29"/>
      <c r="I617" s="29"/>
      <c r="J617" s="29"/>
      <c r="K617" s="29"/>
      <c r="L617" s="29"/>
      <c r="M617" s="29"/>
      <c r="N617" s="29"/>
      <c r="O617" s="17"/>
      <c r="P617" s="29"/>
      <c r="Q617" s="29"/>
      <c r="R617" s="29"/>
      <c r="S617" s="17"/>
      <c r="T617" s="17"/>
      <c r="U617" s="17"/>
      <c r="V617" s="17"/>
      <c r="W617" s="17"/>
      <c r="X617" s="17"/>
    </row>
    <row r="618" spans="1:24" ht="14">
      <c r="A618" s="115"/>
      <c r="B618" s="29"/>
      <c r="C618" s="80"/>
      <c r="D618" s="29"/>
      <c r="E618" s="29"/>
      <c r="F618" s="80"/>
      <c r="G618" s="16"/>
      <c r="H618" s="80"/>
      <c r="I618" s="80"/>
      <c r="J618" s="80"/>
      <c r="K618" s="80"/>
      <c r="L618" s="80"/>
      <c r="M618" s="80"/>
      <c r="N618" s="80"/>
      <c r="O618" s="16"/>
      <c r="P618" s="80"/>
      <c r="Q618" s="80"/>
      <c r="R618" s="80"/>
      <c r="S618" s="16"/>
      <c r="T618" s="16"/>
      <c r="U618" s="16"/>
      <c r="V618" s="16"/>
      <c r="W618" s="16"/>
      <c r="X618" s="16"/>
    </row>
    <row r="619" spans="1:24" ht="14">
      <c r="A619" s="105"/>
      <c r="B619" s="29"/>
      <c r="C619" s="29"/>
      <c r="D619" s="29"/>
      <c r="E619" s="29"/>
      <c r="F619" s="29"/>
      <c r="G619" s="17"/>
      <c r="H619" s="29"/>
      <c r="I619" s="29"/>
      <c r="J619" s="29"/>
      <c r="K619" s="29"/>
      <c r="L619" s="29"/>
      <c r="M619" s="29"/>
      <c r="N619" s="29"/>
      <c r="O619" s="17"/>
      <c r="P619" s="29"/>
      <c r="Q619" s="29"/>
      <c r="R619" s="29"/>
      <c r="S619" s="17"/>
      <c r="T619" s="17"/>
      <c r="U619" s="17"/>
      <c r="V619" s="17"/>
      <c r="W619" s="17"/>
      <c r="X619" s="17"/>
    </row>
    <row r="620" spans="1:24" ht="14">
      <c r="A620" s="115"/>
      <c r="B620" s="29"/>
      <c r="C620" s="80"/>
      <c r="D620" s="29"/>
      <c r="E620" s="29"/>
      <c r="F620" s="80"/>
      <c r="G620" s="16"/>
      <c r="H620" s="80"/>
      <c r="I620" s="80"/>
      <c r="J620" s="80"/>
      <c r="K620" s="80"/>
      <c r="L620" s="80"/>
      <c r="M620" s="80"/>
      <c r="N620" s="80"/>
      <c r="O620" s="16"/>
      <c r="P620" s="80"/>
      <c r="Q620" s="80"/>
      <c r="R620" s="80"/>
      <c r="S620" s="16"/>
      <c r="T620" s="16"/>
      <c r="U620" s="16"/>
      <c r="V620" s="16"/>
      <c r="W620" s="16"/>
      <c r="X620" s="16"/>
    </row>
    <row r="621" spans="1:24" ht="14">
      <c r="A621" s="105"/>
      <c r="B621" s="29"/>
      <c r="C621" s="29"/>
      <c r="D621" s="29"/>
      <c r="E621" s="29"/>
      <c r="F621" s="29"/>
      <c r="G621" s="17"/>
      <c r="H621" s="29"/>
      <c r="I621" s="29"/>
      <c r="J621" s="29"/>
      <c r="K621" s="29"/>
      <c r="L621" s="29"/>
      <c r="M621" s="29"/>
      <c r="N621" s="29"/>
      <c r="O621" s="17"/>
      <c r="P621" s="29"/>
      <c r="Q621" s="29"/>
      <c r="R621" s="29"/>
      <c r="S621" s="17"/>
      <c r="T621" s="17"/>
      <c r="U621" s="17"/>
      <c r="V621" s="17"/>
      <c r="W621" s="17"/>
      <c r="X621" s="17"/>
    </row>
    <row r="622" spans="1:24" ht="14">
      <c r="A622" s="115"/>
      <c r="B622" s="29"/>
      <c r="C622" s="80"/>
      <c r="D622" s="29"/>
      <c r="E622" s="29"/>
      <c r="F622" s="80"/>
      <c r="G622" s="16"/>
      <c r="H622" s="80"/>
      <c r="I622" s="80"/>
      <c r="J622" s="80"/>
      <c r="K622" s="80"/>
      <c r="L622" s="80"/>
      <c r="M622" s="80"/>
      <c r="N622" s="80"/>
      <c r="O622" s="16"/>
      <c r="P622" s="80"/>
      <c r="Q622" s="80"/>
      <c r="R622" s="80"/>
      <c r="S622" s="16"/>
      <c r="T622" s="16"/>
      <c r="U622" s="16"/>
      <c r="V622" s="16"/>
      <c r="W622" s="16"/>
      <c r="X622" s="16"/>
    </row>
    <row r="623" spans="1:24" ht="14">
      <c r="A623" s="105"/>
      <c r="B623" s="29"/>
      <c r="C623" s="29"/>
      <c r="D623" s="29"/>
      <c r="E623" s="29"/>
      <c r="F623" s="29"/>
      <c r="G623" s="17"/>
      <c r="H623" s="29"/>
      <c r="I623" s="29"/>
      <c r="J623" s="29"/>
      <c r="K623" s="29"/>
      <c r="L623" s="29"/>
      <c r="M623" s="29"/>
      <c r="N623" s="29"/>
      <c r="O623" s="17"/>
      <c r="P623" s="29"/>
      <c r="Q623" s="29"/>
      <c r="R623" s="29"/>
      <c r="S623" s="17"/>
      <c r="T623" s="17"/>
      <c r="U623" s="17"/>
      <c r="V623" s="17"/>
      <c r="W623" s="17"/>
      <c r="X623" s="17"/>
    </row>
    <row r="624" spans="1:24" ht="14">
      <c r="A624" s="115"/>
      <c r="B624" s="29"/>
      <c r="C624" s="80"/>
      <c r="D624" s="29"/>
      <c r="E624" s="29"/>
      <c r="F624" s="80"/>
      <c r="G624" s="16"/>
      <c r="H624" s="80"/>
      <c r="I624" s="80"/>
      <c r="J624" s="80"/>
      <c r="K624" s="80"/>
      <c r="L624" s="80"/>
      <c r="M624" s="80"/>
      <c r="N624" s="80"/>
      <c r="O624" s="16"/>
      <c r="P624" s="80"/>
      <c r="Q624" s="80"/>
      <c r="R624" s="80"/>
      <c r="S624" s="16"/>
      <c r="T624" s="16"/>
      <c r="U624" s="16"/>
      <c r="V624" s="16"/>
      <c r="W624" s="16"/>
      <c r="X624" s="16"/>
    </row>
    <row r="625" spans="1:24" ht="14">
      <c r="A625" s="105"/>
      <c r="B625" s="29"/>
      <c r="C625" s="29"/>
      <c r="D625" s="29"/>
      <c r="E625" s="29"/>
      <c r="F625" s="29"/>
      <c r="G625" s="17"/>
      <c r="H625" s="29"/>
      <c r="I625" s="29"/>
      <c r="J625" s="29"/>
      <c r="K625" s="29"/>
      <c r="L625" s="29"/>
      <c r="M625" s="29"/>
      <c r="N625" s="29"/>
      <c r="O625" s="17"/>
      <c r="P625" s="29"/>
      <c r="Q625" s="29"/>
      <c r="R625" s="29"/>
      <c r="S625" s="17"/>
      <c r="T625" s="17"/>
      <c r="U625" s="17"/>
      <c r="V625" s="17"/>
      <c r="W625" s="17"/>
      <c r="X625" s="17"/>
    </row>
    <row r="626" spans="1:24" ht="14">
      <c r="A626" s="115"/>
      <c r="B626" s="29"/>
      <c r="C626" s="80"/>
      <c r="D626" s="29"/>
      <c r="E626" s="29"/>
      <c r="F626" s="80"/>
      <c r="G626" s="16"/>
      <c r="H626" s="80"/>
      <c r="I626" s="80"/>
      <c r="J626" s="80"/>
      <c r="K626" s="80"/>
      <c r="L626" s="80"/>
      <c r="M626" s="80"/>
      <c r="N626" s="80"/>
      <c r="O626" s="16"/>
      <c r="P626" s="80"/>
      <c r="Q626" s="80"/>
      <c r="R626" s="80"/>
      <c r="S626" s="16"/>
      <c r="T626" s="16"/>
      <c r="U626" s="16"/>
      <c r="V626" s="16"/>
      <c r="W626" s="16"/>
      <c r="X626" s="16"/>
    </row>
    <row r="627" spans="1:24" ht="14">
      <c r="A627" s="105"/>
      <c r="B627" s="29"/>
      <c r="C627" s="29"/>
      <c r="D627" s="29"/>
      <c r="E627" s="29"/>
      <c r="F627" s="29"/>
      <c r="G627" s="17"/>
      <c r="H627" s="29"/>
      <c r="I627" s="29"/>
      <c r="J627" s="29"/>
      <c r="K627" s="29"/>
      <c r="L627" s="29"/>
      <c r="M627" s="29"/>
      <c r="N627" s="29"/>
      <c r="O627" s="17"/>
      <c r="P627" s="29"/>
      <c r="Q627" s="29"/>
      <c r="R627" s="29"/>
      <c r="S627" s="17"/>
      <c r="T627" s="17"/>
      <c r="U627" s="17"/>
      <c r="V627" s="17"/>
      <c r="W627" s="17"/>
      <c r="X627" s="17"/>
    </row>
    <row r="628" spans="1:24" ht="14">
      <c r="A628" s="115"/>
      <c r="B628" s="29"/>
      <c r="C628" s="80"/>
      <c r="D628" s="29"/>
      <c r="E628" s="29"/>
      <c r="F628" s="80"/>
      <c r="G628" s="16"/>
      <c r="H628" s="80"/>
      <c r="I628" s="80"/>
      <c r="J628" s="80"/>
      <c r="K628" s="80"/>
      <c r="L628" s="80"/>
      <c r="M628" s="80"/>
      <c r="N628" s="80"/>
      <c r="O628" s="16"/>
      <c r="P628" s="80"/>
      <c r="Q628" s="80"/>
      <c r="R628" s="80"/>
      <c r="S628" s="16"/>
      <c r="T628" s="16"/>
      <c r="U628" s="16"/>
      <c r="V628" s="16"/>
      <c r="W628" s="16"/>
      <c r="X628" s="16"/>
    </row>
    <row r="629" spans="1:24" ht="14">
      <c r="A629" s="105"/>
      <c r="B629" s="29"/>
      <c r="C629" s="29"/>
      <c r="D629" s="29"/>
      <c r="E629" s="29"/>
      <c r="F629" s="29"/>
      <c r="G629" s="17"/>
      <c r="H629" s="29"/>
      <c r="I629" s="29"/>
      <c r="J629" s="29"/>
      <c r="K629" s="29"/>
      <c r="L629" s="29"/>
      <c r="M629" s="29"/>
      <c r="N629" s="29"/>
      <c r="O629" s="17"/>
      <c r="P629" s="29"/>
      <c r="Q629" s="29"/>
      <c r="R629" s="29"/>
      <c r="S629" s="17"/>
      <c r="T629" s="17"/>
      <c r="U629" s="17"/>
      <c r="V629" s="17"/>
      <c r="W629" s="17"/>
      <c r="X629" s="17"/>
    </row>
    <row r="630" spans="1:24" ht="14">
      <c r="A630" s="115"/>
      <c r="B630" s="29"/>
      <c r="C630" s="80"/>
      <c r="D630" s="29"/>
      <c r="E630" s="29"/>
      <c r="F630" s="80"/>
      <c r="G630" s="16"/>
      <c r="H630" s="80"/>
      <c r="I630" s="80"/>
      <c r="J630" s="80"/>
      <c r="K630" s="80"/>
      <c r="L630" s="80"/>
      <c r="M630" s="80"/>
      <c r="N630" s="80"/>
      <c r="O630" s="16"/>
      <c r="P630" s="80"/>
      <c r="Q630" s="80"/>
      <c r="R630" s="80"/>
      <c r="S630" s="16"/>
      <c r="T630" s="16"/>
      <c r="U630" s="16"/>
      <c r="V630" s="16"/>
      <c r="W630" s="16"/>
      <c r="X630" s="16"/>
    </row>
    <row r="631" spans="1:24" ht="14">
      <c r="A631" s="105"/>
      <c r="B631" s="29"/>
      <c r="C631" s="29"/>
      <c r="D631" s="29"/>
      <c r="E631" s="29"/>
      <c r="F631" s="29"/>
      <c r="G631" s="17"/>
      <c r="H631" s="29"/>
      <c r="I631" s="29"/>
      <c r="J631" s="29"/>
      <c r="K631" s="29"/>
      <c r="L631" s="29"/>
      <c r="M631" s="29"/>
      <c r="N631" s="29"/>
      <c r="O631" s="17"/>
      <c r="P631" s="29"/>
      <c r="Q631" s="29"/>
      <c r="R631" s="29"/>
      <c r="S631" s="17"/>
      <c r="T631" s="17"/>
      <c r="U631" s="17"/>
      <c r="V631" s="17"/>
      <c r="W631" s="17"/>
      <c r="X631" s="17"/>
    </row>
    <row r="632" spans="1:24" ht="14">
      <c r="A632" s="115"/>
      <c r="B632" s="29"/>
      <c r="C632" s="80"/>
      <c r="D632" s="29"/>
      <c r="E632" s="29"/>
      <c r="F632" s="80"/>
      <c r="G632" s="16"/>
      <c r="H632" s="80"/>
      <c r="I632" s="80"/>
      <c r="J632" s="80"/>
      <c r="K632" s="80"/>
      <c r="L632" s="80"/>
      <c r="M632" s="80"/>
      <c r="N632" s="80"/>
      <c r="O632" s="16"/>
      <c r="P632" s="80"/>
      <c r="Q632" s="80"/>
      <c r="R632" s="80"/>
      <c r="S632" s="16"/>
      <c r="T632" s="16"/>
      <c r="U632" s="16"/>
      <c r="V632" s="16"/>
      <c r="W632" s="16"/>
      <c r="X632" s="16"/>
    </row>
    <row r="633" spans="1:24" ht="14">
      <c r="A633" s="105"/>
      <c r="B633" s="29"/>
      <c r="C633" s="29"/>
      <c r="D633" s="29"/>
      <c r="E633" s="29"/>
      <c r="F633" s="29"/>
      <c r="G633" s="17"/>
      <c r="H633" s="29"/>
      <c r="I633" s="29"/>
      <c r="J633" s="29"/>
      <c r="K633" s="29"/>
      <c r="L633" s="29"/>
      <c r="M633" s="29"/>
      <c r="N633" s="29"/>
      <c r="O633" s="17"/>
      <c r="P633" s="29"/>
      <c r="Q633" s="29"/>
      <c r="R633" s="29"/>
      <c r="S633" s="17"/>
      <c r="T633" s="17"/>
      <c r="U633" s="17"/>
      <c r="V633" s="17"/>
      <c r="W633" s="17"/>
      <c r="X633" s="17"/>
    </row>
    <row r="634" spans="1:24" ht="14">
      <c r="A634" s="115"/>
      <c r="B634" s="29"/>
      <c r="C634" s="80"/>
      <c r="D634" s="29"/>
      <c r="E634" s="29"/>
      <c r="F634" s="80"/>
      <c r="G634" s="16"/>
      <c r="H634" s="80"/>
      <c r="I634" s="80"/>
      <c r="J634" s="80"/>
      <c r="K634" s="80"/>
      <c r="L634" s="80"/>
      <c r="M634" s="80"/>
      <c r="N634" s="80"/>
      <c r="O634" s="16"/>
      <c r="P634" s="80"/>
      <c r="Q634" s="80"/>
      <c r="R634" s="80"/>
      <c r="S634" s="16"/>
      <c r="T634" s="16"/>
      <c r="U634" s="16"/>
      <c r="V634" s="16"/>
      <c r="W634" s="16"/>
      <c r="X634" s="16"/>
    </row>
    <row r="635" spans="1:24" ht="14">
      <c r="A635" s="105"/>
      <c r="B635" s="29"/>
      <c r="C635" s="29"/>
      <c r="D635" s="29"/>
      <c r="E635" s="29"/>
      <c r="F635" s="29"/>
      <c r="G635" s="17"/>
      <c r="H635" s="29"/>
      <c r="I635" s="29"/>
      <c r="J635" s="29"/>
      <c r="K635" s="29"/>
      <c r="L635" s="29"/>
      <c r="M635" s="29"/>
      <c r="N635" s="29"/>
      <c r="O635" s="17"/>
      <c r="P635" s="29"/>
      <c r="Q635" s="29"/>
      <c r="R635" s="29"/>
      <c r="S635" s="17"/>
      <c r="T635" s="17"/>
      <c r="U635" s="17"/>
      <c r="V635" s="17"/>
      <c r="W635" s="17"/>
      <c r="X635" s="17"/>
    </row>
    <row r="636" spans="1:24" ht="14">
      <c r="A636" s="115"/>
      <c r="B636" s="29"/>
      <c r="C636" s="80"/>
      <c r="D636" s="29"/>
      <c r="E636" s="29"/>
      <c r="F636" s="80"/>
      <c r="G636" s="16"/>
      <c r="H636" s="80"/>
      <c r="I636" s="80"/>
      <c r="J636" s="80"/>
      <c r="K636" s="80"/>
      <c r="L636" s="80"/>
      <c r="M636" s="80"/>
      <c r="N636" s="80"/>
      <c r="O636" s="16"/>
      <c r="P636" s="80"/>
      <c r="Q636" s="80"/>
      <c r="R636" s="80"/>
      <c r="S636" s="16"/>
      <c r="T636" s="16"/>
      <c r="U636" s="16"/>
      <c r="V636" s="16"/>
      <c r="W636" s="16"/>
      <c r="X636" s="16"/>
    </row>
    <row r="637" spans="1:24" ht="14">
      <c r="A637" s="105"/>
      <c r="B637" s="29"/>
      <c r="C637" s="29"/>
      <c r="D637" s="29"/>
      <c r="E637" s="29"/>
      <c r="F637" s="29"/>
      <c r="G637" s="17"/>
      <c r="H637" s="29"/>
      <c r="I637" s="29"/>
      <c r="J637" s="29"/>
      <c r="K637" s="29"/>
      <c r="L637" s="29"/>
      <c r="M637" s="29"/>
      <c r="N637" s="29"/>
      <c r="O637" s="17"/>
      <c r="P637" s="29"/>
      <c r="Q637" s="29"/>
      <c r="R637" s="29"/>
      <c r="S637" s="17"/>
      <c r="T637" s="17"/>
      <c r="U637" s="17"/>
      <c r="V637" s="17"/>
      <c r="W637" s="17"/>
      <c r="X637" s="17"/>
    </row>
    <row r="638" spans="1:24" ht="14">
      <c r="A638" s="115"/>
      <c r="B638" s="29"/>
      <c r="C638" s="80"/>
      <c r="D638" s="29"/>
      <c r="E638" s="29"/>
      <c r="F638" s="80"/>
      <c r="G638" s="16"/>
      <c r="H638" s="80"/>
      <c r="I638" s="80"/>
      <c r="J638" s="80"/>
      <c r="K638" s="80"/>
      <c r="L638" s="80"/>
      <c r="M638" s="80"/>
      <c r="N638" s="80"/>
      <c r="O638" s="16"/>
      <c r="P638" s="80"/>
      <c r="Q638" s="80"/>
      <c r="R638" s="80"/>
      <c r="S638" s="16"/>
      <c r="T638" s="16"/>
      <c r="U638" s="16"/>
      <c r="V638" s="16"/>
      <c r="W638" s="16"/>
      <c r="X638" s="16"/>
    </row>
    <row r="639" spans="1:24" ht="14">
      <c r="A639" s="105"/>
      <c r="B639" s="29"/>
      <c r="C639" s="29"/>
      <c r="D639" s="29"/>
      <c r="E639" s="29"/>
      <c r="F639" s="29"/>
      <c r="G639" s="17"/>
      <c r="H639" s="29"/>
      <c r="I639" s="29"/>
      <c r="J639" s="29"/>
      <c r="K639" s="29"/>
      <c r="L639" s="29"/>
      <c r="M639" s="29"/>
      <c r="N639" s="29"/>
      <c r="O639" s="17"/>
      <c r="P639" s="29"/>
      <c r="Q639" s="29"/>
      <c r="R639" s="29"/>
      <c r="S639" s="17"/>
      <c r="T639" s="17"/>
      <c r="U639" s="17"/>
      <c r="V639" s="17"/>
      <c r="W639" s="17"/>
      <c r="X639" s="17"/>
    </row>
    <row r="640" spans="1:24" ht="14">
      <c r="A640" s="115"/>
      <c r="B640" s="29"/>
      <c r="C640" s="80"/>
      <c r="D640" s="29"/>
      <c r="E640" s="29"/>
      <c r="F640" s="80"/>
      <c r="G640" s="16"/>
      <c r="H640" s="80"/>
      <c r="I640" s="80"/>
      <c r="J640" s="80"/>
      <c r="K640" s="80"/>
      <c r="L640" s="80"/>
      <c r="M640" s="80"/>
      <c r="N640" s="80"/>
      <c r="O640" s="16"/>
      <c r="P640" s="80"/>
      <c r="Q640" s="80"/>
      <c r="R640" s="80"/>
      <c r="S640" s="16"/>
      <c r="T640" s="16"/>
      <c r="U640" s="16"/>
      <c r="V640" s="16"/>
      <c r="W640" s="16"/>
      <c r="X640" s="16"/>
    </row>
    <row r="641" spans="1:24" ht="14">
      <c r="A641" s="105"/>
      <c r="B641" s="29"/>
      <c r="C641" s="29"/>
      <c r="D641" s="29"/>
      <c r="E641" s="29"/>
      <c r="F641" s="29"/>
      <c r="G641" s="17"/>
      <c r="H641" s="29"/>
      <c r="I641" s="29"/>
      <c r="J641" s="29"/>
      <c r="K641" s="29"/>
      <c r="L641" s="29"/>
      <c r="M641" s="29"/>
      <c r="N641" s="29"/>
      <c r="O641" s="17"/>
      <c r="P641" s="29"/>
      <c r="Q641" s="29"/>
      <c r="R641" s="29"/>
      <c r="S641" s="17"/>
      <c r="T641" s="17"/>
      <c r="U641" s="17"/>
      <c r="V641" s="17"/>
      <c r="W641" s="17"/>
      <c r="X641" s="17"/>
    </row>
    <row r="642" spans="1:24" ht="14">
      <c r="A642" s="115"/>
      <c r="B642" s="29"/>
      <c r="C642" s="80"/>
      <c r="D642" s="29"/>
      <c r="E642" s="29"/>
      <c r="F642" s="80"/>
      <c r="G642" s="16"/>
      <c r="H642" s="80"/>
      <c r="I642" s="80"/>
      <c r="J642" s="80"/>
      <c r="K642" s="80"/>
      <c r="L642" s="80"/>
      <c r="M642" s="80"/>
      <c r="N642" s="80"/>
      <c r="O642" s="16"/>
      <c r="P642" s="80"/>
      <c r="Q642" s="80"/>
      <c r="R642" s="80"/>
      <c r="S642" s="16"/>
      <c r="T642" s="16"/>
      <c r="U642" s="16"/>
      <c r="V642" s="16"/>
      <c r="W642" s="16"/>
      <c r="X642" s="16"/>
    </row>
    <row r="643" spans="1:24" ht="14">
      <c r="A643" s="105"/>
      <c r="B643" s="29"/>
      <c r="C643" s="29"/>
      <c r="D643" s="29"/>
      <c r="E643" s="29"/>
      <c r="F643" s="29"/>
      <c r="G643" s="17"/>
      <c r="H643" s="29"/>
      <c r="I643" s="29"/>
      <c r="J643" s="29"/>
      <c r="K643" s="29"/>
      <c r="L643" s="29"/>
      <c r="M643" s="29"/>
      <c r="N643" s="29"/>
      <c r="O643" s="17"/>
      <c r="P643" s="29"/>
      <c r="Q643" s="29"/>
      <c r="R643" s="29"/>
      <c r="S643" s="17"/>
      <c r="T643" s="17"/>
      <c r="U643" s="17"/>
      <c r="V643" s="17"/>
      <c r="W643" s="17"/>
      <c r="X643" s="17"/>
    </row>
    <row r="644" spans="1:24" ht="14">
      <c r="A644" s="115"/>
      <c r="B644" s="29"/>
      <c r="C644" s="80"/>
      <c r="D644" s="29"/>
      <c r="E644" s="29"/>
      <c r="F644" s="80"/>
      <c r="G644" s="16"/>
      <c r="H644" s="80"/>
      <c r="I644" s="80"/>
      <c r="J644" s="80"/>
      <c r="K644" s="80"/>
      <c r="L644" s="80"/>
      <c r="M644" s="80"/>
      <c r="N644" s="80"/>
      <c r="O644" s="16"/>
      <c r="P644" s="80"/>
      <c r="Q644" s="80"/>
      <c r="R644" s="80"/>
      <c r="S644" s="16"/>
      <c r="T644" s="16"/>
      <c r="U644" s="16"/>
      <c r="V644" s="16"/>
      <c r="W644" s="16"/>
      <c r="X644" s="16"/>
    </row>
    <row r="645" spans="1:24" ht="14">
      <c r="A645" s="105"/>
      <c r="B645" s="29"/>
      <c r="C645" s="29"/>
      <c r="D645" s="29"/>
      <c r="E645" s="29"/>
      <c r="F645" s="29"/>
      <c r="G645" s="17"/>
      <c r="H645" s="29"/>
      <c r="I645" s="29"/>
      <c r="J645" s="29"/>
      <c r="K645" s="29"/>
      <c r="L645" s="29"/>
      <c r="M645" s="29"/>
      <c r="N645" s="29"/>
      <c r="O645" s="17"/>
      <c r="P645" s="29"/>
      <c r="Q645" s="29"/>
      <c r="R645" s="29"/>
      <c r="S645" s="17"/>
      <c r="T645" s="17"/>
      <c r="U645" s="17"/>
      <c r="V645" s="17"/>
      <c r="W645" s="17"/>
      <c r="X645" s="17"/>
    </row>
    <row r="646" spans="1:24" ht="14">
      <c r="A646" s="115"/>
      <c r="B646" s="29"/>
      <c r="C646" s="80"/>
      <c r="D646" s="29"/>
      <c r="E646" s="29"/>
      <c r="F646" s="80"/>
      <c r="G646" s="16"/>
      <c r="H646" s="80"/>
      <c r="I646" s="80"/>
      <c r="J646" s="80"/>
      <c r="K646" s="80"/>
      <c r="L646" s="80"/>
      <c r="M646" s="80"/>
      <c r="N646" s="80"/>
      <c r="O646" s="16"/>
      <c r="P646" s="80"/>
      <c r="Q646" s="80"/>
      <c r="R646" s="80"/>
      <c r="S646" s="16"/>
      <c r="T646" s="16"/>
      <c r="U646" s="16"/>
      <c r="V646" s="16"/>
      <c r="W646" s="16"/>
      <c r="X646" s="16"/>
    </row>
    <row r="647" spans="1:24" ht="14">
      <c r="A647" s="105"/>
      <c r="B647" s="29"/>
      <c r="C647" s="29"/>
      <c r="D647" s="29"/>
      <c r="E647" s="29"/>
      <c r="F647" s="29"/>
      <c r="G647" s="17"/>
      <c r="H647" s="29"/>
      <c r="I647" s="29"/>
      <c r="J647" s="29"/>
      <c r="K647" s="29"/>
      <c r="L647" s="29"/>
      <c r="M647" s="29"/>
      <c r="N647" s="29"/>
      <c r="O647" s="17"/>
      <c r="P647" s="29"/>
      <c r="Q647" s="29"/>
      <c r="R647" s="29"/>
      <c r="S647" s="17"/>
      <c r="T647" s="17"/>
      <c r="U647" s="17"/>
      <c r="V647" s="17"/>
      <c r="W647" s="17"/>
      <c r="X647" s="17"/>
    </row>
    <row r="648" spans="1:24" ht="14">
      <c r="A648" s="115"/>
      <c r="B648" s="29"/>
      <c r="C648" s="80"/>
      <c r="D648" s="29"/>
      <c r="E648" s="29"/>
      <c r="F648" s="80"/>
      <c r="G648" s="16"/>
      <c r="H648" s="80"/>
      <c r="I648" s="80"/>
      <c r="J648" s="80"/>
      <c r="K648" s="80"/>
      <c r="L648" s="80"/>
      <c r="M648" s="80"/>
      <c r="N648" s="80"/>
      <c r="O648" s="16"/>
      <c r="P648" s="80"/>
      <c r="Q648" s="80"/>
      <c r="R648" s="80"/>
      <c r="S648" s="16"/>
      <c r="T648" s="16"/>
      <c r="U648" s="16"/>
      <c r="V648" s="16"/>
      <c r="W648" s="16"/>
      <c r="X648" s="16"/>
    </row>
    <row r="649" spans="1:24" ht="14">
      <c r="A649" s="105"/>
      <c r="B649" s="29"/>
      <c r="C649" s="29"/>
      <c r="D649" s="29"/>
      <c r="E649" s="29"/>
      <c r="F649" s="29"/>
      <c r="G649" s="17"/>
      <c r="H649" s="29"/>
      <c r="I649" s="29"/>
      <c r="J649" s="29"/>
      <c r="K649" s="29"/>
      <c r="L649" s="29"/>
      <c r="M649" s="29"/>
      <c r="N649" s="29"/>
      <c r="O649" s="17"/>
      <c r="P649" s="29"/>
      <c r="Q649" s="29"/>
      <c r="R649" s="29"/>
      <c r="S649" s="17"/>
      <c r="T649" s="17"/>
      <c r="U649" s="17"/>
      <c r="V649" s="17"/>
      <c r="W649" s="17"/>
      <c r="X649" s="17"/>
    </row>
    <row r="650" spans="1:24" ht="14">
      <c r="A650" s="115"/>
      <c r="B650" s="29"/>
      <c r="C650" s="80"/>
      <c r="D650" s="29"/>
      <c r="E650" s="29"/>
      <c r="F650" s="80"/>
      <c r="G650" s="16"/>
      <c r="H650" s="80"/>
      <c r="I650" s="80"/>
      <c r="J650" s="80"/>
      <c r="K650" s="80"/>
      <c r="L650" s="80"/>
      <c r="M650" s="80"/>
      <c r="N650" s="80"/>
      <c r="O650" s="16"/>
      <c r="P650" s="80"/>
      <c r="Q650" s="80"/>
      <c r="R650" s="80"/>
      <c r="S650" s="16"/>
      <c r="T650" s="16"/>
      <c r="U650" s="16"/>
      <c r="V650" s="16"/>
      <c r="W650" s="16"/>
      <c r="X650" s="16"/>
    </row>
    <row r="651" spans="1:24" ht="14">
      <c r="A651" s="105"/>
      <c r="B651" s="29"/>
      <c r="C651" s="29"/>
      <c r="D651" s="29"/>
      <c r="E651" s="29"/>
      <c r="F651" s="29"/>
      <c r="G651" s="17"/>
      <c r="H651" s="29"/>
      <c r="I651" s="29"/>
      <c r="J651" s="29"/>
      <c r="K651" s="29"/>
      <c r="L651" s="29"/>
      <c r="M651" s="29"/>
      <c r="N651" s="29"/>
      <c r="O651" s="17"/>
      <c r="P651" s="29"/>
      <c r="Q651" s="29"/>
      <c r="R651" s="29"/>
      <c r="S651" s="17"/>
      <c r="T651" s="17"/>
      <c r="U651" s="17"/>
      <c r="V651" s="17"/>
      <c r="W651" s="17"/>
      <c r="X651" s="17"/>
    </row>
    <row r="652" spans="1:24" ht="14">
      <c r="A652" s="115"/>
      <c r="B652" s="29"/>
      <c r="C652" s="80"/>
      <c r="D652" s="29"/>
      <c r="E652" s="29"/>
      <c r="F652" s="80"/>
      <c r="G652" s="16"/>
      <c r="H652" s="80"/>
      <c r="I652" s="80"/>
      <c r="J652" s="80"/>
      <c r="K652" s="80"/>
      <c r="L652" s="80"/>
      <c r="M652" s="80"/>
      <c r="N652" s="80"/>
      <c r="O652" s="16"/>
      <c r="P652" s="80"/>
      <c r="Q652" s="80"/>
      <c r="R652" s="80"/>
      <c r="S652" s="16"/>
      <c r="T652" s="16"/>
      <c r="U652" s="16"/>
      <c r="V652" s="16"/>
      <c r="W652" s="16"/>
      <c r="X652" s="16"/>
    </row>
    <row r="653" spans="1:24" ht="14">
      <c r="A653" s="105"/>
      <c r="B653" s="29"/>
      <c r="C653" s="29"/>
      <c r="D653" s="29"/>
      <c r="E653" s="29"/>
      <c r="F653" s="29"/>
      <c r="G653" s="17"/>
      <c r="H653" s="29"/>
      <c r="I653" s="29"/>
      <c r="J653" s="29"/>
      <c r="K653" s="29"/>
      <c r="L653" s="29"/>
      <c r="M653" s="29"/>
      <c r="N653" s="29"/>
      <c r="O653" s="17"/>
      <c r="P653" s="29"/>
      <c r="Q653" s="29"/>
      <c r="R653" s="29"/>
      <c r="S653" s="17"/>
      <c r="T653" s="17"/>
      <c r="U653" s="17"/>
      <c r="V653" s="17"/>
      <c r="W653" s="17"/>
      <c r="X653" s="17"/>
    </row>
    <row r="654" spans="1:24" ht="14">
      <c r="A654" s="115"/>
      <c r="B654" s="29"/>
      <c r="C654" s="80"/>
      <c r="D654" s="29"/>
      <c r="E654" s="29"/>
      <c r="F654" s="80"/>
      <c r="G654" s="16"/>
      <c r="H654" s="80"/>
      <c r="I654" s="80"/>
      <c r="J654" s="80"/>
      <c r="K654" s="80"/>
      <c r="L654" s="80"/>
      <c r="M654" s="80"/>
      <c r="N654" s="80"/>
      <c r="O654" s="16"/>
      <c r="P654" s="80"/>
      <c r="Q654" s="80"/>
      <c r="R654" s="80"/>
      <c r="S654" s="16"/>
      <c r="T654" s="16"/>
      <c r="U654" s="16"/>
      <c r="V654" s="16"/>
      <c r="W654" s="16"/>
      <c r="X654" s="16"/>
    </row>
    <row r="655" spans="1:24" ht="14">
      <c r="A655" s="105"/>
      <c r="B655" s="29"/>
      <c r="C655" s="29"/>
      <c r="D655" s="29"/>
      <c r="E655" s="29"/>
      <c r="F655" s="29"/>
      <c r="G655" s="17"/>
      <c r="H655" s="29"/>
      <c r="I655" s="29"/>
      <c r="J655" s="29"/>
      <c r="K655" s="29"/>
      <c r="L655" s="29"/>
      <c r="M655" s="29"/>
      <c r="N655" s="29"/>
      <c r="O655" s="17"/>
      <c r="P655" s="29"/>
      <c r="Q655" s="29"/>
      <c r="R655" s="29"/>
      <c r="S655" s="17"/>
      <c r="T655" s="17"/>
      <c r="U655" s="17"/>
      <c r="V655" s="17"/>
      <c r="W655" s="17"/>
      <c r="X655" s="17"/>
    </row>
    <row r="656" spans="1:24" ht="14">
      <c r="A656" s="115"/>
      <c r="B656" s="29"/>
      <c r="C656" s="80"/>
      <c r="D656" s="29"/>
      <c r="E656" s="29"/>
      <c r="F656" s="80"/>
      <c r="G656" s="16"/>
      <c r="H656" s="80"/>
      <c r="I656" s="80"/>
      <c r="J656" s="80"/>
      <c r="K656" s="80"/>
      <c r="L656" s="80"/>
      <c r="M656" s="80"/>
      <c r="N656" s="80"/>
      <c r="O656" s="16"/>
      <c r="P656" s="80"/>
      <c r="Q656" s="80"/>
      <c r="R656" s="80"/>
      <c r="S656" s="16"/>
      <c r="T656" s="16"/>
      <c r="U656" s="16"/>
      <c r="V656" s="16"/>
      <c r="W656" s="16"/>
      <c r="X656" s="16"/>
    </row>
    <row r="657" spans="1:24" ht="14">
      <c r="A657" s="105"/>
      <c r="B657" s="29"/>
      <c r="C657" s="29"/>
      <c r="D657" s="29"/>
      <c r="E657" s="29"/>
      <c r="F657" s="29"/>
      <c r="G657" s="17"/>
      <c r="H657" s="29"/>
      <c r="I657" s="29"/>
      <c r="J657" s="29"/>
      <c r="K657" s="29"/>
      <c r="L657" s="29"/>
      <c r="M657" s="29"/>
      <c r="N657" s="29"/>
      <c r="O657" s="17"/>
      <c r="P657" s="29"/>
      <c r="Q657" s="29"/>
      <c r="R657" s="29"/>
      <c r="S657" s="17"/>
      <c r="T657" s="17"/>
      <c r="U657" s="17"/>
      <c r="V657" s="17"/>
      <c r="W657" s="17"/>
      <c r="X657" s="17"/>
    </row>
    <row r="658" spans="1:24" ht="14">
      <c r="A658" s="115"/>
      <c r="B658" s="29"/>
      <c r="C658" s="80"/>
      <c r="D658" s="29"/>
      <c r="E658" s="29"/>
      <c r="F658" s="80"/>
      <c r="G658" s="16"/>
      <c r="H658" s="80"/>
      <c r="I658" s="80"/>
      <c r="J658" s="80"/>
      <c r="K658" s="80"/>
      <c r="L658" s="80"/>
      <c r="M658" s="80"/>
      <c r="N658" s="80"/>
      <c r="O658" s="16"/>
      <c r="P658" s="80"/>
      <c r="Q658" s="80"/>
      <c r="R658" s="80"/>
      <c r="S658" s="16"/>
      <c r="T658" s="16"/>
      <c r="U658" s="16"/>
      <c r="V658" s="16"/>
      <c r="W658" s="16"/>
      <c r="X658" s="16"/>
    </row>
    <row r="659" spans="1:24" ht="14">
      <c r="A659" s="105"/>
      <c r="B659" s="29"/>
      <c r="C659" s="29"/>
      <c r="D659" s="29"/>
      <c r="E659" s="29"/>
      <c r="F659" s="29"/>
      <c r="G659" s="17"/>
      <c r="H659" s="29"/>
      <c r="I659" s="29"/>
      <c r="J659" s="29"/>
      <c r="K659" s="29"/>
      <c r="L659" s="29"/>
      <c r="M659" s="29"/>
      <c r="N659" s="29"/>
      <c r="O659" s="17"/>
      <c r="P659" s="29"/>
      <c r="Q659" s="29"/>
      <c r="R659" s="29"/>
      <c r="S659" s="17"/>
      <c r="T659" s="17"/>
      <c r="U659" s="17"/>
      <c r="V659" s="17"/>
      <c r="W659" s="17"/>
      <c r="X659" s="17"/>
    </row>
    <row r="660" spans="1:24" ht="14">
      <c r="A660" s="115"/>
      <c r="B660" s="29"/>
      <c r="C660" s="80"/>
      <c r="D660" s="29"/>
      <c r="E660" s="29"/>
      <c r="F660" s="80"/>
      <c r="G660" s="16"/>
      <c r="H660" s="80"/>
      <c r="I660" s="80"/>
      <c r="J660" s="80"/>
      <c r="K660" s="80"/>
      <c r="L660" s="80"/>
      <c r="M660" s="80"/>
      <c r="N660" s="80"/>
      <c r="O660" s="16"/>
      <c r="P660" s="80"/>
      <c r="Q660" s="80"/>
      <c r="R660" s="80"/>
      <c r="S660" s="16"/>
      <c r="T660" s="16"/>
      <c r="U660" s="16"/>
      <c r="V660" s="16"/>
      <c r="W660" s="16"/>
      <c r="X660" s="16"/>
    </row>
    <row r="661" spans="1:24" ht="14">
      <c r="A661" s="105"/>
      <c r="B661" s="29"/>
      <c r="C661" s="29"/>
      <c r="D661" s="29"/>
      <c r="E661" s="29"/>
      <c r="F661" s="29"/>
      <c r="G661" s="17"/>
      <c r="H661" s="29"/>
      <c r="I661" s="29"/>
      <c r="J661" s="29"/>
      <c r="K661" s="29"/>
      <c r="L661" s="29"/>
      <c r="M661" s="29"/>
      <c r="N661" s="29"/>
      <c r="O661" s="17"/>
      <c r="P661" s="29"/>
      <c r="Q661" s="29"/>
      <c r="R661" s="29"/>
      <c r="S661" s="17"/>
      <c r="T661" s="17"/>
      <c r="U661" s="17"/>
      <c r="V661" s="17"/>
      <c r="W661" s="17"/>
      <c r="X661" s="17"/>
    </row>
    <row r="662" spans="1:24" ht="14">
      <c r="A662" s="115"/>
      <c r="B662" s="29"/>
      <c r="C662" s="80"/>
      <c r="D662" s="29"/>
      <c r="E662" s="29"/>
      <c r="F662" s="80"/>
      <c r="G662" s="16"/>
      <c r="H662" s="80"/>
      <c r="I662" s="80"/>
      <c r="J662" s="80"/>
      <c r="K662" s="80"/>
      <c r="L662" s="80"/>
      <c r="M662" s="80"/>
      <c r="N662" s="80"/>
      <c r="O662" s="16"/>
      <c r="P662" s="80"/>
      <c r="Q662" s="80"/>
      <c r="R662" s="80"/>
      <c r="S662" s="16"/>
      <c r="T662" s="16"/>
      <c r="U662" s="16"/>
      <c r="V662" s="16"/>
      <c r="W662" s="16"/>
      <c r="X662" s="16"/>
    </row>
    <row r="663" spans="1:24" ht="14">
      <c r="A663" s="105"/>
      <c r="B663" s="29"/>
      <c r="C663" s="29"/>
      <c r="D663" s="29"/>
      <c r="E663" s="29"/>
      <c r="F663" s="29"/>
      <c r="G663" s="17"/>
      <c r="H663" s="29"/>
      <c r="I663" s="29"/>
      <c r="J663" s="29"/>
      <c r="K663" s="29"/>
      <c r="L663" s="29"/>
      <c r="M663" s="29"/>
      <c r="N663" s="29"/>
      <c r="O663" s="17"/>
      <c r="P663" s="29"/>
      <c r="Q663" s="29"/>
      <c r="R663" s="29"/>
      <c r="S663" s="17"/>
      <c r="T663" s="17"/>
      <c r="U663" s="17"/>
      <c r="V663" s="17"/>
      <c r="W663" s="17"/>
      <c r="X663" s="17"/>
    </row>
    <row r="664" spans="1:24" ht="14">
      <c r="A664" s="115"/>
      <c r="B664" s="29"/>
      <c r="C664" s="80"/>
      <c r="D664" s="29"/>
      <c r="E664" s="29"/>
      <c r="F664" s="80"/>
      <c r="G664" s="16"/>
      <c r="H664" s="80"/>
      <c r="I664" s="80"/>
      <c r="J664" s="80"/>
      <c r="K664" s="80"/>
      <c r="L664" s="80"/>
      <c r="M664" s="80"/>
      <c r="N664" s="80"/>
      <c r="O664" s="16"/>
      <c r="P664" s="80"/>
      <c r="Q664" s="80"/>
      <c r="R664" s="80"/>
      <c r="S664" s="16"/>
      <c r="T664" s="16"/>
      <c r="U664" s="16"/>
      <c r="V664" s="16"/>
      <c r="W664" s="16"/>
      <c r="X664" s="16"/>
    </row>
    <row r="665" spans="1:24" ht="14">
      <c r="A665" s="105"/>
      <c r="B665" s="29"/>
      <c r="C665" s="29"/>
      <c r="D665" s="29"/>
      <c r="E665" s="29"/>
      <c r="F665" s="29"/>
      <c r="G665" s="17"/>
      <c r="H665" s="29"/>
      <c r="I665" s="29"/>
      <c r="J665" s="29"/>
      <c r="K665" s="29"/>
      <c r="L665" s="29"/>
      <c r="M665" s="29"/>
      <c r="N665" s="29"/>
      <c r="O665" s="17"/>
      <c r="P665" s="29"/>
      <c r="Q665" s="29"/>
      <c r="R665" s="29"/>
      <c r="S665" s="17"/>
      <c r="T665" s="17"/>
      <c r="U665" s="17"/>
      <c r="V665" s="17"/>
      <c r="W665" s="17"/>
      <c r="X665" s="17"/>
    </row>
    <row r="666" spans="1:24" ht="14">
      <c r="A666" s="115"/>
      <c r="B666" s="29"/>
      <c r="C666" s="80"/>
      <c r="D666" s="29"/>
      <c r="E666" s="29"/>
      <c r="F666" s="80"/>
      <c r="G666" s="16"/>
      <c r="H666" s="80"/>
      <c r="I666" s="80"/>
      <c r="J666" s="80"/>
      <c r="K666" s="80"/>
      <c r="L666" s="80"/>
      <c r="M666" s="80"/>
      <c r="N666" s="80"/>
      <c r="O666" s="16"/>
      <c r="P666" s="80"/>
      <c r="Q666" s="80"/>
      <c r="R666" s="80"/>
      <c r="S666" s="16"/>
      <c r="T666" s="16"/>
      <c r="U666" s="16"/>
      <c r="V666" s="16"/>
      <c r="W666" s="16"/>
      <c r="X666" s="16"/>
    </row>
    <row r="667" spans="1:24" ht="14">
      <c r="A667" s="105"/>
      <c r="B667" s="29"/>
      <c r="C667" s="29"/>
      <c r="D667" s="29"/>
      <c r="E667" s="29"/>
      <c r="F667" s="29"/>
      <c r="G667" s="17"/>
      <c r="H667" s="29"/>
      <c r="I667" s="29"/>
      <c r="J667" s="29"/>
      <c r="K667" s="29"/>
      <c r="L667" s="29"/>
      <c r="M667" s="29"/>
      <c r="N667" s="29"/>
      <c r="O667" s="17"/>
      <c r="P667" s="29"/>
      <c r="Q667" s="29"/>
      <c r="R667" s="29"/>
      <c r="S667" s="17"/>
      <c r="T667" s="17"/>
      <c r="U667" s="17"/>
      <c r="V667" s="17"/>
      <c r="W667" s="17"/>
      <c r="X667" s="17"/>
    </row>
    <row r="668" spans="1:24" ht="14">
      <c r="A668" s="115"/>
      <c r="B668" s="29"/>
      <c r="C668" s="80"/>
      <c r="D668" s="29"/>
      <c r="E668" s="29"/>
      <c r="F668" s="80"/>
      <c r="G668" s="16"/>
      <c r="H668" s="80"/>
      <c r="I668" s="80"/>
      <c r="J668" s="80"/>
      <c r="K668" s="80"/>
      <c r="L668" s="80"/>
      <c r="M668" s="80"/>
      <c r="N668" s="80"/>
      <c r="O668" s="16"/>
      <c r="P668" s="80"/>
      <c r="Q668" s="80"/>
      <c r="R668" s="80"/>
      <c r="S668" s="16"/>
      <c r="T668" s="16"/>
      <c r="U668" s="16"/>
      <c r="V668" s="16"/>
      <c r="W668" s="16"/>
      <c r="X668" s="16"/>
    </row>
    <row r="669" spans="1:24" ht="14">
      <c r="A669" s="105"/>
      <c r="B669" s="29"/>
      <c r="C669" s="29"/>
      <c r="D669" s="29"/>
      <c r="E669" s="29"/>
      <c r="F669" s="29"/>
      <c r="G669" s="17"/>
      <c r="H669" s="29"/>
      <c r="I669" s="29"/>
      <c r="J669" s="29"/>
      <c r="K669" s="29"/>
      <c r="L669" s="29"/>
      <c r="M669" s="29"/>
      <c r="N669" s="29"/>
      <c r="O669" s="17"/>
      <c r="P669" s="29"/>
      <c r="Q669" s="29"/>
      <c r="R669" s="29"/>
      <c r="S669" s="17"/>
      <c r="T669" s="17"/>
      <c r="U669" s="17"/>
      <c r="V669" s="17"/>
      <c r="W669" s="17"/>
      <c r="X669" s="17"/>
    </row>
    <row r="670" spans="1:24" ht="14">
      <c r="A670" s="115"/>
      <c r="B670" s="29"/>
      <c r="C670" s="80"/>
      <c r="D670" s="29"/>
      <c r="E670" s="29"/>
      <c r="F670" s="80"/>
      <c r="G670" s="16"/>
      <c r="H670" s="80"/>
      <c r="I670" s="80"/>
      <c r="J670" s="80"/>
      <c r="K670" s="80"/>
      <c r="L670" s="80"/>
      <c r="M670" s="80"/>
      <c r="N670" s="80"/>
      <c r="O670" s="16"/>
      <c r="P670" s="80"/>
      <c r="Q670" s="80"/>
      <c r="R670" s="80"/>
      <c r="S670" s="16"/>
      <c r="T670" s="16"/>
      <c r="U670" s="16"/>
      <c r="V670" s="16"/>
      <c r="W670" s="16"/>
      <c r="X670" s="16"/>
    </row>
    <row r="671" spans="1:24" ht="14">
      <c r="A671" s="105"/>
      <c r="B671" s="29"/>
      <c r="C671" s="29"/>
      <c r="D671" s="29"/>
      <c r="E671" s="29"/>
      <c r="F671" s="29"/>
      <c r="G671" s="17"/>
      <c r="H671" s="29"/>
      <c r="I671" s="29"/>
      <c r="J671" s="29"/>
      <c r="K671" s="29"/>
      <c r="L671" s="29"/>
      <c r="M671" s="29"/>
      <c r="N671" s="29"/>
      <c r="O671" s="17"/>
      <c r="P671" s="29"/>
      <c r="Q671" s="29"/>
      <c r="R671" s="29"/>
      <c r="S671" s="17"/>
      <c r="T671" s="17"/>
      <c r="U671" s="17"/>
      <c r="V671" s="17"/>
      <c r="W671" s="17"/>
      <c r="X671" s="17"/>
    </row>
    <row r="672" spans="1:24" ht="14">
      <c r="A672" s="115"/>
      <c r="B672" s="29"/>
      <c r="C672" s="80"/>
      <c r="D672" s="29"/>
      <c r="E672" s="29"/>
      <c r="F672" s="80"/>
      <c r="G672" s="16"/>
      <c r="H672" s="80"/>
      <c r="I672" s="80"/>
      <c r="J672" s="80"/>
      <c r="K672" s="80"/>
      <c r="L672" s="80"/>
      <c r="M672" s="80"/>
      <c r="N672" s="80"/>
      <c r="O672" s="16"/>
      <c r="P672" s="80"/>
      <c r="Q672" s="80"/>
      <c r="R672" s="80"/>
      <c r="S672" s="16"/>
      <c r="T672" s="16"/>
      <c r="U672" s="16"/>
      <c r="V672" s="16"/>
      <c r="W672" s="16"/>
      <c r="X672" s="16"/>
    </row>
    <row r="673" spans="1:24" ht="14">
      <c r="A673" s="105"/>
      <c r="B673" s="29"/>
      <c r="C673" s="29"/>
      <c r="D673" s="29"/>
      <c r="E673" s="29"/>
      <c r="F673" s="29"/>
      <c r="G673" s="17"/>
      <c r="H673" s="29"/>
      <c r="I673" s="29"/>
      <c r="J673" s="29"/>
      <c r="K673" s="29"/>
      <c r="L673" s="29"/>
      <c r="M673" s="29"/>
      <c r="N673" s="29"/>
      <c r="O673" s="17"/>
      <c r="P673" s="29"/>
      <c r="Q673" s="29"/>
      <c r="R673" s="29"/>
      <c r="S673" s="17"/>
      <c r="T673" s="17"/>
      <c r="U673" s="17"/>
      <c r="V673" s="17"/>
      <c r="W673" s="17"/>
      <c r="X673" s="17"/>
    </row>
    <row r="674" spans="1:24" ht="14">
      <c r="A674" s="115"/>
      <c r="B674" s="29"/>
      <c r="C674" s="80"/>
      <c r="D674" s="29"/>
      <c r="E674" s="29"/>
      <c r="F674" s="80"/>
      <c r="G674" s="16"/>
      <c r="H674" s="80"/>
      <c r="I674" s="80"/>
      <c r="J674" s="80"/>
      <c r="K674" s="80"/>
      <c r="L674" s="80"/>
      <c r="M674" s="80"/>
      <c r="N674" s="80"/>
      <c r="O674" s="16"/>
      <c r="P674" s="80"/>
      <c r="Q674" s="80"/>
      <c r="R674" s="80"/>
      <c r="S674" s="16"/>
      <c r="T674" s="16"/>
      <c r="U674" s="16"/>
      <c r="V674" s="16"/>
      <c r="W674" s="16"/>
      <c r="X674" s="16"/>
    </row>
    <row r="675" spans="1:24" ht="14">
      <c r="A675" s="105"/>
      <c r="B675" s="29"/>
      <c r="C675" s="29"/>
      <c r="D675" s="29"/>
      <c r="E675" s="29"/>
      <c r="F675" s="29"/>
      <c r="G675" s="17"/>
      <c r="H675" s="29"/>
      <c r="I675" s="29"/>
      <c r="J675" s="29"/>
      <c r="K675" s="29"/>
      <c r="L675" s="29"/>
      <c r="M675" s="29"/>
      <c r="N675" s="29"/>
      <c r="O675" s="17"/>
      <c r="P675" s="29"/>
      <c r="Q675" s="29"/>
      <c r="R675" s="29"/>
      <c r="S675" s="17"/>
      <c r="T675" s="17"/>
      <c r="U675" s="17"/>
      <c r="V675" s="17"/>
      <c r="W675" s="17"/>
      <c r="X675" s="17"/>
    </row>
    <row r="676" spans="1:24" ht="14">
      <c r="A676" s="115"/>
      <c r="B676" s="29"/>
      <c r="C676" s="80"/>
      <c r="D676" s="29"/>
      <c r="E676" s="29"/>
      <c r="F676" s="80"/>
      <c r="G676" s="16"/>
      <c r="H676" s="80"/>
      <c r="I676" s="80"/>
      <c r="J676" s="80"/>
      <c r="K676" s="80"/>
      <c r="L676" s="80"/>
      <c r="M676" s="80"/>
      <c r="N676" s="80"/>
      <c r="O676" s="16"/>
      <c r="P676" s="80"/>
      <c r="Q676" s="80"/>
      <c r="R676" s="80"/>
      <c r="S676" s="16"/>
      <c r="T676" s="16"/>
      <c r="U676" s="16"/>
      <c r="V676" s="16"/>
      <c r="W676" s="16"/>
      <c r="X676" s="16"/>
    </row>
    <row r="677" spans="1:24" ht="14">
      <c r="A677" s="105"/>
      <c r="B677" s="29"/>
      <c r="C677" s="29"/>
      <c r="D677" s="29"/>
      <c r="E677" s="29"/>
      <c r="F677" s="29"/>
      <c r="G677" s="17"/>
      <c r="H677" s="29"/>
      <c r="I677" s="29"/>
      <c r="J677" s="29"/>
      <c r="K677" s="29"/>
      <c r="L677" s="29"/>
      <c r="M677" s="29"/>
      <c r="N677" s="29"/>
      <c r="O677" s="17"/>
      <c r="P677" s="29"/>
      <c r="Q677" s="29"/>
      <c r="R677" s="29"/>
      <c r="S677" s="17"/>
      <c r="T677" s="17"/>
      <c r="U677" s="17"/>
      <c r="V677" s="17"/>
      <c r="W677" s="17"/>
      <c r="X677" s="17"/>
    </row>
    <row r="678" spans="1:24" ht="14">
      <c r="A678" s="115"/>
      <c r="B678" s="29"/>
      <c r="C678" s="80"/>
      <c r="D678" s="29"/>
      <c r="E678" s="29"/>
      <c r="F678" s="80"/>
      <c r="G678" s="16"/>
      <c r="H678" s="80"/>
      <c r="I678" s="80"/>
      <c r="J678" s="80"/>
      <c r="K678" s="80"/>
      <c r="L678" s="80"/>
      <c r="M678" s="80"/>
      <c r="N678" s="80"/>
      <c r="O678" s="16"/>
      <c r="P678" s="80"/>
      <c r="Q678" s="80"/>
      <c r="R678" s="80"/>
      <c r="S678" s="16"/>
      <c r="T678" s="16"/>
      <c r="U678" s="16"/>
      <c r="V678" s="16"/>
      <c r="W678" s="16"/>
      <c r="X678" s="16"/>
    </row>
    <row r="679" spans="1:24" ht="14">
      <c r="A679" s="105"/>
      <c r="B679" s="29"/>
      <c r="C679" s="29"/>
      <c r="D679" s="29"/>
      <c r="E679" s="29"/>
      <c r="F679" s="29"/>
      <c r="G679" s="17"/>
      <c r="H679" s="29"/>
      <c r="I679" s="29"/>
      <c r="J679" s="29"/>
      <c r="K679" s="29"/>
      <c r="L679" s="29"/>
      <c r="M679" s="29"/>
      <c r="N679" s="29"/>
      <c r="O679" s="17"/>
      <c r="P679" s="29"/>
      <c r="Q679" s="29"/>
      <c r="R679" s="29"/>
      <c r="S679" s="17"/>
      <c r="T679" s="17"/>
      <c r="U679" s="17"/>
      <c r="V679" s="17"/>
      <c r="W679" s="17"/>
      <c r="X679" s="17"/>
    </row>
    <row r="680" spans="1:24" ht="14">
      <c r="A680" s="115"/>
      <c r="B680" s="29"/>
      <c r="C680" s="80"/>
      <c r="D680" s="29"/>
      <c r="E680" s="29"/>
      <c r="F680" s="80"/>
      <c r="G680" s="16"/>
      <c r="H680" s="80"/>
      <c r="I680" s="80"/>
      <c r="J680" s="80"/>
      <c r="K680" s="80"/>
      <c r="L680" s="80"/>
      <c r="M680" s="80"/>
      <c r="N680" s="80"/>
      <c r="O680" s="16"/>
      <c r="P680" s="80"/>
      <c r="Q680" s="80"/>
      <c r="R680" s="80"/>
      <c r="S680" s="16"/>
      <c r="T680" s="16"/>
      <c r="U680" s="16"/>
      <c r="V680" s="16"/>
      <c r="W680" s="16"/>
      <c r="X680" s="16"/>
    </row>
    <row r="681" spans="1:24" ht="14">
      <c r="A681" s="105"/>
      <c r="B681" s="29"/>
      <c r="C681" s="29"/>
      <c r="D681" s="29"/>
      <c r="E681" s="29"/>
      <c r="F681" s="29"/>
      <c r="G681" s="17"/>
      <c r="H681" s="29"/>
      <c r="I681" s="29"/>
      <c r="J681" s="29"/>
      <c r="K681" s="29"/>
      <c r="L681" s="29"/>
      <c r="M681" s="29"/>
      <c r="N681" s="29"/>
      <c r="O681" s="17"/>
      <c r="P681" s="29"/>
      <c r="Q681" s="29"/>
      <c r="R681" s="29"/>
      <c r="S681" s="17"/>
      <c r="T681" s="17"/>
      <c r="U681" s="17"/>
      <c r="V681" s="17"/>
      <c r="W681" s="17"/>
      <c r="X681" s="17"/>
    </row>
    <row r="682" spans="1:24" ht="14">
      <c r="A682" s="115"/>
      <c r="B682" s="29"/>
      <c r="C682" s="80"/>
      <c r="D682" s="29"/>
      <c r="E682" s="29"/>
      <c r="F682" s="80"/>
      <c r="G682" s="16"/>
      <c r="H682" s="80"/>
      <c r="I682" s="80"/>
      <c r="J682" s="80"/>
      <c r="K682" s="80"/>
      <c r="L682" s="80"/>
      <c r="M682" s="80"/>
      <c r="N682" s="80"/>
      <c r="O682" s="16"/>
      <c r="P682" s="80"/>
      <c r="Q682" s="80"/>
      <c r="R682" s="80"/>
      <c r="S682" s="16"/>
      <c r="T682" s="16"/>
      <c r="U682" s="16"/>
      <c r="V682" s="16"/>
      <c r="W682" s="16"/>
      <c r="X682" s="16"/>
    </row>
    <row r="683" spans="1:24" ht="14">
      <c r="A683" s="105"/>
      <c r="B683" s="29"/>
      <c r="C683" s="29"/>
      <c r="D683" s="29"/>
      <c r="E683" s="29"/>
      <c r="F683" s="29"/>
      <c r="G683" s="17"/>
      <c r="H683" s="29"/>
      <c r="I683" s="29"/>
      <c r="J683" s="29"/>
      <c r="K683" s="29"/>
      <c r="L683" s="29"/>
      <c r="M683" s="29"/>
      <c r="N683" s="29"/>
      <c r="O683" s="17"/>
      <c r="P683" s="29"/>
      <c r="Q683" s="29"/>
      <c r="R683" s="29"/>
      <c r="S683" s="17"/>
      <c r="T683" s="17"/>
      <c r="U683" s="17"/>
      <c r="V683" s="17"/>
      <c r="W683" s="17"/>
      <c r="X683" s="17"/>
    </row>
    <row r="684" spans="1:24" ht="14">
      <c r="A684" s="115"/>
      <c r="B684" s="29"/>
      <c r="C684" s="80"/>
      <c r="D684" s="29"/>
      <c r="E684" s="29"/>
      <c r="F684" s="80"/>
      <c r="G684" s="16"/>
      <c r="H684" s="80"/>
      <c r="I684" s="80"/>
      <c r="J684" s="80"/>
      <c r="K684" s="80"/>
      <c r="L684" s="80"/>
      <c r="M684" s="80"/>
      <c r="N684" s="80"/>
      <c r="O684" s="16"/>
      <c r="P684" s="80"/>
      <c r="Q684" s="80"/>
      <c r="R684" s="80"/>
      <c r="S684" s="16"/>
      <c r="T684" s="16"/>
      <c r="U684" s="16"/>
      <c r="V684" s="16"/>
      <c r="W684" s="16"/>
      <c r="X684" s="16"/>
    </row>
    <row r="685" spans="1:24" ht="14">
      <c r="A685" s="105"/>
      <c r="B685" s="29"/>
      <c r="C685" s="29"/>
      <c r="D685" s="29"/>
      <c r="E685" s="29"/>
      <c r="F685" s="29"/>
      <c r="G685" s="17"/>
      <c r="H685" s="29"/>
      <c r="I685" s="29"/>
      <c r="J685" s="29"/>
      <c r="K685" s="29"/>
      <c r="L685" s="29"/>
      <c r="M685" s="29"/>
      <c r="N685" s="29"/>
      <c r="O685" s="17"/>
      <c r="P685" s="29"/>
      <c r="Q685" s="29"/>
      <c r="R685" s="29"/>
      <c r="S685" s="17"/>
      <c r="T685" s="17"/>
      <c r="U685" s="17"/>
      <c r="V685" s="17"/>
      <c r="W685" s="17"/>
      <c r="X685" s="17"/>
    </row>
    <row r="686" spans="1:24" ht="14">
      <c r="A686" s="115"/>
      <c r="B686" s="29"/>
      <c r="C686" s="80"/>
      <c r="D686" s="29"/>
      <c r="E686" s="29"/>
      <c r="F686" s="80"/>
      <c r="G686" s="16"/>
      <c r="H686" s="80"/>
      <c r="I686" s="80"/>
      <c r="J686" s="80"/>
      <c r="K686" s="80"/>
      <c r="L686" s="80"/>
      <c r="M686" s="80"/>
      <c r="N686" s="80"/>
      <c r="O686" s="16"/>
      <c r="P686" s="80"/>
      <c r="Q686" s="80"/>
      <c r="R686" s="80"/>
      <c r="S686" s="16"/>
      <c r="T686" s="16"/>
      <c r="U686" s="16"/>
      <c r="V686" s="16"/>
      <c r="W686" s="16"/>
      <c r="X686" s="16"/>
    </row>
    <row r="687" spans="1:24" ht="14">
      <c r="A687" s="105"/>
      <c r="B687" s="29"/>
      <c r="C687" s="29"/>
      <c r="D687" s="29"/>
      <c r="E687" s="29"/>
      <c r="F687" s="29"/>
      <c r="G687" s="17"/>
      <c r="H687" s="29"/>
      <c r="I687" s="29"/>
      <c r="J687" s="29"/>
      <c r="K687" s="29"/>
      <c r="L687" s="29"/>
      <c r="M687" s="29"/>
      <c r="N687" s="29"/>
      <c r="O687" s="17"/>
      <c r="P687" s="29"/>
      <c r="Q687" s="29"/>
      <c r="R687" s="29"/>
      <c r="S687" s="17"/>
      <c r="T687" s="17"/>
      <c r="U687" s="17"/>
      <c r="V687" s="17"/>
      <c r="W687" s="17"/>
      <c r="X687" s="17"/>
    </row>
    <row r="688" spans="1:24" ht="14">
      <c r="A688" s="115"/>
      <c r="B688" s="29"/>
      <c r="C688" s="80"/>
      <c r="D688" s="29"/>
      <c r="E688" s="29"/>
      <c r="F688" s="80"/>
      <c r="G688" s="16"/>
      <c r="H688" s="80"/>
      <c r="I688" s="80"/>
      <c r="J688" s="80"/>
      <c r="K688" s="80"/>
      <c r="L688" s="80"/>
      <c r="M688" s="80"/>
      <c r="N688" s="80"/>
      <c r="O688" s="16"/>
      <c r="P688" s="80"/>
      <c r="Q688" s="80"/>
      <c r="R688" s="80"/>
      <c r="S688" s="16"/>
      <c r="T688" s="16"/>
      <c r="U688" s="16"/>
      <c r="V688" s="16"/>
      <c r="W688" s="16"/>
      <c r="X688" s="16"/>
    </row>
    <row r="689" spans="1:24" ht="14">
      <c r="A689" s="105"/>
      <c r="B689" s="29"/>
      <c r="C689" s="29"/>
      <c r="D689" s="29"/>
      <c r="E689" s="29"/>
      <c r="F689" s="29"/>
      <c r="G689" s="17"/>
      <c r="H689" s="29"/>
      <c r="I689" s="29"/>
      <c r="J689" s="29"/>
      <c r="K689" s="29"/>
      <c r="L689" s="29"/>
      <c r="M689" s="29"/>
      <c r="N689" s="29"/>
      <c r="O689" s="17"/>
      <c r="P689" s="29"/>
      <c r="Q689" s="29"/>
      <c r="R689" s="29"/>
      <c r="S689" s="17"/>
      <c r="T689" s="17"/>
      <c r="U689" s="17"/>
      <c r="V689" s="17"/>
      <c r="W689" s="17"/>
      <c r="X689" s="17"/>
    </row>
    <row r="690" spans="1:24" ht="14">
      <c r="A690" s="115"/>
      <c r="B690" s="29"/>
      <c r="C690" s="80"/>
      <c r="D690" s="29"/>
      <c r="E690" s="29"/>
      <c r="F690" s="80"/>
      <c r="G690" s="16"/>
      <c r="H690" s="80"/>
      <c r="I690" s="80"/>
      <c r="J690" s="80"/>
      <c r="K690" s="80"/>
      <c r="L690" s="80"/>
      <c r="M690" s="80"/>
      <c r="N690" s="80"/>
      <c r="O690" s="16"/>
      <c r="P690" s="80"/>
      <c r="Q690" s="80"/>
      <c r="R690" s="80"/>
      <c r="S690" s="16"/>
      <c r="T690" s="16"/>
      <c r="U690" s="16"/>
      <c r="V690" s="16"/>
      <c r="W690" s="16"/>
      <c r="X690" s="16"/>
    </row>
    <row r="691" spans="1:24" ht="14">
      <c r="A691" s="105"/>
      <c r="B691" s="29"/>
      <c r="C691" s="29"/>
      <c r="D691" s="29"/>
      <c r="E691" s="29"/>
      <c r="F691" s="29"/>
      <c r="G691" s="17"/>
      <c r="H691" s="29"/>
      <c r="I691" s="29"/>
      <c r="J691" s="29"/>
      <c r="K691" s="29"/>
      <c r="L691" s="29"/>
      <c r="M691" s="29"/>
      <c r="N691" s="29"/>
      <c r="O691" s="17"/>
      <c r="P691" s="29"/>
      <c r="Q691" s="29"/>
      <c r="R691" s="29"/>
      <c r="S691" s="17"/>
      <c r="T691" s="17"/>
      <c r="U691" s="17"/>
      <c r="V691" s="17"/>
      <c r="W691" s="17"/>
      <c r="X691" s="17"/>
    </row>
    <row r="692" spans="1:24" ht="14">
      <c r="A692" s="115"/>
      <c r="B692" s="29"/>
      <c r="C692" s="80"/>
      <c r="D692" s="29"/>
      <c r="E692" s="29"/>
      <c r="F692" s="80"/>
      <c r="G692" s="16"/>
      <c r="H692" s="80"/>
      <c r="I692" s="80"/>
      <c r="J692" s="80"/>
      <c r="K692" s="80"/>
      <c r="L692" s="80"/>
      <c r="M692" s="80"/>
      <c r="N692" s="80"/>
      <c r="O692" s="16"/>
      <c r="P692" s="80"/>
      <c r="Q692" s="80"/>
      <c r="R692" s="80"/>
      <c r="S692" s="16"/>
      <c r="T692" s="16"/>
      <c r="U692" s="16"/>
      <c r="V692" s="16"/>
      <c r="W692" s="16"/>
      <c r="X692" s="16"/>
    </row>
    <row r="693" spans="1:24" ht="14">
      <c r="A693" s="105"/>
      <c r="B693" s="29"/>
      <c r="C693" s="29"/>
      <c r="D693" s="29"/>
      <c r="E693" s="29"/>
      <c r="F693" s="29"/>
      <c r="G693" s="17"/>
      <c r="H693" s="29"/>
      <c r="I693" s="29"/>
      <c r="J693" s="29"/>
      <c r="K693" s="29"/>
      <c r="L693" s="29"/>
      <c r="M693" s="29"/>
      <c r="N693" s="29"/>
      <c r="O693" s="17"/>
      <c r="P693" s="29"/>
      <c r="Q693" s="29"/>
      <c r="R693" s="29"/>
      <c r="S693" s="17"/>
      <c r="T693" s="17"/>
      <c r="U693" s="17"/>
      <c r="V693" s="17"/>
      <c r="W693" s="17"/>
      <c r="X693" s="17"/>
    </row>
    <row r="694" spans="1:24" ht="14">
      <c r="A694" s="115"/>
      <c r="B694" s="29"/>
      <c r="C694" s="80"/>
      <c r="D694" s="29"/>
      <c r="E694" s="29"/>
      <c r="F694" s="80"/>
      <c r="G694" s="16"/>
      <c r="H694" s="80"/>
      <c r="I694" s="80"/>
      <c r="J694" s="80"/>
      <c r="K694" s="80"/>
      <c r="L694" s="80"/>
      <c r="M694" s="80"/>
      <c r="N694" s="80"/>
      <c r="O694" s="16"/>
      <c r="P694" s="80"/>
      <c r="Q694" s="80"/>
      <c r="R694" s="80"/>
      <c r="S694" s="16"/>
      <c r="T694" s="16"/>
      <c r="U694" s="16"/>
      <c r="V694" s="16"/>
      <c r="W694" s="16"/>
      <c r="X694" s="16"/>
    </row>
    <row r="695" spans="1:24" ht="14">
      <c r="A695" s="105"/>
      <c r="B695" s="29"/>
      <c r="C695" s="29"/>
      <c r="D695" s="29"/>
      <c r="E695" s="29"/>
      <c r="F695" s="29"/>
      <c r="G695" s="17"/>
      <c r="H695" s="29"/>
      <c r="I695" s="29"/>
      <c r="J695" s="29"/>
      <c r="K695" s="29"/>
      <c r="L695" s="29"/>
      <c r="M695" s="29"/>
      <c r="N695" s="29"/>
      <c r="O695" s="17"/>
      <c r="P695" s="29"/>
      <c r="Q695" s="29"/>
      <c r="R695" s="29"/>
      <c r="S695" s="17"/>
      <c r="T695" s="17"/>
      <c r="U695" s="17"/>
      <c r="V695" s="17"/>
      <c r="W695" s="17"/>
      <c r="X695" s="17"/>
    </row>
    <row r="696" spans="1:24" ht="14">
      <c r="A696" s="115"/>
      <c r="B696" s="29"/>
      <c r="C696" s="80"/>
      <c r="D696" s="29"/>
      <c r="E696" s="29"/>
      <c r="F696" s="80"/>
      <c r="G696" s="16"/>
      <c r="H696" s="80"/>
      <c r="I696" s="80"/>
      <c r="J696" s="80"/>
      <c r="K696" s="80"/>
      <c r="L696" s="80"/>
      <c r="M696" s="80"/>
      <c r="N696" s="80"/>
      <c r="O696" s="16"/>
      <c r="P696" s="80"/>
      <c r="Q696" s="80"/>
      <c r="R696" s="80"/>
      <c r="S696" s="16"/>
      <c r="T696" s="16"/>
      <c r="U696" s="16"/>
      <c r="V696" s="16"/>
      <c r="W696" s="16"/>
      <c r="X696" s="16"/>
    </row>
    <row r="697" spans="1:24" ht="14">
      <c r="A697" s="105"/>
      <c r="B697" s="29"/>
      <c r="C697" s="29"/>
      <c r="D697" s="29"/>
      <c r="E697" s="29"/>
      <c r="F697" s="29"/>
      <c r="G697" s="17"/>
      <c r="H697" s="29"/>
      <c r="I697" s="29"/>
      <c r="J697" s="29"/>
      <c r="K697" s="29"/>
      <c r="L697" s="29"/>
      <c r="M697" s="29"/>
      <c r="N697" s="29"/>
      <c r="O697" s="17"/>
      <c r="P697" s="29"/>
      <c r="Q697" s="29"/>
      <c r="R697" s="29"/>
      <c r="S697" s="17"/>
      <c r="T697" s="17"/>
      <c r="U697" s="17"/>
      <c r="V697" s="17"/>
      <c r="W697" s="17"/>
      <c r="X697" s="17"/>
    </row>
    <row r="698" spans="1:24" ht="14">
      <c r="A698" s="115"/>
      <c r="B698" s="29"/>
      <c r="C698" s="80"/>
      <c r="D698" s="29"/>
      <c r="E698" s="29"/>
      <c r="F698" s="80"/>
      <c r="G698" s="16"/>
      <c r="H698" s="80"/>
      <c r="I698" s="80"/>
      <c r="J698" s="80"/>
      <c r="K698" s="80"/>
      <c r="L698" s="80"/>
      <c r="M698" s="80"/>
      <c r="N698" s="80"/>
      <c r="O698" s="16"/>
      <c r="P698" s="80"/>
      <c r="Q698" s="80"/>
      <c r="R698" s="80"/>
      <c r="S698" s="16"/>
      <c r="T698" s="16"/>
      <c r="U698" s="16"/>
      <c r="V698" s="16"/>
      <c r="W698" s="16"/>
      <c r="X698" s="16"/>
    </row>
    <row r="699" spans="1:24" ht="14">
      <c r="A699" s="105"/>
      <c r="B699" s="29"/>
      <c r="C699" s="29"/>
      <c r="D699" s="29"/>
      <c r="E699" s="29"/>
      <c r="F699" s="29"/>
      <c r="G699" s="17"/>
      <c r="H699" s="29"/>
      <c r="I699" s="29"/>
      <c r="J699" s="29"/>
      <c r="K699" s="29"/>
      <c r="L699" s="29"/>
      <c r="M699" s="29"/>
      <c r="N699" s="29"/>
      <c r="O699" s="17"/>
      <c r="P699" s="29"/>
      <c r="Q699" s="29"/>
      <c r="R699" s="29"/>
      <c r="S699" s="17"/>
      <c r="T699" s="17"/>
      <c r="U699" s="17"/>
      <c r="V699" s="17"/>
      <c r="W699" s="17"/>
      <c r="X699" s="17"/>
    </row>
    <row r="700" spans="1:24" ht="14">
      <c r="A700" s="115"/>
      <c r="B700" s="29"/>
      <c r="C700" s="80"/>
      <c r="D700" s="29"/>
      <c r="E700" s="29"/>
      <c r="F700" s="80"/>
      <c r="G700" s="16"/>
      <c r="H700" s="80"/>
      <c r="I700" s="80"/>
      <c r="J700" s="80"/>
      <c r="K700" s="80"/>
      <c r="L700" s="80"/>
      <c r="M700" s="80"/>
      <c r="N700" s="80"/>
      <c r="O700" s="16"/>
      <c r="P700" s="80"/>
      <c r="Q700" s="80"/>
      <c r="R700" s="80"/>
      <c r="S700" s="16"/>
      <c r="T700" s="16"/>
      <c r="U700" s="16"/>
      <c r="V700" s="16"/>
      <c r="W700" s="16"/>
      <c r="X700" s="16"/>
    </row>
    <row r="701" spans="1:24" ht="14">
      <c r="A701" s="105"/>
      <c r="B701" s="29"/>
      <c r="C701" s="29"/>
      <c r="D701" s="29"/>
      <c r="E701" s="29"/>
      <c r="F701" s="29"/>
      <c r="G701" s="17"/>
      <c r="H701" s="29"/>
      <c r="I701" s="29"/>
      <c r="J701" s="29"/>
      <c r="K701" s="29"/>
      <c r="L701" s="29"/>
      <c r="M701" s="29"/>
      <c r="N701" s="29"/>
      <c r="O701" s="17"/>
      <c r="P701" s="29"/>
      <c r="Q701" s="29"/>
      <c r="R701" s="29"/>
      <c r="S701" s="17"/>
      <c r="T701" s="17"/>
      <c r="U701" s="17"/>
      <c r="V701" s="17"/>
      <c r="W701" s="17"/>
      <c r="X701" s="17"/>
    </row>
    <row r="702" spans="1:24" ht="14">
      <c r="A702" s="115"/>
      <c r="B702" s="29"/>
      <c r="C702" s="80"/>
      <c r="D702" s="29"/>
      <c r="E702" s="29"/>
      <c r="F702" s="80"/>
      <c r="G702" s="16"/>
      <c r="H702" s="80"/>
      <c r="I702" s="80"/>
      <c r="J702" s="80"/>
      <c r="K702" s="80"/>
      <c r="L702" s="80"/>
      <c r="M702" s="80"/>
      <c r="N702" s="80"/>
      <c r="O702" s="16"/>
      <c r="P702" s="80"/>
      <c r="Q702" s="80"/>
      <c r="R702" s="80"/>
      <c r="S702" s="16"/>
      <c r="T702" s="16"/>
      <c r="U702" s="16"/>
      <c r="V702" s="16"/>
      <c r="W702" s="16"/>
      <c r="X702" s="16"/>
    </row>
    <row r="703" spans="1:24" ht="14">
      <c r="A703" s="105"/>
      <c r="B703" s="29"/>
      <c r="C703" s="29"/>
      <c r="D703" s="29"/>
      <c r="E703" s="29"/>
      <c r="F703" s="29"/>
      <c r="G703" s="17"/>
      <c r="H703" s="29"/>
      <c r="I703" s="29"/>
      <c r="J703" s="29"/>
      <c r="K703" s="29"/>
      <c r="L703" s="29"/>
      <c r="M703" s="29"/>
      <c r="N703" s="29"/>
      <c r="O703" s="17"/>
      <c r="P703" s="29"/>
      <c r="Q703" s="29"/>
      <c r="R703" s="29"/>
      <c r="S703" s="17"/>
      <c r="T703" s="17"/>
      <c r="U703" s="17"/>
      <c r="V703" s="17"/>
      <c r="W703" s="17"/>
      <c r="X703" s="17"/>
    </row>
    <row r="704" spans="1:24" ht="14">
      <c r="A704" s="115"/>
      <c r="B704" s="29"/>
      <c r="C704" s="80"/>
      <c r="D704" s="29"/>
      <c r="E704" s="29"/>
      <c r="F704" s="80"/>
      <c r="G704" s="16"/>
      <c r="H704" s="80"/>
      <c r="I704" s="80"/>
      <c r="J704" s="80"/>
      <c r="K704" s="80"/>
      <c r="L704" s="80"/>
      <c r="M704" s="80"/>
      <c r="N704" s="80"/>
      <c r="O704" s="16"/>
      <c r="P704" s="80"/>
      <c r="Q704" s="80"/>
      <c r="R704" s="80"/>
      <c r="S704" s="16"/>
      <c r="T704" s="16"/>
      <c r="U704" s="16"/>
      <c r="V704" s="16"/>
      <c r="W704" s="16"/>
      <c r="X704" s="16"/>
    </row>
    <row r="705" spans="1:24" ht="14">
      <c r="A705" s="105"/>
      <c r="B705" s="29"/>
      <c r="C705" s="29"/>
      <c r="D705" s="29"/>
      <c r="E705" s="29"/>
      <c r="F705" s="29"/>
      <c r="G705" s="17"/>
      <c r="H705" s="29"/>
      <c r="I705" s="29"/>
      <c r="J705" s="29"/>
      <c r="K705" s="29"/>
      <c r="L705" s="29"/>
      <c r="M705" s="29"/>
      <c r="N705" s="29"/>
      <c r="O705" s="17"/>
      <c r="P705" s="29"/>
      <c r="Q705" s="29"/>
      <c r="R705" s="29"/>
      <c r="S705" s="17"/>
      <c r="T705" s="17"/>
      <c r="U705" s="17"/>
      <c r="V705" s="17"/>
      <c r="W705" s="17"/>
      <c r="X705" s="17"/>
    </row>
    <row r="706" spans="1:24" ht="14">
      <c r="A706" s="115"/>
      <c r="B706" s="29"/>
      <c r="C706" s="80"/>
      <c r="D706" s="29"/>
      <c r="E706" s="29"/>
      <c r="F706" s="80"/>
      <c r="G706" s="16"/>
      <c r="H706" s="80"/>
      <c r="I706" s="80"/>
      <c r="J706" s="80"/>
      <c r="K706" s="80"/>
      <c r="L706" s="80"/>
      <c r="M706" s="80"/>
      <c r="N706" s="80"/>
      <c r="O706" s="16"/>
      <c r="P706" s="80"/>
      <c r="Q706" s="80"/>
      <c r="R706" s="80"/>
      <c r="S706" s="16"/>
      <c r="T706" s="16"/>
      <c r="U706" s="16"/>
      <c r="V706" s="16"/>
      <c r="W706" s="16"/>
      <c r="X706" s="16"/>
    </row>
    <row r="707" spans="1:24" ht="14">
      <c r="A707" s="105"/>
      <c r="B707" s="29"/>
      <c r="C707" s="29"/>
      <c r="D707" s="29"/>
      <c r="E707" s="29"/>
      <c r="F707" s="29"/>
      <c r="G707" s="17"/>
      <c r="H707" s="29"/>
      <c r="I707" s="29"/>
      <c r="J707" s="29"/>
      <c r="K707" s="29"/>
      <c r="L707" s="29"/>
      <c r="M707" s="29"/>
      <c r="N707" s="29"/>
      <c r="O707" s="17"/>
      <c r="P707" s="29"/>
      <c r="Q707" s="29"/>
      <c r="R707" s="29"/>
      <c r="S707" s="17"/>
      <c r="T707" s="17"/>
      <c r="U707" s="17"/>
      <c r="V707" s="17"/>
      <c r="W707" s="17"/>
      <c r="X707" s="17"/>
    </row>
    <row r="708" spans="1:24" ht="14">
      <c r="A708" s="115"/>
      <c r="B708" s="29"/>
      <c r="C708" s="80"/>
      <c r="D708" s="29"/>
      <c r="E708" s="29"/>
      <c r="F708" s="80"/>
      <c r="G708" s="16"/>
      <c r="H708" s="80"/>
      <c r="I708" s="80"/>
      <c r="J708" s="80"/>
      <c r="K708" s="80"/>
      <c r="L708" s="80"/>
      <c r="M708" s="80"/>
      <c r="N708" s="80"/>
      <c r="O708" s="16"/>
      <c r="P708" s="80"/>
      <c r="Q708" s="80"/>
      <c r="R708" s="80"/>
      <c r="S708" s="16"/>
      <c r="T708" s="16"/>
      <c r="U708" s="16"/>
      <c r="V708" s="16"/>
      <c r="W708" s="16"/>
      <c r="X708" s="16"/>
    </row>
    <row r="709" spans="1:24" ht="14">
      <c r="A709" s="105"/>
      <c r="B709" s="29"/>
      <c r="C709" s="29"/>
      <c r="D709" s="29"/>
      <c r="E709" s="29"/>
      <c r="F709" s="29"/>
      <c r="G709" s="17"/>
      <c r="H709" s="29"/>
      <c r="I709" s="29"/>
      <c r="J709" s="29"/>
      <c r="K709" s="29"/>
      <c r="L709" s="29"/>
      <c r="M709" s="29"/>
      <c r="N709" s="29"/>
      <c r="O709" s="17"/>
      <c r="P709" s="29"/>
      <c r="Q709" s="29"/>
      <c r="R709" s="29"/>
      <c r="S709" s="17"/>
      <c r="T709" s="17"/>
      <c r="U709" s="17"/>
      <c r="V709" s="17"/>
      <c r="W709" s="17"/>
      <c r="X709" s="17"/>
    </row>
    <row r="710" spans="1:24" ht="14">
      <c r="A710" s="115"/>
      <c r="B710" s="29"/>
      <c r="C710" s="80"/>
      <c r="D710" s="29"/>
      <c r="E710" s="29"/>
      <c r="F710" s="80"/>
      <c r="G710" s="16"/>
      <c r="H710" s="80"/>
      <c r="I710" s="80"/>
      <c r="J710" s="80"/>
      <c r="K710" s="80"/>
      <c r="L710" s="80"/>
      <c r="M710" s="80"/>
      <c r="N710" s="80"/>
      <c r="O710" s="16"/>
      <c r="P710" s="80"/>
      <c r="Q710" s="80"/>
      <c r="R710" s="80"/>
      <c r="S710" s="16"/>
      <c r="T710" s="16"/>
      <c r="U710" s="16"/>
      <c r="V710" s="16"/>
      <c r="W710" s="16"/>
      <c r="X710" s="16"/>
    </row>
    <row r="711" spans="1:24" ht="14">
      <c r="A711" s="105"/>
      <c r="B711" s="29"/>
      <c r="C711" s="29"/>
      <c r="D711" s="29"/>
      <c r="E711" s="29"/>
      <c r="F711" s="29"/>
      <c r="G711" s="17"/>
      <c r="H711" s="29"/>
      <c r="I711" s="29"/>
      <c r="J711" s="29"/>
      <c r="K711" s="29"/>
      <c r="L711" s="29"/>
      <c r="M711" s="29"/>
      <c r="N711" s="29"/>
      <c r="O711" s="17"/>
      <c r="P711" s="29"/>
      <c r="Q711" s="29"/>
      <c r="R711" s="29"/>
      <c r="S711" s="17"/>
      <c r="T711" s="17"/>
      <c r="U711" s="17"/>
      <c r="V711" s="17"/>
      <c r="W711" s="17"/>
      <c r="X711" s="17"/>
    </row>
    <row r="712" spans="1:24" ht="14">
      <c r="A712" s="115"/>
      <c r="B712" s="29"/>
      <c r="C712" s="80"/>
      <c r="D712" s="29"/>
      <c r="E712" s="29"/>
      <c r="F712" s="80"/>
      <c r="G712" s="16"/>
      <c r="H712" s="80"/>
      <c r="I712" s="80"/>
      <c r="J712" s="80"/>
      <c r="K712" s="80"/>
      <c r="L712" s="80"/>
      <c r="M712" s="80"/>
      <c r="N712" s="80"/>
      <c r="O712" s="16"/>
      <c r="P712" s="80"/>
      <c r="Q712" s="80"/>
      <c r="R712" s="80"/>
      <c r="S712" s="16"/>
      <c r="T712" s="16"/>
      <c r="U712" s="16"/>
      <c r="V712" s="16"/>
      <c r="W712" s="16"/>
      <c r="X712" s="16"/>
    </row>
    <row r="713" spans="1:24" ht="14">
      <c r="A713" s="105"/>
      <c r="B713" s="29"/>
      <c r="C713" s="29"/>
      <c r="D713" s="29"/>
      <c r="E713" s="29"/>
      <c r="F713" s="29"/>
      <c r="G713" s="17"/>
      <c r="H713" s="29"/>
      <c r="I713" s="29"/>
      <c r="J713" s="29"/>
      <c r="K713" s="29"/>
      <c r="L713" s="29"/>
      <c r="M713" s="29"/>
      <c r="N713" s="29"/>
      <c r="O713" s="17"/>
      <c r="P713" s="29"/>
      <c r="Q713" s="29"/>
      <c r="R713" s="29"/>
      <c r="S713" s="17"/>
      <c r="T713" s="17"/>
      <c r="U713" s="17"/>
      <c r="V713" s="17"/>
      <c r="W713" s="17"/>
      <c r="X713" s="17"/>
    </row>
    <row r="714" spans="1:24" ht="14">
      <c r="A714" s="115"/>
      <c r="B714" s="29"/>
      <c r="C714" s="80"/>
      <c r="D714" s="29"/>
      <c r="E714" s="29"/>
      <c r="F714" s="80"/>
      <c r="G714" s="16"/>
      <c r="H714" s="80"/>
      <c r="I714" s="80"/>
      <c r="J714" s="80"/>
      <c r="K714" s="80"/>
      <c r="L714" s="80"/>
      <c r="M714" s="80"/>
      <c r="N714" s="80"/>
      <c r="O714" s="16"/>
      <c r="P714" s="80"/>
      <c r="Q714" s="80"/>
      <c r="R714" s="80"/>
      <c r="S714" s="16"/>
      <c r="T714" s="16"/>
      <c r="U714" s="16"/>
      <c r="V714" s="16"/>
      <c r="W714" s="16"/>
      <c r="X714" s="16"/>
    </row>
    <row r="715" spans="1:24" ht="14">
      <c r="A715" s="105"/>
      <c r="B715" s="29"/>
      <c r="C715" s="29"/>
      <c r="D715" s="29"/>
      <c r="E715" s="29"/>
      <c r="F715" s="29"/>
      <c r="G715" s="17"/>
      <c r="H715" s="29"/>
      <c r="I715" s="29"/>
      <c r="J715" s="29"/>
      <c r="K715" s="29"/>
      <c r="L715" s="29"/>
      <c r="M715" s="29"/>
      <c r="N715" s="29"/>
      <c r="O715" s="17"/>
      <c r="P715" s="29"/>
      <c r="Q715" s="29"/>
      <c r="R715" s="29"/>
      <c r="S715" s="17"/>
      <c r="T715" s="17"/>
      <c r="U715" s="17"/>
      <c r="V715" s="17"/>
      <c r="W715" s="17"/>
      <c r="X715" s="17"/>
    </row>
    <row r="716" spans="1:24" ht="14">
      <c r="A716" s="115"/>
      <c r="B716" s="29"/>
      <c r="C716" s="80"/>
      <c r="D716" s="29"/>
      <c r="E716" s="29"/>
      <c r="F716" s="80"/>
      <c r="G716" s="16"/>
      <c r="H716" s="80"/>
      <c r="I716" s="80"/>
      <c r="J716" s="80"/>
      <c r="K716" s="80"/>
      <c r="L716" s="80"/>
      <c r="M716" s="80"/>
      <c r="N716" s="80"/>
      <c r="O716" s="16"/>
      <c r="P716" s="80"/>
      <c r="Q716" s="80"/>
      <c r="R716" s="80"/>
      <c r="S716" s="16"/>
      <c r="T716" s="16"/>
      <c r="U716" s="16"/>
      <c r="V716" s="16"/>
      <c r="W716" s="16"/>
      <c r="X716" s="16"/>
    </row>
    <row r="717" spans="1:24" ht="14">
      <c r="A717" s="105"/>
      <c r="B717" s="29"/>
      <c r="C717" s="29"/>
      <c r="D717" s="29"/>
      <c r="E717" s="29"/>
      <c r="F717" s="29"/>
      <c r="G717" s="17"/>
      <c r="H717" s="29"/>
      <c r="I717" s="29"/>
      <c r="J717" s="29"/>
      <c r="K717" s="29"/>
      <c r="L717" s="29"/>
      <c r="M717" s="29"/>
      <c r="N717" s="29"/>
      <c r="O717" s="17"/>
      <c r="P717" s="29"/>
      <c r="Q717" s="29"/>
      <c r="R717" s="29"/>
      <c r="S717" s="17"/>
      <c r="T717" s="17"/>
      <c r="U717" s="17"/>
      <c r="V717" s="17"/>
      <c r="W717" s="17"/>
      <c r="X717" s="17"/>
    </row>
    <row r="718" spans="1:24" ht="14">
      <c r="A718" s="115"/>
      <c r="B718" s="29"/>
      <c r="C718" s="80"/>
      <c r="D718" s="29"/>
      <c r="E718" s="29"/>
      <c r="F718" s="80"/>
      <c r="G718" s="16"/>
      <c r="H718" s="80"/>
      <c r="I718" s="80"/>
      <c r="J718" s="80"/>
      <c r="K718" s="80"/>
      <c r="L718" s="80"/>
      <c r="M718" s="80"/>
      <c r="N718" s="80"/>
      <c r="O718" s="16"/>
      <c r="P718" s="80"/>
      <c r="Q718" s="80"/>
      <c r="R718" s="80"/>
      <c r="S718" s="16"/>
      <c r="T718" s="16"/>
      <c r="U718" s="16"/>
      <c r="V718" s="16"/>
      <c r="W718" s="16"/>
      <c r="X718" s="16"/>
    </row>
    <row r="719" spans="1:24" ht="14">
      <c r="A719" s="105"/>
      <c r="B719" s="29"/>
      <c r="C719" s="29"/>
      <c r="D719" s="29"/>
      <c r="E719" s="29"/>
      <c r="F719" s="29"/>
      <c r="G719" s="17"/>
      <c r="H719" s="29"/>
      <c r="I719" s="29"/>
      <c r="J719" s="29"/>
      <c r="K719" s="29"/>
      <c r="L719" s="29"/>
      <c r="M719" s="29"/>
      <c r="N719" s="29"/>
      <c r="O719" s="17"/>
      <c r="P719" s="29"/>
      <c r="Q719" s="29"/>
      <c r="R719" s="29"/>
      <c r="S719" s="17"/>
      <c r="T719" s="17"/>
      <c r="U719" s="17"/>
      <c r="V719" s="17"/>
      <c r="W719" s="17"/>
      <c r="X719" s="17"/>
    </row>
    <row r="720" spans="1:24" ht="14">
      <c r="A720" s="115"/>
      <c r="B720" s="29"/>
      <c r="C720" s="80"/>
      <c r="D720" s="29"/>
      <c r="E720" s="29"/>
      <c r="F720" s="80"/>
      <c r="G720" s="16"/>
      <c r="H720" s="80"/>
      <c r="I720" s="80"/>
      <c r="J720" s="80"/>
      <c r="K720" s="80"/>
      <c r="L720" s="80"/>
      <c r="M720" s="80"/>
      <c r="N720" s="80"/>
      <c r="O720" s="16"/>
      <c r="P720" s="80"/>
      <c r="Q720" s="80"/>
      <c r="R720" s="80"/>
      <c r="S720" s="16"/>
      <c r="T720" s="16"/>
      <c r="U720" s="16"/>
      <c r="V720" s="16"/>
      <c r="W720" s="16"/>
      <c r="X720" s="16"/>
    </row>
    <row r="721" spans="1:24" ht="14">
      <c r="A721" s="105"/>
      <c r="B721" s="29"/>
      <c r="C721" s="29"/>
      <c r="D721" s="29"/>
      <c r="E721" s="29"/>
      <c r="F721" s="29"/>
      <c r="G721" s="17"/>
      <c r="H721" s="29"/>
      <c r="I721" s="29"/>
      <c r="J721" s="29"/>
      <c r="K721" s="29"/>
      <c r="L721" s="29"/>
      <c r="M721" s="29"/>
      <c r="N721" s="29"/>
      <c r="O721" s="17"/>
      <c r="P721" s="29"/>
      <c r="Q721" s="29"/>
      <c r="R721" s="29"/>
      <c r="S721" s="17"/>
      <c r="T721" s="17"/>
      <c r="U721" s="17"/>
      <c r="V721" s="17"/>
      <c r="W721" s="17"/>
      <c r="X721" s="17"/>
    </row>
    <row r="722" spans="1:24" ht="14">
      <c r="A722" s="115"/>
      <c r="B722" s="29"/>
      <c r="C722" s="80"/>
      <c r="D722" s="29"/>
      <c r="E722" s="29"/>
      <c r="F722" s="80"/>
      <c r="G722" s="16"/>
      <c r="H722" s="80"/>
      <c r="I722" s="80"/>
      <c r="J722" s="80"/>
      <c r="K722" s="80"/>
      <c r="L722" s="80"/>
      <c r="M722" s="80"/>
      <c r="N722" s="80"/>
      <c r="O722" s="16"/>
      <c r="P722" s="80"/>
      <c r="Q722" s="80"/>
      <c r="R722" s="80"/>
      <c r="S722" s="16"/>
      <c r="T722" s="16"/>
      <c r="U722" s="16"/>
      <c r="V722" s="16"/>
      <c r="W722" s="16"/>
      <c r="X722" s="16"/>
    </row>
    <row r="723" spans="1:24" ht="14">
      <c r="A723" s="105"/>
      <c r="B723" s="29"/>
      <c r="C723" s="29"/>
      <c r="D723" s="29"/>
      <c r="E723" s="29"/>
      <c r="F723" s="29"/>
      <c r="G723" s="17"/>
      <c r="H723" s="29"/>
      <c r="I723" s="29"/>
      <c r="J723" s="29"/>
      <c r="K723" s="29"/>
      <c r="L723" s="29"/>
      <c r="M723" s="29"/>
      <c r="N723" s="29"/>
      <c r="O723" s="17"/>
      <c r="P723" s="29"/>
      <c r="Q723" s="29"/>
      <c r="R723" s="29"/>
      <c r="S723" s="17"/>
      <c r="T723" s="17"/>
      <c r="U723" s="17"/>
      <c r="V723" s="17"/>
      <c r="W723" s="17"/>
      <c r="X723" s="17"/>
    </row>
    <row r="724" spans="1:24" ht="14">
      <c r="A724" s="115"/>
      <c r="B724" s="29"/>
      <c r="C724" s="80"/>
      <c r="D724" s="29"/>
      <c r="E724" s="29"/>
      <c r="F724" s="80"/>
      <c r="G724" s="16"/>
      <c r="H724" s="80"/>
      <c r="I724" s="80"/>
      <c r="J724" s="80"/>
      <c r="K724" s="80"/>
      <c r="L724" s="80"/>
      <c r="M724" s="80"/>
      <c r="N724" s="80"/>
      <c r="O724" s="16"/>
      <c r="P724" s="80"/>
      <c r="Q724" s="80"/>
      <c r="R724" s="80"/>
      <c r="S724" s="16"/>
      <c r="T724" s="16"/>
      <c r="U724" s="16"/>
      <c r="V724" s="16"/>
      <c r="W724" s="16"/>
      <c r="X724" s="16"/>
    </row>
    <row r="725" spans="1:24" ht="14">
      <c r="A725" s="105"/>
      <c r="B725" s="29"/>
      <c r="C725" s="29"/>
      <c r="D725" s="29"/>
      <c r="E725" s="29"/>
      <c r="F725" s="29"/>
      <c r="G725" s="17"/>
      <c r="H725" s="29"/>
      <c r="I725" s="29"/>
      <c r="J725" s="29"/>
      <c r="K725" s="29"/>
      <c r="L725" s="29"/>
      <c r="M725" s="29"/>
      <c r="N725" s="29"/>
      <c r="O725" s="17"/>
      <c r="P725" s="29"/>
      <c r="Q725" s="29"/>
      <c r="R725" s="29"/>
      <c r="S725" s="17"/>
      <c r="T725" s="17"/>
      <c r="U725" s="17"/>
      <c r="V725" s="17"/>
      <c r="W725" s="17"/>
      <c r="X725" s="17"/>
    </row>
    <row r="726" spans="1:24" ht="14">
      <c r="A726" s="115"/>
      <c r="B726" s="29"/>
      <c r="C726" s="80"/>
      <c r="D726" s="29"/>
      <c r="E726" s="29"/>
      <c r="F726" s="80"/>
      <c r="G726" s="16"/>
      <c r="H726" s="80"/>
      <c r="I726" s="80"/>
      <c r="J726" s="80"/>
      <c r="K726" s="80"/>
      <c r="L726" s="80"/>
      <c r="M726" s="80"/>
      <c r="N726" s="80"/>
      <c r="O726" s="16"/>
      <c r="P726" s="80"/>
      <c r="Q726" s="80"/>
      <c r="R726" s="80"/>
      <c r="S726" s="16"/>
      <c r="T726" s="16"/>
      <c r="U726" s="16"/>
      <c r="V726" s="16"/>
      <c r="W726" s="16"/>
      <c r="X726" s="16"/>
    </row>
    <row r="727" spans="1:24" ht="14">
      <c r="A727" s="105"/>
      <c r="B727" s="29"/>
      <c r="C727" s="29"/>
      <c r="D727" s="29"/>
      <c r="E727" s="29"/>
      <c r="F727" s="29"/>
      <c r="G727" s="17"/>
      <c r="H727" s="29"/>
      <c r="I727" s="29"/>
      <c r="J727" s="29"/>
      <c r="K727" s="29"/>
      <c r="L727" s="29"/>
      <c r="M727" s="29"/>
      <c r="N727" s="29"/>
      <c r="O727" s="17"/>
      <c r="P727" s="29"/>
      <c r="Q727" s="29"/>
      <c r="R727" s="29"/>
      <c r="S727" s="17"/>
      <c r="T727" s="17"/>
      <c r="U727" s="17"/>
      <c r="V727" s="17"/>
      <c r="W727" s="17"/>
      <c r="X727" s="17"/>
    </row>
    <row r="728" spans="1:24" ht="14">
      <c r="A728" s="115"/>
      <c r="B728" s="29"/>
      <c r="C728" s="80"/>
      <c r="D728" s="29"/>
      <c r="E728" s="29"/>
      <c r="F728" s="80"/>
      <c r="G728" s="16"/>
      <c r="H728" s="80"/>
      <c r="I728" s="80"/>
      <c r="J728" s="80"/>
      <c r="K728" s="80"/>
      <c r="L728" s="80"/>
      <c r="M728" s="80"/>
      <c r="N728" s="80"/>
      <c r="O728" s="16"/>
      <c r="P728" s="80"/>
      <c r="Q728" s="80"/>
      <c r="R728" s="80"/>
      <c r="S728" s="16"/>
      <c r="T728" s="16"/>
      <c r="U728" s="16"/>
      <c r="V728" s="16"/>
      <c r="W728" s="16"/>
      <c r="X728" s="16"/>
    </row>
    <row r="729" spans="1:24" ht="14">
      <c r="A729" s="105"/>
      <c r="B729" s="29"/>
      <c r="C729" s="29"/>
      <c r="D729" s="29"/>
      <c r="E729" s="29"/>
      <c r="F729" s="29"/>
      <c r="G729" s="17"/>
      <c r="H729" s="29"/>
      <c r="I729" s="29"/>
      <c r="J729" s="29"/>
      <c r="K729" s="29"/>
      <c r="L729" s="29"/>
      <c r="M729" s="29"/>
      <c r="N729" s="29"/>
      <c r="O729" s="17"/>
      <c r="P729" s="29"/>
      <c r="Q729" s="29"/>
      <c r="R729" s="29"/>
      <c r="S729" s="17"/>
      <c r="T729" s="17"/>
      <c r="U729" s="17"/>
      <c r="V729" s="17"/>
      <c r="W729" s="17"/>
      <c r="X729" s="17"/>
    </row>
    <row r="730" spans="1:24" ht="14">
      <c r="A730" s="115"/>
      <c r="B730" s="29"/>
      <c r="C730" s="80"/>
      <c r="D730" s="29"/>
      <c r="E730" s="29"/>
      <c r="F730" s="80"/>
      <c r="G730" s="16"/>
      <c r="H730" s="80"/>
      <c r="I730" s="80"/>
      <c r="J730" s="80"/>
      <c r="K730" s="80"/>
      <c r="L730" s="80"/>
      <c r="M730" s="80"/>
      <c r="N730" s="80"/>
      <c r="O730" s="16"/>
      <c r="P730" s="80"/>
      <c r="Q730" s="80"/>
      <c r="R730" s="80"/>
      <c r="S730" s="16"/>
      <c r="T730" s="16"/>
      <c r="U730" s="16"/>
      <c r="V730" s="16"/>
      <c r="W730" s="16"/>
      <c r="X730" s="16"/>
    </row>
    <row r="731" spans="1:24" ht="14">
      <c r="A731" s="105"/>
      <c r="B731" s="29"/>
      <c r="C731" s="29"/>
      <c r="D731" s="29"/>
      <c r="E731" s="29"/>
      <c r="F731" s="29"/>
      <c r="G731" s="17"/>
      <c r="H731" s="29"/>
      <c r="I731" s="29"/>
      <c r="J731" s="29"/>
      <c r="K731" s="29"/>
      <c r="L731" s="29"/>
      <c r="M731" s="29"/>
      <c r="N731" s="29"/>
      <c r="O731" s="17"/>
      <c r="P731" s="29"/>
      <c r="Q731" s="29"/>
      <c r="R731" s="29"/>
      <c r="S731" s="17"/>
      <c r="T731" s="17"/>
      <c r="U731" s="17"/>
      <c r="V731" s="17"/>
      <c r="W731" s="17"/>
      <c r="X731" s="17"/>
    </row>
    <row r="732" spans="1:24" ht="14">
      <c r="A732" s="115"/>
      <c r="B732" s="29"/>
      <c r="C732" s="80"/>
      <c r="D732" s="29"/>
      <c r="E732" s="29"/>
      <c r="F732" s="80"/>
      <c r="G732" s="16"/>
      <c r="H732" s="80"/>
      <c r="I732" s="80"/>
      <c r="J732" s="80"/>
      <c r="K732" s="80"/>
      <c r="L732" s="80"/>
      <c r="M732" s="80"/>
      <c r="N732" s="80"/>
      <c r="O732" s="16"/>
      <c r="P732" s="80"/>
      <c r="Q732" s="80"/>
      <c r="R732" s="80"/>
      <c r="S732" s="16"/>
      <c r="T732" s="16"/>
      <c r="U732" s="16"/>
      <c r="V732" s="16"/>
      <c r="W732" s="16"/>
      <c r="X732" s="16"/>
    </row>
    <row r="733" spans="1:24" ht="14">
      <c r="A733" s="105"/>
      <c r="B733" s="29"/>
      <c r="C733" s="29"/>
      <c r="D733" s="29"/>
      <c r="E733" s="29"/>
      <c r="F733" s="29"/>
      <c r="G733" s="17"/>
      <c r="H733" s="29"/>
      <c r="I733" s="29"/>
      <c r="J733" s="29"/>
      <c r="K733" s="29"/>
      <c r="L733" s="29"/>
      <c r="M733" s="29"/>
      <c r="N733" s="29"/>
      <c r="O733" s="17"/>
      <c r="P733" s="29"/>
      <c r="Q733" s="29"/>
      <c r="R733" s="29"/>
      <c r="S733" s="17"/>
      <c r="T733" s="17"/>
      <c r="U733" s="17"/>
      <c r="V733" s="17"/>
      <c r="W733" s="17"/>
      <c r="X733" s="17"/>
    </row>
    <row r="734" spans="1:24" ht="14">
      <c r="A734" s="115"/>
      <c r="B734" s="29"/>
      <c r="C734" s="80"/>
      <c r="D734" s="29"/>
      <c r="E734" s="29"/>
      <c r="F734" s="80"/>
      <c r="G734" s="16"/>
      <c r="H734" s="80"/>
      <c r="I734" s="80"/>
      <c r="J734" s="80"/>
      <c r="K734" s="80"/>
      <c r="L734" s="80"/>
      <c r="M734" s="80"/>
      <c r="N734" s="80"/>
      <c r="O734" s="16"/>
      <c r="P734" s="80"/>
      <c r="Q734" s="80"/>
      <c r="R734" s="80"/>
      <c r="S734" s="16"/>
      <c r="T734" s="16"/>
      <c r="U734" s="16"/>
      <c r="V734" s="16"/>
      <c r="W734" s="16"/>
      <c r="X734" s="16"/>
    </row>
    <row r="735" spans="1:24" ht="14">
      <c r="A735" s="105"/>
      <c r="B735" s="29"/>
      <c r="C735" s="29"/>
      <c r="D735" s="29"/>
      <c r="E735" s="29"/>
      <c r="F735" s="29"/>
      <c r="G735" s="17"/>
      <c r="H735" s="29"/>
      <c r="I735" s="29"/>
      <c r="J735" s="29"/>
      <c r="K735" s="29"/>
      <c r="L735" s="29"/>
      <c r="M735" s="29"/>
      <c r="N735" s="29"/>
      <c r="O735" s="17"/>
      <c r="P735" s="29"/>
      <c r="Q735" s="29"/>
      <c r="R735" s="29"/>
      <c r="S735" s="17"/>
      <c r="T735" s="17"/>
      <c r="U735" s="17"/>
      <c r="V735" s="17"/>
      <c r="W735" s="17"/>
      <c r="X735" s="17"/>
    </row>
    <row r="736" spans="1:24" ht="14">
      <c r="A736" s="115"/>
      <c r="B736" s="29"/>
      <c r="C736" s="80"/>
      <c r="D736" s="29"/>
      <c r="E736" s="29"/>
      <c r="F736" s="80"/>
      <c r="G736" s="16"/>
      <c r="H736" s="80"/>
      <c r="I736" s="80"/>
      <c r="J736" s="80"/>
      <c r="K736" s="80"/>
      <c r="L736" s="80"/>
      <c r="M736" s="80"/>
      <c r="N736" s="80"/>
      <c r="O736" s="16"/>
      <c r="P736" s="80"/>
      <c r="Q736" s="80"/>
      <c r="R736" s="80"/>
      <c r="S736" s="16"/>
      <c r="T736" s="16"/>
      <c r="U736" s="16"/>
      <c r="V736" s="16"/>
      <c r="W736" s="16"/>
      <c r="X736" s="16"/>
    </row>
    <row r="737" spans="1:24" ht="14">
      <c r="A737" s="105"/>
      <c r="B737" s="29"/>
      <c r="C737" s="29"/>
      <c r="D737" s="29"/>
      <c r="E737" s="29"/>
      <c r="F737" s="29"/>
      <c r="G737" s="17"/>
      <c r="H737" s="29"/>
      <c r="I737" s="29"/>
      <c r="J737" s="29"/>
      <c r="K737" s="29"/>
      <c r="L737" s="29"/>
      <c r="M737" s="29"/>
      <c r="N737" s="29"/>
      <c r="O737" s="17"/>
      <c r="P737" s="29"/>
      <c r="Q737" s="29"/>
      <c r="R737" s="29"/>
      <c r="S737" s="17"/>
      <c r="T737" s="17"/>
      <c r="U737" s="17"/>
      <c r="V737" s="17"/>
      <c r="W737" s="17"/>
      <c r="X737" s="17"/>
    </row>
    <row r="738" spans="1:24" ht="14">
      <c r="A738" s="115"/>
      <c r="B738" s="29"/>
      <c r="C738" s="80"/>
      <c r="D738" s="29"/>
      <c r="E738" s="29"/>
      <c r="F738" s="80"/>
      <c r="G738" s="16"/>
      <c r="H738" s="80"/>
      <c r="I738" s="80"/>
      <c r="J738" s="80"/>
      <c r="K738" s="80"/>
      <c r="L738" s="80"/>
      <c r="M738" s="80"/>
      <c r="N738" s="80"/>
      <c r="O738" s="16"/>
      <c r="P738" s="80"/>
      <c r="Q738" s="80"/>
      <c r="R738" s="80"/>
      <c r="S738" s="16"/>
      <c r="T738" s="16"/>
      <c r="U738" s="16"/>
      <c r="V738" s="16"/>
      <c r="W738" s="16"/>
      <c r="X738" s="16"/>
    </row>
    <row r="739" spans="1:24" ht="14">
      <c r="A739" s="105"/>
      <c r="B739" s="29"/>
      <c r="C739" s="29"/>
      <c r="D739" s="29"/>
      <c r="E739" s="29"/>
      <c r="F739" s="29"/>
      <c r="G739" s="17"/>
      <c r="H739" s="29"/>
      <c r="I739" s="29"/>
      <c r="J739" s="29"/>
      <c r="K739" s="29"/>
      <c r="L739" s="29"/>
      <c r="M739" s="29"/>
      <c r="N739" s="29"/>
      <c r="O739" s="17"/>
      <c r="P739" s="29"/>
      <c r="Q739" s="29"/>
      <c r="R739" s="29"/>
      <c r="S739" s="17"/>
      <c r="T739" s="17"/>
      <c r="U739" s="17"/>
      <c r="V739" s="17"/>
      <c r="W739" s="17"/>
      <c r="X739" s="17"/>
    </row>
    <row r="740" spans="1:24" ht="14">
      <c r="A740" s="115"/>
      <c r="B740" s="29"/>
      <c r="C740" s="80"/>
      <c r="D740" s="29"/>
      <c r="E740" s="29"/>
      <c r="F740" s="80"/>
      <c r="G740" s="16"/>
      <c r="H740" s="80"/>
      <c r="I740" s="80"/>
      <c r="J740" s="80"/>
      <c r="K740" s="80"/>
      <c r="L740" s="80"/>
      <c r="M740" s="80"/>
      <c r="N740" s="80"/>
      <c r="O740" s="16"/>
      <c r="P740" s="80"/>
      <c r="Q740" s="80"/>
      <c r="R740" s="80"/>
      <c r="S740" s="16"/>
      <c r="T740" s="16"/>
      <c r="U740" s="16"/>
      <c r="V740" s="16"/>
      <c r="W740" s="16"/>
      <c r="X740" s="16"/>
    </row>
    <row r="741" spans="1:24" ht="14">
      <c r="A741" s="105"/>
      <c r="B741" s="29"/>
      <c r="C741" s="29"/>
      <c r="D741" s="29"/>
      <c r="E741" s="29"/>
      <c r="F741" s="29"/>
      <c r="G741" s="17"/>
      <c r="H741" s="29"/>
      <c r="I741" s="29"/>
      <c r="J741" s="29"/>
      <c r="K741" s="29"/>
      <c r="L741" s="29"/>
      <c r="M741" s="29"/>
      <c r="N741" s="29"/>
      <c r="O741" s="17"/>
      <c r="P741" s="29"/>
      <c r="Q741" s="29"/>
      <c r="R741" s="29"/>
      <c r="S741" s="17"/>
      <c r="T741" s="17"/>
      <c r="U741" s="17"/>
      <c r="V741" s="17"/>
      <c r="W741" s="17"/>
      <c r="X741" s="17"/>
    </row>
    <row r="742" spans="1:24" ht="14">
      <c r="A742" s="115"/>
      <c r="B742" s="29"/>
      <c r="C742" s="80"/>
      <c r="D742" s="29"/>
      <c r="E742" s="29"/>
      <c r="F742" s="80"/>
      <c r="G742" s="16"/>
      <c r="H742" s="80"/>
      <c r="I742" s="80"/>
      <c r="J742" s="80"/>
      <c r="K742" s="80"/>
      <c r="L742" s="80"/>
      <c r="M742" s="80"/>
      <c r="N742" s="80"/>
      <c r="O742" s="16"/>
      <c r="P742" s="80"/>
      <c r="Q742" s="80"/>
      <c r="R742" s="80"/>
      <c r="S742" s="16"/>
      <c r="T742" s="16"/>
      <c r="U742" s="16"/>
      <c r="V742" s="16"/>
      <c r="W742" s="16"/>
      <c r="X742" s="16"/>
    </row>
    <row r="743" spans="1:24" ht="14">
      <c r="A743" s="105"/>
      <c r="B743" s="29"/>
      <c r="C743" s="29"/>
      <c r="D743" s="29"/>
      <c r="E743" s="29"/>
      <c r="F743" s="29"/>
      <c r="G743" s="17"/>
      <c r="H743" s="29"/>
      <c r="I743" s="29"/>
      <c r="J743" s="29"/>
      <c r="K743" s="29"/>
      <c r="L743" s="29"/>
      <c r="M743" s="29"/>
      <c r="N743" s="29"/>
      <c r="O743" s="17"/>
      <c r="P743" s="29"/>
      <c r="Q743" s="29"/>
      <c r="R743" s="29"/>
      <c r="S743" s="17"/>
      <c r="T743" s="17"/>
      <c r="U743" s="17"/>
      <c r="V743" s="17"/>
      <c r="W743" s="17"/>
      <c r="X743" s="17"/>
    </row>
    <row r="744" spans="1:24" ht="14">
      <c r="A744" s="115"/>
      <c r="B744" s="29"/>
      <c r="C744" s="80"/>
      <c r="D744" s="29"/>
      <c r="E744" s="29"/>
      <c r="F744" s="80"/>
      <c r="G744" s="16"/>
      <c r="H744" s="80"/>
      <c r="I744" s="80"/>
      <c r="J744" s="80"/>
      <c r="K744" s="80"/>
      <c r="L744" s="80"/>
      <c r="M744" s="80"/>
      <c r="N744" s="80"/>
      <c r="O744" s="16"/>
      <c r="P744" s="80"/>
      <c r="Q744" s="80"/>
      <c r="R744" s="80"/>
      <c r="S744" s="16"/>
      <c r="T744" s="16"/>
      <c r="U744" s="16"/>
      <c r="V744" s="16"/>
      <c r="W744" s="16"/>
      <c r="X744" s="16"/>
    </row>
    <row r="745" spans="1:24" ht="14">
      <c r="A745" s="105"/>
      <c r="B745" s="29"/>
      <c r="C745" s="29"/>
      <c r="D745" s="29"/>
      <c r="E745" s="29"/>
      <c r="F745" s="29"/>
      <c r="G745" s="17"/>
      <c r="H745" s="29"/>
      <c r="I745" s="29"/>
      <c r="J745" s="29"/>
      <c r="K745" s="29"/>
      <c r="L745" s="29"/>
      <c r="M745" s="29"/>
      <c r="N745" s="29"/>
      <c r="O745" s="17"/>
      <c r="P745" s="29"/>
      <c r="Q745" s="29"/>
      <c r="R745" s="29"/>
      <c r="S745" s="17"/>
      <c r="T745" s="17"/>
      <c r="U745" s="17"/>
      <c r="V745" s="17"/>
      <c r="W745" s="17"/>
      <c r="X745" s="17"/>
    </row>
    <row r="746" spans="1:24" ht="14">
      <c r="A746" s="115"/>
      <c r="B746" s="29"/>
      <c r="C746" s="80"/>
      <c r="D746" s="29"/>
      <c r="E746" s="29"/>
      <c r="F746" s="80"/>
      <c r="G746" s="16"/>
      <c r="H746" s="80"/>
      <c r="I746" s="80"/>
      <c r="J746" s="80"/>
      <c r="K746" s="80"/>
      <c r="L746" s="80"/>
      <c r="M746" s="80"/>
      <c r="N746" s="80"/>
      <c r="O746" s="16"/>
      <c r="P746" s="80"/>
      <c r="Q746" s="80"/>
      <c r="R746" s="80"/>
      <c r="S746" s="16"/>
      <c r="T746" s="16"/>
      <c r="U746" s="16"/>
      <c r="V746" s="16"/>
      <c r="W746" s="16"/>
      <c r="X746" s="16"/>
    </row>
    <row r="747" spans="1:24" ht="14">
      <c r="A747" s="105"/>
      <c r="B747" s="29"/>
      <c r="C747" s="29"/>
      <c r="D747" s="29"/>
      <c r="E747" s="29"/>
      <c r="F747" s="29"/>
      <c r="G747" s="17"/>
      <c r="H747" s="29"/>
      <c r="I747" s="29"/>
      <c r="J747" s="29"/>
      <c r="K747" s="29"/>
      <c r="L747" s="29"/>
      <c r="M747" s="29"/>
      <c r="N747" s="29"/>
      <c r="O747" s="17"/>
      <c r="P747" s="29"/>
      <c r="Q747" s="29"/>
      <c r="R747" s="29"/>
      <c r="S747" s="17"/>
      <c r="T747" s="17"/>
      <c r="U747" s="17"/>
      <c r="V747" s="17"/>
      <c r="W747" s="17"/>
      <c r="X747" s="17"/>
    </row>
    <row r="748" spans="1:24" ht="14">
      <c r="A748" s="115"/>
      <c r="B748" s="29"/>
      <c r="C748" s="80"/>
      <c r="D748" s="29"/>
      <c r="E748" s="29"/>
      <c r="F748" s="80"/>
      <c r="G748" s="16"/>
      <c r="H748" s="80"/>
      <c r="I748" s="80"/>
      <c r="J748" s="80"/>
      <c r="K748" s="80"/>
      <c r="L748" s="80"/>
      <c r="M748" s="80"/>
      <c r="N748" s="80"/>
      <c r="O748" s="16"/>
      <c r="P748" s="80"/>
      <c r="Q748" s="80"/>
      <c r="R748" s="80"/>
      <c r="S748" s="16"/>
      <c r="T748" s="16"/>
      <c r="U748" s="16"/>
      <c r="V748" s="16"/>
      <c r="W748" s="16"/>
      <c r="X748" s="16"/>
    </row>
    <row r="749" spans="1:24" ht="14">
      <c r="A749" s="105"/>
      <c r="B749" s="29"/>
      <c r="C749" s="29"/>
      <c r="D749" s="29"/>
      <c r="E749" s="29"/>
      <c r="F749" s="29"/>
      <c r="G749" s="17"/>
      <c r="H749" s="29"/>
      <c r="I749" s="29"/>
      <c r="J749" s="29"/>
      <c r="K749" s="29"/>
      <c r="L749" s="29"/>
      <c r="M749" s="29"/>
      <c r="N749" s="29"/>
      <c r="O749" s="17"/>
      <c r="P749" s="29"/>
      <c r="Q749" s="29"/>
      <c r="R749" s="29"/>
      <c r="S749" s="17"/>
      <c r="T749" s="17"/>
      <c r="U749" s="17"/>
      <c r="V749" s="17"/>
      <c r="W749" s="17"/>
      <c r="X749" s="17"/>
    </row>
    <row r="750" spans="1:24" ht="14">
      <c r="A750" s="115"/>
      <c r="B750" s="29"/>
      <c r="C750" s="80"/>
      <c r="D750" s="29"/>
      <c r="E750" s="29"/>
      <c r="F750" s="80"/>
      <c r="G750" s="16"/>
      <c r="H750" s="80"/>
      <c r="I750" s="80"/>
      <c r="J750" s="80"/>
      <c r="K750" s="80"/>
      <c r="L750" s="80"/>
      <c r="M750" s="80"/>
      <c r="N750" s="80"/>
      <c r="O750" s="16"/>
      <c r="P750" s="80"/>
      <c r="Q750" s="80"/>
      <c r="R750" s="80"/>
      <c r="S750" s="16"/>
      <c r="T750" s="16"/>
      <c r="U750" s="16"/>
      <c r="V750" s="16"/>
      <c r="W750" s="16"/>
      <c r="X750" s="16"/>
    </row>
    <row r="751" spans="1:24" ht="14">
      <c r="A751" s="105"/>
      <c r="B751" s="29"/>
      <c r="C751" s="29"/>
      <c r="D751" s="29"/>
      <c r="E751" s="29"/>
      <c r="F751" s="29"/>
      <c r="G751" s="17"/>
      <c r="H751" s="29"/>
      <c r="I751" s="29"/>
      <c r="J751" s="29"/>
      <c r="K751" s="29"/>
      <c r="L751" s="29"/>
      <c r="M751" s="29"/>
      <c r="N751" s="29"/>
      <c r="O751" s="17"/>
      <c r="P751" s="29"/>
      <c r="Q751" s="29"/>
      <c r="R751" s="29"/>
      <c r="S751" s="17"/>
      <c r="T751" s="17"/>
      <c r="U751" s="17"/>
      <c r="V751" s="17"/>
      <c r="W751" s="17"/>
      <c r="X751" s="17"/>
    </row>
    <row r="752" spans="1:24" ht="14">
      <c r="A752" s="115"/>
      <c r="B752" s="29"/>
      <c r="C752" s="80"/>
      <c r="D752" s="29"/>
      <c r="E752" s="29"/>
      <c r="F752" s="80"/>
      <c r="G752" s="16"/>
      <c r="H752" s="80"/>
      <c r="I752" s="80"/>
      <c r="J752" s="80"/>
      <c r="K752" s="80"/>
      <c r="L752" s="80"/>
      <c r="M752" s="80"/>
      <c r="N752" s="80"/>
      <c r="O752" s="16"/>
      <c r="P752" s="80"/>
      <c r="Q752" s="80"/>
      <c r="R752" s="80"/>
      <c r="S752" s="16"/>
      <c r="T752" s="16"/>
      <c r="U752" s="16"/>
      <c r="V752" s="16"/>
      <c r="W752" s="16"/>
      <c r="X752" s="16"/>
    </row>
    <row r="753" spans="1:24" ht="14">
      <c r="A753" s="105"/>
      <c r="B753" s="29"/>
      <c r="C753" s="29"/>
      <c r="D753" s="29"/>
      <c r="E753" s="29"/>
      <c r="F753" s="29"/>
      <c r="G753" s="17"/>
      <c r="H753" s="29"/>
      <c r="I753" s="29"/>
      <c r="J753" s="29"/>
      <c r="K753" s="29"/>
      <c r="L753" s="29"/>
      <c r="M753" s="29"/>
      <c r="N753" s="29"/>
      <c r="O753" s="17"/>
      <c r="P753" s="29"/>
      <c r="Q753" s="29"/>
      <c r="R753" s="29"/>
      <c r="S753" s="17"/>
      <c r="T753" s="17"/>
      <c r="U753" s="17"/>
      <c r="V753" s="17"/>
      <c r="W753" s="17"/>
      <c r="X753" s="17"/>
    </row>
    <row r="754" spans="1:24" ht="14">
      <c r="A754" s="115"/>
      <c r="B754" s="29"/>
      <c r="C754" s="80"/>
      <c r="D754" s="29"/>
      <c r="E754" s="29"/>
      <c r="F754" s="80"/>
      <c r="G754" s="16"/>
      <c r="H754" s="80"/>
      <c r="I754" s="80"/>
      <c r="J754" s="80"/>
      <c r="K754" s="80"/>
      <c r="L754" s="80"/>
      <c r="M754" s="80"/>
      <c r="N754" s="80"/>
      <c r="O754" s="16"/>
      <c r="P754" s="80"/>
      <c r="Q754" s="80"/>
      <c r="R754" s="80"/>
      <c r="S754" s="16"/>
      <c r="T754" s="16"/>
      <c r="U754" s="16"/>
      <c r="V754" s="16"/>
      <c r="W754" s="16"/>
      <c r="X754" s="16"/>
    </row>
    <row r="755" spans="1:24" ht="14">
      <c r="A755" s="105"/>
      <c r="B755" s="29"/>
      <c r="C755" s="29"/>
      <c r="D755" s="29"/>
      <c r="E755" s="29"/>
      <c r="F755" s="29"/>
      <c r="G755" s="17"/>
      <c r="H755" s="29"/>
      <c r="I755" s="29"/>
      <c r="J755" s="29"/>
      <c r="K755" s="29"/>
      <c r="L755" s="29"/>
      <c r="M755" s="29"/>
      <c r="N755" s="29"/>
      <c r="O755" s="17"/>
      <c r="P755" s="29"/>
      <c r="Q755" s="29"/>
      <c r="R755" s="29"/>
      <c r="S755" s="17"/>
      <c r="T755" s="17"/>
      <c r="U755" s="17"/>
      <c r="V755" s="17"/>
      <c r="W755" s="17"/>
      <c r="X755" s="17"/>
    </row>
    <row r="756" spans="1:24" ht="14">
      <c r="A756" s="115"/>
      <c r="B756" s="29"/>
      <c r="C756" s="80"/>
      <c r="D756" s="29"/>
      <c r="E756" s="29"/>
      <c r="F756" s="80"/>
      <c r="G756" s="16"/>
      <c r="H756" s="80"/>
      <c r="I756" s="80"/>
      <c r="J756" s="80"/>
      <c r="K756" s="80"/>
      <c r="L756" s="80"/>
      <c r="M756" s="80"/>
      <c r="N756" s="80"/>
      <c r="O756" s="16"/>
      <c r="P756" s="80"/>
      <c r="Q756" s="80"/>
      <c r="R756" s="80"/>
      <c r="S756" s="16"/>
      <c r="T756" s="16"/>
      <c r="U756" s="16"/>
      <c r="V756" s="16"/>
      <c r="W756" s="16"/>
      <c r="X756" s="16"/>
    </row>
    <row r="757" spans="1:24" ht="14">
      <c r="A757" s="105"/>
      <c r="B757" s="29"/>
      <c r="C757" s="29"/>
      <c r="D757" s="29"/>
      <c r="E757" s="29"/>
      <c r="F757" s="29"/>
      <c r="G757" s="17"/>
      <c r="H757" s="29"/>
      <c r="I757" s="29"/>
      <c r="J757" s="29"/>
      <c r="K757" s="29"/>
      <c r="L757" s="29"/>
      <c r="M757" s="29"/>
      <c r="N757" s="29"/>
      <c r="O757" s="17"/>
      <c r="P757" s="29"/>
      <c r="Q757" s="29"/>
      <c r="R757" s="29"/>
      <c r="S757" s="17"/>
      <c r="T757" s="17"/>
      <c r="U757" s="17"/>
      <c r="V757" s="17"/>
      <c r="W757" s="17"/>
      <c r="X757" s="17"/>
    </row>
    <row r="758" spans="1:24" ht="14">
      <c r="A758" s="115"/>
      <c r="B758" s="29"/>
      <c r="C758" s="80"/>
      <c r="D758" s="29"/>
      <c r="E758" s="29"/>
      <c r="F758" s="80"/>
      <c r="G758" s="16"/>
      <c r="H758" s="80"/>
      <c r="I758" s="80"/>
      <c r="J758" s="80"/>
      <c r="K758" s="80"/>
      <c r="L758" s="80"/>
      <c r="M758" s="80"/>
      <c r="N758" s="80"/>
      <c r="O758" s="16"/>
      <c r="P758" s="80"/>
      <c r="Q758" s="80"/>
      <c r="R758" s="80"/>
      <c r="S758" s="16"/>
      <c r="T758" s="16"/>
      <c r="U758" s="16"/>
      <c r="V758" s="16"/>
      <c r="W758" s="16"/>
      <c r="X758" s="16"/>
    </row>
    <row r="759" spans="1:24" ht="14">
      <c r="A759" s="105"/>
      <c r="B759" s="29"/>
      <c r="C759" s="29"/>
      <c r="D759" s="29"/>
      <c r="E759" s="29"/>
      <c r="F759" s="29"/>
      <c r="G759" s="17"/>
      <c r="H759" s="29"/>
      <c r="I759" s="29"/>
      <c r="J759" s="29"/>
      <c r="K759" s="29"/>
      <c r="L759" s="29"/>
      <c r="M759" s="29"/>
      <c r="N759" s="29"/>
      <c r="O759" s="17"/>
      <c r="P759" s="29"/>
      <c r="Q759" s="29"/>
      <c r="R759" s="29"/>
      <c r="S759" s="17"/>
      <c r="T759" s="17"/>
      <c r="U759" s="17"/>
      <c r="V759" s="17"/>
      <c r="W759" s="17"/>
      <c r="X759" s="17"/>
    </row>
    <row r="760" spans="1:24" ht="14">
      <c r="A760" s="115"/>
      <c r="B760" s="29"/>
      <c r="C760" s="80"/>
      <c r="D760" s="29"/>
      <c r="E760" s="29"/>
      <c r="F760" s="80"/>
      <c r="G760" s="16"/>
      <c r="H760" s="80"/>
      <c r="I760" s="80"/>
      <c r="J760" s="80"/>
      <c r="K760" s="80"/>
      <c r="L760" s="80"/>
      <c r="M760" s="80"/>
      <c r="N760" s="80"/>
      <c r="O760" s="16"/>
      <c r="P760" s="80"/>
      <c r="Q760" s="80"/>
      <c r="R760" s="80"/>
      <c r="S760" s="16"/>
      <c r="T760" s="16"/>
      <c r="U760" s="16"/>
      <c r="V760" s="16"/>
      <c r="W760" s="16"/>
      <c r="X760" s="16"/>
    </row>
    <row r="761" spans="1:24" ht="14">
      <c r="A761" s="105"/>
      <c r="B761" s="29"/>
      <c r="C761" s="29"/>
      <c r="D761" s="29"/>
      <c r="E761" s="29"/>
      <c r="F761" s="29"/>
      <c r="G761" s="17"/>
      <c r="H761" s="29"/>
      <c r="I761" s="29"/>
      <c r="J761" s="29"/>
      <c r="K761" s="29"/>
      <c r="L761" s="29"/>
      <c r="M761" s="29"/>
      <c r="N761" s="29"/>
      <c r="O761" s="17"/>
      <c r="P761" s="29"/>
      <c r="Q761" s="29"/>
      <c r="R761" s="29"/>
      <c r="S761" s="17"/>
      <c r="T761" s="17"/>
      <c r="U761" s="17"/>
      <c r="V761" s="17"/>
      <c r="W761" s="17"/>
      <c r="X761" s="17"/>
    </row>
    <row r="762" spans="1:24" ht="14">
      <c r="A762" s="115"/>
      <c r="B762" s="29"/>
      <c r="C762" s="80"/>
      <c r="D762" s="29"/>
      <c r="E762" s="29"/>
      <c r="F762" s="80"/>
      <c r="G762" s="16"/>
      <c r="H762" s="80"/>
      <c r="I762" s="80"/>
      <c r="J762" s="80"/>
      <c r="K762" s="80"/>
      <c r="L762" s="80"/>
      <c r="M762" s="80"/>
      <c r="N762" s="80"/>
      <c r="O762" s="16"/>
      <c r="P762" s="80"/>
      <c r="Q762" s="80"/>
      <c r="R762" s="80"/>
      <c r="S762" s="16"/>
      <c r="T762" s="16"/>
      <c r="U762" s="16"/>
      <c r="V762" s="16"/>
      <c r="W762" s="16"/>
      <c r="X762" s="16"/>
    </row>
    <row r="763" spans="1:24" ht="14">
      <c r="A763" s="105"/>
      <c r="B763" s="29"/>
      <c r="C763" s="29"/>
      <c r="D763" s="29"/>
      <c r="E763" s="29"/>
      <c r="F763" s="29"/>
      <c r="G763" s="17"/>
      <c r="H763" s="29"/>
      <c r="I763" s="29"/>
      <c r="J763" s="29"/>
      <c r="K763" s="29"/>
      <c r="L763" s="29"/>
      <c r="M763" s="29"/>
      <c r="N763" s="29"/>
      <c r="O763" s="17"/>
      <c r="P763" s="29"/>
      <c r="Q763" s="29"/>
      <c r="R763" s="29"/>
      <c r="S763" s="17"/>
      <c r="T763" s="17"/>
      <c r="U763" s="17"/>
      <c r="V763" s="17"/>
      <c r="W763" s="17"/>
      <c r="X763" s="17"/>
    </row>
    <row r="764" spans="1:24" ht="14">
      <c r="A764" s="115"/>
      <c r="B764" s="29"/>
      <c r="C764" s="80"/>
      <c r="D764" s="29"/>
      <c r="E764" s="29"/>
      <c r="F764" s="80"/>
      <c r="G764" s="16"/>
      <c r="H764" s="80"/>
      <c r="I764" s="80"/>
      <c r="J764" s="80"/>
      <c r="K764" s="80"/>
      <c r="L764" s="80"/>
      <c r="M764" s="80"/>
      <c r="N764" s="80"/>
      <c r="O764" s="16"/>
      <c r="P764" s="80"/>
      <c r="Q764" s="80"/>
      <c r="R764" s="80"/>
      <c r="S764" s="16"/>
      <c r="T764" s="16"/>
      <c r="U764" s="16"/>
      <c r="V764" s="16"/>
      <c r="W764" s="16"/>
      <c r="X764" s="16"/>
    </row>
    <row r="765" spans="1:24" ht="14">
      <c r="A765" s="105"/>
      <c r="B765" s="29"/>
      <c r="C765" s="29"/>
      <c r="D765" s="29"/>
      <c r="E765" s="29"/>
      <c r="F765" s="29"/>
      <c r="G765" s="17"/>
      <c r="H765" s="29"/>
      <c r="I765" s="29"/>
      <c r="J765" s="29"/>
      <c r="K765" s="29"/>
      <c r="L765" s="29"/>
      <c r="M765" s="29"/>
      <c r="N765" s="29"/>
      <c r="O765" s="17"/>
      <c r="P765" s="29"/>
      <c r="Q765" s="29"/>
      <c r="R765" s="29"/>
      <c r="S765" s="17"/>
      <c r="T765" s="17"/>
      <c r="U765" s="17"/>
      <c r="V765" s="17"/>
      <c r="W765" s="17"/>
      <c r="X765" s="17"/>
    </row>
    <row r="766" spans="1:24" ht="14">
      <c r="A766" s="115"/>
      <c r="B766" s="29"/>
      <c r="C766" s="80"/>
      <c r="D766" s="29"/>
      <c r="E766" s="29"/>
      <c r="F766" s="80"/>
      <c r="G766" s="16"/>
      <c r="H766" s="80"/>
      <c r="I766" s="80"/>
      <c r="J766" s="80"/>
      <c r="K766" s="80"/>
      <c r="L766" s="80"/>
      <c r="M766" s="80"/>
      <c r="N766" s="80"/>
      <c r="O766" s="16"/>
      <c r="P766" s="80"/>
      <c r="Q766" s="80"/>
      <c r="R766" s="80"/>
      <c r="S766" s="16"/>
      <c r="T766" s="16"/>
      <c r="U766" s="16"/>
      <c r="V766" s="16"/>
      <c r="W766" s="16"/>
      <c r="X766" s="16"/>
    </row>
    <row r="767" spans="1:24" ht="14">
      <c r="A767" s="105"/>
      <c r="B767" s="29"/>
      <c r="C767" s="29"/>
      <c r="D767" s="29"/>
      <c r="E767" s="29"/>
      <c r="F767" s="29"/>
      <c r="G767" s="17"/>
      <c r="H767" s="29"/>
      <c r="I767" s="29"/>
      <c r="J767" s="29"/>
      <c r="K767" s="29"/>
      <c r="L767" s="29"/>
      <c r="M767" s="29"/>
      <c r="N767" s="29"/>
      <c r="O767" s="17"/>
      <c r="P767" s="29"/>
      <c r="Q767" s="29"/>
      <c r="R767" s="29"/>
      <c r="S767" s="17"/>
      <c r="T767" s="17"/>
      <c r="U767" s="17"/>
      <c r="V767" s="17"/>
      <c r="W767" s="17"/>
      <c r="X767" s="17"/>
    </row>
    <row r="768" spans="1:24" ht="14">
      <c r="A768" s="115"/>
      <c r="B768" s="29"/>
      <c r="C768" s="80"/>
      <c r="D768" s="29"/>
      <c r="E768" s="29"/>
      <c r="F768" s="80"/>
      <c r="G768" s="16"/>
      <c r="H768" s="80"/>
      <c r="I768" s="80"/>
      <c r="J768" s="80"/>
      <c r="K768" s="80"/>
      <c r="L768" s="80"/>
      <c r="M768" s="80"/>
      <c r="N768" s="80"/>
      <c r="O768" s="16"/>
      <c r="P768" s="80"/>
      <c r="Q768" s="80"/>
      <c r="R768" s="80"/>
      <c r="S768" s="16"/>
      <c r="T768" s="16"/>
      <c r="U768" s="16"/>
      <c r="V768" s="16"/>
      <c r="W768" s="16"/>
      <c r="X768" s="16"/>
    </row>
    <row r="769" spans="1:24" ht="14">
      <c r="A769" s="105"/>
      <c r="B769" s="29"/>
      <c r="C769" s="29"/>
      <c r="D769" s="29"/>
      <c r="E769" s="29"/>
      <c r="F769" s="29"/>
      <c r="G769" s="17"/>
      <c r="H769" s="29"/>
      <c r="I769" s="29"/>
      <c r="J769" s="29"/>
      <c r="K769" s="29"/>
      <c r="L769" s="29"/>
      <c r="M769" s="29"/>
      <c r="N769" s="29"/>
      <c r="O769" s="17"/>
      <c r="P769" s="29"/>
      <c r="Q769" s="29"/>
      <c r="R769" s="29"/>
      <c r="S769" s="17"/>
      <c r="T769" s="17"/>
      <c r="U769" s="17"/>
      <c r="V769" s="17"/>
      <c r="W769" s="17"/>
      <c r="X769" s="17"/>
    </row>
    <row r="770" spans="1:24" ht="14">
      <c r="A770" s="115"/>
      <c r="B770" s="29"/>
      <c r="C770" s="80"/>
      <c r="D770" s="29"/>
      <c r="E770" s="29"/>
      <c r="F770" s="80"/>
      <c r="G770" s="16"/>
      <c r="H770" s="80"/>
      <c r="I770" s="80"/>
      <c r="J770" s="80"/>
      <c r="K770" s="80"/>
      <c r="L770" s="80"/>
      <c r="M770" s="80"/>
      <c r="N770" s="80"/>
      <c r="O770" s="16"/>
      <c r="P770" s="80"/>
      <c r="Q770" s="80"/>
      <c r="R770" s="80"/>
      <c r="S770" s="16"/>
      <c r="T770" s="16"/>
      <c r="U770" s="16"/>
      <c r="V770" s="16"/>
      <c r="W770" s="16"/>
      <c r="X770" s="16"/>
    </row>
    <row r="771" spans="1:24" ht="14">
      <c r="A771" s="105"/>
      <c r="B771" s="29"/>
      <c r="C771" s="29"/>
      <c r="D771" s="29"/>
      <c r="E771" s="29"/>
      <c r="F771" s="29"/>
      <c r="G771" s="17"/>
      <c r="H771" s="29"/>
      <c r="I771" s="29"/>
      <c r="J771" s="29"/>
      <c r="K771" s="29"/>
      <c r="L771" s="29"/>
      <c r="M771" s="29"/>
      <c r="N771" s="29"/>
      <c r="O771" s="17"/>
      <c r="P771" s="29"/>
      <c r="Q771" s="29"/>
      <c r="R771" s="29"/>
      <c r="S771" s="17"/>
      <c r="T771" s="17"/>
      <c r="U771" s="17"/>
      <c r="V771" s="17"/>
      <c r="W771" s="17"/>
      <c r="X771" s="17"/>
    </row>
    <row r="772" spans="1:24" ht="14">
      <c r="A772" s="115"/>
      <c r="B772" s="29"/>
      <c r="C772" s="80"/>
      <c r="D772" s="29"/>
      <c r="E772" s="29"/>
      <c r="F772" s="80"/>
      <c r="G772" s="16"/>
      <c r="H772" s="80"/>
      <c r="I772" s="80"/>
      <c r="J772" s="80"/>
      <c r="K772" s="80"/>
      <c r="L772" s="80"/>
      <c r="M772" s="80"/>
      <c r="N772" s="80"/>
      <c r="O772" s="16"/>
      <c r="P772" s="80"/>
      <c r="Q772" s="80"/>
      <c r="R772" s="80"/>
      <c r="S772" s="16"/>
      <c r="T772" s="16"/>
      <c r="U772" s="16"/>
      <c r="V772" s="16"/>
      <c r="W772" s="16"/>
      <c r="X772" s="16"/>
    </row>
    <row r="773" spans="1:24" ht="14">
      <c r="A773" s="105"/>
      <c r="B773" s="29"/>
      <c r="C773" s="29"/>
      <c r="D773" s="29"/>
      <c r="E773" s="29"/>
      <c r="F773" s="29"/>
      <c r="G773" s="17"/>
      <c r="H773" s="29"/>
      <c r="I773" s="29"/>
      <c r="J773" s="29"/>
      <c r="K773" s="29"/>
      <c r="L773" s="29"/>
      <c r="M773" s="29"/>
      <c r="N773" s="29"/>
      <c r="O773" s="17"/>
      <c r="P773" s="29"/>
      <c r="Q773" s="29"/>
      <c r="R773" s="29"/>
      <c r="S773" s="17"/>
      <c r="T773" s="17"/>
      <c r="U773" s="17"/>
      <c r="V773" s="17"/>
      <c r="W773" s="17"/>
      <c r="X773" s="17"/>
    </row>
    <row r="774" spans="1:24" ht="14">
      <c r="A774" s="115"/>
      <c r="B774" s="29"/>
      <c r="C774" s="80"/>
      <c r="D774" s="29"/>
      <c r="E774" s="29"/>
      <c r="F774" s="80"/>
      <c r="G774" s="16"/>
      <c r="H774" s="80"/>
      <c r="I774" s="80"/>
      <c r="J774" s="80"/>
      <c r="K774" s="80"/>
      <c r="L774" s="80"/>
      <c r="M774" s="80"/>
      <c r="N774" s="80"/>
      <c r="O774" s="16"/>
      <c r="P774" s="80"/>
      <c r="Q774" s="80"/>
      <c r="R774" s="80"/>
      <c r="S774" s="16"/>
      <c r="T774" s="16"/>
      <c r="U774" s="16"/>
      <c r="V774" s="16"/>
      <c r="W774" s="16"/>
      <c r="X774" s="16"/>
    </row>
    <row r="775" spans="1:24" ht="14">
      <c r="A775" s="105"/>
      <c r="B775" s="29"/>
      <c r="C775" s="29"/>
      <c r="D775" s="29"/>
      <c r="E775" s="29"/>
      <c r="F775" s="29"/>
      <c r="G775" s="17"/>
      <c r="H775" s="29"/>
      <c r="I775" s="29"/>
      <c r="J775" s="29"/>
      <c r="K775" s="29"/>
      <c r="L775" s="29"/>
      <c r="M775" s="29"/>
      <c r="N775" s="29"/>
      <c r="O775" s="17"/>
      <c r="P775" s="29"/>
      <c r="Q775" s="29"/>
      <c r="R775" s="29"/>
      <c r="S775" s="17"/>
      <c r="T775" s="17"/>
      <c r="U775" s="17"/>
      <c r="V775" s="17"/>
      <c r="W775" s="17"/>
      <c r="X775" s="17"/>
    </row>
    <row r="776" spans="1:24" ht="14">
      <c r="A776" s="115"/>
      <c r="B776" s="29"/>
      <c r="C776" s="80"/>
      <c r="D776" s="29"/>
      <c r="E776" s="29"/>
      <c r="F776" s="80"/>
      <c r="G776" s="16"/>
      <c r="H776" s="80"/>
      <c r="I776" s="80"/>
      <c r="J776" s="80"/>
      <c r="K776" s="80"/>
      <c r="L776" s="80"/>
      <c r="M776" s="80"/>
      <c r="N776" s="80"/>
      <c r="O776" s="16"/>
      <c r="P776" s="80"/>
      <c r="Q776" s="80"/>
      <c r="R776" s="80"/>
      <c r="S776" s="16"/>
      <c r="T776" s="16"/>
      <c r="U776" s="16"/>
      <c r="V776" s="16"/>
      <c r="W776" s="16"/>
      <c r="X776" s="16"/>
    </row>
    <row r="777" spans="1:24" ht="14">
      <c r="A777" s="105"/>
      <c r="B777" s="29"/>
      <c r="C777" s="29"/>
      <c r="D777" s="29"/>
      <c r="E777" s="29"/>
      <c r="F777" s="29"/>
      <c r="G777" s="17"/>
      <c r="H777" s="29"/>
      <c r="I777" s="29"/>
      <c r="J777" s="29"/>
      <c r="K777" s="29"/>
      <c r="L777" s="29"/>
      <c r="M777" s="29"/>
      <c r="N777" s="29"/>
      <c r="O777" s="17"/>
      <c r="P777" s="29"/>
      <c r="Q777" s="29"/>
      <c r="R777" s="29"/>
      <c r="S777" s="17"/>
      <c r="T777" s="17"/>
      <c r="U777" s="17"/>
      <c r="V777" s="17"/>
      <c r="W777" s="17"/>
      <c r="X777" s="17"/>
    </row>
    <row r="778" spans="1:24" ht="14">
      <c r="A778" s="115"/>
      <c r="B778" s="29"/>
      <c r="C778" s="80"/>
      <c r="D778" s="29"/>
      <c r="E778" s="29"/>
      <c r="F778" s="80"/>
      <c r="G778" s="16"/>
      <c r="H778" s="80"/>
      <c r="I778" s="80"/>
      <c r="J778" s="80"/>
      <c r="K778" s="80"/>
      <c r="L778" s="80"/>
      <c r="M778" s="80"/>
      <c r="N778" s="80"/>
      <c r="O778" s="16"/>
      <c r="P778" s="80"/>
      <c r="Q778" s="80"/>
      <c r="R778" s="80"/>
      <c r="S778" s="16"/>
      <c r="T778" s="16"/>
      <c r="U778" s="16"/>
      <c r="V778" s="16"/>
      <c r="W778" s="16"/>
      <c r="X778" s="16"/>
    </row>
    <row r="779" spans="1:24" ht="14">
      <c r="A779" s="105"/>
      <c r="B779" s="29"/>
      <c r="C779" s="29"/>
      <c r="D779" s="29"/>
      <c r="E779" s="29"/>
      <c r="F779" s="29"/>
      <c r="G779" s="17"/>
      <c r="H779" s="29"/>
      <c r="I779" s="29"/>
      <c r="J779" s="29"/>
      <c r="K779" s="29"/>
      <c r="L779" s="29"/>
      <c r="M779" s="29"/>
      <c r="N779" s="29"/>
      <c r="O779" s="17"/>
      <c r="P779" s="29"/>
      <c r="Q779" s="29"/>
      <c r="R779" s="29"/>
      <c r="S779" s="17"/>
      <c r="T779" s="17"/>
      <c r="U779" s="17"/>
      <c r="V779" s="17"/>
      <c r="W779" s="17"/>
      <c r="X779" s="17"/>
    </row>
    <row r="780" spans="1:24" ht="14">
      <c r="A780" s="115"/>
      <c r="B780" s="29"/>
      <c r="C780" s="80"/>
      <c r="D780" s="29"/>
      <c r="E780" s="29"/>
      <c r="F780" s="80"/>
      <c r="G780" s="16"/>
      <c r="H780" s="80"/>
      <c r="I780" s="80"/>
      <c r="J780" s="80"/>
      <c r="K780" s="80"/>
      <c r="L780" s="80"/>
      <c r="M780" s="80"/>
      <c r="N780" s="80"/>
      <c r="O780" s="16"/>
      <c r="P780" s="80"/>
      <c r="Q780" s="80"/>
      <c r="R780" s="80"/>
      <c r="S780" s="16"/>
      <c r="T780" s="16"/>
      <c r="U780" s="16"/>
      <c r="V780" s="16"/>
      <c r="W780" s="16"/>
      <c r="X780" s="16"/>
    </row>
    <row r="781" spans="1:24" ht="14">
      <c r="A781" s="105"/>
      <c r="B781" s="29"/>
      <c r="C781" s="29"/>
      <c r="D781" s="29"/>
      <c r="E781" s="29"/>
      <c r="F781" s="29"/>
      <c r="G781" s="17"/>
      <c r="H781" s="29"/>
      <c r="I781" s="29"/>
      <c r="J781" s="29"/>
      <c r="K781" s="29"/>
      <c r="L781" s="29"/>
      <c r="M781" s="29"/>
      <c r="N781" s="29"/>
      <c r="O781" s="17"/>
      <c r="P781" s="29"/>
      <c r="Q781" s="29"/>
      <c r="R781" s="29"/>
      <c r="S781" s="17"/>
      <c r="T781" s="17"/>
      <c r="U781" s="17"/>
      <c r="V781" s="17"/>
      <c r="W781" s="17"/>
      <c r="X781" s="17"/>
    </row>
    <row r="782" spans="1:24" ht="14">
      <c r="A782" s="115"/>
      <c r="B782" s="29"/>
      <c r="C782" s="80"/>
      <c r="D782" s="29"/>
      <c r="E782" s="29"/>
      <c r="F782" s="80"/>
      <c r="G782" s="16"/>
      <c r="H782" s="80"/>
      <c r="I782" s="80"/>
      <c r="J782" s="80"/>
      <c r="K782" s="80"/>
      <c r="L782" s="80"/>
      <c r="M782" s="80"/>
      <c r="N782" s="80"/>
      <c r="O782" s="16"/>
      <c r="P782" s="80"/>
      <c r="Q782" s="80"/>
      <c r="R782" s="80"/>
      <c r="S782" s="16"/>
      <c r="T782" s="16"/>
      <c r="U782" s="16"/>
      <c r="V782" s="16"/>
      <c r="W782" s="16"/>
      <c r="X782" s="16"/>
    </row>
    <row r="783" spans="1:24" ht="14">
      <c r="A783" s="105"/>
      <c r="B783" s="29"/>
      <c r="C783" s="29"/>
      <c r="D783" s="29"/>
      <c r="E783" s="29"/>
      <c r="F783" s="29"/>
      <c r="G783" s="17"/>
      <c r="H783" s="29"/>
      <c r="I783" s="29"/>
      <c r="J783" s="29"/>
      <c r="K783" s="29"/>
      <c r="L783" s="29"/>
      <c r="M783" s="29"/>
      <c r="N783" s="29"/>
      <c r="O783" s="17"/>
      <c r="P783" s="29"/>
      <c r="Q783" s="29"/>
      <c r="R783" s="29"/>
      <c r="S783" s="17"/>
      <c r="T783" s="17"/>
      <c r="U783" s="17"/>
      <c r="V783" s="17"/>
      <c r="W783" s="17"/>
      <c r="X783" s="17"/>
    </row>
    <row r="784" spans="1:24" ht="14">
      <c r="A784" s="115"/>
      <c r="B784" s="29"/>
      <c r="C784" s="80"/>
      <c r="D784" s="29"/>
      <c r="E784" s="29"/>
      <c r="F784" s="80"/>
      <c r="G784" s="16"/>
      <c r="H784" s="80"/>
      <c r="I784" s="80"/>
      <c r="J784" s="80"/>
      <c r="K784" s="80"/>
      <c r="L784" s="80"/>
      <c r="M784" s="80"/>
      <c r="N784" s="80"/>
      <c r="O784" s="16"/>
      <c r="P784" s="80"/>
      <c r="Q784" s="80"/>
      <c r="R784" s="80"/>
      <c r="S784" s="16"/>
      <c r="T784" s="16"/>
      <c r="U784" s="16"/>
      <c r="V784" s="16"/>
      <c r="W784" s="16"/>
      <c r="X784" s="16"/>
    </row>
    <row r="785" spans="1:24" ht="14">
      <c r="A785" s="105"/>
      <c r="B785" s="29"/>
      <c r="C785" s="29"/>
      <c r="D785" s="29"/>
      <c r="E785" s="29"/>
      <c r="F785" s="29"/>
      <c r="G785" s="17"/>
      <c r="H785" s="29"/>
      <c r="I785" s="29"/>
      <c r="J785" s="29"/>
      <c r="K785" s="29"/>
      <c r="L785" s="29"/>
      <c r="M785" s="29"/>
      <c r="N785" s="29"/>
      <c r="O785" s="17"/>
      <c r="P785" s="29"/>
      <c r="Q785" s="29"/>
      <c r="R785" s="29"/>
      <c r="S785" s="17"/>
      <c r="T785" s="17"/>
      <c r="U785" s="17"/>
      <c r="V785" s="17"/>
      <c r="W785" s="17"/>
      <c r="X785" s="17"/>
    </row>
    <row r="786" spans="1:24" ht="14">
      <c r="A786" s="115"/>
      <c r="B786" s="29"/>
      <c r="C786" s="80"/>
      <c r="D786" s="29"/>
      <c r="E786" s="29"/>
      <c r="F786" s="80"/>
      <c r="G786" s="16"/>
      <c r="H786" s="80"/>
      <c r="I786" s="80"/>
      <c r="J786" s="80"/>
      <c r="K786" s="80"/>
      <c r="L786" s="80"/>
      <c r="M786" s="80"/>
      <c r="N786" s="80"/>
      <c r="O786" s="16"/>
      <c r="P786" s="80"/>
      <c r="Q786" s="80"/>
      <c r="R786" s="80"/>
      <c r="S786" s="16"/>
      <c r="T786" s="16"/>
      <c r="U786" s="16"/>
      <c r="V786" s="16"/>
      <c r="W786" s="16"/>
      <c r="X786" s="16"/>
    </row>
    <row r="787" spans="1:24" ht="14">
      <c r="A787" s="105"/>
      <c r="B787" s="29"/>
      <c r="C787" s="29"/>
      <c r="D787" s="29"/>
      <c r="E787" s="29"/>
      <c r="F787" s="29"/>
      <c r="G787" s="17"/>
      <c r="H787" s="29"/>
      <c r="I787" s="29"/>
      <c r="J787" s="29"/>
      <c r="K787" s="29"/>
      <c r="L787" s="29"/>
      <c r="M787" s="29"/>
      <c r="N787" s="29"/>
      <c r="O787" s="17"/>
      <c r="P787" s="29"/>
      <c r="Q787" s="29"/>
      <c r="R787" s="29"/>
      <c r="S787" s="17"/>
      <c r="T787" s="17"/>
      <c r="U787" s="17"/>
      <c r="V787" s="17"/>
      <c r="W787" s="17"/>
      <c r="X787" s="17"/>
    </row>
    <row r="788" spans="1:24" ht="14">
      <c r="A788" s="115"/>
      <c r="B788" s="29"/>
      <c r="C788" s="80"/>
      <c r="D788" s="29"/>
      <c r="E788" s="29"/>
      <c r="F788" s="80"/>
      <c r="G788" s="16"/>
      <c r="H788" s="80"/>
      <c r="I788" s="80"/>
      <c r="J788" s="80"/>
      <c r="K788" s="80"/>
      <c r="L788" s="80"/>
      <c r="M788" s="80"/>
      <c r="N788" s="80"/>
      <c r="O788" s="16"/>
      <c r="P788" s="80"/>
      <c r="Q788" s="80"/>
      <c r="R788" s="80"/>
      <c r="S788" s="16"/>
      <c r="T788" s="16"/>
      <c r="U788" s="16"/>
      <c r="V788" s="16"/>
      <c r="W788" s="16"/>
      <c r="X788" s="16"/>
    </row>
    <row r="789" spans="1:24" ht="14">
      <c r="A789" s="105"/>
      <c r="B789" s="29"/>
      <c r="C789" s="29"/>
      <c r="D789" s="29"/>
      <c r="E789" s="29"/>
      <c r="F789" s="29"/>
      <c r="G789" s="17"/>
      <c r="H789" s="29"/>
      <c r="I789" s="29"/>
      <c r="J789" s="29"/>
      <c r="K789" s="29"/>
      <c r="L789" s="29"/>
      <c r="M789" s="29"/>
      <c r="N789" s="29"/>
      <c r="O789" s="17"/>
      <c r="P789" s="29"/>
      <c r="Q789" s="29"/>
      <c r="R789" s="29"/>
      <c r="S789" s="17"/>
      <c r="T789" s="17"/>
      <c r="U789" s="17"/>
      <c r="V789" s="17"/>
      <c r="W789" s="17"/>
      <c r="X789" s="17"/>
    </row>
    <row r="790" spans="1:24" ht="14">
      <c r="A790" s="115"/>
      <c r="B790" s="29"/>
      <c r="C790" s="80"/>
      <c r="D790" s="29"/>
      <c r="E790" s="29"/>
      <c r="F790" s="80"/>
      <c r="G790" s="16"/>
      <c r="H790" s="80"/>
      <c r="I790" s="80"/>
      <c r="J790" s="80"/>
      <c r="K790" s="80"/>
      <c r="L790" s="80"/>
      <c r="M790" s="80"/>
      <c r="N790" s="80"/>
      <c r="O790" s="16"/>
      <c r="P790" s="80"/>
      <c r="Q790" s="80"/>
      <c r="R790" s="80"/>
      <c r="S790" s="16"/>
      <c r="T790" s="16"/>
      <c r="U790" s="16"/>
      <c r="V790" s="16"/>
      <c r="W790" s="16"/>
      <c r="X790" s="16"/>
    </row>
    <row r="791" spans="1:24" ht="14">
      <c r="A791" s="105"/>
      <c r="B791" s="29"/>
      <c r="C791" s="29"/>
      <c r="D791" s="29"/>
      <c r="E791" s="29"/>
      <c r="F791" s="29"/>
      <c r="G791" s="17"/>
      <c r="H791" s="29"/>
      <c r="I791" s="29"/>
      <c r="J791" s="29"/>
      <c r="K791" s="29"/>
      <c r="L791" s="29"/>
      <c r="M791" s="29"/>
      <c r="N791" s="29"/>
      <c r="O791" s="17"/>
      <c r="P791" s="29"/>
      <c r="Q791" s="29"/>
      <c r="R791" s="29"/>
      <c r="S791" s="17"/>
      <c r="T791" s="17"/>
      <c r="U791" s="17"/>
      <c r="V791" s="17"/>
      <c r="W791" s="17"/>
      <c r="X791" s="17"/>
    </row>
    <row r="792" spans="1:24" ht="14">
      <c r="A792" s="115"/>
      <c r="B792" s="29"/>
      <c r="C792" s="80"/>
      <c r="D792" s="29"/>
      <c r="E792" s="29"/>
      <c r="F792" s="80"/>
      <c r="G792" s="16"/>
      <c r="H792" s="80"/>
      <c r="I792" s="80"/>
      <c r="J792" s="80"/>
      <c r="K792" s="80"/>
      <c r="L792" s="80"/>
      <c r="M792" s="80"/>
      <c r="N792" s="80"/>
      <c r="O792" s="16"/>
      <c r="P792" s="80"/>
      <c r="Q792" s="80"/>
      <c r="R792" s="80"/>
      <c r="S792" s="16"/>
      <c r="T792" s="16"/>
      <c r="U792" s="16"/>
      <c r="V792" s="16"/>
      <c r="W792" s="16"/>
      <c r="X792" s="16"/>
    </row>
    <row r="793" spans="1:24" ht="14">
      <c r="A793" s="105"/>
      <c r="B793" s="29"/>
      <c r="C793" s="29"/>
      <c r="D793" s="29"/>
      <c r="E793" s="29"/>
      <c r="F793" s="29"/>
      <c r="G793" s="17"/>
      <c r="H793" s="29"/>
      <c r="I793" s="29"/>
      <c r="J793" s="29"/>
      <c r="K793" s="29"/>
      <c r="L793" s="29"/>
      <c r="M793" s="29"/>
      <c r="N793" s="29"/>
      <c r="O793" s="17"/>
      <c r="P793" s="29"/>
      <c r="Q793" s="29"/>
      <c r="R793" s="29"/>
      <c r="S793" s="17"/>
      <c r="T793" s="17"/>
      <c r="U793" s="17"/>
      <c r="V793" s="17"/>
      <c r="W793" s="17"/>
      <c r="X793" s="17"/>
    </row>
    <row r="794" spans="1:24" ht="14">
      <c r="A794" s="115"/>
      <c r="B794" s="29"/>
      <c r="C794" s="80"/>
      <c r="D794" s="29"/>
      <c r="E794" s="29"/>
      <c r="F794" s="80"/>
      <c r="G794" s="16"/>
      <c r="H794" s="80"/>
      <c r="I794" s="80"/>
      <c r="J794" s="80"/>
      <c r="K794" s="80"/>
      <c r="L794" s="80"/>
      <c r="M794" s="80"/>
      <c r="N794" s="80"/>
      <c r="O794" s="16"/>
      <c r="P794" s="80"/>
      <c r="Q794" s="80"/>
      <c r="R794" s="80"/>
      <c r="S794" s="16"/>
      <c r="T794" s="16"/>
      <c r="U794" s="16"/>
      <c r="V794" s="16"/>
      <c r="W794" s="16"/>
      <c r="X794" s="16"/>
    </row>
    <row r="795" spans="1:24" ht="14">
      <c r="A795" s="105"/>
      <c r="B795" s="29"/>
      <c r="C795" s="29"/>
      <c r="D795" s="29"/>
      <c r="E795" s="29"/>
      <c r="F795" s="29"/>
      <c r="G795" s="17"/>
      <c r="H795" s="29"/>
      <c r="I795" s="29"/>
      <c r="J795" s="29"/>
      <c r="K795" s="29"/>
      <c r="L795" s="29"/>
      <c r="M795" s="29"/>
      <c r="N795" s="29"/>
      <c r="O795" s="17"/>
      <c r="P795" s="29"/>
      <c r="Q795" s="29"/>
      <c r="R795" s="29"/>
      <c r="S795" s="17"/>
      <c r="T795" s="17"/>
      <c r="U795" s="17"/>
      <c r="V795" s="17"/>
      <c r="W795" s="17"/>
      <c r="X795" s="17"/>
    </row>
    <row r="796" spans="1:24" ht="14">
      <c r="A796" s="115"/>
      <c r="B796" s="29"/>
      <c r="C796" s="80"/>
      <c r="D796" s="29"/>
      <c r="E796" s="29"/>
      <c r="F796" s="80"/>
      <c r="G796" s="16"/>
      <c r="H796" s="80"/>
      <c r="I796" s="80"/>
      <c r="J796" s="80"/>
      <c r="K796" s="80"/>
      <c r="L796" s="80"/>
      <c r="M796" s="80"/>
      <c r="N796" s="80"/>
      <c r="O796" s="16"/>
      <c r="P796" s="80"/>
      <c r="Q796" s="80"/>
      <c r="R796" s="80"/>
      <c r="S796" s="16"/>
      <c r="T796" s="16"/>
      <c r="U796" s="16"/>
      <c r="V796" s="16"/>
      <c r="W796" s="16"/>
      <c r="X796" s="16"/>
    </row>
    <row r="797" spans="1:24" ht="14">
      <c r="A797" s="105"/>
      <c r="B797" s="29"/>
      <c r="C797" s="29"/>
      <c r="D797" s="29"/>
      <c r="E797" s="29"/>
      <c r="F797" s="29"/>
      <c r="G797" s="17"/>
      <c r="H797" s="29"/>
      <c r="I797" s="29"/>
      <c r="J797" s="29"/>
      <c r="K797" s="29"/>
      <c r="L797" s="29"/>
      <c r="M797" s="29"/>
      <c r="N797" s="29"/>
      <c r="O797" s="17"/>
      <c r="P797" s="29"/>
      <c r="Q797" s="29"/>
      <c r="R797" s="29"/>
      <c r="S797" s="17"/>
      <c r="T797" s="17"/>
      <c r="U797" s="17"/>
      <c r="V797" s="17"/>
      <c r="W797" s="17"/>
      <c r="X797" s="17"/>
    </row>
    <row r="798" spans="1:24" ht="14">
      <c r="A798" s="115"/>
      <c r="B798" s="29"/>
      <c r="C798" s="80"/>
      <c r="D798" s="29"/>
      <c r="E798" s="29"/>
      <c r="F798" s="80"/>
      <c r="G798" s="16"/>
      <c r="H798" s="80"/>
      <c r="I798" s="80"/>
      <c r="J798" s="80"/>
      <c r="K798" s="80"/>
      <c r="L798" s="80"/>
      <c r="M798" s="80"/>
      <c r="N798" s="80"/>
      <c r="O798" s="16"/>
      <c r="P798" s="80"/>
      <c r="Q798" s="80"/>
      <c r="R798" s="80"/>
      <c r="S798" s="16"/>
      <c r="T798" s="16"/>
      <c r="U798" s="16"/>
      <c r="V798" s="16"/>
      <c r="W798" s="16"/>
      <c r="X798" s="16"/>
    </row>
    <row r="799" spans="1:24" ht="14">
      <c r="A799" s="105"/>
      <c r="B799" s="29"/>
      <c r="C799" s="29"/>
      <c r="D799" s="29"/>
      <c r="E799" s="29"/>
      <c r="F799" s="29"/>
      <c r="G799" s="17"/>
      <c r="H799" s="29"/>
      <c r="I799" s="29"/>
      <c r="J799" s="29"/>
      <c r="K799" s="29"/>
      <c r="L799" s="29"/>
      <c r="M799" s="29"/>
      <c r="N799" s="29"/>
      <c r="O799" s="17"/>
      <c r="P799" s="29"/>
      <c r="Q799" s="29"/>
      <c r="R799" s="29"/>
      <c r="S799" s="17"/>
      <c r="T799" s="17"/>
      <c r="U799" s="17"/>
      <c r="V799" s="17"/>
      <c r="W799" s="17"/>
      <c r="X799" s="17"/>
    </row>
    <row r="800" spans="1:24" ht="14">
      <c r="A800" s="115"/>
      <c r="B800" s="29"/>
      <c r="C800" s="80"/>
      <c r="D800" s="29"/>
      <c r="E800" s="29"/>
      <c r="F800" s="80"/>
      <c r="G800" s="16"/>
      <c r="H800" s="80"/>
      <c r="I800" s="80"/>
      <c r="J800" s="80"/>
      <c r="K800" s="80"/>
      <c r="L800" s="80"/>
      <c r="M800" s="80"/>
      <c r="N800" s="80"/>
      <c r="O800" s="16"/>
      <c r="P800" s="80"/>
      <c r="Q800" s="80"/>
      <c r="R800" s="80"/>
      <c r="S800" s="16"/>
      <c r="T800" s="16"/>
      <c r="U800" s="16"/>
      <c r="V800" s="16"/>
      <c r="W800" s="16"/>
      <c r="X800" s="16"/>
    </row>
    <row r="801" spans="1:24" ht="14">
      <c r="A801" s="105"/>
      <c r="B801" s="29"/>
      <c r="C801" s="29"/>
      <c r="D801" s="29"/>
      <c r="E801" s="29"/>
      <c r="F801" s="29"/>
      <c r="G801" s="17"/>
      <c r="H801" s="29"/>
      <c r="I801" s="29"/>
      <c r="J801" s="29"/>
      <c r="K801" s="29"/>
      <c r="L801" s="29"/>
      <c r="M801" s="29"/>
      <c r="N801" s="29"/>
      <c r="O801" s="17"/>
      <c r="P801" s="29"/>
      <c r="Q801" s="29"/>
      <c r="R801" s="29"/>
      <c r="S801" s="17"/>
      <c r="T801" s="17"/>
      <c r="U801" s="17"/>
      <c r="V801" s="17"/>
      <c r="W801" s="17"/>
      <c r="X801" s="17"/>
    </row>
    <row r="802" spans="1:24" ht="14">
      <c r="A802" s="115"/>
      <c r="B802" s="29"/>
      <c r="C802" s="80"/>
      <c r="D802" s="29"/>
      <c r="E802" s="29"/>
      <c r="F802" s="80"/>
      <c r="G802" s="16"/>
      <c r="H802" s="80"/>
      <c r="I802" s="80"/>
      <c r="J802" s="80"/>
      <c r="K802" s="80"/>
      <c r="L802" s="80"/>
      <c r="M802" s="80"/>
      <c r="N802" s="80"/>
      <c r="O802" s="16"/>
      <c r="P802" s="80"/>
      <c r="Q802" s="80"/>
      <c r="R802" s="80"/>
      <c r="S802" s="16"/>
      <c r="T802" s="16"/>
      <c r="U802" s="16"/>
      <c r="V802" s="16"/>
      <c r="W802" s="16"/>
      <c r="X802" s="16"/>
    </row>
    <row r="803" spans="1:24" ht="14">
      <c r="A803" s="105"/>
      <c r="B803" s="29"/>
      <c r="C803" s="29"/>
      <c r="D803" s="29"/>
      <c r="E803" s="29"/>
      <c r="F803" s="29"/>
      <c r="G803" s="17"/>
      <c r="H803" s="29"/>
      <c r="I803" s="29"/>
      <c r="J803" s="29"/>
      <c r="K803" s="29"/>
      <c r="L803" s="29"/>
      <c r="M803" s="29"/>
      <c r="N803" s="29"/>
      <c r="O803" s="17"/>
      <c r="P803" s="29"/>
      <c r="Q803" s="29"/>
      <c r="R803" s="29"/>
      <c r="S803" s="17"/>
      <c r="T803" s="17"/>
      <c r="U803" s="17"/>
      <c r="V803" s="17"/>
      <c r="W803" s="17"/>
      <c r="X803" s="17"/>
    </row>
    <row r="804" spans="1:24" ht="14">
      <c r="A804" s="115"/>
      <c r="B804" s="29"/>
      <c r="C804" s="80"/>
      <c r="D804" s="29"/>
      <c r="E804" s="29"/>
      <c r="F804" s="80"/>
      <c r="G804" s="16"/>
      <c r="H804" s="80"/>
      <c r="I804" s="80"/>
      <c r="J804" s="80"/>
      <c r="K804" s="80"/>
      <c r="L804" s="80"/>
      <c r="M804" s="80"/>
      <c r="N804" s="80"/>
      <c r="O804" s="16"/>
      <c r="P804" s="80"/>
      <c r="Q804" s="80"/>
      <c r="R804" s="80"/>
      <c r="S804" s="16"/>
      <c r="T804" s="16"/>
      <c r="U804" s="16"/>
      <c r="V804" s="16"/>
      <c r="W804" s="16"/>
      <c r="X804" s="16"/>
    </row>
    <row r="805" spans="1:24" ht="14">
      <c r="A805" s="105"/>
      <c r="B805" s="29"/>
      <c r="C805" s="29"/>
      <c r="D805" s="29"/>
      <c r="E805" s="29"/>
      <c r="F805" s="29"/>
      <c r="G805" s="17"/>
      <c r="H805" s="29"/>
      <c r="I805" s="29"/>
      <c r="J805" s="29"/>
      <c r="K805" s="29"/>
      <c r="L805" s="29"/>
      <c r="M805" s="29"/>
      <c r="N805" s="29"/>
      <c r="O805" s="17"/>
      <c r="P805" s="29"/>
      <c r="Q805" s="29"/>
      <c r="R805" s="29"/>
      <c r="S805" s="17"/>
      <c r="T805" s="17"/>
      <c r="U805" s="17"/>
      <c r="V805" s="17"/>
      <c r="W805" s="17"/>
      <c r="X805" s="17"/>
    </row>
    <row r="806" spans="1:24" ht="14">
      <c r="A806" s="115"/>
      <c r="B806" s="29"/>
      <c r="C806" s="80"/>
      <c r="D806" s="29"/>
      <c r="E806" s="29"/>
      <c r="F806" s="80"/>
      <c r="G806" s="16"/>
      <c r="H806" s="80"/>
      <c r="I806" s="80"/>
      <c r="J806" s="80"/>
      <c r="K806" s="80"/>
      <c r="L806" s="80"/>
      <c r="M806" s="80"/>
      <c r="N806" s="80"/>
      <c r="O806" s="16"/>
      <c r="P806" s="80"/>
      <c r="Q806" s="80"/>
      <c r="R806" s="80"/>
      <c r="S806" s="16"/>
      <c r="T806" s="16"/>
      <c r="U806" s="16"/>
      <c r="V806" s="16"/>
      <c r="W806" s="16"/>
      <c r="X806" s="16"/>
    </row>
    <row r="807" spans="1:24" ht="14">
      <c r="A807" s="105"/>
      <c r="B807" s="29"/>
      <c r="C807" s="29"/>
      <c r="D807" s="29"/>
      <c r="E807" s="29"/>
      <c r="F807" s="29"/>
      <c r="G807" s="17"/>
      <c r="H807" s="29"/>
      <c r="I807" s="29"/>
      <c r="J807" s="29"/>
      <c r="K807" s="29"/>
      <c r="L807" s="29"/>
      <c r="M807" s="29"/>
      <c r="N807" s="29"/>
      <c r="O807" s="17"/>
      <c r="P807" s="29"/>
      <c r="Q807" s="29"/>
      <c r="R807" s="29"/>
      <c r="S807" s="17"/>
      <c r="T807" s="17"/>
      <c r="U807" s="17"/>
      <c r="V807" s="17"/>
      <c r="W807" s="17"/>
      <c r="X807" s="17"/>
    </row>
    <row r="808" spans="1:24" ht="14">
      <c r="A808" s="115"/>
      <c r="B808" s="29"/>
      <c r="C808" s="80"/>
      <c r="D808" s="29"/>
      <c r="E808" s="29"/>
      <c r="F808" s="80"/>
      <c r="G808" s="16"/>
      <c r="H808" s="80"/>
      <c r="I808" s="80"/>
      <c r="J808" s="80"/>
      <c r="K808" s="80"/>
      <c r="L808" s="80"/>
      <c r="M808" s="80"/>
      <c r="N808" s="80"/>
      <c r="O808" s="16"/>
      <c r="P808" s="80"/>
      <c r="Q808" s="80"/>
      <c r="R808" s="80"/>
      <c r="S808" s="16"/>
      <c r="T808" s="16"/>
      <c r="U808" s="16"/>
      <c r="V808" s="16"/>
      <c r="W808" s="16"/>
      <c r="X808" s="16"/>
    </row>
    <row r="809" spans="1:24" ht="14">
      <c r="A809" s="105"/>
      <c r="B809" s="29"/>
      <c r="C809" s="29"/>
      <c r="D809" s="29"/>
      <c r="E809" s="29"/>
      <c r="F809" s="29"/>
      <c r="G809" s="17"/>
      <c r="H809" s="29"/>
      <c r="I809" s="29"/>
      <c r="J809" s="29"/>
      <c r="K809" s="29"/>
      <c r="L809" s="29"/>
      <c r="M809" s="29"/>
      <c r="N809" s="29"/>
      <c r="O809" s="17"/>
      <c r="P809" s="29"/>
      <c r="Q809" s="29"/>
      <c r="R809" s="29"/>
      <c r="S809" s="17"/>
      <c r="T809" s="17"/>
      <c r="U809" s="17"/>
      <c r="V809" s="17"/>
      <c r="W809" s="17"/>
      <c r="X809" s="17"/>
    </row>
    <row r="810" spans="1:24" ht="14">
      <c r="A810" s="115"/>
      <c r="B810" s="29"/>
      <c r="C810" s="80"/>
      <c r="D810" s="29"/>
      <c r="E810" s="29"/>
      <c r="F810" s="80"/>
      <c r="G810" s="16"/>
      <c r="H810" s="80"/>
      <c r="I810" s="80"/>
      <c r="J810" s="80"/>
      <c r="K810" s="80"/>
      <c r="L810" s="80"/>
      <c r="M810" s="80"/>
      <c r="N810" s="80"/>
      <c r="O810" s="16"/>
      <c r="P810" s="80"/>
      <c r="Q810" s="80"/>
      <c r="R810" s="80"/>
      <c r="S810" s="16"/>
      <c r="T810" s="16"/>
      <c r="U810" s="16"/>
      <c r="V810" s="16"/>
      <c r="W810" s="16"/>
      <c r="X810" s="16"/>
    </row>
    <row r="811" spans="1:24" ht="14">
      <c r="A811" s="105"/>
      <c r="B811" s="29"/>
      <c r="C811" s="29"/>
      <c r="D811" s="29"/>
      <c r="E811" s="29"/>
      <c r="F811" s="29"/>
      <c r="G811" s="17"/>
      <c r="H811" s="29"/>
      <c r="I811" s="29"/>
      <c r="J811" s="29"/>
      <c r="K811" s="29"/>
      <c r="L811" s="29"/>
      <c r="M811" s="29"/>
      <c r="N811" s="29"/>
      <c r="O811" s="17"/>
      <c r="P811" s="29"/>
      <c r="Q811" s="29"/>
      <c r="R811" s="29"/>
      <c r="S811" s="17"/>
      <c r="T811" s="17"/>
      <c r="U811" s="17"/>
      <c r="V811" s="17"/>
      <c r="W811" s="17"/>
      <c r="X811" s="17"/>
    </row>
    <row r="812" spans="1:24" ht="14">
      <c r="A812" s="115"/>
      <c r="B812" s="29"/>
      <c r="C812" s="80"/>
      <c r="D812" s="29"/>
      <c r="E812" s="29"/>
      <c r="F812" s="80"/>
      <c r="G812" s="16"/>
      <c r="H812" s="80"/>
      <c r="I812" s="80"/>
      <c r="J812" s="80"/>
      <c r="K812" s="80"/>
      <c r="L812" s="80"/>
      <c r="M812" s="80"/>
      <c r="N812" s="80"/>
      <c r="O812" s="16"/>
      <c r="P812" s="80"/>
      <c r="Q812" s="80"/>
      <c r="R812" s="80"/>
      <c r="S812" s="16"/>
      <c r="T812" s="16"/>
      <c r="U812" s="16"/>
      <c r="V812" s="16"/>
      <c r="W812" s="16"/>
      <c r="X812" s="16"/>
    </row>
    <row r="813" spans="1:24" ht="14">
      <c r="A813" s="105"/>
      <c r="B813" s="29"/>
      <c r="C813" s="29"/>
      <c r="D813" s="29"/>
      <c r="E813" s="29"/>
      <c r="F813" s="29"/>
      <c r="G813" s="17"/>
      <c r="H813" s="29"/>
      <c r="I813" s="29"/>
      <c r="J813" s="29"/>
      <c r="K813" s="29"/>
      <c r="L813" s="29"/>
      <c r="M813" s="29"/>
      <c r="N813" s="29"/>
      <c r="O813" s="17"/>
      <c r="P813" s="29"/>
      <c r="Q813" s="29"/>
      <c r="R813" s="29"/>
      <c r="S813" s="17"/>
      <c r="T813" s="17"/>
      <c r="U813" s="17"/>
      <c r="V813" s="17"/>
      <c r="W813" s="17"/>
      <c r="X813" s="17"/>
    </row>
    <row r="814" spans="1:24" ht="14">
      <c r="A814" s="115"/>
      <c r="B814" s="29"/>
      <c r="C814" s="80"/>
      <c r="D814" s="29"/>
      <c r="E814" s="29"/>
      <c r="F814" s="80"/>
      <c r="G814" s="16"/>
      <c r="H814" s="80"/>
      <c r="I814" s="80"/>
      <c r="J814" s="80"/>
      <c r="K814" s="80"/>
      <c r="L814" s="80"/>
      <c r="M814" s="80"/>
      <c r="N814" s="80"/>
      <c r="O814" s="16"/>
      <c r="P814" s="80"/>
      <c r="Q814" s="80"/>
      <c r="R814" s="80"/>
      <c r="S814" s="16"/>
      <c r="T814" s="16"/>
      <c r="U814" s="16"/>
      <c r="V814" s="16"/>
      <c r="W814" s="16"/>
      <c r="X814" s="16"/>
    </row>
    <row r="815" spans="1:24" ht="14">
      <c r="A815" s="105"/>
      <c r="B815" s="29"/>
      <c r="C815" s="29"/>
      <c r="D815" s="29"/>
      <c r="E815" s="29"/>
      <c r="F815" s="29"/>
      <c r="G815" s="17"/>
      <c r="H815" s="29"/>
      <c r="I815" s="29"/>
      <c r="J815" s="29"/>
      <c r="K815" s="29"/>
      <c r="L815" s="29"/>
      <c r="M815" s="29"/>
      <c r="N815" s="29"/>
      <c r="O815" s="17"/>
      <c r="P815" s="29"/>
      <c r="Q815" s="29"/>
      <c r="R815" s="29"/>
      <c r="S815" s="17"/>
      <c r="T815" s="17"/>
      <c r="U815" s="17"/>
      <c r="V815" s="17"/>
      <c r="W815" s="17"/>
      <c r="X815" s="17"/>
    </row>
    <row r="816" spans="1:24" ht="14">
      <c r="A816" s="115"/>
      <c r="B816" s="29"/>
      <c r="C816" s="80"/>
      <c r="D816" s="29"/>
      <c r="E816" s="29"/>
      <c r="F816" s="80"/>
      <c r="G816" s="16"/>
      <c r="H816" s="80"/>
      <c r="I816" s="80"/>
      <c r="J816" s="80"/>
      <c r="K816" s="80"/>
      <c r="L816" s="80"/>
      <c r="M816" s="80"/>
      <c r="N816" s="80"/>
      <c r="O816" s="16"/>
      <c r="P816" s="80"/>
      <c r="Q816" s="80"/>
      <c r="R816" s="80"/>
      <c r="S816" s="16"/>
      <c r="T816" s="16"/>
      <c r="U816" s="16"/>
      <c r="V816" s="16"/>
      <c r="W816" s="16"/>
      <c r="X816" s="16"/>
    </row>
    <row r="817" spans="1:24" ht="14">
      <c r="A817" s="105"/>
      <c r="B817" s="29"/>
      <c r="C817" s="29"/>
      <c r="D817" s="29"/>
      <c r="E817" s="29"/>
      <c r="F817" s="29"/>
      <c r="G817" s="17"/>
      <c r="H817" s="29"/>
      <c r="I817" s="29"/>
      <c r="J817" s="29"/>
      <c r="K817" s="29"/>
      <c r="L817" s="29"/>
      <c r="M817" s="29"/>
      <c r="N817" s="29"/>
      <c r="O817" s="17"/>
      <c r="P817" s="29"/>
      <c r="Q817" s="29"/>
      <c r="R817" s="29"/>
      <c r="S817" s="17"/>
      <c r="T817" s="17"/>
      <c r="U817" s="17"/>
      <c r="V817" s="17"/>
      <c r="W817" s="17"/>
      <c r="X817" s="17"/>
    </row>
    <row r="818" spans="1:24" ht="14">
      <c r="A818" s="115"/>
      <c r="B818" s="29"/>
      <c r="C818" s="80"/>
      <c r="D818" s="29"/>
      <c r="E818" s="29"/>
      <c r="F818" s="80"/>
      <c r="G818" s="16"/>
      <c r="H818" s="80"/>
      <c r="I818" s="80"/>
      <c r="J818" s="80"/>
      <c r="K818" s="80"/>
      <c r="L818" s="80"/>
      <c r="M818" s="80"/>
      <c r="N818" s="80"/>
      <c r="O818" s="16"/>
      <c r="P818" s="80"/>
      <c r="Q818" s="80"/>
      <c r="R818" s="80"/>
      <c r="S818" s="16"/>
      <c r="T818" s="16"/>
      <c r="U818" s="16"/>
      <c r="V818" s="16"/>
      <c r="W818" s="16"/>
      <c r="X818" s="16"/>
    </row>
    <row r="819" spans="1:24" ht="14">
      <c r="A819" s="105"/>
      <c r="B819" s="29"/>
      <c r="C819" s="29"/>
      <c r="D819" s="29"/>
      <c r="E819" s="29"/>
      <c r="F819" s="29"/>
      <c r="G819" s="17"/>
      <c r="H819" s="29"/>
      <c r="I819" s="29"/>
      <c r="J819" s="29"/>
      <c r="K819" s="29"/>
      <c r="L819" s="29"/>
      <c r="M819" s="29"/>
      <c r="N819" s="29"/>
      <c r="O819" s="17"/>
      <c r="P819" s="29"/>
      <c r="Q819" s="29"/>
      <c r="R819" s="29"/>
      <c r="S819" s="17"/>
      <c r="T819" s="17"/>
      <c r="U819" s="17"/>
      <c r="V819" s="17"/>
      <c r="W819" s="17"/>
      <c r="X819" s="17"/>
    </row>
    <row r="820" spans="1:24" ht="14">
      <c r="A820" s="115"/>
      <c r="B820" s="29"/>
      <c r="C820" s="80"/>
      <c r="D820" s="29"/>
      <c r="E820" s="29"/>
      <c r="F820" s="80"/>
      <c r="G820" s="16"/>
      <c r="H820" s="80"/>
      <c r="I820" s="80"/>
      <c r="J820" s="80"/>
      <c r="K820" s="80"/>
      <c r="L820" s="80"/>
      <c r="M820" s="80"/>
      <c r="N820" s="80"/>
      <c r="O820" s="16"/>
      <c r="P820" s="80"/>
      <c r="Q820" s="80"/>
      <c r="R820" s="80"/>
      <c r="S820" s="16"/>
      <c r="T820" s="16"/>
      <c r="U820" s="16"/>
      <c r="V820" s="16"/>
      <c r="W820" s="16"/>
      <c r="X820" s="16"/>
    </row>
    <row r="821" spans="1:24" ht="14">
      <c r="A821" s="105"/>
      <c r="B821" s="29"/>
      <c r="C821" s="29"/>
      <c r="D821" s="29"/>
      <c r="E821" s="29"/>
      <c r="F821" s="29"/>
      <c r="G821" s="17"/>
      <c r="H821" s="29"/>
      <c r="I821" s="29"/>
      <c r="J821" s="29"/>
      <c r="K821" s="29"/>
      <c r="L821" s="29"/>
      <c r="M821" s="29"/>
      <c r="N821" s="29"/>
      <c r="O821" s="17"/>
      <c r="P821" s="29"/>
      <c r="Q821" s="29"/>
      <c r="R821" s="29"/>
      <c r="S821" s="17"/>
      <c r="T821" s="17"/>
      <c r="U821" s="17"/>
      <c r="V821" s="17"/>
      <c r="W821" s="17"/>
      <c r="X821" s="17"/>
    </row>
    <row r="822" spans="1:24" ht="14">
      <c r="A822" s="115"/>
      <c r="B822" s="29"/>
      <c r="C822" s="80"/>
      <c r="D822" s="29"/>
      <c r="E822" s="29"/>
      <c r="F822" s="80"/>
      <c r="G822" s="16"/>
      <c r="H822" s="80"/>
      <c r="I822" s="80"/>
      <c r="J822" s="80"/>
      <c r="K822" s="80"/>
      <c r="L822" s="80"/>
      <c r="M822" s="80"/>
      <c r="N822" s="80"/>
      <c r="O822" s="16"/>
      <c r="P822" s="80"/>
      <c r="Q822" s="80"/>
      <c r="R822" s="80"/>
      <c r="S822" s="16"/>
      <c r="T822" s="16"/>
      <c r="U822" s="16"/>
      <c r="V822" s="16"/>
      <c r="W822" s="16"/>
      <c r="X822" s="16"/>
    </row>
    <row r="823" spans="1:24" ht="14">
      <c r="A823" s="105"/>
      <c r="B823" s="29"/>
      <c r="C823" s="29"/>
      <c r="D823" s="29"/>
      <c r="E823" s="29"/>
      <c r="F823" s="29"/>
      <c r="G823" s="17"/>
      <c r="H823" s="29"/>
      <c r="I823" s="29"/>
      <c r="J823" s="29"/>
      <c r="K823" s="29"/>
      <c r="L823" s="29"/>
      <c r="M823" s="29"/>
      <c r="N823" s="29"/>
      <c r="O823" s="17"/>
      <c r="P823" s="29"/>
      <c r="Q823" s="29"/>
      <c r="R823" s="29"/>
      <c r="S823" s="17"/>
      <c r="T823" s="17"/>
      <c r="U823" s="17"/>
      <c r="V823" s="17"/>
      <c r="W823" s="17"/>
      <c r="X823" s="17"/>
    </row>
    <row r="824" spans="1:24" ht="14">
      <c r="A824" s="115"/>
      <c r="B824" s="29"/>
      <c r="C824" s="80"/>
      <c r="D824" s="29"/>
      <c r="E824" s="29"/>
      <c r="F824" s="80"/>
      <c r="G824" s="16"/>
      <c r="H824" s="80"/>
      <c r="I824" s="80"/>
      <c r="J824" s="80"/>
      <c r="K824" s="80"/>
      <c r="L824" s="80"/>
      <c r="M824" s="80"/>
      <c r="N824" s="80"/>
      <c r="O824" s="16"/>
      <c r="P824" s="80"/>
      <c r="Q824" s="80"/>
      <c r="R824" s="80"/>
      <c r="S824" s="16"/>
      <c r="T824" s="16"/>
      <c r="U824" s="16"/>
      <c r="V824" s="16"/>
      <c r="W824" s="16"/>
      <c r="X824" s="16"/>
    </row>
    <row r="825" spans="1:24" ht="14">
      <c r="A825" s="105"/>
      <c r="B825" s="29"/>
      <c r="C825" s="29"/>
      <c r="D825" s="29"/>
      <c r="E825" s="29"/>
      <c r="F825" s="29"/>
      <c r="G825" s="17"/>
      <c r="H825" s="29"/>
      <c r="I825" s="29"/>
      <c r="J825" s="29"/>
      <c r="K825" s="29"/>
      <c r="L825" s="29"/>
      <c r="M825" s="29"/>
      <c r="N825" s="29"/>
      <c r="O825" s="17"/>
      <c r="P825" s="29"/>
      <c r="Q825" s="29"/>
      <c r="R825" s="29"/>
      <c r="S825" s="17"/>
      <c r="T825" s="17"/>
      <c r="U825" s="17"/>
      <c r="V825" s="17"/>
      <c r="W825" s="17"/>
      <c r="X825" s="17"/>
    </row>
    <row r="826" spans="1:24" ht="14">
      <c r="A826" s="115"/>
      <c r="B826" s="29"/>
      <c r="C826" s="80"/>
      <c r="D826" s="29"/>
      <c r="E826" s="29"/>
      <c r="F826" s="80"/>
      <c r="G826" s="16"/>
      <c r="H826" s="80"/>
      <c r="I826" s="80"/>
      <c r="J826" s="80"/>
      <c r="K826" s="80"/>
      <c r="L826" s="80"/>
      <c r="M826" s="80"/>
      <c r="N826" s="80"/>
      <c r="O826" s="16"/>
      <c r="P826" s="80"/>
      <c r="Q826" s="80"/>
      <c r="R826" s="80"/>
      <c r="S826" s="16"/>
      <c r="T826" s="16"/>
      <c r="U826" s="16"/>
      <c r="V826" s="16"/>
      <c r="W826" s="16"/>
      <c r="X826" s="16"/>
    </row>
    <row r="827" spans="1:24" ht="14">
      <c r="A827" s="105"/>
      <c r="B827" s="29"/>
      <c r="C827" s="29"/>
      <c r="D827" s="29"/>
      <c r="E827" s="29"/>
      <c r="F827" s="29"/>
      <c r="G827" s="17"/>
      <c r="H827" s="29"/>
      <c r="I827" s="29"/>
      <c r="J827" s="29"/>
      <c r="K827" s="29"/>
      <c r="L827" s="29"/>
      <c r="M827" s="29"/>
      <c r="N827" s="29"/>
      <c r="O827" s="17"/>
      <c r="P827" s="29"/>
      <c r="Q827" s="29"/>
      <c r="R827" s="29"/>
      <c r="S827" s="17"/>
      <c r="T827" s="17"/>
      <c r="U827" s="17"/>
      <c r="V827" s="17"/>
      <c r="W827" s="17"/>
      <c r="X827" s="17"/>
    </row>
    <row r="828" spans="1:24" ht="14">
      <c r="A828" s="115"/>
      <c r="B828" s="29"/>
      <c r="C828" s="80"/>
      <c r="D828" s="29"/>
      <c r="E828" s="29"/>
      <c r="F828" s="80"/>
      <c r="G828" s="16"/>
      <c r="H828" s="80"/>
      <c r="I828" s="80"/>
      <c r="J828" s="80"/>
      <c r="K828" s="80"/>
      <c r="L828" s="80"/>
      <c r="M828" s="80"/>
      <c r="N828" s="80"/>
      <c r="O828" s="16"/>
      <c r="P828" s="80"/>
      <c r="Q828" s="80"/>
      <c r="R828" s="80"/>
      <c r="S828" s="16"/>
      <c r="T828" s="16"/>
      <c r="U828" s="16"/>
      <c r="V828" s="16"/>
      <c r="W828" s="16"/>
      <c r="X828" s="16"/>
    </row>
    <row r="829" spans="1:24" ht="14">
      <c r="A829" s="105"/>
      <c r="B829" s="29"/>
      <c r="C829" s="29"/>
      <c r="D829" s="29"/>
      <c r="E829" s="29"/>
      <c r="F829" s="29"/>
      <c r="G829" s="17"/>
      <c r="H829" s="29"/>
      <c r="I829" s="29"/>
      <c r="J829" s="29"/>
      <c r="K829" s="29"/>
      <c r="L829" s="29"/>
      <c r="M829" s="29"/>
      <c r="N829" s="29"/>
      <c r="O829" s="17"/>
      <c r="P829" s="29"/>
      <c r="Q829" s="29"/>
      <c r="R829" s="29"/>
      <c r="S829" s="17"/>
      <c r="T829" s="17"/>
      <c r="U829" s="17"/>
      <c r="V829" s="17"/>
      <c r="W829" s="17"/>
      <c r="X829" s="17"/>
    </row>
    <row r="830" spans="1:24" ht="14">
      <c r="A830" s="115"/>
      <c r="B830" s="29"/>
      <c r="C830" s="80"/>
      <c r="D830" s="29"/>
      <c r="E830" s="29"/>
      <c r="F830" s="80"/>
      <c r="G830" s="16"/>
      <c r="H830" s="80"/>
      <c r="I830" s="80"/>
      <c r="J830" s="80"/>
      <c r="K830" s="80"/>
      <c r="L830" s="80"/>
      <c r="M830" s="80"/>
      <c r="N830" s="80"/>
      <c r="O830" s="16"/>
      <c r="P830" s="80"/>
      <c r="Q830" s="80"/>
      <c r="R830" s="80"/>
      <c r="S830" s="16"/>
      <c r="T830" s="16"/>
      <c r="U830" s="16"/>
      <c r="V830" s="16"/>
      <c r="W830" s="16"/>
      <c r="X830" s="16"/>
    </row>
    <row r="831" spans="1:24" ht="14">
      <c r="A831" s="105"/>
      <c r="B831" s="29"/>
      <c r="C831" s="29"/>
      <c r="D831" s="29"/>
      <c r="E831" s="29"/>
      <c r="F831" s="29"/>
      <c r="G831" s="17"/>
      <c r="H831" s="29"/>
      <c r="I831" s="29"/>
      <c r="J831" s="29"/>
      <c r="K831" s="29"/>
      <c r="L831" s="29"/>
      <c r="M831" s="29"/>
      <c r="N831" s="29"/>
      <c r="O831" s="17"/>
      <c r="P831" s="29"/>
      <c r="Q831" s="29"/>
      <c r="R831" s="29"/>
      <c r="S831" s="17"/>
      <c r="T831" s="17"/>
      <c r="U831" s="17"/>
      <c r="V831" s="17"/>
      <c r="W831" s="17"/>
      <c r="X831" s="17"/>
    </row>
    <row r="832" spans="1:24" ht="14">
      <c r="A832" s="115"/>
      <c r="B832" s="29"/>
      <c r="C832" s="80"/>
      <c r="D832" s="29"/>
      <c r="E832" s="29"/>
      <c r="F832" s="80"/>
      <c r="G832" s="16"/>
      <c r="H832" s="80"/>
      <c r="I832" s="80"/>
      <c r="J832" s="80"/>
      <c r="K832" s="80"/>
      <c r="L832" s="80"/>
      <c r="M832" s="80"/>
      <c r="N832" s="80"/>
      <c r="O832" s="16"/>
      <c r="P832" s="80"/>
      <c r="Q832" s="80"/>
      <c r="R832" s="80"/>
      <c r="S832" s="16"/>
      <c r="T832" s="16"/>
      <c r="U832" s="16"/>
      <c r="V832" s="16"/>
      <c r="W832" s="16"/>
      <c r="X832" s="16"/>
    </row>
    <row r="833" spans="1:24" ht="14">
      <c r="A833" s="105"/>
      <c r="B833" s="29"/>
      <c r="C833" s="29"/>
      <c r="D833" s="29"/>
      <c r="E833" s="29"/>
      <c r="F833" s="29"/>
      <c r="G833" s="17"/>
      <c r="H833" s="29"/>
      <c r="I833" s="29"/>
      <c r="J833" s="29"/>
      <c r="K833" s="29"/>
      <c r="L833" s="29"/>
      <c r="M833" s="29"/>
      <c r="N833" s="29"/>
      <c r="O833" s="17"/>
      <c r="P833" s="29"/>
      <c r="Q833" s="29"/>
      <c r="R833" s="29"/>
      <c r="S833" s="17"/>
      <c r="T833" s="17"/>
      <c r="U833" s="17"/>
      <c r="V833" s="17"/>
      <c r="W833" s="17"/>
      <c r="X833" s="17"/>
    </row>
    <row r="834" spans="1:24" ht="14">
      <c r="A834" s="115"/>
      <c r="B834" s="29"/>
      <c r="C834" s="80"/>
      <c r="D834" s="29"/>
      <c r="E834" s="29"/>
      <c r="F834" s="80"/>
      <c r="G834" s="16"/>
      <c r="H834" s="80"/>
      <c r="I834" s="80"/>
      <c r="J834" s="80"/>
      <c r="K834" s="80"/>
      <c r="L834" s="80"/>
      <c r="M834" s="80"/>
      <c r="N834" s="80"/>
      <c r="O834" s="16"/>
      <c r="P834" s="80"/>
      <c r="Q834" s="80"/>
      <c r="R834" s="80"/>
      <c r="S834" s="16"/>
      <c r="T834" s="16"/>
      <c r="U834" s="16"/>
      <c r="V834" s="16"/>
      <c r="W834" s="16"/>
      <c r="X834" s="16"/>
    </row>
    <row r="835" spans="1:24" ht="14">
      <c r="A835" s="105"/>
      <c r="B835" s="29"/>
      <c r="C835" s="29"/>
      <c r="D835" s="29"/>
      <c r="E835" s="29"/>
      <c r="F835" s="29"/>
      <c r="G835" s="17"/>
      <c r="H835" s="29"/>
      <c r="I835" s="29"/>
      <c r="J835" s="29"/>
      <c r="K835" s="29"/>
      <c r="L835" s="29"/>
      <c r="M835" s="29"/>
      <c r="N835" s="29"/>
      <c r="O835" s="17"/>
      <c r="P835" s="29"/>
      <c r="Q835" s="29"/>
      <c r="R835" s="29"/>
      <c r="S835" s="17"/>
      <c r="T835" s="17"/>
      <c r="U835" s="17"/>
      <c r="V835" s="17"/>
      <c r="W835" s="17"/>
      <c r="X835" s="17"/>
    </row>
    <row r="836" spans="1:24" ht="14">
      <c r="A836" s="115"/>
      <c r="B836" s="29"/>
      <c r="C836" s="80"/>
      <c r="D836" s="29"/>
      <c r="E836" s="29"/>
      <c r="F836" s="80"/>
      <c r="G836" s="16"/>
      <c r="H836" s="80"/>
      <c r="I836" s="80"/>
      <c r="J836" s="80"/>
      <c r="K836" s="80"/>
      <c r="L836" s="80"/>
      <c r="M836" s="80"/>
      <c r="N836" s="80"/>
      <c r="O836" s="16"/>
      <c r="P836" s="80"/>
      <c r="Q836" s="80"/>
      <c r="R836" s="80"/>
      <c r="S836" s="16"/>
      <c r="T836" s="16"/>
      <c r="U836" s="16"/>
      <c r="V836" s="16"/>
      <c r="W836" s="16"/>
      <c r="X836" s="16"/>
    </row>
    <row r="837" spans="1:24" ht="14">
      <c r="A837" s="105"/>
      <c r="B837" s="29"/>
      <c r="C837" s="29"/>
      <c r="D837" s="29"/>
      <c r="E837" s="29"/>
      <c r="F837" s="29"/>
      <c r="G837" s="17"/>
      <c r="H837" s="29"/>
      <c r="I837" s="29"/>
      <c r="J837" s="29"/>
      <c r="K837" s="29"/>
      <c r="L837" s="29"/>
      <c r="M837" s="29"/>
      <c r="N837" s="29"/>
      <c r="O837" s="17"/>
      <c r="P837" s="29"/>
      <c r="Q837" s="29"/>
      <c r="R837" s="29"/>
      <c r="S837" s="17"/>
      <c r="T837" s="17"/>
      <c r="U837" s="17"/>
      <c r="V837" s="17"/>
      <c r="W837" s="17"/>
      <c r="X837" s="17"/>
    </row>
    <row r="838" spans="1:24" ht="14">
      <c r="A838" s="115"/>
      <c r="B838" s="29"/>
      <c r="C838" s="80"/>
      <c r="D838" s="29"/>
      <c r="E838" s="29"/>
      <c r="F838" s="80"/>
      <c r="G838" s="16"/>
      <c r="H838" s="80"/>
      <c r="I838" s="80"/>
      <c r="J838" s="80"/>
      <c r="K838" s="80"/>
      <c r="L838" s="80"/>
      <c r="M838" s="80"/>
      <c r="N838" s="80"/>
      <c r="O838" s="16"/>
      <c r="P838" s="80"/>
      <c r="Q838" s="80"/>
      <c r="R838" s="80"/>
      <c r="S838" s="16"/>
      <c r="T838" s="16"/>
      <c r="U838" s="16"/>
      <c r="V838" s="16"/>
      <c r="W838" s="16"/>
      <c r="X838" s="16"/>
    </row>
    <row r="839" spans="1:24" ht="14">
      <c r="A839" s="105"/>
      <c r="B839" s="29"/>
      <c r="C839" s="29"/>
      <c r="D839" s="29"/>
      <c r="E839" s="29"/>
      <c r="F839" s="29"/>
      <c r="G839" s="17"/>
      <c r="H839" s="29"/>
      <c r="I839" s="29"/>
      <c r="J839" s="29"/>
      <c r="K839" s="29"/>
      <c r="L839" s="29"/>
      <c r="M839" s="29"/>
      <c r="N839" s="29"/>
      <c r="O839" s="17"/>
      <c r="P839" s="29"/>
      <c r="Q839" s="29"/>
      <c r="R839" s="29"/>
      <c r="S839" s="17"/>
      <c r="T839" s="17"/>
      <c r="U839" s="17"/>
      <c r="V839" s="17"/>
      <c r="W839" s="17"/>
      <c r="X839" s="17"/>
    </row>
    <row r="840" spans="1:24" ht="14">
      <c r="A840" s="115"/>
      <c r="B840" s="29"/>
      <c r="C840" s="80"/>
      <c r="D840" s="29"/>
      <c r="E840" s="29"/>
      <c r="F840" s="80"/>
      <c r="G840" s="16"/>
      <c r="H840" s="80"/>
      <c r="I840" s="80"/>
      <c r="J840" s="80"/>
      <c r="K840" s="80"/>
      <c r="L840" s="80"/>
      <c r="M840" s="80"/>
      <c r="N840" s="80"/>
      <c r="O840" s="16"/>
      <c r="P840" s="80"/>
      <c r="Q840" s="80"/>
      <c r="R840" s="80"/>
      <c r="S840" s="16"/>
      <c r="T840" s="16"/>
      <c r="U840" s="16"/>
      <c r="V840" s="16"/>
      <c r="W840" s="16"/>
      <c r="X840" s="16"/>
    </row>
    <row r="841" spans="1:24" ht="14">
      <c r="A841" s="105"/>
      <c r="B841" s="29"/>
      <c r="C841" s="29"/>
      <c r="D841" s="29"/>
      <c r="E841" s="29"/>
      <c r="F841" s="29"/>
      <c r="G841" s="17"/>
      <c r="H841" s="29"/>
      <c r="I841" s="29"/>
      <c r="J841" s="29"/>
      <c r="K841" s="29"/>
      <c r="L841" s="29"/>
      <c r="M841" s="29"/>
      <c r="N841" s="29"/>
      <c r="O841" s="17"/>
      <c r="P841" s="29"/>
      <c r="Q841" s="29"/>
      <c r="R841" s="29"/>
      <c r="S841" s="17"/>
      <c r="T841" s="17"/>
      <c r="U841" s="17"/>
      <c r="V841" s="17"/>
      <c r="W841" s="17"/>
      <c r="X841" s="17"/>
    </row>
    <row r="842" spans="1:24" ht="14">
      <c r="A842" s="115"/>
      <c r="B842" s="29"/>
      <c r="C842" s="80"/>
      <c r="D842" s="29"/>
      <c r="E842" s="29"/>
      <c r="F842" s="80"/>
      <c r="G842" s="16"/>
      <c r="H842" s="80"/>
      <c r="I842" s="80"/>
      <c r="J842" s="80"/>
      <c r="K842" s="80"/>
      <c r="L842" s="80"/>
      <c r="M842" s="80"/>
      <c r="N842" s="80"/>
      <c r="O842" s="16"/>
      <c r="P842" s="80"/>
      <c r="Q842" s="80"/>
      <c r="R842" s="80"/>
      <c r="S842" s="16"/>
      <c r="T842" s="16"/>
      <c r="U842" s="16"/>
      <c r="V842" s="16"/>
      <c r="W842" s="16"/>
      <c r="X842" s="16"/>
    </row>
    <row r="843" spans="1:24" ht="14">
      <c r="A843" s="105"/>
      <c r="B843" s="29"/>
      <c r="C843" s="29"/>
      <c r="D843" s="29"/>
      <c r="E843" s="29"/>
      <c r="F843" s="29"/>
      <c r="G843" s="17"/>
      <c r="H843" s="29"/>
      <c r="I843" s="29"/>
      <c r="J843" s="29"/>
      <c r="K843" s="29"/>
      <c r="L843" s="29"/>
      <c r="M843" s="29"/>
      <c r="N843" s="29"/>
      <c r="O843" s="17"/>
      <c r="P843" s="29"/>
      <c r="Q843" s="29"/>
      <c r="R843" s="29"/>
      <c r="S843" s="17"/>
      <c r="T843" s="17"/>
      <c r="U843" s="17"/>
      <c r="V843" s="17"/>
      <c r="W843" s="17"/>
      <c r="X843" s="17"/>
    </row>
    <row r="844" spans="1:24" ht="14">
      <c r="A844" s="115"/>
      <c r="B844" s="29"/>
      <c r="C844" s="80"/>
      <c r="D844" s="29"/>
      <c r="E844" s="29"/>
      <c r="F844" s="80"/>
      <c r="G844" s="16"/>
      <c r="H844" s="80"/>
      <c r="I844" s="80"/>
      <c r="J844" s="80"/>
      <c r="K844" s="80"/>
      <c r="L844" s="80"/>
      <c r="M844" s="80"/>
      <c r="N844" s="80"/>
      <c r="O844" s="16"/>
      <c r="P844" s="80"/>
      <c r="Q844" s="80"/>
      <c r="R844" s="80"/>
      <c r="S844" s="16"/>
      <c r="T844" s="16"/>
      <c r="U844" s="16"/>
      <c r="V844" s="16"/>
      <c r="W844" s="16"/>
      <c r="X844" s="16"/>
    </row>
    <row r="845" spans="1:24" ht="14">
      <c r="A845" s="105"/>
      <c r="B845" s="29"/>
      <c r="C845" s="29"/>
      <c r="D845" s="29"/>
      <c r="E845" s="29"/>
      <c r="F845" s="29"/>
      <c r="G845" s="17"/>
      <c r="H845" s="29"/>
      <c r="I845" s="29"/>
      <c r="J845" s="29"/>
      <c r="K845" s="29"/>
      <c r="L845" s="29"/>
      <c r="M845" s="29"/>
      <c r="N845" s="29"/>
      <c r="O845" s="17"/>
      <c r="P845" s="29"/>
      <c r="Q845" s="29"/>
      <c r="R845" s="29"/>
      <c r="S845" s="17"/>
      <c r="T845" s="17"/>
      <c r="U845" s="17"/>
      <c r="V845" s="17"/>
      <c r="W845" s="17"/>
      <c r="X845" s="17"/>
    </row>
    <row r="846" spans="1:24" ht="14">
      <c r="A846" s="115"/>
      <c r="B846" s="29"/>
      <c r="C846" s="80"/>
      <c r="D846" s="29"/>
      <c r="E846" s="29"/>
      <c r="F846" s="80"/>
      <c r="G846" s="16"/>
      <c r="H846" s="80"/>
      <c r="I846" s="80"/>
      <c r="J846" s="80"/>
      <c r="K846" s="80"/>
      <c r="L846" s="80"/>
      <c r="M846" s="80"/>
      <c r="N846" s="80"/>
      <c r="O846" s="16"/>
      <c r="P846" s="80"/>
      <c r="Q846" s="80"/>
      <c r="R846" s="80"/>
      <c r="S846" s="16"/>
      <c r="T846" s="16"/>
      <c r="U846" s="16"/>
      <c r="V846" s="16"/>
      <c r="W846" s="16"/>
      <c r="X846" s="16"/>
    </row>
    <row r="847" spans="1:24" ht="14">
      <c r="A847" s="105"/>
      <c r="B847" s="29"/>
      <c r="C847" s="29"/>
      <c r="D847" s="29"/>
      <c r="E847" s="29"/>
      <c r="F847" s="29"/>
      <c r="G847" s="17"/>
      <c r="H847" s="29"/>
      <c r="I847" s="29"/>
      <c r="J847" s="29"/>
      <c r="K847" s="29"/>
      <c r="L847" s="29"/>
      <c r="M847" s="29"/>
      <c r="N847" s="29"/>
      <c r="O847" s="17"/>
      <c r="P847" s="29"/>
      <c r="Q847" s="29"/>
      <c r="R847" s="29"/>
      <c r="S847" s="17"/>
      <c r="T847" s="17"/>
      <c r="U847" s="17"/>
      <c r="V847" s="17"/>
      <c r="W847" s="17"/>
      <c r="X847" s="17"/>
    </row>
    <row r="848" spans="1:24" ht="14">
      <c r="A848" s="115"/>
      <c r="B848" s="29"/>
      <c r="C848" s="80"/>
      <c r="D848" s="29"/>
      <c r="E848" s="29"/>
      <c r="F848" s="80"/>
      <c r="G848" s="16"/>
      <c r="H848" s="80"/>
      <c r="I848" s="80"/>
      <c r="J848" s="80"/>
      <c r="K848" s="80"/>
      <c r="L848" s="80"/>
      <c r="M848" s="80"/>
      <c r="N848" s="80"/>
      <c r="O848" s="16"/>
      <c r="P848" s="80"/>
      <c r="Q848" s="80"/>
      <c r="R848" s="80"/>
      <c r="S848" s="16"/>
      <c r="T848" s="16"/>
      <c r="U848" s="16"/>
      <c r="V848" s="16"/>
      <c r="W848" s="16"/>
      <c r="X848" s="16"/>
    </row>
    <row r="849" spans="1:24" ht="14">
      <c r="A849" s="105"/>
      <c r="B849" s="29"/>
      <c r="C849" s="29"/>
      <c r="D849" s="29"/>
      <c r="E849" s="29"/>
      <c r="F849" s="29"/>
      <c r="G849" s="17"/>
      <c r="H849" s="29"/>
      <c r="I849" s="29"/>
      <c r="J849" s="29"/>
      <c r="K849" s="29"/>
      <c r="L849" s="29"/>
      <c r="M849" s="29"/>
      <c r="N849" s="29"/>
      <c r="O849" s="17"/>
      <c r="P849" s="29"/>
      <c r="Q849" s="29"/>
      <c r="R849" s="29"/>
      <c r="S849" s="17"/>
      <c r="T849" s="17"/>
      <c r="U849" s="17"/>
      <c r="V849" s="17"/>
      <c r="W849" s="17"/>
      <c r="X849" s="17"/>
    </row>
    <row r="850" spans="1:24" ht="14">
      <c r="A850" s="115"/>
      <c r="B850" s="29"/>
      <c r="C850" s="80"/>
      <c r="D850" s="29"/>
      <c r="E850" s="29"/>
      <c r="F850" s="80"/>
      <c r="G850" s="16"/>
      <c r="H850" s="80"/>
      <c r="I850" s="80"/>
      <c r="J850" s="80"/>
      <c r="K850" s="80"/>
      <c r="L850" s="80"/>
      <c r="M850" s="80"/>
      <c r="N850" s="80"/>
      <c r="O850" s="16"/>
      <c r="P850" s="80"/>
      <c r="Q850" s="80"/>
      <c r="R850" s="80"/>
      <c r="S850" s="16"/>
      <c r="T850" s="16"/>
      <c r="U850" s="16"/>
      <c r="V850" s="16"/>
      <c r="W850" s="16"/>
      <c r="X850" s="16"/>
    </row>
    <row r="851" spans="1:24" ht="14">
      <c r="A851" s="105"/>
      <c r="B851" s="29"/>
      <c r="C851" s="29"/>
      <c r="D851" s="29"/>
      <c r="E851" s="29"/>
      <c r="F851" s="29"/>
      <c r="G851" s="17"/>
      <c r="H851" s="29"/>
      <c r="I851" s="29"/>
      <c r="J851" s="29"/>
      <c r="K851" s="29"/>
      <c r="L851" s="29"/>
      <c r="M851" s="29"/>
      <c r="N851" s="29"/>
      <c r="O851" s="17"/>
      <c r="P851" s="29"/>
      <c r="Q851" s="29"/>
      <c r="R851" s="29"/>
      <c r="S851" s="17"/>
      <c r="T851" s="17"/>
      <c r="U851" s="17"/>
      <c r="V851" s="17"/>
      <c r="W851" s="17"/>
      <c r="X851" s="17"/>
    </row>
    <row r="852" spans="1:24" ht="14">
      <c r="A852" s="115"/>
      <c r="B852" s="29"/>
      <c r="C852" s="80"/>
      <c r="D852" s="29"/>
      <c r="E852" s="29"/>
      <c r="F852" s="80"/>
      <c r="G852" s="16"/>
      <c r="H852" s="80"/>
      <c r="I852" s="80"/>
      <c r="J852" s="80"/>
      <c r="K852" s="80"/>
      <c r="L852" s="80"/>
      <c r="M852" s="80"/>
      <c r="N852" s="80"/>
      <c r="O852" s="16"/>
      <c r="P852" s="80"/>
      <c r="Q852" s="80"/>
      <c r="R852" s="80"/>
      <c r="S852" s="16"/>
      <c r="T852" s="16"/>
      <c r="U852" s="16"/>
      <c r="V852" s="16"/>
      <c r="W852" s="16"/>
      <c r="X852" s="16"/>
    </row>
    <row r="853" spans="1:24" ht="14">
      <c r="A853" s="105"/>
      <c r="B853" s="29"/>
      <c r="C853" s="29"/>
      <c r="D853" s="29"/>
      <c r="E853" s="29"/>
      <c r="F853" s="29"/>
      <c r="G853" s="17"/>
      <c r="H853" s="29"/>
      <c r="I853" s="29"/>
      <c r="J853" s="29"/>
      <c r="K853" s="29"/>
      <c r="L853" s="29"/>
      <c r="M853" s="29"/>
      <c r="N853" s="29"/>
      <c r="O853" s="17"/>
      <c r="P853" s="29"/>
      <c r="Q853" s="29"/>
      <c r="R853" s="29"/>
      <c r="S853" s="17"/>
      <c r="T853" s="17"/>
      <c r="U853" s="17"/>
      <c r="V853" s="17"/>
      <c r="W853" s="17"/>
      <c r="X853" s="17"/>
    </row>
    <row r="854" spans="1:24" ht="14">
      <c r="A854" s="115"/>
      <c r="B854" s="29"/>
      <c r="C854" s="80"/>
      <c r="D854" s="29"/>
      <c r="E854" s="29"/>
      <c r="F854" s="80"/>
      <c r="G854" s="16"/>
      <c r="H854" s="80"/>
      <c r="I854" s="80"/>
      <c r="J854" s="80"/>
      <c r="K854" s="80"/>
      <c r="L854" s="80"/>
      <c r="M854" s="80"/>
      <c r="N854" s="80"/>
      <c r="O854" s="16"/>
      <c r="P854" s="80"/>
      <c r="Q854" s="80"/>
      <c r="R854" s="80"/>
      <c r="S854" s="16"/>
      <c r="T854" s="16"/>
      <c r="U854" s="16"/>
      <c r="V854" s="16"/>
      <c r="W854" s="16"/>
      <c r="X854" s="16"/>
    </row>
    <row r="855" spans="1:24" ht="14">
      <c r="A855" s="105"/>
      <c r="B855" s="29"/>
      <c r="C855" s="29"/>
      <c r="D855" s="29"/>
      <c r="E855" s="29"/>
      <c r="F855" s="29"/>
      <c r="G855" s="17"/>
      <c r="H855" s="29"/>
      <c r="I855" s="29"/>
      <c r="J855" s="29"/>
      <c r="K855" s="29"/>
      <c r="L855" s="29"/>
      <c r="M855" s="29"/>
      <c r="N855" s="29"/>
      <c r="O855" s="17"/>
      <c r="P855" s="29"/>
      <c r="Q855" s="29"/>
      <c r="R855" s="29"/>
      <c r="S855" s="17"/>
      <c r="T855" s="17"/>
      <c r="U855" s="17"/>
      <c r="V855" s="17"/>
      <c r="W855" s="17"/>
      <c r="X855" s="17"/>
    </row>
    <row r="856" spans="1:24" ht="14">
      <c r="A856" s="115"/>
      <c r="B856" s="29"/>
      <c r="C856" s="80"/>
      <c r="D856" s="29"/>
      <c r="E856" s="29"/>
      <c r="F856" s="80"/>
      <c r="G856" s="16"/>
      <c r="H856" s="80"/>
      <c r="I856" s="80"/>
      <c r="J856" s="80"/>
      <c r="K856" s="80"/>
      <c r="L856" s="80"/>
      <c r="M856" s="80"/>
      <c r="N856" s="80"/>
      <c r="O856" s="16"/>
      <c r="P856" s="80"/>
      <c r="Q856" s="80"/>
      <c r="R856" s="80"/>
      <c r="S856" s="16"/>
      <c r="T856" s="16"/>
      <c r="U856" s="16"/>
      <c r="V856" s="16"/>
      <c r="W856" s="16"/>
      <c r="X856" s="16"/>
    </row>
    <row r="857" spans="1:24" ht="14">
      <c r="A857" s="105"/>
      <c r="B857" s="29"/>
      <c r="C857" s="29"/>
      <c r="D857" s="29"/>
      <c r="E857" s="29"/>
      <c r="F857" s="29"/>
      <c r="G857" s="17"/>
      <c r="H857" s="29"/>
      <c r="I857" s="29"/>
      <c r="J857" s="29"/>
      <c r="K857" s="29"/>
      <c r="L857" s="29"/>
      <c r="M857" s="29"/>
      <c r="N857" s="29"/>
      <c r="O857" s="17"/>
      <c r="P857" s="29"/>
      <c r="Q857" s="29"/>
      <c r="R857" s="29"/>
      <c r="S857" s="17"/>
      <c r="T857" s="17"/>
      <c r="U857" s="17"/>
      <c r="V857" s="17"/>
      <c r="W857" s="17"/>
      <c r="X857" s="17"/>
    </row>
    <row r="858" spans="1:24" ht="14">
      <c r="A858" s="115"/>
      <c r="B858" s="29"/>
      <c r="C858" s="80"/>
      <c r="D858" s="29"/>
      <c r="E858" s="29"/>
      <c r="F858" s="80"/>
      <c r="G858" s="16"/>
      <c r="H858" s="80"/>
      <c r="I858" s="80"/>
      <c r="J858" s="80"/>
      <c r="K858" s="80"/>
      <c r="L858" s="80"/>
      <c r="M858" s="80"/>
      <c r="N858" s="80"/>
      <c r="O858" s="16"/>
      <c r="P858" s="80"/>
      <c r="Q858" s="80"/>
      <c r="R858" s="80"/>
      <c r="S858" s="16"/>
      <c r="T858" s="16"/>
      <c r="U858" s="16"/>
      <c r="V858" s="16"/>
      <c r="W858" s="16"/>
      <c r="X858" s="16"/>
    </row>
    <row r="859" spans="1:24" ht="14">
      <c r="A859" s="105"/>
      <c r="B859" s="29"/>
      <c r="C859" s="29"/>
      <c r="D859" s="29"/>
      <c r="E859" s="29"/>
      <c r="F859" s="29"/>
      <c r="G859" s="17"/>
      <c r="H859" s="29"/>
      <c r="I859" s="29"/>
      <c r="J859" s="29"/>
      <c r="K859" s="29"/>
      <c r="L859" s="29"/>
      <c r="M859" s="29"/>
      <c r="N859" s="29"/>
      <c r="O859" s="17"/>
      <c r="P859" s="29"/>
      <c r="Q859" s="29"/>
      <c r="R859" s="29"/>
      <c r="S859" s="17"/>
      <c r="T859" s="17"/>
      <c r="U859" s="17"/>
      <c r="V859" s="17"/>
      <c r="W859" s="17"/>
      <c r="X859" s="17"/>
    </row>
    <row r="860" spans="1:24" ht="14">
      <c r="A860" s="115"/>
      <c r="B860" s="29"/>
      <c r="C860" s="80"/>
      <c r="D860" s="29"/>
      <c r="E860" s="29"/>
      <c r="F860" s="80"/>
      <c r="G860" s="16"/>
      <c r="H860" s="80"/>
      <c r="I860" s="80"/>
      <c r="J860" s="80"/>
      <c r="K860" s="80"/>
      <c r="L860" s="80"/>
      <c r="M860" s="80"/>
      <c r="N860" s="80"/>
      <c r="O860" s="16"/>
      <c r="P860" s="80"/>
      <c r="Q860" s="80"/>
      <c r="R860" s="80"/>
      <c r="S860" s="16"/>
      <c r="T860" s="16"/>
      <c r="U860" s="16"/>
      <c r="V860" s="16"/>
      <c r="W860" s="16"/>
      <c r="X860" s="16"/>
    </row>
    <row r="861" spans="1:24" ht="14">
      <c r="A861" s="105"/>
      <c r="B861" s="29"/>
      <c r="C861" s="29"/>
      <c r="D861" s="29"/>
      <c r="E861" s="29"/>
      <c r="F861" s="29"/>
      <c r="G861" s="17"/>
      <c r="H861" s="29"/>
      <c r="I861" s="29"/>
      <c r="J861" s="29"/>
      <c r="K861" s="29"/>
      <c r="L861" s="29"/>
      <c r="M861" s="29"/>
      <c r="N861" s="29"/>
      <c r="O861" s="17"/>
      <c r="P861" s="29"/>
      <c r="Q861" s="29"/>
      <c r="R861" s="29"/>
      <c r="S861" s="17"/>
      <c r="T861" s="17"/>
      <c r="U861" s="17"/>
      <c r="V861" s="17"/>
      <c r="W861" s="17"/>
      <c r="X861" s="17"/>
    </row>
    <row r="862" spans="1:24" ht="14">
      <c r="A862" s="115"/>
      <c r="B862" s="29"/>
      <c r="C862" s="80"/>
      <c r="D862" s="29"/>
      <c r="E862" s="29"/>
      <c r="F862" s="80"/>
      <c r="G862" s="16"/>
      <c r="H862" s="80"/>
      <c r="I862" s="80"/>
      <c r="J862" s="80"/>
      <c r="K862" s="80"/>
      <c r="L862" s="80"/>
      <c r="M862" s="80"/>
      <c r="N862" s="80"/>
      <c r="O862" s="16"/>
      <c r="P862" s="80"/>
      <c r="Q862" s="80"/>
      <c r="R862" s="80"/>
      <c r="S862" s="16"/>
      <c r="T862" s="16"/>
      <c r="U862" s="16"/>
      <c r="V862" s="16"/>
      <c r="W862" s="16"/>
      <c r="X862" s="16"/>
    </row>
    <row r="863" spans="1:24" ht="14">
      <c r="A863" s="105"/>
      <c r="B863" s="29"/>
      <c r="C863" s="29"/>
      <c r="D863" s="29"/>
      <c r="E863" s="29"/>
      <c r="F863" s="29"/>
      <c r="G863" s="17"/>
      <c r="H863" s="29"/>
      <c r="I863" s="29"/>
      <c r="J863" s="29"/>
      <c r="K863" s="29"/>
      <c r="L863" s="29"/>
      <c r="M863" s="29"/>
      <c r="N863" s="29"/>
      <c r="O863" s="17"/>
      <c r="P863" s="29"/>
      <c r="Q863" s="29"/>
      <c r="R863" s="29"/>
      <c r="S863" s="17"/>
      <c r="T863" s="17"/>
      <c r="U863" s="17"/>
      <c r="V863" s="17"/>
      <c r="W863" s="17"/>
      <c r="X863" s="17"/>
    </row>
    <row r="864" spans="1:24" ht="14">
      <c r="A864" s="115"/>
      <c r="B864" s="29"/>
      <c r="C864" s="80"/>
      <c r="D864" s="29"/>
      <c r="E864" s="29"/>
      <c r="F864" s="80"/>
      <c r="G864" s="16"/>
      <c r="H864" s="80"/>
      <c r="I864" s="80"/>
      <c r="J864" s="80"/>
      <c r="K864" s="80"/>
      <c r="L864" s="80"/>
      <c r="M864" s="80"/>
      <c r="N864" s="80"/>
      <c r="O864" s="16"/>
      <c r="P864" s="80"/>
      <c r="Q864" s="80"/>
      <c r="R864" s="80"/>
      <c r="S864" s="16"/>
      <c r="T864" s="16"/>
      <c r="U864" s="16"/>
      <c r="V864" s="16"/>
      <c r="W864" s="16"/>
      <c r="X864" s="16"/>
    </row>
    <row r="865" spans="1:24" ht="14">
      <c r="A865" s="105"/>
      <c r="B865" s="29"/>
      <c r="C865" s="29"/>
      <c r="D865" s="29"/>
      <c r="E865" s="29"/>
      <c r="F865" s="29"/>
      <c r="G865" s="17"/>
      <c r="H865" s="29"/>
      <c r="I865" s="29"/>
      <c r="J865" s="29"/>
      <c r="K865" s="29"/>
      <c r="L865" s="29"/>
      <c r="M865" s="29"/>
      <c r="N865" s="29"/>
      <c r="O865" s="17"/>
      <c r="P865" s="29"/>
      <c r="Q865" s="29"/>
      <c r="R865" s="29"/>
      <c r="S865" s="17"/>
      <c r="T865" s="17"/>
      <c r="U865" s="17"/>
      <c r="V865" s="17"/>
      <c r="W865" s="17"/>
      <c r="X865" s="17"/>
    </row>
    <row r="866" spans="1:24" ht="14">
      <c r="A866" s="115"/>
      <c r="B866" s="29"/>
      <c r="C866" s="80"/>
      <c r="D866" s="29"/>
      <c r="E866" s="29"/>
      <c r="F866" s="80"/>
      <c r="G866" s="16"/>
      <c r="H866" s="80"/>
      <c r="I866" s="80"/>
      <c r="J866" s="80"/>
      <c r="K866" s="80"/>
      <c r="L866" s="80"/>
      <c r="M866" s="80"/>
      <c r="N866" s="80"/>
      <c r="O866" s="16"/>
      <c r="P866" s="80"/>
      <c r="Q866" s="80"/>
      <c r="R866" s="80"/>
      <c r="S866" s="16"/>
      <c r="T866" s="16"/>
      <c r="U866" s="16"/>
      <c r="V866" s="16"/>
      <c r="W866" s="16"/>
      <c r="X866" s="16"/>
    </row>
    <row r="867" spans="1:24" ht="14">
      <c r="A867" s="105"/>
      <c r="B867" s="29"/>
      <c r="C867" s="29"/>
      <c r="D867" s="29"/>
      <c r="E867" s="29"/>
      <c r="F867" s="29"/>
      <c r="G867" s="17"/>
      <c r="H867" s="29"/>
      <c r="I867" s="29"/>
      <c r="J867" s="29"/>
      <c r="K867" s="29"/>
      <c r="L867" s="29"/>
      <c r="M867" s="29"/>
      <c r="N867" s="29"/>
      <c r="O867" s="17"/>
      <c r="P867" s="29"/>
      <c r="Q867" s="29"/>
      <c r="R867" s="29"/>
      <c r="S867" s="17"/>
      <c r="T867" s="17"/>
      <c r="U867" s="17"/>
      <c r="V867" s="17"/>
      <c r="W867" s="17"/>
      <c r="X867" s="17"/>
    </row>
    <row r="868" spans="1:24" ht="14">
      <c r="A868" s="115"/>
      <c r="B868" s="29"/>
      <c r="C868" s="80"/>
      <c r="D868" s="29"/>
      <c r="E868" s="29"/>
      <c r="F868" s="80"/>
      <c r="G868" s="16"/>
      <c r="H868" s="80"/>
      <c r="I868" s="80"/>
      <c r="J868" s="80"/>
      <c r="K868" s="80"/>
      <c r="L868" s="80"/>
      <c r="M868" s="80"/>
      <c r="N868" s="80"/>
      <c r="O868" s="16"/>
      <c r="P868" s="80"/>
      <c r="Q868" s="80"/>
      <c r="R868" s="80"/>
      <c r="S868" s="16"/>
      <c r="T868" s="16"/>
      <c r="U868" s="16"/>
      <c r="V868" s="16"/>
      <c r="W868" s="16"/>
      <c r="X868" s="16"/>
    </row>
    <row r="869" spans="1:24" ht="14">
      <c r="A869" s="105"/>
      <c r="B869" s="29"/>
      <c r="C869" s="29"/>
      <c r="D869" s="29"/>
      <c r="E869" s="29"/>
      <c r="F869" s="29"/>
      <c r="G869" s="17"/>
      <c r="H869" s="29"/>
      <c r="I869" s="29"/>
      <c r="J869" s="29"/>
      <c r="K869" s="29"/>
      <c r="L869" s="29"/>
      <c r="M869" s="29"/>
      <c r="N869" s="29"/>
      <c r="O869" s="17"/>
      <c r="P869" s="29"/>
      <c r="Q869" s="29"/>
      <c r="R869" s="29"/>
      <c r="S869" s="17"/>
      <c r="T869" s="17"/>
      <c r="U869" s="17"/>
      <c r="V869" s="17"/>
      <c r="W869" s="17"/>
      <c r="X869" s="17"/>
    </row>
    <row r="870" spans="1:24" ht="14">
      <c r="A870" s="115"/>
      <c r="B870" s="29"/>
      <c r="C870" s="80"/>
      <c r="D870" s="29"/>
      <c r="E870" s="29"/>
      <c r="F870" s="80"/>
      <c r="G870" s="16"/>
      <c r="H870" s="80"/>
      <c r="I870" s="80"/>
      <c r="J870" s="80"/>
      <c r="K870" s="80"/>
      <c r="L870" s="80"/>
      <c r="M870" s="80"/>
      <c r="N870" s="80"/>
      <c r="O870" s="16"/>
      <c r="P870" s="80"/>
      <c r="Q870" s="80"/>
      <c r="R870" s="80"/>
      <c r="S870" s="16"/>
      <c r="T870" s="16"/>
      <c r="U870" s="16"/>
      <c r="V870" s="16"/>
      <c r="W870" s="16"/>
      <c r="X870" s="16"/>
    </row>
    <row r="871" spans="1:24" ht="14">
      <c r="A871" s="105"/>
      <c r="B871" s="29"/>
      <c r="C871" s="29"/>
      <c r="D871" s="29"/>
      <c r="E871" s="29"/>
      <c r="F871" s="29"/>
      <c r="G871" s="17"/>
      <c r="H871" s="29"/>
      <c r="I871" s="29"/>
      <c r="J871" s="29"/>
      <c r="K871" s="29"/>
      <c r="L871" s="29"/>
      <c r="M871" s="29"/>
      <c r="N871" s="29"/>
      <c r="O871" s="17"/>
      <c r="P871" s="29"/>
      <c r="Q871" s="29"/>
      <c r="R871" s="29"/>
      <c r="S871" s="17"/>
      <c r="T871" s="17"/>
      <c r="U871" s="17"/>
      <c r="V871" s="17"/>
      <c r="W871" s="17"/>
      <c r="X871" s="17"/>
    </row>
    <row r="872" spans="1:24" ht="14">
      <c r="A872" s="115"/>
      <c r="B872" s="29"/>
      <c r="C872" s="80"/>
      <c r="D872" s="29"/>
      <c r="E872" s="29"/>
      <c r="F872" s="80"/>
      <c r="G872" s="16"/>
      <c r="H872" s="80"/>
      <c r="I872" s="80"/>
      <c r="J872" s="80"/>
      <c r="K872" s="80"/>
      <c r="L872" s="80"/>
      <c r="M872" s="80"/>
      <c r="N872" s="80"/>
      <c r="O872" s="16"/>
      <c r="P872" s="80"/>
      <c r="Q872" s="80"/>
      <c r="R872" s="80"/>
      <c r="S872" s="16"/>
      <c r="T872" s="16"/>
      <c r="U872" s="16"/>
      <c r="V872" s="16"/>
      <c r="W872" s="16"/>
      <c r="X872" s="16"/>
    </row>
    <row r="873" spans="1:24" ht="14">
      <c r="A873" s="105"/>
      <c r="B873" s="29"/>
      <c r="C873" s="29"/>
      <c r="D873" s="29"/>
      <c r="E873" s="29"/>
      <c r="F873" s="29"/>
      <c r="G873" s="17"/>
      <c r="H873" s="29"/>
      <c r="I873" s="29"/>
      <c r="J873" s="29"/>
      <c r="K873" s="29"/>
      <c r="L873" s="29"/>
      <c r="M873" s="29"/>
      <c r="N873" s="29"/>
      <c r="O873" s="17"/>
      <c r="P873" s="29"/>
      <c r="Q873" s="29"/>
      <c r="R873" s="29"/>
      <c r="S873" s="17"/>
      <c r="T873" s="17"/>
      <c r="U873" s="17"/>
      <c r="V873" s="17"/>
      <c r="W873" s="17"/>
      <c r="X873" s="17"/>
    </row>
    <row r="874" spans="1:24" ht="14">
      <c r="A874" s="115"/>
      <c r="B874" s="29"/>
      <c r="C874" s="80"/>
      <c r="D874" s="29"/>
      <c r="E874" s="29"/>
      <c r="F874" s="80"/>
      <c r="G874" s="16"/>
      <c r="H874" s="80"/>
      <c r="I874" s="80"/>
      <c r="J874" s="80"/>
      <c r="K874" s="80"/>
      <c r="L874" s="80"/>
      <c r="M874" s="80"/>
      <c r="N874" s="80"/>
      <c r="O874" s="16"/>
      <c r="P874" s="80"/>
      <c r="Q874" s="80"/>
      <c r="R874" s="80"/>
      <c r="S874" s="16"/>
      <c r="T874" s="16"/>
      <c r="U874" s="16"/>
      <c r="V874" s="16"/>
      <c r="W874" s="16"/>
      <c r="X874" s="16"/>
    </row>
    <row r="875" spans="1:24" ht="14">
      <c r="A875" s="105"/>
      <c r="B875" s="29"/>
      <c r="C875" s="29"/>
      <c r="D875" s="29"/>
      <c r="E875" s="29"/>
      <c r="F875" s="29"/>
      <c r="G875" s="17"/>
      <c r="H875" s="29"/>
      <c r="I875" s="29"/>
      <c r="J875" s="29"/>
      <c r="K875" s="29"/>
      <c r="L875" s="29"/>
      <c r="M875" s="29"/>
      <c r="N875" s="29"/>
      <c r="O875" s="17"/>
      <c r="P875" s="29"/>
      <c r="Q875" s="29"/>
      <c r="R875" s="29"/>
      <c r="S875" s="17"/>
      <c r="T875" s="17"/>
      <c r="U875" s="17"/>
      <c r="V875" s="17"/>
      <c r="W875" s="17"/>
      <c r="X875" s="17"/>
    </row>
    <row r="876" spans="1:24" ht="14">
      <c r="A876" s="115"/>
      <c r="B876" s="29"/>
      <c r="C876" s="80"/>
      <c r="D876" s="29"/>
      <c r="E876" s="29"/>
      <c r="F876" s="80"/>
      <c r="G876" s="16"/>
      <c r="H876" s="80"/>
      <c r="I876" s="80"/>
      <c r="J876" s="80"/>
      <c r="K876" s="80"/>
      <c r="L876" s="80"/>
      <c r="M876" s="80"/>
      <c r="N876" s="80"/>
      <c r="O876" s="16"/>
      <c r="P876" s="80"/>
      <c r="Q876" s="80"/>
      <c r="R876" s="80"/>
      <c r="S876" s="16"/>
      <c r="T876" s="16"/>
      <c r="U876" s="16"/>
      <c r="V876" s="16"/>
      <c r="W876" s="16"/>
      <c r="X876" s="16"/>
    </row>
    <row r="877" spans="1:24" ht="14">
      <c r="A877" s="105"/>
      <c r="B877" s="29"/>
      <c r="C877" s="29"/>
      <c r="D877" s="29"/>
      <c r="E877" s="29"/>
      <c r="F877" s="29"/>
      <c r="G877" s="17"/>
      <c r="H877" s="29"/>
      <c r="I877" s="29"/>
      <c r="J877" s="29"/>
      <c r="K877" s="29"/>
      <c r="L877" s="29"/>
      <c r="M877" s="29"/>
      <c r="N877" s="29"/>
      <c r="O877" s="17"/>
      <c r="P877" s="29"/>
      <c r="Q877" s="29"/>
      <c r="R877" s="29"/>
      <c r="S877" s="17"/>
      <c r="T877" s="17"/>
      <c r="U877" s="17"/>
      <c r="V877" s="17"/>
      <c r="W877" s="17"/>
      <c r="X877" s="17"/>
    </row>
    <row r="878" spans="1:24" ht="14">
      <c r="A878" s="115"/>
      <c r="B878" s="29"/>
      <c r="C878" s="80"/>
      <c r="D878" s="29"/>
      <c r="E878" s="29"/>
      <c r="F878" s="80"/>
      <c r="G878" s="16"/>
      <c r="H878" s="80"/>
      <c r="I878" s="80"/>
      <c r="J878" s="80"/>
      <c r="K878" s="80"/>
      <c r="L878" s="80"/>
      <c r="M878" s="80"/>
      <c r="N878" s="80"/>
      <c r="O878" s="16"/>
      <c r="P878" s="80"/>
      <c r="Q878" s="80"/>
      <c r="R878" s="80"/>
      <c r="S878" s="16"/>
      <c r="T878" s="16"/>
      <c r="U878" s="16"/>
      <c r="V878" s="16"/>
      <c r="W878" s="16"/>
      <c r="X878" s="16"/>
    </row>
    <row r="879" spans="1:24" ht="14">
      <c r="A879" s="105"/>
      <c r="B879" s="29"/>
      <c r="C879" s="29"/>
      <c r="D879" s="29"/>
      <c r="E879" s="29"/>
      <c r="F879" s="29"/>
      <c r="G879" s="17"/>
      <c r="H879" s="29"/>
      <c r="I879" s="29"/>
      <c r="J879" s="29"/>
      <c r="K879" s="29"/>
      <c r="L879" s="29"/>
      <c r="M879" s="29"/>
      <c r="N879" s="29"/>
      <c r="O879" s="17"/>
      <c r="P879" s="29"/>
      <c r="Q879" s="29"/>
      <c r="R879" s="29"/>
      <c r="S879" s="17"/>
      <c r="T879" s="17"/>
      <c r="U879" s="17"/>
      <c r="V879" s="17"/>
      <c r="W879" s="17"/>
      <c r="X879" s="17"/>
    </row>
    <row r="880" spans="1:24" ht="14">
      <c r="A880" s="115"/>
      <c r="B880" s="29"/>
      <c r="C880" s="80"/>
      <c r="D880" s="29"/>
      <c r="E880" s="29"/>
      <c r="F880" s="80"/>
      <c r="G880" s="16"/>
      <c r="H880" s="80"/>
      <c r="I880" s="80"/>
      <c r="J880" s="80"/>
      <c r="K880" s="80"/>
      <c r="L880" s="80"/>
      <c r="M880" s="80"/>
      <c r="N880" s="80"/>
      <c r="O880" s="16"/>
      <c r="P880" s="80"/>
      <c r="Q880" s="80"/>
      <c r="R880" s="80"/>
      <c r="S880" s="16"/>
      <c r="T880" s="16"/>
      <c r="U880" s="16"/>
      <c r="V880" s="16"/>
      <c r="W880" s="16"/>
      <c r="X880" s="16"/>
    </row>
    <row r="881" spans="1:24" ht="14">
      <c r="A881" s="105"/>
      <c r="B881" s="29"/>
      <c r="C881" s="29"/>
      <c r="D881" s="29"/>
      <c r="E881" s="29"/>
      <c r="F881" s="29"/>
      <c r="G881" s="17"/>
      <c r="H881" s="29"/>
      <c r="I881" s="29"/>
      <c r="J881" s="29"/>
      <c r="K881" s="29"/>
      <c r="L881" s="29"/>
      <c r="M881" s="29"/>
      <c r="N881" s="29"/>
      <c r="O881" s="17"/>
      <c r="P881" s="29"/>
      <c r="Q881" s="29"/>
      <c r="R881" s="29"/>
      <c r="S881" s="17"/>
      <c r="T881" s="17"/>
      <c r="U881" s="17"/>
      <c r="V881" s="17"/>
      <c r="W881" s="17"/>
      <c r="X881" s="17"/>
    </row>
    <row r="882" spans="1:24" ht="14">
      <c r="A882" s="115"/>
      <c r="B882" s="29"/>
      <c r="C882" s="80"/>
      <c r="D882" s="29"/>
      <c r="E882" s="29"/>
      <c r="F882" s="80"/>
      <c r="G882" s="16"/>
      <c r="H882" s="80"/>
      <c r="I882" s="80"/>
      <c r="J882" s="80"/>
      <c r="K882" s="80"/>
      <c r="L882" s="80"/>
      <c r="M882" s="80"/>
      <c r="N882" s="80"/>
      <c r="O882" s="16"/>
      <c r="P882" s="80"/>
      <c r="Q882" s="80"/>
      <c r="R882" s="80"/>
      <c r="S882" s="16"/>
      <c r="T882" s="16"/>
      <c r="U882" s="16"/>
      <c r="V882" s="16"/>
      <c r="W882" s="16"/>
      <c r="X882" s="16"/>
    </row>
    <row r="883" spans="1:24" ht="14">
      <c r="A883" s="105"/>
      <c r="B883" s="29"/>
      <c r="C883" s="29"/>
      <c r="D883" s="29"/>
      <c r="E883" s="29"/>
      <c r="F883" s="29"/>
      <c r="G883" s="17"/>
      <c r="H883" s="29"/>
      <c r="I883" s="29"/>
      <c r="J883" s="29"/>
      <c r="K883" s="29"/>
      <c r="L883" s="29"/>
      <c r="M883" s="29"/>
      <c r="N883" s="29"/>
      <c r="O883" s="17"/>
      <c r="P883" s="29"/>
      <c r="Q883" s="29"/>
      <c r="R883" s="29"/>
      <c r="S883" s="17"/>
      <c r="T883" s="17"/>
      <c r="U883" s="17"/>
      <c r="V883" s="17"/>
      <c r="W883" s="17"/>
      <c r="X883" s="17"/>
    </row>
    <row r="884" spans="1:24" ht="14">
      <c r="A884" s="115"/>
      <c r="B884" s="29"/>
      <c r="C884" s="80"/>
      <c r="D884" s="29"/>
      <c r="E884" s="29"/>
      <c r="F884" s="80"/>
      <c r="G884" s="16"/>
      <c r="H884" s="80"/>
      <c r="I884" s="80"/>
      <c r="J884" s="80"/>
      <c r="K884" s="80"/>
      <c r="L884" s="80"/>
      <c r="M884" s="80"/>
      <c r="N884" s="80"/>
      <c r="O884" s="16"/>
      <c r="P884" s="80"/>
      <c r="Q884" s="80"/>
      <c r="R884" s="80"/>
      <c r="S884" s="16"/>
      <c r="T884" s="16"/>
      <c r="U884" s="16"/>
      <c r="V884" s="16"/>
      <c r="W884" s="16"/>
      <c r="X884" s="16"/>
    </row>
    <row r="885" spans="1:24" ht="14">
      <c r="A885" s="105"/>
      <c r="B885" s="29"/>
      <c r="C885" s="29"/>
      <c r="D885" s="29"/>
      <c r="E885" s="29"/>
      <c r="F885" s="29"/>
      <c r="G885" s="17"/>
      <c r="H885" s="29"/>
      <c r="I885" s="29"/>
      <c r="J885" s="29"/>
      <c r="K885" s="29"/>
      <c r="L885" s="29"/>
      <c r="M885" s="29"/>
      <c r="N885" s="29"/>
      <c r="O885" s="17"/>
      <c r="P885" s="29"/>
      <c r="Q885" s="29"/>
      <c r="R885" s="29"/>
      <c r="S885" s="17"/>
      <c r="T885" s="17"/>
      <c r="U885" s="17"/>
      <c r="V885" s="17"/>
      <c r="W885" s="17"/>
      <c r="X885" s="17"/>
    </row>
    <row r="886" spans="1:24" ht="14">
      <c r="A886" s="115"/>
      <c r="B886" s="29"/>
      <c r="C886" s="80"/>
      <c r="D886" s="29"/>
      <c r="E886" s="29"/>
      <c r="F886" s="80"/>
      <c r="G886" s="16"/>
      <c r="H886" s="80"/>
      <c r="I886" s="80"/>
      <c r="J886" s="80"/>
      <c r="K886" s="80"/>
      <c r="L886" s="80"/>
      <c r="M886" s="80"/>
      <c r="N886" s="80"/>
      <c r="O886" s="16"/>
      <c r="P886" s="80"/>
      <c r="Q886" s="80"/>
      <c r="R886" s="80"/>
      <c r="S886" s="16"/>
      <c r="T886" s="16"/>
      <c r="U886" s="16"/>
      <c r="V886" s="16"/>
      <c r="W886" s="16"/>
      <c r="X886" s="16"/>
    </row>
    <row r="887" spans="1:24" ht="14">
      <c r="A887" s="105"/>
      <c r="B887" s="29"/>
      <c r="C887" s="29"/>
      <c r="D887" s="29"/>
      <c r="E887" s="29"/>
      <c r="F887" s="29"/>
      <c r="G887" s="17"/>
      <c r="H887" s="29"/>
      <c r="I887" s="29"/>
      <c r="J887" s="29"/>
      <c r="K887" s="29"/>
      <c r="L887" s="29"/>
      <c r="M887" s="29"/>
      <c r="N887" s="29"/>
      <c r="O887" s="17"/>
      <c r="P887" s="29"/>
      <c r="Q887" s="29"/>
      <c r="R887" s="29"/>
      <c r="S887" s="17"/>
      <c r="T887" s="17"/>
      <c r="U887" s="17"/>
      <c r="V887" s="17"/>
      <c r="W887" s="17"/>
      <c r="X887" s="17"/>
    </row>
    <row r="888" spans="1:24" ht="14">
      <c r="A888" s="115"/>
      <c r="B888" s="29"/>
      <c r="C888" s="80"/>
      <c r="D888" s="29"/>
      <c r="E888" s="29"/>
      <c r="F888" s="80"/>
      <c r="G888" s="16"/>
      <c r="H888" s="80"/>
      <c r="I888" s="80"/>
      <c r="J888" s="80"/>
      <c r="K888" s="80"/>
      <c r="L888" s="80"/>
      <c r="M888" s="80"/>
      <c r="N888" s="80"/>
      <c r="O888" s="16"/>
      <c r="P888" s="80"/>
      <c r="Q888" s="80"/>
      <c r="R888" s="80"/>
      <c r="S888" s="16"/>
      <c r="T888" s="16"/>
      <c r="U888" s="16"/>
      <c r="V888" s="16"/>
      <c r="W888" s="16"/>
      <c r="X888" s="16"/>
    </row>
    <row r="889" spans="1:24" ht="14">
      <c r="A889" s="105"/>
      <c r="B889" s="29"/>
      <c r="C889" s="29"/>
      <c r="D889" s="29"/>
      <c r="E889" s="29"/>
      <c r="F889" s="29"/>
      <c r="G889" s="17"/>
      <c r="H889" s="29"/>
      <c r="I889" s="29"/>
      <c r="J889" s="29"/>
      <c r="K889" s="29"/>
      <c r="L889" s="29"/>
      <c r="M889" s="29"/>
      <c r="N889" s="29"/>
      <c r="O889" s="17"/>
      <c r="P889" s="29"/>
      <c r="Q889" s="29"/>
      <c r="R889" s="29"/>
      <c r="S889" s="17"/>
      <c r="T889" s="17"/>
      <c r="U889" s="17"/>
      <c r="V889" s="17"/>
      <c r="W889" s="17"/>
      <c r="X889" s="17"/>
    </row>
    <row r="890" spans="1:24" ht="14">
      <c r="A890" s="115"/>
      <c r="B890" s="29"/>
      <c r="C890" s="80"/>
      <c r="D890" s="29"/>
      <c r="E890" s="29"/>
      <c r="F890" s="80"/>
      <c r="G890" s="16"/>
      <c r="H890" s="80"/>
      <c r="I890" s="80"/>
      <c r="J890" s="80"/>
      <c r="K890" s="80"/>
      <c r="L890" s="80"/>
      <c r="M890" s="80"/>
      <c r="N890" s="80"/>
      <c r="O890" s="16"/>
      <c r="P890" s="80"/>
      <c r="Q890" s="80"/>
      <c r="R890" s="80"/>
      <c r="S890" s="16"/>
      <c r="T890" s="16"/>
      <c r="U890" s="16"/>
      <c r="V890" s="16"/>
      <c r="W890" s="16"/>
      <c r="X890" s="16"/>
    </row>
    <row r="891" spans="1:24" ht="14">
      <c r="A891" s="105"/>
      <c r="B891" s="29"/>
      <c r="C891" s="29"/>
      <c r="D891" s="29"/>
      <c r="E891" s="29"/>
      <c r="F891" s="29"/>
      <c r="G891" s="17"/>
      <c r="H891" s="29"/>
      <c r="I891" s="29"/>
      <c r="J891" s="29"/>
      <c r="K891" s="29"/>
      <c r="L891" s="29"/>
      <c r="M891" s="29"/>
      <c r="N891" s="29"/>
      <c r="O891" s="17"/>
      <c r="P891" s="29"/>
      <c r="Q891" s="29"/>
      <c r="R891" s="29"/>
      <c r="S891" s="17"/>
      <c r="T891" s="17"/>
      <c r="U891" s="17"/>
      <c r="V891" s="17"/>
      <c r="W891" s="17"/>
      <c r="X891" s="17"/>
    </row>
    <row r="892" spans="1:24" ht="14">
      <c r="A892" s="115"/>
      <c r="B892" s="29"/>
      <c r="C892" s="80"/>
      <c r="D892" s="29"/>
      <c r="E892" s="29"/>
      <c r="F892" s="80"/>
      <c r="G892" s="16"/>
      <c r="H892" s="80"/>
      <c r="I892" s="80"/>
      <c r="J892" s="80"/>
      <c r="K892" s="80"/>
      <c r="L892" s="80"/>
      <c r="M892" s="80"/>
      <c r="N892" s="80"/>
      <c r="O892" s="16"/>
      <c r="P892" s="80"/>
      <c r="Q892" s="80"/>
      <c r="R892" s="80"/>
      <c r="S892" s="16"/>
      <c r="T892" s="16"/>
      <c r="U892" s="16"/>
      <c r="V892" s="16"/>
      <c r="W892" s="16"/>
      <c r="X892" s="16"/>
    </row>
    <row r="893" spans="1:24" ht="14">
      <c r="A893" s="105"/>
      <c r="B893" s="29"/>
      <c r="C893" s="29"/>
      <c r="D893" s="29"/>
      <c r="E893" s="29"/>
      <c r="F893" s="29"/>
      <c r="G893" s="17"/>
      <c r="H893" s="29"/>
      <c r="I893" s="29"/>
      <c r="J893" s="29"/>
      <c r="K893" s="29"/>
      <c r="L893" s="29"/>
      <c r="M893" s="29"/>
      <c r="N893" s="29"/>
      <c r="O893" s="17"/>
      <c r="P893" s="29"/>
      <c r="Q893" s="29"/>
      <c r="R893" s="29"/>
      <c r="S893" s="17"/>
      <c r="T893" s="17"/>
      <c r="U893" s="17"/>
      <c r="V893" s="17"/>
      <c r="W893" s="17"/>
      <c r="X893" s="17"/>
    </row>
    <row r="894" spans="1:24" ht="14">
      <c r="A894" s="115"/>
      <c r="B894" s="29"/>
      <c r="C894" s="80"/>
      <c r="D894" s="29"/>
      <c r="E894" s="29"/>
      <c r="F894" s="80"/>
      <c r="G894" s="16"/>
      <c r="H894" s="80"/>
      <c r="I894" s="80"/>
      <c r="J894" s="80"/>
      <c r="K894" s="80"/>
      <c r="L894" s="80"/>
      <c r="M894" s="80"/>
      <c r="N894" s="80"/>
      <c r="O894" s="16"/>
      <c r="P894" s="80"/>
      <c r="Q894" s="80"/>
      <c r="R894" s="80"/>
      <c r="S894" s="16"/>
      <c r="T894" s="16"/>
      <c r="U894" s="16"/>
      <c r="V894" s="16"/>
      <c r="W894" s="16"/>
      <c r="X894" s="16"/>
    </row>
    <row r="895" spans="1:24" ht="14">
      <c r="A895" s="105"/>
      <c r="B895" s="29"/>
      <c r="C895" s="29"/>
      <c r="D895" s="29"/>
      <c r="E895" s="29"/>
      <c r="F895" s="29"/>
      <c r="G895" s="17"/>
      <c r="H895" s="29"/>
      <c r="I895" s="29"/>
      <c r="J895" s="29"/>
      <c r="K895" s="29"/>
      <c r="L895" s="29"/>
      <c r="M895" s="29"/>
      <c r="N895" s="29"/>
      <c r="O895" s="17"/>
      <c r="P895" s="29"/>
      <c r="Q895" s="29"/>
      <c r="R895" s="29"/>
      <c r="S895" s="17"/>
      <c r="T895" s="17"/>
      <c r="U895" s="17"/>
      <c r="V895" s="17"/>
      <c r="W895" s="17"/>
      <c r="X895" s="17"/>
    </row>
    <row r="896" spans="1:24" ht="14">
      <c r="A896" s="115"/>
      <c r="B896" s="29"/>
      <c r="C896" s="80"/>
      <c r="D896" s="29"/>
      <c r="E896" s="29"/>
      <c r="F896" s="80"/>
      <c r="G896" s="16"/>
      <c r="H896" s="80"/>
      <c r="I896" s="80"/>
      <c r="J896" s="80"/>
      <c r="K896" s="80"/>
      <c r="L896" s="80"/>
      <c r="M896" s="80"/>
      <c r="N896" s="80"/>
      <c r="O896" s="16"/>
      <c r="P896" s="80"/>
      <c r="Q896" s="80"/>
      <c r="R896" s="80"/>
      <c r="S896" s="16"/>
      <c r="T896" s="16"/>
      <c r="U896" s="16"/>
      <c r="V896" s="16"/>
      <c r="W896" s="16"/>
      <c r="X896" s="16"/>
    </row>
    <row r="897" spans="1:24" ht="14">
      <c r="A897" s="105"/>
      <c r="B897" s="29"/>
      <c r="C897" s="29"/>
      <c r="D897" s="29"/>
      <c r="E897" s="29"/>
      <c r="F897" s="29"/>
      <c r="G897" s="17"/>
      <c r="H897" s="29"/>
      <c r="I897" s="29"/>
      <c r="J897" s="29"/>
      <c r="K897" s="29"/>
      <c r="L897" s="29"/>
      <c r="M897" s="29"/>
      <c r="N897" s="29"/>
      <c r="O897" s="17"/>
      <c r="P897" s="29"/>
      <c r="Q897" s="29"/>
      <c r="R897" s="29"/>
      <c r="S897" s="17"/>
      <c r="T897" s="17"/>
      <c r="U897" s="17"/>
      <c r="V897" s="17"/>
      <c r="W897" s="17"/>
      <c r="X897" s="17"/>
    </row>
    <row r="898" spans="1:24" ht="14">
      <c r="A898" s="115"/>
      <c r="B898" s="29"/>
      <c r="C898" s="80"/>
      <c r="D898" s="29"/>
      <c r="E898" s="29"/>
      <c r="F898" s="80"/>
      <c r="G898" s="16"/>
      <c r="H898" s="80"/>
      <c r="I898" s="80"/>
      <c r="J898" s="80"/>
      <c r="K898" s="80"/>
      <c r="L898" s="80"/>
      <c r="M898" s="80"/>
      <c r="N898" s="80"/>
      <c r="O898" s="16"/>
      <c r="P898" s="80"/>
      <c r="Q898" s="80"/>
      <c r="R898" s="80"/>
      <c r="S898" s="16"/>
      <c r="T898" s="16"/>
      <c r="U898" s="16"/>
      <c r="V898" s="16"/>
      <c r="W898" s="16"/>
      <c r="X898" s="16"/>
    </row>
    <row r="899" spans="1:24" ht="14">
      <c r="A899" s="105"/>
      <c r="B899" s="29"/>
      <c r="C899" s="29"/>
      <c r="D899" s="29"/>
      <c r="E899" s="29"/>
      <c r="F899" s="29"/>
      <c r="G899" s="17"/>
      <c r="H899" s="29"/>
      <c r="I899" s="29"/>
      <c r="J899" s="29"/>
      <c r="K899" s="29"/>
      <c r="L899" s="29"/>
      <c r="M899" s="29"/>
      <c r="N899" s="29"/>
      <c r="O899" s="17"/>
      <c r="P899" s="29"/>
      <c r="Q899" s="29"/>
      <c r="R899" s="29"/>
      <c r="S899" s="17"/>
      <c r="T899" s="17"/>
      <c r="U899" s="17"/>
      <c r="V899" s="17"/>
      <c r="W899" s="17"/>
      <c r="X899" s="17"/>
    </row>
    <row r="900" spans="1:24" ht="14">
      <c r="A900" s="115"/>
      <c r="B900" s="29"/>
      <c r="C900" s="80"/>
      <c r="D900" s="29"/>
      <c r="E900" s="29"/>
      <c r="F900" s="80"/>
      <c r="G900" s="16"/>
      <c r="H900" s="80"/>
      <c r="I900" s="80"/>
      <c r="J900" s="80"/>
      <c r="K900" s="80"/>
      <c r="L900" s="80"/>
      <c r="M900" s="80"/>
      <c r="N900" s="80"/>
      <c r="O900" s="16"/>
      <c r="P900" s="80"/>
      <c r="Q900" s="80"/>
      <c r="R900" s="80"/>
      <c r="S900" s="16"/>
      <c r="T900" s="16"/>
      <c r="U900" s="16"/>
      <c r="V900" s="16"/>
      <c r="W900" s="16"/>
      <c r="X900" s="16"/>
    </row>
    <row r="901" spans="1:24" ht="14">
      <c r="A901" s="105"/>
      <c r="B901" s="29"/>
      <c r="C901" s="29"/>
      <c r="D901" s="29"/>
      <c r="E901" s="29"/>
      <c r="F901" s="29"/>
      <c r="G901" s="17"/>
      <c r="H901" s="29"/>
      <c r="I901" s="29"/>
      <c r="J901" s="29"/>
      <c r="K901" s="29"/>
      <c r="L901" s="29"/>
      <c r="M901" s="29"/>
      <c r="N901" s="29"/>
      <c r="O901" s="17"/>
      <c r="P901" s="29"/>
      <c r="Q901" s="29"/>
      <c r="R901" s="29"/>
      <c r="S901" s="17"/>
      <c r="T901" s="17"/>
      <c r="U901" s="17"/>
      <c r="V901" s="17"/>
      <c r="W901" s="17"/>
      <c r="X901" s="17"/>
    </row>
    <row r="902" spans="1:24" ht="14">
      <c r="A902" s="115"/>
      <c r="B902" s="29"/>
      <c r="C902" s="80"/>
      <c r="D902" s="29"/>
      <c r="E902" s="29"/>
      <c r="F902" s="80"/>
      <c r="G902" s="16"/>
      <c r="H902" s="80"/>
      <c r="I902" s="80"/>
      <c r="J902" s="80"/>
      <c r="K902" s="80"/>
      <c r="L902" s="80"/>
      <c r="M902" s="80"/>
      <c r="N902" s="80"/>
      <c r="O902" s="16"/>
      <c r="P902" s="80"/>
      <c r="Q902" s="80"/>
      <c r="R902" s="80"/>
      <c r="S902" s="16"/>
      <c r="T902" s="16"/>
      <c r="U902" s="16"/>
      <c r="V902" s="16"/>
      <c r="W902" s="16"/>
      <c r="X902" s="16"/>
    </row>
    <row r="903" spans="1:24" ht="14">
      <c r="A903" s="105"/>
      <c r="B903" s="29"/>
      <c r="C903" s="29"/>
      <c r="D903" s="29"/>
      <c r="E903" s="29"/>
      <c r="F903" s="29"/>
      <c r="G903" s="17"/>
      <c r="H903" s="29"/>
      <c r="I903" s="29"/>
      <c r="J903" s="29"/>
      <c r="K903" s="29"/>
      <c r="L903" s="29"/>
      <c r="M903" s="29"/>
      <c r="N903" s="29"/>
      <c r="O903" s="17"/>
      <c r="P903" s="29"/>
      <c r="Q903" s="29"/>
      <c r="R903" s="29"/>
      <c r="S903" s="17"/>
      <c r="T903" s="17"/>
      <c r="U903" s="17"/>
      <c r="V903" s="17"/>
      <c r="W903" s="17"/>
      <c r="X903" s="17"/>
    </row>
    <row r="904" spans="1:24" ht="14">
      <c r="A904" s="115"/>
      <c r="B904" s="29"/>
      <c r="C904" s="80"/>
      <c r="D904" s="29"/>
      <c r="E904" s="29"/>
      <c r="F904" s="80"/>
      <c r="G904" s="16"/>
      <c r="H904" s="80"/>
      <c r="I904" s="80"/>
      <c r="J904" s="80"/>
      <c r="K904" s="80"/>
      <c r="L904" s="80"/>
      <c r="M904" s="80"/>
      <c r="N904" s="80"/>
      <c r="O904" s="16"/>
      <c r="P904" s="80"/>
      <c r="Q904" s="80"/>
      <c r="R904" s="80"/>
      <c r="S904" s="16"/>
      <c r="T904" s="16"/>
      <c r="U904" s="16"/>
      <c r="V904" s="16"/>
      <c r="W904" s="16"/>
      <c r="X904" s="16"/>
    </row>
    <row r="905" spans="1:24" ht="14">
      <c r="A905" s="105"/>
      <c r="B905" s="29"/>
      <c r="C905" s="29"/>
      <c r="D905" s="29"/>
      <c r="E905" s="29"/>
      <c r="F905" s="29"/>
      <c r="G905" s="17"/>
      <c r="H905" s="29"/>
      <c r="I905" s="29"/>
      <c r="J905" s="29"/>
      <c r="K905" s="29"/>
      <c r="L905" s="29"/>
      <c r="M905" s="29"/>
      <c r="N905" s="29"/>
      <c r="O905" s="17"/>
      <c r="P905" s="29"/>
      <c r="Q905" s="29"/>
      <c r="R905" s="29"/>
      <c r="S905" s="17"/>
      <c r="T905" s="17"/>
      <c r="U905" s="17"/>
      <c r="V905" s="17"/>
      <c r="W905" s="17"/>
      <c r="X905" s="17"/>
    </row>
    <row r="906" spans="1:24" ht="14">
      <c r="A906" s="115"/>
      <c r="B906" s="29"/>
      <c r="C906" s="80"/>
      <c r="D906" s="29"/>
      <c r="E906" s="29"/>
      <c r="F906" s="80"/>
      <c r="G906" s="16"/>
      <c r="H906" s="80"/>
      <c r="I906" s="80"/>
      <c r="J906" s="80"/>
      <c r="K906" s="80"/>
      <c r="L906" s="80"/>
      <c r="M906" s="80"/>
      <c r="N906" s="80"/>
      <c r="O906" s="16"/>
      <c r="P906" s="80"/>
      <c r="Q906" s="80"/>
      <c r="R906" s="80"/>
      <c r="S906" s="16"/>
      <c r="T906" s="16"/>
      <c r="U906" s="16"/>
      <c r="V906" s="16"/>
      <c r="W906" s="16"/>
      <c r="X906" s="16"/>
    </row>
    <row r="907" spans="1:24" ht="14">
      <c r="A907" s="105"/>
      <c r="B907" s="29"/>
      <c r="C907" s="29"/>
      <c r="D907" s="29"/>
      <c r="E907" s="29"/>
      <c r="F907" s="29"/>
      <c r="G907" s="17"/>
      <c r="H907" s="29"/>
      <c r="I907" s="29"/>
      <c r="J907" s="29"/>
      <c r="K907" s="29"/>
      <c r="L907" s="29"/>
      <c r="M907" s="29"/>
      <c r="N907" s="29"/>
      <c r="O907" s="17"/>
      <c r="P907" s="29"/>
      <c r="Q907" s="29"/>
      <c r="R907" s="29"/>
      <c r="S907" s="17"/>
      <c r="T907" s="17"/>
      <c r="U907" s="17"/>
      <c r="V907" s="17"/>
      <c r="W907" s="17"/>
      <c r="X907" s="17"/>
    </row>
    <row r="908" spans="1:24" ht="14">
      <c r="A908" s="115"/>
      <c r="B908" s="29"/>
      <c r="C908" s="80"/>
      <c r="D908" s="29"/>
      <c r="E908" s="29"/>
      <c r="F908" s="80"/>
      <c r="G908" s="16"/>
      <c r="H908" s="80"/>
      <c r="I908" s="80"/>
      <c r="J908" s="80"/>
      <c r="K908" s="80"/>
      <c r="L908" s="80"/>
      <c r="M908" s="80"/>
      <c r="N908" s="80"/>
      <c r="O908" s="16"/>
      <c r="P908" s="80"/>
      <c r="Q908" s="80"/>
      <c r="R908" s="80"/>
      <c r="S908" s="16"/>
      <c r="T908" s="16"/>
      <c r="U908" s="16"/>
      <c r="V908" s="16"/>
      <c r="W908" s="16"/>
      <c r="X908" s="16"/>
    </row>
    <row r="909" spans="1:24" ht="14">
      <c r="A909" s="105"/>
      <c r="B909" s="29"/>
      <c r="C909" s="29"/>
      <c r="D909" s="29"/>
      <c r="E909" s="29"/>
      <c r="F909" s="29"/>
      <c r="G909" s="17"/>
      <c r="H909" s="29"/>
      <c r="I909" s="29"/>
      <c r="J909" s="29"/>
      <c r="K909" s="29"/>
      <c r="L909" s="29"/>
      <c r="M909" s="29"/>
      <c r="N909" s="29"/>
      <c r="O909" s="17"/>
      <c r="P909" s="29"/>
      <c r="Q909" s="29"/>
      <c r="R909" s="29"/>
      <c r="S909" s="17"/>
      <c r="T909" s="17"/>
      <c r="U909" s="17"/>
      <c r="V909" s="17"/>
      <c r="W909" s="17"/>
      <c r="X909" s="17"/>
    </row>
    <row r="910" spans="1:24" ht="14">
      <c r="A910" s="115"/>
      <c r="B910" s="29"/>
      <c r="C910" s="80"/>
      <c r="D910" s="29"/>
      <c r="E910" s="29"/>
      <c r="F910" s="80"/>
      <c r="G910" s="16"/>
      <c r="H910" s="80"/>
      <c r="I910" s="80"/>
      <c r="J910" s="80"/>
      <c r="K910" s="80"/>
      <c r="L910" s="80"/>
      <c r="M910" s="80"/>
      <c r="N910" s="80"/>
      <c r="O910" s="16"/>
      <c r="P910" s="80"/>
      <c r="Q910" s="80"/>
      <c r="R910" s="80"/>
      <c r="S910" s="16"/>
      <c r="T910" s="16"/>
      <c r="U910" s="16"/>
      <c r="V910" s="16"/>
      <c r="W910" s="16"/>
      <c r="X910" s="16"/>
    </row>
    <row r="911" spans="1:24" ht="14">
      <c r="A911" s="105"/>
      <c r="B911" s="29"/>
      <c r="C911" s="29"/>
      <c r="D911" s="29"/>
      <c r="E911" s="29"/>
      <c r="F911" s="29"/>
      <c r="G911" s="17"/>
      <c r="H911" s="29"/>
      <c r="I911" s="29"/>
      <c r="J911" s="29"/>
      <c r="K911" s="29"/>
      <c r="L911" s="29"/>
      <c r="M911" s="29"/>
      <c r="N911" s="29"/>
      <c r="O911" s="17"/>
      <c r="P911" s="29"/>
      <c r="Q911" s="29"/>
      <c r="R911" s="29"/>
      <c r="S911" s="17"/>
      <c r="T911" s="17"/>
      <c r="U911" s="17"/>
      <c r="V911" s="17"/>
      <c r="W911" s="17"/>
      <c r="X911" s="17"/>
    </row>
    <row r="912" spans="1:24" ht="14">
      <c r="A912" s="115"/>
      <c r="B912" s="29"/>
      <c r="C912" s="80"/>
      <c r="D912" s="29"/>
      <c r="E912" s="29"/>
      <c r="F912" s="80"/>
      <c r="G912" s="16"/>
      <c r="H912" s="80"/>
      <c r="I912" s="80"/>
      <c r="J912" s="80"/>
      <c r="K912" s="80"/>
      <c r="L912" s="80"/>
      <c r="M912" s="80"/>
      <c r="N912" s="80"/>
      <c r="O912" s="16"/>
      <c r="P912" s="80"/>
      <c r="Q912" s="80"/>
      <c r="R912" s="80"/>
      <c r="S912" s="16"/>
      <c r="T912" s="16"/>
      <c r="U912" s="16"/>
      <c r="V912" s="16"/>
      <c r="W912" s="16"/>
      <c r="X912" s="16"/>
    </row>
    <row r="913" spans="1:24" ht="14">
      <c r="A913" s="105"/>
      <c r="B913" s="29"/>
      <c r="C913" s="29"/>
      <c r="D913" s="29"/>
      <c r="E913" s="29"/>
      <c r="F913" s="29"/>
      <c r="G913" s="17"/>
      <c r="H913" s="29"/>
      <c r="I913" s="29"/>
      <c r="J913" s="29"/>
      <c r="K913" s="29"/>
      <c r="L913" s="29"/>
      <c r="M913" s="29"/>
      <c r="N913" s="29"/>
      <c r="O913" s="17"/>
      <c r="P913" s="29"/>
      <c r="Q913" s="29"/>
      <c r="R913" s="29"/>
      <c r="S913" s="17"/>
      <c r="T913" s="17"/>
      <c r="U913" s="17"/>
      <c r="V913" s="17"/>
      <c r="W913" s="17"/>
      <c r="X913" s="17"/>
    </row>
    <row r="914" spans="1:24" ht="14">
      <c r="A914" s="115"/>
      <c r="B914" s="29"/>
      <c r="C914" s="80"/>
      <c r="D914" s="29"/>
      <c r="E914" s="29"/>
      <c r="F914" s="80"/>
      <c r="G914" s="16"/>
      <c r="H914" s="80"/>
      <c r="I914" s="80"/>
      <c r="J914" s="80"/>
      <c r="K914" s="80"/>
      <c r="L914" s="80"/>
      <c r="M914" s="80"/>
      <c r="N914" s="80"/>
      <c r="O914" s="16"/>
      <c r="P914" s="80"/>
      <c r="Q914" s="80"/>
      <c r="R914" s="80"/>
      <c r="S914" s="16"/>
      <c r="T914" s="16"/>
      <c r="U914" s="16"/>
      <c r="V914" s="16"/>
      <c r="W914" s="16"/>
      <c r="X914" s="16"/>
    </row>
    <row r="915" spans="1:24" ht="14">
      <c r="A915" s="105"/>
      <c r="B915" s="29"/>
      <c r="C915" s="29"/>
      <c r="D915" s="29"/>
      <c r="E915" s="29"/>
      <c r="F915" s="29"/>
      <c r="G915" s="17"/>
      <c r="H915" s="29"/>
      <c r="I915" s="29"/>
      <c r="J915" s="29"/>
      <c r="K915" s="29"/>
      <c r="L915" s="29"/>
      <c r="M915" s="29"/>
      <c r="N915" s="29"/>
      <c r="O915" s="17"/>
      <c r="P915" s="29"/>
      <c r="Q915" s="29"/>
      <c r="R915" s="29"/>
      <c r="S915" s="17"/>
      <c r="T915" s="17"/>
      <c r="U915" s="17"/>
      <c r="V915" s="17"/>
      <c r="W915" s="17"/>
      <c r="X915" s="17"/>
    </row>
    <row r="916" spans="1:24" ht="14">
      <c r="A916" s="115"/>
      <c r="B916" s="29"/>
      <c r="C916" s="80"/>
      <c r="D916" s="29"/>
      <c r="E916" s="29"/>
      <c r="F916" s="80"/>
      <c r="G916" s="16"/>
      <c r="H916" s="80"/>
      <c r="I916" s="80"/>
      <c r="J916" s="80"/>
      <c r="K916" s="80"/>
      <c r="L916" s="80"/>
      <c r="M916" s="80"/>
      <c r="N916" s="80"/>
      <c r="O916" s="16"/>
      <c r="P916" s="80"/>
      <c r="Q916" s="80"/>
      <c r="R916" s="80"/>
      <c r="S916" s="16"/>
      <c r="T916" s="16"/>
      <c r="U916" s="16"/>
      <c r="V916" s="16"/>
      <c r="W916" s="16"/>
      <c r="X916" s="16"/>
    </row>
    <row r="917" spans="1:24" ht="14">
      <c r="A917" s="105"/>
      <c r="B917" s="29"/>
      <c r="C917" s="29"/>
      <c r="D917" s="29"/>
      <c r="E917" s="29"/>
      <c r="F917" s="29"/>
      <c r="G917" s="17"/>
      <c r="H917" s="29"/>
      <c r="I917" s="29"/>
      <c r="J917" s="29"/>
      <c r="K917" s="29"/>
      <c r="L917" s="29"/>
      <c r="M917" s="29"/>
      <c r="N917" s="29"/>
      <c r="O917" s="17"/>
      <c r="P917" s="29"/>
      <c r="Q917" s="29"/>
      <c r="R917" s="29"/>
      <c r="S917" s="17"/>
      <c r="T917" s="17"/>
      <c r="U917" s="17"/>
      <c r="V917" s="17"/>
      <c r="W917" s="17"/>
      <c r="X917" s="17"/>
    </row>
    <row r="918" spans="1:24" ht="14">
      <c r="A918" s="115"/>
      <c r="B918" s="29"/>
      <c r="C918" s="80"/>
      <c r="D918" s="29"/>
      <c r="E918" s="29"/>
      <c r="F918" s="80"/>
      <c r="G918" s="16"/>
      <c r="H918" s="80"/>
      <c r="I918" s="80"/>
      <c r="J918" s="80"/>
      <c r="K918" s="80"/>
      <c r="L918" s="80"/>
      <c r="M918" s="80"/>
      <c r="N918" s="80"/>
      <c r="O918" s="16"/>
      <c r="P918" s="80"/>
      <c r="Q918" s="80"/>
      <c r="R918" s="80"/>
      <c r="S918" s="16"/>
      <c r="T918" s="16"/>
      <c r="U918" s="16"/>
      <c r="V918" s="16"/>
      <c r="W918" s="16"/>
      <c r="X918" s="16"/>
    </row>
    <row r="919" spans="1:24" ht="14">
      <c r="A919" s="105"/>
      <c r="B919" s="29"/>
      <c r="C919" s="29"/>
      <c r="D919" s="29"/>
      <c r="E919" s="29"/>
      <c r="F919" s="29"/>
      <c r="G919" s="17"/>
      <c r="H919" s="29"/>
      <c r="I919" s="29"/>
      <c r="J919" s="29"/>
      <c r="K919" s="29"/>
      <c r="L919" s="29"/>
      <c r="M919" s="29"/>
      <c r="N919" s="29"/>
      <c r="O919" s="17"/>
      <c r="P919" s="29"/>
      <c r="Q919" s="29"/>
      <c r="R919" s="29"/>
      <c r="S919" s="17"/>
      <c r="T919" s="17"/>
      <c r="U919" s="17"/>
      <c r="V919" s="17"/>
      <c r="W919" s="17"/>
      <c r="X919" s="17"/>
    </row>
    <row r="920" spans="1:24" ht="14">
      <c r="A920" s="115"/>
      <c r="B920" s="29"/>
      <c r="C920" s="80"/>
      <c r="D920" s="29"/>
      <c r="E920" s="29"/>
      <c r="F920" s="80"/>
      <c r="G920" s="16"/>
      <c r="H920" s="80"/>
      <c r="I920" s="80"/>
      <c r="J920" s="80"/>
      <c r="K920" s="80"/>
      <c r="L920" s="80"/>
      <c r="M920" s="80"/>
      <c r="N920" s="80"/>
      <c r="O920" s="16"/>
      <c r="P920" s="80"/>
      <c r="Q920" s="80"/>
      <c r="R920" s="80"/>
      <c r="S920" s="16"/>
      <c r="T920" s="16"/>
      <c r="U920" s="16"/>
      <c r="V920" s="16"/>
      <c r="W920" s="16"/>
      <c r="X920" s="16"/>
    </row>
    <row r="921" spans="1:24" ht="14">
      <c r="A921" s="105"/>
      <c r="B921" s="29"/>
      <c r="C921" s="29"/>
      <c r="D921" s="29"/>
      <c r="E921" s="29"/>
      <c r="F921" s="29"/>
      <c r="G921" s="17"/>
      <c r="H921" s="29"/>
      <c r="I921" s="29"/>
      <c r="J921" s="29"/>
      <c r="K921" s="29"/>
      <c r="L921" s="29"/>
      <c r="M921" s="29"/>
      <c r="N921" s="29"/>
      <c r="O921" s="17"/>
      <c r="P921" s="29"/>
      <c r="Q921" s="29"/>
      <c r="R921" s="29"/>
      <c r="S921" s="17"/>
      <c r="T921" s="17"/>
      <c r="U921" s="17"/>
      <c r="V921" s="17"/>
      <c r="W921" s="17"/>
      <c r="X921" s="17"/>
    </row>
    <row r="922" spans="1:24" ht="14">
      <c r="A922" s="115"/>
      <c r="B922" s="29"/>
      <c r="C922" s="80"/>
      <c r="D922" s="29"/>
      <c r="E922" s="29"/>
      <c r="F922" s="80"/>
      <c r="G922" s="16"/>
      <c r="H922" s="80"/>
      <c r="I922" s="80"/>
      <c r="J922" s="80"/>
      <c r="K922" s="80"/>
      <c r="L922" s="80"/>
      <c r="M922" s="80"/>
      <c r="N922" s="80"/>
      <c r="O922" s="16"/>
      <c r="P922" s="80"/>
      <c r="Q922" s="80"/>
      <c r="R922" s="80"/>
      <c r="S922" s="16"/>
      <c r="T922" s="16"/>
      <c r="U922" s="16"/>
      <c r="V922" s="16"/>
      <c r="W922" s="16"/>
      <c r="X922" s="16"/>
    </row>
    <row r="923" spans="1:24" ht="14">
      <c r="A923" s="105"/>
      <c r="B923" s="29"/>
      <c r="C923" s="29"/>
      <c r="D923" s="29"/>
      <c r="E923" s="29"/>
      <c r="F923" s="29"/>
      <c r="G923" s="17"/>
      <c r="H923" s="29"/>
      <c r="I923" s="29"/>
      <c r="J923" s="29"/>
      <c r="K923" s="29"/>
      <c r="L923" s="29"/>
      <c r="M923" s="29"/>
      <c r="N923" s="29"/>
      <c r="O923" s="17"/>
      <c r="P923" s="29"/>
      <c r="Q923" s="29"/>
      <c r="R923" s="29"/>
      <c r="S923" s="17"/>
      <c r="T923" s="17"/>
      <c r="U923" s="17"/>
      <c r="V923" s="17"/>
      <c r="W923" s="17"/>
      <c r="X923" s="17"/>
    </row>
    <row r="924" spans="1:24" ht="14">
      <c r="A924" s="115"/>
      <c r="B924" s="29"/>
      <c r="C924" s="80"/>
      <c r="D924" s="29"/>
      <c r="E924" s="29"/>
      <c r="F924" s="80"/>
      <c r="G924" s="16"/>
      <c r="H924" s="80"/>
      <c r="I924" s="80"/>
      <c r="J924" s="80"/>
      <c r="K924" s="80"/>
      <c r="L924" s="80"/>
      <c r="M924" s="80"/>
      <c r="N924" s="80"/>
      <c r="O924" s="16"/>
      <c r="P924" s="80"/>
      <c r="Q924" s="80"/>
      <c r="R924" s="80"/>
      <c r="S924" s="16"/>
      <c r="T924" s="16"/>
      <c r="U924" s="16"/>
      <c r="V924" s="16"/>
      <c r="W924" s="16"/>
      <c r="X924" s="16"/>
    </row>
    <row r="925" spans="1:24" ht="14">
      <c r="A925" s="105"/>
      <c r="B925" s="29"/>
      <c r="C925" s="29"/>
      <c r="D925" s="29"/>
      <c r="E925" s="29"/>
      <c r="F925" s="29"/>
      <c r="G925" s="17"/>
      <c r="H925" s="29"/>
      <c r="I925" s="29"/>
      <c r="J925" s="29"/>
      <c r="K925" s="29"/>
      <c r="L925" s="29"/>
      <c r="M925" s="29"/>
      <c r="N925" s="29"/>
      <c r="O925" s="17"/>
      <c r="P925" s="29"/>
      <c r="Q925" s="29"/>
      <c r="R925" s="29"/>
      <c r="S925" s="17"/>
      <c r="T925" s="17"/>
      <c r="U925" s="17"/>
      <c r="V925" s="17"/>
      <c r="W925" s="17"/>
      <c r="X925" s="17"/>
    </row>
    <row r="926" spans="1:24" ht="14">
      <c r="A926" s="115"/>
      <c r="B926" s="29"/>
      <c r="C926" s="80"/>
      <c r="D926" s="29"/>
      <c r="E926" s="29"/>
      <c r="F926" s="80"/>
      <c r="G926" s="16"/>
      <c r="H926" s="80"/>
      <c r="I926" s="80"/>
      <c r="J926" s="80"/>
      <c r="K926" s="80"/>
      <c r="L926" s="80"/>
      <c r="M926" s="80"/>
      <c r="N926" s="80"/>
      <c r="O926" s="16"/>
      <c r="P926" s="80"/>
      <c r="Q926" s="80"/>
      <c r="R926" s="80"/>
      <c r="S926" s="16"/>
      <c r="T926" s="16"/>
      <c r="U926" s="16"/>
      <c r="V926" s="16"/>
      <c r="W926" s="16"/>
      <c r="X926" s="16"/>
    </row>
    <row r="927" spans="1:24" ht="14">
      <c r="A927" s="105"/>
      <c r="B927" s="29"/>
      <c r="C927" s="29"/>
      <c r="D927" s="29"/>
      <c r="E927" s="29"/>
      <c r="F927" s="29"/>
      <c r="G927" s="17"/>
      <c r="H927" s="29"/>
      <c r="I927" s="29"/>
      <c r="J927" s="29"/>
      <c r="K927" s="29"/>
      <c r="L927" s="29"/>
      <c r="M927" s="29"/>
      <c r="N927" s="29"/>
      <c r="O927" s="17"/>
      <c r="P927" s="29"/>
      <c r="Q927" s="29"/>
      <c r="R927" s="29"/>
      <c r="S927" s="17"/>
      <c r="T927" s="17"/>
      <c r="U927" s="17"/>
      <c r="V927" s="17"/>
      <c r="W927" s="17"/>
      <c r="X927" s="17"/>
    </row>
    <row r="928" spans="1:24" ht="14">
      <c r="A928" s="115"/>
      <c r="B928" s="29"/>
      <c r="C928" s="80"/>
      <c r="D928" s="29"/>
      <c r="E928" s="29"/>
      <c r="F928" s="80"/>
      <c r="G928" s="16"/>
      <c r="H928" s="80"/>
      <c r="I928" s="80"/>
      <c r="J928" s="80"/>
      <c r="K928" s="80"/>
      <c r="L928" s="80"/>
      <c r="M928" s="80"/>
      <c r="N928" s="80"/>
      <c r="O928" s="16"/>
      <c r="P928" s="80"/>
      <c r="Q928" s="80"/>
      <c r="R928" s="80"/>
      <c r="S928" s="16"/>
      <c r="T928" s="16"/>
      <c r="U928" s="16"/>
      <c r="V928" s="16"/>
      <c r="W928" s="16"/>
      <c r="X928" s="16"/>
    </row>
    <row r="929" spans="1:24" ht="14">
      <c r="A929" s="105"/>
      <c r="B929" s="29"/>
      <c r="C929" s="29"/>
      <c r="D929" s="29"/>
      <c r="E929" s="29"/>
      <c r="F929" s="29"/>
      <c r="G929" s="17"/>
      <c r="H929" s="29"/>
      <c r="I929" s="29"/>
      <c r="J929" s="29"/>
      <c r="K929" s="29"/>
      <c r="L929" s="29"/>
      <c r="M929" s="29"/>
      <c r="N929" s="29"/>
      <c r="O929" s="17"/>
      <c r="P929" s="29"/>
      <c r="Q929" s="29"/>
      <c r="R929" s="29"/>
      <c r="S929" s="17"/>
      <c r="T929" s="17"/>
      <c r="U929" s="17"/>
      <c r="V929" s="17"/>
      <c r="W929" s="17"/>
      <c r="X929" s="17"/>
    </row>
    <row r="930" spans="1:24" ht="14">
      <c r="A930" s="115"/>
      <c r="B930" s="29"/>
      <c r="C930" s="80"/>
      <c r="D930" s="29"/>
      <c r="E930" s="29"/>
      <c r="F930" s="80"/>
      <c r="G930" s="16"/>
      <c r="H930" s="80"/>
      <c r="I930" s="80"/>
      <c r="J930" s="80"/>
      <c r="K930" s="80"/>
      <c r="L930" s="80"/>
      <c r="M930" s="80"/>
      <c r="N930" s="80"/>
      <c r="O930" s="16"/>
      <c r="P930" s="80"/>
      <c r="Q930" s="80"/>
      <c r="R930" s="80"/>
      <c r="S930" s="16"/>
      <c r="T930" s="16"/>
      <c r="U930" s="16"/>
      <c r="V930" s="16"/>
      <c r="W930" s="16"/>
      <c r="X930" s="16"/>
    </row>
    <row r="931" spans="1:24" ht="14">
      <c r="A931" s="105"/>
      <c r="B931" s="29"/>
      <c r="C931" s="29"/>
      <c r="D931" s="29"/>
      <c r="E931" s="29"/>
      <c r="F931" s="29"/>
      <c r="G931" s="17"/>
      <c r="H931" s="29"/>
      <c r="I931" s="29"/>
      <c r="J931" s="29"/>
      <c r="K931" s="29"/>
      <c r="L931" s="29"/>
      <c r="M931" s="29"/>
      <c r="N931" s="29"/>
      <c r="O931" s="17"/>
      <c r="P931" s="29"/>
      <c r="Q931" s="29"/>
      <c r="R931" s="29"/>
      <c r="S931" s="17"/>
      <c r="T931" s="17"/>
      <c r="U931" s="17"/>
      <c r="V931" s="17"/>
      <c r="W931" s="17"/>
      <c r="X931" s="17"/>
    </row>
    <row r="932" spans="1:24" ht="14">
      <c r="A932" s="115"/>
      <c r="B932" s="29"/>
      <c r="C932" s="80"/>
      <c r="D932" s="29"/>
      <c r="E932" s="29"/>
      <c r="F932" s="80"/>
      <c r="G932" s="16"/>
      <c r="H932" s="80"/>
      <c r="I932" s="80"/>
      <c r="J932" s="80"/>
      <c r="K932" s="80"/>
      <c r="L932" s="80"/>
      <c r="M932" s="80"/>
      <c r="N932" s="80"/>
      <c r="O932" s="16"/>
      <c r="P932" s="80"/>
      <c r="Q932" s="80"/>
      <c r="R932" s="80"/>
      <c r="S932" s="16"/>
      <c r="T932" s="16"/>
      <c r="U932" s="16"/>
      <c r="V932" s="16"/>
      <c r="W932" s="16"/>
      <c r="X932" s="16"/>
    </row>
    <row r="933" spans="1:24" ht="14">
      <c r="A933" s="105"/>
      <c r="B933" s="29"/>
      <c r="C933" s="29"/>
      <c r="D933" s="29"/>
      <c r="E933" s="29"/>
      <c r="F933" s="29"/>
      <c r="G933" s="17"/>
      <c r="H933" s="29"/>
      <c r="I933" s="29"/>
      <c r="J933" s="29"/>
      <c r="K933" s="29"/>
      <c r="L933" s="29"/>
      <c r="M933" s="29"/>
      <c r="N933" s="29"/>
      <c r="O933" s="17"/>
      <c r="P933" s="29"/>
      <c r="Q933" s="29"/>
      <c r="R933" s="29"/>
      <c r="S933" s="17"/>
      <c r="T933" s="17"/>
      <c r="U933" s="17"/>
      <c r="V933" s="17"/>
      <c r="W933" s="17"/>
      <c r="X933" s="17"/>
    </row>
    <row r="934" spans="1:24" ht="14">
      <c r="A934" s="115"/>
      <c r="B934" s="29"/>
      <c r="C934" s="80"/>
      <c r="D934" s="29"/>
      <c r="E934" s="29"/>
      <c r="F934" s="80"/>
      <c r="G934" s="16"/>
      <c r="H934" s="80"/>
      <c r="I934" s="80"/>
      <c r="J934" s="80"/>
      <c r="K934" s="80"/>
      <c r="L934" s="80"/>
      <c r="M934" s="80"/>
      <c r="N934" s="80"/>
      <c r="O934" s="16"/>
      <c r="P934" s="80"/>
      <c r="Q934" s="80"/>
      <c r="R934" s="80"/>
      <c r="S934" s="16"/>
      <c r="T934" s="16"/>
      <c r="U934" s="16"/>
      <c r="V934" s="16"/>
      <c r="W934" s="16"/>
      <c r="X934" s="16"/>
    </row>
    <row r="935" spans="1:24" ht="14">
      <c r="A935" s="105"/>
      <c r="B935" s="29"/>
      <c r="C935" s="29"/>
      <c r="D935" s="29"/>
      <c r="E935" s="29"/>
      <c r="F935" s="29"/>
      <c r="G935" s="17"/>
      <c r="H935" s="29"/>
      <c r="I935" s="29"/>
      <c r="J935" s="29"/>
      <c r="K935" s="29"/>
      <c r="L935" s="29"/>
      <c r="M935" s="29"/>
      <c r="N935" s="29"/>
      <c r="O935" s="17"/>
      <c r="P935" s="29"/>
      <c r="Q935" s="29"/>
      <c r="R935" s="29"/>
      <c r="S935" s="17"/>
      <c r="T935" s="17"/>
      <c r="U935" s="17"/>
      <c r="V935" s="17"/>
      <c r="W935" s="17"/>
      <c r="X935" s="17"/>
    </row>
    <row r="936" spans="1:24" ht="14">
      <c r="A936" s="115"/>
      <c r="B936" s="29"/>
      <c r="C936" s="80"/>
      <c r="D936" s="29"/>
      <c r="E936" s="29"/>
      <c r="F936" s="80"/>
      <c r="G936" s="16"/>
      <c r="H936" s="80"/>
      <c r="I936" s="80"/>
      <c r="J936" s="80"/>
      <c r="K936" s="80"/>
      <c r="L936" s="80"/>
      <c r="M936" s="80"/>
      <c r="N936" s="80"/>
      <c r="O936" s="16"/>
      <c r="P936" s="80"/>
      <c r="Q936" s="80"/>
      <c r="R936" s="80"/>
      <c r="S936" s="16"/>
      <c r="T936" s="16"/>
      <c r="U936" s="16"/>
      <c r="V936" s="16"/>
      <c r="W936" s="16"/>
      <c r="X936" s="16"/>
    </row>
    <row r="937" spans="1:24" ht="14">
      <c r="A937" s="105"/>
      <c r="B937" s="29"/>
      <c r="C937" s="29"/>
      <c r="D937" s="29"/>
      <c r="E937" s="29"/>
      <c r="F937" s="29"/>
      <c r="G937" s="17"/>
      <c r="H937" s="29"/>
      <c r="I937" s="29"/>
      <c r="J937" s="29"/>
      <c r="K937" s="29"/>
      <c r="L937" s="29"/>
      <c r="M937" s="29"/>
      <c r="N937" s="29"/>
      <c r="O937" s="17"/>
      <c r="P937" s="29"/>
      <c r="Q937" s="29"/>
      <c r="R937" s="29"/>
      <c r="S937" s="17"/>
      <c r="T937" s="17"/>
      <c r="U937" s="17"/>
      <c r="V937" s="17"/>
      <c r="W937" s="17"/>
      <c r="X937" s="17"/>
    </row>
    <row r="938" spans="1:24" ht="14">
      <c r="A938" s="115"/>
      <c r="B938" s="29"/>
      <c r="C938" s="80"/>
      <c r="D938" s="29"/>
      <c r="E938" s="29"/>
      <c r="F938" s="80"/>
      <c r="G938" s="16"/>
      <c r="H938" s="80"/>
      <c r="I938" s="80"/>
      <c r="J938" s="80"/>
      <c r="K938" s="80"/>
      <c r="L938" s="80"/>
      <c r="M938" s="80"/>
      <c r="N938" s="80"/>
      <c r="O938" s="16"/>
      <c r="P938" s="80"/>
      <c r="Q938" s="80"/>
      <c r="R938" s="80"/>
      <c r="S938" s="16"/>
      <c r="T938" s="16"/>
      <c r="U938" s="16"/>
      <c r="V938" s="16"/>
      <c r="W938" s="16"/>
      <c r="X938" s="16"/>
    </row>
    <row r="939" spans="1:24" ht="14">
      <c r="A939" s="105"/>
      <c r="B939" s="29"/>
      <c r="C939" s="29"/>
      <c r="D939" s="29"/>
      <c r="E939" s="29"/>
      <c r="F939" s="29"/>
      <c r="G939" s="17"/>
      <c r="H939" s="29"/>
      <c r="I939" s="29"/>
      <c r="J939" s="29"/>
      <c r="K939" s="29"/>
      <c r="L939" s="29"/>
      <c r="M939" s="29"/>
      <c r="N939" s="29"/>
      <c r="O939" s="17"/>
      <c r="P939" s="29"/>
      <c r="Q939" s="29"/>
      <c r="R939" s="29"/>
      <c r="S939" s="17"/>
      <c r="T939" s="17"/>
      <c r="U939" s="17"/>
      <c r="V939" s="17"/>
      <c r="W939" s="17"/>
      <c r="X939" s="17"/>
    </row>
    <row r="940" spans="1:24" ht="14">
      <c r="A940" s="115"/>
      <c r="B940" s="29"/>
      <c r="C940" s="80"/>
      <c r="D940" s="29"/>
      <c r="E940" s="29"/>
      <c r="F940" s="80"/>
      <c r="G940" s="16"/>
      <c r="H940" s="80"/>
      <c r="I940" s="80"/>
      <c r="J940" s="80"/>
      <c r="K940" s="80"/>
      <c r="L940" s="80"/>
      <c r="M940" s="80"/>
      <c r="N940" s="80"/>
      <c r="O940" s="16"/>
      <c r="P940" s="80"/>
      <c r="Q940" s="80"/>
      <c r="R940" s="80"/>
      <c r="S940" s="16"/>
      <c r="T940" s="16"/>
      <c r="U940" s="16"/>
      <c r="V940" s="16"/>
      <c r="W940" s="16"/>
      <c r="X940" s="16"/>
    </row>
    <row r="941" spans="1:24" ht="14">
      <c r="A941" s="105"/>
      <c r="B941" s="29"/>
      <c r="C941" s="29"/>
      <c r="D941" s="29"/>
      <c r="E941" s="29"/>
      <c r="F941" s="29"/>
      <c r="G941" s="17"/>
      <c r="H941" s="29"/>
      <c r="I941" s="29"/>
      <c r="J941" s="29"/>
      <c r="K941" s="29"/>
      <c r="L941" s="29"/>
      <c r="M941" s="29"/>
      <c r="N941" s="29"/>
      <c r="O941" s="17"/>
      <c r="P941" s="29"/>
      <c r="Q941" s="29"/>
      <c r="R941" s="29"/>
      <c r="S941" s="17"/>
      <c r="T941" s="17"/>
      <c r="U941" s="17"/>
      <c r="V941" s="17"/>
      <c r="W941" s="17"/>
      <c r="X941" s="17"/>
    </row>
    <row r="942" spans="1:24" ht="14">
      <c r="A942" s="115"/>
      <c r="B942" s="29"/>
      <c r="C942" s="80"/>
      <c r="D942" s="29"/>
      <c r="E942" s="29"/>
      <c r="F942" s="80"/>
      <c r="G942" s="16"/>
      <c r="H942" s="80"/>
      <c r="I942" s="80"/>
      <c r="J942" s="80"/>
      <c r="K942" s="80"/>
      <c r="L942" s="80"/>
      <c r="M942" s="80"/>
      <c r="N942" s="80"/>
      <c r="O942" s="16"/>
      <c r="P942" s="80"/>
      <c r="Q942" s="80"/>
      <c r="R942" s="80"/>
      <c r="S942" s="16"/>
      <c r="T942" s="16"/>
      <c r="U942" s="16"/>
      <c r="V942" s="16"/>
      <c r="W942" s="16"/>
      <c r="X942" s="16"/>
    </row>
    <row r="943" spans="1:24" ht="14">
      <c r="A943" s="105"/>
      <c r="B943" s="29"/>
      <c r="C943" s="29"/>
      <c r="D943" s="29"/>
      <c r="E943" s="29"/>
      <c r="F943" s="29"/>
      <c r="G943" s="17"/>
      <c r="H943" s="29"/>
      <c r="I943" s="29"/>
      <c r="J943" s="29"/>
      <c r="K943" s="29"/>
      <c r="L943" s="29"/>
      <c r="M943" s="29"/>
      <c r="N943" s="29"/>
      <c r="O943" s="17"/>
      <c r="P943" s="29"/>
      <c r="Q943" s="29"/>
      <c r="R943" s="29"/>
      <c r="S943" s="17"/>
      <c r="T943" s="17"/>
      <c r="U943" s="17"/>
      <c r="V943" s="17"/>
      <c r="W943" s="17"/>
      <c r="X943" s="17"/>
    </row>
    <row r="944" spans="1:24" ht="14">
      <c r="A944" s="115"/>
      <c r="B944" s="29"/>
      <c r="C944" s="80"/>
      <c r="D944" s="29"/>
      <c r="E944" s="29"/>
      <c r="F944" s="80"/>
      <c r="G944" s="16"/>
      <c r="H944" s="80"/>
      <c r="I944" s="80"/>
      <c r="J944" s="80"/>
      <c r="K944" s="80"/>
      <c r="L944" s="80"/>
      <c r="M944" s="80"/>
      <c r="N944" s="80"/>
      <c r="O944" s="16"/>
      <c r="P944" s="80"/>
      <c r="Q944" s="80"/>
      <c r="R944" s="80"/>
      <c r="S944" s="16"/>
      <c r="T944" s="16"/>
      <c r="U944" s="16"/>
      <c r="V944" s="16"/>
      <c r="W944" s="16"/>
      <c r="X944" s="16"/>
    </row>
    <row r="945" spans="1:24" ht="14">
      <c r="A945" s="105"/>
      <c r="B945" s="29"/>
      <c r="C945" s="29"/>
      <c r="D945" s="29"/>
      <c r="E945" s="29"/>
      <c r="F945" s="29"/>
      <c r="G945" s="17"/>
      <c r="H945" s="29"/>
      <c r="I945" s="29"/>
      <c r="J945" s="29"/>
      <c r="K945" s="29"/>
      <c r="L945" s="29"/>
      <c r="M945" s="29"/>
      <c r="N945" s="29"/>
      <c r="O945" s="17"/>
      <c r="P945" s="29"/>
      <c r="Q945" s="29"/>
      <c r="R945" s="29"/>
      <c r="S945" s="17"/>
      <c r="T945" s="17"/>
      <c r="U945" s="17"/>
      <c r="V945" s="17"/>
      <c r="W945" s="17"/>
      <c r="X945" s="17"/>
    </row>
    <row r="946" spans="1:24" ht="14">
      <c r="A946" s="115"/>
      <c r="B946" s="29"/>
      <c r="C946" s="80"/>
      <c r="D946" s="29"/>
      <c r="E946" s="29"/>
      <c r="F946" s="80"/>
      <c r="G946" s="16"/>
      <c r="H946" s="80"/>
      <c r="I946" s="80"/>
      <c r="J946" s="80"/>
      <c r="K946" s="80"/>
      <c r="L946" s="80"/>
      <c r="M946" s="80"/>
      <c r="N946" s="80"/>
      <c r="O946" s="16"/>
      <c r="P946" s="80"/>
      <c r="Q946" s="80"/>
      <c r="R946" s="80"/>
      <c r="S946" s="16"/>
      <c r="T946" s="16"/>
      <c r="U946" s="16"/>
      <c r="V946" s="16"/>
      <c r="W946" s="16"/>
      <c r="X946" s="16"/>
    </row>
    <row r="947" spans="1:24" ht="14">
      <c r="A947" s="105"/>
      <c r="B947" s="29"/>
      <c r="C947" s="29"/>
      <c r="D947" s="29"/>
      <c r="E947" s="29"/>
      <c r="F947" s="29"/>
      <c r="G947" s="17"/>
      <c r="H947" s="29"/>
      <c r="I947" s="29"/>
      <c r="J947" s="29"/>
      <c r="K947" s="29"/>
      <c r="L947" s="29"/>
      <c r="M947" s="29"/>
      <c r="N947" s="29"/>
      <c r="O947" s="17"/>
      <c r="P947" s="29"/>
      <c r="Q947" s="29"/>
      <c r="R947" s="29"/>
      <c r="S947" s="17"/>
      <c r="T947" s="17"/>
      <c r="U947" s="17"/>
      <c r="V947" s="17"/>
      <c r="W947" s="17"/>
      <c r="X947" s="17"/>
    </row>
    <row r="948" spans="1:24" ht="14">
      <c r="A948" s="115"/>
      <c r="B948" s="29"/>
      <c r="C948" s="80"/>
      <c r="D948" s="29"/>
      <c r="E948" s="29"/>
      <c r="F948" s="80"/>
      <c r="G948" s="16"/>
      <c r="H948" s="80"/>
      <c r="I948" s="80"/>
      <c r="J948" s="80"/>
      <c r="K948" s="80"/>
      <c r="L948" s="80"/>
      <c r="M948" s="80"/>
      <c r="N948" s="80"/>
      <c r="O948" s="16"/>
      <c r="P948" s="80"/>
      <c r="Q948" s="80"/>
      <c r="R948" s="80"/>
      <c r="S948" s="16"/>
      <c r="T948" s="16"/>
      <c r="U948" s="16"/>
      <c r="V948" s="16"/>
      <c r="W948" s="16"/>
      <c r="X948" s="16"/>
    </row>
    <row r="949" spans="1:24" ht="14">
      <c r="A949" s="105"/>
      <c r="B949" s="29"/>
      <c r="C949" s="29"/>
      <c r="D949" s="29"/>
      <c r="E949" s="29"/>
      <c r="F949" s="29"/>
      <c r="G949" s="17"/>
      <c r="H949" s="29"/>
      <c r="I949" s="29"/>
      <c r="J949" s="29"/>
      <c r="K949" s="29"/>
      <c r="L949" s="29"/>
      <c r="M949" s="29"/>
      <c r="N949" s="29"/>
      <c r="O949" s="17"/>
      <c r="P949" s="29"/>
      <c r="Q949" s="29"/>
      <c r="R949" s="29"/>
      <c r="S949" s="17"/>
      <c r="T949" s="17"/>
      <c r="U949" s="17"/>
      <c r="V949" s="17"/>
      <c r="W949" s="17"/>
      <c r="X949" s="17"/>
    </row>
    <row r="950" spans="1:24" ht="14">
      <c r="A950" s="115"/>
      <c r="B950" s="29"/>
      <c r="C950" s="80"/>
      <c r="D950" s="29"/>
      <c r="E950" s="29"/>
      <c r="F950" s="80"/>
      <c r="G950" s="16"/>
      <c r="H950" s="80"/>
      <c r="I950" s="80"/>
      <c r="J950" s="80"/>
      <c r="K950" s="80"/>
      <c r="L950" s="80"/>
      <c r="M950" s="80"/>
      <c r="N950" s="80"/>
      <c r="O950" s="16"/>
      <c r="P950" s="80"/>
      <c r="Q950" s="80"/>
      <c r="R950" s="80"/>
      <c r="S950" s="16"/>
      <c r="T950" s="16"/>
      <c r="U950" s="16"/>
      <c r="V950" s="16"/>
      <c r="W950" s="16"/>
      <c r="X950" s="16"/>
    </row>
    <row r="951" spans="1:24" ht="14">
      <c r="A951" s="105"/>
      <c r="B951" s="29"/>
      <c r="C951" s="29"/>
      <c r="D951" s="29"/>
      <c r="E951" s="29"/>
      <c r="F951" s="29"/>
      <c r="G951" s="17"/>
      <c r="H951" s="29"/>
      <c r="I951" s="29"/>
      <c r="J951" s="29"/>
      <c r="K951" s="29"/>
      <c r="L951" s="29"/>
      <c r="M951" s="29"/>
      <c r="N951" s="29"/>
      <c r="O951" s="17"/>
      <c r="P951" s="29"/>
      <c r="Q951" s="29"/>
      <c r="R951" s="29"/>
      <c r="S951" s="17"/>
      <c r="T951" s="17"/>
      <c r="U951" s="17"/>
      <c r="V951" s="17"/>
      <c r="W951" s="17"/>
      <c r="X951" s="17"/>
    </row>
    <row r="952" spans="1:24" ht="14">
      <c r="A952" s="115"/>
      <c r="B952" s="29"/>
      <c r="C952" s="80"/>
      <c r="D952" s="29"/>
      <c r="E952" s="29"/>
      <c r="F952" s="80"/>
      <c r="G952" s="16"/>
      <c r="H952" s="80"/>
      <c r="I952" s="80"/>
      <c r="J952" s="80"/>
      <c r="K952" s="80"/>
      <c r="L952" s="80"/>
      <c r="M952" s="80"/>
      <c r="N952" s="80"/>
      <c r="O952" s="16"/>
      <c r="P952" s="80"/>
      <c r="Q952" s="80"/>
      <c r="R952" s="80"/>
      <c r="S952" s="16"/>
      <c r="T952" s="16"/>
      <c r="U952" s="16"/>
      <c r="V952" s="16"/>
      <c r="W952" s="16"/>
      <c r="X952" s="16"/>
    </row>
    <row r="953" spans="1:24" ht="14">
      <c r="A953" s="105"/>
      <c r="B953" s="29"/>
      <c r="C953" s="29"/>
      <c r="D953" s="29"/>
      <c r="E953" s="29"/>
      <c r="F953" s="29"/>
      <c r="G953" s="17"/>
      <c r="H953" s="29"/>
      <c r="I953" s="29"/>
      <c r="J953" s="29"/>
      <c r="K953" s="29"/>
      <c r="L953" s="29"/>
      <c r="M953" s="29"/>
      <c r="N953" s="29"/>
      <c r="O953" s="17"/>
      <c r="P953" s="29"/>
      <c r="Q953" s="29"/>
      <c r="R953" s="29"/>
      <c r="S953" s="17"/>
      <c r="T953" s="17"/>
      <c r="U953" s="17"/>
      <c r="V953" s="17"/>
      <c r="W953" s="17"/>
      <c r="X953" s="17"/>
    </row>
    <row r="954" spans="1:24" ht="14">
      <c r="A954" s="115"/>
      <c r="B954" s="29"/>
      <c r="C954" s="80"/>
      <c r="D954" s="29"/>
      <c r="E954" s="29"/>
      <c r="F954" s="80"/>
      <c r="G954" s="16"/>
      <c r="H954" s="80"/>
      <c r="I954" s="80"/>
      <c r="J954" s="80"/>
      <c r="K954" s="80"/>
      <c r="L954" s="80"/>
      <c r="M954" s="80"/>
      <c r="N954" s="80"/>
      <c r="O954" s="16"/>
      <c r="P954" s="80"/>
      <c r="Q954" s="80"/>
      <c r="R954" s="80"/>
      <c r="S954" s="16"/>
      <c r="T954" s="16"/>
      <c r="U954" s="16"/>
      <c r="V954" s="16"/>
      <c r="W954" s="16"/>
      <c r="X954" s="16"/>
    </row>
    <row r="955" spans="1:24" ht="14">
      <c r="A955" s="105"/>
      <c r="B955" s="29"/>
      <c r="C955" s="29"/>
      <c r="D955" s="29"/>
      <c r="E955" s="29"/>
      <c r="F955" s="29"/>
      <c r="G955" s="17"/>
      <c r="H955" s="29"/>
      <c r="I955" s="29"/>
      <c r="J955" s="29"/>
      <c r="K955" s="29"/>
      <c r="L955" s="29"/>
      <c r="M955" s="29"/>
      <c r="N955" s="29"/>
      <c r="O955" s="17"/>
      <c r="P955" s="29"/>
      <c r="Q955" s="29"/>
      <c r="R955" s="29"/>
      <c r="S955" s="17"/>
      <c r="T955" s="17"/>
      <c r="U955" s="17"/>
      <c r="V955" s="17"/>
      <c r="W955" s="17"/>
      <c r="X955" s="17"/>
    </row>
    <row r="956" spans="1:24" ht="14">
      <c r="A956" s="115"/>
      <c r="B956" s="29"/>
      <c r="C956" s="80"/>
      <c r="D956" s="29"/>
      <c r="E956" s="29"/>
      <c r="F956" s="80"/>
      <c r="G956" s="16"/>
      <c r="H956" s="80"/>
      <c r="I956" s="80"/>
      <c r="J956" s="80"/>
      <c r="K956" s="80"/>
      <c r="L956" s="80"/>
      <c r="M956" s="80"/>
      <c r="N956" s="80"/>
      <c r="O956" s="16"/>
      <c r="P956" s="80"/>
      <c r="Q956" s="80"/>
      <c r="R956" s="80"/>
      <c r="S956" s="16"/>
      <c r="T956" s="16"/>
      <c r="U956" s="16"/>
      <c r="V956" s="16"/>
      <c r="W956" s="16"/>
      <c r="X956" s="16"/>
    </row>
    <row r="957" spans="1:24" ht="14">
      <c r="A957" s="105"/>
      <c r="B957" s="29"/>
      <c r="C957" s="29"/>
      <c r="D957" s="29"/>
      <c r="E957" s="29"/>
      <c r="F957" s="29"/>
      <c r="G957" s="17"/>
      <c r="H957" s="29"/>
      <c r="I957" s="29"/>
      <c r="J957" s="29"/>
      <c r="K957" s="29"/>
      <c r="L957" s="29"/>
      <c r="M957" s="29"/>
      <c r="N957" s="29"/>
      <c r="O957" s="17"/>
      <c r="P957" s="29"/>
      <c r="Q957" s="29"/>
      <c r="R957" s="29"/>
      <c r="S957" s="17"/>
      <c r="T957" s="17"/>
      <c r="U957" s="17"/>
      <c r="V957" s="17"/>
      <c r="W957" s="17"/>
      <c r="X957" s="17"/>
    </row>
    <row r="958" spans="1:24" ht="14">
      <c r="A958" s="115"/>
      <c r="B958" s="29"/>
      <c r="C958" s="80"/>
      <c r="D958" s="29"/>
      <c r="E958" s="29"/>
      <c r="F958" s="80"/>
      <c r="G958" s="16"/>
      <c r="H958" s="80"/>
      <c r="I958" s="80"/>
      <c r="J958" s="80"/>
      <c r="K958" s="80"/>
      <c r="L958" s="80"/>
      <c r="M958" s="80"/>
      <c r="N958" s="80"/>
      <c r="O958" s="16"/>
      <c r="P958" s="80"/>
      <c r="Q958" s="80"/>
      <c r="R958" s="80"/>
      <c r="S958" s="16"/>
      <c r="T958" s="16"/>
      <c r="U958" s="16"/>
      <c r="V958" s="16"/>
      <c r="W958" s="16"/>
      <c r="X958" s="16"/>
    </row>
    <row r="959" spans="1:24" ht="14">
      <c r="A959" s="105"/>
      <c r="B959" s="29"/>
      <c r="C959" s="29"/>
      <c r="D959" s="29"/>
      <c r="E959" s="29"/>
      <c r="F959" s="29"/>
      <c r="G959" s="17"/>
      <c r="H959" s="29"/>
      <c r="I959" s="29"/>
      <c r="J959" s="29"/>
      <c r="K959" s="29"/>
      <c r="L959" s="29"/>
      <c r="M959" s="29"/>
      <c r="N959" s="29"/>
      <c r="O959" s="17"/>
      <c r="P959" s="29"/>
      <c r="Q959" s="29"/>
      <c r="R959" s="29"/>
      <c r="S959" s="17"/>
      <c r="T959" s="17"/>
      <c r="U959" s="17"/>
      <c r="V959" s="17"/>
      <c r="W959" s="17"/>
      <c r="X959" s="17"/>
    </row>
    <row r="960" spans="1:24" ht="14">
      <c r="A960" s="115"/>
      <c r="B960" s="29"/>
      <c r="C960" s="80"/>
      <c r="D960" s="29"/>
      <c r="E960" s="29"/>
      <c r="F960" s="80"/>
      <c r="G960" s="16"/>
      <c r="H960" s="80"/>
      <c r="I960" s="80"/>
      <c r="J960" s="80"/>
      <c r="K960" s="80"/>
      <c r="L960" s="80"/>
      <c r="M960" s="80"/>
      <c r="N960" s="80"/>
      <c r="O960" s="16"/>
      <c r="P960" s="80"/>
      <c r="Q960" s="80"/>
      <c r="R960" s="80"/>
      <c r="S960" s="16"/>
      <c r="T960" s="16"/>
      <c r="U960" s="16"/>
      <c r="V960" s="16"/>
      <c r="W960" s="16"/>
      <c r="X960" s="16"/>
    </row>
    <row r="961" spans="1:24" ht="14">
      <c r="A961" s="105"/>
      <c r="B961" s="29"/>
      <c r="C961" s="29"/>
      <c r="D961" s="29"/>
      <c r="E961" s="29"/>
      <c r="F961" s="29"/>
      <c r="G961" s="17"/>
      <c r="H961" s="29"/>
      <c r="I961" s="29"/>
      <c r="J961" s="29"/>
      <c r="K961" s="29"/>
      <c r="L961" s="29"/>
      <c r="M961" s="29"/>
      <c r="N961" s="29"/>
      <c r="O961" s="17"/>
      <c r="P961" s="29"/>
      <c r="Q961" s="29"/>
      <c r="R961" s="29"/>
      <c r="S961" s="17"/>
      <c r="T961" s="17"/>
      <c r="U961" s="17"/>
      <c r="V961" s="17"/>
      <c r="W961" s="17"/>
      <c r="X961" s="17"/>
    </row>
    <row r="962" spans="1:24" ht="14">
      <c r="A962" s="115"/>
      <c r="B962" s="29"/>
      <c r="C962" s="80"/>
      <c r="D962" s="29"/>
      <c r="E962" s="29"/>
      <c r="F962" s="80"/>
      <c r="G962" s="16"/>
      <c r="H962" s="80"/>
      <c r="I962" s="80"/>
      <c r="J962" s="80"/>
      <c r="K962" s="80"/>
      <c r="L962" s="80"/>
      <c r="M962" s="80"/>
      <c r="N962" s="80"/>
      <c r="O962" s="16"/>
      <c r="P962" s="80"/>
      <c r="Q962" s="80"/>
      <c r="R962" s="80"/>
      <c r="S962" s="16"/>
      <c r="T962" s="16"/>
      <c r="U962" s="16"/>
      <c r="V962" s="16"/>
      <c r="W962" s="16"/>
      <c r="X962" s="16"/>
    </row>
    <row r="963" spans="1:24" ht="14">
      <c r="A963" s="105"/>
      <c r="B963" s="29"/>
      <c r="C963" s="29"/>
      <c r="D963" s="29"/>
      <c r="E963" s="29"/>
      <c r="F963" s="29"/>
      <c r="G963" s="17"/>
      <c r="H963" s="29"/>
      <c r="I963" s="29"/>
      <c r="J963" s="29"/>
      <c r="K963" s="29"/>
      <c r="L963" s="29"/>
      <c r="M963" s="29"/>
      <c r="N963" s="29"/>
      <c r="O963" s="17"/>
      <c r="P963" s="29"/>
      <c r="Q963" s="29"/>
      <c r="R963" s="29"/>
      <c r="S963" s="17"/>
      <c r="T963" s="17"/>
      <c r="U963" s="17"/>
      <c r="V963" s="17"/>
      <c r="W963" s="17"/>
      <c r="X963" s="17"/>
    </row>
    <row r="964" spans="1:24" ht="14">
      <c r="A964" s="115"/>
      <c r="B964" s="29"/>
      <c r="C964" s="80"/>
      <c r="D964" s="29"/>
      <c r="E964" s="29"/>
      <c r="F964" s="80"/>
      <c r="G964" s="16"/>
      <c r="H964" s="80"/>
      <c r="I964" s="80"/>
      <c r="J964" s="80"/>
      <c r="K964" s="80"/>
      <c r="L964" s="80"/>
      <c r="M964" s="80"/>
      <c r="N964" s="80"/>
      <c r="O964" s="16"/>
      <c r="P964" s="80"/>
      <c r="Q964" s="80"/>
      <c r="R964" s="80"/>
      <c r="S964" s="16"/>
      <c r="T964" s="16"/>
      <c r="U964" s="16"/>
      <c r="V964" s="16"/>
      <c r="W964" s="16"/>
      <c r="X964" s="16"/>
    </row>
    <row r="965" spans="1:24" ht="14">
      <c r="A965" s="105"/>
      <c r="B965" s="29"/>
      <c r="C965" s="29"/>
      <c r="D965" s="29"/>
      <c r="E965" s="29"/>
      <c r="F965" s="29"/>
      <c r="G965" s="17"/>
      <c r="H965" s="29"/>
      <c r="I965" s="29"/>
      <c r="J965" s="29"/>
      <c r="K965" s="29"/>
      <c r="L965" s="29"/>
      <c r="M965" s="29"/>
      <c r="N965" s="29"/>
      <c r="O965" s="17"/>
      <c r="P965" s="29"/>
      <c r="Q965" s="29"/>
      <c r="R965" s="29"/>
      <c r="S965" s="17"/>
      <c r="T965" s="17"/>
      <c r="U965" s="17"/>
      <c r="V965" s="17"/>
      <c r="W965" s="17"/>
      <c r="X965" s="17"/>
    </row>
    <row r="966" spans="1:24" ht="14">
      <c r="A966" s="115"/>
      <c r="B966" s="29"/>
      <c r="C966" s="80"/>
      <c r="D966" s="29"/>
      <c r="E966" s="29"/>
      <c r="F966" s="80"/>
      <c r="G966" s="16"/>
      <c r="H966" s="80"/>
      <c r="I966" s="80"/>
      <c r="J966" s="80"/>
      <c r="K966" s="80"/>
      <c r="L966" s="80"/>
      <c r="M966" s="80"/>
      <c r="N966" s="80"/>
      <c r="O966" s="16"/>
      <c r="P966" s="80"/>
      <c r="Q966" s="80"/>
      <c r="R966" s="80"/>
      <c r="S966" s="16"/>
      <c r="T966" s="16"/>
      <c r="U966" s="16"/>
      <c r="V966" s="16"/>
      <c r="W966" s="16"/>
      <c r="X966" s="16"/>
    </row>
    <row r="967" spans="1:24" ht="14">
      <c r="A967" s="105"/>
      <c r="B967" s="29"/>
      <c r="C967" s="29"/>
      <c r="D967" s="29"/>
      <c r="E967" s="29"/>
      <c r="F967" s="29"/>
      <c r="G967" s="17"/>
      <c r="H967" s="29"/>
      <c r="I967" s="29"/>
      <c r="J967" s="29"/>
      <c r="K967" s="29"/>
      <c r="L967" s="29"/>
      <c r="M967" s="29"/>
      <c r="N967" s="29"/>
      <c r="O967" s="17"/>
      <c r="P967" s="29"/>
      <c r="Q967" s="29"/>
      <c r="R967" s="29"/>
      <c r="S967" s="17"/>
      <c r="T967" s="17"/>
      <c r="U967" s="17"/>
      <c r="V967" s="17"/>
      <c r="W967" s="17"/>
      <c r="X967" s="17"/>
    </row>
    <row r="968" spans="1:24" ht="14">
      <c r="A968" s="115"/>
      <c r="B968" s="29"/>
      <c r="C968" s="80"/>
      <c r="D968" s="29"/>
      <c r="E968" s="29"/>
      <c r="F968" s="80"/>
      <c r="G968" s="16"/>
      <c r="H968" s="80"/>
      <c r="I968" s="80"/>
      <c r="J968" s="80"/>
      <c r="K968" s="80"/>
      <c r="L968" s="80"/>
      <c r="M968" s="80"/>
      <c r="N968" s="80"/>
      <c r="O968" s="16"/>
      <c r="P968" s="80"/>
      <c r="Q968" s="80"/>
      <c r="R968" s="80"/>
      <c r="S968" s="16"/>
      <c r="T968" s="16"/>
      <c r="U968" s="16"/>
      <c r="V968" s="16"/>
      <c r="W968" s="16"/>
      <c r="X968" s="16"/>
    </row>
    <row r="969" spans="1:24" ht="14">
      <c r="A969" s="105"/>
      <c r="B969" s="29"/>
      <c r="C969" s="29"/>
      <c r="D969" s="29"/>
      <c r="E969" s="29"/>
      <c r="F969" s="29"/>
      <c r="G969" s="17"/>
      <c r="H969" s="29"/>
      <c r="I969" s="29"/>
      <c r="J969" s="29"/>
      <c r="K969" s="29"/>
      <c r="L969" s="29"/>
      <c r="M969" s="29"/>
      <c r="N969" s="29"/>
      <c r="O969" s="17"/>
      <c r="P969" s="29"/>
      <c r="Q969" s="29"/>
      <c r="R969" s="29"/>
      <c r="S969" s="17"/>
      <c r="T969" s="17"/>
      <c r="U969" s="17"/>
      <c r="V969" s="17"/>
      <c r="W969" s="17"/>
      <c r="X969" s="17"/>
    </row>
    <row r="970" spans="1:24" ht="14">
      <c r="A970" s="115"/>
      <c r="B970" s="29"/>
      <c r="C970" s="80"/>
      <c r="D970" s="29"/>
      <c r="E970" s="29"/>
      <c r="F970" s="80"/>
      <c r="G970" s="16"/>
      <c r="H970" s="80"/>
      <c r="I970" s="80"/>
      <c r="J970" s="80"/>
      <c r="K970" s="80"/>
      <c r="L970" s="80"/>
      <c r="M970" s="80"/>
      <c r="N970" s="80"/>
      <c r="O970" s="16"/>
      <c r="P970" s="80"/>
      <c r="Q970" s="80"/>
      <c r="R970" s="80"/>
      <c r="S970" s="16"/>
      <c r="T970" s="16"/>
      <c r="U970" s="16"/>
      <c r="V970" s="16"/>
      <c r="W970" s="16"/>
      <c r="X970" s="16"/>
    </row>
    <row r="971" spans="1:24" ht="14">
      <c r="A971" s="105"/>
      <c r="B971" s="29"/>
      <c r="C971" s="29"/>
      <c r="D971" s="29"/>
      <c r="E971" s="29"/>
      <c r="F971" s="29"/>
      <c r="G971" s="17"/>
      <c r="H971" s="29"/>
      <c r="I971" s="29"/>
      <c r="J971" s="29"/>
      <c r="K971" s="29"/>
      <c r="L971" s="29"/>
      <c r="M971" s="29"/>
      <c r="N971" s="29"/>
      <c r="O971" s="17"/>
      <c r="P971" s="29"/>
      <c r="Q971" s="29"/>
      <c r="R971" s="29"/>
      <c r="S971" s="17"/>
      <c r="T971" s="17"/>
      <c r="U971" s="17"/>
      <c r="V971" s="17"/>
      <c r="W971" s="17"/>
      <c r="X971" s="17"/>
    </row>
    <row r="972" spans="1:24" ht="14">
      <c r="A972" s="115"/>
      <c r="B972" s="29"/>
      <c r="C972" s="80"/>
      <c r="D972" s="29"/>
      <c r="E972" s="29"/>
      <c r="F972" s="80"/>
      <c r="G972" s="16"/>
      <c r="H972" s="80"/>
      <c r="I972" s="80"/>
      <c r="J972" s="80"/>
      <c r="K972" s="80"/>
      <c r="L972" s="80"/>
      <c r="M972" s="80"/>
      <c r="N972" s="80"/>
      <c r="O972" s="16"/>
      <c r="P972" s="80"/>
      <c r="Q972" s="80"/>
      <c r="R972" s="80"/>
      <c r="S972" s="16"/>
      <c r="T972" s="16"/>
      <c r="U972" s="16"/>
      <c r="V972" s="16"/>
      <c r="W972" s="16"/>
      <c r="X972" s="16"/>
    </row>
    <row r="973" spans="1:24" ht="14">
      <c r="A973" s="105"/>
      <c r="B973" s="29"/>
      <c r="C973" s="29"/>
      <c r="D973" s="29"/>
      <c r="E973" s="29"/>
      <c r="F973" s="29"/>
      <c r="G973" s="17"/>
      <c r="H973" s="29"/>
      <c r="I973" s="29"/>
      <c r="J973" s="29"/>
      <c r="K973" s="29"/>
      <c r="L973" s="29"/>
      <c r="M973" s="29"/>
      <c r="N973" s="29"/>
      <c r="O973" s="17"/>
      <c r="P973" s="29"/>
      <c r="Q973" s="29"/>
      <c r="R973" s="29"/>
      <c r="S973" s="17"/>
      <c r="T973" s="17"/>
      <c r="U973" s="17"/>
      <c r="V973" s="17"/>
      <c r="W973" s="17"/>
      <c r="X973" s="17"/>
    </row>
    <row r="974" spans="1:24" ht="14">
      <c r="A974" s="115"/>
      <c r="B974" s="29"/>
      <c r="C974" s="80"/>
      <c r="D974" s="29"/>
      <c r="E974" s="29"/>
      <c r="F974" s="80"/>
      <c r="G974" s="16"/>
      <c r="H974" s="80"/>
      <c r="I974" s="80"/>
      <c r="J974" s="80"/>
      <c r="K974" s="80"/>
      <c r="L974" s="80"/>
      <c r="M974" s="80"/>
      <c r="N974" s="80"/>
      <c r="O974" s="16"/>
      <c r="P974" s="80"/>
      <c r="Q974" s="80"/>
      <c r="R974" s="80"/>
      <c r="S974" s="16"/>
      <c r="T974" s="16"/>
      <c r="U974" s="16"/>
      <c r="V974" s="16"/>
      <c r="W974" s="16"/>
      <c r="X974" s="16"/>
    </row>
    <row r="975" spans="1:24" ht="14">
      <c r="A975" s="105"/>
      <c r="B975" s="29"/>
      <c r="C975" s="29"/>
      <c r="D975" s="29"/>
      <c r="E975" s="29"/>
      <c r="F975" s="29"/>
      <c r="G975" s="17"/>
      <c r="H975" s="29"/>
      <c r="I975" s="29"/>
      <c r="J975" s="29"/>
      <c r="K975" s="29"/>
      <c r="L975" s="29"/>
      <c r="M975" s="29"/>
      <c r="N975" s="29"/>
      <c r="O975" s="17"/>
      <c r="P975" s="29"/>
      <c r="Q975" s="29"/>
      <c r="R975" s="29"/>
      <c r="S975" s="17"/>
      <c r="T975" s="17"/>
      <c r="U975" s="17"/>
      <c r="V975" s="17"/>
      <c r="W975" s="17"/>
      <c r="X975" s="17"/>
    </row>
    <row r="976" spans="1:24" ht="14">
      <c r="A976" s="115"/>
      <c r="B976" s="29"/>
      <c r="C976" s="80"/>
      <c r="D976" s="29"/>
      <c r="E976" s="29"/>
      <c r="F976" s="80"/>
      <c r="G976" s="16"/>
      <c r="H976" s="80"/>
      <c r="I976" s="80"/>
      <c r="J976" s="80"/>
      <c r="K976" s="80"/>
      <c r="L976" s="80"/>
      <c r="M976" s="80"/>
      <c r="N976" s="80"/>
      <c r="O976" s="16"/>
      <c r="P976" s="80"/>
      <c r="Q976" s="80"/>
      <c r="R976" s="80"/>
      <c r="S976" s="16"/>
      <c r="T976" s="16"/>
      <c r="U976" s="16"/>
      <c r="V976" s="16"/>
      <c r="W976" s="16"/>
      <c r="X976" s="16"/>
    </row>
    <row r="977" spans="1:24" ht="14">
      <c r="A977" s="105"/>
      <c r="B977" s="29"/>
      <c r="C977" s="29"/>
      <c r="D977" s="29"/>
      <c r="E977" s="29"/>
      <c r="F977" s="29"/>
      <c r="G977" s="17"/>
      <c r="H977" s="29"/>
      <c r="I977" s="29"/>
      <c r="J977" s="29"/>
      <c r="K977" s="29"/>
      <c r="L977" s="29"/>
      <c r="M977" s="29"/>
      <c r="N977" s="29"/>
      <c r="O977" s="17"/>
      <c r="P977" s="29"/>
      <c r="Q977" s="29"/>
      <c r="R977" s="29"/>
      <c r="S977" s="17"/>
      <c r="T977" s="17"/>
      <c r="U977" s="17"/>
      <c r="V977" s="17"/>
      <c r="W977" s="17"/>
      <c r="X977" s="17"/>
    </row>
    <row r="978" spans="1:24" ht="14">
      <c r="A978" s="115"/>
      <c r="B978" s="29"/>
      <c r="C978" s="80"/>
      <c r="D978" s="29"/>
      <c r="E978" s="29"/>
      <c r="F978" s="80"/>
      <c r="G978" s="16"/>
      <c r="H978" s="80"/>
      <c r="I978" s="80"/>
      <c r="J978" s="80"/>
      <c r="K978" s="80"/>
      <c r="L978" s="80"/>
      <c r="M978" s="80"/>
      <c r="N978" s="80"/>
      <c r="O978" s="16"/>
      <c r="P978" s="80"/>
      <c r="Q978" s="80"/>
      <c r="R978" s="80"/>
      <c r="S978" s="16"/>
      <c r="T978" s="16"/>
      <c r="U978" s="16"/>
      <c r="V978" s="16"/>
      <c r="W978" s="16"/>
      <c r="X978" s="16"/>
    </row>
    <row r="979" spans="1:24" ht="14">
      <c r="A979" s="105"/>
      <c r="B979" s="29"/>
      <c r="C979" s="29"/>
      <c r="D979" s="29"/>
      <c r="E979" s="29"/>
      <c r="F979" s="29"/>
      <c r="G979" s="17"/>
      <c r="H979" s="29"/>
      <c r="I979" s="29"/>
      <c r="J979" s="29"/>
      <c r="K979" s="29"/>
      <c r="L979" s="29"/>
      <c r="M979" s="29"/>
      <c r="N979" s="29"/>
      <c r="O979" s="17"/>
      <c r="P979" s="29"/>
      <c r="Q979" s="29"/>
      <c r="R979" s="29"/>
      <c r="S979" s="17"/>
      <c r="T979" s="17"/>
      <c r="U979" s="17"/>
      <c r="V979" s="17"/>
      <c r="W979" s="17"/>
      <c r="X979" s="17"/>
    </row>
    <row r="980" spans="1:24" ht="14">
      <c r="A980" s="115"/>
      <c r="B980" s="29"/>
      <c r="C980" s="80"/>
      <c r="D980" s="29"/>
      <c r="E980" s="29"/>
      <c r="F980" s="80"/>
      <c r="G980" s="16"/>
      <c r="H980" s="80"/>
      <c r="I980" s="80"/>
      <c r="J980" s="80"/>
      <c r="K980" s="80"/>
      <c r="L980" s="80"/>
      <c r="M980" s="80"/>
      <c r="N980" s="80"/>
      <c r="O980" s="16"/>
      <c r="P980" s="80"/>
      <c r="Q980" s="80"/>
      <c r="R980" s="80"/>
      <c r="S980" s="16"/>
      <c r="T980" s="16"/>
      <c r="U980" s="16"/>
      <c r="V980" s="16"/>
      <c r="W980" s="16"/>
      <c r="X980" s="16"/>
    </row>
    <row r="981" spans="1:24" ht="14">
      <c r="A981" s="105"/>
      <c r="B981" s="29"/>
      <c r="C981" s="29"/>
      <c r="D981" s="29"/>
      <c r="E981" s="29"/>
      <c r="F981" s="29"/>
      <c r="G981" s="17"/>
      <c r="H981" s="29"/>
      <c r="I981" s="29"/>
      <c r="J981" s="29"/>
      <c r="K981" s="29"/>
      <c r="L981" s="29"/>
      <c r="M981" s="29"/>
      <c r="N981" s="29"/>
      <c r="O981" s="17"/>
      <c r="P981" s="29"/>
      <c r="Q981" s="29"/>
      <c r="R981" s="29"/>
      <c r="S981" s="17"/>
      <c r="T981" s="17"/>
      <c r="U981" s="17"/>
      <c r="V981" s="17"/>
      <c r="W981" s="17"/>
      <c r="X981" s="17"/>
    </row>
    <row r="982" spans="1:24" ht="14">
      <c r="A982" s="115"/>
      <c r="B982" s="29"/>
      <c r="C982" s="80"/>
      <c r="D982" s="29"/>
      <c r="E982" s="29"/>
      <c r="F982" s="80"/>
      <c r="G982" s="16"/>
      <c r="H982" s="80"/>
      <c r="I982" s="80"/>
      <c r="J982" s="80"/>
      <c r="K982" s="80"/>
      <c r="L982" s="80"/>
      <c r="M982" s="80"/>
      <c r="N982" s="80"/>
      <c r="O982" s="16"/>
      <c r="P982" s="80"/>
      <c r="Q982" s="80"/>
      <c r="R982" s="80"/>
      <c r="S982" s="16"/>
      <c r="T982" s="16"/>
      <c r="U982" s="16"/>
      <c r="V982" s="16"/>
      <c r="W982" s="16"/>
      <c r="X982" s="16"/>
    </row>
    <row r="983" spans="1:24" ht="14">
      <c r="A983" s="105"/>
      <c r="B983" s="29"/>
      <c r="C983" s="29"/>
      <c r="D983" s="29"/>
      <c r="E983" s="29"/>
      <c r="F983" s="29"/>
      <c r="G983" s="17"/>
      <c r="H983" s="29"/>
      <c r="I983" s="29"/>
      <c r="J983" s="29"/>
      <c r="K983" s="29"/>
      <c r="L983" s="29"/>
      <c r="M983" s="29"/>
      <c r="N983" s="29"/>
      <c r="O983" s="17"/>
      <c r="P983" s="29"/>
      <c r="Q983" s="29"/>
      <c r="R983" s="29"/>
      <c r="S983" s="17"/>
      <c r="T983" s="17"/>
      <c r="U983" s="17"/>
      <c r="V983" s="17"/>
      <c r="W983" s="17"/>
      <c r="X983" s="17"/>
    </row>
    <row r="984" spans="1:24" ht="14">
      <c r="A984" s="115"/>
      <c r="B984" s="29"/>
      <c r="C984" s="80"/>
      <c r="D984" s="29"/>
      <c r="E984" s="29"/>
      <c r="F984" s="80"/>
      <c r="G984" s="16"/>
      <c r="H984" s="80"/>
      <c r="I984" s="80"/>
      <c r="J984" s="80"/>
      <c r="K984" s="80"/>
      <c r="L984" s="80"/>
      <c r="M984" s="80"/>
      <c r="N984" s="80"/>
      <c r="O984" s="16"/>
      <c r="P984" s="80"/>
      <c r="Q984" s="80"/>
      <c r="R984" s="80"/>
      <c r="S984" s="16"/>
      <c r="T984" s="16"/>
      <c r="U984" s="16"/>
      <c r="V984" s="16"/>
      <c r="W984" s="16"/>
      <c r="X984" s="16"/>
    </row>
    <row r="985" spans="1:24" ht="14">
      <c r="A985" s="105"/>
      <c r="B985" s="29"/>
      <c r="C985" s="29"/>
      <c r="D985" s="29"/>
      <c r="E985" s="29"/>
      <c r="F985" s="29"/>
      <c r="G985" s="17"/>
      <c r="H985" s="29"/>
      <c r="I985" s="29"/>
      <c r="J985" s="29"/>
      <c r="K985" s="29"/>
      <c r="L985" s="29"/>
      <c r="M985" s="29"/>
      <c r="N985" s="29"/>
      <c r="O985" s="17"/>
      <c r="P985" s="29"/>
      <c r="Q985" s="29"/>
      <c r="R985" s="29"/>
      <c r="S985" s="17"/>
      <c r="T985" s="17"/>
      <c r="U985" s="17"/>
      <c r="V985" s="17"/>
      <c r="W985" s="17"/>
      <c r="X985" s="17"/>
    </row>
    <row r="986" spans="1:24" ht="14">
      <c r="A986" s="115"/>
      <c r="B986" s="29"/>
      <c r="C986" s="80"/>
      <c r="D986" s="29"/>
      <c r="E986" s="29"/>
      <c r="F986" s="80"/>
      <c r="G986" s="16"/>
      <c r="H986" s="80"/>
      <c r="I986" s="80"/>
      <c r="J986" s="80"/>
      <c r="K986" s="80"/>
      <c r="L986" s="80"/>
      <c r="M986" s="80"/>
      <c r="N986" s="80"/>
      <c r="O986" s="16"/>
      <c r="P986" s="80"/>
      <c r="Q986" s="80"/>
      <c r="R986" s="80"/>
      <c r="S986" s="16"/>
      <c r="T986" s="16"/>
      <c r="U986" s="16"/>
      <c r="V986" s="16"/>
      <c r="W986" s="16"/>
      <c r="X986" s="16"/>
    </row>
    <row r="987" spans="1:24" ht="14">
      <c r="A987" s="105"/>
      <c r="B987" s="29"/>
      <c r="C987" s="29"/>
      <c r="D987" s="29"/>
      <c r="E987" s="29"/>
      <c r="F987" s="29"/>
      <c r="G987" s="17"/>
      <c r="H987" s="29"/>
      <c r="I987" s="29"/>
      <c r="J987" s="29"/>
      <c r="K987" s="29"/>
      <c r="L987" s="29"/>
      <c r="M987" s="29"/>
      <c r="N987" s="29"/>
      <c r="O987" s="17"/>
      <c r="P987" s="29"/>
      <c r="Q987" s="29"/>
      <c r="R987" s="29"/>
      <c r="S987" s="17"/>
      <c r="T987" s="17"/>
      <c r="U987" s="17"/>
      <c r="V987" s="17"/>
      <c r="W987" s="17"/>
      <c r="X987" s="17"/>
    </row>
    <row r="988" spans="1:24" ht="14">
      <c r="A988" s="115"/>
      <c r="B988" s="29"/>
      <c r="C988" s="80"/>
      <c r="D988" s="29"/>
      <c r="E988" s="29"/>
      <c r="F988" s="80"/>
      <c r="G988" s="16"/>
      <c r="H988" s="80"/>
      <c r="I988" s="80"/>
      <c r="J988" s="80"/>
      <c r="K988" s="80"/>
      <c r="L988" s="80"/>
      <c r="M988" s="80"/>
      <c r="N988" s="80"/>
      <c r="O988" s="16"/>
      <c r="P988" s="80"/>
      <c r="Q988" s="80"/>
      <c r="R988" s="80"/>
      <c r="S988" s="16"/>
      <c r="T988" s="16"/>
      <c r="U988" s="16"/>
      <c r="V988" s="16"/>
      <c r="W988" s="16"/>
      <c r="X988" s="16"/>
    </row>
    <row r="989" spans="1:24" ht="14">
      <c r="A989" s="105"/>
      <c r="B989" s="29"/>
      <c r="C989" s="29"/>
      <c r="D989" s="29"/>
      <c r="E989" s="29"/>
      <c r="F989" s="29"/>
      <c r="G989" s="17"/>
      <c r="H989" s="29"/>
      <c r="I989" s="29"/>
      <c r="J989" s="29"/>
      <c r="K989" s="29"/>
      <c r="L989" s="29"/>
      <c r="M989" s="29"/>
      <c r="N989" s="29"/>
      <c r="O989" s="17"/>
      <c r="P989" s="29"/>
      <c r="Q989" s="29"/>
      <c r="R989" s="29"/>
      <c r="S989" s="17"/>
      <c r="T989" s="17"/>
      <c r="U989" s="17"/>
      <c r="V989" s="17"/>
      <c r="W989" s="17"/>
      <c r="X989" s="17"/>
    </row>
    <row r="990" spans="1:24" ht="14">
      <c r="A990" s="115"/>
      <c r="B990" s="29"/>
      <c r="C990" s="80"/>
      <c r="D990" s="29"/>
      <c r="E990" s="29"/>
      <c r="F990" s="80"/>
      <c r="G990" s="16"/>
      <c r="H990" s="80"/>
      <c r="I990" s="80"/>
      <c r="J990" s="80"/>
      <c r="K990" s="80"/>
      <c r="L990" s="80"/>
      <c r="M990" s="80"/>
      <c r="N990" s="80"/>
      <c r="O990" s="16"/>
      <c r="P990" s="80"/>
      <c r="Q990" s="80"/>
      <c r="R990" s="80"/>
      <c r="S990" s="16"/>
      <c r="T990" s="16"/>
      <c r="U990" s="16"/>
      <c r="V990" s="16"/>
      <c r="W990" s="16"/>
      <c r="X990" s="16"/>
    </row>
    <row r="991" spans="1:24" ht="14">
      <c r="A991" s="105"/>
      <c r="B991" s="29"/>
      <c r="C991" s="29"/>
      <c r="D991" s="29"/>
      <c r="E991" s="29"/>
      <c r="F991" s="29"/>
      <c r="G991" s="17"/>
      <c r="H991" s="29"/>
      <c r="I991" s="29"/>
      <c r="J991" s="29"/>
      <c r="K991" s="29"/>
      <c r="L991" s="29"/>
      <c r="M991" s="29"/>
      <c r="N991" s="29"/>
      <c r="O991" s="17"/>
      <c r="P991" s="29"/>
      <c r="Q991" s="29"/>
      <c r="R991" s="29"/>
      <c r="S991" s="17"/>
      <c r="T991" s="17"/>
      <c r="U991" s="17"/>
      <c r="V991" s="17"/>
      <c r="W991" s="17"/>
      <c r="X991" s="17"/>
    </row>
    <row r="992" spans="1:24" ht="14">
      <c r="A992" s="115"/>
      <c r="B992" s="29"/>
      <c r="C992" s="80"/>
      <c r="D992" s="29"/>
      <c r="E992" s="29"/>
      <c r="F992" s="80"/>
      <c r="G992" s="16"/>
      <c r="H992" s="80"/>
      <c r="I992" s="80"/>
      <c r="J992" s="80"/>
      <c r="K992" s="80"/>
      <c r="L992" s="80"/>
      <c r="M992" s="80"/>
      <c r="N992" s="80"/>
      <c r="O992" s="16"/>
      <c r="P992" s="80"/>
      <c r="Q992" s="80"/>
      <c r="R992" s="80"/>
      <c r="S992" s="16"/>
      <c r="T992" s="16"/>
      <c r="U992" s="16"/>
      <c r="V992" s="16"/>
      <c r="W992" s="16"/>
      <c r="X992" s="16"/>
    </row>
    <row r="993" spans="1:24" ht="14">
      <c r="A993" s="105"/>
      <c r="B993" s="29"/>
      <c r="C993" s="29"/>
      <c r="D993" s="29"/>
      <c r="E993" s="29"/>
      <c r="F993" s="29"/>
      <c r="G993" s="17"/>
      <c r="H993" s="29"/>
      <c r="I993" s="29"/>
      <c r="J993" s="29"/>
      <c r="K993" s="29"/>
      <c r="L993" s="29"/>
      <c r="M993" s="29"/>
      <c r="N993" s="29"/>
      <c r="O993" s="17"/>
      <c r="P993" s="29"/>
      <c r="Q993" s="29"/>
      <c r="R993" s="29"/>
      <c r="S993" s="17"/>
      <c r="T993" s="17"/>
      <c r="U993" s="17"/>
      <c r="V993" s="17"/>
      <c r="W993" s="17"/>
      <c r="X993" s="17"/>
    </row>
    <row r="994" spans="1:24" ht="14">
      <c r="A994" s="115"/>
      <c r="B994" s="29"/>
      <c r="C994" s="80"/>
      <c r="D994" s="29"/>
      <c r="E994" s="29"/>
      <c r="F994" s="80"/>
      <c r="G994" s="16"/>
      <c r="H994" s="80"/>
      <c r="I994" s="80"/>
      <c r="J994" s="80"/>
      <c r="K994" s="80"/>
      <c r="L994" s="80"/>
      <c r="M994" s="80"/>
      <c r="N994" s="80"/>
      <c r="O994" s="16"/>
      <c r="P994" s="80"/>
      <c r="Q994" s="80"/>
      <c r="R994" s="80"/>
      <c r="S994" s="16"/>
      <c r="T994" s="16"/>
      <c r="U994" s="16"/>
      <c r="V994" s="16"/>
      <c r="W994" s="16"/>
      <c r="X994" s="16"/>
    </row>
    <row r="995" spans="1:24" ht="14">
      <c r="A995" s="105"/>
      <c r="B995" s="29"/>
      <c r="C995" s="29"/>
      <c r="D995" s="29"/>
      <c r="E995" s="29"/>
      <c r="F995" s="29"/>
      <c r="G995" s="17"/>
      <c r="H995" s="29"/>
      <c r="I995" s="29"/>
      <c r="J995" s="29"/>
      <c r="K995" s="29"/>
      <c r="L995" s="29"/>
      <c r="M995" s="29"/>
      <c r="N995" s="29"/>
      <c r="O995" s="17"/>
      <c r="P995" s="29"/>
      <c r="Q995" s="29"/>
      <c r="R995" s="29"/>
      <c r="S995" s="17"/>
      <c r="T995" s="17"/>
      <c r="U995" s="17"/>
      <c r="V995" s="17"/>
      <c r="W995" s="17"/>
      <c r="X995" s="17"/>
    </row>
    <row r="996" spans="1:24" ht="14">
      <c r="A996" s="115"/>
      <c r="B996" s="29"/>
      <c r="C996" s="80"/>
      <c r="D996" s="29"/>
      <c r="E996" s="29"/>
      <c r="F996" s="80"/>
      <c r="G996" s="16"/>
      <c r="H996" s="80"/>
      <c r="I996" s="80"/>
      <c r="J996" s="80"/>
      <c r="K996" s="80"/>
      <c r="L996" s="80"/>
      <c r="M996" s="80"/>
      <c r="N996" s="80"/>
      <c r="O996" s="16"/>
      <c r="P996" s="80"/>
      <c r="Q996" s="80"/>
      <c r="R996" s="80"/>
      <c r="S996" s="16"/>
      <c r="T996" s="16"/>
      <c r="U996" s="16"/>
      <c r="V996" s="16"/>
      <c r="W996" s="16"/>
      <c r="X996" s="16"/>
    </row>
    <row r="997" spans="1:24" ht="14">
      <c r="A997" s="105"/>
      <c r="B997" s="29"/>
      <c r="C997" s="29"/>
      <c r="D997" s="29"/>
      <c r="E997" s="29"/>
      <c r="F997" s="29"/>
      <c r="G997" s="17"/>
      <c r="H997" s="29"/>
      <c r="I997" s="29"/>
      <c r="J997" s="29"/>
      <c r="K997" s="29"/>
      <c r="L997" s="29"/>
      <c r="M997" s="29"/>
      <c r="N997" s="29"/>
      <c r="O997" s="17"/>
      <c r="P997" s="29"/>
      <c r="Q997" s="29"/>
      <c r="R997" s="29"/>
      <c r="S997" s="17"/>
      <c r="T997" s="17"/>
      <c r="U997" s="17"/>
      <c r="V997" s="17"/>
      <c r="W997" s="17"/>
      <c r="X997" s="17"/>
    </row>
    <row r="998" spans="1:24" ht="14">
      <c r="A998" s="115"/>
      <c r="B998" s="29"/>
      <c r="C998" s="80"/>
      <c r="D998" s="29"/>
      <c r="E998" s="29"/>
      <c r="F998" s="80"/>
      <c r="G998" s="16"/>
      <c r="H998" s="80"/>
      <c r="I998" s="80"/>
      <c r="J998" s="80"/>
      <c r="K998" s="80"/>
      <c r="L998" s="80"/>
      <c r="M998" s="80"/>
      <c r="N998" s="80"/>
      <c r="O998" s="16"/>
      <c r="P998" s="80"/>
      <c r="Q998" s="80"/>
      <c r="R998" s="80"/>
      <c r="S998" s="16"/>
      <c r="T998" s="16"/>
      <c r="U998" s="16"/>
      <c r="V998" s="16"/>
      <c r="W998" s="16"/>
      <c r="X998" s="16"/>
    </row>
    <row r="999" spans="1:24" ht="14">
      <c r="A999" s="105"/>
      <c r="B999" s="29"/>
      <c r="C999" s="29"/>
      <c r="D999" s="29"/>
      <c r="E999" s="29"/>
      <c r="F999" s="29"/>
      <c r="G999" s="17"/>
      <c r="H999" s="29"/>
      <c r="I999" s="29"/>
      <c r="J999" s="29"/>
      <c r="K999" s="29"/>
      <c r="L999" s="29"/>
      <c r="M999" s="29"/>
      <c r="N999" s="29"/>
      <c r="O999" s="17"/>
      <c r="P999" s="29"/>
      <c r="Q999" s="29"/>
      <c r="R999" s="29"/>
      <c r="S999" s="17"/>
      <c r="T999" s="17"/>
      <c r="U999" s="17"/>
      <c r="V999" s="17"/>
      <c r="W999" s="17"/>
      <c r="X999" s="17"/>
    </row>
    <row r="1000" spans="1:24" ht="14">
      <c r="A1000" s="115"/>
      <c r="B1000" s="29"/>
      <c r="C1000" s="80"/>
      <c r="D1000" s="29"/>
      <c r="E1000" s="29"/>
      <c r="F1000" s="80"/>
      <c r="G1000" s="16"/>
      <c r="H1000" s="80"/>
      <c r="I1000" s="80"/>
      <c r="J1000" s="80"/>
      <c r="K1000" s="80"/>
      <c r="L1000" s="80"/>
      <c r="M1000" s="80"/>
      <c r="N1000" s="80"/>
      <c r="O1000" s="16"/>
      <c r="P1000" s="80"/>
      <c r="Q1000" s="80"/>
      <c r="R1000" s="80"/>
      <c r="S1000" s="16"/>
      <c r="T1000" s="16"/>
      <c r="U1000" s="16"/>
      <c r="V1000" s="16"/>
      <c r="W1000" s="16"/>
      <c r="X1000" s="16"/>
    </row>
    <row r="1001" spans="1:24" ht="14">
      <c r="A1001" s="105"/>
      <c r="B1001" s="29"/>
      <c r="C1001" s="29"/>
      <c r="D1001" s="29"/>
      <c r="E1001" s="29"/>
      <c r="F1001" s="29"/>
      <c r="G1001" s="17"/>
      <c r="H1001" s="29"/>
      <c r="I1001" s="29"/>
      <c r="J1001" s="29"/>
      <c r="K1001" s="29"/>
      <c r="L1001" s="29"/>
      <c r="M1001" s="29"/>
      <c r="N1001" s="29"/>
      <c r="O1001" s="17"/>
      <c r="P1001" s="29"/>
      <c r="Q1001" s="29"/>
      <c r="R1001" s="29"/>
      <c r="S1001" s="17"/>
      <c r="T1001" s="17"/>
      <c r="U1001" s="17"/>
      <c r="V1001" s="17"/>
      <c r="W1001" s="17"/>
      <c r="X1001" s="17"/>
    </row>
    <row r="1002" spans="1:24" ht="14">
      <c r="A1002" s="115"/>
      <c r="B1002" s="29"/>
      <c r="C1002" s="80"/>
      <c r="D1002" s="29"/>
      <c r="E1002" s="29"/>
      <c r="F1002" s="80"/>
      <c r="G1002" s="16"/>
      <c r="H1002" s="80"/>
      <c r="I1002" s="80"/>
      <c r="J1002" s="80"/>
      <c r="K1002" s="80"/>
      <c r="L1002" s="80"/>
      <c r="M1002" s="80"/>
      <c r="N1002" s="80"/>
      <c r="O1002" s="16"/>
      <c r="P1002" s="80"/>
      <c r="Q1002" s="80"/>
      <c r="R1002" s="80"/>
      <c r="S1002" s="16"/>
      <c r="T1002" s="16"/>
      <c r="U1002" s="16"/>
      <c r="V1002" s="16"/>
      <c r="W1002" s="16"/>
      <c r="X1002" s="16"/>
    </row>
    <row r="1003" spans="1:24" ht="14">
      <c r="A1003" s="105"/>
      <c r="B1003" s="29"/>
      <c r="C1003" s="29"/>
      <c r="D1003" s="29"/>
      <c r="E1003" s="29"/>
      <c r="F1003" s="29"/>
      <c r="G1003" s="17"/>
      <c r="H1003" s="29"/>
      <c r="I1003" s="29"/>
      <c r="J1003" s="29"/>
      <c r="K1003" s="29"/>
      <c r="L1003" s="29"/>
      <c r="M1003" s="29"/>
      <c r="N1003" s="29"/>
      <c r="O1003" s="17"/>
      <c r="P1003" s="29"/>
      <c r="Q1003" s="29"/>
      <c r="R1003" s="29"/>
      <c r="S1003" s="17"/>
      <c r="T1003" s="17"/>
      <c r="U1003" s="17"/>
      <c r="V1003" s="17"/>
      <c r="W1003" s="17"/>
      <c r="X1003" s="17"/>
    </row>
    <row r="1004" spans="1:24" ht="14">
      <c r="A1004" s="115"/>
      <c r="B1004" s="29"/>
      <c r="C1004" s="80"/>
      <c r="D1004" s="29"/>
      <c r="E1004" s="29"/>
      <c r="F1004" s="80"/>
      <c r="G1004" s="16"/>
      <c r="H1004" s="80"/>
      <c r="I1004" s="80"/>
      <c r="J1004" s="80"/>
      <c r="K1004" s="80"/>
      <c r="L1004" s="80"/>
      <c r="M1004" s="80"/>
      <c r="N1004" s="80"/>
      <c r="O1004" s="16"/>
      <c r="P1004" s="80"/>
      <c r="Q1004" s="80"/>
      <c r="R1004" s="80"/>
      <c r="S1004" s="16"/>
      <c r="T1004" s="16"/>
      <c r="U1004" s="16"/>
      <c r="V1004" s="16"/>
      <c r="W1004" s="16"/>
      <c r="X1004" s="16"/>
    </row>
    <row r="1005" spans="1:24" ht="14">
      <c r="A1005" s="105"/>
      <c r="B1005" s="29"/>
      <c r="C1005" s="29"/>
      <c r="D1005" s="29"/>
      <c r="E1005" s="29"/>
      <c r="F1005" s="29"/>
      <c r="G1005" s="17"/>
      <c r="H1005" s="29"/>
      <c r="I1005" s="29"/>
      <c r="J1005" s="29"/>
      <c r="K1005" s="29"/>
      <c r="L1005" s="29"/>
      <c r="M1005" s="29"/>
      <c r="N1005" s="29"/>
      <c r="O1005" s="17"/>
      <c r="P1005" s="29"/>
      <c r="Q1005" s="29"/>
      <c r="R1005" s="29"/>
      <c r="S1005" s="17"/>
      <c r="T1005" s="17"/>
      <c r="U1005" s="17"/>
      <c r="V1005" s="17"/>
      <c r="W1005" s="17"/>
      <c r="X1005" s="17"/>
    </row>
    <row r="1006" spans="1:24" ht="14">
      <c r="A1006" s="115"/>
      <c r="B1006" s="29"/>
      <c r="C1006" s="80"/>
      <c r="D1006" s="29"/>
      <c r="E1006" s="29"/>
      <c r="F1006" s="80"/>
      <c r="G1006" s="16"/>
      <c r="H1006" s="80"/>
      <c r="I1006" s="80"/>
      <c r="J1006" s="80"/>
      <c r="K1006" s="80"/>
      <c r="L1006" s="80"/>
      <c r="M1006" s="80"/>
      <c r="N1006" s="80"/>
      <c r="O1006" s="16"/>
      <c r="P1006" s="80"/>
      <c r="Q1006" s="80"/>
      <c r="R1006" s="80"/>
      <c r="S1006" s="16"/>
      <c r="T1006" s="16"/>
      <c r="U1006" s="16"/>
      <c r="V1006" s="16"/>
      <c r="W1006" s="16"/>
      <c r="X1006" s="16"/>
    </row>
    <row r="1007" spans="1:24" ht="14">
      <c r="A1007" s="105"/>
      <c r="B1007" s="29"/>
      <c r="C1007" s="29"/>
      <c r="D1007" s="29"/>
      <c r="E1007" s="29"/>
      <c r="F1007" s="29"/>
      <c r="G1007" s="17"/>
      <c r="H1007" s="29"/>
      <c r="I1007" s="29"/>
      <c r="J1007" s="29"/>
      <c r="K1007" s="29"/>
      <c r="L1007" s="29"/>
      <c r="M1007" s="29"/>
      <c r="N1007" s="29"/>
      <c r="O1007" s="17"/>
      <c r="P1007" s="29"/>
      <c r="Q1007" s="29"/>
      <c r="R1007" s="29"/>
      <c r="S1007" s="17"/>
      <c r="T1007" s="17"/>
      <c r="U1007" s="17"/>
      <c r="V1007" s="17"/>
      <c r="W1007" s="17"/>
      <c r="X1007" s="17"/>
    </row>
    <row r="1008" spans="1:24" ht="14">
      <c r="A1008" s="115"/>
      <c r="B1008" s="29"/>
      <c r="C1008" s="80"/>
      <c r="D1008" s="29"/>
      <c r="E1008" s="29"/>
      <c r="F1008" s="80"/>
      <c r="G1008" s="16"/>
      <c r="H1008" s="80"/>
      <c r="I1008" s="80"/>
      <c r="J1008" s="80"/>
      <c r="K1008" s="80"/>
      <c r="L1008" s="80"/>
      <c r="M1008" s="80"/>
      <c r="N1008" s="80"/>
      <c r="O1008" s="16"/>
      <c r="P1008" s="80"/>
      <c r="Q1008" s="80"/>
      <c r="R1008" s="80"/>
      <c r="S1008" s="16"/>
      <c r="T1008" s="16"/>
      <c r="U1008" s="16"/>
      <c r="V1008" s="16"/>
      <c r="W1008" s="16"/>
      <c r="X1008" s="16"/>
    </row>
    <row r="1009" spans="1:24" ht="14">
      <c r="A1009" s="105"/>
      <c r="B1009" s="29"/>
      <c r="C1009" s="29"/>
      <c r="D1009" s="29"/>
      <c r="E1009" s="29"/>
      <c r="F1009" s="29"/>
      <c r="G1009" s="17"/>
      <c r="H1009" s="29"/>
      <c r="I1009" s="29"/>
      <c r="J1009" s="29"/>
      <c r="K1009" s="29"/>
      <c r="L1009" s="29"/>
      <c r="M1009" s="29"/>
      <c r="N1009" s="29"/>
      <c r="O1009" s="17"/>
      <c r="P1009" s="29"/>
      <c r="Q1009" s="29"/>
      <c r="R1009" s="29"/>
      <c r="S1009" s="17"/>
      <c r="T1009" s="17"/>
      <c r="U1009" s="17"/>
      <c r="V1009" s="17"/>
      <c r="W1009" s="17"/>
      <c r="X1009" s="17"/>
    </row>
    <row r="1010" spans="1:24" ht="14">
      <c r="A1010" s="115"/>
      <c r="B1010" s="29"/>
      <c r="C1010" s="80"/>
      <c r="D1010" s="29"/>
      <c r="E1010" s="29"/>
      <c r="F1010" s="80"/>
      <c r="G1010" s="16"/>
      <c r="H1010" s="80"/>
      <c r="I1010" s="80"/>
      <c r="J1010" s="80"/>
      <c r="K1010" s="80"/>
      <c r="L1010" s="80"/>
      <c r="M1010" s="80"/>
      <c r="N1010" s="80"/>
      <c r="O1010" s="16"/>
      <c r="P1010" s="80"/>
      <c r="Q1010" s="80"/>
      <c r="R1010" s="80"/>
      <c r="S1010" s="16"/>
      <c r="T1010" s="16"/>
      <c r="U1010" s="16"/>
      <c r="V1010" s="16"/>
      <c r="W1010" s="16"/>
      <c r="X1010" s="16"/>
    </row>
    <row r="1011" spans="1:24" ht="14">
      <c r="A1011" s="105"/>
      <c r="B1011" s="29"/>
      <c r="C1011" s="29"/>
      <c r="D1011" s="29"/>
      <c r="E1011" s="29"/>
      <c r="F1011" s="29"/>
      <c r="G1011" s="17"/>
      <c r="H1011" s="29"/>
      <c r="I1011" s="29"/>
      <c r="J1011" s="29"/>
      <c r="K1011" s="29"/>
      <c r="L1011" s="29"/>
      <c r="M1011" s="29"/>
      <c r="N1011" s="29"/>
      <c r="O1011" s="17"/>
      <c r="P1011" s="29"/>
      <c r="Q1011" s="29"/>
      <c r="R1011" s="29"/>
      <c r="S1011" s="17"/>
      <c r="T1011" s="17"/>
      <c r="U1011" s="17"/>
      <c r="V1011" s="17"/>
      <c r="W1011" s="17"/>
      <c r="X1011" s="17"/>
    </row>
    <row r="1012" spans="1:24" ht="14">
      <c r="A1012" s="115"/>
      <c r="B1012" s="29"/>
      <c r="C1012" s="80"/>
      <c r="D1012" s="29"/>
      <c r="E1012" s="29"/>
      <c r="F1012" s="80"/>
      <c r="G1012" s="16"/>
      <c r="H1012" s="80"/>
      <c r="I1012" s="80"/>
      <c r="J1012" s="80"/>
      <c r="K1012" s="80"/>
      <c r="L1012" s="80"/>
      <c r="M1012" s="80"/>
      <c r="N1012" s="80"/>
      <c r="O1012" s="16"/>
      <c r="P1012" s="80"/>
      <c r="Q1012" s="80"/>
      <c r="R1012" s="80"/>
      <c r="S1012" s="16"/>
      <c r="T1012" s="16"/>
      <c r="U1012" s="16"/>
      <c r="V1012" s="16"/>
      <c r="W1012" s="16"/>
      <c r="X1012" s="16"/>
    </row>
    <row r="1013" spans="1:24" ht="14">
      <c r="A1013" s="105"/>
      <c r="B1013" s="29"/>
      <c r="C1013" s="29"/>
      <c r="D1013" s="29"/>
      <c r="E1013" s="29"/>
      <c r="F1013" s="29"/>
      <c r="G1013" s="17"/>
      <c r="H1013" s="29"/>
      <c r="I1013" s="29"/>
      <c r="J1013" s="29"/>
      <c r="K1013" s="29"/>
      <c r="L1013" s="29"/>
      <c r="M1013" s="29"/>
      <c r="N1013" s="29"/>
      <c r="O1013" s="17"/>
      <c r="P1013" s="29"/>
      <c r="Q1013" s="29"/>
      <c r="R1013" s="29"/>
      <c r="S1013" s="17"/>
      <c r="T1013" s="17"/>
      <c r="U1013" s="17"/>
      <c r="V1013" s="17"/>
      <c r="W1013" s="17"/>
      <c r="X1013" s="17"/>
    </row>
    <row r="1014" spans="1:24" ht="14">
      <c r="A1014" s="115"/>
      <c r="B1014" s="29"/>
      <c r="C1014" s="80"/>
      <c r="D1014" s="29"/>
      <c r="E1014" s="29"/>
      <c r="F1014" s="80"/>
      <c r="G1014" s="16"/>
      <c r="H1014" s="80"/>
      <c r="I1014" s="80"/>
      <c r="J1014" s="80"/>
      <c r="K1014" s="80"/>
      <c r="L1014" s="80"/>
      <c r="M1014" s="80"/>
      <c r="N1014" s="80"/>
      <c r="O1014" s="16"/>
      <c r="P1014" s="80"/>
      <c r="Q1014" s="80"/>
      <c r="R1014" s="80"/>
      <c r="S1014" s="16"/>
      <c r="T1014" s="16"/>
      <c r="U1014" s="16"/>
      <c r="V1014" s="16"/>
      <c r="W1014" s="16"/>
      <c r="X1014" s="16"/>
    </row>
    <row r="1015" spans="1:24" ht="14">
      <c r="A1015" s="105"/>
      <c r="B1015" s="29"/>
      <c r="C1015" s="29"/>
      <c r="D1015" s="29"/>
      <c r="E1015" s="29"/>
      <c r="F1015" s="29"/>
      <c r="G1015" s="17"/>
      <c r="H1015" s="29"/>
      <c r="I1015" s="29"/>
      <c r="J1015" s="29"/>
      <c r="K1015" s="29"/>
      <c r="L1015" s="29"/>
      <c r="M1015" s="29"/>
      <c r="N1015" s="29"/>
      <c r="O1015" s="17"/>
      <c r="P1015" s="29"/>
      <c r="Q1015" s="29"/>
      <c r="R1015" s="29"/>
      <c r="S1015" s="17"/>
      <c r="T1015" s="17"/>
      <c r="U1015" s="17"/>
      <c r="V1015" s="17"/>
      <c r="W1015" s="17"/>
      <c r="X1015" s="17"/>
    </row>
    <row r="1016" spans="1:24" ht="14">
      <c r="A1016" s="115"/>
      <c r="B1016" s="29"/>
      <c r="C1016" s="80"/>
      <c r="D1016" s="29"/>
      <c r="E1016" s="29"/>
      <c r="F1016" s="80"/>
      <c r="G1016" s="16"/>
      <c r="H1016" s="80"/>
      <c r="I1016" s="80"/>
      <c r="J1016" s="80"/>
      <c r="K1016" s="80"/>
      <c r="L1016" s="80"/>
      <c r="M1016" s="80"/>
      <c r="N1016" s="80"/>
      <c r="O1016" s="16"/>
      <c r="P1016" s="80"/>
      <c r="Q1016" s="80"/>
      <c r="R1016" s="80"/>
      <c r="S1016" s="16"/>
      <c r="T1016" s="16"/>
      <c r="U1016" s="16"/>
      <c r="V1016" s="16"/>
      <c r="W1016" s="16"/>
      <c r="X1016" s="16"/>
    </row>
    <row r="1017" spans="1:24" ht="14">
      <c r="A1017" s="105"/>
      <c r="B1017" s="29"/>
      <c r="C1017" s="29"/>
      <c r="D1017" s="29"/>
      <c r="E1017" s="29"/>
      <c r="F1017" s="29"/>
      <c r="G1017" s="17"/>
      <c r="H1017" s="29"/>
      <c r="I1017" s="29"/>
      <c r="J1017" s="29"/>
      <c r="K1017" s="29"/>
      <c r="L1017" s="29"/>
      <c r="M1017" s="29"/>
      <c r="N1017" s="29"/>
      <c r="O1017" s="17"/>
      <c r="P1017" s="29"/>
      <c r="Q1017" s="29"/>
      <c r="R1017" s="29"/>
      <c r="S1017" s="17"/>
      <c r="T1017" s="17"/>
      <c r="U1017" s="17"/>
      <c r="V1017" s="17"/>
      <c r="W1017" s="17"/>
      <c r="X1017" s="17"/>
    </row>
    <row r="1018" spans="1:24" ht="14">
      <c r="A1018" s="115"/>
      <c r="B1018" s="29"/>
      <c r="C1018" s="80"/>
      <c r="D1018" s="29"/>
      <c r="E1018" s="29"/>
      <c r="F1018" s="80"/>
      <c r="G1018" s="16"/>
      <c r="H1018" s="80"/>
      <c r="I1018" s="80"/>
      <c r="J1018" s="80"/>
      <c r="K1018" s="80"/>
      <c r="L1018" s="80"/>
      <c r="M1018" s="80"/>
      <c r="N1018" s="80"/>
      <c r="O1018" s="16"/>
      <c r="P1018" s="80"/>
      <c r="Q1018" s="80"/>
      <c r="R1018" s="80"/>
      <c r="S1018" s="16"/>
      <c r="T1018" s="16"/>
      <c r="U1018" s="16"/>
      <c r="V1018" s="16"/>
      <c r="W1018" s="16"/>
      <c r="X1018" s="16"/>
    </row>
    <row r="1019" spans="1:24" ht="14">
      <c r="A1019" s="105"/>
      <c r="B1019" s="29"/>
      <c r="C1019" s="29"/>
      <c r="D1019" s="29"/>
      <c r="E1019" s="29"/>
      <c r="F1019" s="29"/>
      <c r="G1019" s="17"/>
      <c r="H1019" s="29"/>
      <c r="I1019" s="29"/>
      <c r="J1019" s="29"/>
      <c r="K1019" s="29"/>
      <c r="L1019" s="29"/>
      <c r="M1019" s="29"/>
      <c r="N1019" s="29"/>
      <c r="O1019" s="17"/>
      <c r="P1019" s="29"/>
      <c r="Q1019" s="29"/>
      <c r="R1019" s="29"/>
      <c r="S1019" s="17"/>
      <c r="T1019" s="17"/>
      <c r="U1019" s="17"/>
      <c r="V1019" s="17"/>
      <c r="W1019" s="17"/>
      <c r="X1019" s="17"/>
    </row>
    <row r="1020" spans="1:24" ht="14">
      <c r="A1020" s="115"/>
      <c r="B1020" s="29"/>
      <c r="C1020" s="80"/>
      <c r="D1020" s="29"/>
      <c r="E1020" s="29"/>
      <c r="F1020" s="80"/>
      <c r="G1020" s="16"/>
      <c r="H1020" s="80"/>
      <c r="I1020" s="80"/>
      <c r="J1020" s="80"/>
      <c r="K1020" s="80"/>
      <c r="L1020" s="80"/>
      <c r="M1020" s="80"/>
      <c r="N1020" s="80"/>
      <c r="O1020" s="16"/>
      <c r="P1020" s="80"/>
      <c r="Q1020" s="80"/>
      <c r="R1020" s="80"/>
      <c r="S1020" s="16"/>
      <c r="T1020" s="16"/>
      <c r="U1020" s="16"/>
      <c r="V1020" s="16"/>
      <c r="W1020" s="16"/>
      <c r="X1020" s="16"/>
    </row>
    <row r="1021" spans="1:24" ht="14">
      <c r="A1021" s="105"/>
      <c r="B1021" s="29"/>
      <c r="C1021" s="29"/>
      <c r="D1021" s="29"/>
      <c r="E1021" s="29"/>
      <c r="F1021" s="29"/>
      <c r="G1021" s="17"/>
      <c r="H1021" s="29"/>
      <c r="I1021" s="29"/>
      <c r="J1021" s="29"/>
      <c r="K1021" s="29"/>
      <c r="L1021" s="29"/>
      <c r="M1021" s="29"/>
      <c r="N1021" s="29"/>
      <c r="O1021" s="17"/>
      <c r="P1021" s="29"/>
      <c r="Q1021" s="29"/>
      <c r="R1021" s="29"/>
      <c r="S1021" s="17"/>
      <c r="T1021" s="17"/>
      <c r="U1021" s="17"/>
      <c r="V1021" s="17"/>
      <c r="W1021" s="17"/>
      <c r="X1021" s="17"/>
    </row>
    <row r="1022" spans="1:24" ht="14">
      <c r="A1022" s="115"/>
      <c r="B1022" s="29"/>
      <c r="C1022" s="80"/>
      <c r="D1022" s="29"/>
      <c r="E1022" s="29"/>
      <c r="F1022" s="80"/>
      <c r="G1022" s="16"/>
      <c r="H1022" s="80"/>
      <c r="I1022" s="80"/>
      <c r="J1022" s="80"/>
      <c r="K1022" s="80"/>
      <c r="L1022" s="80"/>
      <c r="M1022" s="80"/>
      <c r="N1022" s="80"/>
      <c r="O1022" s="16"/>
      <c r="P1022" s="80"/>
      <c r="Q1022" s="80"/>
      <c r="R1022" s="80"/>
      <c r="S1022" s="16"/>
      <c r="T1022" s="16"/>
      <c r="U1022" s="16"/>
      <c r="V1022" s="16"/>
      <c r="W1022" s="16"/>
      <c r="X1022" s="16"/>
    </row>
    <row r="1023" spans="1:24" ht="14">
      <c r="A1023" s="105"/>
      <c r="B1023" s="29"/>
      <c r="C1023" s="29"/>
      <c r="D1023" s="29"/>
      <c r="E1023" s="29"/>
      <c r="F1023" s="29"/>
      <c r="G1023" s="17"/>
      <c r="H1023" s="29"/>
      <c r="I1023" s="29"/>
      <c r="J1023" s="29"/>
      <c r="K1023" s="29"/>
      <c r="L1023" s="29"/>
      <c r="M1023" s="29"/>
      <c r="N1023" s="29"/>
      <c r="O1023" s="17"/>
      <c r="P1023" s="29"/>
      <c r="Q1023" s="29"/>
      <c r="R1023" s="29"/>
      <c r="S1023" s="17"/>
      <c r="T1023" s="17"/>
      <c r="U1023" s="17"/>
      <c r="V1023" s="17"/>
      <c r="W1023" s="17"/>
      <c r="X1023" s="17"/>
    </row>
    <row r="1024" spans="1:24" ht="14">
      <c r="A1024" s="115"/>
      <c r="B1024" s="29"/>
      <c r="C1024" s="80"/>
      <c r="D1024" s="29"/>
      <c r="E1024" s="29"/>
      <c r="F1024" s="80"/>
      <c r="G1024" s="16"/>
      <c r="H1024" s="80"/>
      <c r="I1024" s="80"/>
      <c r="J1024" s="80"/>
      <c r="K1024" s="80"/>
      <c r="L1024" s="80"/>
      <c r="M1024" s="80"/>
      <c r="N1024" s="80"/>
      <c r="O1024" s="16"/>
      <c r="P1024" s="80"/>
      <c r="Q1024" s="80"/>
      <c r="R1024" s="80"/>
      <c r="S1024" s="16"/>
      <c r="T1024" s="16"/>
      <c r="U1024" s="16"/>
      <c r="V1024" s="16"/>
      <c r="W1024" s="16"/>
      <c r="X1024" s="16"/>
    </row>
    <row r="1025" spans="1:24" ht="14">
      <c r="A1025" s="105"/>
      <c r="B1025" s="29"/>
      <c r="C1025" s="29"/>
      <c r="D1025" s="29"/>
      <c r="E1025" s="29"/>
      <c r="F1025" s="29"/>
      <c r="G1025" s="17"/>
      <c r="H1025" s="29"/>
      <c r="I1025" s="29"/>
      <c r="J1025" s="29"/>
      <c r="K1025" s="29"/>
      <c r="L1025" s="29"/>
      <c r="M1025" s="29"/>
      <c r="N1025" s="29"/>
      <c r="O1025" s="17"/>
      <c r="P1025" s="29"/>
      <c r="Q1025" s="29"/>
      <c r="R1025" s="29"/>
      <c r="S1025" s="17"/>
      <c r="T1025" s="17"/>
      <c r="U1025" s="17"/>
      <c r="V1025" s="17"/>
      <c r="W1025" s="17"/>
      <c r="X1025" s="17"/>
    </row>
    <row r="1026" spans="1:24" ht="14">
      <c r="A1026" s="115"/>
      <c r="B1026" s="29"/>
      <c r="C1026" s="80"/>
      <c r="D1026" s="29"/>
      <c r="E1026" s="29"/>
      <c r="F1026" s="80"/>
      <c r="G1026" s="16"/>
      <c r="H1026" s="80"/>
      <c r="I1026" s="80"/>
      <c r="J1026" s="80"/>
      <c r="K1026" s="80"/>
      <c r="L1026" s="80"/>
      <c r="M1026" s="80"/>
      <c r="N1026" s="80"/>
      <c r="O1026" s="16"/>
      <c r="P1026" s="80"/>
      <c r="Q1026" s="80"/>
      <c r="R1026" s="80"/>
      <c r="S1026" s="16"/>
      <c r="T1026" s="16"/>
      <c r="U1026" s="16"/>
      <c r="V1026" s="16"/>
      <c r="W1026" s="16"/>
      <c r="X1026" s="16"/>
    </row>
    <row r="1027" spans="1:24" ht="14">
      <c r="A1027" s="105"/>
      <c r="B1027" s="29"/>
      <c r="C1027" s="29"/>
      <c r="D1027" s="29"/>
      <c r="E1027" s="29"/>
      <c r="F1027" s="29"/>
      <c r="G1027" s="17"/>
      <c r="H1027" s="29"/>
      <c r="I1027" s="29"/>
      <c r="J1027" s="29"/>
      <c r="K1027" s="29"/>
      <c r="L1027" s="29"/>
      <c r="M1027" s="29"/>
      <c r="N1027" s="29"/>
      <c r="O1027" s="17"/>
      <c r="P1027" s="29"/>
      <c r="Q1027" s="29"/>
      <c r="R1027" s="29"/>
      <c r="S1027" s="17"/>
      <c r="T1027" s="17"/>
      <c r="U1027" s="17"/>
      <c r="V1027" s="17"/>
      <c r="W1027" s="17"/>
      <c r="X1027" s="17"/>
    </row>
    <row r="1028" spans="1:24" ht="14">
      <c r="A1028" s="115"/>
      <c r="B1028" s="29"/>
      <c r="C1028" s="80"/>
      <c r="D1028" s="29"/>
      <c r="E1028" s="29"/>
      <c r="F1028" s="80"/>
      <c r="G1028" s="16"/>
      <c r="H1028" s="80"/>
      <c r="I1028" s="80"/>
      <c r="J1028" s="80"/>
      <c r="K1028" s="80"/>
      <c r="L1028" s="80"/>
      <c r="M1028" s="80"/>
      <c r="N1028" s="80"/>
      <c r="O1028" s="16"/>
      <c r="P1028" s="80"/>
      <c r="Q1028" s="80"/>
      <c r="R1028" s="80"/>
      <c r="S1028" s="16"/>
      <c r="T1028" s="16"/>
      <c r="U1028" s="16"/>
      <c r="V1028" s="16"/>
      <c r="W1028" s="16"/>
      <c r="X1028" s="16"/>
    </row>
    <row r="1029" spans="1:24" ht="14">
      <c r="A1029" s="105"/>
      <c r="B1029" s="29"/>
      <c r="C1029" s="29"/>
      <c r="D1029" s="29"/>
      <c r="E1029" s="29"/>
      <c r="F1029" s="29"/>
      <c r="G1029" s="17"/>
      <c r="H1029" s="29"/>
      <c r="I1029" s="29"/>
      <c r="J1029" s="29"/>
      <c r="K1029" s="29"/>
      <c r="L1029" s="29"/>
      <c r="M1029" s="29"/>
      <c r="N1029" s="29"/>
      <c r="O1029" s="17"/>
      <c r="P1029" s="29"/>
      <c r="Q1029" s="29"/>
      <c r="R1029" s="29"/>
      <c r="S1029" s="17"/>
      <c r="T1029" s="17"/>
      <c r="U1029" s="17"/>
      <c r="V1029" s="17"/>
      <c r="W1029" s="17"/>
      <c r="X1029" s="17"/>
    </row>
    <row r="1030" spans="1:24" ht="14">
      <c r="A1030" s="115"/>
      <c r="B1030" s="29"/>
      <c r="C1030" s="80"/>
      <c r="D1030" s="29"/>
      <c r="E1030" s="29"/>
      <c r="F1030" s="80"/>
      <c r="G1030" s="16"/>
      <c r="H1030" s="80"/>
      <c r="I1030" s="80"/>
      <c r="J1030" s="80"/>
      <c r="K1030" s="80"/>
      <c r="L1030" s="80"/>
      <c r="M1030" s="80"/>
      <c r="N1030" s="80"/>
      <c r="O1030" s="16"/>
      <c r="P1030" s="80"/>
      <c r="Q1030" s="80"/>
      <c r="R1030" s="80"/>
      <c r="S1030" s="16"/>
      <c r="T1030" s="16"/>
      <c r="U1030" s="16"/>
      <c r="V1030" s="16"/>
      <c r="W1030" s="16"/>
      <c r="X1030" s="16"/>
    </row>
    <row r="1031" spans="1:24" ht="14">
      <c r="A1031" s="105"/>
      <c r="B1031" s="29"/>
      <c r="C1031" s="29"/>
      <c r="D1031" s="29"/>
      <c r="E1031" s="29"/>
      <c r="F1031" s="29"/>
      <c r="G1031" s="17"/>
      <c r="H1031" s="29"/>
      <c r="I1031" s="29"/>
      <c r="J1031" s="29"/>
      <c r="K1031" s="29"/>
      <c r="L1031" s="29"/>
      <c r="M1031" s="29"/>
      <c r="N1031" s="29"/>
      <c r="O1031" s="17"/>
      <c r="P1031" s="29"/>
      <c r="Q1031" s="29"/>
      <c r="R1031" s="29"/>
      <c r="S1031" s="17"/>
      <c r="T1031" s="17"/>
      <c r="U1031" s="17"/>
      <c r="V1031" s="17"/>
      <c r="W1031" s="17"/>
      <c r="X1031" s="17"/>
    </row>
    <row r="1032" spans="1:24" ht="14">
      <c r="A1032" s="115"/>
      <c r="B1032" s="29"/>
      <c r="C1032" s="80"/>
      <c r="D1032" s="29"/>
      <c r="E1032" s="29"/>
      <c r="F1032" s="80"/>
      <c r="G1032" s="16"/>
      <c r="H1032" s="80"/>
      <c r="I1032" s="80"/>
      <c r="J1032" s="80"/>
      <c r="K1032" s="80"/>
      <c r="L1032" s="80"/>
      <c r="M1032" s="80"/>
      <c r="N1032" s="80"/>
      <c r="O1032" s="16"/>
      <c r="P1032" s="80"/>
      <c r="Q1032" s="80"/>
      <c r="R1032" s="80"/>
      <c r="S1032" s="16"/>
      <c r="T1032" s="16"/>
      <c r="U1032" s="16"/>
      <c r="V1032" s="16"/>
      <c r="W1032" s="16"/>
      <c r="X1032" s="16"/>
    </row>
    <row r="1033" spans="1:24" ht="14">
      <c r="A1033" s="105"/>
      <c r="B1033" s="29"/>
      <c r="C1033" s="29"/>
      <c r="D1033" s="29"/>
      <c r="E1033" s="29"/>
      <c r="F1033" s="29"/>
      <c r="G1033" s="17"/>
      <c r="H1033" s="29"/>
      <c r="I1033" s="29"/>
      <c r="J1033" s="29"/>
      <c r="K1033" s="29"/>
      <c r="L1033" s="29"/>
      <c r="M1033" s="29"/>
      <c r="N1033" s="29"/>
      <c r="O1033" s="17"/>
      <c r="P1033" s="29"/>
      <c r="Q1033" s="29"/>
      <c r="R1033" s="29"/>
      <c r="S1033" s="17"/>
      <c r="T1033" s="17"/>
      <c r="U1033" s="17"/>
      <c r="V1033" s="17"/>
      <c r="W1033" s="17"/>
      <c r="X1033" s="17"/>
    </row>
    <row r="1034" spans="1:24" ht="14">
      <c r="A1034" s="115"/>
      <c r="B1034" s="29"/>
      <c r="C1034" s="80"/>
      <c r="D1034" s="29"/>
      <c r="E1034" s="29"/>
      <c r="F1034" s="80"/>
      <c r="G1034" s="16"/>
      <c r="H1034" s="80"/>
      <c r="I1034" s="80"/>
      <c r="J1034" s="80"/>
      <c r="K1034" s="80"/>
      <c r="L1034" s="80"/>
      <c r="M1034" s="80"/>
      <c r="N1034" s="80"/>
      <c r="O1034" s="16"/>
      <c r="P1034" s="80"/>
      <c r="Q1034" s="80"/>
      <c r="R1034" s="80"/>
      <c r="S1034" s="16"/>
      <c r="T1034" s="16"/>
      <c r="U1034" s="16"/>
      <c r="V1034" s="16"/>
      <c r="W1034" s="16"/>
      <c r="X1034" s="16"/>
    </row>
    <row r="1035" spans="1:24" ht="14">
      <c r="A1035" s="105"/>
      <c r="B1035" s="29"/>
      <c r="C1035" s="29"/>
      <c r="D1035" s="29"/>
      <c r="E1035" s="29"/>
      <c r="F1035" s="29"/>
      <c r="G1035" s="17"/>
      <c r="H1035" s="29"/>
      <c r="I1035" s="29"/>
      <c r="J1035" s="29"/>
      <c r="K1035" s="29"/>
      <c r="L1035" s="29"/>
      <c r="M1035" s="29"/>
      <c r="N1035" s="29"/>
      <c r="O1035" s="17"/>
      <c r="P1035" s="29"/>
      <c r="Q1035" s="29"/>
      <c r="R1035" s="29"/>
      <c r="S1035" s="17"/>
      <c r="T1035" s="17"/>
      <c r="U1035" s="17"/>
      <c r="V1035" s="17"/>
      <c r="W1035" s="17"/>
      <c r="X1035" s="17"/>
    </row>
    <row r="1036" spans="1:24" ht="14">
      <c r="A1036" s="115"/>
      <c r="B1036" s="29"/>
      <c r="C1036" s="80"/>
      <c r="D1036" s="29"/>
      <c r="E1036" s="29"/>
      <c r="F1036" s="80"/>
      <c r="G1036" s="16"/>
      <c r="H1036" s="80"/>
      <c r="I1036" s="80"/>
      <c r="J1036" s="80"/>
      <c r="K1036" s="80"/>
      <c r="L1036" s="80"/>
      <c r="M1036" s="80"/>
      <c r="N1036" s="80"/>
      <c r="O1036" s="16"/>
      <c r="P1036" s="80"/>
      <c r="Q1036" s="80"/>
      <c r="R1036" s="80"/>
      <c r="S1036" s="16"/>
      <c r="T1036" s="16"/>
      <c r="U1036" s="16"/>
      <c r="V1036" s="16"/>
      <c r="W1036" s="16"/>
      <c r="X1036" s="16"/>
    </row>
    <row r="1037" spans="1:24" ht="14">
      <c r="A1037" s="105"/>
      <c r="B1037" s="29"/>
      <c r="C1037" s="29"/>
      <c r="D1037" s="29"/>
      <c r="E1037" s="29"/>
      <c r="F1037" s="29"/>
      <c r="G1037" s="17"/>
      <c r="H1037" s="29"/>
      <c r="I1037" s="29"/>
      <c r="J1037" s="29"/>
      <c r="K1037" s="29"/>
      <c r="L1037" s="29"/>
      <c r="M1037" s="29"/>
      <c r="N1037" s="29"/>
      <c r="O1037" s="17"/>
      <c r="P1037" s="29"/>
      <c r="Q1037" s="29"/>
      <c r="R1037" s="29"/>
      <c r="S1037" s="17"/>
      <c r="T1037" s="17"/>
      <c r="U1037" s="17"/>
      <c r="V1037" s="17"/>
      <c r="W1037" s="17"/>
      <c r="X1037" s="17"/>
    </row>
    <row r="1038" spans="1:24" ht="14">
      <c r="A1038" s="115"/>
      <c r="B1038" s="29"/>
      <c r="C1038" s="80"/>
      <c r="D1038" s="29"/>
      <c r="E1038" s="29"/>
      <c r="F1038" s="80"/>
      <c r="G1038" s="16"/>
      <c r="H1038" s="80"/>
      <c r="I1038" s="80"/>
      <c r="J1038" s="80"/>
      <c r="K1038" s="80"/>
      <c r="L1038" s="80"/>
      <c r="M1038" s="80"/>
      <c r="N1038" s="80"/>
      <c r="O1038" s="16"/>
      <c r="P1038" s="80"/>
      <c r="Q1038" s="80"/>
      <c r="R1038" s="80"/>
      <c r="S1038" s="16"/>
      <c r="T1038" s="16"/>
      <c r="U1038" s="16"/>
      <c r="V1038" s="16"/>
      <c r="W1038" s="16"/>
      <c r="X1038" s="16"/>
    </row>
    <row r="1039" spans="1:24" ht="14">
      <c r="A1039" s="105"/>
      <c r="B1039" s="29"/>
      <c r="C1039" s="29"/>
      <c r="D1039" s="29"/>
      <c r="E1039" s="29"/>
      <c r="F1039" s="29"/>
      <c r="G1039" s="17"/>
      <c r="H1039" s="29"/>
      <c r="I1039" s="29"/>
      <c r="J1039" s="29"/>
      <c r="K1039" s="29"/>
      <c r="L1039" s="29"/>
      <c r="M1039" s="29"/>
      <c r="N1039" s="29"/>
      <c r="O1039" s="17"/>
      <c r="P1039" s="29"/>
      <c r="Q1039" s="29"/>
      <c r="R1039" s="29"/>
      <c r="S1039" s="17"/>
      <c r="T1039" s="17"/>
      <c r="U1039" s="17"/>
      <c r="V1039" s="17"/>
      <c r="W1039" s="17"/>
      <c r="X1039" s="17"/>
    </row>
    <row r="1040" spans="1:24" ht="14">
      <c r="A1040" s="115"/>
      <c r="B1040" s="29"/>
      <c r="C1040" s="80"/>
      <c r="D1040" s="29"/>
      <c r="E1040" s="29"/>
      <c r="F1040" s="80"/>
      <c r="G1040" s="16"/>
      <c r="H1040" s="80"/>
      <c r="I1040" s="80"/>
      <c r="J1040" s="80"/>
      <c r="K1040" s="80"/>
      <c r="L1040" s="80"/>
      <c r="M1040" s="80"/>
      <c r="N1040" s="80"/>
      <c r="O1040" s="16"/>
      <c r="P1040" s="80"/>
      <c r="Q1040" s="80"/>
      <c r="R1040" s="80"/>
      <c r="S1040" s="16"/>
      <c r="T1040" s="16"/>
      <c r="U1040" s="16"/>
      <c r="V1040" s="16"/>
      <c r="W1040" s="16"/>
      <c r="X1040" s="16"/>
    </row>
    <row r="1041" spans="1:24" ht="14">
      <c r="A1041" s="105"/>
      <c r="B1041" s="29"/>
      <c r="C1041" s="29"/>
      <c r="D1041" s="29"/>
      <c r="E1041" s="29"/>
      <c r="F1041" s="29"/>
      <c r="G1041" s="17"/>
      <c r="H1041" s="29"/>
      <c r="I1041" s="29"/>
      <c r="J1041" s="29"/>
      <c r="K1041" s="29"/>
      <c r="L1041" s="29"/>
      <c r="M1041" s="29"/>
      <c r="N1041" s="29"/>
      <c r="O1041" s="17"/>
      <c r="P1041" s="29"/>
      <c r="Q1041" s="29"/>
      <c r="R1041" s="29"/>
      <c r="S1041" s="17"/>
      <c r="T1041" s="17"/>
      <c r="U1041" s="17"/>
      <c r="V1041" s="17"/>
      <c r="W1041" s="17"/>
      <c r="X1041" s="17"/>
    </row>
    <row r="1042" spans="1:24" ht="14">
      <c r="A1042" s="115"/>
      <c r="B1042" s="29"/>
      <c r="C1042" s="80"/>
      <c r="D1042" s="29"/>
      <c r="E1042" s="29"/>
      <c r="F1042" s="80"/>
      <c r="G1042" s="16"/>
      <c r="H1042" s="80"/>
      <c r="I1042" s="80"/>
      <c r="J1042" s="80"/>
      <c r="K1042" s="80"/>
      <c r="L1042" s="80"/>
      <c r="M1042" s="80"/>
      <c r="N1042" s="80"/>
      <c r="O1042" s="16"/>
      <c r="P1042" s="80"/>
      <c r="Q1042" s="80"/>
      <c r="R1042" s="80"/>
      <c r="S1042" s="16"/>
      <c r="T1042" s="16"/>
      <c r="U1042" s="16"/>
      <c r="V1042" s="16"/>
      <c r="W1042" s="16"/>
      <c r="X1042" s="16"/>
    </row>
    <row r="1043" spans="1:24" ht="14">
      <c r="A1043" s="105"/>
      <c r="B1043" s="29"/>
      <c r="C1043" s="29"/>
      <c r="D1043" s="29"/>
      <c r="E1043" s="29"/>
      <c r="F1043" s="29"/>
      <c r="G1043" s="17"/>
      <c r="H1043" s="29"/>
      <c r="I1043" s="29"/>
      <c r="J1043" s="29"/>
      <c r="K1043" s="29"/>
      <c r="L1043" s="29"/>
      <c r="M1043" s="29"/>
      <c r="N1043" s="29"/>
      <c r="O1043" s="17"/>
      <c r="P1043" s="29"/>
      <c r="Q1043" s="29"/>
      <c r="R1043" s="29"/>
      <c r="S1043" s="17"/>
      <c r="T1043" s="17"/>
      <c r="U1043" s="17"/>
      <c r="V1043" s="17"/>
      <c r="W1043" s="17"/>
      <c r="X1043" s="17"/>
    </row>
    <row r="1044" spans="1:24" ht="14">
      <c r="A1044" s="115"/>
      <c r="B1044" s="29"/>
      <c r="C1044" s="80"/>
      <c r="D1044" s="29"/>
      <c r="E1044" s="29"/>
      <c r="F1044" s="80"/>
      <c r="G1044" s="16"/>
      <c r="H1044" s="80"/>
      <c r="I1044" s="80"/>
      <c r="J1044" s="80"/>
      <c r="K1044" s="80"/>
      <c r="L1044" s="80"/>
      <c r="M1044" s="80"/>
      <c r="N1044" s="80"/>
      <c r="O1044" s="16"/>
      <c r="P1044" s="80"/>
      <c r="Q1044" s="80"/>
      <c r="R1044" s="80"/>
      <c r="S1044" s="16"/>
      <c r="T1044" s="16"/>
      <c r="U1044" s="16"/>
      <c r="V1044" s="16"/>
      <c r="W1044" s="16"/>
      <c r="X1044" s="16"/>
    </row>
    <row r="1045" spans="1:24" ht="14">
      <c r="A1045" s="105"/>
      <c r="B1045" s="29"/>
      <c r="C1045" s="29"/>
      <c r="D1045" s="29"/>
      <c r="E1045" s="29"/>
      <c r="F1045" s="29"/>
      <c r="G1045" s="17"/>
      <c r="H1045" s="29"/>
      <c r="I1045" s="29"/>
      <c r="J1045" s="29"/>
      <c r="K1045" s="29"/>
      <c r="L1045" s="29"/>
      <c r="M1045" s="29"/>
      <c r="N1045" s="29"/>
      <c r="O1045" s="17"/>
      <c r="P1045" s="29"/>
      <c r="Q1045" s="29"/>
      <c r="R1045" s="29"/>
      <c r="S1045" s="17"/>
      <c r="T1045" s="17"/>
      <c r="U1045" s="17"/>
      <c r="V1045" s="17"/>
      <c r="W1045" s="17"/>
      <c r="X1045" s="17"/>
    </row>
    <row r="1046" spans="1:24" ht="14">
      <c r="A1046" s="115"/>
      <c r="B1046" s="29"/>
      <c r="C1046" s="80"/>
      <c r="D1046" s="29"/>
      <c r="E1046" s="29"/>
      <c r="F1046" s="80"/>
      <c r="G1046" s="16"/>
      <c r="H1046" s="80"/>
      <c r="I1046" s="80"/>
      <c r="J1046" s="80"/>
      <c r="K1046" s="80"/>
      <c r="L1046" s="80"/>
      <c r="M1046" s="80"/>
      <c r="N1046" s="80"/>
      <c r="O1046" s="16"/>
      <c r="P1046" s="80"/>
      <c r="Q1046" s="80"/>
      <c r="R1046" s="80"/>
      <c r="S1046" s="16"/>
      <c r="T1046" s="16"/>
      <c r="U1046" s="16"/>
      <c r="V1046" s="16"/>
      <c r="W1046" s="16"/>
      <c r="X1046" s="16"/>
    </row>
    <row r="1047" spans="1:24" ht="14">
      <c r="A1047" s="105"/>
      <c r="B1047" s="29"/>
      <c r="C1047" s="29"/>
      <c r="D1047" s="29"/>
      <c r="E1047" s="29"/>
      <c r="F1047" s="29"/>
      <c r="G1047" s="17"/>
      <c r="H1047" s="29"/>
      <c r="I1047" s="29"/>
      <c r="J1047" s="29"/>
      <c r="K1047" s="29"/>
      <c r="L1047" s="29"/>
      <c r="M1047" s="29"/>
      <c r="N1047" s="29"/>
      <c r="O1047" s="17"/>
      <c r="P1047" s="29"/>
      <c r="Q1047" s="29"/>
      <c r="R1047" s="29"/>
      <c r="S1047" s="17"/>
      <c r="T1047" s="17"/>
      <c r="U1047" s="17"/>
      <c r="V1047" s="17"/>
      <c r="W1047" s="17"/>
      <c r="X1047" s="17"/>
    </row>
    <row r="1048" spans="1:24" ht="14">
      <c r="A1048" s="115"/>
      <c r="B1048" s="29"/>
      <c r="C1048" s="80"/>
      <c r="D1048" s="29"/>
      <c r="E1048" s="29"/>
      <c r="F1048" s="80"/>
      <c r="G1048" s="16"/>
      <c r="H1048" s="80"/>
      <c r="I1048" s="80"/>
      <c r="J1048" s="80"/>
      <c r="K1048" s="80"/>
      <c r="L1048" s="80"/>
      <c r="M1048" s="80"/>
      <c r="N1048" s="80"/>
      <c r="O1048" s="16"/>
      <c r="P1048" s="80"/>
      <c r="Q1048" s="80"/>
      <c r="R1048" s="80"/>
      <c r="S1048" s="16"/>
      <c r="T1048" s="16"/>
      <c r="U1048" s="16"/>
      <c r="V1048" s="16"/>
      <c r="W1048" s="16"/>
      <c r="X1048" s="16"/>
    </row>
    <row r="1049" spans="1:24" ht="14">
      <c r="A1049" s="105"/>
      <c r="B1049" s="29"/>
      <c r="C1049" s="29"/>
      <c r="D1049" s="29"/>
      <c r="E1049" s="29"/>
      <c r="F1049" s="29"/>
      <c r="G1049" s="17"/>
      <c r="H1049" s="29"/>
      <c r="I1049" s="29"/>
      <c r="J1049" s="29"/>
      <c r="K1049" s="29"/>
      <c r="L1049" s="29"/>
      <c r="M1049" s="29"/>
      <c r="N1049" s="29"/>
      <c r="O1049" s="17"/>
      <c r="P1049" s="29"/>
      <c r="Q1049" s="29"/>
      <c r="R1049" s="29"/>
      <c r="S1049" s="17"/>
      <c r="T1049" s="17"/>
      <c r="U1049" s="17"/>
      <c r="V1049" s="17"/>
      <c r="W1049" s="17"/>
      <c r="X1049" s="17"/>
    </row>
    <row r="1050" spans="1:24" ht="14">
      <c r="A1050" s="115"/>
      <c r="B1050" s="29"/>
      <c r="C1050" s="80"/>
      <c r="D1050" s="29"/>
      <c r="E1050" s="29"/>
      <c r="F1050" s="80"/>
      <c r="G1050" s="16"/>
      <c r="H1050" s="80"/>
      <c r="I1050" s="80"/>
      <c r="J1050" s="80"/>
      <c r="K1050" s="80"/>
      <c r="L1050" s="80"/>
      <c r="M1050" s="80"/>
      <c r="N1050" s="80"/>
      <c r="O1050" s="16"/>
      <c r="P1050" s="80"/>
      <c r="Q1050" s="80"/>
      <c r="R1050" s="80"/>
      <c r="S1050" s="16"/>
      <c r="T1050" s="16"/>
      <c r="U1050" s="16"/>
      <c r="V1050" s="16"/>
      <c r="W1050" s="16"/>
      <c r="X1050" s="16"/>
    </row>
    <row r="1051" spans="1:24" ht="14">
      <c r="A1051" s="105"/>
      <c r="B1051" s="29"/>
      <c r="C1051" s="29"/>
      <c r="D1051" s="29"/>
      <c r="E1051" s="29"/>
      <c r="F1051" s="29"/>
      <c r="G1051" s="17"/>
      <c r="H1051" s="29"/>
      <c r="I1051" s="29"/>
      <c r="J1051" s="29"/>
      <c r="K1051" s="29"/>
      <c r="L1051" s="29"/>
      <c r="M1051" s="29"/>
      <c r="N1051" s="29"/>
      <c r="O1051" s="17"/>
      <c r="P1051" s="29"/>
      <c r="Q1051" s="29"/>
      <c r="R1051" s="29"/>
      <c r="S1051" s="17"/>
      <c r="T1051" s="17"/>
      <c r="U1051" s="17"/>
      <c r="V1051" s="17"/>
      <c r="W1051" s="17"/>
      <c r="X1051" s="17"/>
    </row>
    <row r="1052" spans="1:24" ht="14">
      <c r="A1052" s="115"/>
      <c r="B1052" s="29"/>
      <c r="C1052" s="80"/>
      <c r="D1052" s="29"/>
      <c r="E1052" s="29"/>
      <c r="F1052" s="80"/>
      <c r="G1052" s="16"/>
      <c r="H1052" s="80"/>
      <c r="I1052" s="80"/>
      <c r="J1052" s="80"/>
      <c r="K1052" s="80"/>
      <c r="L1052" s="80"/>
      <c r="M1052" s="80"/>
      <c r="N1052" s="80"/>
      <c r="O1052" s="16"/>
      <c r="P1052" s="80"/>
      <c r="Q1052" s="80"/>
      <c r="R1052" s="80"/>
      <c r="S1052" s="16"/>
      <c r="T1052" s="16"/>
      <c r="U1052" s="16"/>
      <c r="V1052" s="16"/>
      <c r="W1052" s="16"/>
      <c r="X1052" s="16"/>
    </row>
    <row r="1053" spans="1:24" ht="14">
      <c r="A1053" s="105"/>
      <c r="B1053" s="29"/>
      <c r="C1053" s="29"/>
      <c r="D1053" s="29"/>
      <c r="E1053" s="29"/>
      <c r="F1053" s="29"/>
      <c r="G1053" s="17"/>
      <c r="H1053" s="29"/>
      <c r="I1053" s="29"/>
      <c r="J1053" s="29"/>
      <c r="K1053" s="29"/>
      <c r="L1053" s="29"/>
      <c r="M1053" s="29"/>
      <c r="N1053" s="29"/>
      <c r="O1053" s="17"/>
      <c r="P1053" s="29"/>
      <c r="Q1053" s="29"/>
      <c r="R1053" s="29"/>
      <c r="S1053" s="17"/>
      <c r="T1053" s="17"/>
      <c r="U1053" s="17"/>
      <c r="V1053" s="17"/>
      <c r="W1053" s="17"/>
      <c r="X1053" s="17"/>
    </row>
    <row r="1054" spans="1:24" ht="14">
      <c r="A1054" s="115"/>
      <c r="B1054" s="29"/>
      <c r="C1054" s="80"/>
      <c r="D1054" s="29"/>
      <c r="E1054" s="29"/>
      <c r="F1054" s="80"/>
      <c r="G1054" s="16"/>
      <c r="H1054" s="80"/>
      <c r="I1054" s="80"/>
      <c r="J1054" s="80"/>
      <c r="K1054" s="80"/>
      <c r="L1054" s="80"/>
      <c r="M1054" s="80"/>
      <c r="N1054" s="80"/>
      <c r="O1054" s="16"/>
      <c r="P1054" s="80"/>
      <c r="Q1054" s="80"/>
      <c r="R1054" s="80"/>
      <c r="S1054" s="16"/>
      <c r="T1054" s="16"/>
      <c r="U1054" s="16"/>
      <c r="V1054" s="16"/>
      <c r="W1054" s="16"/>
      <c r="X1054" s="16"/>
    </row>
    <row r="1055" spans="1:24" ht="14">
      <c r="A1055" s="105"/>
      <c r="B1055" s="29"/>
      <c r="C1055" s="29"/>
      <c r="D1055" s="29"/>
      <c r="E1055" s="29"/>
      <c r="F1055" s="29"/>
      <c r="G1055" s="17"/>
      <c r="H1055" s="29"/>
      <c r="I1055" s="29"/>
      <c r="J1055" s="29"/>
      <c r="K1055" s="29"/>
      <c r="L1055" s="29"/>
      <c r="M1055" s="29"/>
      <c r="N1055" s="29"/>
      <c r="O1055" s="17"/>
      <c r="P1055" s="29"/>
      <c r="Q1055" s="29"/>
      <c r="R1055" s="29"/>
      <c r="S1055" s="17"/>
      <c r="T1055" s="17"/>
      <c r="U1055" s="17"/>
      <c r="V1055" s="17"/>
      <c r="W1055" s="17"/>
      <c r="X1055" s="17"/>
    </row>
    <row r="1056" spans="1:24" ht="14">
      <c r="A1056" s="115"/>
      <c r="B1056" s="29"/>
      <c r="C1056" s="80"/>
      <c r="D1056" s="29"/>
      <c r="E1056" s="29"/>
      <c r="F1056" s="80"/>
      <c r="G1056" s="16"/>
      <c r="H1056" s="80"/>
      <c r="I1056" s="80"/>
      <c r="J1056" s="80"/>
      <c r="K1056" s="80"/>
      <c r="L1056" s="80"/>
      <c r="M1056" s="80"/>
      <c r="N1056" s="80"/>
      <c r="O1056" s="16"/>
      <c r="P1056" s="80"/>
      <c r="Q1056" s="80"/>
      <c r="R1056" s="80"/>
      <c r="S1056" s="16"/>
      <c r="T1056" s="16"/>
      <c r="U1056" s="16"/>
      <c r="V1056" s="16"/>
      <c r="W1056" s="16"/>
      <c r="X1056" s="16"/>
    </row>
    <row r="1057" spans="1:24" ht="14">
      <c r="A1057" s="105"/>
      <c r="B1057" s="29"/>
      <c r="C1057" s="29"/>
      <c r="D1057" s="29"/>
      <c r="E1057" s="29"/>
      <c r="F1057" s="29"/>
      <c r="G1057" s="17"/>
      <c r="H1057" s="29"/>
      <c r="I1057" s="29"/>
      <c r="J1057" s="29"/>
      <c r="K1057" s="29"/>
      <c r="L1057" s="29"/>
      <c r="M1057" s="29"/>
      <c r="N1057" s="29"/>
      <c r="O1057" s="17"/>
      <c r="P1057" s="29"/>
      <c r="Q1057" s="29"/>
      <c r="R1057" s="29"/>
      <c r="S1057" s="17"/>
      <c r="T1057" s="17"/>
      <c r="U1057" s="17"/>
      <c r="V1057" s="17"/>
      <c r="W1057" s="17"/>
      <c r="X1057" s="17"/>
    </row>
    <row r="1058" spans="1:24" ht="14">
      <c r="A1058" s="115"/>
      <c r="B1058" s="29"/>
      <c r="C1058" s="80"/>
      <c r="D1058" s="29"/>
      <c r="E1058" s="29"/>
      <c r="F1058" s="80"/>
      <c r="G1058" s="16"/>
      <c r="H1058" s="80"/>
      <c r="I1058" s="80"/>
      <c r="J1058" s="80"/>
      <c r="K1058" s="80"/>
      <c r="L1058" s="80"/>
      <c r="M1058" s="80"/>
      <c r="N1058" s="80"/>
      <c r="O1058" s="16"/>
      <c r="P1058" s="80"/>
      <c r="Q1058" s="80"/>
      <c r="R1058" s="80"/>
      <c r="S1058" s="16"/>
      <c r="T1058" s="16"/>
      <c r="U1058" s="16"/>
      <c r="V1058" s="16"/>
      <c r="W1058" s="16"/>
      <c r="X1058" s="16"/>
    </row>
    <row r="1059" spans="1:24" ht="14">
      <c r="A1059" s="105"/>
      <c r="B1059" s="29"/>
      <c r="C1059" s="29"/>
      <c r="D1059" s="29"/>
      <c r="E1059" s="29"/>
      <c r="F1059" s="29"/>
      <c r="G1059" s="17"/>
      <c r="H1059" s="29"/>
      <c r="I1059" s="29"/>
      <c r="J1059" s="29"/>
      <c r="K1059" s="29"/>
      <c r="L1059" s="29"/>
      <c r="M1059" s="29"/>
      <c r="N1059" s="29"/>
      <c r="O1059" s="17"/>
      <c r="P1059" s="29"/>
      <c r="Q1059" s="29"/>
      <c r="R1059" s="29"/>
      <c r="S1059" s="17"/>
      <c r="T1059" s="17"/>
      <c r="U1059" s="17"/>
      <c r="V1059" s="17"/>
      <c r="W1059" s="17"/>
      <c r="X1059" s="17"/>
    </row>
    <row r="1060" spans="1:24" ht="14">
      <c r="A1060" s="115"/>
      <c r="B1060" s="29"/>
      <c r="C1060" s="80"/>
      <c r="D1060" s="29"/>
      <c r="E1060" s="29"/>
      <c r="F1060" s="80"/>
      <c r="G1060" s="16"/>
      <c r="H1060" s="80"/>
      <c r="I1060" s="80"/>
      <c r="J1060" s="80"/>
      <c r="K1060" s="80"/>
      <c r="L1060" s="80"/>
      <c r="M1060" s="80"/>
      <c r="N1060" s="80"/>
      <c r="O1060" s="16"/>
      <c r="P1060" s="80"/>
      <c r="Q1060" s="80"/>
      <c r="R1060" s="80"/>
      <c r="S1060" s="16"/>
      <c r="T1060" s="16"/>
      <c r="U1060" s="16"/>
      <c r="V1060" s="16"/>
      <c r="W1060" s="16"/>
      <c r="X1060" s="16"/>
    </row>
    <row r="1061" spans="1:24" ht="14">
      <c r="A1061" s="105"/>
      <c r="B1061" s="29"/>
      <c r="C1061" s="29"/>
      <c r="D1061" s="29"/>
      <c r="E1061" s="29"/>
      <c r="F1061" s="29"/>
      <c r="G1061" s="17"/>
      <c r="H1061" s="29"/>
      <c r="I1061" s="29"/>
      <c r="J1061" s="29"/>
      <c r="K1061" s="29"/>
      <c r="L1061" s="29"/>
      <c r="M1061" s="29"/>
      <c r="N1061" s="29"/>
      <c r="O1061" s="17"/>
      <c r="P1061" s="29"/>
      <c r="Q1061" s="29"/>
      <c r="R1061" s="29"/>
      <c r="S1061" s="17"/>
      <c r="T1061" s="17"/>
      <c r="U1061" s="17"/>
      <c r="V1061" s="17"/>
      <c r="W1061" s="17"/>
      <c r="X1061" s="17"/>
    </row>
    <row r="1062" spans="1:24" ht="14">
      <c r="A1062" s="115"/>
      <c r="B1062" s="29"/>
      <c r="C1062" s="80"/>
      <c r="D1062" s="29"/>
      <c r="E1062" s="29"/>
      <c r="F1062" s="80"/>
      <c r="G1062" s="16"/>
      <c r="H1062" s="80"/>
      <c r="I1062" s="80"/>
      <c r="J1062" s="80"/>
      <c r="K1062" s="80"/>
      <c r="L1062" s="80"/>
      <c r="M1062" s="80"/>
      <c r="N1062" s="80"/>
      <c r="O1062" s="16"/>
      <c r="P1062" s="80"/>
      <c r="Q1062" s="80"/>
      <c r="R1062" s="80"/>
      <c r="S1062" s="16"/>
      <c r="T1062" s="16"/>
      <c r="U1062" s="16"/>
      <c r="V1062" s="16"/>
      <c r="W1062" s="16"/>
      <c r="X1062" s="16"/>
    </row>
    <row r="1063" spans="1:24" ht="14">
      <c r="A1063" s="105"/>
      <c r="B1063" s="29"/>
      <c r="C1063" s="29"/>
      <c r="D1063" s="29"/>
      <c r="E1063" s="29"/>
      <c r="F1063" s="29"/>
      <c r="G1063" s="17"/>
      <c r="H1063" s="29"/>
      <c r="I1063" s="29"/>
      <c r="J1063" s="29"/>
      <c r="K1063" s="29"/>
      <c r="L1063" s="29"/>
      <c r="M1063" s="29"/>
      <c r="N1063" s="29"/>
      <c r="O1063" s="17"/>
      <c r="P1063" s="29"/>
      <c r="Q1063" s="29"/>
      <c r="R1063" s="29"/>
      <c r="S1063" s="17"/>
      <c r="T1063" s="17"/>
      <c r="U1063" s="17"/>
      <c r="V1063" s="17"/>
      <c r="W1063" s="17"/>
      <c r="X1063" s="17"/>
    </row>
    <row r="1064" spans="1:24" ht="14">
      <c r="A1064" s="115"/>
      <c r="B1064" s="29"/>
      <c r="C1064" s="80"/>
      <c r="D1064" s="29"/>
      <c r="E1064" s="29"/>
      <c r="F1064" s="80"/>
      <c r="G1064" s="16"/>
      <c r="H1064" s="80"/>
      <c r="I1064" s="80"/>
      <c r="J1064" s="80"/>
      <c r="K1064" s="80"/>
      <c r="L1064" s="80"/>
      <c r="M1064" s="80"/>
      <c r="N1064" s="80"/>
      <c r="O1064" s="16"/>
      <c r="P1064" s="80"/>
      <c r="Q1064" s="80"/>
      <c r="R1064" s="80"/>
      <c r="S1064" s="16"/>
      <c r="T1064" s="16"/>
      <c r="U1064" s="16"/>
      <c r="V1064" s="16"/>
      <c r="W1064" s="16"/>
      <c r="X1064" s="16"/>
    </row>
    <row r="1065" spans="1:24" ht="14">
      <c r="A1065" s="105"/>
      <c r="B1065" s="29"/>
      <c r="C1065" s="29"/>
      <c r="D1065" s="29"/>
      <c r="E1065" s="29"/>
      <c r="F1065" s="29"/>
      <c r="G1065" s="17"/>
      <c r="H1065" s="29"/>
      <c r="I1065" s="29"/>
      <c r="J1065" s="29"/>
      <c r="K1065" s="29"/>
      <c r="L1065" s="29"/>
      <c r="M1065" s="29"/>
      <c r="N1065" s="29"/>
      <c r="O1065" s="17"/>
      <c r="P1065" s="29"/>
      <c r="Q1065" s="29"/>
      <c r="R1065" s="29"/>
      <c r="S1065" s="17"/>
      <c r="T1065" s="17"/>
      <c r="U1065" s="17"/>
      <c r="V1065" s="17"/>
      <c r="W1065" s="17"/>
      <c r="X1065" s="17"/>
    </row>
    <row r="1066" spans="1:24" ht="14">
      <c r="A1066" s="115"/>
      <c r="B1066" s="29"/>
      <c r="C1066" s="80"/>
      <c r="D1066" s="29"/>
      <c r="E1066" s="29"/>
      <c r="F1066" s="80"/>
      <c r="G1066" s="16"/>
      <c r="H1066" s="80"/>
      <c r="I1066" s="80"/>
      <c r="J1066" s="80"/>
      <c r="K1066" s="80"/>
      <c r="L1066" s="80"/>
      <c r="M1066" s="80"/>
      <c r="N1066" s="80"/>
      <c r="O1066" s="16"/>
      <c r="P1066" s="80"/>
      <c r="Q1066" s="80"/>
      <c r="R1066" s="80"/>
      <c r="S1066" s="16"/>
      <c r="T1066" s="16"/>
      <c r="U1066" s="16"/>
      <c r="V1066" s="16"/>
      <c r="W1066" s="16"/>
      <c r="X1066" s="16"/>
    </row>
    <row r="1067" spans="1:24" ht="14">
      <c r="A1067" s="105"/>
      <c r="B1067" s="29"/>
      <c r="C1067" s="29"/>
      <c r="D1067" s="29"/>
      <c r="E1067" s="29"/>
      <c r="F1067" s="29"/>
      <c r="G1067" s="17"/>
      <c r="H1067" s="29"/>
      <c r="I1067" s="29"/>
      <c r="J1067" s="29"/>
      <c r="K1067" s="29"/>
      <c r="L1067" s="29"/>
      <c r="M1067" s="29"/>
      <c r="N1067" s="29"/>
      <c r="O1067" s="17"/>
      <c r="P1067" s="29"/>
      <c r="Q1067" s="29"/>
      <c r="R1067" s="29"/>
      <c r="S1067" s="17"/>
      <c r="T1067" s="17"/>
      <c r="U1067" s="17"/>
      <c r="V1067" s="17"/>
      <c r="W1067" s="17"/>
      <c r="X1067" s="17"/>
    </row>
    <row r="1068" spans="1:24" ht="14">
      <c r="A1068" s="115"/>
      <c r="B1068" s="29"/>
      <c r="C1068" s="80"/>
      <c r="D1068" s="29"/>
      <c r="E1068" s="29"/>
      <c r="F1068" s="80"/>
      <c r="G1068" s="16"/>
      <c r="H1068" s="80"/>
      <c r="I1068" s="80"/>
      <c r="J1068" s="80"/>
      <c r="K1068" s="80"/>
      <c r="L1068" s="80"/>
      <c r="M1068" s="80"/>
      <c r="N1068" s="80"/>
      <c r="O1068" s="16"/>
      <c r="P1068" s="80"/>
      <c r="Q1068" s="80"/>
      <c r="R1068" s="80"/>
      <c r="S1068" s="16"/>
      <c r="T1068" s="16"/>
      <c r="U1068" s="16"/>
      <c r="V1068" s="16"/>
      <c r="W1068" s="16"/>
      <c r="X1068" s="16"/>
    </row>
    <row r="1069" spans="1:24" ht="14">
      <c r="A1069" s="105"/>
      <c r="B1069" s="29"/>
      <c r="C1069" s="29"/>
      <c r="D1069" s="29"/>
      <c r="E1069" s="29"/>
      <c r="F1069" s="29"/>
      <c r="G1069" s="17"/>
      <c r="H1069" s="29"/>
      <c r="I1069" s="29"/>
      <c r="J1069" s="29"/>
      <c r="K1069" s="29"/>
      <c r="L1069" s="29"/>
      <c r="M1069" s="29"/>
      <c r="N1069" s="29"/>
      <c r="O1069" s="17"/>
      <c r="P1069" s="29"/>
      <c r="Q1069" s="29"/>
      <c r="R1069" s="29"/>
      <c r="S1069" s="17"/>
      <c r="T1069" s="17"/>
      <c r="U1069" s="17"/>
      <c r="V1069" s="17"/>
      <c r="W1069" s="17"/>
      <c r="X1069" s="17"/>
    </row>
    <row r="1070" spans="1:24" ht="14">
      <c r="A1070" s="115"/>
      <c r="B1070" s="29"/>
      <c r="C1070" s="80"/>
      <c r="D1070" s="29"/>
      <c r="E1070" s="29"/>
      <c r="F1070" s="80"/>
      <c r="G1070" s="16"/>
      <c r="H1070" s="80"/>
      <c r="I1070" s="80"/>
      <c r="J1070" s="80"/>
      <c r="K1070" s="80"/>
      <c r="L1070" s="80"/>
      <c r="M1070" s="80"/>
      <c r="N1070" s="80"/>
      <c r="O1070" s="16"/>
      <c r="P1070" s="80"/>
      <c r="Q1070" s="80"/>
      <c r="R1070" s="80"/>
      <c r="S1070" s="16"/>
      <c r="T1070" s="16"/>
      <c r="U1070" s="16"/>
      <c r="V1070" s="16"/>
      <c r="W1070" s="16"/>
      <c r="X1070" s="16"/>
    </row>
    <row r="1071" spans="1:24" ht="14">
      <c r="A1071" s="105"/>
      <c r="B1071" s="29"/>
      <c r="C1071" s="29"/>
      <c r="D1071" s="29"/>
      <c r="E1071" s="29"/>
      <c r="F1071" s="29"/>
      <c r="G1071" s="17"/>
      <c r="H1071" s="29"/>
      <c r="I1071" s="29"/>
      <c r="J1071" s="29"/>
      <c r="K1071" s="29"/>
      <c r="L1071" s="29"/>
      <c r="M1071" s="29"/>
      <c r="N1071" s="29"/>
      <c r="O1071" s="17"/>
      <c r="P1071" s="29"/>
      <c r="Q1071" s="29"/>
      <c r="R1071" s="29"/>
      <c r="S1071" s="17"/>
      <c r="T1071" s="17"/>
      <c r="U1071" s="17"/>
      <c r="V1071" s="17"/>
      <c r="W1071" s="17"/>
      <c r="X1071" s="17"/>
    </row>
    <row r="1072" spans="1:24" ht="14">
      <c r="A1072" s="115"/>
      <c r="B1072" s="29"/>
      <c r="C1072" s="80"/>
      <c r="D1072" s="29"/>
      <c r="E1072" s="29"/>
      <c r="F1072" s="80"/>
      <c r="G1072" s="16"/>
      <c r="H1072" s="80"/>
      <c r="I1072" s="80"/>
      <c r="J1072" s="80"/>
      <c r="K1072" s="80"/>
      <c r="L1072" s="80"/>
      <c r="M1072" s="80"/>
      <c r="N1072" s="80"/>
      <c r="O1072" s="16"/>
      <c r="P1072" s="80"/>
      <c r="Q1072" s="80"/>
      <c r="R1072" s="80"/>
      <c r="S1072" s="16"/>
      <c r="T1072" s="16"/>
      <c r="U1072" s="16"/>
      <c r="V1072" s="16"/>
      <c r="W1072" s="16"/>
      <c r="X1072" s="16"/>
    </row>
    <row r="1073" spans="1:24" ht="14">
      <c r="A1073" s="105"/>
      <c r="B1073" s="29"/>
      <c r="C1073" s="29"/>
      <c r="D1073" s="29"/>
      <c r="E1073" s="29"/>
      <c r="F1073" s="29"/>
      <c r="G1073" s="17"/>
      <c r="H1073" s="29"/>
      <c r="I1073" s="29"/>
      <c r="J1073" s="29"/>
      <c r="K1073" s="29"/>
      <c r="L1073" s="29"/>
      <c r="M1073" s="29"/>
      <c r="N1073" s="29"/>
      <c r="O1073" s="17"/>
      <c r="P1073" s="29"/>
      <c r="Q1073" s="29"/>
      <c r="R1073" s="29"/>
      <c r="S1073" s="17"/>
      <c r="T1073" s="17"/>
      <c r="U1073" s="17"/>
      <c r="V1073" s="17"/>
      <c r="W1073" s="17"/>
      <c r="X1073" s="17"/>
    </row>
    <row r="1074" spans="1:24" ht="14">
      <c r="A1074" s="115"/>
      <c r="B1074" s="29"/>
      <c r="C1074" s="80"/>
      <c r="D1074" s="29"/>
      <c r="E1074" s="29"/>
      <c r="F1074" s="80"/>
      <c r="G1074" s="16"/>
      <c r="H1074" s="80"/>
      <c r="I1074" s="80"/>
      <c r="J1074" s="80"/>
      <c r="K1074" s="80"/>
      <c r="L1074" s="80"/>
      <c r="M1074" s="80"/>
      <c r="N1074" s="80"/>
      <c r="O1074" s="16"/>
      <c r="P1074" s="80"/>
      <c r="Q1074" s="80"/>
      <c r="R1074" s="80"/>
      <c r="S1074" s="16"/>
      <c r="T1074" s="16"/>
      <c r="U1074" s="16"/>
      <c r="V1074" s="16"/>
      <c r="W1074" s="16"/>
      <c r="X1074" s="16"/>
    </row>
    <row r="1075" spans="1:24" ht="14">
      <c r="A1075" s="105"/>
      <c r="B1075" s="29"/>
      <c r="C1075" s="29"/>
      <c r="D1075" s="29"/>
      <c r="E1075" s="29"/>
      <c r="F1075" s="29"/>
      <c r="G1075" s="17"/>
      <c r="H1075" s="29"/>
      <c r="I1075" s="29"/>
      <c r="J1075" s="29"/>
      <c r="K1075" s="29"/>
      <c r="L1075" s="29"/>
      <c r="M1075" s="29"/>
      <c r="N1075" s="29"/>
      <c r="O1075" s="17"/>
      <c r="P1075" s="29"/>
      <c r="Q1075" s="29"/>
      <c r="R1075" s="29"/>
      <c r="S1075" s="17"/>
      <c r="T1075" s="17"/>
      <c r="U1075" s="17"/>
      <c r="V1075" s="17"/>
      <c r="W1075" s="17"/>
      <c r="X1075" s="17"/>
    </row>
    <row r="1076" spans="1:24" ht="14">
      <c r="A1076" s="115"/>
      <c r="B1076" s="29"/>
      <c r="C1076" s="80"/>
      <c r="D1076" s="29"/>
      <c r="E1076" s="29"/>
      <c r="F1076" s="80"/>
      <c r="G1076" s="16"/>
      <c r="H1076" s="80"/>
      <c r="I1076" s="80"/>
      <c r="J1076" s="80"/>
      <c r="K1076" s="80"/>
      <c r="L1076" s="80"/>
      <c r="M1076" s="80"/>
      <c r="N1076" s="80"/>
      <c r="O1076" s="16"/>
      <c r="P1076" s="80"/>
      <c r="Q1076" s="80"/>
      <c r="R1076" s="80"/>
      <c r="S1076" s="16"/>
      <c r="T1076" s="16"/>
      <c r="U1076" s="16"/>
      <c r="V1076" s="16"/>
      <c r="W1076" s="16"/>
      <c r="X1076" s="16"/>
    </row>
    <row r="1077" spans="1:24" ht="14">
      <c r="A1077" s="105"/>
      <c r="B1077" s="29"/>
      <c r="C1077" s="29"/>
      <c r="D1077" s="29"/>
      <c r="E1077" s="29"/>
      <c r="F1077" s="29"/>
      <c r="G1077" s="17"/>
      <c r="H1077" s="29"/>
      <c r="I1077" s="29"/>
      <c r="J1077" s="29"/>
      <c r="K1077" s="29"/>
      <c r="L1077" s="29"/>
      <c r="M1077" s="29"/>
      <c r="N1077" s="29"/>
      <c r="O1077" s="17"/>
      <c r="P1077" s="29"/>
      <c r="Q1077" s="29"/>
      <c r="R1077" s="29"/>
      <c r="S1077" s="17"/>
      <c r="T1077" s="17"/>
      <c r="U1077" s="17"/>
      <c r="V1077" s="17"/>
      <c r="W1077" s="17"/>
      <c r="X1077" s="17"/>
    </row>
    <row r="1078" spans="1:24" ht="14">
      <c r="A1078" s="115"/>
      <c r="B1078" s="29"/>
      <c r="C1078" s="80"/>
      <c r="D1078" s="29"/>
      <c r="E1078" s="29"/>
      <c r="F1078" s="80"/>
      <c r="G1078" s="16"/>
      <c r="H1078" s="80"/>
      <c r="I1078" s="80"/>
      <c r="J1078" s="80"/>
      <c r="K1078" s="80"/>
      <c r="L1078" s="80"/>
      <c r="M1078" s="80"/>
      <c r="N1078" s="80"/>
      <c r="O1078" s="16"/>
      <c r="P1078" s="80"/>
      <c r="Q1078" s="80"/>
      <c r="R1078" s="80"/>
      <c r="S1078" s="16"/>
      <c r="T1078" s="16"/>
      <c r="U1078" s="16"/>
      <c r="V1078" s="16"/>
      <c r="W1078" s="16"/>
      <c r="X1078" s="16"/>
    </row>
    <row r="1079" spans="1:24" ht="14">
      <c r="A1079" s="105"/>
      <c r="B1079" s="29"/>
      <c r="C1079" s="29"/>
      <c r="D1079" s="29"/>
      <c r="E1079" s="29"/>
      <c r="F1079" s="29"/>
      <c r="G1079" s="17"/>
      <c r="H1079" s="29"/>
      <c r="I1079" s="29"/>
      <c r="J1079" s="29"/>
      <c r="K1079" s="29"/>
      <c r="L1079" s="29"/>
      <c r="M1079" s="29"/>
      <c r="N1079" s="29"/>
      <c r="O1079" s="17"/>
      <c r="P1079" s="29"/>
      <c r="Q1079" s="29"/>
      <c r="R1079" s="29"/>
      <c r="S1079" s="17"/>
      <c r="T1079" s="17"/>
      <c r="U1079" s="17"/>
      <c r="V1079" s="17"/>
      <c r="W1079" s="17"/>
      <c r="X1079" s="17"/>
    </row>
    <row r="1080" spans="1:24" ht="14">
      <c r="A1080" s="115"/>
      <c r="B1080" s="29"/>
      <c r="C1080" s="80"/>
      <c r="D1080" s="29"/>
      <c r="E1080" s="29"/>
      <c r="F1080" s="80"/>
      <c r="G1080" s="16"/>
      <c r="H1080" s="80"/>
      <c r="I1080" s="80"/>
      <c r="J1080" s="80"/>
      <c r="K1080" s="80"/>
      <c r="L1080" s="80"/>
      <c r="M1080" s="80"/>
      <c r="N1080" s="80"/>
      <c r="O1080" s="16"/>
      <c r="P1080" s="80"/>
      <c r="Q1080" s="80"/>
      <c r="R1080" s="80"/>
      <c r="S1080" s="16"/>
      <c r="T1080" s="16"/>
      <c r="U1080" s="16"/>
      <c r="V1080" s="16"/>
      <c r="W1080" s="16"/>
      <c r="X1080" s="16"/>
    </row>
    <row r="1081" spans="1:24" ht="14">
      <c r="A1081" s="105"/>
      <c r="B1081" s="29"/>
      <c r="C1081" s="29"/>
      <c r="D1081" s="29"/>
      <c r="E1081" s="29"/>
      <c r="F1081" s="29"/>
      <c r="G1081" s="17"/>
      <c r="H1081" s="29"/>
      <c r="I1081" s="29"/>
      <c r="J1081" s="29"/>
      <c r="K1081" s="29"/>
      <c r="L1081" s="29"/>
      <c r="M1081" s="29"/>
      <c r="N1081" s="29"/>
      <c r="O1081" s="17"/>
      <c r="P1081" s="29"/>
      <c r="Q1081" s="29"/>
      <c r="R1081" s="29"/>
      <c r="S1081" s="17"/>
      <c r="T1081" s="17"/>
      <c r="U1081" s="17"/>
      <c r="V1081" s="17"/>
      <c r="W1081" s="17"/>
      <c r="X1081" s="17"/>
    </row>
    <row r="1082" spans="1:24" ht="14">
      <c r="A1082" s="115"/>
      <c r="B1082" s="29"/>
      <c r="C1082" s="80"/>
      <c r="D1082" s="29"/>
      <c r="E1082" s="29"/>
      <c r="F1082" s="80"/>
      <c r="G1082" s="16"/>
      <c r="H1082" s="80"/>
      <c r="I1082" s="80"/>
      <c r="J1082" s="80"/>
      <c r="K1082" s="80"/>
      <c r="L1082" s="80"/>
      <c r="M1082" s="80"/>
      <c r="N1082" s="80"/>
      <c r="O1082" s="16"/>
      <c r="P1082" s="80"/>
      <c r="Q1082" s="80"/>
      <c r="R1082" s="80"/>
      <c r="S1082" s="16"/>
      <c r="T1082" s="16"/>
      <c r="U1082" s="16"/>
      <c r="V1082" s="16"/>
      <c r="W1082" s="16"/>
      <c r="X1082" s="16"/>
    </row>
    <row r="1083" spans="1:24" ht="14">
      <c r="A1083" s="105"/>
      <c r="B1083" s="29"/>
      <c r="C1083" s="29"/>
      <c r="D1083" s="29"/>
      <c r="E1083" s="29"/>
      <c r="F1083" s="29"/>
      <c r="G1083" s="17"/>
      <c r="H1083" s="29"/>
      <c r="I1083" s="29"/>
      <c r="J1083" s="29"/>
      <c r="K1083" s="29"/>
      <c r="L1083" s="29"/>
      <c r="M1083" s="29"/>
      <c r="N1083" s="29"/>
      <c r="O1083" s="17"/>
      <c r="P1083" s="29"/>
      <c r="Q1083" s="29"/>
      <c r="R1083" s="29"/>
      <c r="S1083" s="17"/>
      <c r="T1083" s="17"/>
      <c r="U1083" s="17"/>
      <c r="V1083" s="17"/>
      <c r="W1083" s="17"/>
      <c r="X1083" s="17"/>
    </row>
    <row r="1084" spans="1:24" ht="14">
      <c r="A1084" s="115"/>
      <c r="B1084" s="29"/>
      <c r="C1084" s="80"/>
      <c r="D1084" s="29"/>
      <c r="E1084" s="29"/>
      <c r="F1084" s="80"/>
      <c r="G1084" s="16"/>
      <c r="H1084" s="80"/>
      <c r="I1084" s="80"/>
      <c r="J1084" s="80"/>
      <c r="K1084" s="80"/>
      <c r="L1084" s="80"/>
      <c r="M1084" s="80"/>
      <c r="N1084" s="80"/>
      <c r="O1084" s="16"/>
      <c r="P1084" s="80"/>
      <c r="Q1084" s="80"/>
      <c r="R1084" s="80"/>
      <c r="S1084" s="16"/>
      <c r="T1084" s="16"/>
      <c r="U1084" s="16"/>
      <c r="V1084" s="16"/>
      <c r="W1084" s="16"/>
      <c r="X1084" s="16"/>
    </row>
    <row r="1085" spans="1:24" ht="14">
      <c r="A1085" s="105"/>
      <c r="B1085" s="29"/>
      <c r="C1085" s="29"/>
      <c r="D1085" s="29"/>
      <c r="E1085" s="29"/>
      <c r="F1085" s="29"/>
      <c r="G1085" s="17"/>
      <c r="H1085" s="29"/>
      <c r="I1085" s="29"/>
      <c r="J1085" s="29"/>
      <c r="K1085" s="29"/>
      <c r="L1085" s="29"/>
      <c r="M1085" s="29"/>
      <c r="N1085" s="29"/>
      <c r="O1085" s="17"/>
      <c r="P1085" s="29"/>
      <c r="Q1085" s="29"/>
      <c r="R1085" s="29"/>
      <c r="S1085" s="17"/>
      <c r="T1085" s="17"/>
      <c r="U1085" s="17"/>
      <c r="V1085" s="17"/>
      <c r="W1085" s="17"/>
      <c r="X1085" s="17"/>
    </row>
    <row r="1086" spans="1:24" ht="14">
      <c r="A1086" s="115"/>
      <c r="B1086" s="29"/>
      <c r="C1086" s="80"/>
      <c r="D1086" s="29"/>
      <c r="E1086" s="29"/>
      <c r="F1086" s="80"/>
      <c r="G1086" s="16"/>
      <c r="H1086" s="80"/>
      <c r="I1086" s="80"/>
      <c r="J1086" s="80"/>
      <c r="K1086" s="80"/>
      <c r="L1086" s="80"/>
      <c r="M1086" s="80"/>
      <c r="N1086" s="80"/>
      <c r="O1086" s="16"/>
      <c r="P1086" s="80"/>
      <c r="Q1086" s="80"/>
      <c r="R1086" s="80"/>
      <c r="S1086" s="16"/>
      <c r="T1086" s="16"/>
      <c r="U1086" s="16"/>
      <c r="V1086" s="16"/>
      <c r="W1086" s="16"/>
      <c r="X1086" s="16"/>
    </row>
    <row r="1087" spans="1:24" ht="14">
      <c r="A1087" s="105"/>
      <c r="B1087" s="29"/>
      <c r="C1087" s="29"/>
      <c r="D1087" s="29"/>
      <c r="E1087" s="29"/>
      <c r="F1087" s="29"/>
      <c r="G1087" s="17"/>
      <c r="H1087" s="29"/>
      <c r="I1087" s="29"/>
      <c r="J1087" s="29"/>
      <c r="K1087" s="29"/>
      <c r="L1087" s="29"/>
      <c r="M1087" s="29"/>
      <c r="N1087" s="29"/>
      <c r="O1087" s="17"/>
      <c r="P1087" s="29"/>
      <c r="Q1087" s="29"/>
      <c r="R1087" s="29"/>
      <c r="S1087" s="17"/>
      <c r="T1087" s="17"/>
      <c r="U1087" s="17"/>
      <c r="V1087" s="17"/>
      <c r="W1087" s="17"/>
      <c r="X1087" s="17"/>
    </row>
    <row r="1088" spans="1:24" ht="14">
      <c r="A1088" s="115"/>
      <c r="B1088" s="29"/>
      <c r="C1088" s="80"/>
      <c r="D1088" s="29"/>
      <c r="E1088" s="29"/>
      <c r="F1088" s="80"/>
      <c r="G1088" s="16"/>
      <c r="H1088" s="80"/>
      <c r="I1088" s="80"/>
      <c r="J1088" s="80"/>
      <c r="K1088" s="80"/>
      <c r="L1088" s="80"/>
      <c r="M1088" s="80"/>
      <c r="N1088" s="80"/>
      <c r="O1088" s="16"/>
      <c r="P1088" s="80"/>
      <c r="Q1088" s="80"/>
      <c r="R1088" s="80"/>
      <c r="S1088" s="16"/>
      <c r="T1088" s="16"/>
      <c r="U1088" s="16"/>
      <c r="V1088" s="16"/>
      <c r="W1088" s="16"/>
      <c r="X1088" s="16"/>
    </row>
    <row r="1089" spans="1:24" ht="14">
      <c r="A1089" s="105"/>
      <c r="B1089" s="29"/>
      <c r="C1089" s="29"/>
      <c r="D1089" s="29"/>
      <c r="E1089" s="29"/>
      <c r="F1089" s="29"/>
      <c r="G1089" s="17"/>
      <c r="H1089" s="29"/>
      <c r="I1089" s="29"/>
      <c r="J1089" s="29"/>
      <c r="K1089" s="29"/>
      <c r="L1089" s="29"/>
      <c r="M1089" s="29"/>
      <c r="N1089" s="29"/>
      <c r="O1089" s="17"/>
      <c r="P1089" s="29"/>
      <c r="Q1089" s="29"/>
      <c r="R1089" s="29"/>
      <c r="S1089" s="17"/>
      <c r="T1089" s="17"/>
      <c r="U1089" s="17"/>
      <c r="V1089" s="17"/>
      <c r="W1089" s="17"/>
      <c r="X1089" s="17"/>
    </row>
    <row r="1090" spans="1:24" ht="14">
      <c r="A1090" s="115"/>
      <c r="B1090" s="29"/>
      <c r="C1090" s="80"/>
      <c r="D1090" s="29"/>
      <c r="E1090" s="29"/>
      <c r="F1090" s="80"/>
      <c r="G1090" s="16"/>
      <c r="H1090" s="80"/>
      <c r="I1090" s="80"/>
      <c r="J1090" s="80"/>
      <c r="K1090" s="80"/>
      <c r="L1090" s="80"/>
      <c r="M1090" s="80"/>
      <c r="N1090" s="80"/>
      <c r="O1090" s="16"/>
      <c r="P1090" s="80"/>
      <c r="Q1090" s="80"/>
      <c r="R1090" s="80"/>
      <c r="S1090" s="16"/>
      <c r="T1090" s="16"/>
      <c r="U1090" s="16"/>
      <c r="V1090" s="16"/>
      <c r="W1090" s="16"/>
      <c r="X1090" s="16"/>
    </row>
    <row r="1091" spans="1:24" ht="14">
      <c r="A1091" s="105"/>
      <c r="B1091" s="29"/>
      <c r="C1091" s="29"/>
      <c r="D1091" s="29"/>
      <c r="E1091" s="29"/>
      <c r="F1091" s="29"/>
      <c r="G1091" s="17"/>
      <c r="H1091" s="29"/>
      <c r="I1091" s="29"/>
      <c r="J1091" s="29"/>
      <c r="K1091" s="29"/>
      <c r="L1091" s="29"/>
      <c r="M1091" s="29"/>
      <c r="N1091" s="29"/>
      <c r="O1091" s="17"/>
      <c r="P1091" s="29"/>
      <c r="Q1091" s="29"/>
      <c r="R1091" s="29"/>
      <c r="S1091" s="17"/>
      <c r="T1091" s="17"/>
      <c r="U1091" s="17"/>
      <c r="V1091" s="17"/>
      <c r="W1091" s="17"/>
      <c r="X1091" s="17"/>
    </row>
    <row r="1092" spans="1:24" ht="14">
      <c r="A1092" s="115"/>
      <c r="B1092" s="29"/>
      <c r="C1092" s="80"/>
      <c r="D1092" s="29"/>
      <c r="E1092" s="29"/>
      <c r="F1092" s="80"/>
      <c r="G1092" s="16"/>
      <c r="H1092" s="80"/>
      <c r="I1092" s="80"/>
      <c r="J1092" s="80"/>
      <c r="K1092" s="80"/>
      <c r="L1092" s="80"/>
      <c r="M1092" s="80"/>
      <c r="N1092" s="80"/>
      <c r="O1092" s="16"/>
      <c r="P1092" s="80"/>
      <c r="Q1092" s="80"/>
      <c r="R1092" s="80"/>
      <c r="S1092" s="16"/>
      <c r="T1092" s="16"/>
      <c r="U1092" s="16"/>
      <c r="V1092" s="16"/>
      <c r="W1092" s="16"/>
      <c r="X1092" s="16"/>
    </row>
    <row r="1093" spans="1:24" ht="14">
      <c r="A1093" s="105"/>
      <c r="B1093" s="29"/>
      <c r="C1093" s="29"/>
      <c r="D1093" s="29"/>
      <c r="E1093" s="29"/>
      <c r="F1093" s="29"/>
      <c r="G1093" s="17"/>
      <c r="H1093" s="29"/>
      <c r="I1093" s="29"/>
      <c r="J1093" s="29"/>
      <c r="K1093" s="29"/>
      <c r="L1093" s="29"/>
      <c r="M1093" s="29"/>
      <c r="N1093" s="29"/>
      <c r="O1093" s="17"/>
      <c r="P1093" s="29"/>
      <c r="Q1093" s="29"/>
      <c r="R1093" s="29"/>
      <c r="S1093" s="17"/>
      <c r="T1093" s="17"/>
      <c r="U1093" s="17"/>
      <c r="V1093" s="17"/>
      <c r="W1093" s="17"/>
      <c r="X1093" s="17"/>
    </row>
    <row r="1094" spans="1:24" ht="14">
      <c r="A1094" s="115"/>
      <c r="B1094" s="29"/>
      <c r="C1094" s="80"/>
      <c r="D1094" s="29"/>
      <c r="E1094" s="29"/>
      <c r="F1094" s="80"/>
      <c r="G1094" s="16"/>
      <c r="H1094" s="80"/>
      <c r="I1094" s="80"/>
      <c r="J1094" s="80"/>
      <c r="K1094" s="80"/>
      <c r="L1094" s="80"/>
      <c r="M1094" s="80"/>
      <c r="N1094" s="80"/>
      <c r="O1094" s="16"/>
      <c r="P1094" s="80"/>
      <c r="Q1094" s="80"/>
      <c r="R1094" s="80"/>
      <c r="S1094" s="16"/>
      <c r="T1094" s="16"/>
      <c r="U1094" s="16"/>
      <c r="V1094" s="16"/>
      <c r="W1094" s="16"/>
      <c r="X1094" s="16"/>
    </row>
    <row r="1095" spans="1:24" ht="14">
      <c r="A1095" s="105"/>
      <c r="B1095" s="29"/>
      <c r="C1095" s="29"/>
      <c r="D1095" s="29"/>
      <c r="E1095" s="29"/>
      <c r="F1095" s="29"/>
      <c r="G1095" s="17"/>
      <c r="H1095" s="29"/>
      <c r="I1095" s="29"/>
      <c r="J1095" s="29"/>
      <c r="K1095" s="29"/>
      <c r="L1095" s="29"/>
      <c r="M1095" s="29"/>
      <c r="N1095" s="29"/>
      <c r="O1095" s="17"/>
      <c r="P1095" s="29"/>
      <c r="Q1095" s="29"/>
      <c r="R1095" s="29"/>
      <c r="S1095" s="17"/>
      <c r="T1095" s="17"/>
      <c r="U1095" s="17"/>
      <c r="V1095" s="17"/>
      <c r="W1095" s="17"/>
      <c r="X1095" s="17"/>
    </row>
    <row r="1096" spans="1:24" ht="14">
      <c r="A1096" s="115"/>
      <c r="B1096" s="29"/>
      <c r="C1096" s="80"/>
      <c r="D1096" s="29"/>
      <c r="E1096" s="29"/>
      <c r="F1096" s="80"/>
      <c r="G1096" s="16"/>
      <c r="H1096" s="80"/>
      <c r="I1096" s="80"/>
      <c r="J1096" s="80"/>
      <c r="K1096" s="80"/>
      <c r="L1096" s="80"/>
      <c r="M1096" s="80"/>
      <c r="N1096" s="80"/>
      <c r="O1096" s="16"/>
      <c r="P1096" s="80"/>
      <c r="Q1096" s="80"/>
      <c r="R1096" s="80"/>
      <c r="S1096" s="16"/>
      <c r="T1096" s="16"/>
      <c r="U1096" s="16"/>
      <c r="V1096" s="16"/>
      <c r="W1096" s="16"/>
      <c r="X1096" s="16"/>
    </row>
    <row r="1097" spans="1:24" ht="14">
      <c r="A1097" s="105"/>
      <c r="B1097" s="29"/>
      <c r="C1097" s="29"/>
      <c r="D1097" s="29"/>
      <c r="E1097" s="29"/>
      <c r="F1097" s="29"/>
      <c r="G1097" s="17"/>
      <c r="H1097" s="29"/>
      <c r="I1097" s="29"/>
      <c r="J1097" s="29"/>
      <c r="K1097" s="29"/>
      <c r="L1097" s="29"/>
      <c r="M1097" s="29"/>
      <c r="N1097" s="29"/>
      <c r="O1097" s="17"/>
      <c r="P1097" s="29"/>
      <c r="Q1097" s="29"/>
      <c r="R1097" s="29"/>
      <c r="S1097" s="17"/>
      <c r="T1097" s="17"/>
      <c r="U1097" s="17"/>
      <c r="V1097" s="17"/>
      <c r="W1097" s="17"/>
      <c r="X1097" s="17"/>
    </row>
    <row r="1098" spans="1:24" ht="14">
      <c r="A1098" s="115"/>
      <c r="B1098" s="29"/>
      <c r="C1098" s="80"/>
      <c r="D1098" s="29"/>
      <c r="E1098" s="29"/>
      <c r="F1098" s="80"/>
      <c r="G1098" s="16"/>
      <c r="H1098" s="80"/>
      <c r="I1098" s="80"/>
      <c r="J1098" s="80"/>
      <c r="K1098" s="80"/>
      <c r="L1098" s="80"/>
      <c r="M1098" s="80"/>
      <c r="N1098" s="80"/>
      <c r="O1098" s="16"/>
      <c r="P1098" s="80"/>
      <c r="Q1098" s="80"/>
      <c r="R1098" s="80"/>
      <c r="S1098" s="16"/>
      <c r="T1098" s="16"/>
      <c r="U1098" s="16"/>
      <c r="V1098" s="16"/>
      <c r="W1098" s="16"/>
      <c r="X1098" s="16"/>
    </row>
    <row r="1099" spans="1:24" ht="14">
      <c r="A1099" s="105"/>
      <c r="B1099" s="29"/>
      <c r="C1099" s="29"/>
      <c r="D1099" s="29"/>
      <c r="E1099" s="29"/>
      <c r="F1099" s="29"/>
      <c r="G1099" s="17"/>
      <c r="H1099" s="29"/>
      <c r="I1099" s="29"/>
      <c r="J1099" s="29"/>
      <c r="K1099" s="29"/>
      <c r="L1099" s="29"/>
      <c r="M1099" s="29"/>
      <c r="N1099" s="29"/>
      <c r="O1099" s="17"/>
      <c r="P1099" s="29"/>
      <c r="Q1099" s="29"/>
      <c r="R1099" s="29"/>
      <c r="S1099" s="17"/>
      <c r="T1099" s="17"/>
      <c r="U1099" s="17"/>
      <c r="V1099" s="17"/>
      <c r="W1099" s="17"/>
      <c r="X1099" s="17"/>
    </row>
    <row r="1100" spans="1:24" ht="14">
      <c r="A1100" s="115"/>
      <c r="B1100" s="29"/>
      <c r="C1100" s="80"/>
      <c r="D1100" s="29"/>
      <c r="E1100" s="29"/>
      <c r="F1100" s="80"/>
      <c r="G1100" s="16"/>
      <c r="H1100" s="80"/>
      <c r="I1100" s="80"/>
      <c r="J1100" s="80"/>
      <c r="K1100" s="80"/>
      <c r="L1100" s="80"/>
      <c r="M1100" s="80"/>
      <c r="N1100" s="80"/>
      <c r="O1100" s="16"/>
      <c r="P1100" s="80"/>
      <c r="Q1100" s="80"/>
      <c r="R1100" s="80"/>
      <c r="S1100" s="16"/>
      <c r="T1100" s="16"/>
      <c r="U1100" s="16"/>
      <c r="V1100" s="16"/>
      <c r="W1100" s="16"/>
      <c r="X1100" s="16"/>
    </row>
    <row r="1101" spans="1:24" ht="14">
      <c r="A1101" s="105"/>
      <c r="B1101" s="29"/>
      <c r="C1101" s="29"/>
      <c r="D1101" s="29"/>
      <c r="E1101" s="29"/>
      <c r="F1101" s="29"/>
      <c r="G1101" s="17"/>
      <c r="H1101" s="29"/>
      <c r="I1101" s="29"/>
      <c r="J1101" s="29"/>
      <c r="K1101" s="29"/>
      <c r="L1101" s="29"/>
      <c r="M1101" s="29"/>
      <c r="N1101" s="29"/>
      <c r="O1101" s="17"/>
      <c r="P1101" s="29"/>
      <c r="Q1101" s="29"/>
      <c r="R1101" s="29"/>
      <c r="S1101" s="17"/>
      <c r="T1101" s="17"/>
      <c r="U1101" s="17"/>
      <c r="V1101" s="17"/>
      <c r="W1101" s="17"/>
      <c r="X1101" s="17"/>
    </row>
    <row r="1102" spans="1:24" ht="14">
      <c r="A1102" s="115"/>
      <c r="B1102" s="29"/>
      <c r="C1102" s="80"/>
      <c r="D1102" s="29"/>
      <c r="E1102" s="29"/>
      <c r="F1102" s="80"/>
      <c r="G1102" s="16"/>
      <c r="H1102" s="80"/>
      <c r="I1102" s="80"/>
      <c r="J1102" s="80"/>
      <c r="K1102" s="80"/>
      <c r="L1102" s="80"/>
      <c r="M1102" s="80"/>
      <c r="N1102" s="80"/>
      <c r="O1102" s="16"/>
      <c r="P1102" s="80"/>
      <c r="Q1102" s="80"/>
      <c r="R1102" s="80"/>
      <c r="S1102" s="16"/>
      <c r="T1102" s="16"/>
      <c r="U1102" s="16"/>
      <c r="V1102" s="16"/>
      <c r="W1102" s="16"/>
      <c r="X1102" s="16"/>
    </row>
    <row r="1103" spans="1:24" ht="14">
      <c r="A1103" s="105"/>
      <c r="B1103" s="29"/>
      <c r="C1103" s="29"/>
      <c r="D1103" s="29"/>
      <c r="E1103" s="29"/>
      <c r="F1103" s="29"/>
      <c r="G1103" s="17"/>
      <c r="H1103" s="29"/>
      <c r="I1103" s="29"/>
      <c r="J1103" s="29"/>
      <c r="K1103" s="29"/>
      <c r="L1103" s="29"/>
      <c r="M1103" s="29"/>
      <c r="N1103" s="29"/>
      <c r="O1103" s="17"/>
      <c r="P1103" s="29"/>
      <c r="Q1103" s="29"/>
      <c r="R1103" s="29"/>
      <c r="S1103" s="17"/>
      <c r="T1103" s="17"/>
      <c r="U1103" s="17"/>
      <c r="V1103" s="17"/>
      <c r="W1103" s="17"/>
      <c r="X1103" s="17"/>
    </row>
    <row r="1104" spans="1:24" ht="14">
      <c r="A1104" s="115"/>
      <c r="B1104" s="29"/>
      <c r="C1104" s="80"/>
      <c r="D1104" s="29"/>
      <c r="E1104" s="29"/>
      <c r="F1104" s="80"/>
      <c r="G1104" s="16"/>
      <c r="H1104" s="80"/>
      <c r="I1104" s="80"/>
      <c r="J1104" s="80"/>
      <c r="K1104" s="80"/>
      <c r="L1104" s="80"/>
      <c r="M1104" s="80"/>
      <c r="N1104" s="80"/>
      <c r="O1104" s="16"/>
      <c r="P1104" s="80"/>
      <c r="Q1104" s="80"/>
      <c r="R1104" s="80"/>
      <c r="S1104" s="16"/>
      <c r="T1104" s="16"/>
      <c r="U1104" s="16"/>
      <c r="V1104" s="16"/>
      <c r="W1104" s="16"/>
      <c r="X1104" s="16"/>
    </row>
    <row r="1105" spans="1:24" ht="14">
      <c r="A1105" s="105"/>
      <c r="B1105" s="29"/>
      <c r="C1105" s="29"/>
      <c r="D1105" s="29"/>
      <c r="E1105" s="29"/>
      <c r="F1105" s="29"/>
      <c r="G1105" s="17"/>
      <c r="H1105" s="29"/>
      <c r="I1105" s="29"/>
      <c r="J1105" s="29"/>
      <c r="K1105" s="29"/>
      <c r="L1105" s="29"/>
      <c r="M1105" s="29"/>
      <c r="N1105" s="29"/>
      <c r="O1105" s="17"/>
      <c r="P1105" s="29"/>
      <c r="Q1105" s="29"/>
      <c r="R1105" s="29"/>
      <c r="S1105" s="17"/>
      <c r="T1105" s="17"/>
      <c r="U1105" s="17"/>
      <c r="V1105" s="17"/>
      <c r="W1105" s="17"/>
      <c r="X1105" s="17"/>
    </row>
    <row r="1106" spans="1:24" ht="14">
      <c r="A1106" s="115"/>
      <c r="B1106" s="29"/>
      <c r="C1106" s="80"/>
      <c r="D1106" s="29"/>
      <c r="E1106" s="29"/>
      <c r="F1106" s="80"/>
      <c r="G1106" s="16"/>
      <c r="H1106" s="80"/>
      <c r="I1106" s="80"/>
      <c r="J1106" s="80"/>
      <c r="K1106" s="80"/>
      <c r="L1106" s="80"/>
      <c r="M1106" s="80"/>
      <c r="N1106" s="80"/>
      <c r="O1106" s="16"/>
      <c r="P1106" s="80"/>
      <c r="Q1106" s="80"/>
      <c r="R1106" s="80"/>
      <c r="S1106" s="16"/>
      <c r="T1106" s="16"/>
      <c r="U1106" s="16"/>
      <c r="V1106" s="16"/>
      <c r="W1106" s="16"/>
      <c r="X1106" s="16"/>
    </row>
    <row r="1107" spans="1:24" ht="14">
      <c r="A1107" s="105"/>
      <c r="B1107" s="29"/>
      <c r="C1107" s="29"/>
      <c r="D1107" s="29"/>
      <c r="E1107" s="29"/>
      <c r="F1107" s="29"/>
      <c r="G1107" s="17"/>
      <c r="H1107" s="29"/>
      <c r="I1107" s="29"/>
      <c r="J1107" s="29"/>
      <c r="K1107" s="29"/>
      <c r="L1107" s="29"/>
      <c r="M1107" s="29"/>
      <c r="N1107" s="29"/>
      <c r="O1107" s="17"/>
      <c r="P1107" s="29"/>
      <c r="Q1107" s="29"/>
      <c r="R1107" s="29"/>
      <c r="S1107" s="17"/>
      <c r="T1107" s="17"/>
      <c r="U1107" s="17"/>
      <c r="V1107" s="17"/>
      <c r="W1107" s="17"/>
      <c r="X1107" s="17"/>
    </row>
    <row r="1108" spans="1:24" ht="14">
      <c r="A1108" s="115"/>
      <c r="B1108" s="29"/>
      <c r="C1108" s="80"/>
      <c r="D1108" s="29"/>
      <c r="E1108" s="29"/>
      <c r="F1108" s="80"/>
      <c r="G1108" s="16"/>
      <c r="H1108" s="80"/>
      <c r="I1108" s="80"/>
      <c r="J1108" s="80"/>
      <c r="K1108" s="80"/>
      <c r="L1108" s="80"/>
      <c r="M1108" s="80"/>
      <c r="N1108" s="80"/>
      <c r="O1108" s="16"/>
      <c r="P1108" s="80"/>
      <c r="Q1108" s="80"/>
      <c r="R1108" s="80"/>
      <c r="S1108" s="16"/>
      <c r="T1108" s="16"/>
      <c r="U1108" s="16"/>
      <c r="V1108" s="16"/>
      <c r="W1108" s="16"/>
      <c r="X1108" s="16"/>
    </row>
    <row r="1109" spans="1:24" ht="14">
      <c r="A1109" s="105"/>
      <c r="B1109" s="29"/>
      <c r="C1109" s="29"/>
      <c r="D1109" s="29"/>
      <c r="E1109" s="29"/>
      <c r="F1109" s="29"/>
      <c r="G1109" s="17"/>
      <c r="H1109" s="29"/>
      <c r="I1109" s="29"/>
      <c r="J1109" s="29"/>
      <c r="K1109" s="29"/>
      <c r="L1109" s="29"/>
      <c r="M1109" s="29"/>
      <c r="N1109" s="29"/>
      <c r="O1109" s="17"/>
      <c r="P1109" s="29"/>
      <c r="Q1109" s="29"/>
      <c r="R1109" s="29"/>
      <c r="S1109" s="17"/>
      <c r="T1109" s="17"/>
      <c r="U1109" s="17"/>
      <c r="V1109" s="17"/>
      <c r="W1109" s="17"/>
      <c r="X1109" s="17"/>
    </row>
    <row r="1110" spans="1:24" ht="14">
      <c r="A1110" s="115"/>
      <c r="B1110" s="29"/>
      <c r="C1110" s="80"/>
      <c r="D1110" s="29"/>
      <c r="E1110" s="29"/>
      <c r="F1110" s="80"/>
      <c r="G1110" s="16"/>
      <c r="H1110" s="80"/>
      <c r="I1110" s="80"/>
      <c r="J1110" s="80"/>
      <c r="K1110" s="80"/>
      <c r="L1110" s="80"/>
      <c r="M1110" s="80"/>
      <c r="N1110" s="80"/>
      <c r="O1110" s="16"/>
      <c r="P1110" s="80"/>
      <c r="Q1110" s="80"/>
      <c r="R1110" s="80"/>
      <c r="S1110" s="16"/>
      <c r="T1110" s="16"/>
      <c r="U1110" s="16"/>
      <c r="V1110" s="16"/>
      <c r="W1110" s="16"/>
      <c r="X1110" s="16"/>
    </row>
    <row r="1111" spans="1:24" ht="14">
      <c r="A1111" s="105"/>
      <c r="B1111" s="29"/>
      <c r="C1111" s="29"/>
      <c r="D1111" s="29"/>
      <c r="E1111" s="29"/>
      <c r="F1111" s="29"/>
      <c r="G1111" s="17"/>
      <c r="H1111" s="29"/>
      <c r="I1111" s="29"/>
      <c r="J1111" s="29"/>
      <c r="K1111" s="29"/>
      <c r="L1111" s="29"/>
      <c r="M1111" s="29"/>
      <c r="N1111" s="29"/>
      <c r="O1111" s="17"/>
      <c r="P1111" s="29"/>
      <c r="Q1111" s="29"/>
      <c r="R1111" s="29"/>
      <c r="S1111" s="17"/>
      <c r="T1111" s="17"/>
      <c r="U1111" s="17"/>
      <c r="V1111" s="17"/>
      <c r="W1111" s="17"/>
      <c r="X1111" s="17"/>
    </row>
    <row r="1112" spans="1:24" ht="14">
      <c r="A1112" s="115"/>
      <c r="B1112" s="29"/>
      <c r="C1112" s="80"/>
      <c r="D1112" s="29"/>
      <c r="E1112" s="29"/>
      <c r="F1112" s="80"/>
      <c r="G1112" s="16"/>
      <c r="H1112" s="80"/>
      <c r="I1112" s="80"/>
      <c r="J1112" s="80"/>
      <c r="K1112" s="80"/>
      <c r="L1112" s="80"/>
      <c r="M1112" s="80"/>
      <c r="N1112" s="80"/>
      <c r="O1112" s="16"/>
      <c r="P1112" s="80"/>
      <c r="Q1112" s="80"/>
      <c r="R1112" s="80"/>
      <c r="S1112" s="16"/>
      <c r="T1112" s="16"/>
      <c r="U1112" s="16"/>
      <c r="V1112" s="16"/>
      <c r="W1112" s="16"/>
      <c r="X1112" s="16"/>
    </row>
    <row r="1113" spans="1:24" ht="14">
      <c r="A1113" s="105"/>
      <c r="B1113" s="29"/>
      <c r="C1113" s="29"/>
      <c r="D1113" s="29"/>
      <c r="E1113" s="29"/>
      <c r="F1113" s="29"/>
      <c r="G1113" s="17"/>
      <c r="H1113" s="29"/>
      <c r="I1113" s="29"/>
      <c r="J1113" s="29"/>
      <c r="K1113" s="29"/>
      <c r="L1113" s="29"/>
      <c r="M1113" s="29"/>
      <c r="N1113" s="29"/>
      <c r="O1113" s="17"/>
      <c r="P1113" s="29"/>
      <c r="Q1113" s="29"/>
      <c r="R1113" s="29"/>
      <c r="S1113" s="17"/>
      <c r="T1113" s="17"/>
      <c r="U1113" s="17"/>
      <c r="V1113" s="17"/>
      <c r="W1113" s="17"/>
      <c r="X1113" s="17"/>
    </row>
    <row r="1114" spans="1:24" ht="14">
      <c r="A1114" s="115"/>
      <c r="B1114" s="29"/>
      <c r="C1114" s="80"/>
      <c r="D1114" s="29"/>
      <c r="E1114" s="29"/>
      <c r="F1114" s="80"/>
      <c r="G1114" s="16"/>
      <c r="H1114" s="80"/>
      <c r="I1114" s="80"/>
      <c r="J1114" s="80"/>
      <c r="K1114" s="80"/>
      <c r="L1114" s="80"/>
      <c r="M1114" s="80"/>
      <c r="N1114" s="80"/>
      <c r="O1114" s="16"/>
      <c r="P1114" s="80"/>
      <c r="Q1114" s="80"/>
      <c r="R1114" s="80"/>
      <c r="S1114" s="16"/>
      <c r="T1114" s="16"/>
      <c r="U1114" s="16"/>
      <c r="V1114" s="16"/>
      <c r="W1114" s="16"/>
      <c r="X1114" s="16"/>
    </row>
    <row r="1115" spans="1:24" ht="14">
      <c r="A1115" s="105"/>
      <c r="B1115" s="29"/>
      <c r="C1115" s="29"/>
      <c r="D1115" s="29"/>
      <c r="E1115" s="29"/>
      <c r="F1115" s="29"/>
      <c r="G1115" s="17"/>
      <c r="H1115" s="29"/>
      <c r="I1115" s="29"/>
      <c r="J1115" s="29"/>
      <c r="K1115" s="29"/>
      <c r="L1115" s="29"/>
      <c r="M1115" s="29"/>
      <c r="N1115" s="29"/>
      <c r="O1115" s="17"/>
      <c r="P1115" s="29"/>
      <c r="Q1115" s="29"/>
      <c r="R1115" s="29"/>
      <c r="S1115" s="17"/>
      <c r="T1115" s="17"/>
      <c r="U1115" s="17"/>
      <c r="V1115" s="17"/>
      <c r="W1115" s="17"/>
      <c r="X1115" s="17"/>
    </row>
    <row r="1116" spans="1:24" ht="14">
      <c r="A1116" s="115"/>
      <c r="B1116" s="29"/>
      <c r="C1116" s="80"/>
      <c r="D1116" s="29"/>
      <c r="E1116" s="29"/>
      <c r="F1116" s="80"/>
      <c r="G1116" s="16"/>
      <c r="H1116" s="80"/>
      <c r="I1116" s="80"/>
      <c r="J1116" s="80"/>
      <c r="K1116" s="80"/>
      <c r="L1116" s="80"/>
      <c r="M1116" s="80"/>
      <c r="N1116" s="80"/>
      <c r="O1116" s="16"/>
      <c r="P1116" s="80"/>
      <c r="Q1116" s="80"/>
      <c r="R1116" s="80"/>
      <c r="S1116" s="16"/>
      <c r="T1116" s="16"/>
      <c r="U1116" s="16"/>
      <c r="V1116" s="16"/>
      <c r="W1116" s="16"/>
      <c r="X1116" s="16"/>
    </row>
    <row r="1117" spans="1:24" ht="14">
      <c r="A1117" s="105"/>
      <c r="B1117" s="29"/>
      <c r="C1117" s="29"/>
      <c r="D1117" s="29"/>
      <c r="E1117" s="29"/>
      <c r="F1117" s="29"/>
      <c r="G1117" s="17"/>
      <c r="H1117" s="29"/>
      <c r="I1117" s="29"/>
      <c r="J1117" s="29"/>
      <c r="K1117" s="29"/>
      <c r="L1117" s="29"/>
      <c r="M1117" s="29"/>
      <c r="N1117" s="29"/>
      <c r="O1117" s="17"/>
      <c r="P1117" s="29"/>
      <c r="Q1117" s="29"/>
      <c r="R1117" s="29"/>
      <c r="S1117" s="17"/>
      <c r="T1117" s="17"/>
      <c r="U1117" s="17"/>
      <c r="V1117" s="17"/>
      <c r="W1117" s="17"/>
      <c r="X1117" s="17"/>
    </row>
    <row r="1118" spans="1:24" ht="14">
      <c r="A1118" s="115"/>
      <c r="B1118" s="29"/>
      <c r="C1118" s="80"/>
      <c r="D1118" s="29"/>
      <c r="E1118" s="29"/>
      <c r="F1118" s="80"/>
      <c r="G1118" s="16"/>
      <c r="H1118" s="80"/>
      <c r="I1118" s="80"/>
      <c r="J1118" s="80"/>
      <c r="K1118" s="80"/>
      <c r="L1118" s="80"/>
      <c r="M1118" s="80"/>
      <c r="N1118" s="80"/>
      <c r="O1118" s="16"/>
      <c r="P1118" s="80"/>
      <c r="Q1118" s="80"/>
      <c r="R1118" s="80"/>
      <c r="S1118" s="16"/>
      <c r="T1118" s="16"/>
      <c r="U1118" s="16"/>
      <c r="V1118" s="16"/>
      <c r="W1118" s="16"/>
      <c r="X1118" s="16"/>
    </row>
    <row r="1119" spans="1:24" ht="14">
      <c r="A1119" s="105"/>
      <c r="B1119" s="29"/>
      <c r="C1119" s="29"/>
      <c r="D1119" s="29"/>
      <c r="E1119" s="29"/>
      <c r="F1119" s="29"/>
      <c r="G1119" s="17"/>
      <c r="H1119" s="29"/>
      <c r="I1119" s="29"/>
      <c r="J1119" s="29"/>
      <c r="K1119" s="29"/>
      <c r="L1119" s="29"/>
      <c r="M1119" s="29"/>
      <c r="N1119" s="29"/>
      <c r="O1119" s="17"/>
      <c r="P1119" s="29"/>
      <c r="Q1119" s="29"/>
      <c r="R1119" s="29"/>
      <c r="S1119" s="17"/>
      <c r="T1119" s="17"/>
      <c r="U1119" s="17"/>
      <c r="V1119" s="17"/>
      <c r="W1119" s="17"/>
      <c r="X1119" s="17"/>
    </row>
    <row r="1120" spans="1:24" ht="14">
      <c r="A1120" s="115"/>
      <c r="B1120" s="29"/>
      <c r="C1120" s="80"/>
      <c r="D1120" s="29"/>
      <c r="E1120" s="29"/>
      <c r="F1120" s="80"/>
      <c r="G1120" s="16"/>
      <c r="H1120" s="80"/>
      <c r="I1120" s="80"/>
      <c r="J1120" s="80"/>
      <c r="K1120" s="80"/>
      <c r="L1120" s="80"/>
      <c r="M1120" s="80"/>
      <c r="N1120" s="80"/>
      <c r="O1120" s="16"/>
      <c r="P1120" s="80"/>
      <c r="Q1120" s="80"/>
      <c r="R1120" s="80"/>
      <c r="S1120" s="16"/>
      <c r="T1120" s="16"/>
      <c r="U1120" s="16"/>
      <c r="V1120" s="16"/>
      <c r="W1120" s="16"/>
      <c r="X1120" s="16"/>
    </row>
    <row r="1121" spans="1:24" ht="14">
      <c r="A1121" s="105"/>
      <c r="B1121" s="29"/>
      <c r="C1121" s="29"/>
      <c r="D1121" s="29"/>
      <c r="E1121" s="29"/>
      <c r="F1121" s="29"/>
      <c r="G1121" s="17"/>
      <c r="H1121" s="29"/>
      <c r="I1121" s="29"/>
      <c r="J1121" s="29"/>
      <c r="K1121" s="29"/>
      <c r="L1121" s="29"/>
      <c r="M1121" s="29"/>
      <c r="N1121" s="29"/>
      <c r="O1121" s="17"/>
      <c r="P1121" s="29"/>
      <c r="Q1121" s="29"/>
      <c r="R1121" s="29"/>
      <c r="S1121" s="17"/>
      <c r="T1121" s="17"/>
      <c r="U1121" s="17"/>
      <c r="V1121" s="17"/>
      <c r="W1121" s="17"/>
      <c r="X1121" s="17"/>
    </row>
    <row r="1122" spans="1:24" ht="14">
      <c r="A1122" s="115"/>
      <c r="B1122" s="29"/>
      <c r="C1122" s="80"/>
      <c r="D1122" s="29"/>
      <c r="E1122" s="29"/>
      <c r="F1122" s="80"/>
      <c r="G1122" s="16"/>
      <c r="H1122" s="80"/>
      <c r="I1122" s="80"/>
      <c r="J1122" s="80"/>
      <c r="K1122" s="80"/>
      <c r="L1122" s="80"/>
      <c r="M1122" s="80"/>
      <c r="N1122" s="80"/>
      <c r="O1122" s="16"/>
      <c r="P1122" s="80"/>
      <c r="Q1122" s="80"/>
      <c r="R1122" s="80"/>
      <c r="S1122" s="16"/>
      <c r="T1122" s="16"/>
      <c r="U1122" s="16"/>
      <c r="V1122" s="16"/>
      <c r="W1122" s="16"/>
      <c r="X1122" s="16"/>
    </row>
    <row r="1123" spans="1:24" ht="14">
      <c r="A1123" s="105"/>
      <c r="B1123" s="29"/>
      <c r="C1123" s="29"/>
      <c r="D1123" s="29"/>
      <c r="E1123" s="29"/>
      <c r="F1123" s="29"/>
      <c r="G1123" s="17"/>
      <c r="H1123" s="29"/>
      <c r="I1123" s="29"/>
      <c r="J1123" s="29"/>
      <c r="K1123" s="29"/>
      <c r="L1123" s="29"/>
      <c r="M1123" s="29"/>
      <c r="N1123" s="29"/>
      <c r="O1123" s="17"/>
      <c r="P1123" s="29"/>
      <c r="Q1123" s="29"/>
      <c r="R1123" s="29"/>
      <c r="S1123" s="17"/>
      <c r="T1123" s="17"/>
      <c r="U1123" s="17"/>
      <c r="V1123" s="17"/>
      <c r="W1123" s="17"/>
      <c r="X1123" s="17"/>
    </row>
    <row r="1124" spans="1:24" ht="14">
      <c r="A1124" s="115"/>
      <c r="B1124" s="29"/>
      <c r="C1124" s="80"/>
      <c r="D1124" s="29"/>
      <c r="E1124" s="29"/>
      <c r="F1124" s="80"/>
      <c r="G1124" s="16"/>
      <c r="H1124" s="80"/>
      <c r="I1124" s="80"/>
      <c r="J1124" s="80"/>
      <c r="K1124" s="80"/>
      <c r="L1124" s="80"/>
      <c r="M1124" s="80"/>
      <c r="N1124" s="80"/>
      <c r="O1124" s="16"/>
      <c r="P1124" s="80"/>
      <c r="Q1124" s="80"/>
      <c r="R1124" s="80"/>
      <c r="S1124" s="16"/>
      <c r="T1124" s="16"/>
      <c r="U1124" s="16"/>
      <c r="V1124" s="16"/>
      <c r="W1124" s="16"/>
      <c r="X1124" s="16"/>
    </row>
    <row r="1125" spans="1:24" ht="14">
      <c r="A1125" s="105"/>
      <c r="B1125" s="29"/>
      <c r="C1125" s="29"/>
      <c r="D1125" s="29"/>
      <c r="E1125" s="29"/>
      <c r="F1125" s="29"/>
      <c r="G1125" s="17"/>
      <c r="H1125" s="29"/>
      <c r="I1125" s="29"/>
      <c r="J1125" s="29"/>
      <c r="K1125" s="29"/>
      <c r="L1125" s="29"/>
      <c r="M1125" s="29"/>
      <c r="N1125" s="29"/>
      <c r="O1125" s="17"/>
      <c r="P1125" s="29"/>
      <c r="Q1125" s="29"/>
      <c r="R1125" s="29"/>
      <c r="S1125" s="17"/>
      <c r="T1125" s="17"/>
      <c r="U1125" s="17"/>
      <c r="V1125" s="17"/>
      <c r="W1125" s="17"/>
      <c r="X1125" s="17"/>
    </row>
    <row r="1126" spans="1:24" ht="14">
      <c r="A1126" s="115"/>
      <c r="B1126" s="29"/>
      <c r="C1126" s="80"/>
      <c r="D1126" s="29"/>
      <c r="E1126" s="29"/>
      <c r="F1126" s="80"/>
      <c r="G1126" s="16"/>
      <c r="H1126" s="80"/>
      <c r="I1126" s="80"/>
      <c r="J1126" s="80"/>
      <c r="K1126" s="80"/>
      <c r="L1126" s="80"/>
      <c r="M1126" s="80"/>
      <c r="N1126" s="80"/>
      <c r="O1126" s="16"/>
      <c r="P1126" s="80"/>
      <c r="Q1126" s="80"/>
      <c r="R1126" s="80"/>
      <c r="S1126" s="16"/>
      <c r="T1126" s="16"/>
      <c r="U1126" s="16"/>
      <c r="V1126" s="16"/>
      <c r="W1126" s="16"/>
      <c r="X1126" s="16"/>
    </row>
    <row r="1127" spans="1:24" ht="14">
      <c r="A1127" s="105"/>
      <c r="B1127" s="29"/>
      <c r="C1127" s="29"/>
      <c r="D1127" s="29"/>
      <c r="E1127" s="29"/>
      <c r="F1127" s="29"/>
      <c r="G1127" s="17"/>
      <c r="H1127" s="29"/>
      <c r="I1127" s="29"/>
      <c r="J1127" s="29"/>
      <c r="K1127" s="29"/>
      <c r="L1127" s="29"/>
      <c r="M1127" s="29"/>
      <c r="N1127" s="29"/>
      <c r="O1127" s="17"/>
      <c r="P1127" s="29"/>
      <c r="Q1127" s="29"/>
      <c r="R1127" s="29"/>
      <c r="S1127" s="17"/>
      <c r="T1127" s="17"/>
      <c r="U1127" s="17"/>
      <c r="V1127" s="17"/>
      <c r="W1127" s="17"/>
      <c r="X1127" s="17"/>
    </row>
    <row r="1128" spans="1:24" ht="14">
      <c r="A1128" s="115"/>
      <c r="B1128" s="29"/>
      <c r="C1128" s="80"/>
      <c r="D1128" s="29"/>
      <c r="E1128" s="29"/>
      <c r="F1128" s="80"/>
      <c r="G1128" s="16"/>
      <c r="H1128" s="80"/>
      <c r="I1128" s="80"/>
      <c r="J1128" s="80"/>
      <c r="K1128" s="80"/>
      <c r="L1128" s="80"/>
      <c r="M1128" s="80"/>
      <c r="N1128" s="80"/>
      <c r="O1128" s="16"/>
      <c r="P1128" s="80"/>
      <c r="Q1128" s="80"/>
      <c r="R1128" s="80"/>
      <c r="S1128" s="16"/>
      <c r="T1128" s="16"/>
      <c r="U1128" s="16"/>
      <c r="V1128" s="16"/>
      <c r="W1128" s="16"/>
      <c r="X1128" s="16"/>
    </row>
    <row r="1129" spans="1:24" ht="14">
      <c r="A1129" s="105"/>
      <c r="B1129" s="29"/>
      <c r="C1129" s="29"/>
      <c r="D1129" s="29"/>
      <c r="E1129" s="29"/>
      <c r="F1129" s="29"/>
      <c r="G1129" s="17"/>
      <c r="H1129" s="29"/>
      <c r="I1129" s="29"/>
      <c r="J1129" s="29"/>
      <c r="K1129" s="29"/>
      <c r="L1129" s="29"/>
      <c r="M1129" s="29"/>
      <c r="N1129" s="29"/>
      <c r="O1129" s="17"/>
      <c r="P1129" s="29"/>
      <c r="Q1129" s="29"/>
      <c r="R1129" s="29"/>
      <c r="S1129" s="17"/>
      <c r="T1129" s="17"/>
      <c r="U1129" s="17"/>
      <c r="V1129" s="17"/>
      <c r="W1129" s="17"/>
      <c r="X1129" s="17"/>
    </row>
    <row r="1130" spans="1:24" ht="14">
      <c r="A1130" s="115"/>
      <c r="B1130" s="29"/>
      <c r="C1130" s="80"/>
      <c r="D1130" s="29"/>
      <c r="E1130" s="29"/>
      <c r="F1130" s="80"/>
      <c r="G1130" s="16"/>
      <c r="H1130" s="80"/>
      <c r="I1130" s="80"/>
      <c r="J1130" s="80"/>
      <c r="K1130" s="80"/>
      <c r="L1130" s="80"/>
      <c r="M1130" s="80"/>
      <c r="N1130" s="80"/>
      <c r="O1130" s="16"/>
      <c r="P1130" s="80"/>
      <c r="Q1130" s="80"/>
      <c r="R1130" s="80"/>
      <c r="S1130" s="16"/>
      <c r="T1130" s="16"/>
      <c r="U1130" s="16"/>
      <c r="V1130" s="16"/>
      <c r="W1130" s="16"/>
      <c r="X1130" s="16"/>
    </row>
    <row r="1131" spans="1:24" ht="14">
      <c r="A1131" s="105"/>
      <c r="B1131" s="29"/>
      <c r="C1131" s="29"/>
      <c r="D1131" s="29"/>
      <c r="E1131" s="29"/>
      <c r="F1131" s="29"/>
      <c r="G1131" s="17"/>
      <c r="H1131" s="29"/>
      <c r="I1131" s="29"/>
      <c r="J1131" s="29"/>
      <c r="K1131" s="29"/>
      <c r="L1131" s="29"/>
      <c r="M1131" s="29"/>
      <c r="N1131" s="29"/>
      <c r="O1131" s="17"/>
      <c r="P1131" s="29"/>
      <c r="Q1131" s="29"/>
      <c r="R1131" s="29"/>
      <c r="S1131" s="17"/>
      <c r="T1131" s="17"/>
      <c r="U1131" s="17"/>
      <c r="V1131" s="17"/>
      <c r="W1131" s="17"/>
      <c r="X1131" s="17"/>
    </row>
    <row r="1132" spans="1:24" ht="14">
      <c r="A1132" s="115"/>
      <c r="B1132" s="29"/>
      <c r="C1132" s="80"/>
      <c r="D1132" s="29"/>
      <c r="E1132" s="29"/>
      <c r="F1132" s="80"/>
      <c r="G1132" s="16"/>
      <c r="H1132" s="80"/>
      <c r="I1132" s="80"/>
      <c r="J1132" s="80"/>
      <c r="K1132" s="80"/>
      <c r="L1132" s="80"/>
      <c r="M1132" s="80"/>
      <c r="N1132" s="80"/>
      <c r="O1132" s="16"/>
      <c r="P1132" s="80"/>
      <c r="Q1132" s="80"/>
      <c r="R1132" s="80"/>
      <c r="S1132" s="16"/>
      <c r="T1132" s="16"/>
      <c r="U1132" s="16"/>
      <c r="V1132" s="16"/>
      <c r="W1132" s="16"/>
      <c r="X1132" s="16"/>
    </row>
    <row r="1133" spans="1:24" ht="14">
      <c r="A1133" s="105"/>
      <c r="B1133" s="29"/>
      <c r="C1133" s="29"/>
      <c r="D1133" s="29"/>
      <c r="E1133" s="29"/>
      <c r="F1133" s="29"/>
      <c r="G1133" s="17"/>
      <c r="H1133" s="29"/>
      <c r="I1133" s="29"/>
      <c r="J1133" s="29"/>
      <c r="K1133" s="29"/>
      <c r="L1133" s="29"/>
      <c r="M1133" s="29"/>
      <c r="N1133" s="29"/>
      <c r="O1133" s="17"/>
      <c r="P1133" s="29"/>
      <c r="Q1133" s="29"/>
      <c r="R1133" s="29"/>
      <c r="S1133" s="17"/>
      <c r="T1133" s="17"/>
      <c r="U1133" s="17"/>
      <c r="V1133" s="17"/>
      <c r="W1133" s="17"/>
      <c r="X1133" s="17"/>
    </row>
    <row r="1134" spans="1:24" ht="14">
      <c r="A1134" s="115"/>
      <c r="B1134" s="29"/>
      <c r="C1134" s="80"/>
      <c r="D1134" s="29"/>
      <c r="E1134" s="29"/>
      <c r="F1134" s="80"/>
      <c r="G1134" s="16"/>
      <c r="H1134" s="80"/>
      <c r="I1134" s="80"/>
      <c r="J1134" s="80"/>
      <c r="K1134" s="80"/>
      <c r="L1134" s="80"/>
      <c r="M1134" s="80"/>
      <c r="N1134" s="80"/>
      <c r="O1134" s="16"/>
      <c r="P1134" s="80"/>
      <c r="Q1134" s="80"/>
      <c r="R1134" s="80"/>
      <c r="S1134" s="16"/>
      <c r="T1134" s="16"/>
      <c r="U1134" s="16"/>
      <c r="V1134" s="16"/>
      <c r="W1134" s="16"/>
      <c r="X1134" s="16"/>
    </row>
    <row r="1135" spans="1:24" ht="14">
      <c r="A1135" s="105"/>
      <c r="B1135" s="29"/>
      <c r="C1135" s="29"/>
      <c r="D1135" s="29"/>
      <c r="E1135" s="29"/>
      <c r="F1135" s="29"/>
      <c r="G1135" s="17"/>
      <c r="H1135" s="29"/>
      <c r="I1135" s="29"/>
      <c r="J1135" s="29"/>
      <c r="K1135" s="29"/>
      <c r="L1135" s="29"/>
      <c r="M1135" s="29"/>
      <c r="N1135" s="29"/>
      <c r="O1135" s="17"/>
      <c r="P1135" s="29"/>
      <c r="Q1135" s="29"/>
      <c r="R1135" s="29"/>
      <c r="S1135" s="17"/>
      <c r="T1135" s="17"/>
      <c r="U1135" s="17"/>
      <c r="V1135" s="17"/>
      <c r="W1135" s="17"/>
      <c r="X1135" s="17"/>
    </row>
    <row r="1136" spans="1:24" ht="14">
      <c r="A1136" s="115"/>
      <c r="B1136" s="29"/>
      <c r="C1136" s="80"/>
      <c r="D1136" s="29"/>
      <c r="E1136" s="29"/>
      <c r="F1136" s="80"/>
      <c r="G1136" s="16"/>
      <c r="H1136" s="80"/>
      <c r="I1136" s="80"/>
      <c r="J1136" s="80"/>
      <c r="K1136" s="80"/>
      <c r="L1136" s="80"/>
      <c r="M1136" s="80"/>
      <c r="N1136" s="80"/>
      <c r="O1136" s="16"/>
      <c r="P1136" s="80"/>
      <c r="Q1136" s="80"/>
      <c r="R1136" s="80"/>
      <c r="S1136" s="16"/>
      <c r="T1136" s="16"/>
      <c r="U1136" s="16"/>
      <c r="V1136" s="16"/>
      <c r="W1136" s="16"/>
      <c r="X1136" s="16"/>
    </row>
    <row r="1137" spans="1:24" ht="14">
      <c r="A1137" s="105"/>
      <c r="B1137" s="29"/>
      <c r="C1137" s="29"/>
      <c r="D1137" s="29"/>
      <c r="E1137" s="29"/>
      <c r="F1137" s="29"/>
      <c r="G1137" s="17"/>
      <c r="H1137" s="29"/>
      <c r="I1137" s="29"/>
      <c r="J1137" s="29"/>
      <c r="K1137" s="29"/>
      <c r="L1137" s="29"/>
      <c r="M1137" s="29"/>
      <c r="N1137" s="29"/>
      <c r="O1137" s="17"/>
      <c r="P1137" s="29"/>
      <c r="Q1137" s="29"/>
      <c r="R1137" s="29"/>
      <c r="S1137" s="17"/>
      <c r="T1137" s="17"/>
      <c r="U1137" s="17"/>
      <c r="V1137" s="17"/>
      <c r="W1137" s="17"/>
      <c r="X1137" s="17"/>
    </row>
    <row r="1138" spans="1:24" ht="14">
      <c r="A1138" s="115"/>
      <c r="B1138" s="29"/>
      <c r="C1138" s="80"/>
      <c r="D1138" s="29"/>
      <c r="E1138" s="29"/>
      <c r="F1138" s="80"/>
      <c r="G1138" s="16"/>
      <c r="H1138" s="80"/>
      <c r="I1138" s="80"/>
      <c r="J1138" s="80"/>
      <c r="K1138" s="80"/>
      <c r="L1138" s="80"/>
      <c r="M1138" s="80"/>
      <c r="N1138" s="80"/>
      <c r="O1138" s="16"/>
      <c r="P1138" s="80"/>
      <c r="Q1138" s="80"/>
      <c r="R1138" s="80"/>
      <c r="S1138" s="16"/>
      <c r="T1138" s="16"/>
      <c r="U1138" s="16"/>
      <c r="V1138" s="16"/>
      <c r="W1138" s="16"/>
      <c r="X1138" s="16"/>
    </row>
    <row r="1139" spans="1:24" ht="14">
      <c r="A1139" s="105"/>
      <c r="B1139" s="29"/>
      <c r="C1139" s="29"/>
      <c r="D1139" s="29"/>
      <c r="E1139" s="29"/>
      <c r="F1139" s="29"/>
      <c r="G1139" s="17"/>
      <c r="H1139" s="29"/>
      <c r="I1139" s="29"/>
      <c r="J1139" s="29"/>
      <c r="K1139" s="29"/>
      <c r="L1139" s="29"/>
      <c r="M1139" s="29"/>
      <c r="N1139" s="29"/>
      <c r="O1139" s="17"/>
      <c r="P1139" s="29"/>
      <c r="Q1139" s="29"/>
      <c r="R1139" s="29"/>
      <c r="S1139" s="17"/>
      <c r="T1139" s="17"/>
      <c r="U1139" s="17"/>
      <c r="V1139" s="17"/>
      <c r="W1139" s="17"/>
      <c r="X1139" s="17"/>
    </row>
    <row r="1140" spans="1:24" ht="14">
      <c r="A1140" s="115"/>
      <c r="B1140" s="29"/>
      <c r="C1140" s="80"/>
      <c r="D1140" s="29"/>
      <c r="E1140" s="29"/>
      <c r="F1140" s="80"/>
      <c r="G1140" s="16"/>
      <c r="H1140" s="80"/>
      <c r="I1140" s="80"/>
      <c r="J1140" s="80"/>
      <c r="K1140" s="80"/>
      <c r="L1140" s="80"/>
      <c r="M1140" s="80"/>
      <c r="N1140" s="80"/>
      <c r="O1140" s="16"/>
      <c r="P1140" s="80"/>
      <c r="Q1140" s="80"/>
      <c r="R1140" s="80"/>
      <c r="S1140" s="16"/>
      <c r="T1140" s="16"/>
      <c r="U1140" s="16"/>
      <c r="V1140" s="16"/>
      <c r="W1140" s="16"/>
      <c r="X1140" s="16"/>
    </row>
    <row r="1141" spans="1:24" ht="14">
      <c r="A1141" s="105"/>
      <c r="B1141" s="29"/>
      <c r="C1141" s="29"/>
      <c r="D1141" s="29"/>
      <c r="E1141" s="29"/>
      <c r="F1141" s="29"/>
      <c r="G1141" s="17"/>
      <c r="H1141" s="29"/>
      <c r="I1141" s="29"/>
      <c r="J1141" s="29"/>
      <c r="K1141" s="29"/>
      <c r="L1141" s="29"/>
      <c r="M1141" s="29"/>
      <c r="N1141" s="29"/>
      <c r="O1141" s="17"/>
      <c r="P1141" s="29"/>
      <c r="Q1141" s="29"/>
      <c r="R1141" s="29"/>
      <c r="S1141" s="17"/>
      <c r="T1141" s="17"/>
      <c r="U1141" s="17"/>
      <c r="V1141" s="17"/>
      <c r="W1141" s="17"/>
      <c r="X1141" s="17"/>
    </row>
    <row r="1142" spans="1:24" ht="14">
      <c r="A1142" s="115"/>
      <c r="B1142" s="29"/>
      <c r="C1142" s="80"/>
      <c r="D1142" s="29"/>
      <c r="E1142" s="29"/>
      <c r="F1142" s="80"/>
      <c r="G1142" s="16"/>
      <c r="H1142" s="80"/>
      <c r="I1142" s="80"/>
      <c r="J1142" s="80"/>
      <c r="K1142" s="80"/>
      <c r="L1142" s="80"/>
      <c r="M1142" s="80"/>
      <c r="N1142" s="80"/>
      <c r="O1142" s="16"/>
      <c r="P1142" s="80"/>
      <c r="Q1142" s="80"/>
      <c r="R1142" s="80"/>
      <c r="S1142" s="16"/>
      <c r="T1142" s="16"/>
      <c r="U1142" s="16"/>
      <c r="V1142" s="16"/>
      <c r="W1142" s="16"/>
      <c r="X1142" s="16"/>
    </row>
    <row r="1143" spans="1:24" ht="14">
      <c r="A1143" s="105"/>
      <c r="B1143" s="29"/>
      <c r="C1143" s="29"/>
      <c r="D1143" s="29"/>
      <c r="E1143" s="29"/>
      <c r="F1143" s="29"/>
      <c r="G1143" s="17"/>
      <c r="H1143" s="29"/>
      <c r="I1143" s="29"/>
      <c r="J1143" s="29"/>
      <c r="K1143" s="29"/>
      <c r="L1143" s="29"/>
      <c r="M1143" s="29"/>
      <c r="N1143" s="29"/>
      <c r="O1143" s="17"/>
      <c r="P1143" s="29"/>
      <c r="Q1143" s="29"/>
      <c r="R1143" s="29"/>
      <c r="S1143" s="17"/>
      <c r="T1143" s="17"/>
      <c r="U1143" s="17"/>
      <c r="V1143" s="17"/>
      <c r="W1143" s="17"/>
      <c r="X1143" s="17"/>
    </row>
    <row r="1144" spans="1:24" ht="14">
      <c r="A1144" s="115"/>
      <c r="B1144" s="29"/>
      <c r="C1144" s="80"/>
      <c r="D1144" s="29"/>
      <c r="E1144" s="29"/>
      <c r="F1144" s="80"/>
      <c r="G1144" s="16"/>
      <c r="H1144" s="80"/>
      <c r="I1144" s="80"/>
      <c r="J1144" s="80"/>
      <c r="K1144" s="80"/>
      <c r="L1144" s="80"/>
      <c r="M1144" s="80"/>
      <c r="N1144" s="80"/>
      <c r="O1144" s="16"/>
      <c r="P1144" s="80"/>
      <c r="Q1144" s="80"/>
      <c r="R1144" s="80"/>
      <c r="S1144" s="16"/>
      <c r="T1144" s="16"/>
      <c r="U1144" s="16"/>
      <c r="V1144" s="16"/>
      <c r="W1144" s="16"/>
      <c r="X1144" s="16"/>
    </row>
    <row r="1145" spans="1:24" ht="14">
      <c r="A1145" s="105"/>
      <c r="B1145" s="29"/>
      <c r="C1145" s="29"/>
      <c r="D1145" s="29"/>
      <c r="E1145" s="29"/>
      <c r="F1145" s="29"/>
      <c r="G1145" s="17"/>
      <c r="H1145" s="29"/>
      <c r="I1145" s="29"/>
      <c r="J1145" s="29"/>
      <c r="K1145" s="29"/>
      <c r="L1145" s="29"/>
      <c r="M1145" s="29"/>
      <c r="N1145" s="29"/>
      <c r="O1145" s="17"/>
      <c r="P1145" s="29"/>
      <c r="Q1145" s="29"/>
      <c r="R1145" s="29"/>
      <c r="S1145" s="17"/>
      <c r="T1145" s="17"/>
      <c r="U1145" s="17"/>
      <c r="V1145" s="17"/>
      <c r="W1145" s="17"/>
      <c r="X1145" s="17"/>
    </row>
    <row r="1146" spans="1:24" ht="14">
      <c r="A1146" s="115"/>
      <c r="B1146" s="29"/>
      <c r="C1146" s="80"/>
      <c r="D1146" s="29"/>
      <c r="E1146" s="29"/>
      <c r="F1146" s="80"/>
      <c r="G1146" s="16"/>
      <c r="H1146" s="80"/>
      <c r="I1146" s="80"/>
      <c r="J1146" s="80"/>
      <c r="K1146" s="80"/>
      <c r="L1146" s="80"/>
      <c r="M1146" s="80"/>
      <c r="N1146" s="80"/>
      <c r="O1146" s="16"/>
      <c r="P1146" s="80"/>
      <c r="Q1146" s="80"/>
      <c r="R1146" s="80"/>
      <c r="S1146" s="16"/>
      <c r="T1146" s="16"/>
      <c r="U1146" s="16"/>
      <c r="V1146" s="16"/>
      <c r="W1146" s="16"/>
      <c r="X1146" s="16"/>
    </row>
    <row r="1147" spans="1:24" ht="14">
      <c r="A1147" s="105"/>
      <c r="B1147" s="29"/>
      <c r="C1147" s="29"/>
      <c r="D1147" s="29"/>
      <c r="E1147" s="29"/>
      <c r="F1147" s="29"/>
      <c r="G1147" s="17"/>
      <c r="H1147" s="29"/>
      <c r="I1147" s="29"/>
      <c r="J1147" s="29"/>
      <c r="K1147" s="29"/>
      <c r="L1147" s="29"/>
      <c r="M1147" s="29"/>
      <c r="N1147" s="29"/>
      <c r="O1147" s="17"/>
      <c r="P1147" s="29"/>
      <c r="Q1147" s="29"/>
      <c r="R1147" s="29"/>
      <c r="S1147" s="17"/>
      <c r="T1147" s="17"/>
      <c r="U1147" s="17"/>
      <c r="V1147" s="17"/>
      <c r="W1147" s="17"/>
      <c r="X1147" s="17"/>
    </row>
    <row r="1148" spans="1:24" ht="14">
      <c r="A1148" s="115"/>
      <c r="B1148" s="29"/>
      <c r="C1148" s="80"/>
      <c r="D1148" s="29"/>
      <c r="E1148" s="29"/>
      <c r="F1148" s="80"/>
      <c r="G1148" s="16"/>
      <c r="H1148" s="80"/>
      <c r="I1148" s="80"/>
      <c r="J1148" s="80"/>
      <c r="K1148" s="80"/>
      <c r="L1148" s="80"/>
      <c r="M1148" s="80"/>
      <c r="N1148" s="80"/>
      <c r="O1148" s="16"/>
      <c r="P1148" s="80"/>
      <c r="Q1148" s="80"/>
      <c r="R1148" s="80"/>
      <c r="S1148" s="16"/>
      <c r="T1148" s="16"/>
      <c r="U1148" s="16"/>
      <c r="V1148" s="16"/>
      <c r="W1148" s="16"/>
      <c r="X1148" s="16"/>
    </row>
    <row r="1149" spans="1:24" ht="14">
      <c r="A1149" s="105"/>
      <c r="B1149" s="29"/>
      <c r="C1149" s="29"/>
      <c r="D1149" s="29"/>
      <c r="E1149" s="29"/>
      <c r="F1149" s="29"/>
      <c r="G1149" s="17"/>
      <c r="H1149" s="29"/>
      <c r="I1149" s="29"/>
      <c r="J1149" s="29"/>
      <c r="K1149" s="29"/>
      <c r="L1149" s="29"/>
      <c r="M1149" s="29"/>
      <c r="N1149" s="29"/>
      <c r="O1149" s="17"/>
      <c r="P1149" s="29"/>
      <c r="Q1149" s="29"/>
      <c r="R1149" s="29"/>
      <c r="S1149" s="17"/>
      <c r="T1149" s="17"/>
      <c r="U1149" s="17"/>
      <c r="V1149" s="17"/>
      <c r="W1149" s="17"/>
      <c r="X1149" s="17"/>
    </row>
    <row r="1150" spans="1:24" ht="14">
      <c r="A1150" s="115"/>
      <c r="B1150" s="29"/>
      <c r="C1150" s="80"/>
      <c r="D1150" s="29"/>
      <c r="E1150" s="29"/>
      <c r="F1150" s="80"/>
      <c r="G1150" s="16"/>
      <c r="H1150" s="80"/>
      <c r="I1150" s="80"/>
      <c r="J1150" s="80"/>
      <c r="K1150" s="80"/>
      <c r="L1150" s="80"/>
      <c r="M1150" s="80"/>
      <c r="N1150" s="80"/>
      <c r="O1150" s="16"/>
      <c r="P1150" s="80"/>
      <c r="Q1150" s="80"/>
      <c r="R1150" s="80"/>
      <c r="S1150" s="16"/>
      <c r="T1150" s="16"/>
      <c r="U1150" s="16"/>
      <c r="V1150" s="16"/>
      <c r="W1150" s="16"/>
      <c r="X1150" s="16"/>
    </row>
    <row r="1151" spans="1:24" ht="14">
      <c r="A1151" s="105"/>
      <c r="B1151" s="29"/>
      <c r="C1151" s="29"/>
      <c r="D1151" s="29"/>
      <c r="E1151" s="29"/>
      <c r="F1151" s="29"/>
      <c r="G1151" s="17"/>
      <c r="H1151" s="29"/>
      <c r="I1151" s="29"/>
      <c r="J1151" s="29"/>
      <c r="K1151" s="29"/>
      <c r="L1151" s="29"/>
      <c r="M1151" s="29"/>
      <c r="N1151" s="29"/>
      <c r="O1151" s="17"/>
      <c r="P1151" s="29"/>
      <c r="Q1151" s="29"/>
      <c r="R1151" s="29"/>
      <c r="S1151" s="17"/>
      <c r="T1151" s="17"/>
      <c r="U1151" s="17"/>
      <c r="V1151" s="17"/>
      <c r="W1151" s="17"/>
      <c r="X1151" s="17"/>
    </row>
    <row r="1152" spans="1:24" ht="14">
      <c r="A1152" s="115"/>
      <c r="B1152" s="29"/>
      <c r="C1152" s="80"/>
      <c r="D1152" s="29"/>
      <c r="E1152" s="29"/>
      <c r="F1152" s="80"/>
      <c r="G1152" s="16"/>
      <c r="H1152" s="80"/>
      <c r="I1152" s="80"/>
      <c r="J1152" s="80"/>
      <c r="K1152" s="80"/>
      <c r="L1152" s="80"/>
      <c r="M1152" s="80"/>
      <c r="N1152" s="80"/>
      <c r="O1152" s="16"/>
      <c r="P1152" s="80"/>
      <c r="Q1152" s="80"/>
      <c r="R1152" s="80"/>
      <c r="S1152" s="16"/>
      <c r="T1152" s="16"/>
      <c r="U1152" s="16"/>
      <c r="V1152" s="16"/>
      <c r="W1152" s="16"/>
      <c r="X1152" s="16"/>
    </row>
    <row r="1153" spans="1:24" ht="14">
      <c r="A1153" s="105"/>
      <c r="B1153" s="29"/>
      <c r="C1153" s="29"/>
      <c r="D1153" s="29"/>
      <c r="E1153" s="29"/>
      <c r="F1153" s="29"/>
      <c r="G1153" s="17"/>
      <c r="H1153" s="29"/>
      <c r="I1153" s="29"/>
      <c r="J1153" s="29"/>
      <c r="K1153" s="29"/>
      <c r="L1153" s="29"/>
      <c r="M1153" s="29"/>
      <c r="N1153" s="29"/>
      <c r="O1153" s="17"/>
      <c r="P1153" s="29"/>
      <c r="Q1153" s="29"/>
      <c r="R1153" s="29"/>
      <c r="S1153" s="17"/>
      <c r="T1153" s="17"/>
      <c r="U1153" s="17"/>
      <c r="V1153" s="17"/>
      <c r="W1153" s="17"/>
      <c r="X1153" s="17"/>
    </row>
    <row r="1154" spans="1:24" ht="14">
      <c r="A1154" s="115"/>
      <c r="B1154" s="29"/>
      <c r="C1154" s="80"/>
      <c r="D1154" s="29"/>
      <c r="E1154" s="29"/>
      <c r="F1154" s="80"/>
      <c r="G1154" s="16"/>
      <c r="H1154" s="80"/>
      <c r="I1154" s="80"/>
      <c r="J1154" s="80"/>
      <c r="K1154" s="80"/>
      <c r="L1154" s="80"/>
      <c r="M1154" s="80"/>
      <c r="N1154" s="80"/>
      <c r="O1154" s="16"/>
      <c r="P1154" s="80"/>
      <c r="Q1154" s="80"/>
      <c r="R1154" s="80"/>
      <c r="S1154" s="16"/>
      <c r="T1154" s="16"/>
      <c r="U1154" s="16"/>
      <c r="V1154" s="16"/>
      <c r="W1154" s="16"/>
      <c r="X1154" s="16"/>
    </row>
    <row r="1155" spans="1:24" ht="14">
      <c r="A1155" s="105"/>
      <c r="B1155" s="29"/>
      <c r="C1155" s="29"/>
      <c r="D1155" s="29"/>
      <c r="E1155" s="29"/>
      <c r="F1155" s="29"/>
      <c r="G1155" s="17"/>
      <c r="H1155" s="29"/>
      <c r="I1155" s="29"/>
      <c r="J1155" s="29"/>
      <c r="K1155" s="29"/>
      <c r="L1155" s="29"/>
      <c r="M1155" s="29"/>
      <c r="N1155" s="29"/>
      <c r="O1155" s="17"/>
      <c r="P1155" s="29"/>
      <c r="Q1155" s="29"/>
      <c r="R1155" s="29"/>
      <c r="S1155" s="17"/>
      <c r="T1155" s="17"/>
      <c r="U1155" s="17"/>
      <c r="V1155" s="17"/>
      <c r="W1155" s="17"/>
      <c r="X1155" s="17"/>
    </row>
    <row r="1156" spans="1:24" ht="14">
      <c r="A1156" s="115"/>
      <c r="B1156" s="29"/>
      <c r="C1156" s="80"/>
      <c r="D1156" s="29"/>
      <c r="E1156" s="29"/>
      <c r="F1156" s="80"/>
      <c r="G1156" s="16"/>
      <c r="H1156" s="80"/>
      <c r="I1156" s="80"/>
      <c r="J1156" s="80"/>
      <c r="K1156" s="80"/>
      <c r="L1156" s="80"/>
      <c r="M1156" s="80"/>
      <c r="N1156" s="80"/>
      <c r="O1156" s="16"/>
      <c r="P1156" s="80"/>
      <c r="Q1156" s="80"/>
      <c r="R1156" s="80"/>
      <c r="S1156" s="16"/>
      <c r="T1156" s="16"/>
      <c r="U1156" s="16"/>
      <c r="V1156" s="16"/>
      <c r="W1156" s="16"/>
      <c r="X1156" s="16"/>
    </row>
    <row r="1157" spans="1:24" ht="14">
      <c r="A1157" s="105"/>
      <c r="B1157" s="29"/>
      <c r="C1157" s="29"/>
      <c r="D1157" s="29"/>
      <c r="E1157" s="29"/>
      <c r="F1157" s="29"/>
      <c r="G1157" s="17"/>
      <c r="H1157" s="29"/>
      <c r="I1157" s="29"/>
      <c r="J1157" s="29"/>
      <c r="K1157" s="29"/>
      <c r="L1157" s="29"/>
      <c r="M1157" s="29"/>
      <c r="N1157" s="29"/>
      <c r="O1157" s="17"/>
      <c r="P1157" s="29"/>
      <c r="Q1157" s="29"/>
      <c r="R1157" s="29"/>
      <c r="S1157" s="17"/>
      <c r="T1157" s="17"/>
      <c r="U1157" s="17"/>
      <c r="V1157" s="17"/>
      <c r="W1157" s="17"/>
      <c r="X1157" s="17"/>
    </row>
    <row r="1158" spans="1:24" ht="14">
      <c r="A1158" s="115"/>
      <c r="B1158" s="29"/>
      <c r="C1158" s="80"/>
      <c r="D1158" s="29"/>
      <c r="E1158" s="29"/>
      <c r="F1158" s="80"/>
      <c r="G1158" s="16"/>
      <c r="H1158" s="80"/>
      <c r="I1158" s="80"/>
      <c r="J1158" s="80"/>
      <c r="K1158" s="80"/>
      <c r="L1158" s="80"/>
      <c r="M1158" s="80"/>
      <c r="N1158" s="80"/>
      <c r="O1158" s="16"/>
      <c r="P1158" s="80"/>
      <c r="Q1158" s="80"/>
      <c r="R1158" s="80"/>
      <c r="S1158" s="16"/>
      <c r="T1158" s="16"/>
      <c r="U1158" s="16"/>
      <c r="V1158" s="16"/>
      <c r="W1158" s="16"/>
      <c r="X1158" s="16"/>
    </row>
    <row r="1159" spans="1:24" ht="14">
      <c r="A1159" s="105"/>
      <c r="B1159" s="29"/>
      <c r="C1159" s="29"/>
      <c r="D1159" s="29"/>
      <c r="E1159" s="29"/>
      <c r="F1159" s="29"/>
      <c r="G1159" s="17"/>
      <c r="H1159" s="29"/>
      <c r="I1159" s="29"/>
      <c r="J1159" s="29"/>
      <c r="K1159" s="29"/>
      <c r="L1159" s="29"/>
      <c r="M1159" s="29"/>
      <c r="N1159" s="29"/>
      <c r="O1159" s="17"/>
      <c r="P1159" s="29"/>
      <c r="Q1159" s="29"/>
      <c r="R1159" s="29"/>
      <c r="S1159" s="17"/>
      <c r="T1159" s="17"/>
      <c r="U1159" s="17"/>
      <c r="V1159" s="17"/>
      <c r="W1159" s="17"/>
      <c r="X1159" s="17"/>
    </row>
    <row r="1160" spans="1:24" ht="14">
      <c r="A1160" s="115"/>
      <c r="B1160" s="29"/>
      <c r="C1160" s="80"/>
      <c r="D1160" s="29"/>
      <c r="E1160" s="29"/>
      <c r="F1160" s="80"/>
      <c r="G1160" s="16"/>
      <c r="H1160" s="80"/>
      <c r="I1160" s="80"/>
      <c r="J1160" s="80"/>
      <c r="K1160" s="80"/>
      <c r="L1160" s="80"/>
      <c r="M1160" s="80"/>
      <c r="N1160" s="80"/>
      <c r="O1160" s="16"/>
      <c r="P1160" s="80"/>
      <c r="Q1160" s="80"/>
      <c r="R1160" s="80"/>
      <c r="S1160" s="16"/>
      <c r="T1160" s="16"/>
      <c r="U1160" s="16"/>
      <c r="V1160" s="16"/>
      <c r="W1160" s="16"/>
      <c r="X1160" s="16"/>
    </row>
    <row r="1161" spans="1:24" ht="14">
      <c r="A1161" s="105"/>
      <c r="B1161" s="29"/>
      <c r="C1161" s="29"/>
      <c r="D1161" s="29"/>
      <c r="E1161" s="29"/>
      <c r="F1161" s="29"/>
      <c r="G1161" s="17"/>
      <c r="H1161" s="29"/>
      <c r="I1161" s="29"/>
      <c r="J1161" s="29"/>
      <c r="K1161" s="29"/>
      <c r="L1161" s="29"/>
      <c r="M1161" s="29"/>
      <c r="N1161" s="29"/>
      <c r="O1161" s="17"/>
      <c r="P1161" s="29"/>
      <c r="Q1161" s="29"/>
      <c r="R1161" s="29"/>
      <c r="S1161" s="17"/>
      <c r="T1161" s="17"/>
      <c r="U1161" s="17"/>
      <c r="V1161" s="17"/>
      <c r="W1161" s="17"/>
      <c r="X1161" s="17"/>
    </row>
    <row r="1162" spans="1:24" ht="14">
      <c r="A1162" s="115"/>
      <c r="B1162" s="29"/>
      <c r="C1162" s="80"/>
      <c r="D1162" s="29"/>
      <c r="E1162" s="29"/>
      <c r="F1162" s="80"/>
      <c r="G1162" s="16"/>
      <c r="H1162" s="80"/>
      <c r="I1162" s="80"/>
      <c r="J1162" s="80"/>
      <c r="K1162" s="80"/>
      <c r="L1162" s="80"/>
      <c r="M1162" s="80"/>
      <c r="N1162" s="80"/>
      <c r="O1162" s="16"/>
      <c r="P1162" s="80"/>
      <c r="Q1162" s="80"/>
      <c r="R1162" s="80"/>
      <c r="S1162" s="16"/>
      <c r="T1162" s="16"/>
      <c r="U1162" s="16"/>
      <c r="V1162" s="16"/>
      <c r="W1162" s="16"/>
      <c r="X1162" s="16"/>
    </row>
    <row r="1163" spans="1:24" ht="14">
      <c r="A1163" s="105"/>
      <c r="B1163" s="29"/>
      <c r="C1163" s="29"/>
      <c r="D1163" s="29"/>
      <c r="E1163" s="29"/>
      <c r="F1163" s="29"/>
      <c r="G1163" s="17"/>
      <c r="H1163" s="29"/>
      <c r="I1163" s="29"/>
      <c r="J1163" s="29"/>
      <c r="K1163" s="29"/>
      <c r="L1163" s="29"/>
      <c r="M1163" s="29"/>
      <c r="N1163" s="29"/>
      <c r="O1163" s="17"/>
      <c r="P1163" s="29"/>
      <c r="Q1163" s="29"/>
      <c r="R1163" s="29"/>
      <c r="S1163" s="17"/>
      <c r="T1163" s="17"/>
      <c r="U1163" s="17"/>
      <c r="V1163" s="17"/>
      <c r="W1163" s="17"/>
      <c r="X1163" s="17"/>
    </row>
    <row r="1164" spans="1:24" ht="14">
      <c r="A1164" s="115"/>
      <c r="B1164" s="29"/>
      <c r="C1164" s="80"/>
      <c r="D1164" s="29"/>
      <c r="E1164" s="29"/>
      <c r="F1164" s="80"/>
      <c r="G1164" s="16"/>
      <c r="H1164" s="80"/>
      <c r="I1164" s="80"/>
      <c r="J1164" s="80"/>
      <c r="K1164" s="80"/>
      <c r="L1164" s="80"/>
      <c r="M1164" s="80"/>
      <c r="N1164" s="80"/>
      <c r="O1164" s="16"/>
      <c r="P1164" s="80"/>
      <c r="Q1164" s="80"/>
      <c r="R1164" s="80"/>
      <c r="S1164" s="16"/>
      <c r="T1164" s="16"/>
      <c r="U1164" s="16"/>
      <c r="V1164" s="16"/>
      <c r="W1164" s="16"/>
      <c r="X1164" s="16"/>
    </row>
    <row r="1165" spans="1:24" ht="14">
      <c r="A1165" s="105"/>
      <c r="B1165" s="29"/>
      <c r="C1165" s="29"/>
      <c r="D1165" s="29"/>
      <c r="E1165" s="29"/>
      <c r="F1165" s="29"/>
      <c r="G1165" s="17"/>
      <c r="H1165" s="29"/>
      <c r="I1165" s="29"/>
      <c r="J1165" s="29"/>
      <c r="K1165" s="29"/>
      <c r="L1165" s="29"/>
      <c r="M1165" s="29"/>
      <c r="N1165" s="29"/>
      <c r="O1165" s="17"/>
      <c r="P1165" s="29"/>
      <c r="Q1165" s="29"/>
      <c r="R1165" s="29"/>
      <c r="S1165" s="17"/>
      <c r="T1165" s="17"/>
      <c r="U1165" s="17"/>
      <c r="V1165" s="17"/>
      <c r="W1165" s="17"/>
      <c r="X1165" s="17"/>
    </row>
    <row r="1166" spans="1:24" ht="14">
      <c r="A1166" s="115"/>
      <c r="B1166" s="29"/>
      <c r="C1166" s="80"/>
      <c r="D1166" s="29"/>
      <c r="E1166" s="29"/>
      <c r="F1166" s="80"/>
      <c r="G1166" s="16"/>
      <c r="H1166" s="80"/>
      <c r="I1166" s="80"/>
      <c r="J1166" s="80"/>
      <c r="K1166" s="80"/>
      <c r="L1166" s="80"/>
      <c r="M1166" s="80"/>
      <c r="N1166" s="80"/>
      <c r="O1166" s="16"/>
      <c r="P1166" s="80"/>
      <c r="Q1166" s="80"/>
      <c r="R1166" s="80"/>
      <c r="S1166" s="16"/>
      <c r="T1166" s="16"/>
      <c r="U1166" s="16"/>
      <c r="V1166" s="16"/>
      <c r="W1166" s="16"/>
      <c r="X1166" s="16"/>
    </row>
    <row r="1167" spans="1:24" ht="14">
      <c r="A1167" s="105"/>
      <c r="B1167" s="29"/>
      <c r="C1167" s="29"/>
      <c r="D1167" s="29"/>
      <c r="E1167" s="29"/>
      <c r="F1167" s="29"/>
      <c r="G1167" s="17"/>
      <c r="H1167" s="29"/>
      <c r="I1167" s="29"/>
      <c r="J1167" s="29"/>
      <c r="K1167" s="29"/>
      <c r="L1167" s="29"/>
      <c r="M1167" s="29"/>
      <c r="N1167" s="29"/>
      <c r="O1167" s="17"/>
      <c r="P1167" s="29"/>
      <c r="Q1167" s="29"/>
      <c r="R1167" s="29"/>
      <c r="S1167" s="17"/>
      <c r="T1167" s="17"/>
      <c r="U1167" s="17"/>
      <c r="V1167" s="17"/>
      <c r="W1167" s="17"/>
      <c r="X1167" s="17"/>
    </row>
    <row r="1168" spans="1:24" ht="14">
      <c r="A1168" s="115"/>
      <c r="B1168" s="29"/>
      <c r="C1168" s="80"/>
      <c r="D1168" s="29"/>
      <c r="E1168" s="29"/>
      <c r="F1168" s="80"/>
      <c r="G1168" s="16"/>
      <c r="H1168" s="80"/>
      <c r="I1168" s="80"/>
      <c r="J1168" s="80"/>
      <c r="K1168" s="80"/>
      <c r="L1168" s="80"/>
      <c r="M1168" s="80"/>
      <c r="N1168" s="80"/>
      <c r="O1168" s="16"/>
      <c r="P1168" s="80"/>
      <c r="Q1168" s="80"/>
      <c r="R1168" s="80"/>
      <c r="S1168" s="16"/>
      <c r="T1168" s="16"/>
      <c r="U1168" s="16"/>
      <c r="V1168" s="16"/>
      <c r="W1168" s="16"/>
      <c r="X1168" s="16"/>
    </row>
    <row r="1169" spans="1:24" ht="14">
      <c r="A1169" s="105"/>
      <c r="B1169" s="29"/>
      <c r="C1169" s="29"/>
      <c r="D1169" s="29"/>
      <c r="E1169" s="29"/>
      <c r="F1169" s="29"/>
      <c r="G1169" s="17"/>
      <c r="H1169" s="29"/>
      <c r="I1169" s="29"/>
      <c r="J1169" s="29"/>
      <c r="K1169" s="29"/>
      <c r="L1169" s="29"/>
      <c r="M1169" s="29"/>
      <c r="N1169" s="29"/>
      <c r="O1169" s="17"/>
      <c r="P1169" s="29"/>
      <c r="Q1169" s="29"/>
      <c r="R1169" s="29"/>
      <c r="S1169" s="17"/>
      <c r="T1169" s="17"/>
      <c r="U1169" s="17"/>
      <c r="V1169" s="17"/>
      <c r="W1169" s="17"/>
      <c r="X1169" s="17"/>
    </row>
    <row r="1170" spans="1:24" ht="14">
      <c r="A1170" s="115"/>
      <c r="B1170" s="29"/>
      <c r="C1170" s="80"/>
      <c r="D1170" s="29"/>
      <c r="E1170" s="29"/>
      <c r="F1170" s="80"/>
      <c r="G1170" s="16"/>
      <c r="H1170" s="80"/>
      <c r="I1170" s="80"/>
      <c r="J1170" s="80"/>
      <c r="K1170" s="80"/>
      <c r="L1170" s="80"/>
      <c r="M1170" s="80"/>
      <c r="N1170" s="80"/>
      <c r="O1170" s="16"/>
      <c r="P1170" s="80"/>
      <c r="Q1170" s="80"/>
      <c r="R1170" s="80"/>
      <c r="S1170" s="16"/>
      <c r="T1170" s="16"/>
      <c r="U1170" s="16"/>
      <c r="V1170" s="16"/>
      <c r="W1170" s="16"/>
      <c r="X1170" s="16"/>
    </row>
    <row r="1171" spans="1:24" ht="14">
      <c r="A1171" s="105"/>
      <c r="B1171" s="29"/>
      <c r="C1171" s="29"/>
      <c r="D1171" s="29"/>
      <c r="E1171" s="29"/>
      <c r="F1171" s="29"/>
      <c r="G1171" s="17"/>
      <c r="H1171" s="29"/>
      <c r="I1171" s="29"/>
      <c r="J1171" s="29"/>
      <c r="K1171" s="29"/>
      <c r="L1171" s="29"/>
      <c r="M1171" s="29"/>
      <c r="N1171" s="29"/>
      <c r="O1171" s="17"/>
      <c r="P1171" s="29"/>
      <c r="Q1171" s="29"/>
      <c r="R1171" s="29"/>
      <c r="S1171" s="17"/>
      <c r="T1171" s="17"/>
      <c r="U1171" s="17"/>
      <c r="V1171" s="17"/>
      <c r="W1171" s="17"/>
      <c r="X1171" s="17"/>
    </row>
    <row r="1172" spans="1:24" ht="14">
      <c r="A1172" s="115"/>
      <c r="B1172" s="29"/>
      <c r="C1172" s="80"/>
      <c r="D1172" s="29"/>
      <c r="E1172" s="29"/>
      <c r="F1172" s="80"/>
      <c r="G1172" s="16"/>
      <c r="H1172" s="80"/>
      <c r="I1172" s="80"/>
      <c r="J1172" s="80"/>
      <c r="K1172" s="80"/>
      <c r="L1172" s="80"/>
      <c r="M1172" s="80"/>
      <c r="N1172" s="80"/>
      <c r="O1172" s="16"/>
      <c r="P1172" s="80"/>
      <c r="Q1172" s="80"/>
      <c r="R1172" s="80"/>
      <c r="S1172" s="16"/>
      <c r="T1172" s="16"/>
      <c r="U1172" s="16"/>
      <c r="V1172" s="16"/>
      <c r="W1172" s="16"/>
      <c r="X1172" s="16"/>
    </row>
    <row r="1173" spans="1:24" ht="14">
      <c r="A1173" s="105"/>
      <c r="B1173" s="29"/>
      <c r="C1173" s="29"/>
      <c r="D1173" s="29"/>
      <c r="E1173" s="29"/>
      <c r="F1173" s="29"/>
      <c r="G1173" s="17"/>
      <c r="H1173" s="29"/>
      <c r="I1173" s="29"/>
      <c r="J1173" s="29"/>
      <c r="K1173" s="29"/>
      <c r="L1173" s="29"/>
      <c r="M1173" s="29"/>
      <c r="N1173" s="29"/>
      <c r="O1173" s="17"/>
      <c r="P1173" s="29"/>
      <c r="Q1173" s="29"/>
      <c r="R1173" s="29"/>
      <c r="S1173" s="17"/>
      <c r="T1173" s="17"/>
      <c r="U1173" s="17"/>
      <c r="V1173" s="17"/>
      <c r="W1173" s="17"/>
      <c r="X1173" s="17"/>
    </row>
    <row r="1174" spans="1:24" ht="14">
      <c r="A1174" s="115"/>
      <c r="B1174" s="29"/>
      <c r="C1174" s="80"/>
      <c r="D1174" s="29"/>
      <c r="E1174" s="29"/>
      <c r="F1174" s="80"/>
      <c r="G1174" s="16"/>
      <c r="H1174" s="80"/>
      <c r="I1174" s="80"/>
      <c r="J1174" s="80"/>
      <c r="K1174" s="80"/>
      <c r="L1174" s="80"/>
      <c r="M1174" s="80"/>
      <c r="N1174" s="80"/>
      <c r="O1174" s="16"/>
      <c r="P1174" s="80"/>
      <c r="Q1174" s="80"/>
      <c r="R1174" s="80"/>
      <c r="S1174" s="16"/>
      <c r="T1174" s="16"/>
      <c r="U1174" s="16"/>
      <c r="V1174" s="16"/>
      <c r="W1174" s="16"/>
      <c r="X1174" s="16"/>
    </row>
    <row r="1175" spans="1:24" ht="14">
      <c r="A1175" s="105"/>
      <c r="B1175" s="29"/>
      <c r="C1175" s="29"/>
      <c r="D1175" s="29"/>
      <c r="E1175" s="29"/>
      <c r="F1175" s="29"/>
      <c r="G1175" s="17"/>
      <c r="H1175" s="29"/>
      <c r="I1175" s="29"/>
      <c r="J1175" s="29"/>
      <c r="K1175" s="29"/>
      <c r="L1175" s="29"/>
      <c r="M1175" s="29"/>
      <c r="N1175" s="29"/>
      <c r="O1175" s="17"/>
      <c r="P1175" s="29"/>
      <c r="Q1175" s="29"/>
      <c r="R1175" s="29"/>
      <c r="S1175" s="17"/>
      <c r="T1175" s="17"/>
      <c r="U1175" s="17"/>
      <c r="V1175" s="17"/>
      <c r="W1175" s="17"/>
      <c r="X1175" s="17"/>
    </row>
    <row r="1176" spans="1:24" ht="14">
      <c r="A1176" s="115"/>
      <c r="B1176" s="29"/>
      <c r="C1176" s="80"/>
      <c r="D1176" s="29"/>
      <c r="E1176" s="29"/>
      <c r="F1176" s="80"/>
      <c r="G1176" s="16"/>
      <c r="H1176" s="80"/>
      <c r="I1176" s="80"/>
      <c r="J1176" s="80"/>
      <c r="K1176" s="80"/>
      <c r="L1176" s="80"/>
      <c r="M1176" s="80"/>
      <c r="N1176" s="80"/>
      <c r="O1176" s="16"/>
      <c r="P1176" s="80"/>
      <c r="Q1176" s="80"/>
      <c r="R1176" s="80"/>
      <c r="S1176" s="16"/>
      <c r="T1176" s="16"/>
      <c r="U1176" s="16"/>
      <c r="V1176" s="16"/>
      <c r="W1176" s="16"/>
      <c r="X1176" s="16"/>
    </row>
    <row r="1177" spans="1:24" ht="14">
      <c r="A1177" s="105"/>
      <c r="B1177" s="29"/>
      <c r="C1177" s="29"/>
      <c r="D1177" s="29"/>
      <c r="E1177" s="29"/>
      <c r="F1177" s="29"/>
      <c r="G1177" s="17"/>
      <c r="H1177" s="29"/>
      <c r="I1177" s="29"/>
      <c r="J1177" s="29"/>
      <c r="K1177" s="29"/>
      <c r="L1177" s="29"/>
      <c r="M1177" s="29"/>
      <c r="N1177" s="29"/>
      <c r="O1177" s="17"/>
      <c r="P1177" s="29"/>
      <c r="Q1177" s="29"/>
      <c r="R1177" s="29"/>
      <c r="S1177" s="17"/>
      <c r="T1177" s="17"/>
      <c r="U1177" s="17"/>
      <c r="V1177" s="17"/>
      <c r="W1177" s="17"/>
      <c r="X1177" s="17"/>
    </row>
    <row r="1178" spans="1:24" ht="14">
      <c r="A1178" s="115"/>
      <c r="B1178" s="29"/>
      <c r="C1178" s="80"/>
      <c r="D1178" s="29"/>
      <c r="E1178" s="29"/>
      <c r="F1178" s="80"/>
      <c r="G1178" s="16"/>
      <c r="H1178" s="80"/>
      <c r="I1178" s="80"/>
      <c r="J1178" s="80"/>
      <c r="K1178" s="80"/>
      <c r="L1178" s="80"/>
      <c r="M1178" s="80"/>
      <c r="N1178" s="80"/>
      <c r="O1178" s="16"/>
      <c r="P1178" s="80"/>
      <c r="Q1178" s="80"/>
      <c r="R1178" s="80"/>
      <c r="S1178" s="16"/>
      <c r="T1178" s="16"/>
      <c r="U1178" s="16"/>
      <c r="V1178" s="16"/>
      <c r="W1178" s="16"/>
      <c r="X1178" s="16"/>
    </row>
    <row r="1179" spans="1:24" ht="14">
      <c r="A1179" s="105"/>
      <c r="B1179" s="29"/>
      <c r="C1179" s="29"/>
      <c r="D1179" s="29"/>
      <c r="E1179" s="29"/>
      <c r="F1179" s="29"/>
      <c r="G1179" s="17"/>
      <c r="H1179" s="29"/>
      <c r="I1179" s="29"/>
      <c r="J1179" s="29"/>
      <c r="K1179" s="29"/>
      <c r="L1179" s="29"/>
      <c r="M1179" s="29"/>
      <c r="N1179" s="29"/>
      <c r="O1179" s="17"/>
      <c r="P1179" s="29"/>
      <c r="Q1179" s="29"/>
      <c r="R1179" s="29"/>
      <c r="S1179" s="17"/>
      <c r="T1179" s="17"/>
      <c r="U1179" s="17"/>
      <c r="V1179" s="17"/>
      <c r="W1179" s="17"/>
      <c r="X1179" s="17"/>
    </row>
    <row r="1180" spans="1:24" ht="14">
      <c r="A1180" s="115"/>
      <c r="B1180" s="29"/>
      <c r="C1180" s="80"/>
      <c r="D1180" s="29"/>
      <c r="E1180" s="29"/>
      <c r="F1180" s="80"/>
      <c r="G1180" s="16"/>
      <c r="H1180" s="80"/>
      <c r="I1180" s="80"/>
      <c r="J1180" s="80"/>
      <c r="K1180" s="80"/>
      <c r="L1180" s="80"/>
      <c r="M1180" s="80"/>
      <c r="N1180" s="80"/>
      <c r="O1180" s="16"/>
      <c r="P1180" s="80"/>
      <c r="Q1180" s="80"/>
      <c r="R1180" s="80"/>
      <c r="S1180" s="16"/>
      <c r="T1180" s="16"/>
      <c r="U1180" s="16"/>
      <c r="V1180" s="16"/>
      <c r="W1180" s="16"/>
      <c r="X1180" s="16"/>
    </row>
    <row r="1181" spans="1:24" ht="14">
      <c r="A1181" s="105"/>
      <c r="B1181" s="29"/>
      <c r="C1181" s="29"/>
      <c r="D1181" s="29"/>
      <c r="E1181" s="29"/>
      <c r="F1181" s="29"/>
      <c r="G1181" s="17"/>
      <c r="H1181" s="29"/>
      <c r="I1181" s="29"/>
      <c r="J1181" s="29"/>
      <c r="K1181" s="29"/>
      <c r="L1181" s="29"/>
      <c r="M1181" s="29"/>
      <c r="N1181" s="29"/>
      <c r="O1181" s="17"/>
      <c r="P1181" s="29"/>
      <c r="Q1181" s="29"/>
      <c r="R1181" s="29"/>
      <c r="S1181" s="17"/>
      <c r="T1181" s="17"/>
      <c r="U1181" s="17"/>
      <c r="V1181" s="17"/>
      <c r="W1181" s="17"/>
      <c r="X1181" s="17"/>
    </row>
    <row r="1182" spans="1:24" ht="14">
      <c r="A1182" s="115"/>
      <c r="B1182" s="29"/>
      <c r="C1182" s="80"/>
      <c r="D1182" s="29"/>
      <c r="E1182" s="29"/>
      <c r="F1182" s="80"/>
      <c r="G1182" s="16"/>
      <c r="H1182" s="80"/>
      <c r="I1182" s="80"/>
      <c r="J1182" s="80"/>
      <c r="K1182" s="80"/>
      <c r="L1182" s="80"/>
      <c r="M1182" s="80"/>
      <c r="N1182" s="80"/>
      <c r="O1182" s="16"/>
      <c r="P1182" s="80"/>
      <c r="Q1182" s="80"/>
      <c r="R1182" s="80"/>
      <c r="S1182" s="16"/>
      <c r="T1182" s="16"/>
      <c r="U1182" s="16"/>
      <c r="V1182" s="16"/>
      <c r="W1182" s="16"/>
      <c r="X1182" s="16"/>
    </row>
    <row r="1183" spans="1:24" ht="14">
      <c r="A1183" s="105"/>
      <c r="B1183" s="29"/>
      <c r="C1183" s="29"/>
      <c r="D1183" s="29"/>
      <c r="E1183" s="29"/>
      <c r="F1183" s="29"/>
      <c r="G1183" s="17"/>
      <c r="H1183" s="29"/>
      <c r="I1183" s="29"/>
      <c r="J1183" s="29"/>
      <c r="K1183" s="29"/>
      <c r="L1183" s="29"/>
      <c r="M1183" s="29"/>
      <c r="N1183" s="29"/>
      <c r="O1183" s="17"/>
      <c r="P1183" s="29"/>
      <c r="Q1183" s="29"/>
      <c r="R1183" s="29"/>
      <c r="S1183" s="17"/>
      <c r="T1183" s="17"/>
      <c r="U1183" s="17"/>
      <c r="V1183" s="17"/>
      <c r="W1183" s="17"/>
      <c r="X1183" s="17"/>
    </row>
    <row r="1184" spans="1:24" ht="14">
      <c r="A1184" s="115"/>
      <c r="B1184" s="29"/>
      <c r="C1184" s="80"/>
      <c r="D1184" s="29"/>
      <c r="E1184" s="29"/>
      <c r="F1184" s="80"/>
      <c r="G1184" s="16"/>
      <c r="H1184" s="80"/>
      <c r="I1184" s="80"/>
      <c r="J1184" s="80"/>
      <c r="K1184" s="80"/>
      <c r="L1184" s="80"/>
      <c r="M1184" s="80"/>
      <c r="N1184" s="80"/>
      <c r="O1184" s="16"/>
      <c r="P1184" s="80"/>
      <c r="Q1184" s="80"/>
      <c r="R1184" s="80"/>
      <c r="S1184" s="16"/>
      <c r="T1184" s="16"/>
      <c r="U1184" s="16"/>
      <c r="V1184" s="16"/>
      <c r="W1184" s="16"/>
      <c r="X1184" s="16"/>
    </row>
    <row r="1185" spans="1:24" ht="14">
      <c r="A1185" s="105"/>
      <c r="B1185" s="29"/>
      <c r="C1185" s="29"/>
      <c r="D1185" s="29"/>
      <c r="E1185" s="29"/>
      <c r="F1185" s="29"/>
      <c r="G1185" s="17"/>
      <c r="H1185" s="29"/>
      <c r="I1185" s="29"/>
      <c r="J1185" s="29"/>
      <c r="K1185" s="29"/>
      <c r="L1185" s="29"/>
      <c r="M1185" s="29"/>
      <c r="N1185" s="29"/>
      <c r="O1185" s="17"/>
      <c r="P1185" s="29"/>
      <c r="Q1185" s="29"/>
      <c r="R1185" s="29"/>
      <c r="S1185" s="17"/>
      <c r="T1185" s="17"/>
      <c r="U1185" s="17"/>
      <c r="V1185" s="17"/>
      <c r="W1185" s="17"/>
      <c r="X1185" s="17"/>
    </row>
    <row r="1186" spans="1:24" ht="14">
      <c r="A1186" s="115"/>
      <c r="B1186" s="29"/>
      <c r="C1186" s="80"/>
      <c r="D1186" s="29"/>
      <c r="E1186" s="29"/>
      <c r="F1186" s="80"/>
      <c r="G1186" s="16"/>
      <c r="H1186" s="80"/>
      <c r="I1186" s="80"/>
      <c r="J1186" s="80"/>
      <c r="K1186" s="80"/>
      <c r="L1186" s="80"/>
      <c r="M1186" s="80"/>
      <c r="N1186" s="80"/>
      <c r="O1186" s="16"/>
      <c r="P1186" s="80"/>
      <c r="Q1186" s="80"/>
      <c r="R1186" s="80"/>
      <c r="S1186" s="16"/>
      <c r="T1186" s="16"/>
      <c r="U1186" s="16"/>
      <c r="V1186" s="16"/>
      <c r="W1186" s="16"/>
      <c r="X1186" s="16"/>
    </row>
    <row r="1187" spans="1:24" ht="14">
      <c r="A1187" s="105"/>
      <c r="B1187" s="29"/>
      <c r="C1187" s="29"/>
      <c r="D1187" s="29"/>
      <c r="E1187" s="29"/>
      <c r="F1187" s="29"/>
      <c r="G1187" s="17"/>
      <c r="H1187" s="29"/>
      <c r="I1187" s="29"/>
      <c r="J1187" s="29"/>
      <c r="K1187" s="29"/>
      <c r="L1187" s="29"/>
      <c r="M1187" s="29"/>
      <c r="N1187" s="29"/>
      <c r="O1187" s="17"/>
      <c r="P1187" s="29"/>
      <c r="Q1187" s="29"/>
      <c r="R1187" s="29"/>
      <c r="S1187" s="17"/>
      <c r="T1187" s="17"/>
      <c r="U1187" s="17"/>
      <c r="V1187" s="17"/>
      <c r="W1187" s="17"/>
      <c r="X1187" s="17"/>
    </row>
    <row r="1188" spans="1:24" ht="14">
      <c r="A1188" s="115"/>
      <c r="B1188" s="29"/>
      <c r="C1188" s="80"/>
      <c r="D1188" s="29"/>
      <c r="E1188" s="29"/>
      <c r="F1188" s="80"/>
      <c r="G1188" s="16"/>
      <c r="H1188" s="80"/>
      <c r="I1188" s="80"/>
      <c r="J1188" s="80"/>
      <c r="K1188" s="80"/>
      <c r="L1188" s="80"/>
      <c r="M1188" s="80"/>
      <c r="N1188" s="80"/>
      <c r="O1188" s="16"/>
      <c r="P1188" s="80"/>
      <c r="Q1188" s="80"/>
      <c r="R1188" s="80"/>
      <c r="S1188" s="16"/>
      <c r="T1188" s="16"/>
      <c r="U1188" s="16"/>
      <c r="V1188" s="16"/>
      <c r="W1188" s="16"/>
      <c r="X1188" s="16"/>
    </row>
    <row r="1189" spans="1:24" ht="14">
      <c r="A1189" s="105"/>
      <c r="B1189" s="29"/>
      <c r="C1189" s="29"/>
      <c r="D1189" s="29"/>
      <c r="E1189" s="29"/>
      <c r="F1189" s="29"/>
      <c r="G1189" s="17"/>
      <c r="H1189" s="29"/>
      <c r="I1189" s="29"/>
      <c r="J1189" s="29"/>
      <c r="K1189" s="29"/>
      <c r="L1189" s="29"/>
      <c r="M1189" s="29"/>
      <c r="N1189" s="29"/>
      <c r="O1189" s="17"/>
      <c r="P1189" s="29"/>
      <c r="Q1189" s="29"/>
      <c r="R1189" s="29"/>
      <c r="S1189" s="17"/>
      <c r="T1189" s="17"/>
      <c r="U1189" s="17"/>
      <c r="V1189" s="17"/>
      <c r="W1189" s="17"/>
      <c r="X1189" s="17"/>
    </row>
    <row r="1190" spans="1:24" ht="14">
      <c r="A1190" s="115"/>
      <c r="B1190" s="29"/>
      <c r="C1190" s="80"/>
      <c r="D1190" s="29"/>
      <c r="E1190" s="29"/>
      <c r="F1190" s="80"/>
      <c r="G1190" s="16"/>
      <c r="H1190" s="80"/>
      <c r="I1190" s="80"/>
      <c r="J1190" s="80"/>
      <c r="K1190" s="80"/>
      <c r="L1190" s="80"/>
      <c r="M1190" s="80"/>
      <c r="N1190" s="80"/>
      <c r="O1190" s="16"/>
      <c r="P1190" s="80"/>
      <c r="Q1190" s="80"/>
      <c r="R1190" s="80"/>
      <c r="S1190" s="16"/>
      <c r="T1190" s="16"/>
      <c r="U1190" s="16"/>
      <c r="V1190" s="16"/>
      <c r="W1190" s="16"/>
      <c r="X1190" s="16"/>
    </row>
    <row r="1191" spans="1:24" ht="14">
      <c r="A1191" s="105"/>
      <c r="B1191" s="29"/>
      <c r="C1191" s="29"/>
      <c r="D1191" s="29"/>
      <c r="E1191" s="29"/>
      <c r="F1191" s="29"/>
      <c r="G1191" s="17"/>
      <c r="H1191" s="29"/>
      <c r="I1191" s="29"/>
      <c r="J1191" s="29"/>
      <c r="K1191" s="29"/>
      <c r="L1191" s="29"/>
      <c r="M1191" s="29"/>
      <c r="N1191" s="29"/>
      <c r="O1191" s="17"/>
      <c r="P1191" s="29"/>
      <c r="Q1191" s="29"/>
      <c r="R1191" s="29"/>
      <c r="S1191" s="17"/>
      <c r="T1191" s="17"/>
      <c r="U1191" s="17"/>
      <c r="V1191" s="17"/>
      <c r="W1191" s="17"/>
      <c r="X1191" s="17"/>
    </row>
    <row r="1192" spans="1:24" ht="14">
      <c r="A1192" s="115"/>
      <c r="B1192" s="29"/>
      <c r="C1192" s="80"/>
      <c r="D1192" s="29"/>
      <c r="E1192" s="29"/>
      <c r="F1192" s="80"/>
      <c r="G1192" s="16"/>
      <c r="H1192" s="80"/>
      <c r="I1192" s="80"/>
      <c r="J1192" s="80"/>
      <c r="K1192" s="80"/>
      <c r="L1192" s="80"/>
      <c r="M1192" s="80"/>
      <c r="N1192" s="80"/>
      <c r="O1192" s="16"/>
      <c r="P1192" s="80"/>
      <c r="Q1192" s="80"/>
      <c r="R1192" s="80"/>
      <c r="S1192" s="16"/>
      <c r="T1192" s="16"/>
      <c r="U1192" s="16"/>
      <c r="V1192" s="16"/>
      <c r="W1192" s="16"/>
      <c r="X1192" s="16"/>
    </row>
    <row r="1193" spans="1:24" ht="14">
      <c r="A1193" s="105"/>
      <c r="B1193" s="29"/>
      <c r="C1193" s="29"/>
      <c r="D1193" s="29"/>
      <c r="E1193" s="29"/>
      <c r="F1193" s="29"/>
      <c r="G1193" s="17"/>
      <c r="H1193" s="29"/>
      <c r="I1193" s="29"/>
      <c r="J1193" s="29"/>
      <c r="K1193" s="29"/>
      <c r="L1193" s="29"/>
      <c r="M1193" s="29"/>
      <c r="N1193" s="29"/>
      <c r="O1193" s="17"/>
      <c r="P1193" s="29"/>
      <c r="Q1193" s="29"/>
      <c r="R1193" s="29"/>
      <c r="S1193" s="17"/>
      <c r="T1193" s="17"/>
      <c r="U1193" s="17"/>
      <c r="V1193" s="17"/>
      <c r="W1193" s="17"/>
      <c r="X1193" s="17"/>
    </row>
    <row r="1194" spans="1:24" ht="14">
      <c r="A1194" s="115"/>
      <c r="B1194" s="29"/>
      <c r="C1194" s="80"/>
      <c r="D1194" s="29"/>
      <c r="E1194" s="29"/>
      <c r="F1194" s="80"/>
      <c r="G1194" s="16"/>
      <c r="H1194" s="80"/>
      <c r="I1194" s="80"/>
      <c r="J1194" s="80"/>
      <c r="K1194" s="80"/>
      <c r="L1194" s="80"/>
      <c r="M1194" s="80"/>
      <c r="N1194" s="80"/>
      <c r="O1194" s="16"/>
      <c r="P1194" s="80"/>
      <c r="Q1194" s="80"/>
      <c r="R1194" s="80"/>
      <c r="S1194" s="16"/>
      <c r="T1194" s="16"/>
      <c r="U1194" s="16"/>
      <c r="V1194" s="16"/>
      <c r="W1194" s="16"/>
      <c r="X1194" s="16"/>
    </row>
    <row r="1195" spans="1:24" ht="14">
      <c r="A1195" s="105"/>
      <c r="B1195" s="29"/>
      <c r="C1195" s="29"/>
      <c r="D1195" s="29"/>
      <c r="E1195" s="29"/>
      <c r="F1195" s="29"/>
      <c r="G1195" s="17"/>
      <c r="H1195" s="29"/>
      <c r="I1195" s="29"/>
      <c r="J1195" s="29"/>
      <c r="K1195" s="29"/>
      <c r="L1195" s="29"/>
      <c r="M1195" s="29"/>
      <c r="N1195" s="29"/>
      <c r="O1195" s="17"/>
      <c r="P1195" s="29"/>
      <c r="Q1195" s="29"/>
      <c r="R1195" s="29"/>
      <c r="S1195" s="17"/>
      <c r="T1195" s="17"/>
      <c r="U1195" s="17"/>
      <c r="V1195" s="17"/>
      <c r="W1195" s="17"/>
      <c r="X1195" s="17"/>
    </row>
    <row r="1196" spans="1:24" ht="14">
      <c r="A1196" s="115"/>
      <c r="B1196" s="29"/>
      <c r="C1196" s="80"/>
      <c r="D1196" s="29"/>
      <c r="E1196" s="29"/>
      <c r="F1196" s="80"/>
      <c r="G1196" s="16"/>
      <c r="H1196" s="80"/>
      <c r="I1196" s="80"/>
      <c r="J1196" s="80"/>
      <c r="K1196" s="80"/>
      <c r="L1196" s="80"/>
      <c r="M1196" s="80"/>
      <c r="N1196" s="80"/>
      <c r="O1196" s="16"/>
      <c r="P1196" s="80"/>
      <c r="Q1196" s="80"/>
      <c r="R1196" s="80"/>
      <c r="S1196" s="16"/>
      <c r="T1196" s="16"/>
      <c r="U1196" s="16"/>
      <c r="V1196" s="16"/>
      <c r="W1196" s="16"/>
      <c r="X1196" s="16"/>
    </row>
    <row r="1197" spans="1:24" ht="14">
      <c r="A1197" s="105"/>
      <c r="B1197" s="29"/>
      <c r="C1197" s="29"/>
      <c r="D1197" s="29"/>
      <c r="E1197" s="29"/>
      <c r="F1197" s="29"/>
      <c r="G1197" s="17"/>
      <c r="H1197" s="29"/>
      <c r="I1197" s="29"/>
      <c r="J1197" s="29"/>
      <c r="K1197" s="29"/>
      <c r="L1197" s="29"/>
      <c r="M1197" s="29"/>
      <c r="N1197" s="29"/>
      <c r="O1197" s="17"/>
      <c r="P1197" s="29"/>
      <c r="Q1197" s="29"/>
      <c r="R1197" s="29"/>
      <c r="S1197" s="17"/>
      <c r="T1197" s="17"/>
      <c r="U1197" s="17"/>
      <c r="V1197" s="17"/>
      <c r="W1197" s="17"/>
      <c r="X1197" s="17"/>
    </row>
    <row r="1198" spans="1:24" ht="14">
      <c r="A1198" s="115"/>
      <c r="B1198" s="29"/>
      <c r="C1198" s="80"/>
      <c r="D1198" s="29"/>
      <c r="E1198" s="29"/>
      <c r="F1198" s="80"/>
      <c r="G1198" s="16"/>
      <c r="H1198" s="80"/>
      <c r="I1198" s="80"/>
      <c r="J1198" s="80"/>
      <c r="K1198" s="80"/>
      <c r="L1198" s="80"/>
      <c r="M1198" s="80"/>
      <c r="N1198" s="80"/>
      <c r="O1198" s="16"/>
      <c r="P1198" s="80"/>
      <c r="Q1198" s="80"/>
      <c r="R1198" s="80"/>
      <c r="S1198" s="16"/>
      <c r="T1198" s="16"/>
      <c r="U1198" s="16"/>
      <c r="V1198" s="16"/>
      <c r="W1198" s="16"/>
      <c r="X1198" s="16"/>
    </row>
    <row r="1199" spans="1:24" ht="14">
      <c r="A1199" s="105"/>
      <c r="B1199" s="29"/>
      <c r="C1199" s="29"/>
      <c r="D1199" s="29"/>
      <c r="E1199" s="29"/>
      <c r="F1199" s="29"/>
      <c r="G1199" s="17"/>
      <c r="H1199" s="29"/>
      <c r="I1199" s="29"/>
      <c r="J1199" s="29"/>
      <c r="K1199" s="29"/>
      <c r="L1199" s="29"/>
      <c r="M1199" s="29"/>
      <c r="N1199" s="29"/>
      <c r="O1199" s="17"/>
      <c r="P1199" s="29"/>
      <c r="Q1199" s="29"/>
      <c r="R1199" s="29"/>
      <c r="S1199" s="17"/>
      <c r="T1199" s="17"/>
      <c r="U1199" s="17"/>
      <c r="V1199" s="17"/>
      <c r="W1199" s="17"/>
      <c r="X1199" s="17"/>
    </row>
    <row r="1200" spans="1:24" ht="14">
      <c r="A1200" s="115"/>
      <c r="B1200" s="29"/>
      <c r="C1200" s="80"/>
      <c r="D1200" s="29"/>
      <c r="E1200" s="29"/>
      <c r="F1200" s="80"/>
      <c r="G1200" s="16"/>
      <c r="H1200" s="80"/>
      <c r="I1200" s="80"/>
      <c r="J1200" s="80"/>
      <c r="K1200" s="80"/>
      <c r="L1200" s="80"/>
      <c r="M1200" s="80"/>
      <c r="N1200" s="80"/>
      <c r="O1200" s="16"/>
      <c r="P1200" s="80"/>
      <c r="Q1200" s="80"/>
      <c r="R1200" s="80"/>
      <c r="S1200" s="16"/>
      <c r="T1200" s="16"/>
      <c r="U1200" s="16"/>
      <c r="V1200" s="16"/>
      <c r="W1200" s="16"/>
      <c r="X1200" s="16"/>
    </row>
    <row r="1201" spans="1:24" ht="14">
      <c r="A1201" s="105"/>
      <c r="B1201" s="29"/>
      <c r="C1201" s="29"/>
      <c r="D1201" s="29"/>
      <c r="E1201" s="29"/>
      <c r="F1201" s="29"/>
      <c r="G1201" s="17"/>
      <c r="H1201" s="29"/>
      <c r="I1201" s="29"/>
      <c r="J1201" s="29"/>
      <c r="K1201" s="29"/>
      <c r="L1201" s="29"/>
      <c r="M1201" s="29"/>
      <c r="N1201" s="29"/>
      <c r="O1201" s="17"/>
      <c r="P1201" s="29"/>
      <c r="Q1201" s="29"/>
      <c r="R1201" s="29"/>
      <c r="S1201" s="17"/>
      <c r="T1201" s="17"/>
      <c r="U1201" s="17"/>
      <c r="V1201" s="17"/>
      <c r="W1201" s="17"/>
      <c r="X1201" s="17"/>
    </row>
    <row r="1202" spans="1:24" ht="14">
      <c r="A1202" s="115"/>
      <c r="B1202" s="29"/>
      <c r="C1202" s="80"/>
      <c r="D1202" s="29"/>
      <c r="E1202" s="29"/>
      <c r="F1202" s="80"/>
      <c r="G1202" s="16"/>
      <c r="H1202" s="80"/>
      <c r="I1202" s="80"/>
      <c r="J1202" s="80"/>
      <c r="K1202" s="80"/>
      <c r="L1202" s="80"/>
      <c r="M1202" s="80"/>
      <c r="N1202" s="80"/>
      <c r="O1202" s="16"/>
      <c r="P1202" s="80"/>
      <c r="Q1202" s="80"/>
      <c r="R1202" s="80"/>
      <c r="S1202" s="16"/>
      <c r="T1202" s="16"/>
      <c r="U1202" s="16"/>
      <c r="V1202" s="16"/>
      <c r="W1202" s="16"/>
      <c r="X1202" s="16"/>
    </row>
    <row r="1203" spans="1:24" ht="14">
      <c r="A1203" s="105"/>
      <c r="B1203" s="29"/>
      <c r="C1203" s="29"/>
      <c r="D1203" s="29"/>
      <c r="E1203" s="29"/>
      <c r="F1203" s="29"/>
      <c r="G1203" s="17"/>
      <c r="H1203" s="29"/>
      <c r="I1203" s="29"/>
      <c r="J1203" s="29"/>
      <c r="K1203" s="29"/>
      <c r="L1203" s="29"/>
      <c r="M1203" s="29"/>
      <c r="N1203" s="29"/>
      <c r="O1203" s="17"/>
      <c r="P1203" s="29"/>
      <c r="Q1203" s="29"/>
      <c r="R1203" s="29"/>
      <c r="S1203" s="17"/>
      <c r="T1203" s="17"/>
      <c r="U1203" s="17"/>
      <c r="V1203" s="17"/>
      <c r="W1203" s="17"/>
      <c r="X1203" s="17"/>
    </row>
    <row r="1204" spans="1:24" ht="14">
      <c r="A1204" s="115"/>
      <c r="B1204" s="29"/>
      <c r="C1204" s="80"/>
      <c r="D1204" s="29"/>
      <c r="E1204" s="29"/>
      <c r="F1204" s="80"/>
      <c r="G1204" s="16"/>
      <c r="H1204" s="80"/>
      <c r="I1204" s="80"/>
      <c r="J1204" s="80"/>
      <c r="K1204" s="80"/>
      <c r="L1204" s="80"/>
      <c r="M1204" s="80"/>
      <c r="N1204" s="80"/>
      <c r="O1204" s="16"/>
      <c r="P1204" s="80"/>
      <c r="Q1204" s="80"/>
      <c r="R1204" s="80"/>
      <c r="S1204" s="16"/>
      <c r="T1204" s="16"/>
      <c r="U1204" s="16"/>
      <c r="V1204" s="16"/>
      <c r="W1204" s="16"/>
      <c r="X1204" s="16"/>
    </row>
    <row r="1205" spans="1:24" ht="14">
      <c r="A1205" s="105"/>
      <c r="B1205" s="29"/>
      <c r="C1205" s="29"/>
      <c r="D1205" s="29"/>
      <c r="E1205" s="29"/>
      <c r="F1205" s="29"/>
      <c r="G1205" s="17"/>
      <c r="H1205" s="29"/>
      <c r="I1205" s="29"/>
      <c r="J1205" s="29"/>
      <c r="K1205" s="29"/>
      <c r="L1205" s="29"/>
      <c r="M1205" s="29"/>
      <c r="N1205" s="29"/>
      <c r="O1205" s="17"/>
      <c r="P1205" s="29"/>
      <c r="Q1205" s="29"/>
      <c r="R1205" s="29"/>
      <c r="S1205" s="17"/>
      <c r="T1205" s="17"/>
      <c r="U1205" s="17"/>
      <c r="V1205" s="17"/>
      <c r="W1205" s="17"/>
      <c r="X1205" s="17"/>
    </row>
    <row r="1206" spans="1:24" ht="14">
      <c r="A1206" s="115"/>
      <c r="B1206" s="29"/>
      <c r="C1206" s="80"/>
      <c r="D1206" s="29"/>
      <c r="E1206" s="29"/>
      <c r="F1206" s="80"/>
      <c r="G1206" s="16"/>
      <c r="H1206" s="80"/>
      <c r="I1206" s="80"/>
      <c r="J1206" s="80"/>
      <c r="K1206" s="80"/>
      <c r="L1206" s="80"/>
      <c r="M1206" s="80"/>
      <c r="N1206" s="80"/>
      <c r="O1206" s="16"/>
      <c r="P1206" s="80"/>
      <c r="Q1206" s="80"/>
      <c r="R1206" s="80"/>
      <c r="S1206" s="16"/>
      <c r="T1206" s="16"/>
      <c r="U1206" s="16"/>
      <c r="V1206" s="16"/>
      <c r="W1206" s="16"/>
      <c r="X1206" s="16"/>
    </row>
    <row r="1207" spans="1:24" ht="14">
      <c r="A1207" s="105"/>
      <c r="B1207" s="29"/>
      <c r="C1207" s="29"/>
      <c r="D1207" s="29"/>
      <c r="E1207" s="29"/>
      <c r="F1207" s="29"/>
      <c r="G1207" s="17"/>
      <c r="H1207" s="29"/>
      <c r="I1207" s="29"/>
      <c r="J1207" s="29"/>
      <c r="K1207" s="29"/>
      <c r="L1207" s="29"/>
      <c r="M1207" s="29"/>
      <c r="N1207" s="29"/>
      <c r="O1207" s="17"/>
      <c r="P1207" s="29"/>
      <c r="Q1207" s="29"/>
      <c r="R1207" s="29"/>
      <c r="S1207" s="17"/>
      <c r="T1207" s="17"/>
      <c r="U1207" s="17"/>
      <c r="V1207" s="17"/>
      <c r="W1207" s="17"/>
      <c r="X1207" s="17"/>
    </row>
    <row r="1208" spans="1:24" ht="14">
      <c r="A1208" s="115"/>
      <c r="B1208" s="29"/>
      <c r="C1208" s="80"/>
      <c r="D1208" s="29"/>
      <c r="E1208" s="29"/>
      <c r="F1208" s="80"/>
      <c r="G1208" s="16"/>
      <c r="H1208" s="80"/>
      <c r="I1208" s="80"/>
      <c r="J1208" s="80"/>
      <c r="K1208" s="80"/>
      <c r="L1208" s="80"/>
      <c r="M1208" s="80"/>
      <c r="N1208" s="80"/>
      <c r="O1208" s="16"/>
      <c r="P1208" s="80"/>
      <c r="Q1208" s="80"/>
      <c r="R1208" s="80"/>
      <c r="S1208" s="16"/>
      <c r="T1208" s="16"/>
      <c r="U1208" s="16"/>
      <c r="V1208" s="16"/>
      <c r="W1208" s="16"/>
      <c r="X1208" s="16"/>
    </row>
    <row r="1209" spans="1:24" ht="14">
      <c r="A1209" s="105"/>
      <c r="B1209" s="29"/>
      <c r="C1209" s="29"/>
      <c r="D1209" s="29"/>
      <c r="E1209" s="29"/>
      <c r="F1209" s="29"/>
      <c r="G1209" s="17"/>
      <c r="H1209" s="29"/>
      <c r="I1209" s="29"/>
      <c r="J1209" s="29"/>
      <c r="K1209" s="29"/>
      <c r="L1209" s="29"/>
      <c r="M1209" s="29"/>
      <c r="N1209" s="29"/>
      <c r="O1209" s="17"/>
      <c r="P1209" s="29"/>
      <c r="Q1209" s="29"/>
      <c r="R1209" s="29"/>
      <c r="S1209" s="17"/>
      <c r="T1209" s="17"/>
      <c r="U1209" s="17"/>
      <c r="V1209" s="17"/>
      <c r="W1209" s="17"/>
      <c r="X1209" s="17"/>
    </row>
    <row r="1210" spans="1:24" ht="14">
      <c r="A1210" s="115"/>
      <c r="B1210" s="29"/>
      <c r="C1210" s="80"/>
      <c r="D1210" s="29"/>
      <c r="E1210" s="29"/>
      <c r="F1210" s="80"/>
      <c r="G1210" s="16"/>
      <c r="H1210" s="80"/>
      <c r="I1210" s="80"/>
      <c r="J1210" s="80"/>
      <c r="K1210" s="80"/>
      <c r="L1210" s="80"/>
      <c r="M1210" s="80"/>
      <c r="N1210" s="80"/>
      <c r="O1210" s="16"/>
      <c r="P1210" s="80"/>
      <c r="Q1210" s="80"/>
      <c r="R1210" s="80"/>
      <c r="S1210" s="16"/>
      <c r="T1210" s="16"/>
      <c r="U1210" s="16"/>
      <c r="V1210" s="16"/>
      <c r="W1210" s="16"/>
      <c r="X1210" s="16"/>
    </row>
    <row r="1211" spans="1:24" ht="14">
      <c r="A1211" s="105"/>
      <c r="B1211" s="29"/>
      <c r="C1211" s="29"/>
      <c r="D1211" s="29"/>
      <c r="E1211" s="29"/>
      <c r="F1211" s="29"/>
      <c r="G1211" s="17"/>
      <c r="H1211" s="29"/>
      <c r="I1211" s="29"/>
      <c r="J1211" s="29"/>
      <c r="K1211" s="29"/>
      <c r="L1211" s="29"/>
      <c r="M1211" s="29"/>
      <c r="N1211" s="29"/>
      <c r="O1211" s="17"/>
      <c r="P1211" s="29"/>
      <c r="Q1211" s="29"/>
      <c r="R1211" s="29"/>
      <c r="S1211" s="17"/>
      <c r="T1211" s="17"/>
      <c r="U1211" s="17"/>
      <c r="V1211" s="17"/>
      <c r="W1211" s="17"/>
      <c r="X1211" s="17"/>
    </row>
  </sheetData>
  <autoFilter ref="A2:X217" xr:uid="{00000000-0009-0000-0000-00000A000000}">
    <filterColumn colId="13">
      <filters>
        <filter val="Australia/Singapore"/>
        <filter val="Singapore"/>
        <filter val="Singapore / Vietnam"/>
        <filter val="Singapore, United Kingdom"/>
        <filter val="Singapore/Indonesia"/>
        <filter val="Singapore/Indonesia/Malaysia"/>
        <filter val="Singapore/Malaysia/HK"/>
        <filter val="Singapore/Philippines"/>
      </filters>
    </filterColumn>
    <sortState xmlns:xlrd2="http://schemas.microsoft.com/office/spreadsheetml/2017/richdata2" ref="A2:X217">
      <sortCondition ref="R2:R217"/>
      <sortCondition ref="G2:G217"/>
      <sortCondition descending="1" ref="T2:T217"/>
    </sortState>
  </autoFilter>
  <customSheetViews>
    <customSheetView guid="{2CF11C74-08AC-4316-8373-27C52AFCC513}" filter="1" showAutoFilter="1">
      <pageMargins left="0.7" right="0.7" top="0.75" bottom="0.75" header="0.3" footer="0.3"/>
      <autoFilter ref="A1:R217" xr:uid="{A3D7629C-608D-B246-A7B1-2CDB2F228B6E}"/>
    </customSheetView>
  </customSheetViews>
  <conditionalFormatting sqref="D1:D208 G1:G208">
    <cfRule type="expression" dxfId="11" priority="20">
      <formula>COUNTIF(D:D,D1)&gt;1</formula>
    </cfRule>
  </conditionalFormatting>
  <conditionalFormatting sqref="D185:D186">
    <cfRule type="expression" dxfId="10" priority="6">
      <formula>COUNTIF(#REF!, D185)&gt;1</formula>
    </cfRule>
  </conditionalFormatting>
  <conditionalFormatting sqref="G199:G1211">
    <cfRule type="expression" dxfId="9" priority="2">
      <formula>COUNTIF(G:G, G199)&gt;1</formula>
    </cfRule>
  </conditionalFormatting>
  <conditionalFormatting sqref="G209:G1211">
    <cfRule type="expression" dxfId="8" priority="1">
      <formula>COUNTIF(#REF!, G209)&gt;1</formula>
    </cfRule>
  </conditionalFormatting>
  <conditionalFormatting sqref="O3:O184">
    <cfRule type="expression" dxfId="7" priority="7">
      <formula>COUNTIF(D:D,O3)&gt;1</formula>
    </cfRule>
  </conditionalFormatting>
  <hyperlinks>
    <hyperlink ref="F3" r:id="rId1" xr:uid="{00000000-0004-0000-0A00-000000000000}"/>
    <hyperlink ref="F4" r:id="rId2" xr:uid="{00000000-0004-0000-0A00-000001000000}"/>
    <hyperlink ref="F5" r:id="rId3" xr:uid="{00000000-0004-0000-0A00-000002000000}"/>
    <hyperlink ref="F6" r:id="rId4" xr:uid="{00000000-0004-0000-0A00-000003000000}"/>
    <hyperlink ref="F7" r:id="rId5" xr:uid="{00000000-0004-0000-0A00-000004000000}"/>
    <hyperlink ref="F8" r:id="rId6" xr:uid="{00000000-0004-0000-0A00-000005000000}"/>
    <hyperlink ref="F9" r:id="rId7" xr:uid="{00000000-0004-0000-0A00-000006000000}"/>
    <hyperlink ref="F10" r:id="rId8" xr:uid="{00000000-0004-0000-0A00-000007000000}"/>
    <hyperlink ref="F11" r:id="rId9" xr:uid="{00000000-0004-0000-0A00-000008000000}"/>
    <hyperlink ref="F12" r:id="rId10" xr:uid="{00000000-0004-0000-0A00-000009000000}"/>
    <hyperlink ref="F14" r:id="rId11" xr:uid="{00000000-0004-0000-0A00-00000A000000}"/>
    <hyperlink ref="F15" r:id="rId12" xr:uid="{00000000-0004-0000-0A00-00000B000000}"/>
    <hyperlink ref="F16" r:id="rId13" xr:uid="{00000000-0004-0000-0A00-00000C000000}"/>
    <hyperlink ref="F17" r:id="rId14" xr:uid="{00000000-0004-0000-0A00-00000D000000}"/>
    <hyperlink ref="F18" r:id="rId15" xr:uid="{00000000-0004-0000-0A00-00000E000000}"/>
    <hyperlink ref="F19" r:id="rId16" xr:uid="{00000000-0004-0000-0A00-00000F000000}"/>
    <hyperlink ref="F20" r:id="rId17" xr:uid="{00000000-0004-0000-0A00-000010000000}"/>
    <hyperlink ref="F21" r:id="rId18" xr:uid="{00000000-0004-0000-0A00-000011000000}"/>
    <hyperlink ref="C22" r:id="rId19" xr:uid="{00000000-0004-0000-0A00-000012000000}"/>
    <hyperlink ref="F22" r:id="rId20" xr:uid="{00000000-0004-0000-0A00-000013000000}"/>
    <hyperlink ref="F23" r:id="rId21" xr:uid="{00000000-0004-0000-0A00-000014000000}"/>
    <hyperlink ref="F24" r:id="rId22" xr:uid="{00000000-0004-0000-0A00-000015000000}"/>
    <hyperlink ref="F25" r:id="rId23" xr:uid="{00000000-0004-0000-0A00-000016000000}"/>
    <hyperlink ref="F26" r:id="rId24" xr:uid="{00000000-0004-0000-0A00-000017000000}"/>
    <hyperlink ref="F27" r:id="rId25" xr:uid="{00000000-0004-0000-0A00-000018000000}"/>
    <hyperlink ref="F28" r:id="rId26" xr:uid="{00000000-0004-0000-0A00-000019000000}"/>
    <hyperlink ref="F29" r:id="rId27" xr:uid="{00000000-0004-0000-0A00-00001A000000}"/>
    <hyperlink ref="F30" r:id="rId28" xr:uid="{00000000-0004-0000-0A00-00001B000000}"/>
    <hyperlink ref="F31" r:id="rId29" xr:uid="{00000000-0004-0000-0A00-00001C000000}"/>
    <hyperlink ref="F32" r:id="rId30" xr:uid="{00000000-0004-0000-0A00-00001D000000}"/>
    <hyperlink ref="F34" r:id="rId31" xr:uid="{00000000-0004-0000-0A00-00001E000000}"/>
    <hyperlink ref="F35" r:id="rId32" xr:uid="{00000000-0004-0000-0A00-00001F000000}"/>
    <hyperlink ref="F36" r:id="rId33" xr:uid="{00000000-0004-0000-0A00-000020000000}"/>
    <hyperlink ref="F37" r:id="rId34" xr:uid="{00000000-0004-0000-0A00-000021000000}"/>
    <hyperlink ref="F39" r:id="rId35" xr:uid="{00000000-0004-0000-0A00-000022000000}"/>
    <hyperlink ref="F40" r:id="rId36" xr:uid="{00000000-0004-0000-0A00-000023000000}"/>
    <hyperlink ref="F41" r:id="rId37" xr:uid="{00000000-0004-0000-0A00-000024000000}"/>
    <hyperlink ref="F42" r:id="rId38" xr:uid="{00000000-0004-0000-0A00-000025000000}"/>
    <hyperlink ref="F43" r:id="rId39" xr:uid="{00000000-0004-0000-0A00-000026000000}"/>
    <hyperlink ref="F44" r:id="rId40" xr:uid="{00000000-0004-0000-0A00-000027000000}"/>
    <hyperlink ref="F47" r:id="rId41" xr:uid="{00000000-0004-0000-0A00-000028000000}"/>
    <hyperlink ref="F48" r:id="rId42" xr:uid="{00000000-0004-0000-0A00-000029000000}"/>
    <hyperlink ref="F50" r:id="rId43" xr:uid="{00000000-0004-0000-0A00-00002A000000}"/>
    <hyperlink ref="F51" r:id="rId44" xr:uid="{00000000-0004-0000-0A00-00002B000000}"/>
    <hyperlink ref="F52" r:id="rId45" xr:uid="{00000000-0004-0000-0A00-00002C000000}"/>
    <hyperlink ref="F53" r:id="rId46" xr:uid="{00000000-0004-0000-0A00-00002D000000}"/>
    <hyperlink ref="F54" r:id="rId47" xr:uid="{00000000-0004-0000-0A00-00002E000000}"/>
    <hyperlink ref="F55" r:id="rId48" xr:uid="{00000000-0004-0000-0A00-00002F000000}"/>
    <hyperlink ref="F56" r:id="rId49" xr:uid="{00000000-0004-0000-0A00-000030000000}"/>
    <hyperlink ref="F57" r:id="rId50" xr:uid="{00000000-0004-0000-0A00-000031000000}"/>
    <hyperlink ref="F58" r:id="rId51" xr:uid="{00000000-0004-0000-0A00-000032000000}"/>
    <hyperlink ref="F60" r:id="rId52" xr:uid="{00000000-0004-0000-0A00-000033000000}"/>
    <hyperlink ref="F61" r:id="rId53" xr:uid="{00000000-0004-0000-0A00-000034000000}"/>
    <hyperlink ref="F62" r:id="rId54" xr:uid="{00000000-0004-0000-0A00-000035000000}"/>
    <hyperlink ref="F63" r:id="rId55" xr:uid="{00000000-0004-0000-0A00-000036000000}"/>
    <hyperlink ref="F64" r:id="rId56" xr:uid="{00000000-0004-0000-0A00-000037000000}"/>
    <hyperlink ref="F65" r:id="rId57" xr:uid="{00000000-0004-0000-0A00-000038000000}"/>
    <hyperlink ref="F66" r:id="rId58" xr:uid="{00000000-0004-0000-0A00-000039000000}"/>
    <hyperlink ref="F67" r:id="rId59" xr:uid="{00000000-0004-0000-0A00-00003A000000}"/>
    <hyperlink ref="F68" r:id="rId60" xr:uid="{00000000-0004-0000-0A00-00003B000000}"/>
    <hyperlink ref="F69" r:id="rId61" xr:uid="{00000000-0004-0000-0A00-00003C000000}"/>
    <hyperlink ref="F70" r:id="rId62" xr:uid="{00000000-0004-0000-0A00-00003D000000}"/>
    <hyperlink ref="F71" r:id="rId63" xr:uid="{00000000-0004-0000-0A00-00003E000000}"/>
    <hyperlink ref="F72" r:id="rId64" xr:uid="{00000000-0004-0000-0A00-00003F000000}"/>
    <hyperlink ref="F73" r:id="rId65" xr:uid="{00000000-0004-0000-0A00-000040000000}"/>
    <hyperlink ref="F74" r:id="rId66" xr:uid="{00000000-0004-0000-0A00-000041000000}"/>
    <hyperlink ref="F75" r:id="rId67" xr:uid="{00000000-0004-0000-0A00-000042000000}"/>
    <hyperlink ref="F76" r:id="rId68" xr:uid="{00000000-0004-0000-0A00-000043000000}"/>
    <hyperlink ref="F77" r:id="rId69" xr:uid="{00000000-0004-0000-0A00-000044000000}"/>
    <hyperlink ref="F78" r:id="rId70" xr:uid="{00000000-0004-0000-0A00-000045000000}"/>
    <hyperlink ref="F79" r:id="rId71" xr:uid="{00000000-0004-0000-0A00-000046000000}"/>
    <hyperlink ref="F80" r:id="rId72" xr:uid="{00000000-0004-0000-0A00-000047000000}"/>
    <hyperlink ref="F81" r:id="rId73" xr:uid="{00000000-0004-0000-0A00-000048000000}"/>
    <hyperlink ref="F82" r:id="rId74" xr:uid="{00000000-0004-0000-0A00-000049000000}"/>
    <hyperlink ref="F83" r:id="rId75" xr:uid="{00000000-0004-0000-0A00-00004A000000}"/>
    <hyperlink ref="F84" r:id="rId76" xr:uid="{00000000-0004-0000-0A00-00004B000000}"/>
    <hyperlink ref="F85" r:id="rId77" xr:uid="{00000000-0004-0000-0A00-00004C000000}"/>
    <hyperlink ref="F86" r:id="rId78" xr:uid="{00000000-0004-0000-0A00-00004D000000}"/>
    <hyperlink ref="F87" r:id="rId79" xr:uid="{00000000-0004-0000-0A00-00004E000000}"/>
    <hyperlink ref="F88" r:id="rId80" xr:uid="{00000000-0004-0000-0A00-00004F000000}"/>
    <hyperlink ref="F89" r:id="rId81" xr:uid="{00000000-0004-0000-0A00-000050000000}"/>
    <hyperlink ref="F90" r:id="rId82" xr:uid="{00000000-0004-0000-0A00-000051000000}"/>
    <hyperlink ref="F91" r:id="rId83" xr:uid="{00000000-0004-0000-0A00-000052000000}"/>
    <hyperlink ref="F92" r:id="rId84" xr:uid="{00000000-0004-0000-0A00-000053000000}"/>
    <hyperlink ref="F93" r:id="rId85" xr:uid="{00000000-0004-0000-0A00-000054000000}"/>
    <hyperlink ref="F94" r:id="rId86" xr:uid="{00000000-0004-0000-0A00-000055000000}"/>
    <hyperlink ref="F95" r:id="rId87" xr:uid="{00000000-0004-0000-0A00-000056000000}"/>
    <hyperlink ref="F96" r:id="rId88" xr:uid="{00000000-0004-0000-0A00-000057000000}"/>
    <hyperlink ref="F97" r:id="rId89" xr:uid="{00000000-0004-0000-0A00-000058000000}"/>
    <hyperlink ref="F100" r:id="rId90" xr:uid="{00000000-0004-0000-0A00-000059000000}"/>
    <hyperlink ref="F102" r:id="rId91" xr:uid="{00000000-0004-0000-0A00-00005A000000}"/>
    <hyperlink ref="F103" r:id="rId92" xr:uid="{00000000-0004-0000-0A00-00005B000000}"/>
    <hyperlink ref="F104" r:id="rId93" xr:uid="{00000000-0004-0000-0A00-00005C000000}"/>
    <hyperlink ref="F106" r:id="rId94" xr:uid="{00000000-0004-0000-0A00-00005D000000}"/>
    <hyperlink ref="F107" r:id="rId95" xr:uid="{00000000-0004-0000-0A00-00005E000000}"/>
    <hyperlink ref="F108" r:id="rId96" xr:uid="{00000000-0004-0000-0A00-00005F000000}"/>
    <hyperlink ref="F109" r:id="rId97" xr:uid="{00000000-0004-0000-0A00-000060000000}"/>
    <hyperlink ref="F110" r:id="rId98" xr:uid="{00000000-0004-0000-0A00-000061000000}"/>
    <hyperlink ref="F111" r:id="rId99" xr:uid="{00000000-0004-0000-0A00-000062000000}"/>
    <hyperlink ref="F112" r:id="rId100" xr:uid="{00000000-0004-0000-0A00-000063000000}"/>
    <hyperlink ref="F113" r:id="rId101" xr:uid="{00000000-0004-0000-0A00-000064000000}"/>
    <hyperlink ref="F114" r:id="rId102" xr:uid="{00000000-0004-0000-0A00-000065000000}"/>
    <hyperlink ref="F116" r:id="rId103" xr:uid="{00000000-0004-0000-0A00-000066000000}"/>
    <hyperlink ref="F117" r:id="rId104" xr:uid="{00000000-0004-0000-0A00-000067000000}"/>
    <hyperlink ref="F118" r:id="rId105" xr:uid="{00000000-0004-0000-0A00-000068000000}"/>
    <hyperlink ref="F119" r:id="rId106" xr:uid="{00000000-0004-0000-0A00-000069000000}"/>
    <hyperlink ref="F120" r:id="rId107" xr:uid="{00000000-0004-0000-0A00-00006A000000}"/>
    <hyperlink ref="F123" r:id="rId108" xr:uid="{00000000-0004-0000-0A00-00006B000000}"/>
    <hyperlink ref="F124" r:id="rId109" xr:uid="{00000000-0004-0000-0A00-00006C000000}"/>
    <hyperlink ref="F125" r:id="rId110" xr:uid="{00000000-0004-0000-0A00-00006D000000}"/>
    <hyperlink ref="F126" r:id="rId111" xr:uid="{00000000-0004-0000-0A00-00006E000000}"/>
    <hyperlink ref="F127" r:id="rId112" xr:uid="{00000000-0004-0000-0A00-00006F000000}"/>
    <hyperlink ref="F128" r:id="rId113" xr:uid="{00000000-0004-0000-0A00-000070000000}"/>
    <hyperlink ref="F129" r:id="rId114" xr:uid="{00000000-0004-0000-0A00-000071000000}"/>
    <hyperlink ref="F130" r:id="rId115" xr:uid="{00000000-0004-0000-0A00-000072000000}"/>
    <hyperlink ref="F131" r:id="rId116" xr:uid="{00000000-0004-0000-0A00-000073000000}"/>
    <hyperlink ref="F132" r:id="rId117" xr:uid="{00000000-0004-0000-0A00-000074000000}"/>
    <hyperlink ref="F134" r:id="rId118" xr:uid="{00000000-0004-0000-0A00-000075000000}"/>
    <hyperlink ref="F135" r:id="rId119" xr:uid="{00000000-0004-0000-0A00-000076000000}"/>
    <hyperlink ref="F136" r:id="rId120" xr:uid="{00000000-0004-0000-0A00-000077000000}"/>
    <hyperlink ref="F137" r:id="rId121" xr:uid="{00000000-0004-0000-0A00-000078000000}"/>
    <hyperlink ref="F138" r:id="rId122" xr:uid="{00000000-0004-0000-0A00-000079000000}"/>
    <hyperlink ref="F139" r:id="rId123" xr:uid="{00000000-0004-0000-0A00-00007A000000}"/>
    <hyperlink ref="F140" r:id="rId124" xr:uid="{00000000-0004-0000-0A00-00007B000000}"/>
    <hyperlink ref="F141" r:id="rId125" xr:uid="{00000000-0004-0000-0A00-00007C000000}"/>
    <hyperlink ref="F144" r:id="rId126" xr:uid="{00000000-0004-0000-0A00-00007D000000}"/>
    <hyperlink ref="F147" r:id="rId127" xr:uid="{00000000-0004-0000-0A00-00007E000000}"/>
    <hyperlink ref="F148" r:id="rId128" xr:uid="{00000000-0004-0000-0A00-00007F000000}"/>
    <hyperlink ref="F149" r:id="rId129" xr:uid="{00000000-0004-0000-0A00-000080000000}"/>
    <hyperlink ref="F151" r:id="rId130" xr:uid="{00000000-0004-0000-0A00-000081000000}"/>
    <hyperlink ref="F152" r:id="rId131" xr:uid="{00000000-0004-0000-0A00-000082000000}"/>
    <hyperlink ref="F153" r:id="rId132" xr:uid="{00000000-0004-0000-0A00-000083000000}"/>
    <hyperlink ref="F154" r:id="rId133" xr:uid="{00000000-0004-0000-0A00-000084000000}"/>
    <hyperlink ref="F155" r:id="rId134" xr:uid="{00000000-0004-0000-0A00-000085000000}"/>
    <hyperlink ref="F156" r:id="rId135" xr:uid="{00000000-0004-0000-0A00-000086000000}"/>
    <hyperlink ref="F157" r:id="rId136" xr:uid="{00000000-0004-0000-0A00-000087000000}"/>
    <hyperlink ref="F158" r:id="rId137" xr:uid="{00000000-0004-0000-0A00-000088000000}"/>
    <hyperlink ref="F161" r:id="rId138" xr:uid="{00000000-0004-0000-0A00-000089000000}"/>
    <hyperlink ref="F162" r:id="rId139" xr:uid="{00000000-0004-0000-0A00-00008A000000}"/>
    <hyperlink ref="F163" r:id="rId140" xr:uid="{00000000-0004-0000-0A00-00008B000000}"/>
    <hyperlink ref="F166" r:id="rId141" xr:uid="{00000000-0004-0000-0A00-00008C000000}"/>
    <hyperlink ref="F167" r:id="rId142" xr:uid="{00000000-0004-0000-0A00-00008D000000}"/>
    <hyperlink ref="F168" r:id="rId143" xr:uid="{00000000-0004-0000-0A00-00008E000000}"/>
    <hyperlink ref="F169" r:id="rId144" xr:uid="{00000000-0004-0000-0A00-00008F000000}"/>
    <hyperlink ref="F170" r:id="rId145" xr:uid="{00000000-0004-0000-0A00-000090000000}"/>
    <hyperlink ref="F171" r:id="rId146" xr:uid="{00000000-0004-0000-0A00-000091000000}"/>
    <hyperlink ref="F172" r:id="rId147" xr:uid="{00000000-0004-0000-0A00-000092000000}"/>
    <hyperlink ref="F173" r:id="rId148" xr:uid="{00000000-0004-0000-0A00-000093000000}"/>
    <hyperlink ref="F174" r:id="rId149" xr:uid="{00000000-0004-0000-0A00-000094000000}"/>
    <hyperlink ref="F175" r:id="rId150" xr:uid="{00000000-0004-0000-0A00-000095000000}"/>
    <hyperlink ref="F176" r:id="rId151" xr:uid="{00000000-0004-0000-0A00-000096000000}"/>
    <hyperlink ref="F177" r:id="rId152" xr:uid="{00000000-0004-0000-0A00-000097000000}"/>
    <hyperlink ref="F178" r:id="rId153" xr:uid="{00000000-0004-0000-0A00-000098000000}"/>
    <hyperlink ref="F179" r:id="rId154" xr:uid="{00000000-0004-0000-0A00-000099000000}"/>
    <hyperlink ref="F183" r:id="rId155" xr:uid="{00000000-0004-0000-0A00-00009A000000}"/>
    <hyperlink ref="F184" r:id="rId156" xr:uid="{00000000-0004-0000-0A00-00009B000000}"/>
    <hyperlink ref="F185" r:id="rId157" xr:uid="{00000000-0004-0000-0A00-00009C000000}"/>
    <hyperlink ref="F186" r:id="rId158" xr:uid="{00000000-0004-0000-0A00-00009D000000}"/>
    <hyperlink ref="F187" r:id="rId159" xr:uid="{00000000-0004-0000-0A00-00009E000000}"/>
    <hyperlink ref="F188" r:id="rId160" xr:uid="{00000000-0004-0000-0A00-00009F000000}"/>
    <hyperlink ref="F189" r:id="rId161" xr:uid="{00000000-0004-0000-0A00-0000A0000000}"/>
    <hyperlink ref="F190" r:id="rId162" xr:uid="{00000000-0004-0000-0A00-0000A1000000}"/>
    <hyperlink ref="F191" r:id="rId163" xr:uid="{00000000-0004-0000-0A00-0000A2000000}"/>
    <hyperlink ref="F192" r:id="rId164" xr:uid="{00000000-0004-0000-0A00-0000A3000000}"/>
    <hyperlink ref="F194" r:id="rId165" xr:uid="{00000000-0004-0000-0A00-0000A4000000}"/>
    <hyperlink ref="F195" r:id="rId166" xr:uid="{00000000-0004-0000-0A00-0000A5000000}"/>
    <hyperlink ref="F196" r:id="rId167" xr:uid="{00000000-0004-0000-0A00-0000A6000000}"/>
    <hyperlink ref="H196" r:id="rId168" xr:uid="{00000000-0004-0000-0A00-0000A7000000}"/>
    <hyperlink ref="F197" r:id="rId169" xr:uid="{00000000-0004-0000-0A00-0000A8000000}"/>
    <hyperlink ref="H197" r:id="rId170" xr:uid="{00000000-0004-0000-0A00-0000A9000000}"/>
    <hyperlink ref="F198" r:id="rId171" xr:uid="{00000000-0004-0000-0A00-0000AA000000}"/>
    <hyperlink ref="H198" r:id="rId172" xr:uid="{00000000-0004-0000-0A00-0000AB000000}"/>
    <hyperlink ref="F199" r:id="rId173" xr:uid="{00000000-0004-0000-0A00-0000AC000000}"/>
    <hyperlink ref="H199" r:id="rId174" xr:uid="{00000000-0004-0000-0A00-0000AD000000}"/>
    <hyperlink ref="F200" r:id="rId175" xr:uid="{00000000-0004-0000-0A00-0000AE000000}"/>
    <hyperlink ref="H200" r:id="rId176" xr:uid="{00000000-0004-0000-0A00-0000AF000000}"/>
    <hyperlink ref="F201" r:id="rId177" xr:uid="{00000000-0004-0000-0A00-0000B0000000}"/>
    <hyperlink ref="H201" r:id="rId178" xr:uid="{00000000-0004-0000-0A00-0000B1000000}"/>
    <hyperlink ref="H202" r:id="rId179" xr:uid="{00000000-0004-0000-0A00-0000B2000000}"/>
    <hyperlink ref="F203" r:id="rId180" xr:uid="{00000000-0004-0000-0A00-0000B3000000}"/>
    <hyperlink ref="H203" r:id="rId181" xr:uid="{00000000-0004-0000-0A00-0000B4000000}"/>
    <hyperlink ref="F204" r:id="rId182" xr:uid="{00000000-0004-0000-0A00-0000B5000000}"/>
    <hyperlink ref="H204" r:id="rId183" xr:uid="{00000000-0004-0000-0A00-0000B6000000}"/>
    <hyperlink ref="F205" r:id="rId184" xr:uid="{00000000-0004-0000-0A00-0000B7000000}"/>
    <hyperlink ref="H205" r:id="rId185" xr:uid="{00000000-0004-0000-0A00-0000B8000000}"/>
    <hyperlink ref="F206" r:id="rId186" xr:uid="{00000000-0004-0000-0A00-0000B9000000}"/>
    <hyperlink ref="H206" r:id="rId187" xr:uid="{00000000-0004-0000-0A00-0000BA000000}"/>
    <hyperlink ref="F207" r:id="rId188" xr:uid="{00000000-0004-0000-0A00-0000BB000000}"/>
    <hyperlink ref="H207" r:id="rId189" xr:uid="{00000000-0004-0000-0A00-0000BC000000}"/>
    <hyperlink ref="F208" r:id="rId190" xr:uid="{00000000-0004-0000-0A00-0000BD000000}"/>
    <hyperlink ref="H208" r:id="rId191" xr:uid="{00000000-0004-0000-0A00-0000BE000000}"/>
    <hyperlink ref="F209" r:id="rId192" xr:uid="{00000000-0004-0000-0A00-0000BF000000}"/>
    <hyperlink ref="F210" r:id="rId193" xr:uid="{00000000-0004-0000-0A00-0000C0000000}"/>
    <hyperlink ref="F211" r:id="rId194" xr:uid="{00000000-0004-0000-0A00-0000C1000000}"/>
    <hyperlink ref="F212" r:id="rId195" xr:uid="{00000000-0004-0000-0A00-0000C2000000}"/>
    <hyperlink ref="F213" r:id="rId196" xr:uid="{00000000-0004-0000-0A00-0000C3000000}"/>
    <hyperlink ref="F214" r:id="rId197" xr:uid="{00000000-0004-0000-0A00-0000C4000000}"/>
    <hyperlink ref="F215" r:id="rId198" xr:uid="{00000000-0004-0000-0A00-0000C5000000}"/>
    <hyperlink ref="F216" r:id="rId199" xr:uid="{00000000-0004-0000-0A00-0000C6000000}"/>
    <hyperlink ref="F217" r:id="rId200" xr:uid="{00000000-0004-0000-0A00-0000C7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A00-000000000000}">
          <x14:formula1>
            <xm:f>Dictionary!$H$2:$H$85</xm:f>
          </x14:formula1>
          <xm:sqref>P3:P1211</xm:sqref>
        </x14:dataValidation>
        <x14:dataValidation type="list" allowBlank="1" showErrorMessage="1" xr:uid="{00000000-0002-0000-0A00-000001000000}">
          <x14:formula1>
            <xm:f>Dictionary!$A$2:$A$19</xm:f>
          </x14:formula1>
          <xm:sqref>I196:I208</xm:sqref>
        </x14:dataValidation>
        <x14:dataValidation type="list" allowBlank="1" showErrorMessage="1" xr:uid="{00000000-0002-0000-0A00-000002000000}">
          <x14:formula1>
            <xm:f>Dictionary!$A$2:$A$17</xm:f>
          </x14:formula1>
          <xm:sqref>I3:I195 I209:I1211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outlinePr summaryBelow="0" summaryRight="0"/>
  </sheetPr>
  <dimension ref="A1:W1464"/>
  <sheetViews>
    <sheetView workbookViewId="0">
      <pane xSplit="6" topLeftCell="P1" activePane="topRight" state="frozen"/>
      <selection activeCell="E13" sqref="E13"/>
      <selection pane="top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9.33203125" customWidth="1"/>
    <col min="6" max="6" width="9.6640625" customWidth="1"/>
    <col min="7" max="7" width="14.6640625" customWidth="1"/>
    <col min="8" max="8" width="21.1640625" customWidth="1"/>
    <col min="9" max="9" width="15.33203125" customWidth="1"/>
    <col min="10" max="10" width="9.1640625" customWidth="1"/>
    <col min="11" max="11" width="15.83203125" customWidth="1"/>
    <col min="12" max="12" width="8.33203125" customWidth="1"/>
    <col min="13" max="13" width="23" customWidth="1"/>
    <col min="14" max="14" width="10.33203125" customWidth="1"/>
    <col min="15" max="15" width="13.6640625" customWidth="1"/>
    <col min="16" max="16" width="21.1640625" customWidth="1"/>
    <col min="18" max="18" width="19.83203125" customWidth="1"/>
    <col min="19" max="19" width="26.6640625" customWidth="1"/>
  </cols>
  <sheetData>
    <row r="1" spans="1:23" ht="13">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3">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c r="T2" s="12"/>
      <c r="U2" s="12"/>
      <c r="V2" s="12"/>
      <c r="W2" s="12"/>
    </row>
    <row r="3" spans="1:23" ht="14">
      <c r="A3" s="17"/>
      <c r="B3" s="105" t="s">
        <v>9123</v>
      </c>
      <c r="C3" s="17" t="s">
        <v>9699</v>
      </c>
      <c r="D3" s="17"/>
      <c r="E3" s="105" t="s">
        <v>1508</v>
      </c>
      <c r="F3" s="265" t="s">
        <v>9700</v>
      </c>
      <c r="G3" s="17" t="s">
        <v>4121</v>
      </c>
      <c r="H3" s="210" t="s">
        <v>4122</v>
      </c>
      <c r="I3" s="29" t="s">
        <v>1983</v>
      </c>
      <c r="J3" s="29">
        <v>0</v>
      </c>
      <c r="K3" s="29" t="s">
        <v>2095</v>
      </c>
      <c r="L3" s="29">
        <v>0</v>
      </c>
      <c r="M3" s="29" t="s">
        <v>4123</v>
      </c>
      <c r="N3" s="29" t="s">
        <v>23</v>
      </c>
      <c r="O3" s="17" t="s">
        <v>4124</v>
      </c>
      <c r="P3" s="17" t="s">
        <v>17</v>
      </c>
      <c r="Q3" s="17"/>
      <c r="R3" s="17" t="s">
        <v>7341</v>
      </c>
      <c r="S3" s="12"/>
      <c r="T3" s="12"/>
      <c r="U3" s="12"/>
      <c r="V3" s="12"/>
      <c r="W3" s="12"/>
    </row>
    <row r="4" spans="1:23" ht="14">
      <c r="A4" s="16"/>
      <c r="B4" s="115" t="s">
        <v>9701</v>
      </c>
      <c r="C4" s="16" t="s">
        <v>26</v>
      </c>
      <c r="D4" s="16"/>
      <c r="E4" s="115" t="s">
        <v>1508</v>
      </c>
      <c r="F4" s="266" t="s">
        <v>9702</v>
      </c>
      <c r="G4" s="16" t="s">
        <v>4121</v>
      </c>
      <c r="H4" s="217" t="s">
        <v>4122</v>
      </c>
      <c r="I4" s="80" t="s">
        <v>1983</v>
      </c>
      <c r="J4" s="80">
        <v>0</v>
      </c>
      <c r="K4" s="80" t="s">
        <v>2095</v>
      </c>
      <c r="L4" s="80">
        <v>0</v>
      </c>
      <c r="M4" s="80" t="s">
        <v>4123</v>
      </c>
      <c r="N4" s="80" t="s">
        <v>23</v>
      </c>
      <c r="O4" s="16" t="s">
        <v>4124</v>
      </c>
      <c r="P4" s="16" t="s">
        <v>17</v>
      </c>
      <c r="Q4" s="16"/>
      <c r="R4" s="16" t="s">
        <v>7341</v>
      </c>
      <c r="S4" s="12"/>
      <c r="T4" s="12"/>
      <c r="U4" s="12"/>
      <c r="V4" s="12"/>
      <c r="W4" s="12"/>
    </row>
    <row r="5" spans="1:23" ht="14">
      <c r="A5" s="17"/>
      <c r="B5" s="17" t="s">
        <v>9703</v>
      </c>
      <c r="C5" s="17" t="s">
        <v>9704</v>
      </c>
      <c r="D5" s="17" t="s">
        <v>9705</v>
      </c>
      <c r="E5" s="17" t="s">
        <v>9706</v>
      </c>
      <c r="F5" s="265" t="s">
        <v>9707</v>
      </c>
      <c r="G5" s="17" t="s">
        <v>4125</v>
      </c>
      <c r="H5" s="210" t="s">
        <v>4126</v>
      </c>
      <c r="I5" s="29" t="s">
        <v>1983</v>
      </c>
      <c r="J5" s="29">
        <v>0</v>
      </c>
      <c r="K5" s="29" t="s">
        <v>2051</v>
      </c>
      <c r="L5" s="29">
        <v>0</v>
      </c>
      <c r="M5" s="29" t="s">
        <v>4127</v>
      </c>
      <c r="N5" s="29" t="s">
        <v>23</v>
      </c>
      <c r="O5" s="17">
        <v>0</v>
      </c>
      <c r="P5" s="17" t="s">
        <v>17</v>
      </c>
      <c r="Q5" s="17"/>
      <c r="R5" s="17" t="s">
        <v>7341</v>
      </c>
      <c r="S5" s="12"/>
      <c r="T5" s="12"/>
      <c r="U5" s="12"/>
      <c r="V5" s="12"/>
      <c r="W5" s="12"/>
    </row>
    <row r="6" spans="1:23" ht="14">
      <c r="A6" s="16"/>
      <c r="B6" s="16" t="s">
        <v>51</v>
      </c>
      <c r="C6" s="16" t="s">
        <v>1832</v>
      </c>
      <c r="D6" s="16" t="s">
        <v>9708</v>
      </c>
      <c r="E6" s="16" t="s">
        <v>9709</v>
      </c>
      <c r="F6" s="267" t="s">
        <v>9710</v>
      </c>
      <c r="G6" s="16" t="s">
        <v>4125</v>
      </c>
      <c r="H6" s="217" t="s">
        <v>4126</v>
      </c>
      <c r="I6" s="80" t="s">
        <v>1983</v>
      </c>
      <c r="J6" s="80">
        <v>0</v>
      </c>
      <c r="K6" s="80" t="s">
        <v>2051</v>
      </c>
      <c r="L6" s="80">
        <v>0</v>
      </c>
      <c r="M6" s="80" t="s">
        <v>4127</v>
      </c>
      <c r="N6" s="80" t="s">
        <v>23</v>
      </c>
      <c r="O6" s="16">
        <v>0</v>
      </c>
      <c r="P6" s="16" t="s">
        <v>17</v>
      </c>
      <c r="Q6" s="16"/>
      <c r="R6" s="16" t="s">
        <v>7341</v>
      </c>
      <c r="S6" s="12"/>
      <c r="T6" s="12"/>
      <c r="U6" s="12"/>
      <c r="V6" s="12"/>
      <c r="W6" s="12"/>
    </row>
    <row r="7" spans="1:23" ht="14">
      <c r="A7" s="17"/>
      <c r="B7" s="105" t="s">
        <v>9711</v>
      </c>
      <c r="C7" s="105" t="s">
        <v>9712</v>
      </c>
      <c r="D7" s="17"/>
      <c r="E7" s="105" t="s">
        <v>9713</v>
      </c>
      <c r="F7" s="130" t="s">
        <v>9714</v>
      </c>
      <c r="G7" s="105" t="s">
        <v>4125</v>
      </c>
      <c r="H7" s="210" t="s">
        <v>4126</v>
      </c>
      <c r="I7" s="29" t="s">
        <v>1983</v>
      </c>
      <c r="J7" s="29">
        <v>0</v>
      </c>
      <c r="K7" s="29" t="s">
        <v>2051</v>
      </c>
      <c r="L7" s="29">
        <v>0</v>
      </c>
      <c r="M7" s="29" t="s">
        <v>4127</v>
      </c>
      <c r="N7" s="29" t="s">
        <v>23</v>
      </c>
      <c r="O7" s="17">
        <v>0</v>
      </c>
      <c r="P7" s="17" t="s">
        <v>17</v>
      </c>
      <c r="Q7" s="17"/>
      <c r="R7" s="17" t="s">
        <v>7341</v>
      </c>
      <c r="S7" s="12"/>
      <c r="T7" s="12"/>
      <c r="U7" s="12"/>
      <c r="V7" s="12"/>
      <c r="W7" s="12"/>
    </row>
    <row r="8" spans="1:23" ht="14">
      <c r="A8" s="16"/>
      <c r="B8" s="80" t="s">
        <v>753</v>
      </c>
      <c r="C8" s="80" t="s">
        <v>1805</v>
      </c>
      <c r="D8" s="80" t="s">
        <v>1806</v>
      </c>
      <c r="E8" s="80" t="s">
        <v>1807</v>
      </c>
      <c r="F8" s="268" t="s">
        <v>1808</v>
      </c>
      <c r="G8" s="80" t="s">
        <v>1809</v>
      </c>
      <c r="H8" s="202" t="s">
        <v>2584</v>
      </c>
      <c r="I8" s="16" t="s">
        <v>1983</v>
      </c>
      <c r="J8" s="16"/>
      <c r="K8" s="16" t="s">
        <v>2055</v>
      </c>
      <c r="L8" s="16">
        <v>0</v>
      </c>
      <c r="M8" s="16" t="s">
        <v>2585</v>
      </c>
      <c r="N8" s="16" t="s">
        <v>1981</v>
      </c>
      <c r="O8" s="16"/>
      <c r="P8" s="16" t="s">
        <v>17</v>
      </c>
      <c r="Q8" s="80" t="s">
        <v>1529</v>
      </c>
      <c r="R8" s="80" t="s">
        <v>1561</v>
      </c>
      <c r="S8" s="12"/>
      <c r="T8" s="7"/>
      <c r="U8" s="7"/>
      <c r="V8" s="7"/>
      <c r="W8" s="7"/>
    </row>
    <row r="9" spans="1:23" ht="14">
      <c r="A9" s="17"/>
      <c r="B9" s="17" t="s">
        <v>9715</v>
      </c>
      <c r="C9" s="17" t="s">
        <v>1739</v>
      </c>
      <c r="D9" s="17" t="s">
        <v>9716</v>
      </c>
      <c r="E9" s="17" t="s">
        <v>9717</v>
      </c>
      <c r="F9" s="265" t="s">
        <v>9718</v>
      </c>
      <c r="G9" s="17" t="s">
        <v>2589</v>
      </c>
      <c r="H9" s="210" t="s">
        <v>2590</v>
      </c>
      <c r="I9" s="29" t="s">
        <v>1983</v>
      </c>
      <c r="J9" s="29">
        <v>0</v>
      </c>
      <c r="K9" s="29" t="s">
        <v>986</v>
      </c>
      <c r="L9" s="29" t="s">
        <v>2122</v>
      </c>
      <c r="M9" s="29" t="s">
        <v>2591</v>
      </c>
      <c r="N9" s="29" t="s">
        <v>23</v>
      </c>
      <c r="O9" s="17">
        <v>0</v>
      </c>
      <c r="P9" s="17" t="s">
        <v>17</v>
      </c>
      <c r="Q9" s="17"/>
      <c r="R9" s="17" t="s">
        <v>7341</v>
      </c>
      <c r="S9" s="12"/>
      <c r="T9" s="12"/>
      <c r="U9" s="12"/>
      <c r="V9" s="12"/>
      <c r="W9" s="12"/>
    </row>
    <row r="10" spans="1:23" ht="14">
      <c r="A10" s="16"/>
      <c r="B10" s="16" t="s">
        <v>9719</v>
      </c>
      <c r="C10" s="16" t="s">
        <v>151</v>
      </c>
      <c r="D10" s="16" t="s">
        <v>9720</v>
      </c>
      <c r="E10" s="16" t="s">
        <v>9721</v>
      </c>
      <c r="F10" s="267" t="s">
        <v>9722</v>
      </c>
      <c r="G10" s="16" t="s">
        <v>4140</v>
      </c>
      <c r="H10" s="217" t="s">
        <v>4141</v>
      </c>
      <c r="I10" s="80" t="s">
        <v>1983</v>
      </c>
      <c r="J10" s="80" t="s">
        <v>4142</v>
      </c>
      <c r="K10" s="80" t="s">
        <v>2051</v>
      </c>
      <c r="L10" s="80" t="s">
        <v>4143</v>
      </c>
      <c r="M10" s="80" t="s">
        <v>4144</v>
      </c>
      <c r="N10" s="80" t="s">
        <v>23</v>
      </c>
      <c r="O10" s="16">
        <v>0</v>
      </c>
      <c r="P10" s="16" t="s">
        <v>17</v>
      </c>
      <c r="Q10" s="16"/>
      <c r="R10" s="16" t="s">
        <v>7341</v>
      </c>
      <c r="S10" s="12"/>
      <c r="T10" s="12"/>
      <c r="U10" s="12"/>
      <c r="V10" s="12"/>
      <c r="W10" s="12"/>
    </row>
    <row r="11" spans="1:23" ht="14">
      <c r="A11" s="17"/>
      <c r="B11" s="17" t="s">
        <v>9723</v>
      </c>
      <c r="C11" s="17" t="s">
        <v>385</v>
      </c>
      <c r="D11" s="17" t="s">
        <v>9724</v>
      </c>
      <c r="E11" s="17" t="s">
        <v>9725</v>
      </c>
      <c r="F11" s="265" t="s">
        <v>9726</v>
      </c>
      <c r="G11" s="17" t="s">
        <v>4140</v>
      </c>
      <c r="H11" s="210" t="s">
        <v>4141</v>
      </c>
      <c r="I11" s="29" t="s">
        <v>1983</v>
      </c>
      <c r="J11" s="29" t="s">
        <v>4142</v>
      </c>
      <c r="K11" s="29" t="s">
        <v>2051</v>
      </c>
      <c r="L11" s="29" t="s">
        <v>4143</v>
      </c>
      <c r="M11" s="29" t="s">
        <v>4144</v>
      </c>
      <c r="N11" s="29" t="s">
        <v>23</v>
      </c>
      <c r="O11" s="17">
        <v>0</v>
      </c>
      <c r="P11" s="17" t="s">
        <v>17</v>
      </c>
      <c r="Q11" s="17"/>
      <c r="R11" s="17" t="s">
        <v>7341</v>
      </c>
      <c r="S11" s="12"/>
      <c r="T11" s="12"/>
      <c r="U11" s="12"/>
      <c r="V11" s="12"/>
      <c r="W11" s="12"/>
    </row>
    <row r="12" spans="1:23" ht="14">
      <c r="A12" s="16"/>
      <c r="B12" s="80" t="s">
        <v>298</v>
      </c>
      <c r="C12" s="234" t="s">
        <v>299</v>
      </c>
      <c r="D12" s="80" t="s">
        <v>300</v>
      </c>
      <c r="E12" s="80" t="s">
        <v>301</v>
      </c>
      <c r="F12" s="268" t="s">
        <v>302</v>
      </c>
      <c r="G12" s="80" t="s">
        <v>303</v>
      </c>
      <c r="H12" s="217" t="s">
        <v>2205</v>
      </c>
      <c r="I12" s="80" t="s">
        <v>1983</v>
      </c>
      <c r="J12" s="80">
        <v>0</v>
      </c>
      <c r="K12" s="80" t="s">
        <v>1984</v>
      </c>
      <c r="L12" s="80">
        <v>0</v>
      </c>
      <c r="M12" s="80">
        <v>0</v>
      </c>
      <c r="N12" s="80" t="s">
        <v>23</v>
      </c>
      <c r="O12" s="80"/>
      <c r="P12" s="16" t="s">
        <v>17</v>
      </c>
      <c r="Q12" s="80" t="s">
        <v>138</v>
      </c>
      <c r="R12" s="80" t="s">
        <v>1426</v>
      </c>
      <c r="S12" s="12" t="s">
        <v>139</v>
      </c>
      <c r="T12" s="12"/>
      <c r="U12" s="12"/>
      <c r="V12" s="7"/>
      <c r="W12" s="7"/>
    </row>
    <row r="13" spans="1:23" ht="14">
      <c r="A13" s="105"/>
      <c r="B13" s="105" t="s">
        <v>233</v>
      </c>
      <c r="C13" s="17" t="s">
        <v>637</v>
      </c>
      <c r="D13" s="17" t="s">
        <v>9727</v>
      </c>
      <c r="E13" s="17" t="s">
        <v>9728</v>
      </c>
      <c r="F13" s="269" t="s">
        <v>9729</v>
      </c>
      <c r="G13" s="17" t="s">
        <v>4153</v>
      </c>
      <c r="H13" s="210" t="s">
        <v>4154</v>
      </c>
      <c r="I13" s="29" t="s">
        <v>1983</v>
      </c>
      <c r="J13" s="29">
        <v>0</v>
      </c>
      <c r="K13" s="29" t="s">
        <v>30</v>
      </c>
      <c r="L13" s="29">
        <v>0</v>
      </c>
      <c r="M13" s="29" t="s">
        <v>4155</v>
      </c>
      <c r="N13" s="29" t="s">
        <v>2194</v>
      </c>
      <c r="O13" s="17">
        <v>0</v>
      </c>
      <c r="P13" s="17" t="s">
        <v>17</v>
      </c>
      <c r="Q13" s="17"/>
      <c r="R13" s="17" t="s">
        <v>7341</v>
      </c>
      <c r="S13" s="12"/>
      <c r="T13" s="12"/>
      <c r="U13" s="12"/>
      <c r="V13" s="12"/>
      <c r="W13" s="12"/>
    </row>
    <row r="14" spans="1:23" ht="14">
      <c r="A14" s="16"/>
      <c r="B14" s="16" t="s">
        <v>772</v>
      </c>
      <c r="C14" s="16" t="s">
        <v>9730</v>
      </c>
      <c r="D14" s="16" t="s">
        <v>9731</v>
      </c>
      <c r="E14" s="16" t="s">
        <v>9732</v>
      </c>
      <c r="F14" s="267" t="s">
        <v>9733</v>
      </c>
      <c r="G14" s="16" t="s">
        <v>3083</v>
      </c>
      <c r="H14" s="217" t="s">
        <v>3084</v>
      </c>
      <c r="I14" s="80" t="s">
        <v>1983</v>
      </c>
      <c r="J14" s="80" t="s">
        <v>3085</v>
      </c>
      <c r="K14" s="80" t="s">
        <v>2091</v>
      </c>
      <c r="L14" s="80">
        <v>0</v>
      </c>
      <c r="M14" s="80" t="s">
        <v>3086</v>
      </c>
      <c r="N14" s="80" t="s">
        <v>3087</v>
      </c>
      <c r="O14" s="16">
        <v>0</v>
      </c>
      <c r="P14" s="16" t="s">
        <v>17</v>
      </c>
      <c r="Q14" s="16"/>
      <c r="R14" s="16" t="s">
        <v>7341</v>
      </c>
      <c r="S14" s="12"/>
      <c r="T14" s="12"/>
      <c r="U14" s="12"/>
      <c r="V14" s="12"/>
      <c r="W14" s="12"/>
    </row>
    <row r="15" spans="1:23" ht="14">
      <c r="A15" s="17"/>
      <c r="B15" s="17" t="s">
        <v>9734</v>
      </c>
      <c r="C15" s="17" t="s">
        <v>9735</v>
      </c>
      <c r="D15" s="17" t="s">
        <v>9736</v>
      </c>
      <c r="E15" s="17" t="s">
        <v>9737</v>
      </c>
      <c r="F15" s="265" t="s">
        <v>9738</v>
      </c>
      <c r="G15" s="17" t="s">
        <v>4169</v>
      </c>
      <c r="H15" s="210" t="s">
        <v>4170</v>
      </c>
      <c r="I15" s="29" t="s">
        <v>1983</v>
      </c>
      <c r="J15" s="29">
        <v>0</v>
      </c>
      <c r="K15" s="29" t="s">
        <v>2051</v>
      </c>
      <c r="L15" s="29">
        <v>0</v>
      </c>
      <c r="M15" s="29" t="s">
        <v>4171</v>
      </c>
      <c r="N15" s="29" t="s">
        <v>23</v>
      </c>
      <c r="O15" s="17">
        <v>0</v>
      </c>
      <c r="P15" s="17" t="s">
        <v>17</v>
      </c>
      <c r="Q15" s="17"/>
      <c r="R15" s="17" t="s">
        <v>7341</v>
      </c>
      <c r="S15" s="12"/>
      <c r="T15" s="12"/>
      <c r="U15" s="12"/>
      <c r="V15" s="12"/>
      <c r="W15" s="12"/>
    </row>
    <row r="16" spans="1:23" ht="14">
      <c r="A16" s="16"/>
      <c r="B16" s="80" t="s">
        <v>309</v>
      </c>
      <c r="C16" s="80" t="s">
        <v>310</v>
      </c>
      <c r="D16" s="80" t="s">
        <v>311</v>
      </c>
      <c r="E16" s="80" t="s">
        <v>312</v>
      </c>
      <c r="F16" s="119" t="s">
        <v>313</v>
      </c>
      <c r="G16" s="80" t="s">
        <v>307</v>
      </c>
      <c r="H16" s="217" t="s">
        <v>2233</v>
      </c>
      <c r="I16" s="80" t="s">
        <v>1983</v>
      </c>
      <c r="J16" s="80">
        <v>0</v>
      </c>
      <c r="K16" s="80" t="s">
        <v>1984</v>
      </c>
      <c r="L16" s="80">
        <v>0</v>
      </c>
      <c r="M16" s="80">
        <v>0</v>
      </c>
      <c r="N16" s="80" t="s">
        <v>23</v>
      </c>
      <c r="O16" s="80"/>
      <c r="P16" s="16" t="s">
        <v>17</v>
      </c>
      <c r="Q16" s="80" t="s">
        <v>138</v>
      </c>
      <c r="R16" s="80" t="s">
        <v>1426</v>
      </c>
      <c r="S16" s="7" t="s">
        <v>7435</v>
      </c>
      <c r="T16" s="7"/>
      <c r="U16" s="7"/>
      <c r="V16" s="7"/>
      <c r="W16" s="7"/>
    </row>
    <row r="17" spans="1:23" ht="14">
      <c r="A17" s="17"/>
      <c r="B17" s="29" t="s">
        <v>304</v>
      </c>
      <c r="C17" s="29" t="s">
        <v>238</v>
      </c>
      <c r="D17" s="29" t="s">
        <v>305</v>
      </c>
      <c r="E17" s="29" t="s">
        <v>306</v>
      </c>
      <c r="F17" s="29" t="s">
        <v>7390</v>
      </c>
      <c r="G17" s="29" t="s">
        <v>307</v>
      </c>
      <c r="H17" s="210" t="s">
        <v>2233</v>
      </c>
      <c r="I17" s="29" t="s">
        <v>1983</v>
      </c>
      <c r="J17" s="29">
        <v>0</v>
      </c>
      <c r="K17" s="29" t="s">
        <v>1984</v>
      </c>
      <c r="L17" s="29">
        <v>0</v>
      </c>
      <c r="M17" s="29">
        <v>0</v>
      </c>
      <c r="N17" s="29" t="s">
        <v>23</v>
      </c>
      <c r="O17" s="29"/>
      <c r="P17" s="17" t="s">
        <v>17</v>
      </c>
      <c r="Q17" s="29" t="s">
        <v>138</v>
      </c>
      <c r="R17" s="29" t="s">
        <v>1426</v>
      </c>
      <c r="S17" s="7" t="s">
        <v>7435</v>
      </c>
      <c r="T17" s="7"/>
      <c r="U17" s="7"/>
      <c r="V17" s="7"/>
      <c r="W17" s="7"/>
    </row>
    <row r="18" spans="1:23" ht="14">
      <c r="A18" s="16"/>
      <c r="B18" s="115" t="s">
        <v>9739</v>
      </c>
      <c r="C18" s="16" t="s">
        <v>9740</v>
      </c>
      <c r="D18" s="16" t="s">
        <v>9741</v>
      </c>
      <c r="E18" s="16" t="s">
        <v>9742</v>
      </c>
      <c r="F18" s="267" t="s">
        <v>9743</v>
      </c>
      <c r="G18" s="270" t="s">
        <v>3101</v>
      </c>
      <c r="H18" s="217" t="s">
        <v>3102</v>
      </c>
      <c r="I18" s="80" t="s">
        <v>1983</v>
      </c>
      <c r="J18" s="80" t="s">
        <v>3103</v>
      </c>
      <c r="K18" s="80" t="s">
        <v>2095</v>
      </c>
      <c r="L18" s="80">
        <v>0</v>
      </c>
      <c r="M18" s="80" t="s">
        <v>3104</v>
      </c>
      <c r="N18" s="80" t="s">
        <v>3105</v>
      </c>
      <c r="O18" s="16" t="s">
        <v>3106</v>
      </c>
      <c r="P18" s="16" t="s">
        <v>17</v>
      </c>
      <c r="Q18" s="16"/>
      <c r="R18" s="16" t="s">
        <v>7341</v>
      </c>
      <c r="S18" s="12"/>
      <c r="T18" s="12"/>
      <c r="U18" s="12"/>
      <c r="V18" s="12"/>
      <c r="W18" s="12"/>
    </row>
    <row r="19" spans="1:23" ht="14">
      <c r="A19" s="17"/>
      <c r="B19" s="17" t="s">
        <v>351</v>
      </c>
      <c r="C19" s="17" t="s">
        <v>352</v>
      </c>
      <c r="D19" s="17" t="s">
        <v>353</v>
      </c>
      <c r="E19" s="17" t="s">
        <v>9744</v>
      </c>
      <c r="F19" s="265" t="s">
        <v>9745</v>
      </c>
      <c r="G19" s="17" t="s">
        <v>3175</v>
      </c>
      <c r="H19" s="210" t="s">
        <v>3176</v>
      </c>
      <c r="I19" s="29" t="s">
        <v>1983</v>
      </c>
      <c r="J19" s="29">
        <v>0</v>
      </c>
      <c r="K19" s="29" t="s">
        <v>19</v>
      </c>
      <c r="L19" s="29" t="s">
        <v>2043</v>
      </c>
      <c r="M19" s="29" t="s">
        <v>3177</v>
      </c>
      <c r="N19" s="29" t="s">
        <v>23</v>
      </c>
      <c r="O19" s="17">
        <v>0</v>
      </c>
      <c r="P19" s="17" t="s">
        <v>17</v>
      </c>
      <c r="Q19" s="17"/>
      <c r="R19" s="17" t="s">
        <v>7341</v>
      </c>
      <c r="S19" s="12"/>
      <c r="T19" s="12"/>
      <c r="U19" s="12"/>
      <c r="V19" s="12"/>
      <c r="W19" s="12"/>
    </row>
    <row r="20" spans="1:23" ht="14">
      <c r="A20" s="16"/>
      <c r="B20" s="16" t="s">
        <v>9746</v>
      </c>
      <c r="C20" s="16" t="s">
        <v>939</v>
      </c>
      <c r="D20" s="16" t="s">
        <v>9747</v>
      </c>
      <c r="E20" s="16" t="s">
        <v>9748</v>
      </c>
      <c r="F20" s="267" t="s">
        <v>9749</v>
      </c>
      <c r="G20" s="16" t="s">
        <v>4183</v>
      </c>
      <c r="H20" s="217" t="s">
        <v>4184</v>
      </c>
      <c r="I20" s="80" t="s">
        <v>1983</v>
      </c>
      <c r="J20" s="80">
        <v>0</v>
      </c>
      <c r="K20" s="80" t="s">
        <v>2051</v>
      </c>
      <c r="L20" s="80">
        <v>0</v>
      </c>
      <c r="M20" s="80" t="s">
        <v>4185</v>
      </c>
      <c r="N20" s="80" t="s">
        <v>23</v>
      </c>
      <c r="O20" s="16">
        <v>0</v>
      </c>
      <c r="P20" s="16" t="s">
        <v>17</v>
      </c>
      <c r="Q20" s="16"/>
      <c r="R20" s="16" t="s">
        <v>7341</v>
      </c>
      <c r="S20" s="12"/>
      <c r="T20" s="12"/>
      <c r="U20" s="12"/>
      <c r="V20" s="12"/>
      <c r="W20" s="12"/>
    </row>
    <row r="21" spans="1:23" ht="14">
      <c r="A21" s="17"/>
      <c r="B21" s="29" t="s">
        <v>1674</v>
      </c>
      <c r="C21" s="29" t="s">
        <v>1675</v>
      </c>
      <c r="D21" s="29" t="s">
        <v>1676</v>
      </c>
      <c r="E21" s="29" t="s">
        <v>1677</v>
      </c>
      <c r="F21" s="231" t="s">
        <v>1678</v>
      </c>
      <c r="G21" s="29" t="s">
        <v>1679</v>
      </c>
      <c r="H21" s="205" t="s">
        <v>4186</v>
      </c>
      <c r="I21" s="17" t="s">
        <v>1983</v>
      </c>
      <c r="J21" s="17"/>
      <c r="K21" s="17" t="s">
        <v>2017</v>
      </c>
      <c r="L21" s="17">
        <v>0</v>
      </c>
      <c r="M21" s="17" t="s">
        <v>4187</v>
      </c>
      <c r="N21" s="17" t="s">
        <v>1981</v>
      </c>
      <c r="O21" s="17"/>
      <c r="P21" s="17" t="s">
        <v>17</v>
      </c>
      <c r="Q21" s="29" t="s">
        <v>1529</v>
      </c>
      <c r="R21" s="29" t="s">
        <v>1543</v>
      </c>
      <c r="S21" s="12"/>
      <c r="T21" s="7"/>
      <c r="U21" s="7"/>
      <c r="V21" s="7"/>
      <c r="W21" s="7"/>
    </row>
    <row r="22" spans="1:23" ht="14">
      <c r="A22" s="16"/>
      <c r="B22" s="16" t="s">
        <v>9750</v>
      </c>
      <c r="C22" s="16" t="s">
        <v>9751</v>
      </c>
      <c r="D22" s="16" t="s">
        <v>9752</v>
      </c>
      <c r="E22" s="16" t="s">
        <v>9024</v>
      </c>
      <c r="F22" s="93" t="s">
        <v>9753</v>
      </c>
      <c r="G22" s="16" t="s">
        <v>4188</v>
      </c>
      <c r="H22" s="217" t="s">
        <v>4189</v>
      </c>
      <c r="I22" s="80" t="s">
        <v>1983</v>
      </c>
      <c r="J22" s="80">
        <v>0</v>
      </c>
      <c r="K22" s="80" t="s">
        <v>30</v>
      </c>
      <c r="L22" s="80" t="s">
        <v>2053</v>
      </c>
      <c r="M22" s="80" t="s">
        <v>4190</v>
      </c>
      <c r="N22" s="80" t="s">
        <v>23</v>
      </c>
      <c r="O22" s="16">
        <v>0</v>
      </c>
      <c r="P22" s="16" t="s">
        <v>17</v>
      </c>
      <c r="Q22" s="16"/>
      <c r="R22" s="16" t="s">
        <v>7341</v>
      </c>
      <c r="S22" s="12"/>
      <c r="T22" s="12"/>
      <c r="U22" s="12"/>
      <c r="V22" s="12"/>
      <c r="W22" s="12"/>
    </row>
    <row r="23" spans="1:23" ht="14">
      <c r="A23" s="17"/>
      <c r="B23" s="29" t="s">
        <v>320</v>
      </c>
      <c r="C23" s="29" t="s">
        <v>321</v>
      </c>
      <c r="D23" s="29" t="s">
        <v>322</v>
      </c>
      <c r="E23" s="29" t="s">
        <v>323</v>
      </c>
      <c r="F23" s="29" t="s">
        <v>7390</v>
      </c>
      <c r="G23" s="29" t="s">
        <v>319</v>
      </c>
      <c r="H23" s="210" t="s">
        <v>4199</v>
      </c>
      <c r="I23" s="29" t="s">
        <v>1983</v>
      </c>
      <c r="J23" s="29">
        <v>0</v>
      </c>
      <c r="K23" s="29" t="s">
        <v>1984</v>
      </c>
      <c r="L23" s="29">
        <v>0</v>
      </c>
      <c r="M23" s="29">
        <v>0</v>
      </c>
      <c r="N23" s="29" t="s">
        <v>23</v>
      </c>
      <c r="O23" s="29"/>
      <c r="P23" s="17" t="s">
        <v>17</v>
      </c>
      <c r="Q23" s="29" t="s">
        <v>138</v>
      </c>
      <c r="R23" s="29" t="s">
        <v>1426</v>
      </c>
      <c r="S23" s="12" t="s">
        <v>139</v>
      </c>
      <c r="T23" s="7"/>
      <c r="U23" s="7"/>
      <c r="V23" s="7"/>
      <c r="W23" s="7"/>
    </row>
    <row r="24" spans="1:23" ht="14">
      <c r="A24" s="16"/>
      <c r="B24" s="80" t="s">
        <v>314</v>
      </c>
      <c r="C24" s="80" t="s">
        <v>315</v>
      </c>
      <c r="D24" s="80" t="s">
        <v>316</v>
      </c>
      <c r="E24" s="80" t="s">
        <v>317</v>
      </c>
      <c r="F24" s="268" t="s">
        <v>318</v>
      </c>
      <c r="G24" s="80" t="s">
        <v>319</v>
      </c>
      <c r="H24" s="217" t="s">
        <v>4199</v>
      </c>
      <c r="I24" s="80" t="s">
        <v>1983</v>
      </c>
      <c r="J24" s="80">
        <v>0</v>
      </c>
      <c r="K24" s="80" t="s">
        <v>1984</v>
      </c>
      <c r="L24" s="80">
        <v>0</v>
      </c>
      <c r="M24" s="80">
        <v>0</v>
      </c>
      <c r="N24" s="80" t="s">
        <v>23</v>
      </c>
      <c r="O24" s="80"/>
      <c r="P24" s="16" t="s">
        <v>17</v>
      </c>
      <c r="Q24" s="80" t="s">
        <v>138</v>
      </c>
      <c r="R24" s="80" t="s">
        <v>1426</v>
      </c>
      <c r="S24" s="12" t="s">
        <v>139</v>
      </c>
      <c r="T24" s="7"/>
      <c r="U24" s="7"/>
      <c r="V24" s="7"/>
      <c r="W24" s="7"/>
    </row>
    <row r="25" spans="1:23" ht="14">
      <c r="A25" s="17"/>
      <c r="B25" s="29" t="s">
        <v>324</v>
      </c>
      <c r="C25" s="29" t="s">
        <v>325</v>
      </c>
      <c r="D25" s="29" t="s">
        <v>326</v>
      </c>
      <c r="E25" s="29" t="s">
        <v>28</v>
      </c>
      <c r="F25" s="231" t="s">
        <v>327</v>
      </c>
      <c r="G25" s="29" t="s">
        <v>328</v>
      </c>
      <c r="H25" s="210" t="s">
        <v>2236</v>
      </c>
      <c r="I25" s="29" t="s">
        <v>1983</v>
      </c>
      <c r="J25" s="29">
        <v>0</v>
      </c>
      <c r="K25" s="29" t="s">
        <v>1984</v>
      </c>
      <c r="L25" s="29">
        <v>0</v>
      </c>
      <c r="M25" s="29">
        <v>0</v>
      </c>
      <c r="N25" s="29" t="s">
        <v>23</v>
      </c>
      <c r="O25" s="29"/>
      <c r="P25" s="17" t="s">
        <v>17</v>
      </c>
      <c r="Q25" s="29" t="s">
        <v>138</v>
      </c>
      <c r="R25" s="29" t="s">
        <v>1426</v>
      </c>
      <c r="S25" s="12" t="s">
        <v>139</v>
      </c>
      <c r="T25" s="7"/>
      <c r="U25" s="7"/>
      <c r="V25" s="7"/>
      <c r="W25" s="7"/>
    </row>
    <row r="26" spans="1:23" ht="14">
      <c r="A26" s="16"/>
      <c r="B26" s="80" t="s">
        <v>1878</v>
      </c>
      <c r="C26" s="80" t="s">
        <v>1879</v>
      </c>
      <c r="D26" s="80" t="s">
        <v>1880</v>
      </c>
      <c r="E26" s="80" t="s">
        <v>1380</v>
      </c>
      <c r="F26" s="271" t="s">
        <v>1881</v>
      </c>
      <c r="G26" s="80" t="s">
        <v>1882</v>
      </c>
      <c r="H26" s="202" t="s">
        <v>4204</v>
      </c>
      <c r="I26" s="16" t="s">
        <v>1983</v>
      </c>
      <c r="J26" s="16"/>
      <c r="K26" s="16" t="s">
        <v>2114</v>
      </c>
      <c r="L26" s="16">
        <v>0</v>
      </c>
      <c r="M26" s="16" t="s">
        <v>4205</v>
      </c>
      <c r="N26" s="16" t="s">
        <v>23</v>
      </c>
      <c r="O26" s="16"/>
      <c r="P26" s="16" t="s">
        <v>17</v>
      </c>
      <c r="Q26" s="80" t="s">
        <v>1529</v>
      </c>
      <c r="R26" s="80" t="s">
        <v>1598</v>
      </c>
      <c r="S26" s="12"/>
      <c r="T26" s="7"/>
      <c r="U26" s="7"/>
      <c r="V26" s="7"/>
      <c r="W26" s="7"/>
    </row>
    <row r="27" spans="1:23" ht="14">
      <c r="A27" s="105"/>
      <c r="B27" s="105"/>
      <c r="C27" s="17"/>
      <c r="D27" s="17"/>
      <c r="E27" s="17"/>
      <c r="F27" s="272"/>
      <c r="G27" s="17" t="s">
        <v>4213</v>
      </c>
      <c r="H27" s="210" t="s">
        <v>4214</v>
      </c>
      <c r="I27" s="29" t="s">
        <v>1983</v>
      </c>
      <c r="J27" s="29">
        <v>0</v>
      </c>
      <c r="K27" s="29" t="s">
        <v>2063</v>
      </c>
      <c r="L27" s="29">
        <v>0</v>
      </c>
      <c r="M27" s="29" t="s">
        <v>4215</v>
      </c>
      <c r="N27" s="29" t="s">
        <v>1996</v>
      </c>
      <c r="O27" s="17" t="s">
        <v>4216</v>
      </c>
      <c r="P27" s="17" t="s">
        <v>17</v>
      </c>
      <c r="Q27" s="17"/>
      <c r="R27" s="17" t="s">
        <v>7341</v>
      </c>
      <c r="S27" s="12"/>
      <c r="T27" s="12"/>
      <c r="U27" s="12"/>
      <c r="V27" s="12"/>
      <c r="W27" s="12"/>
    </row>
    <row r="28" spans="1:23" ht="14">
      <c r="A28" s="16"/>
      <c r="B28" s="16" t="s">
        <v>1524</v>
      </c>
      <c r="C28" s="16" t="s">
        <v>6986</v>
      </c>
      <c r="D28" s="16" t="s">
        <v>9754</v>
      </c>
      <c r="E28" s="16" t="s">
        <v>9755</v>
      </c>
      <c r="F28" s="267" t="s">
        <v>9756</v>
      </c>
      <c r="G28" s="16" t="s">
        <v>2601</v>
      </c>
      <c r="H28" s="217" t="s">
        <v>2602</v>
      </c>
      <c r="I28" s="80" t="s">
        <v>1983</v>
      </c>
      <c r="J28" s="80">
        <v>0</v>
      </c>
      <c r="K28" s="80" t="s">
        <v>30</v>
      </c>
      <c r="L28" s="80">
        <v>0</v>
      </c>
      <c r="M28" s="80" t="s">
        <v>2603</v>
      </c>
      <c r="N28" s="80" t="s">
        <v>23</v>
      </c>
      <c r="O28" s="16">
        <v>0</v>
      </c>
      <c r="P28" s="16" t="s">
        <v>17</v>
      </c>
      <c r="Q28" s="16"/>
      <c r="R28" s="16" t="s">
        <v>7341</v>
      </c>
      <c r="S28" s="12"/>
      <c r="T28" s="12"/>
      <c r="U28" s="12"/>
      <c r="V28" s="12"/>
      <c r="W28" s="12"/>
    </row>
    <row r="29" spans="1:23" ht="14">
      <c r="A29" s="17"/>
      <c r="B29" s="29" t="s">
        <v>772</v>
      </c>
      <c r="C29" s="29" t="s">
        <v>1627</v>
      </c>
      <c r="D29" s="29" t="s">
        <v>1526</v>
      </c>
      <c r="E29" s="29" t="s">
        <v>413</v>
      </c>
      <c r="F29" s="231" t="s">
        <v>1628</v>
      </c>
      <c r="G29" s="29" t="s">
        <v>1629</v>
      </c>
      <c r="H29" s="205" t="s">
        <v>3144</v>
      </c>
      <c r="I29" s="17" t="s">
        <v>1983</v>
      </c>
      <c r="J29" s="17"/>
      <c r="K29" s="17" t="s">
        <v>2017</v>
      </c>
      <c r="L29" s="17" t="s">
        <v>1976</v>
      </c>
      <c r="M29" s="17" t="s">
        <v>3145</v>
      </c>
      <c r="N29" s="17" t="s">
        <v>1981</v>
      </c>
      <c r="O29" s="17"/>
      <c r="P29" s="17" t="s">
        <v>17</v>
      </c>
      <c r="Q29" s="29" t="s">
        <v>1529</v>
      </c>
      <c r="R29" s="29" t="s">
        <v>1530</v>
      </c>
      <c r="S29" s="12"/>
      <c r="T29" s="7"/>
      <c r="U29" s="7"/>
      <c r="V29" s="7"/>
      <c r="W29" s="7"/>
    </row>
    <row r="30" spans="1:23" ht="14">
      <c r="A30" s="16"/>
      <c r="B30" s="100" t="s">
        <v>9757</v>
      </c>
      <c r="C30" s="100" t="s">
        <v>9758</v>
      </c>
      <c r="D30" s="100" t="s">
        <v>9759</v>
      </c>
      <c r="E30" s="100" t="s">
        <v>9760</v>
      </c>
      <c r="F30" s="271" t="s">
        <v>9761</v>
      </c>
      <c r="G30" s="16" t="s">
        <v>9762</v>
      </c>
      <c r="H30" s="217" t="s">
        <v>4231</v>
      </c>
      <c r="I30" s="80" t="s">
        <v>1983</v>
      </c>
      <c r="J30" s="80">
        <v>0</v>
      </c>
      <c r="K30" s="80" t="s">
        <v>1984</v>
      </c>
      <c r="L30" s="80">
        <v>0</v>
      </c>
      <c r="M30" s="80" t="s">
        <v>4232</v>
      </c>
      <c r="N30" s="80" t="s">
        <v>4233</v>
      </c>
      <c r="O30" s="16">
        <v>0</v>
      </c>
      <c r="P30" s="80" t="s">
        <v>2020</v>
      </c>
      <c r="Q30" s="80" t="s">
        <v>1529</v>
      </c>
      <c r="R30" s="80" t="s">
        <v>7805</v>
      </c>
      <c r="S30" s="12" t="s">
        <v>7379</v>
      </c>
      <c r="T30" s="7"/>
      <c r="U30" s="7"/>
      <c r="V30" s="7"/>
      <c r="W30" s="7"/>
    </row>
    <row r="31" spans="1:23" ht="14">
      <c r="A31" s="17"/>
      <c r="B31" s="41" t="s">
        <v>9763</v>
      </c>
      <c r="C31" s="41" t="s">
        <v>845</v>
      </c>
      <c r="D31" s="41" t="s">
        <v>9764</v>
      </c>
      <c r="E31" s="41" t="s">
        <v>9765</v>
      </c>
      <c r="F31" s="273" t="s">
        <v>9766</v>
      </c>
      <c r="G31" s="17" t="s">
        <v>9762</v>
      </c>
      <c r="H31" s="210" t="s">
        <v>4231</v>
      </c>
      <c r="I31" s="29" t="s">
        <v>1983</v>
      </c>
      <c r="J31" s="29">
        <v>0</v>
      </c>
      <c r="K31" s="29" t="s">
        <v>1984</v>
      </c>
      <c r="L31" s="29">
        <v>0</v>
      </c>
      <c r="M31" s="29" t="s">
        <v>4232</v>
      </c>
      <c r="N31" s="29" t="s">
        <v>4233</v>
      </c>
      <c r="O31" s="17"/>
      <c r="P31" s="17" t="s">
        <v>17</v>
      </c>
      <c r="Q31" s="29" t="s">
        <v>1529</v>
      </c>
      <c r="R31" s="29" t="s">
        <v>7805</v>
      </c>
      <c r="S31" s="12" t="s">
        <v>7358</v>
      </c>
      <c r="T31" s="7"/>
      <c r="U31" s="7"/>
      <c r="V31" s="7"/>
      <c r="W31" s="7"/>
    </row>
    <row r="32" spans="1:23" ht="14">
      <c r="A32" s="115"/>
      <c r="B32" s="115" t="s">
        <v>9767</v>
      </c>
      <c r="C32" s="16" t="s">
        <v>9768</v>
      </c>
      <c r="D32" s="16" t="s">
        <v>9769</v>
      </c>
      <c r="E32" s="16" t="s">
        <v>9770</v>
      </c>
      <c r="F32" s="274" t="s">
        <v>9771</v>
      </c>
      <c r="G32" s="16" t="s">
        <v>9762</v>
      </c>
      <c r="H32" s="217" t="s">
        <v>4231</v>
      </c>
      <c r="I32" s="80" t="s">
        <v>1983</v>
      </c>
      <c r="J32" s="80">
        <v>0</v>
      </c>
      <c r="K32" s="80" t="s">
        <v>1984</v>
      </c>
      <c r="L32" s="80">
        <v>0</v>
      </c>
      <c r="M32" s="80" t="s">
        <v>4232</v>
      </c>
      <c r="N32" s="80" t="s">
        <v>4233</v>
      </c>
      <c r="O32" s="16">
        <v>0</v>
      </c>
      <c r="P32" s="16" t="s">
        <v>17</v>
      </c>
      <c r="Q32" s="16"/>
      <c r="R32" s="16" t="s">
        <v>7341</v>
      </c>
      <c r="S32" s="12"/>
      <c r="T32" s="12"/>
      <c r="U32" s="12"/>
      <c r="V32" s="12"/>
      <c r="W32" s="12"/>
    </row>
    <row r="33" spans="1:23" ht="14">
      <c r="A33" s="17"/>
      <c r="B33" s="34" t="s">
        <v>329</v>
      </c>
      <c r="C33" s="29" t="s">
        <v>330</v>
      </c>
      <c r="D33" s="29" t="s">
        <v>331</v>
      </c>
      <c r="E33" s="29" t="s">
        <v>332</v>
      </c>
      <c r="F33" s="275" t="s">
        <v>333</v>
      </c>
      <c r="G33" s="29" t="s">
        <v>334</v>
      </c>
      <c r="H33" s="210" t="s">
        <v>4231</v>
      </c>
      <c r="I33" s="29" t="s">
        <v>1983</v>
      </c>
      <c r="J33" s="29">
        <v>0</v>
      </c>
      <c r="K33" s="29" t="s">
        <v>1984</v>
      </c>
      <c r="L33" s="29">
        <v>0</v>
      </c>
      <c r="M33" s="29" t="s">
        <v>4232</v>
      </c>
      <c r="N33" s="29" t="s">
        <v>4233</v>
      </c>
      <c r="O33" s="29"/>
      <c r="P33" s="17" t="s">
        <v>17</v>
      </c>
      <c r="Q33" s="29" t="s">
        <v>138</v>
      </c>
      <c r="R33" s="29" t="s">
        <v>1426</v>
      </c>
      <c r="S33" s="12" t="s">
        <v>139</v>
      </c>
      <c r="T33" s="7"/>
      <c r="U33" s="7"/>
      <c r="V33" s="7"/>
      <c r="W33" s="7"/>
    </row>
    <row r="34" spans="1:23" ht="14">
      <c r="A34" s="16"/>
      <c r="B34" s="16" t="s">
        <v>9772</v>
      </c>
      <c r="C34" s="16" t="s">
        <v>9773</v>
      </c>
      <c r="D34" s="16" t="s">
        <v>9774</v>
      </c>
      <c r="E34" s="16" t="s">
        <v>9775</v>
      </c>
      <c r="F34" s="93" t="s">
        <v>9776</v>
      </c>
      <c r="G34" s="16" t="s">
        <v>334</v>
      </c>
      <c r="H34" s="217" t="s">
        <v>4231</v>
      </c>
      <c r="I34" s="80" t="s">
        <v>1983</v>
      </c>
      <c r="J34" s="80">
        <v>0</v>
      </c>
      <c r="K34" s="80" t="s">
        <v>1984</v>
      </c>
      <c r="L34" s="80">
        <v>0</v>
      </c>
      <c r="M34" s="80" t="s">
        <v>4232</v>
      </c>
      <c r="N34" s="80" t="s">
        <v>4233</v>
      </c>
      <c r="O34" s="16">
        <v>0</v>
      </c>
      <c r="P34" s="16" t="s">
        <v>17</v>
      </c>
      <c r="Q34" s="16"/>
      <c r="R34" s="16" t="s">
        <v>7341</v>
      </c>
      <c r="S34" s="12"/>
      <c r="T34" s="12"/>
      <c r="U34" s="12"/>
      <c r="V34" s="12"/>
      <c r="W34" s="12"/>
    </row>
    <row r="35" spans="1:23" ht="14">
      <c r="A35" s="17"/>
      <c r="B35" s="29" t="s">
        <v>335</v>
      </c>
      <c r="C35" s="29" t="s">
        <v>336</v>
      </c>
      <c r="D35" s="29" t="s">
        <v>337</v>
      </c>
      <c r="E35" s="29" t="s">
        <v>338</v>
      </c>
      <c r="F35" s="275" t="s">
        <v>339</v>
      </c>
      <c r="G35" s="29" t="s">
        <v>340</v>
      </c>
      <c r="H35" s="29" t="s">
        <v>2181</v>
      </c>
      <c r="I35" s="29" t="s">
        <v>1983</v>
      </c>
      <c r="J35" s="29">
        <v>0</v>
      </c>
      <c r="K35" s="29" t="s">
        <v>17</v>
      </c>
      <c r="L35" s="29">
        <v>0</v>
      </c>
      <c r="M35" s="29" t="s">
        <v>2182</v>
      </c>
      <c r="N35" s="29" t="s">
        <v>23</v>
      </c>
      <c r="O35" s="29"/>
      <c r="P35" s="17" t="s">
        <v>17</v>
      </c>
      <c r="Q35" s="29" t="s">
        <v>138</v>
      </c>
      <c r="R35" s="29" t="s">
        <v>1426</v>
      </c>
      <c r="S35" s="12" t="s">
        <v>139</v>
      </c>
      <c r="T35" s="7"/>
      <c r="U35" s="7"/>
      <c r="V35" s="7"/>
      <c r="W35" s="7"/>
    </row>
    <row r="36" spans="1:23" ht="14">
      <c r="A36" s="16"/>
      <c r="B36" s="80" t="s">
        <v>346</v>
      </c>
      <c r="C36" s="80" t="s">
        <v>347</v>
      </c>
      <c r="D36" s="80" t="s">
        <v>348</v>
      </c>
      <c r="E36" s="80" t="s">
        <v>349</v>
      </c>
      <c r="F36" s="119" t="s">
        <v>350</v>
      </c>
      <c r="G36" s="80" t="s">
        <v>345</v>
      </c>
      <c r="H36" s="217" t="s">
        <v>2244</v>
      </c>
      <c r="I36" s="80" t="s">
        <v>1983</v>
      </c>
      <c r="J36" s="80">
        <v>0</v>
      </c>
      <c r="K36" s="80" t="s">
        <v>1984</v>
      </c>
      <c r="L36" s="80">
        <v>0</v>
      </c>
      <c r="M36" s="80">
        <v>0</v>
      </c>
      <c r="N36" s="80" t="s">
        <v>23</v>
      </c>
      <c r="O36" s="80"/>
      <c r="P36" s="16" t="s">
        <v>17</v>
      </c>
      <c r="Q36" s="80" t="s">
        <v>138</v>
      </c>
      <c r="R36" s="80" t="s">
        <v>1426</v>
      </c>
      <c r="S36" s="12" t="s">
        <v>139</v>
      </c>
      <c r="T36" s="7"/>
      <c r="U36" s="7"/>
      <c r="V36" s="7"/>
      <c r="W36" s="7"/>
    </row>
    <row r="37" spans="1:23" ht="14">
      <c r="A37" s="17"/>
      <c r="B37" s="29" t="s">
        <v>341</v>
      </c>
      <c r="C37" s="29" t="s">
        <v>342</v>
      </c>
      <c r="D37" s="29" t="s">
        <v>343</v>
      </c>
      <c r="E37" s="29" t="s">
        <v>9777</v>
      </c>
      <c r="F37" s="112" t="s">
        <v>344</v>
      </c>
      <c r="G37" s="29" t="s">
        <v>345</v>
      </c>
      <c r="H37" s="210" t="s">
        <v>2244</v>
      </c>
      <c r="I37" s="29" t="s">
        <v>1983</v>
      </c>
      <c r="J37" s="29">
        <v>0</v>
      </c>
      <c r="K37" s="29" t="s">
        <v>1984</v>
      </c>
      <c r="L37" s="29">
        <v>0</v>
      </c>
      <c r="M37" s="29">
        <v>0</v>
      </c>
      <c r="N37" s="29" t="s">
        <v>23</v>
      </c>
      <c r="O37" s="29"/>
      <c r="P37" s="17" t="s">
        <v>17</v>
      </c>
      <c r="Q37" s="29" t="s">
        <v>138</v>
      </c>
      <c r="R37" s="29" t="s">
        <v>1426</v>
      </c>
      <c r="S37" s="12" t="s">
        <v>139</v>
      </c>
      <c r="T37" s="7"/>
      <c r="U37" s="7"/>
      <c r="V37" s="7"/>
      <c r="W37" s="7"/>
    </row>
    <row r="38" spans="1:23" ht="14">
      <c r="A38" s="16"/>
      <c r="B38" s="80" t="s">
        <v>1658</v>
      </c>
      <c r="C38" s="80" t="s">
        <v>1734</v>
      </c>
      <c r="D38" s="80" t="s">
        <v>1735</v>
      </c>
      <c r="E38" s="80" t="s">
        <v>413</v>
      </c>
      <c r="F38" s="268" t="s">
        <v>1736</v>
      </c>
      <c r="G38" s="80" t="s">
        <v>1737</v>
      </c>
      <c r="H38" s="202" t="s">
        <v>4206</v>
      </c>
      <c r="I38" s="16" t="s">
        <v>1983</v>
      </c>
      <c r="J38" s="16"/>
      <c r="K38" s="16" t="s">
        <v>30</v>
      </c>
      <c r="L38" s="16">
        <v>0</v>
      </c>
      <c r="M38" s="16" t="s">
        <v>4207</v>
      </c>
      <c r="N38" s="16" t="s">
        <v>1981</v>
      </c>
      <c r="O38" s="16"/>
      <c r="P38" s="16" t="s">
        <v>17</v>
      </c>
      <c r="Q38" s="80" t="s">
        <v>1529</v>
      </c>
      <c r="R38" s="80" t="s">
        <v>1543</v>
      </c>
      <c r="S38" s="12"/>
      <c r="T38" s="7"/>
      <c r="U38" s="7"/>
      <c r="V38" s="7"/>
      <c r="W38" s="7"/>
    </row>
    <row r="39" spans="1:23" ht="14">
      <c r="A39" s="17"/>
      <c r="B39" s="29" t="s">
        <v>1738</v>
      </c>
      <c r="C39" s="29" t="s">
        <v>1739</v>
      </c>
      <c r="D39" s="29" t="s">
        <v>1740</v>
      </c>
      <c r="E39" s="29" t="s">
        <v>1741</v>
      </c>
      <c r="F39" s="273" t="s">
        <v>1742</v>
      </c>
      <c r="G39" s="29" t="s">
        <v>1737</v>
      </c>
      <c r="H39" s="205" t="s">
        <v>4206</v>
      </c>
      <c r="I39" s="17" t="s">
        <v>1983</v>
      </c>
      <c r="J39" s="17"/>
      <c r="K39" s="17" t="s">
        <v>30</v>
      </c>
      <c r="L39" s="17">
        <v>0</v>
      </c>
      <c r="M39" s="17" t="s">
        <v>4207</v>
      </c>
      <c r="N39" s="17" t="s">
        <v>1981</v>
      </c>
      <c r="O39" s="17"/>
      <c r="P39" s="17" t="s">
        <v>17</v>
      </c>
      <c r="Q39" s="29" t="s">
        <v>1529</v>
      </c>
      <c r="R39" s="29" t="s">
        <v>1543</v>
      </c>
      <c r="S39" s="12"/>
      <c r="T39" s="7"/>
      <c r="U39" s="7"/>
      <c r="V39" s="7"/>
      <c r="W39" s="7"/>
    </row>
    <row r="40" spans="1:23" ht="14">
      <c r="A40" s="16"/>
      <c r="B40" s="100" t="s">
        <v>9778</v>
      </c>
      <c r="C40" s="100" t="s">
        <v>198</v>
      </c>
      <c r="D40" s="100" t="s">
        <v>9779</v>
      </c>
      <c r="E40" s="100" t="s">
        <v>9780</v>
      </c>
      <c r="F40" s="80" t="s">
        <v>7390</v>
      </c>
      <c r="G40" s="80" t="s">
        <v>1737</v>
      </c>
      <c r="H40" s="202" t="s">
        <v>4206</v>
      </c>
      <c r="I40" s="16" t="s">
        <v>1983</v>
      </c>
      <c r="J40" s="16"/>
      <c r="K40" s="16" t="s">
        <v>30</v>
      </c>
      <c r="L40" s="16">
        <v>0</v>
      </c>
      <c r="M40" s="16" t="s">
        <v>4207</v>
      </c>
      <c r="N40" s="16" t="s">
        <v>1981</v>
      </c>
      <c r="O40" s="16"/>
      <c r="P40" s="16" t="s">
        <v>17</v>
      </c>
      <c r="Q40" s="80" t="s">
        <v>1529</v>
      </c>
      <c r="R40" s="80" t="s">
        <v>7805</v>
      </c>
      <c r="S40" s="12" t="s">
        <v>7358</v>
      </c>
      <c r="T40" s="7"/>
      <c r="U40" s="7"/>
      <c r="V40" s="7"/>
      <c r="W40" s="7"/>
    </row>
    <row r="41" spans="1:23" ht="14">
      <c r="A41" s="17"/>
      <c r="B41" s="105" t="s">
        <v>1573</v>
      </c>
      <c r="C41" s="17" t="s">
        <v>9781</v>
      </c>
      <c r="D41" s="17" t="s">
        <v>9782</v>
      </c>
      <c r="E41" s="17" t="s">
        <v>9783</v>
      </c>
      <c r="F41" s="130" t="s">
        <v>9784</v>
      </c>
      <c r="G41" s="17" t="s">
        <v>3178</v>
      </c>
      <c r="H41" s="210" t="s">
        <v>3179</v>
      </c>
      <c r="I41" s="29" t="s">
        <v>1983</v>
      </c>
      <c r="J41" s="29" t="s">
        <v>3180</v>
      </c>
      <c r="K41" s="29" t="s">
        <v>2091</v>
      </c>
      <c r="L41" s="29">
        <v>0</v>
      </c>
      <c r="M41" s="29" t="s">
        <v>3181</v>
      </c>
      <c r="N41" s="29" t="s">
        <v>2492</v>
      </c>
      <c r="O41" s="17">
        <v>0</v>
      </c>
      <c r="P41" s="17" t="s">
        <v>17</v>
      </c>
      <c r="Q41" s="17"/>
      <c r="R41" s="17" t="s">
        <v>7341</v>
      </c>
      <c r="S41" s="12"/>
      <c r="T41" s="12"/>
      <c r="U41" s="12"/>
      <c r="V41" s="12"/>
      <c r="W41" s="12"/>
    </row>
    <row r="42" spans="1:23" ht="14">
      <c r="A42" s="16"/>
      <c r="B42" s="16" t="s">
        <v>9785</v>
      </c>
      <c r="C42" s="16" t="s">
        <v>170</v>
      </c>
      <c r="D42" s="16" t="s">
        <v>9786</v>
      </c>
      <c r="E42" s="16" t="s">
        <v>9787</v>
      </c>
      <c r="F42" s="267" t="s">
        <v>9788</v>
      </c>
      <c r="G42" s="16" t="s">
        <v>4259</v>
      </c>
      <c r="H42" s="217" t="s">
        <v>4260</v>
      </c>
      <c r="I42" s="80" t="s">
        <v>1983</v>
      </c>
      <c r="J42" s="80">
        <v>0</v>
      </c>
      <c r="K42" s="80" t="s">
        <v>2051</v>
      </c>
      <c r="L42" s="80">
        <v>0</v>
      </c>
      <c r="M42" s="80" t="s">
        <v>4261</v>
      </c>
      <c r="N42" s="80" t="s">
        <v>23</v>
      </c>
      <c r="O42" s="16">
        <v>0</v>
      </c>
      <c r="P42" s="16" t="s">
        <v>17</v>
      </c>
      <c r="Q42" s="16"/>
      <c r="R42" s="16" t="s">
        <v>7341</v>
      </c>
      <c r="S42" s="12"/>
      <c r="T42" s="12"/>
      <c r="U42" s="12"/>
      <c r="V42" s="12"/>
      <c r="W42" s="12"/>
    </row>
    <row r="43" spans="1:23" ht="14">
      <c r="A43" s="105"/>
      <c r="B43" s="17"/>
      <c r="C43" s="17"/>
      <c r="D43" s="17"/>
      <c r="E43" s="17"/>
      <c r="F43" s="17"/>
      <c r="G43" s="17" t="s">
        <v>4259</v>
      </c>
      <c r="H43" s="210" t="s">
        <v>4260</v>
      </c>
      <c r="I43" s="29" t="s">
        <v>1983</v>
      </c>
      <c r="J43" s="29">
        <v>0</v>
      </c>
      <c r="K43" s="29" t="s">
        <v>2051</v>
      </c>
      <c r="L43" s="29">
        <v>0</v>
      </c>
      <c r="M43" s="29" t="s">
        <v>4261</v>
      </c>
      <c r="N43" s="29" t="s">
        <v>23</v>
      </c>
      <c r="O43" s="17">
        <v>0</v>
      </c>
      <c r="P43" s="17" t="s">
        <v>17</v>
      </c>
      <c r="Q43" s="17"/>
      <c r="R43" s="17" t="s">
        <v>7341</v>
      </c>
      <c r="S43" s="12"/>
      <c r="T43" s="12"/>
      <c r="U43" s="12"/>
      <c r="V43" s="12"/>
      <c r="W43" s="12"/>
    </row>
    <row r="44" spans="1:23" ht="14">
      <c r="A44" s="16"/>
      <c r="B44" s="80" t="s">
        <v>357</v>
      </c>
      <c r="C44" s="80" t="s">
        <v>358</v>
      </c>
      <c r="D44" s="80" t="s">
        <v>359</v>
      </c>
      <c r="E44" s="80" t="s">
        <v>360</v>
      </c>
      <c r="F44" s="276" t="s">
        <v>361</v>
      </c>
      <c r="G44" s="80" t="s">
        <v>362</v>
      </c>
      <c r="H44" s="217" t="s">
        <v>2255</v>
      </c>
      <c r="I44" s="80" t="s">
        <v>1983</v>
      </c>
      <c r="J44" s="80">
        <v>0</v>
      </c>
      <c r="K44" s="80" t="s">
        <v>1984</v>
      </c>
      <c r="L44" s="80">
        <v>0</v>
      </c>
      <c r="M44" s="80">
        <v>0</v>
      </c>
      <c r="N44" s="80" t="s">
        <v>23</v>
      </c>
      <c r="O44" s="80"/>
      <c r="P44" s="16" t="s">
        <v>17</v>
      </c>
      <c r="Q44" s="80" t="s">
        <v>138</v>
      </c>
      <c r="R44" s="80" t="s">
        <v>1426</v>
      </c>
      <c r="S44" s="7" t="s">
        <v>7435</v>
      </c>
      <c r="T44" s="7"/>
      <c r="U44" s="7"/>
      <c r="V44" s="7"/>
      <c r="W44" s="7"/>
    </row>
    <row r="45" spans="1:23" ht="14">
      <c r="A45" s="17"/>
      <c r="B45" s="17" t="s">
        <v>9789</v>
      </c>
      <c r="C45" s="17" t="s">
        <v>9790</v>
      </c>
      <c r="D45" s="17" t="s">
        <v>9791</v>
      </c>
      <c r="E45" s="17" t="s">
        <v>9792</v>
      </c>
      <c r="F45" s="265" t="s">
        <v>9793</v>
      </c>
      <c r="G45" s="17" t="s">
        <v>4262</v>
      </c>
      <c r="H45" s="210" t="s">
        <v>4263</v>
      </c>
      <c r="I45" s="29" t="s">
        <v>1983</v>
      </c>
      <c r="J45" s="29">
        <v>0</v>
      </c>
      <c r="K45" s="29" t="s">
        <v>2051</v>
      </c>
      <c r="L45" s="29" t="s">
        <v>2115</v>
      </c>
      <c r="M45" s="29" t="s">
        <v>4264</v>
      </c>
      <c r="N45" s="29" t="s">
        <v>23</v>
      </c>
      <c r="O45" s="17">
        <v>0</v>
      </c>
      <c r="P45" s="17" t="s">
        <v>17</v>
      </c>
      <c r="Q45" s="17"/>
      <c r="R45" s="17" t="s">
        <v>7341</v>
      </c>
      <c r="S45" s="12"/>
      <c r="T45" s="12"/>
      <c r="U45" s="12"/>
      <c r="V45" s="12"/>
      <c r="W45" s="12"/>
    </row>
    <row r="46" spans="1:23" ht="14">
      <c r="A46" s="115"/>
      <c r="B46" s="115" t="s">
        <v>9794</v>
      </c>
      <c r="C46" s="16" t="s">
        <v>9795</v>
      </c>
      <c r="D46" s="16" t="s">
        <v>9796</v>
      </c>
      <c r="E46" s="16" t="s">
        <v>9797</v>
      </c>
      <c r="F46" s="274" t="s">
        <v>9798</v>
      </c>
      <c r="G46" s="16" t="s">
        <v>2617</v>
      </c>
      <c r="H46" s="217" t="s">
        <v>2618</v>
      </c>
      <c r="I46" s="80" t="s">
        <v>1983</v>
      </c>
      <c r="J46" s="80">
        <v>0</v>
      </c>
      <c r="K46" s="80" t="s">
        <v>2051</v>
      </c>
      <c r="L46" s="80">
        <v>0</v>
      </c>
      <c r="M46" s="80" t="s">
        <v>2619</v>
      </c>
      <c r="N46" s="80" t="s">
        <v>1989</v>
      </c>
      <c r="O46" s="16">
        <v>0</v>
      </c>
      <c r="P46" s="16" t="s">
        <v>17</v>
      </c>
      <c r="Q46" s="16"/>
      <c r="R46" s="16" t="s">
        <v>7341</v>
      </c>
      <c r="S46" s="12"/>
      <c r="T46" s="12"/>
      <c r="U46" s="12"/>
      <c r="V46" s="12"/>
      <c r="W46" s="12"/>
    </row>
    <row r="47" spans="1:23" ht="14">
      <c r="A47" s="17"/>
      <c r="B47" s="29" t="s">
        <v>1479</v>
      </c>
      <c r="C47" s="29" t="s">
        <v>1729</v>
      </c>
      <c r="D47" s="29" t="s">
        <v>1730</v>
      </c>
      <c r="E47" s="29" t="s">
        <v>1731</v>
      </c>
      <c r="F47" s="231" t="s">
        <v>1732</v>
      </c>
      <c r="G47" s="29" t="s">
        <v>1733</v>
      </c>
      <c r="H47" s="205" t="s">
        <v>4270</v>
      </c>
      <c r="I47" s="17" t="s">
        <v>1983</v>
      </c>
      <c r="J47" s="17"/>
      <c r="K47" s="17" t="s">
        <v>2027</v>
      </c>
      <c r="L47" s="17" t="s">
        <v>4271</v>
      </c>
      <c r="M47" s="17" t="s">
        <v>4272</v>
      </c>
      <c r="N47" s="17" t="s">
        <v>1981</v>
      </c>
      <c r="O47" s="17"/>
      <c r="P47" s="17" t="s">
        <v>17</v>
      </c>
      <c r="Q47" s="29" t="s">
        <v>1529</v>
      </c>
      <c r="R47" s="29" t="s">
        <v>1561</v>
      </c>
      <c r="S47" s="12"/>
      <c r="T47" s="7"/>
      <c r="U47" s="7"/>
      <c r="V47" s="7"/>
      <c r="W47" s="7"/>
    </row>
    <row r="48" spans="1:23" ht="14">
      <c r="A48" s="16"/>
      <c r="B48" s="80" t="s">
        <v>1706</v>
      </c>
      <c r="C48" s="80" t="s">
        <v>1707</v>
      </c>
      <c r="D48" s="80" t="s">
        <v>1708</v>
      </c>
      <c r="E48" s="80" t="s">
        <v>1709</v>
      </c>
      <c r="F48" s="268" t="s">
        <v>1710</v>
      </c>
      <c r="G48" s="80" t="s">
        <v>1711</v>
      </c>
      <c r="H48" s="202" t="s">
        <v>4276</v>
      </c>
      <c r="I48" s="16" t="s">
        <v>1983</v>
      </c>
      <c r="J48" s="16"/>
      <c r="K48" s="16" t="s">
        <v>2027</v>
      </c>
      <c r="L48" s="16">
        <v>0</v>
      </c>
      <c r="M48" s="16" t="s">
        <v>4277</v>
      </c>
      <c r="N48" s="16" t="s">
        <v>1981</v>
      </c>
      <c r="O48" s="16"/>
      <c r="P48" s="16" t="s">
        <v>17</v>
      </c>
      <c r="Q48" s="80" t="s">
        <v>1529</v>
      </c>
      <c r="R48" s="80" t="s">
        <v>1561</v>
      </c>
      <c r="S48" s="12"/>
      <c r="T48" s="7"/>
      <c r="U48" s="7"/>
      <c r="V48" s="7"/>
      <c r="W48" s="7"/>
    </row>
    <row r="49" spans="1:23" ht="14">
      <c r="A49" s="17"/>
      <c r="B49" s="29" t="s">
        <v>1562</v>
      </c>
      <c r="C49" s="29" t="s">
        <v>1563</v>
      </c>
      <c r="D49" s="29" t="s">
        <v>1564</v>
      </c>
      <c r="E49" s="29" t="s">
        <v>1565</v>
      </c>
      <c r="F49" s="231" t="s">
        <v>1566</v>
      </c>
      <c r="G49" s="29" t="s">
        <v>1567</v>
      </c>
      <c r="H49" s="205" t="s">
        <v>2620</v>
      </c>
      <c r="I49" s="17" t="s">
        <v>1983</v>
      </c>
      <c r="J49" s="17"/>
      <c r="K49" s="17" t="s">
        <v>1984</v>
      </c>
      <c r="L49" s="17">
        <v>0</v>
      </c>
      <c r="M49" s="17" t="s">
        <v>2621</v>
      </c>
      <c r="N49" s="17" t="s">
        <v>1981</v>
      </c>
      <c r="O49" s="17"/>
      <c r="P49" s="17" t="s">
        <v>17</v>
      </c>
      <c r="Q49" s="29" t="s">
        <v>1529</v>
      </c>
      <c r="R49" s="29" t="s">
        <v>1543</v>
      </c>
      <c r="S49" s="12"/>
      <c r="T49" s="7"/>
      <c r="U49" s="7"/>
      <c r="V49" s="7"/>
      <c r="W49" s="7"/>
    </row>
    <row r="50" spans="1:23" ht="14">
      <c r="A50" s="16"/>
      <c r="B50" s="80" t="s">
        <v>363</v>
      </c>
      <c r="C50" s="80" t="s">
        <v>364</v>
      </c>
      <c r="D50" s="80" t="s">
        <v>365</v>
      </c>
      <c r="E50" s="80" t="s">
        <v>366</v>
      </c>
      <c r="F50" s="276" t="s">
        <v>367</v>
      </c>
      <c r="G50" s="80" t="s">
        <v>368</v>
      </c>
      <c r="H50" s="217" t="s">
        <v>2273</v>
      </c>
      <c r="I50" s="80" t="s">
        <v>1983</v>
      </c>
      <c r="J50" s="80">
        <v>0</v>
      </c>
      <c r="K50" s="80" t="s">
        <v>1984</v>
      </c>
      <c r="L50" s="80">
        <v>0</v>
      </c>
      <c r="M50" s="80">
        <v>0</v>
      </c>
      <c r="N50" s="80" t="s">
        <v>23</v>
      </c>
      <c r="O50" s="80"/>
      <c r="P50" s="16" t="s">
        <v>17</v>
      </c>
      <c r="Q50" s="80" t="s">
        <v>138</v>
      </c>
      <c r="R50" s="80" t="s">
        <v>1426</v>
      </c>
      <c r="S50" s="12" t="s">
        <v>139</v>
      </c>
      <c r="T50" s="7"/>
      <c r="U50" s="7"/>
      <c r="V50" s="7"/>
      <c r="W50" s="7"/>
    </row>
    <row r="51" spans="1:23" ht="14">
      <c r="A51" s="17"/>
      <c r="B51" s="17" t="s">
        <v>9799</v>
      </c>
      <c r="C51" s="17" t="s">
        <v>9800</v>
      </c>
      <c r="D51" s="17" t="s">
        <v>9801</v>
      </c>
      <c r="E51" s="17" t="s">
        <v>28</v>
      </c>
      <c r="F51" s="265" t="s">
        <v>9802</v>
      </c>
      <c r="G51" s="17" t="s">
        <v>4296</v>
      </c>
      <c r="H51" s="210" t="s">
        <v>4297</v>
      </c>
      <c r="I51" s="29" t="s">
        <v>1983</v>
      </c>
      <c r="J51" s="29" t="s">
        <v>4298</v>
      </c>
      <c r="K51" s="29" t="s">
        <v>2095</v>
      </c>
      <c r="L51" s="29">
        <v>0</v>
      </c>
      <c r="M51" s="29" t="s">
        <v>4299</v>
      </c>
      <c r="N51" s="29" t="s">
        <v>23</v>
      </c>
      <c r="O51" s="17">
        <v>0</v>
      </c>
      <c r="P51" s="17" t="s">
        <v>17</v>
      </c>
      <c r="Q51" s="17"/>
      <c r="R51" s="17" t="s">
        <v>7341</v>
      </c>
      <c r="S51" s="12"/>
      <c r="T51" s="12"/>
      <c r="U51" s="12"/>
      <c r="V51" s="12"/>
      <c r="W51" s="12"/>
    </row>
    <row r="52" spans="1:23" ht="14">
      <c r="A52" s="16"/>
      <c r="B52" s="16" t="s">
        <v>9799</v>
      </c>
      <c r="C52" s="16" t="s">
        <v>9800</v>
      </c>
      <c r="D52" s="16" t="s">
        <v>9803</v>
      </c>
      <c r="E52" s="16" t="s">
        <v>28</v>
      </c>
      <c r="F52" s="267" t="s">
        <v>9802</v>
      </c>
      <c r="G52" s="16" t="s">
        <v>4296</v>
      </c>
      <c r="H52" s="217" t="s">
        <v>4297</v>
      </c>
      <c r="I52" s="80" t="s">
        <v>1983</v>
      </c>
      <c r="J52" s="80" t="s">
        <v>4298</v>
      </c>
      <c r="K52" s="80" t="s">
        <v>2095</v>
      </c>
      <c r="L52" s="80">
        <v>0</v>
      </c>
      <c r="M52" s="80" t="s">
        <v>4299</v>
      </c>
      <c r="N52" s="80" t="s">
        <v>23</v>
      </c>
      <c r="O52" s="16">
        <v>0</v>
      </c>
      <c r="P52" s="16" t="s">
        <v>17</v>
      </c>
      <c r="Q52" s="16"/>
      <c r="R52" s="16" t="s">
        <v>7341</v>
      </c>
      <c r="S52" s="12"/>
      <c r="T52" s="12"/>
      <c r="U52" s="12"/>
      <c r="V52" s="12"/>
      <c r="W52" s="12"/>
    </row>
    <row r="53" spans="1:23" ht="14">
      <c r="A53" s="17"/>
      <c r="B53" s="29" t="s">
        <v>1568</v>
      </c>
      <c r="C53" s="29" t="s">
        <v>1569</v>
      </c>
      <c r="D53" s="29" t="s">
        <v>1570</v>
      </c>
      <c r="E53" s="29" t="s">
        <v>1558</v>
      </c>
      <c r="F53" s="231" t="s">
        <v>1571</v>
      </c>
      <c r="G53" s="29" t="s">
        <v>1572</v>
      </c>
      <c r="H53" s="205" t="s">
        <v>4294</v>
      </c>
      <c r="I53" s="17" t="s">
        <v>1983</v>
      </c>
      <c r="J53" s="17"/>
      <c r="K53" s="17" t="s">
        <v>1984</v>
      </c>
      <c r="L53" s="17">
        <v>0</v>
      </c>
      <c r="M53" s="17" t="s">
        <v>4295</v>
      </c>
      <c r="N53" s="17" t="s">
        <v>1981</v>
      </c>
      <c r="O53" s="17"/>
      <c r="P53" s="17" t="s">
        <v>17</v>
      </c>
      <c r="Q53" s="29" t="s">
        <v>1529</v>
      </c>
      <c r="R53" s="29" t="s">
        <v>1561</v>
      </c>
      <c r="S53" s="12"/>
      <c r="T53" s="7"/>
      <c r="U53" s="7"/>
      <c r="V53" s="7"/>
      <c r="W53" s="7"/>
    </row>
    <row r="54" spans="1:23" ht="14">
      <c r="A54" s="16"/>
      <c r="B54" s="100" t="s">
        <v>9804</v>
      </c>
      <c r="C54" s="80" t="s">
        <v>9805</v>
      </c>
      <c r="D54" s="100" t="s">
        <v>9806</v>
      </c>
      <c r="E54" s="100" t="s">
        <v>9807</v>
      </c>
      <c r="F54" s="271" t="s">
        <v>9808</v>
      </c>
      <c r="G54" s="80" t="s">
        <v>1572</v>
      </c>
      <c r="H54" s="202" t="s">
        <v>4294</v>
      </c>
      <c r="I54" s="16" t="s">
        <v>1983</v>
      </c>
      <c r="J54" s="16"/>
      <c r="K54" s="16" t="s">
        <v>1984</v>
      </c>
      <c r="L54" s="16">
        <v>0</v>
      </c>
      <c r="M54" s="16" t="s">
        <v>4295</v>
      </c>
      <c r="N54" s="16" t="s">
        <v>1981</v>
      </c>
      <c r="O54" s="16"/>
      <c r="P54" s="80" t="s">
        <v>2020</v>
      </c>
      <c r="Q54" s="80" t="s">
        <v>1529</v>
      </c>
      <c r="R54" s="80" t="s">
        <v>7805</v>
      </c>
      <c r="S54" s="12" t="s">
        <v>7379</v>
      </c>
      <c r="T54" s="7"/>
      <c r="U54" s="7"/>
      <c r="V54" s="7"/>
      <c r="W54" s="7"/>
    </row>
    <row r="55" spans="1:23" ht="14">
      <c r="A55" s="17"/>
      <c r="B55" s="41" t="s">
        <v>1293</v>
      </c>
      <c r="C55" s="41" t="s">
        <v>497</v>
      </c>
      <c r="D55" s="41" t="s">
        <v>9809</v>
      </c>
      <c r="E55" s="41" t="s">
        <v>9810</v>
      </c>
      <c r="F55" s="273" t="s">
        <v>9811</v>
      </c>
      <c r="G55" s="29" t="s">
        <v>1572</v>
      </c>
      <c r="H55" s="205" t="s">
        <v>4294</v>
      </c>
      <c r="I55" s="17" t="s">
        <v>1983</v>
      </c>
      <c r="J55" s="17"/>
      <c r="K55" s="17" t="s">
        <v>1984</v>
      </c>
      <c r="L55" s="17">
        <v>0</v>
      </c>
      <c r="M55" s="17" t="s">
        <v>4295</v>
      </c>
      <c r="N55" s="17" t="s">
        <v>1981</v>
      </c>
      <c r="O55" s="17"/>
      <c r="P55" s="17" t="s">
        <v>17</v>
      </c>
      <c r="Q55" s="29" t="s">
        <v>1529</v>
      </c>
      <c r="R55" s="29" t="s">
        <v>7805</v>
      </c>
      <c r="S55" s="12" t="s">
        <v>7358</v>
      </c>
      <c r="T55" s="7"/>
      <c r="U55" s="7"/>
      <c r="V55" s="7"/>
      <c r="W55" s="7"/>
    </row>
    <row r="56" spans="1:23" ht="14">
      <c r="A56" s="16"/>
      <c r="B56" s="16" t="s">
        <v>9812</v>
      </c>
      <c r="C56" s="16" t="s">
        <v>195</v>
      </c>
      <c r="D56" s="16" t="s">
        <v>9813</v>
      </c>
      <c r="E56" s="16" t="s">
        <v>9814</v>
      </c>
      <c r="F56" s="267" t="s">
        <v>9815</v>
      </c>
      <c r="G56" s="16" t="s">
        <v>4300</v>
      </c>
      <c r="H56" s="217" t="s">
        <v>4301</v>
      </c>
      <c r="I56" s="80" t="s">
        <v>1983</v>
      </c>
      <c r="J56" s="80">
        <v>0</v>
      </c>
      <c r="K56" s="80" t="s">
        <v>2051</v>
      </c>
      <c r="L56" s="80" t="s">
        <v>4142</v>
      </c>
      <c r="M56" s="80" t="s">
        <v>4302</v>
      </c>
      <c r="N56" s="80" t="s">
        <v>23</v>
      </c>
      <c r="O56" s="16">
        <v>0</v>
      </c>
      <c r="P56" s="16" t="s">
        <v>17</v>
      </c>
      <c r="Q56" s="16"/>
      <c r="R56" s="16" t="s">
        <v>7341</v>
      </c>
      <c r="S56" s="12"/>
      <c r="T56" s="12"/>
      <c r="U56" s="12"/>
      <c r="V56" s="12"/>
      <c r="W56" s="12"/>
    </row>
    <row r="57" spans="1:23" ht="14">
      <c r="A57" s="17"/>
      <c r="B57" s="17" t="s">
        <v>9816</v>
      </c>
      <c r="C57" s="17" t="s">
        <v>9817</v>
      </c>
      <c r="D57" s="17" t="s">
        <v>9818</v>
      </c>
      <c r="E57" s="17" t="s">
        <v>9819</v>
      </c>
      <c r="F57" s="265" t="s">
        <v>9820</v>
      </c>
      <c r="G57" s="17" t="s">
        <v>4300</v>
      </c>
      <c r="H57" s="210" t="s">
        <v>4301</v>
      </c>
      <c r="I57" s="29" t="s">
        <v>1983</v>
      </c>
      <c r="J57" s="29">
        <v>0</v>
      </c>
      <c r="K57" s="29" t="s">
        <v>2051</v>
      </c>
      <c r="L57" s="29" t="s">
        <v>4142</v>
      </c>
      <c r="M57" s="29" t="s">
        <v>4302</v>
      </c>
      <c r="N57" s="29" t="s">
        <v>23</v>
      </c>
      <c r="O57" s="17">
        <v>0</v>
      </c>
      <c r="P57" s="17" t="s">
        <v>17</v>
      </c>
      <c r="Q57" s="17"/>
      <c r="R57" s="17" t="s">
        <v>7341</v>
      </c>
      <c r="S57" s="12"/>
      <c r="T57" s="12"/>
      <c r="U57" s="12"/>
      <c r="V57" s="12"/>
      <c r="W57" s="12"/>
    </row>
    <row r="58" spans="1:23" ht="14">
      <c r="A58" s="16"/>
      <c r="B58" s="80" t="s">
        <v>369</v>
      </c>
      <c r="C58" s="80" t="s">
        <v>62</v>
      </c>
      <c r="D58" s="80" t="s">
        <v>370</v>
      </c>
      <c r="E58" s="80" t="s">
        <v>371</v>
      </c>
      <c r="F58" s="119" t="s">
        <v>372</v>
      </c>
      <c r="G58" s="80" t="s">
        <v>373</v>
      </c>
      <c r="H58" s="217" t="s">
        <v>2283</v>
      </c>
      <c r="I58" s="80" t="s">
        <v>1983</v>
      </c>
      <c r="J58" s="80">
        <v>0</v>
      </c>
      <c r="K58" s="80" t="s">
        <v>1984</v>
      </c>
      <c r="L58" s="80">
        <v>0</v>
      </c>
      <c r="M58" s="80">
        <v>0</v>
      </c>
      <c r="N58" s="80" t="s">
        <v>23</v>
      </c>
      <c r="O58" s="80"/>
      <c r="P58" s="16" t="s">
        <v>17</v>
      </c>
      <c r="Q58" s="80" t="s">
        <v>138</v>
      </c>
      <c r="R58" s="80" t="s">
        <v>1426</v>
      </c>
      <c r="S58" s="12" t="s">
        <v>139</v>
      </c>
      <c r="T58" s="7"/>
      <c r="U58" s="7"/>
      <c r="V58" s="7"/>
      <c r="W58" s="7"/>
    </row>
    <row r="59" spans="1:23" ht="14">
      <c r="A59" s="17"/>
      <c r="B59" s="29" t="s">
        <v>374</v>
      </c>
      <c r="C59" s="29" t="s">
        <v>375</v>
      </c>
      <c r="D59" s="29" t="s">
        <v>376</v>
      </c>
      <c r="E59" s="29" t="s">
        <v>28</v>
      </c>
      <c r="F59" s="275" t="s">
        <v>377</v>
      </c>
      <c r="G59" s="29" t="s">
        <v>378</v>
      </c>
      <c r="H59" s="210" t="s">
        <v>2284</v>
      </c>
      <c r="I59" s="29" t="s">
        <v>1983</v>
      </c>
      <c r="J59" s="29">
        <v>0</v>
      </c>
      <c r="K59" s="29" t="s">
        <v>1984</v>
      </c>
      <c r="L59" s="29">
        <v>0</v>
      </c>
      <c r="M59" s="29">
        <v>0</v>
      </c>
      <c r="N59" s="29" t="s">
        <v>23</v>
      </c>
      <c r="O59" s="29"/>
      <c r="P59" s="17" t="s">
        <v>17</v>
      </c>
      <c r="Q59" s="29" t="s">
        <v>138</v>
      </c>
      <c r="R59" s="29" t="s">
        <v>1426</v>
      </c>
      <c r="S59" s="7" t="s">
        <v>7435</v>
      </c>
      <c r="T59" s="7"/>
      <c r="U59" s="7"/>
      <c r="V59" s="7"/>
      <c r="W59" s="7"/>
    </row>
    <row r="60" spans="1:23" ht="14">
      <c r="A60" s="16"/>
      <c r="B60" s="80" t="s">
        <v>379</v>
      </c>
      <c r="C60" s="80" t="s">
        <v>380</v>
      </c>
      <c r="D60" s="80" t="s">
        <v>381</v>
      </c>
      <c r="E60" s="80" t="s">
        <v>382</v>
      </c>
      <c r="F60" s="276" t="s">
        <v>383</v>
      </c>
      <c r="G60" s="80" t="s">
        <v>384</v>
      </c>
      <c r="H60" s="217" t="s">
        <v>2285</v>
      </c>
      <c r="I60" s="80" t="s">
        <v>1983</v>
      </c>
      <c r="J60" s="80">
        <v>0</v>
      </c>
      <c r="K60" s="80" t="s">
        <v>1984</v>
      </c>
      <c r="L60" s="80">
        <v>0</v>
      </c>
      <c r="M60" s="80" t="s">
        <v>2286</v>
      </c>
      <c r="N60" s="80" t="s">
        <v>23</v>
      </c>
      <c r="O60" s="80"/>
      <c r="P60" s="16" t="s">
        <v>17</v>
      </c>
      <c r="Q60" s="80" t="s">
        <v>138</v>
      </c>
      <c r="R60" s="80" t="s">
        <v>1426</v>
      </c>
      <c r="S60" s="12" t="s">
        <v>139</v>
      </c>
      <c r="T60" s="7"/>
      <c r="U60" s="7"/>
      <c r="V60" s="7"/>
      <c r="W60" s="7"/>
    </row>
    <row r="61" spans="1:23" ht="14">
      <c r="A61" s="17"/>
      <c r="B61" s="29" t="s">
        <v>155</v>
      </c>
      <c r="C61" s="29" t="s">
        <v>1438</v>
      </c>
      <c r="D61" s="29" t="s">
        <v>1860</v>
      </c>
      <c r="E61" s="29" t="s">
        <v>1861</v>
      </c>
      <c r="F61" s="231" t="s">
        <v>1862</v>
      </c>
      <c r="G61" s="29" t="s">
        <v>1863</v>
      </c>
      <c r="H61" s="205" t="s">
        <v>4324</v>
      </c>
      <c r="I61" s="17" t="s">
        <v>1983</v>
      </c>
      <c r="J61" s="17"/>
      <c r="K61" s="17" t="s">
        <v>2095</v>
      </c>
      <c r="L61" s="17">
        <v>0</v>
      </c>
      <c r="M61" s="17" t="s">
        <v>4325</v>
      </c>
      <c r="N61" s="17" t="s">
        <v>1981</v>
      </c>
      <c r="O61" s="17"/>
      <c r="P61" s="17" t="s">
        <v>17</v>
      </c>
      <c r="Q61" s="29" t="s">
        <v>1529</v>
      </c>
      <c r="R61" s="29" t="s">
        <v>1561</v>
      </c>
      <c r="S61" s="12"/>
      <c r="T61" s="7"/>
      <c r="U61" s="7"/>
      <c r="V61" s="7"/>
      <c r="W61" s="7"/>
    </row>
    <row r="62" spans="1:23" ht="14">
      <c r="A62" s="16"/>
      <c r="B62" s="80" t="s">
        <v>169</v>
      </c>
      <c r="C62" s="80" t="s">
        <v>390</v>
      </c>
      <c r="D62" s="80" t="s">
        <v>391</v>
      </c>
      <c r="E62" s="80" t="s">
        <v>9821</v>
      </c>
      <c r="F62" s="119" t="s">
        <v>393</v>
      </c>
      <c r="G62" s="80" t="s">
        <v>389</v>
      </c>
      <c r="H62" s="217" t="s">
        <v>2292</v>
      </c>
      <c r="I62" s="80" t="s">
        <v>1983</v>
      </c>
      <c r="J62" s="80">
        <v>0</v>
      </c>
      <c r="K62" s="80" t="s">
        <v>1984</v>
      </c>
      <c r="L62" s="80">
        <v>0</v>
      </c>
      <c r="M62" s="80">
        <v>0</v>
      </c>
      <c r="N62" s="80" t="s">
        <v>23</v>
      </c>
      <c r="O62" s="80"/>
      <c r="P62" s="16" t="s">
        <v>17</v>
      </c>
      <c r="Q62" s="80" t="s">
        <v>138</v>
      </c>
      <c r="R62" s="80" t="s">
        <v>1426</v>
      </c>
      <c r="S62" s="12" t="s">
        <v>7921</v>
      </c>
      <c r="T62" s="7"/>
      <c r="U62" s="7"/>
      <c r="V62" s="7"/>
      <c r="W62" s="7"/>
    </row>
    <row r="63" spans="1:23" ht="14">
      <c r="A63" s="17"/>
      <c r="B63" s="29" t="s">
        <v>400</v>
      </c>
      <c r="C63" s="29" t="s">
        <v>401</v>
      </c>
      <c r="D63" s="29" t="s">
        <v>402</v>
      </c>
      <c r="E63" s="29" t="s">
        <v>403</v>
      </c>
      <c r="F63" s="29" t="s">
        <v>7390</v>
      </c>
      <c r="G63" s="29" t="s">
        <v>389</v>
      </c>
      <c r="H63" s="210" t="s">
        <v>2292</v>
      </c>
      <c r="I63" s="29" t="s">
        <v>1983</v>
      </c>
      <c r="J63" s="29">
        <v>0</v>
      </c>
      <c r="K63" s="29" t="s">
        <v>1984</v>
      </c>
      <c r="L63" s="29">
        <v>0</v>
      </c>
      <c r="M63" s="29">
        <v>0</v>
      </c>
      <c r="N63" s="29" t="s">
        <v>23</v>
      </c>
      <c r="O63" s="29"/>
      <c r="P63" s="17" t="s">
        <v>17</v>
      </c>
      <c r="Q63" s="29" t="s">
        <v>138</v>
      </c>
      <c r="R63" s="29" t="s">
        <v>1426</v>
      </c>
      <c r="S63" s="7" t="s">
        <v>7435</v>
      </c>
      <c r="T63" s="7"/>
      <c r="U63" s="7"/>
      <c r="V63" s="7"/>
      <c r="W63" s="7"/>
    </row>
    <row r="64" spans="1:23" ht="14">
      <c r="A64" s="16"/>
      <c r="B64" s="80" t="s">
        <v>229</v>
      </c>
      <c r="C64" s="80" t="s">
        <v>385</v>
      </c>
      <c r="D64" s="80" t="s">
        <v>386</v>
      </c>
      <c r="E64" s="80" t="s">
        <v>387</v>
      </c>
      <c r="F64" s="119" t="s">
        <v>388</v>
      </c>
      <c r="G64" s="80" t="s">
        <v>389</v>
      </c>
      <c r="H64" s="217" t="s">
        <v>2292</v>
      </c>
      <c r="I64" s="80" t="s">
        <v>1983</v>
      </c>
      <c r="J64" s="80">
        <v>0</v>
      </c>
      <c r="K64" s="80" t="s">
        <v>1984</v>
      </c>
      <c r="L64" s="80">
        <v>0</v>
      </c>
      <c r="M64" s="80">
        <v>0</v>
      </c>
      <c r="N64" s="80" t="s">
        <v>23</v>
      </c>
      <c r="O64" s="80"/>
      <c r="P64" s="16" t="s">
        <v>17</v>
      </c>
      <c r="Q64" s="80" t="s">
        <v>138</v>
      </c>
      <c r="R64" s="80" t="s">
        <v>1426</v>
      </c>
      <c r="S64" s="12" t="s">
        <v>139</v>
      </c>
      <c r="T64" s="7"/>
      <c r="U64" s="7"/>
      <c r="V64" s="7"/>
      <c r="W64" s="7"/>
    </row>
    <row r="65" spans="1:23" ht="14">
      <c r="A65" s="17"/>
      <c r="B65" s="29" t="s">
        <v>394</v>
      </c>
      <c r="C65" s="29" t="s">
        <v>395</v>
      </c>
      <c r="D65" s="29" t="s">
        <v>396</v>
      </c>
      <c r="E65" s="29" t="s">
        <v>397</v>
      </c>
      <c r="F65" s="275" t="s">
        <v>398</v>
      </c>
      <c r="G65" s="29" t="s">
        <v>389</v>
      </c>
      <c r="H65" s="210" t="s">
        <v>2292</v>
      </c>
      <c r="I65" s="29" t="s">
        <v>1983</v>
      </c>
      <c r="J65" s="29">
        <v>0</v>
      </c>
      <c r="K65" s="29" t="s">
        <v>1984</v>
      </c>
      <c r="L65" s="29">
        <v>0</v>
      </c>
      <c r="M65" s="29">
        <v>0</v>
      </c>
      <c r="N65" s="29" t="s">
        <v>23</v>
      </c>
      <c r="O65" s="29"/>
      <c r="P65" s="17" t="s">
        <v>17</v>
      </c>
      <c r="Q65" s="29" t="s">
        <v>138</v>
      </c>
      <c r="R65" s="29" t="s">
        <v>1426</v>
      </c>
      <c r="S65" s="7" t="s">
        <v>7435</v>
      </c>
      <c r="T65" s="7"/>
      <c r="U65" s="7"/>
      <c r="V65" s="7"/>
      <c r="W65" s="7"/>
    </row>
    <row r="66" spans="1:23" ht="14">
      <c r="A66" s="16"/>
      <c r="B66" s="100" t="s">
        <v>9171</v>
      </c>
      <c r="C66" s="100" t="s">
        <v>913</v>
      </c>
      <c r="D66" s="100"/>
      <c r="E66" s="100" t="s">
        <v>397</v>
      </c>
      <c r="F66" s="276" t="s">
        <v>9808</v>
      </c>
      <c r="G66" s="80" t="s">
        <v>389</v>
      </c>
      <c r="H66" s="217" t="s">
        <v>2292</v>
      </c>
      <c r="I66" s="80" t="s">
        <v>1983</v>
      </c>
      <c r="J66" s="80">
        <v>0</v>
      </c>
      <c r="K66" s="80" t="s">
        <v>1984</v>
      </c>
      <c r="L66" s="80">
        <v>0</v>
      </c>
      <c r="M66" s="80">
        <v>0</v>
      </c>
      <c r="N66" s="80" t="s">
        <v>23</v>
      </c>
      <c r="O66" s="80"/>
      <c r="P66" s="80" t="s">
        <v>2020</v>
      </c>
      <c r="Q66" s="80" t="s">
        <v>1529</v>
      </c>
      <c r="R66" s="80" t="s">
        <v>7805</v>
      </c>
      <c r="S66" s="12" t="s">
        <v>7379</v>
      </c>
      <c r="T66" s="7"/>
      <c r="U66" s="7"/>
      <c r="V66" s="7"/>
      <c r="W66" s="7"/>
    </row>
    <row r="67" spans="1:23" ht="14">
      <c r="A67" s="17"/>
      <c r="B67" s="41" t="s">
        <v>9822</v>
      </c>
      <c r="C67" s="41" t="s">
        <v>198</v>
      </c>
      <c r="D67" s="41" t="s">
        <v>9823</v>
      </c>
      <c r="E67" s="41" t="s">
        <v>9824</v>
      </c>
      <c r="F67" s="112" t="s">
        <v>9825</v>
      </c>
      <c r="G67" s="29" t="s">
        <v>389</v>
      </c>
      <c r="H67" s="210" t="s">
        <v>2292</v>
      </c>
      <c r="I67" s="29" t="s">
        <v>1983</v>
      </c>
      <c r="J67" s="29">
        <v>0</v>
      </c>
      <c r="K67" s="29" t="s">
        <v>1984</v>
      </c>
      <c r="L67" s="29">
        <v>0</v>
      </c>
      <c r="M67" s="29">
        <v>0</v>
      </c>
      <c r="N67" s="29" t="s">
        <v>23</v>
      </c>
      <c r="O67" s="29"/>
      <c r="P67" s="29" t="s">
        <v>2020</v>
      </c>
      <c r="Q67" s="29" t="s">
        <v>1529</v>
      </c>
      <c r="R67" s="29" t="s">
        <v>7805</v>
      </c>
      <c r="S67" s="12" t="s">
        <v>7379</v>
      </c>
      <c r="T67" s="7"/>
      <c r="U67" s="7"/>
      <c r="V67" s="7"/>
      <c r="W67" s="7"/>
    </row>
    <row r="68" spans="1:23" ht="14">
      <c r="A68" s="16"/>
      <c r="B68" s="100" t="s">
        <v>9826</v>
      </c>
      <c r="C68" s="100" t="s">
        <v>238</v>
      </c>
      <c r="D68" s="100" t="s">
        <v>9827</v>
      </c>
      <c r="E68" s="100" t="s">
        <v>696</v>
      </c>
      <c r="F68" s="119" t="s">
        <v>9828</v>
      </c>
      <c r="G68" s="80" t="s">
        <v>389</v>
      </c>
      <c r="H68" s="217" t="s">
        <v>2292</v>
      </c>
      <c r="I68" s="80" t="s">
        <v>1983</v>
      </c>
      <c r="J68" s="80">
        <v>0</v>
      </c>
      <c r="K68" s="80" t="s">
        <v>1984</v>
      </c>
      <c r="L68" s="80">
        <v>0</v>
      </c>
      <c r="M68" s="80">
        <v>0</v>
      </c>
      <c r="N68" s="80" t="s">
        <v>23</v>
      </c>
      <c r="O68" s="80"/>
      <c r="P68" s="80" t="s">
        <v>2020</v>
      </c>
      <c r="Q68" s="80" t="s">
        <v>1529</v>
      </c>
      <c r="R68" s="80" t="s">
        <v>7805</v>
      </c>
      <c r="S68" s="12" t="s">
        <v>7379</v>
      </c>
      <c r="T68" s="7"/>
      <c r="U68" s="7"/>
      <c r="V68" s="7"/>
      <c r="W68" s="7"/>
    </row>
    <row r="69" spans="1:23" ht="14">
      <c r="A69" s="17"/>
      <c r="B69" s="29" t="s">
        <v>404</v>
      </c>
      <c r="C69" s="29" t="s">
        <v>405</v>
      </c>
      <c r="D69" s="29" t="s">
        <v>406</v>
      </c>
      <c r="E69" s="29" t="s">
        <v>407</v>
      </c>
      <c r="F69" s="112" t="s">
        <v>408</v>
      </c>
      <c r="G69" s="29" t="s">
        <v>409</v>
      </c>
      <c r="H69" s="210" t="s">
        <v>2293</v>
      </c>
      <c r="I69" s="29" t="s">
        <v>1983</v>
      </c>
      <c r="J69" s="29">
        <v>0</v>
      </c>
      <c r="K69" s="29" t="s">
        <v>1984</v>
      </c>
      <c r="L69" s="29">
        <v>0</v>
      </c>
      <c r="M69" s="29" t="s">
        <v>2294</v>
      </c>
      <c r="N69" s="29" t="s">
        <v>23</v>
      </c>
      <c r="O69" s="29"/>
      <c r="P69" s="29" t="s">
        <v>17</v>
      </c>
      <c r="Q69" s="29" t="s">
        <v>138</v>
      </c>
      <c r="R69" s="29" t="s">
        <v>1426</v>
      </c>
      <c r="S69" s="12" t="s">
        <v>139</v>
      </c>
      <c r="T69" s="7"/>
      <c r="U69" s="7"/>
      <c r="V69" s="7"/>
      <c r="W69" s="7"/>
    </row>
    <row r="70" spans="1:23" ht="14">
      <c r="A70" s="115"/>
      <c r="B70" s="16" t="s">
        <v>9829</v>
      </c>
      <c r="C70" s="16" t="s">
        <v>1231</v>
      </c>
      <c r="D70" s="16" t="s">
        <v>9830</v>
      </c>
      <c r="E70" s="16"/>
      <c r="F70" s="93" t="s">
        <v>9831</v>
      </c>
      <c r="G70" s="16" t="s">
        <v>4331</v>
      </c>
      <c r="H70" s="217" t="s">
        <v>4332</v>
      </c>
      <c r="I70" s="80" t="s">
        <v>1983</v>
      </c>
      <c r="J70" s="80">
        <v>0</v>
      </c>
      <c r="K70" s="80" t="s">
        <v>2042</v>
      </c>
      <c r="L70" s="80">
        <v>0</v>
      </c>
      <c r="M70" s="80" t="s">
        <v>4333</v>
      </c>
      <c r="N70" s="80" t="s">
        <v>23</v>
      </c>
      <c r="O70" s="16">
        <v>0</v>
      </c>
      <c r="P70" s="80" t="s">
        <v>17</v>
      </c>
      <c r="Q70" s="16"/>
      <c r="R70" s="16" t="s">
        <v>7341</v>
      </c>
      <c r="S70" s="12"/>
      <c r="T70" s="12"/>
      <c r="U70" s="12"/>
      <c r="V70" s="12"/>
      <c r="W70" s="12"/>
    </row>
    <row r="71" spans="1:23" ht="14">
      <c r="A71" s="17"/>
      <c r="B71" s="29" t="s">
        <v>410</v>
      </c>
      <c r="C71" s="29" t="s">
        <v>411</v>
      </c>
      <c r="D71" s="29" t="s">
        <v>412</v>
      </c>
      <c r="E71" s="29" t="s">
        <v>413</v>
      </c>
      <c r="F71" s="112" t="s">
        <v>414</v>
      </c>
      <c r="G71" s="29" t="s">
        <v>415</v>
      </c>
      <c r="H71" s="210" t="s">
        <v>2302</v>
      </c>
      <c r="I71" s="29" t="s">
        <v>1983</v>
      </c>
      <c r="J71" s="29">
        <v>0</v>
      </c>
      <c r="K71" s="29" t="s">
        <v>1984</v>
      </c>
      <c r="L71" s="29">
        <v>0</v>
      </c>
      <c r="M71" s="29" t="s">
        <v>2303</v>
      </c>
      <c r="N71" s="29" t="s">
        <v>23</v>
      </c>
      <c r="O71" s="29"/>
      <c r="P71" s="29" t="s">
        <v>17</v>
      </c>
      <c r="Q71" s="29" t="s">
        <v>138</v>
      </c>
      <c r="R71" s="29" t="s">
        <v>1426</v>
      </c>
      <c r="S71" s="7" t="s">
        <v>7435</v>
      </c>
      <c r="T71" s="7"/>
      <c r="U71" s="7"/>
      <c r="V71" s="7"/>
      <c r="W71" s="7"/>
    </row>
    <row r="72" spans="1:23" ht="14">
      <c r="A72" s="16"/>
      <c r="B72" s="80" t="s">
        <v>416</v>
      </c>
      <c r="C72" s="80" t="s">
        <v>238</v>
      </c>
      <c r="D72" s="80" t="s">
        <v>417</v>
      </c>
      <c r="E72" s="80" t="s">
        <v>9832</v>
      </c>
      <c r="F72" s="276" t="s">
        <v>419</v>
      </c>
      <c r="G72" s="80" t="s">
        <v>420</v>
      </c>
      <c r="H72" s="217" t="s">
        <v>4338</v>
      </c>
      <c r="I72" s="80" t="s">
        <v>1983</v>
      </c>
      <c r="J72" s="80">
        <v>0</v>
      </c>
      <c r="K72" s="80" t="s">
        <v>1984</v>
      </c>
      <c r="L72" s="80">
        <v>0</v>
      </c>
      <c r="M72" s="80" t="s">
        <v>4339</v>
      </c>
      <c r="N72" s="80" t="s">
        <v>23</v>
      </c>
      <c r="O72" s="80"/>
      <c r="P72" s="80" t="s">
        <v>17</v>
      </c>
      <c r="Q72" s="80" t="s">
        <v>138</v>
      </c>
      <c r="R72" s="80" t="s">
        <v>1426</v>
      </c>
      <c r="S72" s="7" t="s">
        <v>7435</v>
      </c>
      <c r="T72" s="7"/>
      <c r="U72" s="7"/>
      <c r="V72" s="7"/>
      <c r="W72" s="7"/>
    </row>
    <row r="73" spans="1:23" ht="14">
      <c r="A73" s="105"/>
      <c r="B73" s="105" t="s">
        <v>9833</v>
      </c>
      <c r="C73" s="17" t="s">
        <v>9834</v>
      </c>
      <c r="D73" s="17"/>
      <c r="E73" s="17" t="s">
        <v>9835</v>
      </c>
      <c r="F73" s="269" t="s">
        <v>9836</v>
      </c>
      <c r="G73" s="17" t="s">
        <v>2644</v>
      </c>
      <c r="H73" s="210" t="s">
        <v>2645</v>
      </c>
      <c r="I73" s="29" t="s">
        <v>1983</v>
      </c>
      <c r="J73" s="29">
        <v>0</v>
      </c>
      <c r="K73" s="29" t="s">
        <v>2066</v>
      </c>
      <c r="L73" s="29">
        <v>0</v>
      </c>
      <c r="M73" s="29" t="s">
        <v>2646</v>
      </c>
      <c r="N73" s="29" t="s">
        <v>1996</v>
      </c>
      <c r="O73" s="17">
        <v>0</v>
      </c>
      <c r="P73" s="29" t="s">
        <v>17</v>
      </c>
      <c r="Q73" s="17"/>
      <c r="R73" s="17" t="s">
        <v>7341</v>
      </c>
      <c r="S73" s="12"/>
      <c r="T73" s="12"/>
      <c r="U73" s="12"/>
      <c r="V73" s="12"/>
      <c r="W73" s="12"/>
    </row>
    <row r="74" spans="1:23" ht="14">
      <c r="A74" s="16"/>
      <c r="B74" s="80" t="s">
        <v>421</v>
      </c>
      <c r="C74" s="80" t="s">
        <v>198</v>
      </c>
      <c r="D74" s="80" t="s">
        <v>422</v>
      </c>
      <c r="E74" s="80" t="s">
        <v>423</v>
      </c>
      <c r="F74" s="276" t="s">
        <v>424</v>
      </c>
      <c r="G74" s="80" t="s">
        <v>425</v>
      </c>
      <c r="H74" s="217" t="s">
        <v>2306</v>
      </c>
      <c r="I74" s="80" t="s">
        <v>1983</v>
      </c>
      <c r="J74" s="80">
        <v>0</v>
      </c>
      <c r="K74" s="80" t="s">
        <v>2107</v>
      </c>
      <c r="L74" s="80">
        <v>0</v>
      </c>
      <c r="M74" s="80" t="s">
        <v>2307</v>
      </c>
      <c r="N74" s="80" t="s">
        <v>23</v>
      </c>
      <c r="O74" s="80"/>
      <c r="P74" s="80" t="s">
        <v>17</v>
      </c>
      <c r="Q74" s="80" t="s">
        <v>138</v>
      </c>
      <c r="R74" s="80" t="s">
        <v>1426</v>
      </c>
      <c r="S74" s="7" t="s">
        <v>7435</v>
      </c>
      <c r="T74" s="7"/>
      <c r="U74" s="7"/>
      <c r="V74" s="7"/>
      <c r="W74" s="7"/>
    </row>
    <row r="75" spans="1:23" ht="14">
      <c r="A75" s="17"/>
      <c r="B75" s="17" t="s">
        <v>1202</v>
      </c>
      <c r="C75" s="17" t="s">
        <v>234</v>
      </c>
      <c r="D75" s="17" t="s">
        <v>9837</v>
      </c>
      <c r="E75" s="17" t="s">
        <v>9838</v>
      </c>
      <c r="F75" s="265" t="s">
        <v>9839</v>
      </c>
      <c r="G75" s="17" t="s">
        <v>4358</v>
      </c>
      <c r="H75" s="210" t="s">
        <v>4359</v>
      </c>
      <c r="I75" s="29" t="s">
        <v>1983</v>
      </c>
      <c r="J75" s="29">
        <v>0</v>
      </c>
      <c r="K75" s="29" t="s">
        <v>2051</v>
      </c>
      <c r="L75" s="29">
        <v>0</v>
      </c>
      <c r="M75" s="29" t="s">
        <v>2815</v>
      </c>
      <c r="N75" s="29" t="s">
        <v>23</v>
      </c>
      <c r="O75" s="17">
        <v>0</v>
      </c>
      <c r="P75" s="29" t="s">
        <v>17</v>
      </c>
      <c r="Q75" s="17"/>
      <c r="R75" s="17" t="s">
        <v>7341</v>
      </c>
      <c r="S75" s="12"/>
      <c r="T75" s="12"/>
      <c r="U75" s="12"/>
      <c r="V75" s="12"/>
      <c r="W75" s="12"/>
    </row>
    <row r="76" spans="1:23" ht="14">
      <c r="A76" s="16"/>
      <c r="B76" s="80" t="s">
        <v>426</v>
      </c>
      <c r="C76" s="80" t="s">
        <v>427</v>
      </c>
      <c r="D76" s="80" t="s">
        <v>428</v>
      </c>
      <c r="E76" s="80" t="s">
        <v>429</v>
      </c>
      <c r="F76" s="80" t="s">
        <v>7390</v>
      </c>
      <c r="G76" s="80" t="s">
        <v>430</v>
      </c>
      <c r="H76" s="217" t="s">
        <v>2308</v>
      </c>
      <c r="I76" s="80" t="s">
        <v>1983</v>
      </c>
      <c r="J76" s="80">
        <v>0</v>
      </c>
      <c r="K76" s="80" t="s">
        <v>2095</v>
      </c>
      <c r="L76" s="80">
        <v>0</v>
      </c>
      <c r="M76" s="80" t="s">
        <v>2309</v>
      </c>
      <c r="N76" s="80" t="s">
        <v>23</v>
      </c>
      <c r="O76" s="80"/>
      <c r="P76" s="80" t="s">
        <v>17</v>
      </c>
      <c r="Q76" s="80" t="s">
        <v>138</v>
      </c>
      <c r="R76" s="80" t="s">
        <v>1426</v>
      </c>
      <c r="S76" s="12" t="s">
        <v>139</v>
      </c>
      <c r="T76" s="7"/>
      <c r="U76" s="7"/>
      <c r="V76" s="7"/>
      <c r="W76" s="7"/>
    </row>
    <row r="77" spans="1:23" ht="14">
      <c r="A77" s="17"/>
      <c r="B77" s="105" t="s">
        <v>9840</v>
      </c>
      <c r="C77" s="105" t="s">
        <v>9841</v>
      </c>
      <c r="D77" s="105" t="s">
        <v>9842</v>
      </c>
      <c r="E77" s="105" t="s">
        <v>9843</v>
      </c>
      <c r="F77" s="130" t="s">
        <v>9844</v>
      </c>
      <c r="G77" s="105" t="s">
        <v>2647</v>
      </c>
      <c r="H77" s="210" t="s">
        <v>2648</v>
      </c>
      <c r="I77" s="29" t="s">
        <v>1983</v>
      </c>
      <c r="J77" s="29">
        <v>0</v>
      </c>
      <c r="K77" s="29" t="s">
        <v>2017</v>
      </c>
      <c r="L77" s="29" t="s">
        <v>1985</v>
      </c>
      <c r="M77" s="29" t="s">
        <v>2649</v>
      </c>
      <c r="N77" s="29" t="s">
        <v>23</v>
      </c>
      <c r="O77" s="17">
        <v>0</v>
      </c>
      <c r="P77" s="29" t="s">
        <v>17</v>
      </c>
      <c r="Q77" s="105"/>
      <c r="R77" s="17" t="s">
        <v>7341</v>
      </c>
      <c r="S77" s="12"/>
      <c r="T77" s="46"/>
      <c r="U77" s="46"/>
      <c r="V77" s="46"/>
      <c r="W77" s="46"/>
    </row>
    <row r="78" spans="1:23" ht="14">
      <c r="A78" s="16"/>
      <c r="B78" s="16" t="s">
        <v>9845</v>
      </c>
      <c r="C78" s="16" t="s">
        <v>9846</v>
      </c>
      <c r="D78" s="16"/>
      <c r="E78" s="16" t="s">
        <v>1393</v>
      </c>
      <c r="F78" s="267" t="s">
        <v>9847</v>
      </c>
      <c r="G78" s="16" t="s">
        <v>4951</v>
      </c>
      <c r="H78" s="217" t="s">
        <v>4952</v>
      </c>
      <c r="I78" s="80" t="s">
        <v>1983</v>
      </c>
      <c r="J78" s="80" t="s">
        <v>4933</v>
      </c>
      <c r="K78" s="80" t="s">
        <v>2095</v>
      </c>
      <c r="L78" s="80">
        <v>0</v>
      </c>
      <c r="M78" s="80" t="s">
        <v>4953</v>
      </c>
      <c r="N78" s="80" t="s">
        <v>23</v>
      </c>
      <c r="O78" s="16">
        <v>0</v>
      </c>
      <c r="P78" s="80" t="s">
        <v>17</v>
      </c>
      <c r="Q78" s="16"/>
      <c r="R78" s="16" t="s">
        <v>7341</v>
      </c>
      <c r="S78" s="12"/>
      <c r="T78" s="12"/>
      <c r="U78" s="12"/>
      <c r="V78" s="12"/>
      <c r="W78" s="12"/>
    </row>
    <row r="79" spans="1:23" ht="14">
      <c r="A79" s="17"/>
      <c r="B79" s="105" t="s">
        <v>9848</v>
      </c>
      <c r="C79" s="17" t="s">
        <v>234</v>
      </c>
      <c r="D79" s="17" t="s">
        <v>9849</v>
      </c>
      <c r="E79" s="17" t="s">
        <v>9850</v>
      </c>
      <c r="F79" s="265" t="s">
        <v>9851</v>
      </c>
      <c r="G79" s="17" t="s">
        <v>3250</v>
      </c>
      <c r="H79" s="210" t="s">
        <v>3251</v>
      </c>
      <c r="I79" s="29" t="s">
        <v>1983</v>
      </c>
      <c r="J79" s="29">
        <v>0</v>
      </c>
      <c r="K79" s="29" t="s">
        <v>1991</v>
      </c>
      <c r="L79" s="29">
        <v>0</v>
      </c>
      <c r="M79" s="29" t="s">
        <v>3252</v>
      </c>
      <c r="N79" s="29" t="s">
        <v>23</v>
      </c>
      <c r="O79" s="17">
        <v>0</v>
      </c>
      <c r="P79" s="29" t="s">
        <v>17</v>
      </c>
      <c r="Q79" s="17"/>
      <c r="R79" s="17" t="s">
        <v>7341</v>
      </c>
      <c r="S79" s="12"/>
      <c r="T79" s="12"/>
      <c r="U79" s="12"/>
      <c r="V79" s="12"/>
      <c r="W79" s="12"/>
    </row>
    <row r="80" spans="1:23" ht="14">
      <c r="A80" s="16"/>
      <c r="B80" s="80" t="s">
        <v>431</v>
      </c>
      <c r="C80" s="80" t="s">
        <v>66</v>
      </c>
      <c r="D80" s="80" t="s">
        <v>432</v>
      </c>
      <c r="E80" s="80" t="s">
        <v>28</v>
      </c>
      <c r="F80" s="276" t="s">
        <v>433</v>
      </c>
      <c r="G80" s="80" t="s">
        <v>434</v>
      </c>
      <c r="H80" s="217" t="s">
        <v>2313</v>
      </c>
      <c r="I80" s="80" t="s">
        <v>1983</v>
      </c>
      <c r="J80" s="80">
        <v>0</v>
      </c>
      <c r="K80" s="80" t="s">
        <v>1984</v>
      </c>
      <c r="L80" s="80">
        <v>0</v>
      </c>
      <c r="M80" s="80">
        <v>0</v>
      </c>
      <c r="N80" s="80" t="s">
        <v>23</v>
      </c>
      <c r="O80" s="80"/>
      <c r="P80" s="80" t="s">
        <v>17</v>
      </c>
      <c r="Q80" s="80" t="s">
        <v>138</v>
      </c>
      <c r="R80" s="80" t="s">
        <v>1426</v>
      </c>
      <c r="S80" s="12" t="s">
        <v>139</v>
      </c>
      <c r="T80" s="7"/>
      <c r="U80" s="7"/>
      <c r="V80" s="7"/>
      <c r="W80" s="7"/>
    </row>
    <row r="81" spans="1:23" ht="14">
      <c r="A81" s="17"/>
      <c r="B81" s="29" t="s">
        <v>435</v>
      </c>
      <c r="C81" s="29" t="s">
        <v>436</v>
      </c>
      <c r="D81" s="29" t="s">
        <v>437</v>
      </c>
      <c r="E81" s="29" t="s">
        <v>438</v>
      </c>
      <c r="F81" s="112" t="s">
        <v>439</v>
      </c>
      <c r="G81" s="29" t="s">
        <v>440</v>
      </c>
      <c r="H81" s="210" t="s">
        <v>2314</v>
      </c>
      <c r="I81" s="29" t="s">
        <v>1983</v>
      </c>
      <c r="J81" s="29">
        <v>0</v>
      </c>
      <c r="K81" s="29" t="s">
        <v>1984</v>
      </c>
      <c r="L81" s="29">
        <v>0</v>
      </c>
      <c r="M81" s="29">
        <v>0</v>
      </c>
      <c r="N81" s="29" t="s">
        <v>23</v>
      </c>
      <c r="O81" s="29"/>
      <c r="P81" s="29" t="s">
        <v>17</v>
      </c>
      <c r="Q81" s="29" t="s">
        <v>138</v>
      </c>
      <c r="R81" s="29" t="s">
        <v>1426</v>
      </c>
      <c r="S81" s="12" t="s">
        <v>139</v>
      </c>
      <c r="T81" s="7"/>
      <c r="U81" s="7"/>
      <c r="V81" s="7"/>
      <c r="W81" s="7"/>
    </row>
    <row r="82" spans="1:23" ht="14">
      <c r="A82" s="16"/>
      <c r="B82" s="80" t="s">
        <v>441</v>
      </c>
      <c r="C82" s="80" t="s">
        <v>442</v>
      </c>
      <c r="D82" s="80" t="s">
        <v>443</v>
      </c>
      <c r="E82" s="80" t="s">
        <v>444</v>
      </c>
      <c r="F82" s="119" t="s">
        <v>445</v>
      </c>
      <c r="G82" s="80" t="s">
        <v>2304</v>
      </c>
      <c r="H82" s="217" t="s">
        <v>2305</v>
      </c>
      <c r="I82" s="80" t="s">
        <v>1983</v>
      </c>
      <c r="J82" s="80">
        <v>0</v>
      </c>
      <c r="K82" s="80" t="s">
        <v>1984</v>
      </c>
      <c r="L82" s="80">
        <v>0</v>
      </c>
      <c r="M82" s="80">
        <v>0</v>
      </c>
      <c r="N82" s="80" t="s">
        <v>23</v>
      </c>
      <c r="O82" s="80"/>
      <c r="P82" s="80" t="s">
        <v>17</v>
      </c>
      <c r="Q82" s="80" t="s">
        <v>138</v>
      </c>
      <c r="R82" s="80" t="s">
        <v>1426</v>
      </c>
      <c r="S82" s="12" t="s">
        <v>139</v>
      </c>
      <c r="T82" s="7"/>
      <c r="U82" s="7"/>
      <c r="V82" s="7"/>
      <c r="W82" s="7"/>
    </row>
    <row r="83" spans="1:23" ht="14">
      <c r="A83" s="17"/>
      <c r="B83" s="29" t="s">
        <v>455</v>
      </c>
      <c r="C83" s="29" t="s">
        <v>234</v>
      </c>
      <c r="D83" s="29" t="s">
        <v>456</v>
      </c>
      <c r="E83" s="29" t="s">
        <v>457</v>
      </c>
      <c r="F83" s="112" t="s">
        <v>458</v>
      </c>
      <c r="G83" s="29" t="s">
        <v>2304</v>
      </c>
      <c r="H83" s="210" t="s">
        <v>2305</v>
      </c>
      <c r="I83" s="29" t="s">
        <v>1983</v>
      </c>
      <c r="J83" s="29">
        <v>0</v>
      </c>
      <c r="K83" s="29" t="s">
        <v>1984</v>
      </c>
      <c r="L83" s="29">
        <v>0</v>
      </c>
      <c r="M83" s="29">
        <v>0</v>
      </c>
      <c r="N83" s="29" t="s">
        <v>23</v>
      </c>
      <c r="O83" s="29"/>
      <c r="P83" s="29" t="s">
        <v>17</v>
      </c>
      <c r="Q83" s="29" t="s">
        <v>138</v>
      </c>
      <c r="R83" s="29" t="s">
        <v>1426</v>
      </c>
      <c r="S83" s="12" t="s">
        <v>139</v>
      </c>
      <c r="T83" s="7"/>
      <c r="U83" s="7"/>
      <c r="V83" s="7"/>
      <c r="W83" s="7"/>
    </row>
    <row r="84" spans="1:23" ht="14">
      <c r="A84" s="16"/>
      <c r="B84" s="80" t="s">
        <v>451</v>
      </c>
      <c r="C84" s="80" t="s">
        <v>33</v>
      </c>
      <c r="D84" s="80" t="s">
        <v>452</v>
      </c>
      <c r="E84" s="80" t="s">
        <v>453</v>
      </c>
      <c r="F84" s="119" t="s">
        <v>454</v>
      </c>
      <c r="G84" s="80" t="s">
        <v>2304</v>
      </c>
      <c r="H84" s="217" t="s">
        <v>2305</v>
      </c>
      <c r="I84" s="80" t="s">
        <v>1983</v>
      </c>
      <c r="J84" s="80">
        <v>0</v>
      </c>
      <c r="K84" s="80" t="s">
        <v>1984</v>
      </c>
      <c r="L84" s="80">
        <v>0</v>
      </c>
      <c r="M84" s="80">
        <v>0</v>
      </c>
      <c r="N84" s="80" t="s">
        <v>23</v>
      </c>
      <c r="O84" s="80"/>
      <c r="P84" s="80" t="s">
        <v>17</v>
      </c>
      <c r="Q84" s="80" t="s">
        <v>138</v>
      </c>
      <c r="R84" s="80" t="s">
        <v>1426</v>
      </c>
      <c r="S84" s="12" t="s">
        <v>139</v>
      </c>
      <c r="T84" s="7"/>
      <c r="U84" s="7"/>
      <c r="V84" s="7"/>
      <c r="W84" s="7"/>
    </row>
    <row r="85" spans="1:23" ht="14">
      <c r="A85" s="17"/>
      <c r="B85" s="29" t="s">
        <v>459</v>
      </c>
      <c r="C85" s="29" t="s">
        <v>234</v>
      </c>
      <c r="D85" s="29" t="s">
        <v>460</v>
      </c>
      <c r="E85" s="29" t="s">
        <v>461</v>
      </c>
      <c r="F85" s="112" t="s">
        <v>462</v>
      </c>
      <c r="G85" s="29" t="s">
        <v>2304</v>
      </c>
      <c r="H85" s="210" t="s">
        <v>2305</v>
      </c>
      <c r="I85" s="29" t="s">
        <v>1983</v>
      </c>
      <c r="J85" s="29">
        <v>0</v>
      </c>
      <c r="K85" s="29" t="s">
        <v>1984</v>
      </c>
      <c r="L85" s="29">
        <v>0</v>
      </c>
      <c r="M85" s="29">
        <v>0</v>
      </c>
      <c r="N85" s="29" t="s">
        <v>23</v>
      </c>
      <c r="O85" s="29"/>
      <c r="P85" s="29" t="s">
        <v>17</v>
      </c>
      <c r="Q85" s="29" t="s">
        <v>138</v>
      </c>
      <c r="R85" s="29" t="s">
        <v>1426</v>
      </c>
      <c r="S85" s="12" t="s">
        <v>139</v>
      </c>
      <c r="T85" s="7"/>
      <c r="U85" s="7"/>
      <c r="V85" s="7"/>
      <c r="W85" s="7"/>
    </row>
    <row r="86" spans="1:23" ht="14">
      <c r="A86" s="16"/>
      <c r="B86" s="80" t="s">
        <v>463</v>
      </c>
      <c r="C86" s="80" t="s">
        <v>464</v>
      </c>
      <c r="D86" s="80" t="s">
        <v>465</v>
      </c>
      <c r="E86" s="80" t="s">
        <v>466</v>
      </c>
      <c r="F86" s="80" t="s">
        <v>7390</v>
      </c>
      <c r="G86" s="80" t="s">
        <v>2304</v>
      </c>
      <c r="H86" s="217" t="s">
        <v>2305</v>
      </c>
      <c r="I86" s="80" t="s">
        <v>1983</v>
      </c>
      <c r="J86" s="80">
        <v>0</v>
      </c>
      <c r="K86" s="80" t="s">
        <v>1984</v>
      </c>
      <c r="L86" s="80">
        <v>0</v>
      </c>
      <c r="M86" s="80">
        <v>0</v>
      </c>
      <c r="N86" s="80" t="s">
        <v>23</v>
      </c>
      <c r="O86" s="80"/>
      <c r="P86" s="80" t="s">
        <v>17</v>
      </c>
      <c r="Q86" s="80" t="s">
        <v>138</v>
      </c>
      <c r="R86" s="80" t="s">
        <v>1426</v>
      </c>
      <c r="S86" s="7" t="s">
        <v>7435</v>
      </c>
      <c r="T86" s="7"/>
      <c r="U86" s="7"/>
      <c r="V86" s="7"/>
      <c r="W86" s="7"/>
    </row>
    <row r="87" spans="1:23" ht="14">
      <c r="A87" s="17"/>
      <c r="B87" s="29" t="s">
        <v>447</v>
      </c>
      <c r="C87" s="29" t="s">
        <v>33</v>
      </c>
      <c r="D87" s="29" t="s">
        <v>448</v>
      </c>
      <c r="E87" s="29" t="s">
        <v>449</v>
      </c>
      <c r="F87" s="112" t="s">
        <v>450</v>
      </c>
      <c r="G87" s="29" t="s">
        <v>2304</v>
      </c>
      <c r="H87" s="210" t="s">
        <v>2305</v>
      </c>
      <c r="I87" s="29" t="s">
        <v>1983</v>
      </c>
      <c r="J87" s="29">
        <v>0</v>
      </c>
      <c r="K87" s="29" t="s">
        <v>1984</v>
      </c>
      <c r="L87" s="29">
        <v>0</v>
      </c>
      <c r="M87" s="29">
        <v>0</v>
      </c>
      <c r="N87" s="29" t="s">
        <v>23</v>
      </c>
      <c r="O87" s="29"/>
      <c r="P87" s="29" t="s">
        <v>17</v>
      </c>
      <c r="Q87" s="29" t="s">
        <v>138</v>
      </c>
      <c r="R87" s="29" t="s">
        <v>1426</v>
      </c>
      <c r="S87" s="12" t="s">
        <v>139</v>
      </c>
      <c r="T87" s="7"/>
      <c r="U87" s="7"/>
      <c r="V87" s="7"/>
      <c r="W87" s="7"/>
    </row>
    <row r="88" spans="1:23" ht="14">
      <c r="A88" s="16"/>
      <c r="B88" s="115" t="s">
        <v>9852</v>
      </c>
      <c r="C88" s="16" t="s">
        <v>9853</v>
      </c>
      <c r="D88" s="16" t="s">
        <v>9854</v>
      </c>
      <c r="E88" s="16" t="s">
        <v>9855</v>
      </c>
      <c r="F88" s="267" t="s">
        <v>9856</v>
      </c>
      <c r="G88" s="16" t="s">
        <v>4368</v>
      </c>
      <c r="H88" s="217" t="s">
        <v>4369</v>
      </c>
      <c r="I88" s="80" t="s">
        <v>1983</v>
      </c>
      <c r="J88" s="80">
        <v>0</v>
      </c>
      <c r="K88" s="80" t="s">
        <v>30</v>
      </c>
      <c r="L88" s="80">
        <v>0</v>
      </c>
      <c r="M88" s="80" t="s">
        <v>4370</v>
      </c>
      <c r="N88" s="80" t="s">
        <v>23</v>
      </c>
      <c r="O88" s="16" t="s">
        <v>4371</v>
      </c>
      <c r="P88" s="80" t="s">
        <v>17</v>
      </c>
      <c r="Q88" s="16"/>
      <c r="R88" s="16" t="s">
        <v>7341</v>
      </c>
      <c r="S88" s="12"/>
      <c r="T88" s="12"/>
      <c r="U88" s="12"/>
      <c r="V88" s="12"/>
      <c r="W88" s="12"/>
    </row>
    <row r="89" spans="1:23" ht="14">
      <c r="A89" s="17"/>
      <c r="B89" s="105" t="s">
        <v>7746</v>
      </c>
      <c r="C89" s="17" t="s">
        <v>33</v>
      </c>
      <c r="D89" s="17" t="s">
        <v>9857</v>
      </c>
      <c r="E89" s="17" t="s">
        <v>720</v>
      </c>
      <c r="F89" s="265" t="s">
        <v>9858</v>
      </c>
      <c r="G89" s="17" t="s">
        <v>3271</v>
      </c>
      <c r="H89" s="210" t="s">
        <v>3272</v>
      </c>
      <c r="I89" s="29" t="s">
        <v>1983</v>
      </c>
      <c r="J89" s="29" t="s">
        <v>3273</v>
      </c>
      <c r="K89" s="29" t="s">
        <v>2095</v>
      </c>
      <c r="L89" s="29">
        <v>0</v>
      </c>
      <c r="M89" s="29" t="s">
        <v>3274</v>
      </c>
      <c r="N89" s="29" t="s">
        <v>23</v>
      </c>
      <c r="O89" s="17">
        <v>0</v>
      </c>
      <c r="P89" s="29" t="s">
        <v>17</v>
      </c>
      <c r="Q89" s="17"/>
      <c r="R89" s="17" t="s">
        <v>7341</v>
      </c>
      <c r="S89" s="12"/>
      <c r="T89" s="12"/>
      <c r="U89" s="12"/>
      <c r="V89" s="12"/>
      <c r="W89" s="12"/>
    </row>
    <row r="90" spans="1:23" ht="14">
      <c r="A90" s="16"/>
      <c r="B90" s="80" t="s">
        <v>1605</v>
      </c>
      <c r="C90" s="80" t="s">
        <v>1606</v>
      </c>
      <c r="D90" s="80" t="s">
        <v>1607</v>
      </c>
      <c r="E90" s="80" t="s">
        <v>1608</v>
      </c>
      <c r="F90" s="268" t="s">
        <v>1609</v>
      </c>
      <c r="G90" s="80" t="s">
        <v>1610</v>
      </c>
      <c r="H90" s="202" t="s">
        <v>4380</v>
      </c>
      <c r="I90" s="16" t="s">
        <v>1983</v>
      </c>
      <c r="J90" s="16"/>
      <c r="K90" s="16" t="s">
        <v>1991</v>
      </c>
      <c r="L90" s="16">
        <v>0</v>
      </c>
      <c r="M90" s="16" t="s">
        <v>4381</v>
      </c>
      <c r="N90" s="16" t="s">
        <v>1981</v>
      </c>
      <c r="O90" s="16"/>
      <c r="P90" s="80" t="s">
        <v>17</v>
      </c>
      <c r="Q90" s="80" t="s">
        <v>1529</v>
      </c>
      <c r="R90" s="80" t="s">
        <v>1561</v>
      </c>
      <c r="S90" s="12"/>
      <c r="T90" s="7"/>
      <c r="U90" s="7"/>
      <c r="V90" s="7"/>
      <c r="W90" s="7"/>
    </row>
    <row r="91" spans="1:23" ht="14">
      <c r="A91" s="17"/>
      <c r="B91" s="29" t="s">
        <v>472</v>
      </c>
      <c r="C91" s="29" t="s">
        <v>473</v>
      </c>
      <c r="D91" s="29" t="s">
        <v>474</v>
      </c>
      <c r="E91" s="29" t="s">
        <v>475</v>
      </c>
      <c r="F91" s="275" t="s">
        <v>476</v>
      </c>
      <c r="G91" s="29" t="s">
        <v>477</v>
      </c>
      <c r="H91" s="210" t="s">
        <v>2324</v>
      </c>
      <c r="I91" s="29" t="s">
        <v>1983</v>
      </c>
      <c r="J91" s="29">
        <v>0</v>
      </c>
      <c r="K91" s="29" t="s">
        <v>1984</v>
      </c>
      <c r="L91" s="29">
        <v>0</v>
      </c>
      <c r="M91" s="29" t="s">
        <v>2325</v>
      </c>
      <c r="N91" s="29" t="s">
        <v>23</v>
      </c>
      <c r="O91" s="29"/>
      <c r="P91" s="29" t="s">
        <v>17</v>
      </c>
      <c r="Q91" s="29" t="s">
        <v>138</v>
      </c>
      <c r="R91" s="29" t="s">
        <v>1426</v>
      </c>
      <c r="S91" s="7" t="s">
        <v>7435</v>
      </c>
      <c r="T91" s="7"/>
      <c r="U91" s="7"/>
      <c r="V91" s="7"/>
      <c r="W91" s="7"/>
    </row>
    <row r="92" spans="1:23" ht="14">
      <c r="A92" s="115"/>
      <c r="B92" s="115" t="s">
        <v>9859</v>
      </c>
      <c r="C92" s="16" t="s">
        <v>9860</v>
      </c>
      <c r="D92" s="16" t="s">
        <v>3761</v>
      </c>
      <c r="E92" s="16" t="s">
        <v>9861</v>
      </c>
      <c r="F92" s="274" t="s">
        <v>9862</v>
      </c>
      <c r="G92" s="16" t="s">
        <v>2661</v>
      </c>
      <c r="H92" s="217" t="s">
        <v>2662</v>
      </c>
      <c r="I92" s="80" t="s">
        <v>1983</v>
      </c>
      <c r="J92" s="80" t="s">
        <v>2663</v>
      </c>
      <c r="K92" s="80" t="s">
        <v>2095</v>
      </c>
      <c r="L92" s="80">
        <v>0</v>
      </c>
      <c r="M92" s="80" t="s">
        <v>2664</v>
      </c>
      <c r="N92" s="80" t="s">
        <v>2665</v>
      </c>
      <c r="O92" s="16" t="s">
        <v>2666</v>
      </c>
      <c r="P92" s="80" t="s">
        <v>17</v>
      </c>
      <c r="Q92" s="16"/>
      <c r="R92" s="16" t="s">
        <v>7341</v>
      </c>
      <c r="S92" s="12"/>
      <c r="T92" s="12"/>
      <c r="U92" s="12"/>
      <c r="V92" s="12"/>
      <c r="W92" s="12"/>
    </row>
    <row r="93" spans="1:23" ht="14">
      <c r="A93" s="17"/>
      <c r="B93" s="29" t="s">
        <v>483</v>
      </c>
      <c r="C93" s="29" t="s">
        <v>390</v>
      </c>
      <c r="D93" s="29" t="s">
        <v>484</v>
      </c>
      <c r="E93" s="29" t="s">
        <v>470</v>
      </c>
      <c r="F93" s="112" t="s">
        <v>485</v>
      </c>
      <c r="G93" s="29" t="s">
        <v>482</v>
      </c>
      <c r="H93" s="210" t="s">
        <v>2326</v>
      </c>
      <c r="I93" s="29" t="s">
        <v>1983</v>
      </c>
      <c r="J93" s="29">
        <v>0</v>
      </c>
      <c r="K93" s="29" t="s">
        <v>1984</v>
      </c>
      <c r="L93" s="29">
        <v>0</v>
      </c>
      <c r="M93" s="29">
        <v>0</v>
      </c>
      <c r="N93" s="29" t="s">
        <v>23</v>
      </c>
      <c r="O93" s="29"/>
      <c r="P93" s="29" t="s">
        <v>17</v>
      </c>
      <c r="Q93" s="29" t="s">
        <v>138</v>
      </c>
      <c r="R93" s="29" t="s">
        <v>1426</v>
      </c>
      <c r="S93" s="12" t="s">
        <v>139</v>
      </c>
      <c r="T93" s="7"/>
      <c r="U93" s="7"/>
      <c r="V93" s="7"/>
      <c r="W93" s="7"/>
    </row>
    <row r="94" spans="1:23" ht="14">
      <c r="A94" s="16"/>
      <c r="B94" s="80" t="s">
        <v>233</v>
      </c>
      <c r="C94" s="80" t="s">
        <v>478</v>
      </c>
      <c r="D94" s="80" t="s">
        <v>479</v>
      </c>
      <c r="E94" s="80" t="s">
        <v>480</v>
      </c>
      <c r="F94" s="119" t="s">
        <v>481</v>
      </c>
      <c r="G94" s="80" t="s">
        <v>482</v>
      </c>
      <c r="H94" s="217" t="s">
        <v>2326</v>
      </c>
      <c r="I94" s="80" t="s">
        <v>1983</v>
      </c>
      <c r="J94" s="80">
        <v>0</v>
      </c>
      <c r="K94" s="80" t="s">
        <v>1984</v>
      </c>
      <c r="L94" s="80">
        <v>0</v>
      </c>
      <c r="M94" s="80">
        <v>0</v>
      </c>
      <c r="N94" s="80" t="s">
        <v>23</v>
      </c>
      <c r="O94" s="80"/>
      <c r="P94" s="80" t="s">
        <v>17</v>
      </c>
      <c r="Q94" s="80" t="s">
        <v>138</v>
      </c>
      <c r="R94" s="80" t="s">
        <v>1426</v>
      </c>
      <c r="S94" s="12" t="s">
        <v>139</v>
      </c>
      <c r="T94" s="7"/>
      <c r="U94" s="7"/>
      <c r="V94" s="7"/>
      <c r="W94" s="7"/>
    </row>
    <row r="95" spans="1:23" ht="14">
      <c r="A95" s="17"/>
      <c r="B95" s="17" t="s">
        <v>169</v>
      </c>
      <c r="C95" s="17" t="s">
        <v>9863</v>
      </c>
      <c r="D95" s="17" t="s">
        <v>9864</v>
      </c>
      <c r="E95" s="17" t="s">
        <v>9865</v>
      </c>
      <c r="F95" s="265" t="s">
        <v>9866</v>
      </c>
      <c r="G95" s="17" t="s">
        <v>4400</v>
      </c>
      <c r="H95" s="210" t="s">
        <v>4401</v>
      </c>
      <c r="I95" s="29" t="s">
        <v>1983</v>
      </c>
      <c r="J95" s="29">
        <v>0</v>
      </c>
      <c r="K95" s="29" t="s">
        <v>2114</v>
      </c>
      <c r="L95" s="29">
        <v>0</v>
      </c>
      <c r="M95" s="29" t="s">
        <v>4402</v>
      </c>
      <c r="N95" s="29" t="s">
        <v>23</v>
      </c>
      <c r="O95" s="17">
        <v>0</v>
      </c>
      <c r="P95" s="29" t="s">
        <v>17</v>
      </c>
      <c r="Q95" s="17"/>
      <c r="R95" s="17" t="s">
        <v>7341</v>
      </c>
      <c r="S95" s="12"/>
      <c r="T95" s="12"/>
      <c r="U95" s="12"/>
      <c r="V95" s="12"/>
      <c r="W95" s="12"/>
    </row>
    <row r="96" spans="1:23" ht="14">
      <c r="A96" s="16"/>
      <c r="B96" s="80" t="s">
        <v>1743</v>
      </c>
      <c r="C96" s="80" t="s">
        <v>1744</v>
      </c>
      <c r="D96" s="80" t="s">
        <v>1745</v>
      </c>
      <c r="E96" s="80" t="s">
        <v>1746</v>
      </c>
      <c r="F96" s="268" t="s">
        <v>1747</v>
      </c>
      <c r="G96" s="80" t="s">
        <v>2658</v>
      </c>
      <c r="H96" s="202" t="s">
        <v>2659</v>
      </c>
      <c r="I96" s="16" t="s">
        <v>1983</v>
      </c>
      <c r="J96" s="16"/>
      <c r="K96" s="16" t="s">
        <v>30</v>
      </c>
      <c r="L96" s="16">
        <v>0</v>
      </c>
      <c r="M96" s="16" t="s">
        <v>2660</v>
      </c>
      <c r="N96" s="16" t="s">
        <v>1981</v>
      </c>
      <c r="O96" s="16"/>
      <c r="P96" s="80" t="s">
        <v>2020</v>
      </c>
      <c r="Q96" s="80" t="s">
        <v>1529</v>
      </c>
      <c r="R96" s="80" t="s">
        <v>7805</v>
      </c>
      <c r="S96" s="12" t="s">
        <v>7379</v>
      </c>
      <c r="T96" s="7"/>
      <c r="U96" s="7"/>
      <c r="V96" s="7"/>
      <c r="W96" s="7"/>
    </row>
    <row r="97" spans="1:23" ht="14">
      <c r="A97" s="17"/>
      <c r="B97" s="41" t="s">
        <v>668</v>
      </c>
      <c r="C97" s="41" t="s">
        <v>9867</v>
      </c>
      <c r="D97" s="41" t="s">
        <v>9868</v>
      </c>
      <c r="E97" s="41" t="s">
        <v>9869</v>
      </c>
      <c r="F97" s="112" t="s">
        <v>9870</v>
      </c>
      <c r="G97" s="29" t="s">
        <v>2658</v>
      </c>
      <c r="H97" s="205" t="s">
        <v>2659</v>
      </c>
      <c r="I97" s="17" t="s">
        <v>1983</v>
      </c>
      <c r="J97" s="17"/>
      <c r="K97" s="17" t="s">
        <v>30</v>
      </c>
      <c r="L97" s="17">
        <v>0</v>
      </c>
      <c r="M97" s="17" t="s">
        <v>2660</v>
      </c>
      <c r="N97" s="17" t="s">
        <v>1981</v>
      </c>
      <c r="O97" s="17"/>
      <c r="P97" s="29" t="s">
        <v>2020</v>
      </c>
      <c r="Q97" s="29" t="s">
        <v>1529</v>
      </c>
      <c r="R97" s="29" t="s">
        <v>7805</v>
      </c>
      <c r="S97" s="12" t="s">
        <v>7379</v>
      </c>
      <c r="T97" s="7"/>
      <c r="U97" s="7"/>
      <c r="V97" s="7"/>
      <c r="W97" s="7"/>
    </row>
    <row r="98" spans="1:23" ht="14">
      <c r="A98" s="115"/>
      <c r="B98" s="115" t="s">
        <v>9871</v>
      </c>
      <c r="C98" s="16" t="s">
        <v>9872</v>
      </c>
      <c r="D98" s="16" t="s">
        <v>9873</v>
      </c>
      <c r="E98" s="16" t="s">
        <v>9874</v>
      </c>
      <c r="F98" s="274" t="s">
        <v>9875</v>
      </c>
      <c r="G98" s="16" t="s">
        <v>5043</v>
      </c>
      <c r="H98" s="217" t="s">
        <v>5044</v>
      </c>
      <c r="I98" s="80" t="s">
        <v>1983</v>
      </c>
      <c r="J98" s="80" t="s">
        <v>5045</v>
      </c>
      <c r="K98" s="80" t="s">
        <v>2051</v>
      </c>
      <c r="L98" s="80" t="s">
        <v>4142</v>
      </c>
      <c r="M98" s="80" t="s">
        <v>5046</v>
      </c>
      <c r="N98" s="80" t="s">
        <v>5047</v>
      </c>
      <c r="O98" s="16" t="s">
        <v>5048</v>
      </c>
      <c r="P98" s="80" t="s">
        <v>17</v>
      </c>
      <c r="Q98" s="16"/>
      <c r="R98" s="16" t="s">
        <v>7341</v>
      </c>
      <c r="S98" s="12"/>
      <c r="T98" s="12"/>
      <c r="U98" s="12"/>
      <c r="V98" s="12"/>
      <c r="W98" s="12"/>
    </row>
    <row r="99" spans="1:23" ht="14">
      <c r="A99" s="17"/>
      <c r="B99" s="29" t="s">
        <v>486</v>
      </c>
      <c r="C99" s="29" t="s">
        <v>487</v>
      </c>
      <c r="D99" s="29" t="s">
        <v>488</v>
      </c>
      <c r="E99" s="29" t="s">
        <v>489</v>
      </c>
      <c r="F99" s="112" t="s">
        <v>490</v>
      </c>
      <c r="G99" s="29" t="s">
        <v>491</v>
      </c>
      <c r="H99" s="210" t="s">
        <v>2327</v>
      </c>
      <c r="I99" s="29" t="s">
        <v>1983</v>
      </c>
      <c r="J99" s="29">
        <v>0</v>
      </c>
      <c r="K99" s="29" t="s">
        <v>1984</v>
      </c>
      <c r="L99" s="29">
        <v>0</v>
      </c>
      <c r="M99" s="29">
        <v>0</v>
      </c>
      <c r="N99" s="29" t="s">
        <v>23</v>
      </c>
      <c r="O99" s="29"/>
      <c r="P99" s="29" t="s">
        <v>17</v>
      </c>
      <c r="Q99" s="29" t="s">
        <v>138</v>
      </c>
      <c r="R99" s="29" t="s">
        <v>1426</v>
      </c>
      <c r="S99" s="12" t="s">
        <v>139</v>
      </c>
      <c r="T99" s="7"/>
      <c r="U99" s="7"/>
      <c r="V99" s="7"/>
      <c r="W99" s="7"/>
    </row>
    <row r="100" spans="1:23" ht="14">
      <c r="A100" s="16"/>
      <c r="B100" s="80" t="s">
        <v>492</v>
      </c>
      <c r="C100" s="80" t="s">
        <v>364</v>
      </c>
      <c r="D100" s="80" t="s">
        <v>493</v>
      </c>
      <c r="E100" s="80" t="s">
        <v>494</v>
      </c>
      <c r="F100" s="119" t="s">
        <v>495</v>
      </c>
      <c r="G100" s="80" t="s">
        <v>491</v>
      </c>
      <c r="H100" s="217" t="s">
        <v>2327</v>
      </c>
      <c r="I100" s="80" t="s">
        <v>1983</v>
      </c>
      <c r="J100" s="80">
        <v>0</v>
      </c>
      <c r="K100" s="80" t="s">
        <v>1984</v>
      </c>
      <c r="L100" s="80">
        <v>0</v>
      </c>
      <c r="M100" s="80">
        <v>0</v>
      </c>
      <c r="N100" s="80" t="s">
        <v>23</v>
      </c>
      <c r="O100" s="80"/>
      <c r="P100" s="80" t="s">
        <v>17</v>
      </c>
      <c r="Q100" s="80" t="s">
        <v>138</v>
      </c>
      <c r="R100" s="80" t="s">
        <v>1426</v>
      </c>
      <c r="S100" s="12" t="s">
        <v>139</v>
      </c>
      <c r="T100" s="7"/>
      <c r="U100" s="7"/>
      <c r="V100" s="7"/>
      <c r="W100" s="7"/>
    </row>
    <row r="101" spans="1:23" ht="14">
      <c r="A101" s="17"/>
      <c r="B101" s="29" t="s">
        <v>496</v>
      </c>
      <c r="C101" s="29" t="s">
        <v>497</v>
      </c>
      <c r="D101" s="29" t="s">
        <v>498</v>
      </c>
      <c r="E101" s="29" t="s">
        <v>499</v>
      </c>
      <c r="F101" s="112" t="s">
        <v>500</v>
      </c>
      <c r="G101" s="29" t="s">
        <v>501</v>
      </c>
      <c r="H101" s="210" t="s">
        <v>2328</v>
      </c>
      <c r="I101" s="29" t="s">
        <v>1983</v>
      </c>
      <c r="J101" s="29">
        <v>0</v>
      </c>
      <c r="K101" s="29" t="s">
        <v>1984</v>
      </c>
      <c r="L101" s="29">
        <v>0</v>
      </c>
      <c r="M101" s="29" t="s">
        <v>2329</v>
      </c>
      <c r="N101" s="29" t="s">
        <v>23</v>
      </c>
      <c r="O101" s="29"/>
      <c r="P101" s="29" t="s">
        <v>17</v>
      </c>
      <c r="Q101" s="29" t="s">
        <v>138</v>
      </c>
      <c r="R101" s="29" t="s">
        <v>1426</v>
      </c>
      <c r="S101" s="7" t="s">
        <v>7435</v>
      </c>
      <c r="T101" s="7"/>
      <c r="U101" s="7"/>
      <c r="V101" s="7"/>
      <c r="W101" s="7"/>
    </row>
    <row r="102" spans="1:23" ht="14">
      <c r="A102" s="16"/>
      <c r="B102" s="115" t="s">
        <v>9876</v>
      </c>
      <c r="C102" s="16" t="s">
        <v>9877</v>
      </c>
      <c r="D102" s="115" t="s">
        <v>9878</v>
      </c>
      <c r="E102" s="16" t="s">
        <v>429</v>
      </c>
      <c r="F102" s="132" t="s">
        <v>9879</v>
      </c>
      <c r="G102" s="115" t="s">
        <v>4403</v>
      </c>
      <c r="H102" s="217" t="s">
        <v>4404</v>
      </c>
      <c r="I102" s="80" t="s">
        <v>1983</v>
      </c>
      <c r="J102" s="80" t="s">
        <v>4405</v>
      </c>
      <c r="K102" s="80" t="s">
        <v>2095</v>
      </c>
      <c r="L102" s="80">
        <v>0</v>
      </c>
      <c r="M102" s="80" t="s">
        <v>4406</v>
      </c>
      <c r="N102" s="80" t="s">
        <v>4407</v>
      </c>
      <c r="O102" s="16">
        <v>0</v>
      </c>
      <c r="P102" s="80" t="s">
        <v>17</v>
      </c>
      <c r="Q102" s="16"/>
      <c r="R102" s="16" t="s">
        <v>7341</v>
      </c>
      <c r="S102" s="12"/>
      <c r="T102" s="12"/>
      <c r="U102" s="12"/>
      <c r="V102" s="12"/>
      <c r="W102" s="12"/>
    </row>
    <row r="103" spans="1:23" ht="14">
      <c r="A103" s="17"/>
      <c r="B103" s="29" t="s">
        <v>711</v>
      </c>
      <c r="C103" s="29" t="s">
        <v>1789</v>
      </c>
      <c r="D103" s="29" t="s">
        <v>1790</v>
      </c>
      <c r="E103" s="29" t="s">
        <v>1791</v>
      </c>
      <c r="F103" s="231" t="s">
        <v>1792</v>
      </c>
      <c r="G103" s="29" t="s">
        <v>1793</v>
      </c>
      <c r="H103" s="205" t="s">
        <v>4411</v>
      </c>
      <c r="I103" s="17" t="s">
        <v>1983</v>
      </c>
      <c r="J103" s="17"/>
      <c r="K103" s="17" t="s">
        <v>2051</v>
      </c>
      <c r="L103" s="17" t="s">
        <v>2023</v>
      </c>
      <c r="M103" s="17" t="s">
        <v>4412</v>
      </c>
      <c r="N103" s="17" t="s">
        <v>1981</v>
      </c>
      <c r="O103" s="17"/>
      <c r="P103" s="29" t="s">
        <v>17</v>
      </c>
      <c r="Q103" s="29" t="s">
        <v>1529</v>
      </c>
      <c r="R103" s="29" t="s">
        <v>1561</v>
      </c>
      <c r="S103" s="12"/>
      <c r="T103" s="7"/>
      <c r="U103" s="7"/>
      <c r="V103" s="7"/>
      <c r="W103" s="7"/>
    </row>
    <row r="104" spans="1:23" ht="14">
      <c r="A104" s="16"/>
      <c r="B104" s="16" t="s">
        <v>467</v>
      </c>
      <c r="C104" s="16" t="s">
        <v>411</v>
      </c>
      <c r="D104" s="16" t="s">
        <v>9880</v>
      </c>
      <c r="E104" s="16" t="s">
        <v>9881</v>
      </c>
      <c r="F104" s="267" t="s">
        <v>9882</v>
      </c>
      <c r="G104" s="16" t="s">
        <v>4413</v>
      </c>
      <c r="H104" s="217" t="s">
        <v>4414</v>
      </c>
      <c r="I104" s="80" t="s">
        <v>1983</v>
      </c>
      <c r="J104" s="80">
        <v>0</v>
      </c>
      <c r="K104" s="80" t="s">
        <v>2051</v>
      </c>
      <c r="L104" s="80">
        <v>0</v>
      </c>
      <c r="M104" s="80" t="s">
        <v>4415</v>
      </c>
      <c r="N104" s="80" t="s">
        <v>23</v>
      </c>
      <c r="O104" s="16">
        <v>0</v>
      </c>
      <c r="P104" s="80" t="s">
        <v>17</v>
      </c>
      <c r="Q104" s="16"/>
      <c r="R104" s="16" t="s">
        <v>7341</v>
      </c>
      <c r="S104" s="12"/>
      <c r="T104" s="12"/>
      <c r="U104" s="12"/>
      <c r="V104" s="12"/>
      <c r="W104" s="12"/>
    </row>
    <row r="105" spans="1:23" ht="14">
      <c r="A105" s="17"/>
      <c r="B105" s="17" t="s">
        <v>9883</v>
      </c>
      <c r="C105" s="17" t="s">
        <v>9884</v>
      </c>
      <c r="D105" s="17" t="s">
        <v>9885</v>
      </c>
      <c r="E105" s="17" t="s">
        <v>413</v>
      </c>
      <c r="F105" s="120" t="s">
        <v>9886</v>
      </c>
      <c r="G105" s="17" t="s">
        <v>3243</v>
      </c>
      <c r="H105" s="210" t="s">
        <v>3244</v>
      </c>
      <c r="I105" s="29" t="s">
        <v>1983</v>
      </c>
      <c r="J105" s="29">
        <v>0</v>
      </c>
      <c r="K105" s="29" t="s">
        <v>2095</v>
      </c>
      <c r="L105" s="29">
        <v>0</v>
      </c>
      <c r="M105" s="29" t="s">
        <v>3245</v>
      </c>
      <c r="N105" s="29" t="s">
        <v>2014</v>
      </c>
      <c r="O105" s="17">
        <v>0</v>
      </c>
      <c r="P105" s="29" t="s">
        <v>17</v>
      </c>
      <c r="Q105" s="17"/>
      <c r="R105" s="17" t="s">
        <v>7341</v>
      </c>
      <c r="S105" s="12"/>
      <c r="T105" s="12"/>
      <c r="U105" s="12"/>
      <c r="V105" s="12"/>
      <c r="W105" s="12"/>
    </row>
    <row r="106" spans="1:23" ht="14">
      <c r="A106" s="16"/>
      <c r="B106" s="16" t="s">
        <v>9887</v>
      </c>
      <c r="C106" s="16" t="s">
        <v>732</v>
      </c>
      <c r="D106" s="16" t="s">
        <v>9888</v>
      </c>
      <c r="E106" s="16" t="s">
        <v>9889</v>
      </c>
      <c r="F106" s="267" t="s">
        <v>9890</v>
      </c>
      <c r="G106" s="16" t="s">
        <v>2654</v>
      </c>
      <c r="H106" s="217" t="s">
        <v>2655</v>
      </c>
      <c r="I106" s="80" t="s">
        <v>1983</v>
      </c>
      <c r="J106" s="80">
        <v>0</v>
      </c>
      <c r="K106" s="80" t="s">
        <v>2114</v>
      </c>
      <c r="L106" s="80" t="s">
        <v>2119</v>
      </c>
      <c r="M106" s="80" t="s">
        <v>2656</v>
      </c>
      <c r="N106" s="80" t="s">
        <v>2657</v>
      </c>
      <c r="O106" s="16">
        <v>0</v>
      </c>
      <c r="P106" s="80" t="s">
        <v>17</v>
      </c>
      <c r="Q106" s="16"/>
      <c r="R106" s="16" t="s">
        <v>7341</v>
      </c>
      <c r="S106" s="12"/>
      <c r="T106" s="12"/>
      <c r="U106" s="12"/>
      <c r="V106" s="12"/>
      <c r="W106" s="12"/>
    </row>
    <row r="107" spans="1:23" ht="14">
      <c r="A107" s="17"/>
      <c r="B107" s="29" t="s">
        <v>502</v>
      </c>
      <c r="C107" s="29" t="s">
        <v>198</v>
      </c>
      <c r="D107" s="29" t="s">
        <v>503</v>
      </c>
      <c r="E107" s="29" t="s">
        <v>504</v>
      </c>
      <c r="F107" s="29" t="s">
        <v>7390</v>
      </c>
      <c r="G107" s="29" t="s">
        <v>505</v>
      </c>
      <c r="H107" s="210" t="s">
        <v>2347</v>
      </c>
      <c r="I107" s="29" t="s">
        <v>1983</v>
      </c>
      <c r="J107" s="29">
        <v>0</v>
      </c>
      <c r="K107" s="29" t="s">
        <v>2095</v>
      </c>
      <c r="L107" s="29">
        <v>0</v>
      </c>
      <c r="M107" s="29" t="s">
        <v>2348</v>
      </c>
      <c r="N107" s="29" t="s">
        <v>23</v>
      </c>
      <c r="O107" s="29"/>
      <c r="P107" s="29" t="s">
        <v>17</v>
      </c>
      <c r="Q107" s="29" t="s">
        <v>138</v>
      </c>
      <c r="R107" s="29" t="s">
        <v>1426</v>
      </c>
      <c r="S107" s="7" t="s">
        <v>7435</v>
      </c>
      <c r="T107" s="7"/>
      <c r="U107" s="7"/>
      <c r="V107" s="7"/>
      <c r="W107" s="7"/>
    </row>
    <row r="108" spans="1:23" ht="14">
      <c r="A108" s="16"/>
      <c r="B108" s="80" t="s">
        <v>1749</v>
      </c>
      <c r="C108" s="80" t="s">
        <v>1750</v>
      </c>
      <c r="D108" s="80" t="s">
        <v>1751</v>
      </c>
      <c r="E108" s="80" t="s">
        <v>1547</v>
      </c>
      <c r="F108" s="271" t="s">
        <v>1752</v>
      </c>
      <c r="G108" s="80" t="s">
        <v>1753</v>
      </c>
      <c r="H108" s="202" t="s">
        <v>4439</v>
      </c>
      <c r="I108" s="16" t="s">
        <v>1983</v>
      </c>
      <c r="J108" s="16"/>
      <c r="K108" s="16" t="s">
        <v>30</v>
      </c>
      <c r="L108" s="16">
        <v>0</v>
      </c>
      <c r="M108" s="16" t="s">
        <v>4440</v>
      </c>
      <c r="N108" s="16" t="s">
        <v>23</v>
      </c>
      <c r="O108" s="16"/>
      <c r="P108" s="80" t="s">
        <v>17</v>
      </c>
      <c r="Q108" s="80" t="s">
        <v>1529</v>
      </c>
      <c r="R108" s="80" t="s">
        <v>1598</v>
      </c>
      <c r="S108" s="12"/>
      <c r="T108" s="7"/>
      <c r="U108" s="7"/>
      <c r="V108" s="7"/>
      <c r="W108" s="7"/>
    </row>
    <row r="109" spans="1:23" ht="14">
      <c r="A109" s="17"/>
      <c r="B109" s="17" t="s">
        <v>9891</v>
      </c>
      <c r="C109" s="17" t="s">
        <v>9892</v>
      </c>
      <c r="D109" s="17" t="s">
        <v>9893</v>
      </c>
      <c r="E109" s="17" t="s">
        <v>9894</v>
      </c>
      <c r="F109" s="265" t="s">
        <v>9895</v>
      </c>
      <c r="G109" s="17" t="s">
        <v>5781</v>
      </c>
      <c r="H109" s="210" t="s">
        <v>5782</v>
      </c>
      <c r="I109" s="29" t="s">
        <v>1983</v>
      </c>
      <c r="J109" s="29">
        <v>0</v>
      </c>
      <c r="K109" s="29" t="s">
        <v>30</v>
      </c>
      <c r="L109" s="29">
        <v>0</v>
      </c>
      <c r="M109" s="29" t="s">
        <v>5783</v>
      </c>
      <c r="N109" s="29" t="s">
        <v>23</v>
      </c>
      <c r="O109" s="17">
        <v>0</v>
      </c>
      <c r="P109" s="29" t="s">
        <v>17</v>
      </c>
      <c r="Q109" s="17"/>
      <c r="R109" s="17" t="s">
        <v>7341</v>
      </c>
      <c r="S109" s="12"/>
      <c r="T109" s="12"/>
      <c r="U109" s="12"/>
      <c r="V109" s="12"/>
      <c r="W109" s="12"/>
    </row>
    <row r="110" spans="1:23" ht="14">
      <c r="A110" s="16"/>
      <c r="B110" s="80" t="s">
        <v>1864</v>
      </c>
      <c r="C110" s="80" t="s">
        <v>1293</v>
      </c>
      <c r="D110" s="80" t="s">
        <v>1865</v>
      </c>
      <c r="E110" s="80" t="s">
        <v>1558</v>
      </c>
      <c r="F110" s="268" t="s">
        <v>1866</v>
      </c>
      <c r="G110" s="80" t="s">
        <v>1867</v>
      </c>
      <c r="H110" s="202" t="s">
        <v>4453</v>
      </c>
      <c r="I110" s="16" t="s">
        <v>1983</v>
      </c>
      <c r="J110" s="16"/>
      <c r="K110" s="16" t="s">
        <v>2099</v>
      </c>
      <c r="L110" s="16">
        <v>0</v>
      </c>
      <c r="M110" s="16" t="s">
        <v>4454</v>
      </c>
      <c r="N110" s="16" t="s">
        <v>1981</v>
      </c>
      <c r="O110" s="16"/>
      <c r="P110" s="80" t="s">
        <v>17</v>
      </c>
      <c r="Q110" s="80" t="s">
        <v>1529</v>
      </c>
      <c r="R110" s="80" t="s">
        <v>1561</v>
      </c>
      <c r="S110" s="12"/>
      <c r="T110" s="7"/>
      <c r="U110" s="7"/>
      <c r="V110" s="7"/>
      <c r="W110" s="7"/>
    </row>
    <row r="111" spans="1:23" ht="14">
      <c r="A111" s="17"/>
      <c r="B111" s="105" t="s">
        <v>9171</v>
      </c>
      <c r="C111" s="17" t="s">
        <v>9896</v>
      </c>
      <c r="D111" s="17" t="s">
        <v>9897</v>
      </c>
      <c r="E111" s="17" t="s">
        <v>413</v>
      </c>
      <c r="F111" s="269" t="s">
        <v>9898</v>
      </c>
      <c r="G111" s="17" t="s">
        <v>2794</v>
      </c>
      <c r="H111" s="210" t="s">
        <v>2795</v>
      </c>
      <c r="I111" s="29" t="s">
        <v>1983</v>
      </c>
      <c r="J111" s="29">
        <v>0</v>
      </c>
      <c r="K111" s="29" t="s">
        <v>2083</v>
      </c>
      <c r="L111" s="29">
        <v>0</v>
      </c>
      <c r="M111" s="29" t="s">
        <v>2796</v>
      </c>
      <c r="N111" s="29" t="s">
        <v>2797</v>
      </c>
      <c r="O111" s="17">
        <v>0</v>
      </c>
      <c r="P111" s="29" t="s">
        <v>17</v>
      </c>
      <c r="Q111" s="17"/>
      <c r="R111" s="17" t="s">
        <v>7341</v>
      </c>
      <c r="S111" s="12"/>
      <c r="T111" s="7"/>
      <c r="U111" s="7"/>
      <c r="V111" s="7"/>
      <c r="W111" s="7"/>
    </row>
    <row r="112" spans="1:23" ht="14">
      <c r="A112" s="16"/>
      <c r="B112" s="80" t="s">
        <v>506</v>
      </c>
      <c r="C112" s="80" t="s">
        <v>507</v>
      </c>
      <c r="D112" s="80" t="s">
        <v>508</v>
      </c>
      <c r="E112" s="80" t="s">
        <v>457</v>
      </c>
      <c r="F112" s="276" t="s">
        <v>509</v>
      </c>
      <c r="G112" s="80" t="s">
        <v>510</v>
      </c>
      <c r="H112" s="217" t="s">
        <v>2363</v>
      </c>
      <c r="I112" s="80" t="s">
        <v>1983</v>
      </c>
      <c r="J112" s="80">
        <v>0</v>
      </c>
      <c r="K112" s="80" t="s">
        <v>1984</v>
      </c>
      <c r="L112" s="80">
        <v>0</v>
      </c>
      <c r="M112" s="80">
        <v>0</v>
      </c>
      <c r="N112" s="80" t="s">
        <v>23</v>
      </c>
      <c r="O112" s="80"/>
      <c r="P112" s="80" t="s">
        <v>17</v>
      </c>
      <c r="Q112" s="80" t="s">
        <v>138</v>
      </c>
      <c r="R112" s="80" t="s">
        <v>1426</v>
      </c>
      <c r="S112" s="12" t="s">
        <v>139</v>
      </c>
      <c r="T112" s="7"/>
      <c r="U112" s="7"/>
      <c r="V112" s="7"/>
      <c r="W112" s="7"/>
    </row>
    <row r="113" spans="1:23" ht="14">
      <c r="A113" s="17"/>
      <c r="B113" s="17" t="s">
        <v>8118</v>
      </c>
      <c r="C113" s="17" t="s">
        <v>9899</v>
      </c>
      <c r="D113" s="17" t="s">
        <v>9900</v>
      </c>
      <c r="E113" s="17" t="s">
        <v>9901</v>
      </c>
      <c r="F113" s="265" t="s">
        <v>9902</v>
      </c>
      <c r="G113" s="17" t="s">
        <v>4467</v>
      </c>
      <c r="H113" s="210" t="s">
        <v>4468</v>
      </c>
      <c r="I113" s="29" t="s">
        <v>1983</v>
      </c>
      <c r="J113" s="29">
        <v>0</v>
      </c>
      <c r="K113" s="29" t="s">
        <v>2051</v>
      </c>
      <c r="L113" s="29" t="s">
        <v>4142</v>
      </c>
      <c r="M113" s="29" t="s">
        <v>4469</v>
      </c>
      <c r="N113" s="29" t="s">
        <v>23</v>
      </c>
      <c r="O113" s="17">
        <v>0</v>
      </c>
      <c r="P113" s="29" t="s">
        <v>17</v>
      </c>
      <c r="Q113" s="17"/>
      <c r="R113" s="17" t="s">
        <v>7341</v>
      </c>
      <c r="S113" s="12"/>
      <c r="T113" s="12"/>
      <c r="U113" s="12"/>
      <c r="V113" s="12"/>
      <c r="W113" s="12"/>
    </row>
    <row r="114" spans="1:23" ht="14">
      <c r="A114" s="16"/>
      <c r="B114" s="16" t="s">
        <v>262</v>
      </c>
      <c r="C114" s="16" t="s">
        <v>9903</v>
      </c>
      <c r="D114" s="16" t="s">
        <v>9904</v>
      </c>
      <c r="E114" s="115" t="s">
        <v>9905</v>
      </c>
      <c r="F114" s="93" t="s">
        <v>9906</v>
      </c>
      <c r="G114" s="115" t="s">
        <v>4467</v>
      </c>
      <c r="H114" s="217" t="s">
        <v>4468</v>
      </c>
      <c r="I114" s="80" t="s">
        <v>1983</v>
      </c>
      <c r="J114" s="80">
        <v>0</v>
      </c>
      <c r="K114" s="80" t="s">
        <v>2051</v>
      </c>
      <c r="L114" s="80" t="s">
        <v>4142</v>
      </c>
      <c r="M114" s="80" t="s">
        <v>4469</v>
      </c>
      <c r="N114" s="80" t="s">
        <v>23</v>
      </c>
      <c r="O114" s="16">
        <v>0</v>
      </c>
      <c r="P114" s="80" t="s">
        <v>17</v>
      </c>
      <c r="Q114" s="16"/>
      <c r="R114" s="16" t="s">
        <v>7341</v>
      </c>
      <c r="S114" s="12"/>
      <c r="T114" s="12"/>
      <c r="U114" s="12"/>
      <c r="V114" s="12"/>
      <c r="W114" s="12"/>
    </row>
    <row r="115" spans="1:23" ht="14">
      <c r="A115" s="17"/>
      <c r="B115" s="29" t="s">
        <v>511</v>
      </c>
      <c r="C115" s="29" t="s">
        <v>205</v>
      </c>
      <c r="D115" s="29" t="s">
        <v>512</v>
      </c>
      <c r="E115" s="29" t="s">
        <v>513</v>
      </c>
      <c r="F115" s="112" t="s">
        <v>514</v>
      </c>
      <c r="G115" s="29" t="s">
        <v>515</v>
      </c>
      <c r="H115" s="210" t="s">
        <v>2369</v>
      </c>
      <c r="I115" s="29" t="s">
        <v>1983</v>
      </c>
      <c r="J115" s="29">
        <v>0</v>
      </c>
      <c r="K115" s="29" t="s">
        <v>1984</v>
      </c>
      <c r="L115" s="29">
        <v>0</v>
      </c>
      <c r="M115" s="29" t="s">
        <v>2370</v>
      </c>
      <c r="N115" s="29" t="s">
        <v>23</v>
      </c>
      <c r="O115" s="29"/>
      <c r="P115" s="29" t="s">
        <v>17</v>
      </c>
      <c r="Q115" s="29" t="s">
        <v>138</v>
      </c>
      <c r="R115" s="29" t="s">
        <v>1426</v>
      </c>
      <c r="S115" s="7" t="s">
        <v>7435</v>
      </c>
      <c r="T115" s="7"/>
      <c r="U115" s="7"/>
      <c r="V115" s="7"/>
      <c r="W115" s="7"/>
    </row>
    <row r="116" spans="1:23" ht="14">
      <c r="A116" s="16"/>
      <c r="B116" s="80" t="s">
        <v>516</v>
      </c>
      <c r="C116" s="80" t="s">
        <v>517</v>
      </c>
      <c r="D116" s="80" t="s">
        <v>518</v>
      </c>
      <c r="E116" s="80" t="s">
        <v>519</v>
      </c>
      <c r="F116" s="119" t="s">
        <v>520</v>
      </c>
      <c r="G116" s="80" t="s">
        <v>521</v>
      </c>
      <c r="H116" s="217" t="s">
        <v>2364</v>
      </c>
      <c r="I116" s="80" t="s">
        <v>1983</v>
      </c>
      <c r="J116" s="80">
        <v>0</v>
      </c>
      <c r="K116" s="80" t="s">
        <v>1984</v>
      </c>
      <c r="L116" s="80">
        <v>0</v>
      </c>
      <c r="M116" s="80">
        <v>0</v>
      </c>
      <c r="N116" s="80" t="s">
        <v>23</v>
      </c>
      <c r="O116" s="80"/>
      <c r="P116" s="80" t="s">
        <v>17</v>
      </c>
      <c r="Q116" s="80" t="s">
        <v>138</v>
      </c>
      <c r="R116" s="80" t="s">
        <v>1426</v>
      </c>
      <c r="S116" s="12" t="s">
        <v>139</v>
      </c>
      <c r="T116" s="7"/>
      <c r="U116" s="7"/>
      <c r="V116" s="7"/>
      <c r="W116" s="7"/>
    </row>
    <row r="117" spans="1:23" ht="14">
      <c r="A117" s="17"/>
      <c r="B117" s="105" t="s">
        <v>1268</v>
      </c>
      <c r="C117" s="17" t="s">
        <v>1511</v>
      </c>
      <c r="D117" s="17" t="s">
        <v>9907</v>
      </c>
      <c r="E117" s="17" t="s">
        <v>1106</v>
      </c>
      <c r="F117" s="265" t="s">
        <v>9908</v>
      </c>
      <c r="G117" s="17" t="s">
        <v>4513</v>
      </c>
      <c r="H117" s="210" t="s">
        <v>4514</v>
      </c>
      <c r="I117" s="29" t="s">
        <v>1983</v>
      </c>
      <c r="J117" s="29" t="s">
        <v>4515</v>
      </c>
      <c r="K117" s="29" t="s">
        <v>2095</v>
      </c>
      <c r="L117" s="29">
        <v>0</v>
      </c>
      <c r="M117" s="29" t="s">
        <v>4516</v>
      </c>
      <c r="N117" s="29" t="s">
        <v>23</v>
      </c>
      <c r="O117" s="17">
        <v>0</v>
      </c>
      <c r="P117" s="29" t="s">
        <v>2020</v>
      </c>
      <c r="Q117" s="29" t="s">
        <v>1529</v>
      </c>
      <c r="R117" s="17" t="s">
        <v>7805</v>
      </c>
      <c r="S117" s="12" t="s">
        <v>7379</v>
      </c>
      <c r="T117" s="12"/>
      <c r="U117" s="12"/>
      <c r="V117" s="12"/>
      <c r="W117" s="12"/>
    </row>
    <row r="118" spans="1:23" ht="14">
      <c r="A118" s="16"/>
      <c r="B118" s="80" t="s">
        <v>1712</v>
      </c>
      <c r="C118" s="80" t="s">
        <v>1713</v>
      </c>
      <c r="D118" s="80" t="s">
        <v>1714</v>
      </c>
      <c r="E118" s="80" t="s">
        <v>1715</v>
      </c>
      <c r="F118" s="268" t="s">
        <v>1716</v>
      </c>
      <c r="G118" s="80" t="s">
        <v>1717</v>
      </c>
      <c r="H118" s="202" t="s">
        <v>2696</v>
      </c>
      <c r="I118" s="16" t="s">
        <v>1983</v>
      </c>
      <c r="J118" s="16"/>
      <c r="K118" s="16" t="s">
        <v>2027</v>
      </c>
      <c r="L118" s="16">
        <v>0</v>
      </c>
      <c r="M118" s="16" t="s">
        <v>2697</v>
      </c>
      <c r="N118" s="16" t="s">
        <v>1981</v>
      </c>
      <c r="O118" s="16"/>
      <c r="P118" s="80" t="s">
        <v>17</v>
      </c>
      <c r="Q118" s="80" t="s">
        <v>1529</v>
      </c>
      <c r="R118" s="80" t="s">
        <v>1561</v>
      </c>
      <c r="S118" s="12"/>
      <c r="T118" s="7"/>
      <c r="U118" s="7"/>
      <c r="V118" s="7"/>
      <c r="W118" s="7"/>
    </row>
    <row r="119" spans="1:23" ht="14">
      <c r="A119" s="105"/>
      <c r="B119" s="105" t="s">
        <v>7119</v>
      </c>
      <c r="C119" s="17" t="s">
        <v>9909</v>
      </c>
      <c r="D119" s="17" t="s">
        <v>9910</v>
      </c>
      <c r="E119" s="17" t="s">
        <v>9911</v>
      </c>
      <c r="F119" s="269" t="s">
        <v>9912</v>
      </c>
      <c r="G119" s="17" t="s">
        <v>2827</v>
      </c>
      <c r="H119" s="210" t="s">
        <v>2828</v>
      </c>
      <c r="I119" s="29" t="s">
        <v>1983</v>
      </c>
      <c r="J119" s="29">
        <v>0</v>
      </c>
      <c r="K119" s="29" t="s">
        <v>2095</v>
      </c>
      <c r="L119" s="29">
        <v>0</v>
      </c>
      <c r="M119" s="29" t="s">
        <v>2829</v>
      </c>
      <c r="N119" s="29" t="s">
        <v>2830</v>
      </c>
      <c r="O119" s="17">
        <v>0</v>
      </c>
      <c r="P119" s="29" t="s">
        <v>17</v>
      </c>
      <c r="Q119" s="17"/>
      <c r="R119" s="17" t="s">
        <v>7341</v>
      </c>
      <c r="S119" s="12"/>
      <c r="T119" s="12"/>
      <c r="U119" s="12"/>
      <c r="V119" s="12"/>
      <c r="W119" s="12"/>
    </row>
    <row r="120" spans="1:23" ht="14">
      <c r="A120" s="16"/>
      <c r="B120" s="80" t="s">
        <v>522</v>
      </c>
      <c r="C120" s="80" t="s">
        <v>523</v>
      </c>
      <c r="D120" s="80" t="s">
        <v>524</v>
      </c>
      <c r="E120" s="80" t="s">
        <v>317</v>
      </c>
      <c r="F120" s="119" t="s">
        <v>525</v>
      </c>
      <c r="G120" s="80" t="s">
        <v>526</v>
      </c>
      <c r="H120" s="217" t="s">
        <v>2378</v>
      </c>
      <c r="I120" s="80" t="s">
        <v>1983</v>
      </c>
      <c r="J120" s="80">
        <v>0</v>
      </c>
      <c r="K120" s="80" t="s">
        <v>1984</v>
      </c>
      <c r="L120" s="80">
        <v>0</v>
      </c>
      <c r="M120" s="80" t="s">
        <v>2379</v>
      </c>
      <c r="N120" s="80" t="s">
        <v>23</v>
      </c>
      <c r="O120" s="80"/>
      <c r="P120" s="80" t="s">
        <v>17</v>
      </c>
      <c r="Q120" s="80" t="s">
        <v>138</v>
      </c>
      <c r="R120" s="80" t="s">
        <v>1426</v>
      </c>
      <c r="S120" s="12" t="s">
        <v>139</v>
      </c>
      <c r="T120" s="7"/>
      <c r="U120" s="7"/>
      <c r="V120" s="7"/>
      <c r="W120" s="7"/>
    </row>
    <row r="121" spans="1:23" ht="14">
      <c r="A121" s="17"/>
      <c r="B121" s="29" t="s">
        <v>531</v>
      </c>
      <c r="C121" s="29" t="s">
        <v>179</v>
      </c>
      <c r="D121" s="29" t="s">
        <v>532</v>
      </c>
      <c r="E121" s="29" t="s">
        <v>533</v>
      </c>
      <c r="F121" s="112" t="s">
        <v>534</v>
      </c>
      <c r="G121" s="29" t="s">
        <v>530</v>
      </c>
      <c r="H121" s="210" t="s">
        <v>2388</v>
      </c>
      <c r="I121" s="29" t="s">
        <v>1983</v>
      </c>
      <c r="J121" s="29">
        <v>0</v>
      </c>
      <c r="K121" s="29" t="s">
        <v>1984</v>
      </c>
      <c r="L121" s="29">
        <v>0</v>
      </c>
      <c r="M121" s="29" t="s">
        <v>2389</v>
      </c>
      <c r="N121" s="29" t="s">
        <v>23</v>
      </c>
      <c r="O121" s="29"/>
      <c r="P121" s="29" t="s">
        <v>17</v>
      </c>
      <c r="Q121" s="29" t="s">
        <v>138</v>
      </c>
      <c r="R121" s="29" t="s">
        <v>1426</v>
      </c>
      <c r="S121" s="7" t="s">
        <v>7435</v>
      </c>
      <c r="T121" s="7"/>
      <c r="U121" s="7"/>
      <c r="V121" s="7"/>
      <c r="W121" s="7"/>
    </row>
    <row r="122" spans="1:23" ht="14">
      <c r="A122" s="16"/>
      <c r="B122" s="80" t="s">
        <v>527</v>
      </c>
      <c r="C122" s="80" t="s">
        <v>26</v>
      </c>
      <c r="D122" s="80" t="s">
        <v>528</v>
      </c>
      <c r="E122" s="80" t="s">
        <v>470</v>
      </c>
      <c r="F122" s="276" t="s">
        <v>529</v>
      </c>
      <c r="G122" s="80" t="s">
        <v>530</v>
      </c>
      <c r="H122" s="217" t="s">
        <v>2388</v>
      </c>
      <c r="I122" s="80" t="s">
        <v>1983</v>
      </c>
      <c r="J122" s="80">
        <v>0</v>
      </c>
      <c r="K122" s="80" t="s">
        <v>1984</v>
      </c>
      <c r="L122" s="80">
        <v>0</v>
      </c>
      <c r="M122" s="80" t="s">
        <v>2389</v>
      </c>
      <c r="N122" s="80" t="s">
        <v>23</v>
      </c>
      <c r="O122" s="80"/>
      <c r="P122" s="80" t="s">
        <v>17</v>
      </c>
      <c r="Q122" s="80" t="s">
        <v>138</v>
      </c>
      <c r="R122" s="80" t="s">
        <v>1426</v>
      </c>
      <c r="S122" s="7" t="s">
        <v>7435</v>
      </c>
      <c r="T122" s="7"/>
      <c r="U122" s="7"/>
      <c r="V122" s="7"/>
      <c r="W122" s="7"/>
    </row>
    <row r="123" spans="1:23" ht="14">
      <c r="A123" s="105"/>
      <c r="B123" s="105" t="s">
        <v>9913</v>
      </c>
      <c r="C123" s="17" t="s">
        <v>352</v>
      </c>
      <c r="D123" s="17" t="s">
        <v>9914</v>
      </c>
      <c r="E123" s="17" t="s">
        <v>1106</v>
      </c>
      <c r="F123" s="269" t="s">
        <v>9915</v>
      </c>
      <c r="G123" s="17" t="s">
        <v>2703</v>
      </c>
      <c r="H123" s="210" t="s">
        <v>2704</v>
      </c>
      <c r="I123" s="29" t="s">
        <v>1983</v>
      </c>
      <c r="J123" s="29">
        <v>0</v>
      </c>
      <c r="K123" s="29" t="s">
        <v>2095</v>
      </c>
      <c r="L123" s="29">
        <v>0</v>
      </c>
      <c r="M123" s="29" t="s">
        <v>2705</v>
      </c>
      <c r="N123" s="29" t="s">
        <v>2319</v>
      </c>
      <c r="O123" s="17">
        <v>0</v>
      </c>
      <c r="P123" s="29" t="s">
        <v>17</v>
      </c>
      <c r="Q123" s="17"/>
      <c r="R123" s="17" t="s">
        <v>7341</v>
      </c>
      <c r="S123" s="12"/>
      <c r="T123" s="12"/>
      <c r="U123" s="12"/>
      <c r="V123" s="12"/>
      <c r="W123" s="12"/>
    </row>
    <row r="124" spans="1:23" ht="14">
      <c r="A124" s="17"/>
      <c r="B124" s="29" t="s">
        <v>1810</v>
      </c>
      <c r="C124" s="29" t="s">
        <v>1811</v>
      </c>
      <c r="D124" s="29" t="s">
        <v>1812</v>
      </c>
      <c r="E124" s="29" t="s">
        <v>1813</v>
      </c>
      <c r="F124" s="29" t="s">
        <v>7390</v>
      </c>
      <c r="G124" s="29" t="s">
        <v>1814</v>
      </c>
      <c r="H124" s="205" t="s">
        <v>4534</v>
      </c>
      <c r="I124" s="17" t="s">
        <v>1983</v>
      </c>
      <c r="J124" s="17"/>
      <c r="K124" s="17" t="s">
        <v>2055</v>
      </c>
      <c r="L124" s="17">
        <v>0</v>
      </c>
      <c r="M124" s="17" t="s">
        <v>4535</v>
      </c>
      <c r="N124" s="17" t="s">
        <v>1981</v>
      </c>
      <c r="O124" s="17"/>
      <c r="P124" s="29" t="s">
        <v>17</v>
      </c>
      <c r="Q124" s="29" t="s">
        <v>1529</v>
      </c>
      <c r="R124" s="29" t="s">
        <v>1561</v>
      </c>
      <c r="S124" s="17"/>
      <c r="T124" s="29"/>
      <c r="U124" s="7"/>
      <c r="V124" s="7"/>
      <c r="W124" s="7"/>
    </row>
    <row r="125" spans="1:23" ht="14">
      <c r="A125" s="16"/>
      <c r="B125" s="80" t="s">
        <v>535</v>
      </c>
      <c r="C125" s="80" t="s">
        <v>536</v>
      </c>
      <c r="D125" s="80" t="s">
        <v>537</v>
      </c>
      <c r="E125" s="80" t="s">
        <v>538</v>
      </c>
      <c r="F125" s="119" t="s">
        <v>539</v>
      </c>
      <c r="G125" s="80" t="s">
        <v>540</v>
      </c>
      <c r="H125" s="217" t="s">
        <v>2397</v>
      </c>
      <c r="I125" s="80" t="s">
        <v>1983</v>
      </c>
      <c r="J125" s="80">
        <v>0</v>
      </c>
      <c r="K125" s="80" t="s">
        <v>2017</v>
      </c>
      <c r="L125" s="80" t="s">
        <v>2311</v>
      </c>
      <c r="M125" s="80" t="s">
        <v>2398</v>
      </c>
      <c r="N125" s="80" t="s">
        <v>23</v>
      </c>
      <c r="O125" s="80"/>
      <c r="P125" s="80" t="s">
        <v>17</v>
      </c>
      <c r="Q125" s="80" t="s">
        <v>138</v>
      </c>
      <c r="R125" s="80" t="s">
        <v>1426</v>
      </c>
      <c r="S125" s="80" t="s">
        <v>7435</v>
      </c>
      <c r="T125" s="80"/>
      <c r="U125" s="7"/>
      <c r="V125" s="7"/>
      <c r="W125" s="7"/>
    </row>
    <row r="126" spans="1:23" ht="14">
      <c r="A126" s="17"/>
      <c r="B126" s="29" t="s">
        <v>1616</v>
      </c>
      <c r="C126" s="29" t="s">
        <v>1680</v>
      </c>
      <c r="D126" s="29" t="s">
        <v>1681</v>
      </c>
      <c r="E126" s="29" t="s">
        <v>1682</v>
      </c>
      <c r="F126" s="231" t="s">
        <v>1683</v>
      </c>
      <c r="G126" s="29" t="s">
        <v>1684</v>
      </c>
      <c r="H126" s="205" t="s">
        <v>4545</v>
      </c>
      <c r="I126" s="17" t="s">
        <v>1983</v>
      </c>
      <c r="J126" s="17"/>
      <c r="K126" s="17" t="s">
        <v>2017</v>
      </c>
      <c r="L126" s="17">
        <v>0</v>
      </c>
      <c r="M126" s="17" t="s">
        <v>4546</v>
      </c>
      <c r="N126" s="17" t="s">
        <v>1981</v>
      </c>
      <c r="O126" s="17"/>
      <c r="P126" s="29" t="s">
        <v>17</v>
      </c>
      <c r="Q126" s="29" t="s">
        <v>1529</v>
      </c>
      <c r="R126" s="29" t="s">
        <v>1561</v>
      </c>
      <c r="S126" s="17"/>
      <c r="T126" s="29"/>
      <c r="U126" s="7"/>
      <c r="V126" s="7"/>
      <c r="W126" s="7"/>
    </row>
    <row r="127" spans="1:23" ht="14">
      <c r="A127" s="16"/>
      <c r="B127" s="80" t="s">
        <v>549</v>
      </c>
      <c r="C127" s="80" t="s">
        <v>385</v>
      </c>
      <c r="D127" s="80" t="s">
        <v>550</v>
      </c>
      <c r="E127" s="80" t="s">
        <v>551</v>
      </c>
      <c r="F127" s="80" t="s">
        <v>7390</v>
      </c>
      <c r="G127" s="80" t="s">
        <v>544</v>
      </c>
      <c r="H127" s="217" t="s">
        <v>2408</v>
      </c>
      <c r="I127" s="80" t="s">
        <v>1983</v>
      </c>
      <c r="J127" s="80">
        <v>0</v>
      </c>
      <c r="K127" s="80" t="s">
        <v>1984</v>
      </c>
      <c r="L127" s="80">
        <v>0</v>
      </c>
      <c r="M127" s="80">
        <v>0</v>
      </c>
      <c r="N127" s="80" t="s">
        <v>23</v>
      </c>
      <c r="O127" s="80"/>
      <c r="P127" s="80" t="s">
        <v>17</v>
      </c>
      <c r="Q127" s="80" t="s">
        <v>138</v>
      </c>
      <c r="R127" s="80" t="s">
        <v>1426</v>
      </c>
      <c r="S127" s="16" t="s">
        <v>139</v>
      </c>
      <c r="T127" s="80"/>
      <c r="U127" s="7"/>
      <c r="V127" s="7"/>
      <c r="W127" s="7"/>
    </row>
    <row r="128" spans="1:23" ht="14">
      <c r="A128" s="17"/>
      <c r="B128" s="29" t="s">
        <v>541</v>
      </c>
      <c r="C128" s="29" t="s">
        <v>62</v>
      </c>
      <c r="D128" s="29" t="s">
        <v>542</v>
      </c>
      <c r="E128" s="29" t="s">
        <v>543</v>
      </c>
      <c r="F128" s="29" t="s">
        <v>7390</v>
      </c>
      <c r="G128" s="29" t="s">
        <v>544</v>
      </c>
      <c r="H128" s="210" t="s">
        <v>2408</v>
      </c>
      <c r="I128" s="29" t="s">
        <v>1983</v>
      </c>
      <c r="J128" s="29">
        <v>0</v>
      </c>
      <c r="K128" s="29" t="s">
        <v>1984</v>
      </c>
      <c r="L128" s="29">
        <v>0</v>
      </c>
      <c r="M128" s="29">
        <v>0</v>
      </c>
      <c r="N128" s="29" t="s">
        <v>23</v>
      </c>
      <c r="O128" s="29"/>
      <c r="P128" s="29" t="s">
        <v>17</v>
      </c>
      <c r="Q128" s="29" t="s">
        <v>138</v>
      </c>
      <c r="R128" s="29" t="s">
        <v>1426</v>
      </c>
      <c r="S128" s="17" t="s">
        <v>139</v>
      </c>
      <c r="T128" s="29"/>
      <c r="U128" s="7"/>
      <c r="V128" s="7"/>
      <c r="W128" s="7"/>
    </row>
    <row r="129" spans="1:23" ht="14">
      <c r="A129" s="16"/>
      <c r="B129" s="80" t="s">
        <v>545</v>
      </c>
      <c r="C129" s="80" t="s">
        <v>546</v>
      </c>
      <c r="D129" s="80" t="s">
        <v>547</v>
      </c>
      <c r="E129" s="80" t="s">
        <v>548</v>
      </c>
      <c r="F129" s="80" t="s">
        <v>7390</v>
      </c>
      <c r="G129" s="80" t="s">
        <v>544</v>
      </c>
      <c r="H129" s="217" t="s">
        <v>2408</v>
      </c>
      <c r="I129" s="80" t="s">
        <v>1983</v>
      </c>
      <c r="J129" s="80">
        <v>0</v>
      </c>
      <c r="K129" s="80" t="s">
        <v>1984</v>
      </c>
      <c r="L129" s="80">
        <v>0</v>
      </c>
      <c r="M129" s="80">
        <v>0</v>
      </c>
      <c r="N129" s="80" t="s">
        <v>23</v>
      </c>
      <c r="O129" s="80"/>
      <c r="P129" s="80" t="s">
        <v>17</v>
      </c>
      <c r="Q129" s="80" t="s">
        <v>138</v>
      </c>
      <c r="R129" s="80" t="s">
        <v>1426</v>
      </c>
      <c r="S129" s="16" t="s">
        <v>139</v>
      </c>
      <c r="T129" s="80"/>
      <c r="U129" s="7"/>
      <c r="V129" s="7"/>
      <c r="W129" s="7"/>
    </row>
    <row r="130" spans="1:23" ht="14">
      <c r="A130" s="17"/>
      <c r="B130" s="29" t="s">
        <v>552</v>
      </c>
      <c r="C130" s="29" t="s">
        <v>238</v>
      </c>
      <c r="D130" s="29" t="s">
        <v>553</v>
      </c>
      <c r="E130" s="29" t="s">
        <v>470</v>
      </c>
      <c r="F130" s="275" t="s">
        <v>554</v>
      </c>
      <c r="G130" s="29" t="s">
        <v>555</v>
      </c>
      <c r="H130" s="210" t="s">
        <v>2409</v>
      </c>
      <c r="I130" s="29" t="s">
        <v>1983</v>
      </c>
      <c r="J130" s="29">
        <v>0</v>
      </c>
      <c r="K130" s="29" t="s">
        <v>1984</v>
      </c>
      <c r="L130" s="29">
        <v>0</v>
      </c>
      <c r="M130" s="29" t="s">
        <v>2410</v>
      </c>
      <c r="N130" s="29" t="s">
        <v>23</v>
      </c>
      <c r="O130" s="29"/>
      <c r="P130" s="29" t="s">
        <v>17</v>
      </c>
      <c r="Q130" s="29" t="s">
        <v>138</v>
      </c>
      <c r="R130" s="29" t="s">
        <v>1426</v>
      </c>
      <c r="S130" s="29" t="s">
        <v>7435</v>
      </c>
      <c r="T130" s="29"/>
      <c r="U130" s="7"/>
      <c r="V130" s="7"/>
      <c r="W130" s="7"/>
    </row>
    <row r="131" spans="1:23" ht="14">
      <c r="A131" s="16"/>
      <c r="B131" s="80" t="s">
        <v>556</v>
      </c>
      <c r="C131" s="80" t="s">
        <v>557</v>
      </c>
      <c r="D131" s="80" t="s">
        <v>558</v>
      </c>
      <c r="E131" s="80" t="s">
        <v>559</v>
      </c>
      <c r="F131" s="119" t="s">
        <v>560</v>
      </c>
      <c r="G131" s="80" t="s">
        <v>555</v>
      </c>
      <c r="H131" s="217" t="s">
        <v>2409</v>
      </c>
      <c r="I131" s="80" t="s">
        <v>1983</v>
      </c>
      <c r="J131" s="80">
        <v>0</v>
      </c>
      <c r="K131" s="80" t="s">
        <v>1984</v>
      </c>
      <c r="L131" s="80">
        <v>0</v>
      </c>
      <c r="M131" s="80" t="s">
        <v>2410</v>
      </c>
      <c r="N131" s="80" t="s">
        <v>23</v>
      </c>
      <c r="O131" s="80"/>
      <c r="P131" s="80" t="s">
        <v>17</v>
      </c>
      <c r="Q131" s="80" t="s">
        <v>138</v>
      </c>
      <c r="R131" s="80" t="s">
        <v>1426</v>
      </c>
      <c r="S131" s="80" t="s">
        <v>7435</v>
      </c>
      <c r="T131" s="80"/>
      <c r="U131" s="7"/>
      <c r="V131" s="7"/>
      <c r="W131" s="7"/>
    </row>
    <row r="132" spans="1:23" ht="14">
      <c r="A132" s="17"/>
      <c r="B132" s="29" t="s">
        <v>511</v>
      </c>
      <c r="C132" s="29" t="s">
        <v>561</v>
      </c>
      <c r="D132" s="29" t="s">
        <v>562</v>
      </c>
      <c r="E132" s="29" t="s">
        <v>563</v>
      </c>
      <c r="F132" s="112" t="s">
        <v>564</v>
      </c>
      <c r="G132" s="29" t="s">
        <v>565</v>
      </c>
      <c r="H132" s="210" t="s">
        <v>2411</v>
      </c>
      <c r="I132" s="29" t="s">
        <v>1983</v>
      </c>
      <c r="J132" s="29">
        <v>0</v>
      </c>
      <c r="K132" s="29" t="s">
        <v>1984</v>
      </c>
      <c r="L132" s="29">
        <v>0</v>
      </c>
      <c r="M132" s="29" t="s">
        <v>2412</v>
      </c>
      <c r="N132" s="29" t="s">
        <v>23</v>
      </c>
      <c r="O132" s="29"/>
      <c r="P132" s="29" t="s">
        <v>17</v>
      </c>
      <c r="Q132" s="29" t="s">
        <v>138</v>
      </c>
      <c r="R132" s="29" t="s">
        <v>1426</v>
      </c>
      <c r="S132" s="17" t="s">
        <v>139</v>
      </c>
      <c r="T132" s="29"/>
      <c r="U132" s="7"/>
      <c r="V132" s="7"/>
      <c r="W132" s="7"/>
    </row>
    <row r="133" spans="1:23" ht="14">
      <c r="A133" s="16"/>
      <c r="B133" s="80" t="s">
        <v>574</v>
      </c>
      <c r="C133" s="80" t="s">
        <v>299</v>
      </c>
      <c r="D133" s="80" t="s">
        <v>575</v>
      </c>
      <c r="E133" s="80" t="s">
        <v>576</v>
      </c>
      <c r="F133" s="80" t="s">
        <v>7390</v>
      </c>
      <c r="G133" s="80" t="s">
        <v>565</v>
      </c>
      <c r="H133" s="217" t="s">
        <v>2411</v>
      </c>
      <c r="I133" s="80" t="s">
        <v>1983</v>
      </c>
      <c r="J133" s="80">
        <v>0</v>
      </c>
      <c r="K133" s="80" t="s">
        <v>1984</v>
      </c>
      <c r="L133" s="80">
        <v>0</v>
      </c>
      <c r="M133" s="80" t="s">
        <v>2412</v>
      </c>
      <c r="N133" s="80" t="s">
        <v>23</v>
      </c>
      <c r="O133" s="80"/>
      <c r="P133" s="80" t="s">
        <v>17</v>
      </c>
      <c r="Q133" s="80" t="s">
        <v>138</v>
      </c>
      <c r="R133" s="80" t="s">
        <v>1426</v>
      </c>
      <c r="S133" s="16" t="s">
        <v>139</v>
      </c>
      <c r="T133" s="80"/>
      <c r="U133" s="7"/>
      <c r="V133" s="7"/>
      <c r="W133" s="7"/>
    </row>
    <row r="134" spans="1:23" ht="14">
      <c r="A134" s="17"/>
      <c r="B134" s="29" t="s">
        <v>569</v>
      </c>
      <c r="C134" s="29" t="s">
        <v>570</v>
      </c>
      <c r="D134" s="29" t="s">
        <v>571</v>
      </c>
      <c r="E134" s="29" t="s">
        <v>9916</v>
      </c>
      <c r="F134" s="112" t="s">
        <v>573</v>
      </c>
      <c r="G134" s="29" t="s">
        <v>565</v>
      </c>
      <c r="H134" s="210" t="s">
        <v>2411</v>
      </c>
      <c r="I134" s="29" t="s">
        <v>1983</v>
      </c>
      <c r="J134" s="29">
        <v>0</v>
      </c>
      <c r="K134" s="29" t="s">
        <v>1984</v>
      </c>
      <c r="L134" s="29">
        <v>0</v>
      </c>
      <c r="M134" s="29" t="s">
        <v>2412</v>
      </c>
      <c r="N134" s="29" t="s">
        <v>23</v>
      </c>
      <c r="O134" s="29"/>
      <c r="P134" s="29" t="s">
        <v>17</v>
      </c>
      <c r="Q134" s="29" t="s">
        <v>138</v>
      </c>
      <c r="R134" s="29" t="s">
        <v>1426</v>
      </c>
      <c r="S134" s="17" t="s">
        <v>139</v>
      </c>
      <c r="T134" s="29"/>
      <c r="U134" s="7"/>
      <c r="V134" s="7"/>
      <c r="W134" s="7"/>
    </row>
    <row r="135" spans="1:23" ht="14">
      <c r="A135" s="16"/>
      <c r="B135" s="80" t="s">
        <v>566</v>
      </c>
      <c r="C135" s="80" t="s">
        <v>536</v>
      </c>
      <c r="D135" s="80" t="s">
        <v>567</v>
      </c>
      <c r="E135" s="80" t="s">
        <v>519</v>
      </c>
      <c r="F135" s="276" t="s">
        <v>568</v>
      </c>
      <c r="G135" s="80" t="s">
        <v>565</v>
      </c>
      <c r="H135" s="217" t="s">
        <v>2411</v>
      </c>
      <c r="I135" s="80" t="s">
        <v>1983</v>
      </c>
      <c r="J135" s="80">
        <v>0</v>
      </c>
      <c r="K135" s="80" t="s">
        <v>1984</v>
      </c>
      <c r="L135" s="80">
        <v>0</v>
      </c>
      <c r="M135" s="80" t="s">
        <v>2412</v>
      </c>
      <c r="N135" s="80" t="s">
        <v>23</v>
      </c>
      <c r="O135" s="80"/>
      <c r="P135" s="80" t="s">
        <v>17</v>
      </c>
      <c r="Q135" s="80" t="s">
        <v>138</v>
      </c>
      <c r="R135" s="80" t="s">
        <v>1426</v>
      </c>
      <c r="S135" s="16" t="s">
        <v>139</v>
      </c>
      <c r="T135" s="80"/>
      <c r="U135" s="7"/>
      <c r="V135" s="7"/>
      <c r="W135" s="7"/>
    </row>
    <row r="136" spans="1:23" ht="14">
      <c r="A136" s="17"/>
      <c r="B136" s="105" t="s">
        <v>9917</v>
      </c>
      <c r="C136" s="17" t="s">
        <v>9918</v>
      </c>
      <c r="D136" s="17" t="s">
        <v>9919</v>
      </c>
      <c r="E136" s="159" t="s">
        <v>9920</v>
      </c>
      <c r="F136" s="130" t="s">
        <v>9921</v>
      </c>
      <c r="G136" s="17" t="s">
        <v>4547</v>
      </c>
      <c r="H136" s="210" t="s">
        <v>4548</v>
      </c>
      <c r="I136" s="29" t="s">
        <v>1983</v>
      </c>
      <c r="J136" s="29" t="s">
        <v>4549</v>
      </c>
      <c r="K136" s="29" t="s">
        <v>30</v>
      </c>
      <c r="L136" s="29">
        <v>0</v>
      </c>
      <c r="M136" s="29" t="s">
        <v>4550</v>
      </c>
      <c r="N136" s="29" t="s">
        <v>23</v>
      </c>
      <c r="O136" s="17">
        <v>0</v>
      </c>
      <c r="P136" s="29" t="s">
        <v>17</v>
      </c>
      <c r="Q136" s="17"/>
      <c r="R136" s="17" t="s">
        <v>7341</v>
      </c>
      <c r="S136" s="17"/>
      <c r="T136" s="17"/>
      <c r="U136" s="12"/>
      <c r="V136" s="12"/>
      <c r="W136" s="12"/>
    </row>
    <row r="137" spans="1:23" ht="14">
      <c r="A137" s="16"/>
      <c r="B137" s="80" t="s">
        <v>1630</v>
      </c>
      <c r="C137" s="80" t="s">
        <v>1631</v>
      </c>
      <c r="D137" s="80" t="s">
        <v>1581</v>
      </c>
      <c r="E137" s="80" t="s">
        <v>28</v>
      </c>
      <c r="F137" s="268" t="s">
        <v>1632</v>
      </c>
      <c r="G137" s="80" t="s">
        <v>1633</v>
      </c>
      <c r="H137" s="202" t="s">
        <v>4565</v>
      </c>
      <c r="I137" s="16" t="s">
        <v>1983</v>
      </c>
      <c r="J137" s="16"/>
      <c r="K137" s="16" t="s">
        <v>2017</v>
      </c>
      <c r="L137" s="16">
        <v>0</v>
      </c>
      <c r="M137" s="16" t="s">
        <v>49</v>
      </c>
      <c r="N137" s="16" t="s">
        <v>1981</v>
      </c>
      <c r="O137" s="16"/>
      <c r="P137" s="80" t="s">
        <v>17</v>
      </c>
      <c r="Q137" s="80" t="s">
        <v>1529</v>
      </c>
      <c r="R137" s="80" t="s">
        <v>1530</v>
      </c>
      <c r="S137" s="16"/>
      <c r="T137" s="80"/>
      <c r="U137" s="7"/>
      <c r="V137" s="7"/>
      <c r="W137" s="7"/>
    </row>
    <row r="138" spans="1:23" ht="14">
      <c r="A138" s="17"/>
      <c r="B138" s="250" t="s">
        <v>9922</v>
      </c>
      <c r="C138" s="17" t="s">
        <v>9923</v>
      </c>
      <c r="D138" s="17" t="s">
        <v>9924</v>
      </c>
      <c r="E138" s="17" t="s">
        <v>9925</v>
      </c>
      <c r="F138" s="130" t="s">
        <v>9926</v>
      </c>
      <c r="G138" s="213" t="s">
        <v>4569</v>
      </c>
      <c r="H138" s="210" t="s">
        <v>4570</v>
      </c>
      <c r="I138" s="29" t="s">
        <v>1983</v>
      </c>
      <c r="J138" s="29" t="s">
        <v>4571</v>
      </c>
      <c r="K138" s="29" t="s">
        <v>2095</v>
      </c>
      <c r="L138" s="29">
        <v>0</v>
      </c>
      <c r="M138" s="29" t="s">
        <v>4572</v>
      </c>
      <c r="N138" s="29" t="s">
        <v>1981</v>
      </c>
      <c r="O138" s="17" t="s">
        <v>4573</v>
      </c>
      <c r="P138" s="29" t="s">
        <v>17</v>
      </c>
      <c r="Q138" s="17"/>
      <c r="R138" s="17" t="s">
        <v>7341</v>
      </c>
      <c r="S138" s="17"/>
      <c r="T138" s="17"/>
      <c r="U138" s="12"/>
      <c r="V138" s="12"/>
      <c r="W138" s="12"/>
    </row>
    <row r="139" spans="1:23" ht="14">
      <c r="A139" s="16"/>
      <c r="B139" s="228" t="s">
        <v>169</v>
      </c>
      <c r="C139" s="16" t="s">
        <v>1361</v>
      </c>
      <c r="D139" s="16" t="s">
        <v>9927</v>
      </c>
      <c r="E139" s="16" t="s">
        <v>1393</v>
      </c>
      <c r="F139" s="267" t="s">
        <v>9928</v>
      </c>
      <c r="G139" s="247" t="s">
        <v>4574</v>
      </c>
      <c r="H139" s="217" t="s">
        <v>4575</v>
      </c>
      <c r="I139" s="80" t="s">
        <v>1983</v>
      </c>
      <c r="J139" s="80" t="s">
        <v>4576</v>
      </c>
      <c r="K139" s="80" t="s">
        <v>30</v>
      </c>
      <c r="L139" s="80">
        <v>0</v>
      </c>
      <c r="M139" s="80" t="s">
        <v>4577</v>
      </c>
      <c r="N139" s="80" t="s">
        <v>23</v>
      </c>
      <c r="O139" s="16">
        <v>0</v>
      </c>
      <c r="P139" s="80" t="s">
        <v>17</v>
      </c>
      <c r="Q139" s="16"/>
      <c r="R139" s="16" t="s">
        <v>7341</v>
      </c>
      <c r="S139" s="16"/>
      <c r="T139" s="16"/>
      <c r="U139" s="12"/>
      <c r="V139" s="12"/>
      <c r="W139" s="12"/>
    </row>
    <row r="140" spans="1:23" ht="14">
      <c r="A140" s="17"/>
      <c r="B140" s="213" t="s">
        <v>9929</v>
      </c>
      <c r="C140" s="17" t="s">
        <v>218</v>
      </c>
      <c r="D140" s="17" t="s">
        <v>9930</v>
      </c>
      <c r="E140" s="17" t="s">
        <v>9931</v>
      </c>
      <c r="F140" s="265" t="s">
        <v>9932</v>
      </c>
      <c r="G140" s="213" t="s">
        <v>3434</v>
      </c>
      <c r="H140" s="210" t="s">
        <v>3435</v>
      </c>
      <c r="I140" s="29" t="s">
        <v>1983</v>
      </c>
      <c r="J140" s="29">
        <v>0</v>
      </c>
      <c r="K140" s="29" t="s">
        <v>2110</v>
      </c>
      <c r="L140" s="29">
        <v>0</v>
      </c>
      <c r="M140" s="29" t="s">
        <v>3436</v>
      </c>
      <c r="N140" s="29" t="s">
        <v>23</v>
      </c>
      <c r="O140" s="17">
        <v>0</v>
      </c>
      <c r="P140" s="29" t="s">
        <v>17</v>
      </c>
      <c r="Q140" s="17"/>
      <c r="R140" s="17" t="s">
        <v>7341</v>
      </c>
      <c r="S140" s="17"/>
      <c r="T140" s="17"/>
      <c r="U140" s="12"/>
      <c r="V140" s="12"/>
      <c r="W140" s="12"/>
    </row>
    <row r="141" spans="1:23" ht="14">
      <c r="A141" s="16"/>
      <c r="B141" s="207" t="s">
        <v>976</v>
      </c>
      <c r="C141" s="80" t="s">
        <v>1821</v>
      </c>
      <c r="D141" s="80" t="s">
        <v>1822</v>
      </c>
      <c r="E141" s="80" t="s">
        <v>1823</v>
      </c>
      <c r="F141" s="268" t="s">
        <v>1824</v>
      </c>
      <c r="G141" s="207" t="s">
        <v>1825</v>
      </c>
      <c r="H141" s="202" t="s">
        <v>2715</v>
      </c>
      <c r="I141" s="16" t="s">
        <v>1983</v>
      </c>
      <c r="J141" s="16"/>
      <c r="K141" s="16" t="s">
        <v>2017</v>
      </c>
      <c r="L141" s="16" t="s">
        <v>2311</v>
      </c>
      <c r="M141" s="16" t="s">
        <v>2716</v>
      </c>
      <c r="N141" s="16" t="s">
        <v>1981</v>
      </c>
      <c r="O141" s="16"/>
      <c r="P141" s="80" t="s">
        <v>17</v>
      </c>
      <c r="Q141" s="80" t="s">
        <v>1529</v>
      </c>
      <c r="R141" s="80" t="s">
        <v>1543</v>
      </c>
      <c r="S141" s="16"/>
      <c r="T141" s="80"/>
      <c r="U141" s="7"/>
      <c r="V141" s="7"/>
      <c r="W141" s="7"/>
    </row>
    <row r="142" spans="1:23" ht="14">
      <c r="A142" s="17"/>
      <c r="B142" s="206" t="s">
        <v>582</v>
      </c>
      <c r="C142" s="29" t="s">
        <v>583</v>
      </c>
      <c r="D142" s="29" t="s">
        <v>9933</v>
      </c>
      <c r="E142" s="29" t="s">
        <v>9934</v>
      </c>
      <c r="F142" s="112" t="s">
        <v>9935</v>
      </c>
      <c r="G142" s="206" t="s">
        <v>727</v>
      </c>
      <c r="H142" s="210" t="s">
        <v>5858</v>
      </c>
      <c r="I142" s="29" t="s">
        <v>1983</v>
      </c>
      <c r="J142" s="29">
        <v>0</v>
      </c>
      <c r="K142" s="29" t="s">
        <v>2099</v>
      </c>
      <c r="L142" s="29">
        <v>0</v>
      </c>
      <c r="M142" s="29" t="s">
        <v>5859</v>
      </c>
      <c r="N142" s="29" t="s">
        <v>23</v>
      </c>
      <c r="O142" s="29"/>
      <c r="P142" s="29" t="s">
        <v>17</v>
      </c>
      <c r="Q142" s="29" t="s">
        <v>138</v>
      </c>
      <c r="R142" s="29" t="s">
        <v>1426</v>
      </c>
      <c r="S142" s="29" t="s">
        <v>7435</v>
      </c>
      <c r="T142" s="29"/>
      <c r="U142" s="7"/>
      <c r="V142" s="7"/>
      <c r="W142" s="7"/>
    </row>
    <row r="143" spans="1:23" ht="14">
      <c r="A143" s="16"/>
      <c r="B143" s="247" t="s">
        <v>9936</v>
      </c>
      <c r="C143" s="16" t="s">
        <v>342</v>
      </c>
      <c r="D143" s="16" t="s">
        <v>9937</v>
      </c>
      <c r="E143" s="16" t="s">
        <v>9938</v>
      </c>
      <c r="F143" s="267" t="s">
        <v>9939</v>
      </c>
      <c r="G143" s="247" t="s">
        <v>581</v>
      </c>
      <c r="H143" s="217" t="s">
        <v>2717</v>
      </c>
      <c r="I143" s="80" t="s">
        <v>1983</v>
      </c>
      <c r="J143" s="80">
        <v>0</v>
      </c>
      <c r="K143" s="80" t="s">
        <v>1984</v>
      </c>
      <c r="L143" s="80">
        <v>0</v>
      </c>
      <c r="M143" s="80" t="s">
        <v>2718</v>
      </c>
      <c r="N143" s="80" t="s">
        <v>23</v>
      </c>
      <c r="O143" s="16">
        <v>0</v>
      </c>
      <c r="P143" s="80" t="s">
        <v>17</v>
      </c>
      <c r="Q143" s="16"/>
      <c r="R143" s="16" t="s">
        <v>7341</v>
      </c>
      <c r="S143" s="16"/>
      <c r="T143" s="16"/>
      <c r="U143" s="12"/>
      <c r="V143" s="12"/>
      <c r="W143" s="12"/>
    </row>
    <row r="144" spans="1:23" ht="14">
      <c r="A144" s="17"/>
      <c r="B144" s="206" t="s">
        <v>1573</v>
      </c>
      <c r="C144" s="29" t="s">
        <v>1574</v>
      </c>
      <c r="D144" s="29" t="s">
        <v>1575</v>
      </c>
      <c r="E144" s="29" t="s">
        <v>1576</v>
      </c>
      <c r="F144" s="231" t="s">
        <v>1577</v>
      </c>
      <c r="G144" s="206" t="s">
        <v>581</v>
      </c>
      <c r="H144" s="205" t="s">
        <v>2717</v>
      </c>
      <c r="I144" s="17" t="s">
        <v>1983</v>
      </c>
      <c r="J144" s="17"/>
      <c r="K144" s="17" t="s">
        <v>1984</v>
      </c>
      <c r="L144" s="17">
        <v>0</v>
      </c>
      <c r="M144" s="17" t="s">
        <v>2718</v>
      </c>
      <c r="N144" s="17" t="s">
        <v>23</v>
      </c>
      <c r="O144" s="17"/>
      <c r="P144" s="29" t="s">
        <v>17</v>
      </c>
      <c r="Q144" s="29" t="s">
        <v>1529</v>
      </c>
      <c r="R144" s="29" t="s">
        <v>1561</v>
      </c>
      <c r="S144" s="17"/>
      <c r="T144" s="29"/>
      <c r="U144" s="7"/>
      <c r="V144" s="7"/>
      <c r="W144" s="7"/>
    </row>
    <row r="145" spans="1:23" ht="14">
      <c r="A145" s="16"/>
      <c r="B145" s="207" t="s">
        <v>577</v>
      </c>
      <c r="C145" s="80" t="s">
        <v>578</v>
      </c>
      <c r="D145" s="80" t="s">
        <v>579</v>
      </c>
      <c r="E145" s="80" t="s">
        <v>494</v>
      </c>
      <c r="F145" s="119" t="s">
        <v>580</v>
      </c>
      <c r="G145" s="207" t="s">
        <v>581</v>
      </c>
      <c r="H145" s="217" t="s">
        <v>2717</v>
      </c>
      <c r="I145" s="80" t="s">
        <v>1983</v>
      </c>
      <c r="J145" s="80">
        <v>0</v>
      </c>
      <c r="K145" s="80" t="s">
        <v>1984</v>
      </c>
      <c r="L145" s="80">
        <v>0</v>
      </c>
      <c r="M145" s="80" t="s">
        <v>2718</v>
      </c>
      <c r="N145" s="80" t="s">
        <v>23</v>
      </c>
      <c r="O145" s="80"/>
      <c r="P145" s="80" t="s">
        <v>17</v>
      </c>
      <c r="Q145" s="80" t="s">
        <v>138</v>
      </c>
      <c r="R145" s="80" t="s">
        <v>1426</v>
      </c>
      <c r="S145" s="80" t="s">
        <v>7435</v>
      </c>
      <c r="T145" s="80"/>
      <c r="U145" s="7"/>
      <c r="V145" s="7"/>
      <c r="W145" s="7"/>
    </row>
    <row r="146" spans="1:23" ht="14">
      <c r="A146" s="17"/>
      <c r="B146" s="41" t="s">
        <v>9940</v>
      </c>
      <c r="C146" s="41" t="s">
        <v>536</v>
      </c>
      <c r="D146" s="41" t="s">
        <v>9941</v>
      </c>
      <c r="E146" s="29" t="s">
        <v>9942</v>
      </c>
      <c r="F146" s="112" t="s">
        <v>9943</v>
      </c>
      <c r="G146" s="206" t="s">
        <v>581</v>
      </c>
      <c r="H146" s="210" t="s">
        <v>2717</v>
      </c>
      <c r="I146" s="29" t="s">
        <v>1983</v>
      </c>
      <c r="J146" s="29">
        <v>0</v>
      </c>
      <c r="K146" s="29" t="s">
        <v>1984</v>
      </c>
      <c r="L146" s="29">
        <v>0</v>
      </c>
      <c r="M146" s="29" t="s">
        <v>2718</v>
      </c>
      <c r="N146" s="29" t="s">
        <v>23</v>
      </c>
      <c r="O146" s="29"/>
      <c r="P146" s="29" t="s">
        <v>2020</v>
      </c>
      <c r="Q146" s="29" t="s">
        <v>1529</v>
      </c>
      <c r="R146" s="17" t="s">
        <v>7805</v>
      </c>
      <c r="S146" s="17" t="s">
        <v>7379</v>
      </c>
      <c r="T146" s="29"/>
      <c r="U146" s="7"/>
      <c r="V146" s="7"/>
      <c r="W146" s="7"/>
    </row>
    <row r="147" spans="1:23" ht="14">
      <c r="A147" s="16"/>
      <c r="B147" s="100" t="s">
        <v>9944</v>
      </c>
      <c r="C147" s="100" t="s">
        <v>9945</v>
      </c>
      <c r="D147" s="100" t="s">
        <v>9946</v>
      </c>
      <c r="E147" s="100" t="s">
        <v>9947</v>
      </c>
      <c r="F147" s="119" t="s">
        <v>9948</v>
      </c>
      <c r="G147" s="207" t="s">
        <v>581</v>
      </c>
      <c r="H147" s="217" t="s">
        <v>2717</v>
      </c>
      <c r="I147" s="80" t="s">
        <v>1983</v>
      </c>
      <c r="J147" s="80">
        <v>0</v>
      </c>
      <c r="K147" s="80" t="s">
        <v>1984</v>
      </c>
      <c r="L147" s="80">
        <v>0</v>
      </c>
      <c r="M147" s="80" t="s">
        <v>2718</v>
      </c>
      <c r="N147" s="80" t="s">
        <v>23</v>
      </c>
      <c r="O147" s="80"/>
      <c r="P147" s="207" t="s">
        <v>17</v>
      </c>
      <c r="Q147" s="80" t="s">
        <v>1529</v>
      </c>
      <c r="R147" s="80" t="s">
        <v>7805</v>
      </c>
      <c r="S147" s="16" t="s">
        <v>7358</v>
      </c>
      <c r="T147" s="80"/>
      <c r="U147" s="7"/>
      <c r="V147" s="7"/>
      <c r="W147" s="7"/>
    </row>
    <row r="148" spans="1:23" ht="14">
      <c r="A148" s="17"/>
      <c r="B148" s="213" t="s">
        <v>1685</v>
      </c>
      <c r="C148" s="17" t="s">
        <v>385</v>
      </c>
      <c r="D148" s="17" t="s">
        <v>9949</v>
      </c>
      <c r="E148" s="17" t="s">
        <v>9950</v>
      </c>
      <c r="F148" s="265" t="s">
        <v>9951</v>
      </c>
      <c r="G148" s="213" t="s">
        <v>4596</v>
      </c>
      <c r="H148" s="210" t="s">
        <v>4597</v>
      </c>
      <c r="I148" s="29" t="s">
        <v>1983</v>
      </c>
      <c r="J148" s="29">
        <v>0</v>
      </c>
      <c r="K148" s="29" t="s">
        <v>2051</v>
      </c>
      <c r="L148" s="29">
        <v>0</v>
      </c>
      <c r="M148" s="29" t="s">
        <v>4598</v>
      </c>
      <c r="N148" s="29" t="s">
        <v>23</v>
      </c>
      <c r="O148" s="17">
        <v>0</v>
      </c>
      <c r="P148" s="206" t="s">
        <v>17</v>
      </c>
      <c r="Q148" s="17"/>
      <c r="R148" s="17" t="s">
        <v>7341</v>
      </c>
      <c r="S148" s="17"/>
      <c r="T148" s="17"/>
      <c r="U148" s="12"/>
      <c r="V148" s="12"/>
      <c r="W148" s="12"/>
    </row>
    <row r="149" spans="1:23" ht="14">
      <c r="A149" s="16"/>
      <c r="B149" s="247" t="s">
        <v>9952</v>
      </c>
      <c r="C149" s="16" t="s">
        <v>9953</v>
      </c>
      <c r="D149" s="16" t="s">
        <v>9954</v>
      </c>
      <c r="E149" s="16" t="s">
        <v>9955</v>
      </c>
      <c r="F149" s="267" t="s">
        <v>9956</v>
      </c>
      <c r="G149" s="247" t="s">
        <v>2719</v>
      </c>
      <c r="H149" s="217" t="s">
        <v>2720</v>
      </c>
      <c r="I149" s="80" t="s">
        <v>1983</v>
      </c>
      <c r="J149" s="80">
        <v>0</v>
      </c>
      <c r="K149" s="80" t="s">
        <v>2051</v>
      </c>
      <c r="L149" s="80">
        <v>0</v>
      </c>
      <c r="M149" s="80" t="s">
        <v>2721</v>
      </c>
      <c r="N149" s="80" t="s">
        <v>23</v>
      </c>
      <c r="O149" s="16">
        <v>0</v>
      </c>
      <c r="P149" s="207" t="s">
        <v>17</v>
      </c>
      <c r="Q149" s="16"/>
      <c r="R149" s="16" t="s">
        <v>7341</v>
      </c>
      <c r="S149" s="16"/>
      <c r="T149" s="16"/>
      <c r="U149" s="12"/>
      <c r="V149" s="12"/>
      <c r="W149" s="12"/>
    </row>
    <row r="150" spans="1:23" ht="14">
      <c r="A150" s="17"/>
      <c r="B150" s="206" t="s">
        <v>169</v>
      </c>
      <c r="C150" s="29" t="s">
        <v>299</v>
      </c>
      <c r="D150" s="29" t="s">
        <v>593</v>
      </c>
      <c r="E150" s="29" t="s">
        <v>594</v>
      </c>
      <c r="F150" s="29" t="s">
        <v>7390</v>
      </c>
      <c r="G150" s="206" t="s">
        <v>592</v>
      </c>
      <c r="H150" s="210" t="s">
        <v>2444</v>
      </c>
      <c r="I150" s="29" t="s">
        <v>1983</v>
      </c>
      <c r="J150" s="29">
        <v>0</v>
      </c>
      <c r="K150" s="29" t="s">
        <v>1984</v>
      </c>
      <c r="L150" s="29">
        <v>0</v>
      </c>
      <c r="M150" s="29">
        <v>0</v>
      </c>
      <c r="N150" s="29" t="s">
        <v>23</v>
      </c>
      <c r="O150" s="29"/>
      <c r="P150" s="206" t="s">
        <v>17</v>
      </c>
      <c r="Q150" s="29" t="s">
        <v>138</v>
      </c>
      <c r="R150" s="29" t="s">
        <v>1426</v>
      </c>
      <c r="S150" s="17" t="s">
        <v>139</v>
      </c>
      <c r="T150" s="29"/>
      <c r="U150" s="7"/>
      <c r="V150" s="7"/>
      <c r="W150" s="7"/>
    </row>
    <row r="151" spans="1:23" ht="14">
      <c r="A151" s="16"/>
      <c r="B151" s="207" t="s">
        <v>325</v>
      </c>
      <c r="C151" s="80" t="s">
        <v>595</v>
      </c>
      <c r="D151" s="80" t="s">
        <v>596</v>
      </c>
      <c r="E151" s="80" t="s">
        <v>597</v>
      </c>
      <c r="F151" s="80" t="s">
        <v>7390</v>
      </c>
      <c r="G151" s="207" t="s">
        <v>592</v>
      </c>
      <c r="H151" s="217" t="s">
        <v>2444</v>
      </c>
      <c r="I151" s="80" t="s">
        <v>1983</v>
      </c>
      <c r="J151" s="80">
        <v>0</v>
      </c>
      <c r="K151" s="80" t="s">
        <v>1984</v>
      </c>
      <c r="L151" s="80">
        <v>0</v>
      </c>
      <c r="M151" s="80">
        <v>0</v>
      </c>
      <c r="N151" s="80" t="s">
        <v>23</v>
      </c>
      <c r="O151" s="80"/>
      <c r="P151" s="207" t="s">
        <v>17</v>
      </c>
      <c r="Q151" s="80" t="s">
        <v>138</v>
      </c>
      <c r="R151" s="80" t="s">
        <v>1426</v>
      </c>
      <c r="S151" s="16" t="s">
        <v>139</v>
      </c>
      <c r="T151" s="80"/>
      <c r="U151" s="7"/>
      <c r="V151" s="7"/>
      <c r="W151" s="7"/>
    </row>
    <row r="152" spans="1:23" ht="14">
      <c r="A152" s="17"/>
      <c r="B152" s="206" t="s">
        <v>598</v>
      </c>
      <c r="C152" s="29" t="s">
        <v>411</v>
      </c>
      <c r="D152" s="29" t="s">
        <v>599</v>
      </c>
      <c r="E152" s="29" t="s">
        <v>317</v>
      </c>
      <c r="F152" s="29" t="s">
        <v>7390</v>
      </c>
      <c r="G152" s="206" t="s">
        <v>592</v>
      </c>
      <c r="H152" s="210" t="s">
        <v>2444</v>
      </c>
      <c r="I152" s="29" t="s">
        <v>1983</v>
      </c>
      <c r="J152" s="29">
        <v>0</v>
      </c>
      <c r="K152" s="29" t="s">
        <v>1984</v>
      </c>
      <c r="L152" s="29">
        <v>0</v>
      </c>
      <c r="M152" s="29">
        <v>0</v>
      </c>
      <c r="N152" s="29" t="s">
        <v>23</v>
      </c>
      <c r="O152" s="29"/>
      <c r="P152" s="206" t="s">
        <v>17</v>
      </c>
      <c r="Q152" s="29" t="s">
        <v>138</v>
      </c>
      <c r="R152" s="29" t="s">
        <v>1426</v>
      </c>
      <c r="S152" s="17" t="s">
        <v>139</v>
      </c>
      <c r="T152" s="29"/>
      <c r="U152" s="7"/>
      <c r="V152" s="7"/>
      <c r="W152" s="7"/>
    </row>
    <row r="153" spans="1:23" ht="14">
      <c r="A153" s="16"/>
      <c r="B153" s="207" t="s">
        <v>587</v>
      </c>
      <c r="C153" s="80" t="s">
        <v>588</v>
      </c>
      <c r="D153" s="80" t="s">
        <v>589</v>
      </c>
      <c r="E153" s="80" t="s">
        <v>590</v>
      </c>
      <c r="F153" s="119" t="s">
        <v>591</v>
      </c>
      <c r="G153" s="207" t="s">
        <v>592</v>
      </c>
      <c r="H153" s="217" t="s">
        <v>2444</v>
      </c>
      <c r="I153" s="80" t="s">
        <v>1983</v>
      </c>
      <c r="J153" s="80">
        <v>0</v>
      </c>
      <c r="K153" s="80" t="s">
        <v>1984</v>
      </c>
      <c r="L153" s="80">
        <v>0</v>
      </c>
      <c r="M153" s="80">
        <v>0</v>
      </c>
      <c r="N153" s="80" t="s">
        <v>23</v>
      </c>
      <c r="O153" s="80"/>
      <c r="P153" s="207" t="s">
        <v>17</v>
      </c>
      <c r="Q153" s="80" t="s">
        <v>138</v>
      </c>
      <c r="R153" s="80" t="s">
        <v>1426</v>
      </c>
      <c r="S153" s="16" t="s">
        <v>139</v>
      </c>
      <c r="T153" s="80"/>
      <c r="U153" s="7"/>
      <c r="V153" s="7"/>
      <c r="W153" s="7"/>
    </row>
    <row r="154" spans="1:23" ht="14">
      <c r="A154" s="17"/>
      <c r="B154" s="213" t="s">
        <v>9957</v>
      </c>
      <c r="C154" s="17" t="s">
        <v>9958</v>
      </c>
      <c r="D154" s="17"/>
      <c r="E154" s="17" t="s">
        <v>9959</v>
      </c>
      <c r="F154" s="265" t="s">
        <v>9960</v>
      </c>
      <c r="G154" s="213" t="s">
        <v>2729</v>
      </c>
      <c r="H154" s="210" t="s">
        <v>2730</v>
      </c>
      <c r="I154" s="29" t="s">
        <v>1983</v>
      </c>
      <c r="J154" s="29">
        <v>0</v>
      </c>
      <c r="K154" s="29" t="s">
        <v>2051</v>
      </c>
      <c r="L154" s="29">
        <v>0</v>
      </c>
      <c r="M154" s="29" t="s">
        <v>2731</v>
      </c>
      <c r="N154" s="29" t="s">
        <v>23</v>
      </c>
      <c r="O154" s="17" t="s">
        <v>2732</v>
      </c>
      <c r="P154" s="206" t="s">
        <v>17</v>
      </c>
      <c r="Q154" s="17"/>
      <c r="R154" s="17" t="s">
        <v>7341</v>
      </c>
      <c r="S154" s="17"/>
      <c r="T154" s="17"/>
      <c r="U154" s="12"/>
      <c r="V154" s="12"/>
      <c r="W154" s="12"/>
    </row>
    <row r="155" spans="1:23" ht="14">
      <c r="A155" s="16"/>
      <c r="B155" s="247" t="s">
        <v>9961</v>
      </c>
      <c r="C155" s="16" t="s">
        <v>218</v>
      </c>
      <c r="D155" s="16" t="s">
        <v>9962</v>
      </c>
      <c r="E155" s="16" t="s">
        <v>9963</v>
      </c>
      <c r="F155" s="267" t="s">
        <v>9964</v>
      </c>
      <c r="G155" s="247" t="s">
        <v>2733</v>
      </c>
      <c r="H155" s="217" t="s">
        <v>2734</v>
      </c>
      <c r="I155" s="80" t="s">
        <v>1983</v>
      </c>
      <c r="J155" s="80">
        <v>0</v>
      </c>
      <c r="K155" s="80" t="s">
        <v>2051</v>
      </c>
      <c r="L155" s="80" t="s">
        <v>2735</v>
      </c>
      <c r="M155" s="80" t="s">
        <v>2736</v>
      </c>
      <c r="N155" s="80" t="s">
        <v>23</v>
      </c>
      <c r="O155" s="16">
        <v>0</v>
      </c>
      <c r="P155" s="207" t="s">
        <v>17</v>
      </c>
      <c r="Q155" s="16"/>
      <c r="R155" s="16" t="s">
        <v>7341</v>
      </c>
      <c r="S155" s="16"/>
      <c r="T155" s="16"/>
      <c r="U155" s="12"/>
      <c r="V155" s="12"/>
      <c r="W155" s="12"/>
    </row>
    <row r="156" spans="1:23" ht="14">
      <c r="A156" s="17"/>
      <c r="B156" s="213" t="s">
        <v>9965</v>
      </c>
      <c r="C156" s="17" t="s">
        <v>7827</v>
      </c>
      <c r="D156" s="17" t="s">
        <v>9966</v>
      </c>
      <c r="E156" s="17" t="s">
        <v>9967</v>
      </c>
      <c r="F156" s="265" t="s">
        <v>9968</v>
      </c>
      <c r="G156" s="213" t="s">
        <v>2733</v>
      </c>
      <c r="H156" s="210" t="s">
        <v>2734</v>
      </c>
      <c r="I156" s="29" t="s">
        <v>1983</v>
      </c>
      <c r="J156" s="29">
        <v>0</v>
      </c>
      <c r="K156" s="29" t="s">
        <v>2051</v>
      </c>
      <c r="L156" s="29" t="s">
        <v>2735</v>
      </c>
      <c r="M156" s="29" t="s">
        <v>2736</v>
      </c>
      <c r="N156" s="29" t="s">
        <v>23</v>
      </c>
      <c r="O156" s="17">
        <v>0</v>
      </c>
      <c r="P156" s="206" t="s">
        <v>17</v>
      </c>
      <c r="Q156" s="17"/>
      <c r="R156" s="17" t="s">
        <v>7341</v>
      </c>
      <c r="S156" s="17"/>
      <c r="T156" s="17"/>
      <c r="U156" s="12"/>
      <c r="V156" s="12"/>
      <c r="W156" s="12"/>
    </row>
    <row r="157" spans="1:23" ht="14">
      <c r="A157" s="16"/>
      <c r="B157" s="207" t="s">
        <v>600</v>
      </c>
      <c r="C157" s="80" t="s">
        <v>601</v>
      </c>
      <c r="D157" s="80" t="s">
        <v>602</v>
      </c>
      <c r="E157" s="80" t="s">
        <v>470</v>
      </c>
      <c r="F157" s="276" t="s">
        <v>603</v>
      </c>
      <c r="G157" s="207" t="s">
        <v>604</v>
      </c>
      <c r="H157" s="217" t="s">
        <v>2427</v>
      </c>
      <c r="I157" s="80" t="s">
        <v>1983</v>
      </c>
      <c r="J157" s="80">
        <v>0</v>
      </c>
      <c r="K157" s="80" t="s">
        <v>1984</v>
      </c>
      <c r="L157" s="80">
        <v>0</v>
      </c>
      <c r="M157" s="80">
        <v>0</v>
      </c>
      <c r="N157" s="80" t="s">
        <v>23</v>
      </c>
      <c r="O157" s="80"/>
      <c r="P157" s="207" t="s">
        <v>17</v>
      </c>
      <c r="Q157" s="80" t="s">
        <v>138</v>
      </c>
      <c r="R157" s="80" t="s">
        <v>1426</v>
      </c>
      <c r="S157" s="16" t="s">
        <v>139</v>
      </c>
      <c r="T157" s="80"/>
      <c r="U157" s="7"/>
      <c r="V157" s="7"/>
      <c r="W157" s="7"/>
    </row>
    <row r="158" spans="1:23" ht="14">
      <c r="A158" s="17"/>
      <c r="B158" s="250" t="s">
        <v>1415</v>
      </c>
      <c r="C158" s="17" t="s">
        <v>170</v>
      </c>
      <c r="D158" s="105" t="s">
        <v>9969</v>
      </c>
      <c r="E158" s="105" t="s">
        <v>9970</v>
      </c>
      <c r="F158" s="105" t="s">
        <v>7390</v>
      </c>
      <c r="G158" s="250" t="s">
        <v>4683</v>
      </c>
      <c r="H158" s="210" t="s">
        <v>4684</v>
      </c>
      <c r="I158" s="29" t="s">
        <v>1983</v>
      </c>
      <c r="J158" s="29" t="s">
        <v>4685</v>
      </c>
      <c r="K158" s="29" t="s">
        <v>2095</v>
      </c>
      <c r="L158" s="29">
        <v>0</v>
      </c>
      <c r="M158" s="29" t="s">
        <v>4686</v>
      </c>
      <c r="N158" s="29" t="s">
        <v>23</v>
      </c>
      <c r="O158" s="17">
        <v>0</v>
      </c>
      <c r="P158" s="206" t="s">
        <v>17</v>
      </c>
      <c r="Q158" s="17"/>
      <c r="R158" s="17" t="s">
        <v>7341</v>
      </c>
      <c r="S158" s="17"/>
      <c r="T158" s="17"/>
      <c r="U158" s="12"/>
      <c r="V158" s="12"/>
      <c r="W158" s="12"/>
    </row>
    <row r="159" spans="1:23" ht="14">
      <c r="A159" s="16"/>
      <c r="B159" s="207" t="s">
        <v>718</v>
      </c>
      <c r="C159" s="80" t="s">
        <v>1691</v>
      </c>
      <c r="D159" s="80" t="s">
        <v>1692</v>
      </c>
      <c r="E159" s="80" t="s">
        <v>1693</v>
      </c>
      <c r="F159" s="268" t="s">
        <v>1694</v>
      </c>
      <c r="G159" s="207" t="s">
        <v>1695</v>
      </c>
      <c r="H159" s="202" t="s">
        <v>4636</v>
      </c>
      <c r="I159" s="16" t="s">
        <v>1983</v>
      </c>
      <c r="J159" s="16"/>
      <c r="K159" s="16" t="s">
        <v>986</v>
      </c>
      <c r="L159" s="16">
        <v>0</v>
      </c>
      <c r="M159" s="16" t="s">
        <v>4637</v>
      </c>
      <c r="N159" s="16" t="s">
        <v>1981</v>
      </c>
      <c r="O159" s="16"/>
      <c r="P159" s="207" t="s">
        <v>17</v>
      </c>
      <c r="Q159" s="80" t="s">
        <v>1529</v>
      </c>
      <c r="R159" s="80" t="s">
        <v>1543</v>
      </c>
      <c r="S159" s="16"/>
      <c r="T159" s="80"/>
      <c r="U159" s="7"/>
      <c r="V159" s="7"/>
      <c r="W159" s="7"/>
    </row>
    <row r="160" spans="1:23" ht="14">
      <c r="A160" s="17"/>
      <c r="B160" s="206" t="s">
        <v>605</v>
      </c>
      <c r="C160" s="29" t="s">
        <v>606</v>
      </c>
      <c r="D160" s="29" t="s">
        <v>607</v>
      </c>
      <c r="E160" s="29" t="s">
        <v>28</v>
      </c>
      <c r="F160" s="29" t="s">
        <v>7390</v>
      </c>
      <c r="G160" s="206" t="s">
        <v>608</v>
      </c>
      <c r="H160" s="210" t="s">
        <v>2428</v>
      </c>
      <c r="I160" s="29" t="s">
        <v>1983</v>
      </c>
      <c r="J160" s="29">
        <v>0</v>
      </c>
      <c r="K160" s="29" t="s">
        <v>1984</v>
      </c>
      <c r="L160" s="29">
        <v>0</v>
      </c>
      <c r="M160" s="29">
        <v>0</v>
      </c>
      <c r="N160" s="29" t="s">
        <v>23</v>
      </c>
      <c r="O160" s="29"/>
      <c r="P160" s="206" t="s">
        <v>17</v>
      </c>
      <c r="Q160" s="29" t="s">
        <v>138</v>
      </c>
      <c r="R160" s="29" t="s">
        <v>1426</v>
      </c>
      <c r="S160" s="17" t="s">
        <v>139</v>
      </c>
      <c r="T160" s="29"/>
      <c r="U160" s="7"/>
      <c r="V160" s="7"/>
      <c r="W160" s="7"/>
    </row>
    <row r="161" spans="1:23" ht="14">
      <c r="A161" s="16"/>
      <c r="B161" s="207" t="s">
        <v>1718</v>
      </c>
      <c r="C161" s="80" t="s">
        <v>1719</v>
      </c>
      <c r="D161" s="80" t="s">
        <v>1720</v>
      </c>
      <c r="E161" s="80" t="s">
        <v>9971</v>
      </c>
      <c r="F161" s="268" t="s">
        <v>1721</v>
      </c>
      <c r="G161" s="207" t="s">
        <v>1722</v>
      </c>
      <c r="H161" s="202" t="s">
        <v>2737</v>
      </c>
      <c r="I161" s="16" t="s">
        <v>1983</v>
      </c>
      <c r="J161" s="16"/>
      <c r="K161" s="16" t="s">
        <v>2739</v>
      </c>
      <c r="L161" s="16">
        <v>0</v>
      </c>
      <c r="M161" s="16" t="s">
        <v>2740</v>
      </c>
      <c r="N161" s="16" t="s">
        <v>1981</v>
      </c>
      <c r="O161" s="16"/>
      <c r="P161" s="207" t="s">
        <v>2020</v>
      </c>
      <c r="Q161" s="80" t="s">
        <v>1529</v>
      </c>
      <c r="R161" s="16" t="s">
        <v>7805</v>
      </c>
      <c r="S161" s="16" t="s">
        <v>7379</v>
      </c>
      <c r="T161" s="80"/>
      <c r="U161" s="7"/>
      <c r="V161" s="7"/>
      <c r="W161" s="7"/>
    </row>
    <row r="162" spans="1:23" ht="14">
      <c r="A162" s="105"/>
      <c r="B162" s="250" t="s">
        <v>9739</v>
      </c>
      <c r="C162" s="17" t="s">
        <v>9972</v>
      </c>
      <c r="D162" s="17" t="s">
        <v>9973</v>
      </c>
      <c r="E162" s="17"/>
      <c r="F162" s="269" t="s">
        <v>7390</v>
      </c>
      <c r="G162" s="213" t="s">
        <v>4646</v>
      </c>
      <c r="H162" s="210" t="s">
        <v>4647</v>
      </c>
      <c r="I162" s="29" t="s">
        <v>1983</v>
      </c>
      <c r="J162" s="29">
        <v>0</v>
      </c>
      <c r="K162" s="29" t="s">
        <v>2027</v>
      </c>
      <c r="L162" s="29">
        <v>0</v>
      </c>
      <c r="M162" s="29" t="s">
        <v>4648</v>
      </c>
      <c r="N162" s="29" t="s">
        <v>2199</v>
      </c>
      <c r="O162" s="17">
        <v>0</v>
      </c>
      <c r="P162" s="206" t="s">
        <v>17</v>
      </c>
      <c r="Q162" s="17"/>
      <c r="R162" s="17" t="s">
        <v>7341</v>
      </c>
      <c r="S162" s="17"/>
      <c r="T162" s="17"/>
      <c r="U162" s="12"/>
      <c r="V162" s="12"/>
      <c r="W162" s="12"/>
    </row>
    <row r="163" spans="1:23" ht="14">
      <c r="A163" s="115"/>
      <c r="B163" s="228" t="s">
        <v>8770</v>
      </c>
      <c r="C163" s="16" t="s">
        <v>9974</v>
      </c>
      <c r="D163" s="16" t="s">
        <v>9975</v>
      </c>
      <c r="E163" s="16" t="s">
        <v>9976</v>
      </c>
      <c r="F163" s="274" t="s">
        <v>7390</v>
      </c>
      <c r="G163" s="247" t="s">
        <v>4646</v>
      </c>
      <c r="H163" s="217" t="s">
        <v>4647</v>
      </c>
      <c r="I163" s="80" t="s">
        <v>1983</v>
      </c>
      <c r="J163" s="80">
        <v>0</v>
      </c>
      <c r="K163" s="80" t="s">
        <v>2027</v>
      </c>
      <c r="L163" s="80">
        <v>0</v>
      </c>
      <c r="M163" s="80" t="s">
        <v>4648</v>
      </c>
      <c r="N163" s="80" t="s">
        <v>2199</v>
      </c>
      <c r="O163" s="16">
        <v>0</v>
      </c>
      <c r="P163" s="207" t="s">
        <v>17</v>
      </c>
      <c r="Q163" s="16"/>
      <c r="R163" s="16" t="s">
        <v>7341</v>
      </c>
      <c r="S163" s="16"/>
      <c r="T163" s="16"/>
      <c r="U163" s="12"/>
      <c r="V163" s="12"/>
      <c r="W163" s="12"/>
    </row>
    <row r="164" spans="1:23" ht="14">
      <c r="A164" s="105"/>
      <c r="B164" s="250" t="s">
        <v>9977</v>
      </c>
      <c r="C164" s="17" t="s">
        <v>9978</v>
      </c>
      <c r="D164" s="17" t="s">
        <v>9979</v>
      </c>
      <c r="E164" s="17" t="s">
        <v>9980</v>
      </c>
      <c r="F164" s="269" t="s">
        <v>9981</v>
      </c>
      <c r="G164" s="213" t="s">
        <v>4646</v>
      </c>
      <c r="H164" s="210" t="s">
        <v>4647</v>
      </c>
      <c r="I164" s="29" t="s">
        <v>1983</v>
      </c>
      <c r="J164" s="29">
        <v>0</v>
      </c>
      <c r="K164" s="29" t="s">
        <v>2027</v>
      </c>
      <c r="L164" s="29">
        <v>0</v>
      </c>
      <c r="M164" s="29" t="s">
        <v>4648</v>
      </c>
      <c r="N164" s="29" t="s">
        <v>2199</v>
      </c>
      <c r="O164" s="17">
        <v>0</v>
      </c>
      <c r="P164" s="206" t="s">
        <v>17</v>
      </c>
      <c r="Q164" s="17"/>
      <c r="R164" s="17" t="s">
        <v>7341</v>
      </c>
      <c r="S164" s="17"/>
      <c r="T164" s="17"/>
      <c r="U164" s="12"/>
      <c r="V164" s="12"/>
      <c r="W164" s="12"/>
    </row>
    <row r="165" spans="1:23" ht="14">
      <c r="A165" s="16"/>
      <c r="B165" s="207" t="s">
        <v>609</v>
      </c>
      <c r="C165" s="80" t="s">
        <v>478</v>
      </c>
      <c r="D165" s="80" t="s">
        <v>610</v>
      </c>
      <c r="E165" s="80" t="s">
        <v>470</v>
      </c>
      <c r="F165" s="276" t="s">
        <v>611</v>
      </c>
      <c r="G165" s="207" t="s">
        <v>612</v>
      </c>
      <c r="H165" s="80" t="s">
        <v>5878</v>
      </c>
      <c r="I165" s="80" t="s">
        <v>1983</v>
      </c>
      <c r="J165" s="80">
        <v>0</v>
      </c>
      <c r="K165" s="80" t="s">
        <v>2099</v>
      </c>
      <c r="L165" s="80">
        <v>0</v>
      </c>
      <c r="M165" s="80" t="s">
        <v>5886</v>
      </c>
      <c r="N165" s="80" t="s">
        <v>23</v>
      </c>
      <c r="O165" s="80"/>
      <c r="P165" s="207" t="s">
        <v>17</v>
      </c>
      <c r="Q165" s="80" t="s">
        <v>138</v>
      </c>
      <c r="R165" s="80" t="s">
        <v>1426</v>
      </c>
      <c r="S165" s="16" t="s">
        <v>139</v>
      </c>
      <c r="T165" s="80"/>
      <c r="U165" s="7"/>
      <c r="V165" s="7"/>
      <c r="W165" s="7"/>
    </row>
    <row r="166" spans="1:23" ht="14">
      <c r="A166" s="17"/>
      <c r="B166" s="213" t="s">
        <v>1723</v>
      </c>
      <c r="C166" s="17" t="s">
        <v>9982</v>
      </c>
      <c r="D166" s="17" t="s">
        <v>9983</v>
      </c>
      <c r="E166" s="17" t="s">
        <v>9984</v>
      </c>
      <c r="F166" s="277" t="s">
        <v>9985</v>
      </c>
      <c r="G166" s="213" t="s">
        <v>4658</v>
      </c>
      <c r="H166" s="210" t="s">
        <v>4659</v>
      </c>
      <c r="I166" s="29" t="s">
        <v>1983</v>
      </c>
      <c r="J166" s="29" t="s">
        <v>4660</v>
      </c>
      <c r="K166" s="29" t="s">
        <v>2095</v>
      </c>
      <c r="L166" s="29">
        <v>0</v>
      </c>
      <c r="M166" s="29" t="s">
        <v>4661</v>
      </c>
      <c r="N166" s="29" t="s">
        <v>2199</v>
      </c>
      <c r="O166" s="17" t="s">
        <v>4662</v>
      </c>
      <c r="P166" s="206" t="s">
        <v>17</v>
      </c>
      <c r="Q166" s="105"/>
      <c r="R166" s="17" t="s">
        <v>7341</v>
      </c>
      <c r="S166" s="17"/>
      <c r="T166" s="105"/>
      <c r="U166" s="46"/>
      <c r="V166" s="46"/>
      <c r="W166" s="46"/>
    </row>
    <row r="167" spans="1:23" ht="14">
      <c r="A167" s="16"/>
      <c r="B167" s="207" t="s">
        <v>972</v>
      </c>
      <c r="C167" s="80" t="s">
        <v>1556</v>
      </c>
      <c r="D167" s="80" t="s">
        <v>1557</v>
      </c>
      <c r="E167" s="80" t="s">
        <v>1558</v>
      </c>
      <c r="F167" s="268" t="s">
        <v>1559</v>
      </c>
      <c r="G167" s="207" t="s">
        <v>1560</v>
      </c>
      <c r="H167" s="202" t="s">
        <v>4691</v>
      </c>
      <c r="I167" s="16" t="s">
        <v>1983</v>
      </c>
      <c r="J167" s="16"/>
      <c r="K167" s="16" t="s">
        <v>49</v>
      </c>
      <c r="L167" s="16">
        <v>0</v>
      </c>
      <c r="M167" s="16" t="s">
        <v>4692</v>
      </c>
      <c r="N167" s="16" t="s">
        <v>1981</v>
      </c>
      <c r="O167" s="16"/>
      <c r="P167" s="207" t="s">
        <v>17</v>
      </c>
      <c r="Q167" s="80" t="s">
        <v>1529</v>
      </c>
      <c r="R167" s="80" t="s">
        <v>1561</v>
      </c>
      <c r="S167" s="16"/>
      <c r="T167" s="80"/>
      <c r="U167" s="7"/>
      <c r="V167" s="7"/>
      <c r="W167" s="7"/>
    </row>
    <row r="168" spans="1:23" ht="14">
      <c r="A168" s="17"/>
      <c r="B168" s="206" t="s">
        <v>56</v>
      </c>
      <c r="C168" s="29" t="s">
        <v>613</v>
      </c>
      <c r="D168" s="29" t="s">
        <v>614</v>
      </c>
      <c r="E168" s="29" t="s">
        <v>615</v>
      </c>
      <c r="F168" s="112" t="s">
        <v>9986</v>
      </c>
      <c r="G168" s="206" t="s">
        <v>616</v>
      </c>
      <c r="H168" s="210" t="s">
        <v>2437</v>
      </c>
      <c r="I168" s="29" t="s">
        <v>1983</v>
      </c>
      <c r="J168" s="29">
        <v>0</v>
      </c>
      <c r="K168" s="29" t="s">
        <v>1984</v>
      </c>
      <c r="L168" s="29">
        <v>0</v>
      </c>
      <c r="M168" s="29" t="s">
        <v>2438</v>
      </c>
      <c r="N168" s="29" t="s">
        <v>23</v>
      </c>
      <c r="O168" s="29"/>
      <c r="P168" s="206" t="s">
        <v>17</v>
      </c>
      <c r="Q168" s="29" t="s">
        <v>138</v>
      </c>
      <c r="R168" s="29" t="s">
        <v>1426</v>
      </c>
      <c r="S168" s="17" t="s">
        <v>139</v>
      </c>
      <c r="T168" s="29"/>
      <c r="U168" s="7"/>
      <c r="V168" s="7"/>
      <c r="W168" s="7"/>
    </row>
    <row r="169" spans="1:23" ht="14">
      <c r="A169" s="16"/>
      <c r="B169" s="207" t="s">
        <v>617</v>
      </c>
      <c r="C169" s="80" t="s">
        <v>618</v>
      </c>
      <c r="D169" s="80" t="s">
        <v>619</v>
      </c>
      <c r="E169" s="80" t="s">
        <v>620</v>
      </c>
      <c r="F169" s="119" t="s">
        <v>9987</v>
      </c>
      <c r="G169" s="207" t="s">
        <v>616</v>
      </c>
      <c r="H169" s="217" t="s">
        <v>2437</v>
      </c>
      <c r="I169" s="80" t="s">
        <v>1983</v>
      </c>
      <c r="J169" s="80">
        <v>0</v>
      </c>
      <c r="K169" s="80" t="s">
        <v>1984</v>
      </c>
      <c r="L169" s="80">
        <v>0</v>
      </c>
      <c r="M169" s="80" t="s">
        <v>2438</v>
      </c>
      <c r="N169" s="80" t="s">
        <v>23</v>
      </c>
      <c r="O169" s="80"/>
      <c r="P169" s="207" t="s">
        <v>17</v>
      </c>
      <c r="Q169" s="80" t="s">
        <v>138</v>
      </c>
      <c r="R169" s="80" t="s">
        <v>1426</v>
      </c>
      <c r="S169" s="16" t="s">
        <v>139</v>
      </c>
      <c r="T169" s="80"/>
      <c r="U169" s="7"/>
      <c r="V169" s="7"/>
      <c r="W169" s="7"/>
    </row>
    <row r="170" spans="1:23" ht="14">
      <c r="A170" s="17"/>
      <c r="B170" s="206" t="s">
        <v>621</v>
      </c>
      <c r="C170" s="29" t="s">
        <v>622</v>
      </c>
      <c r="D170" s="29" t="s">
        <v>623</v>
      </c>
      <c r="E170" s="29" t="s">
        <v>624</v>
      </c>
      <c r="F170" s="112" t="s">
        <v>9988</v>
      </c>
      <c r="G170" s="206" t="s">
        <v>616</v>
      </c>
      <c r="H170" s="210" t="s">
        <v>2437</v>
      </c>
      <c r="I170" s="29" t="s">
        <v>1983</v>
      </c>
      <c r="J170" s="29">
        <v>0</v>
      </c>
      <c r="K170" s="29" t="s">
        <v>1984</v>
      </c>
      <c r="L170" s="29">
        <v>0</v>
      </c>
      <c r="M170" s="29" t="s">
        <v>2438</v>
      </c>
      <c r="N170" s="29" t="s">
        <v>23</v>
      </c>
      <c r="O170" s="29"/>
      <c r="P170" s="206" t="s">
        <v>17</v>
      </c>
      <c r="Q170" s="29" t="s">
        <v>138</v>
      </c>
      <c r="R170" s="29" t="s">
        <v>1426</v>
      </c>
      <c r="S170" s="17" t="s">
        <v>139</v>
      </c>
      <c r="T170" s="29"/>
      <c r="U170" s="7"/>
      <c r="V170" s="7"/>
      <c r="W170" s="7"/>
    </row>
    <row r="171" spans="1:23" ht="14">
      <c r="A171" s="16"/>
      <c r="B171" s="207" t="s">
        <v>625</v>
      </c>
      <c r="C171" s="80" t="s">
        <v>195</v>
      </c>
      <c r="D171" s="80" t="s">
        <v>626</v>
      </c>
      <c r="E171" s="80" t="s">
        <v>627</v>
      </c>
      <c r="F171" s="119" t="s">
        <v>9989</v>
      </c>
      <c r="G171" s="207" t="s">
        <v>616</v>
      </c>
      <c r="H171" s="217" t="s">
        <v>2437</v>
      </c>
      <c r="I171" s="80" t="s">
        <v>1983</v>
      </c>
      <c r="J171" s="80">
        <v>0</v>
      </c>
      <c r="K171" s="80" t="s">
        <v>1984</v>
      </c>
      <c r="L171" s="80">
        <v>0</v>
      </c>
      <c r="M171" s="80" t="s">
        <v>2438</v>
      </c>
      <c r="N171" s="80" t="s">
        <v>23</v>
      </c>
      <c r="O171" s="80"/>
      <c r="P171" s="207" t="s">
        <v>17</v>
      </c>
      <c r="Q171" s="80" t="s">
        <v>138</v>
      </c>
      <c r="R171" s="80" t="s">
        <v>1426</v>
      </c>
      <c r="S171" s="16" t="s">
        <v>139</v>
      </c>
      <c r="T171" s="80"/>
      <c r="U171" s="7"/>
      <c r="V171" s="7"/>
      <c r="W171" s="7"/>
    </row>
    <row r="172" spans="1:23" ht="14">
      <c r="A172" s="17"/>
      <c r="B172" s="206" t="s">
        <v>632</v>
      </c>
      <c r="C172" s="29" t="s">
        <v>633</v>
      </c>
      <c r="D172" s="29" t="s">
        <v>634</v>
      </c>
      <c r="E172" s="29" t="s">
        <v>635</v>
      </c>
      <c r="F172" s="29" t="s">
        <v>7390</v>
      </c>
      <c r="G172" s="206" t="s">
        <v>631</v>
      </c>
      <c r="H172" s="210" t="s">
        <v>2439</v>
      </c>
      <c r="I172" s="29" t="s">
        <v>1983</v>
      </c>
      <c r="J172" s="29">
        <v>0</v>
      </c>
      <c r="K172" s="29" t="s">
        <v>1984</v>
      </c>
      <c r="L172" s="29">
        <v>0</v>
      </c>
      <c r="M172" s="29">
        <v>0</v>
      </c>
      <c r="N172" s="29" t="s">
        <v>23</v>
      </c>
      <c r="O172" s="29"/>
      <c r="P172" s="206" t="s">
        <v>17</v>
      </c>
      <c r="Q172" s="29" t="s">
        <v>138</v>
      </c>
      <c r="R172" s="29" t="s">
        <v>1426</v>
      </c>
      <c r="S172" s="17" t="s">
        <v>139</v>
      </c>
      <c r="T172" s="29"/>
      <c r="U172" s="7"/>
      <c r="V172" s="7"/>
      <c r="W172" s="7"/>
    </row>
    <row r="173" spans="1:23" ht="14">
      <c r="A173" s="16"/>
      <c r="B173" s="207" t="s">
        <v>628</v>
      </c>
      <c r="C173" s="80" t="s">
        <v>195</v>
      </c>
      <c r="D173" s="80" t="s">
        <v>629</v>
      </c>
      <c r="E173" s="80" t="s">
        <v>630</v>
      </c>
      <c r="F173" s="119" t="s">
        <v>9990</v>
      </c>
      <c r="G173" s="207" t="s">
        <v>631</v>
      </c>
      <c r="H173" s="217" t="s">
        <v>2439</v>
      </c>
      <c r="I173" s="80" t="s">
        <v>1983</v>
      </c>
      <c r="J173" s="80">
        <v>0</v>
      </c>
      <c r="K173" s="80" t="s">
        <v>1984</v>
      </c>
      <c r="L173" s="80">
        <v>0</v>
      </c>
      <c r="M173" s="80">
        <v>0</v>
      </c>
      <c r="N173" s="80" t="s">
        <v>23</v>
      </c>
      <c r="O173" s="80"/>
      <c r="P173" s="207" t="s">
        <v>17</v>
      </c>
      <c r="Q173" s="80" t="s">
        <v>138</v>
      </c>
      <c r="R173" s="80" t="s">
        <v>1426</v>
      </c>
      <c r="S173" s="16" t="s">
        <v>139</v>
      </c>
      <c r="T173" s="80"/>
      <c r="U173" s="7"/>
      <c r="V173" s="7"/>
      <c r="W173" s="7"/>
    </row>
    <row r="174" spans="1:23" ht="14">
      <c r="A174" s="17"/>
      <c r="B174" s="206" t="s">
        <v>1778</v>
      </c>
      <c r="C174" s="29" t="s">
        <v>1779</v>
      </c>
      <c r="D174" s="29" t="s">
        <v>1780</v>
      </c>
      <c r="E174" s="29" t="s">
        <v>1558</v>
      </c>
      <c r="F174" s="273" t="s">
        <v>1781</v>
      </c>
      <c r="G174" s="206" t="s">
        <v>1782</v>
      </c>
      <c r="H174" s="205" t="s">
        <v>4717</v>
      </c>
      <c r="I174" s="17" t="s">
        <v>1983</v>
      </c>
      <c r="J174" s="17"/>
      <c r="K174" s="17" t="s">
        <v>2042</v>
      </c>
      <c r="L174" s="17">
        <v>0</v>
      </c>
      <c r="M174" s="17" t="s">
        <v>4718</v>
      </c>
      <c r="N174" s="17" t="s">
        <v>1981</v>
      </c>
      <c r="O174" s="17"/>
      <c r="P174" s="206" t="s">
        <v>17</v>
      </c>
      <c r="Q174" s="29" t="s">
        <v>1529</v>
      </c>
      <c r="R174" s="29" t="s">
        <v>1561</v>
      </c>
      <c r="S174" s="17"/>
      <c r="T174" s="29"/>
      <c r="U174" s="7"/>
      <c r="V174" s="7"/>
      <c r="W174" s="7"/>
    </row>
    <row r="175" spans="1:23" ht="14">
      <c r="A175" s="16"/>
      <c r="B175" s="207" t="s">
        <v>6809</v>
      </c>
      <c r="C175" s="80" t="s">
        <v>6810</v>
      </c>
      <c r="D175" s="80" t="s">
        <v>6811</v>
      </c>
      <c r="E175" s="80" t="s">
        <v>6812</v>
      </c>
      <c r="F175" s="271" t="s">
        <v>6813</v>
      </c>
      <c r="G175" s="207" t="s">
        <v>4723</v>
      </c>
      <c r="H175" s="202" t="s">
        <v>4724</v>
      </c>
      <c r="I175" s="16" t="s">
        <v>1983</v>
      </c>
      <c r="J175" s="16"/>
      <c r="K175" s="16" t="s">
        <v>2027</v>
      </c>
      <c r="L175" s="16" t="s">
        <v>4725</v>
      </c>
      <c r="M175" s="16" t="s">
        <v>4726</v>
      </c>
      <c r="N175" s="16" t="s">
        <v>2259</v>
      </c>
      <c r="O175" s="16"/>
      <c r="P175" s="207" t="s">
        <v>17</v>
      </c>
      <c r="Q175" s="80"/>
      <c r="R175" s="80" t="s">
        <v>6760</v>
      </c>
      <c r="S175" s="16"/>
      <c r="T175" s="80"/>
      <c r="U175" s="7"/>
      <c r="V175" s="7"/>
      <c r="W175" s="7"/>
    </row>
    <row r="176" spans="1:23" ht="14">
      <c r="A176" s="17"/>
      <c r="B176" s="213" t="s">
        <v>9991</v>
      </c>
      <c r="C176" s="17" t="s">
        <v>9992</v>
      </c>
      <c r="D176" s="17" t="s">
        <v>9993</v>
      </c>
      <c r="E176" s="17" t="s">
        <v>323</v>
      </c>
      <c r="F176" s="265" t="s">
        <v>9994</v>
      </c>
      <c r="G176" s="213" t="s">
        <v>4727</v>
      </c>
      <c r="H176" s="210" t="s">
        <v>4728</v>
      </c>
      <c r="I176" s="29" t="s">
        <v>1983</v>
      </c>
      <c r="J176" s="29">
        <v>0</v>
      </c>
      <c r="K176" s="29" t="s">
        <v>2051</v>
      </c>
      <c r="L176" s="29">
        <v>0</v>
      </c>
      <c r="M176" s="29" t="s">
        <v>4729</v>
      </c>
      <c r="N176" s="29" t="s">
        <v>23</v>
      </c>
      <c r="O176" s="17">
        <v>0</v>
      </c>
      <c r="P176" s="206" t="s">
        <v>17</v>
      </c>
      <c r="Q176" s="17"/>
      <c r="R176" s="17" t="s">
        <v>7341</v>
      </c>
      <c r="S176" s="17"/>
      <c r="T176" s="17"/>
      <c r="U176" s="12"/>
      <c r="V176" s="12"/>
      <c r="W176" s="12"/>
    </row>
    <row r="177" spans="1:23" ht="14">
      <c r="A177" s="16"/>
      <c r="B177" s="207" t="s">
        <v>1001</v>
      </c>
      <c r="C177" s="80" t="s">
        <v>1123</v>
      </c>
      <c r="D177" s="80" t="s">
        <v>1124</v>
      </c>
      <c r="E177" s="80" t="s">
        <v>1125</v>
      </c>
      <c r="F177" s="80" t="s">
        <v>7390</v>
      </c>
      <c r="G177" s="207" t="s">
        <v>1126</v>
      </c>
      <c r="H177" s="80" t="s">
        <v>2181</v>
      </c>
      <c r="I177" s="80" t="s">
        <v>1983</v>
      </c>
      <c r="J177" s="80">
        <v>0</v>
      </c>
      <c r="K177" s="80" t="s">
        <v>2095</v>
      </c>
      <c r="L177" s="80">
        <v>0</v>
      </c>
      <c r="M177" s="80" t="s">
        <v>2183</v>
      </c>
      <c r="N177" s="80" t="s">
        <v>23</v>
      </c>
      <c r="O177" s="80"/>
      <c r="P177" s="207" t="s">
        <v>17</v>
      </c>
      <c r="Q177" s="80" t="s">
        <v>138</v>
      </c>
      <c r="R177" s="80" t="s">
        <v>1426</v>
      </c>
      <c r="S177" s="80" t="s">
        <v>7435</v>
      </c>
      <c r="T177" s="80"/>
      <c r="U177" s="7"/>
      <c r="V177" s="7"/>
      <c r="W177" s="7"/>
    </row>
    <row r="178" spans="1:23" ht="14">
      <c r="A178" s="17"/>
      <c r="B178" s="206" t="s">
        <v>636</v>
      </c>
      <c r="C178" s="29" t="s">
        <v>637</v>
      </c>
      <c r="D178" s="29" t="s">
        <v>638</v>
      </c>
      <c r="E178" s="29" t="s">
        <v>639</v>
      </c>
      <c r="F178" s="275" t="s">
        <v>9995</v>
      </c>
      <c r="G178" s="206" t="s">
        <v>640</v>
      </c>
      <c r="H178" s="210" t="s">
        <v>2448</v>
      </c>
      <c r="I178" s="29" t="s">
        <v>1983</v>
      </c>
      <c r="J178" s="29">
        <v>0</v>
      </c>
      <c r="K178" s="29" t="s">
        <v>1984</v>
      </c>
      <c r="L178" s="29">
        <v>0</v>
      </c>
      <c r="M178" s="29">
        <v>0</v>
      </c>
      <c r="N178" s="29" t="s">
        <v>23</v>
      </c>
      <c r="O178" s="29"/>
      <c r="P178" s="206" t="s">
        <v>17</v>
      </c>
      <c r="Q178" s="29" t="s">
        <v>138</v>
      </c>
      <c r="R178" s="29" t="s">
        <v>1426</v>
      </c>
      <c r="S178" s="17" t="s">
        <v>139</v>
      </c>
      <c r="T178" s="29"/>
      <c r="U178" s="7"/>
      <c r="V178" s="7"/>
      <c r="W178" s="7"/>
    </row>
    <row r="179" spans="1:23" ht="14">
      <c r="A179" s="16"/>
      <c r="B179" s="207" t="s">
        <v>641</v>
      </c>
      <c r="C179" s="80" t="s">
        <v>642</v>
      </c>
      <c r="D179" s="80" t="s">
        <v>643</v>
      </c>
      <c r="E179" s="80" t="s">
        <v>644</v>
      </c>
      <c r="F179" s="276" t="s">
        <v>9996</v>
      </c>
      <c r="G179" s="207" t="s">
        <v>645</v>
      </c>
      <c r="H179" s="217" t="s">
        <v>2451</v>
      </c>
      <c r="I179" s="80" t="s">
        <v>1983</v>
      </c>
      <c r="J179" s="80">
        <v>0</v>
      </c>
      <c r="K179" s="80" t="s">
        <v>1984</v>
      </c>
      <c r="L179" s="80">
        <v>0</v>
      </c>
      <c r="M179" s="80">
        <v>0</v>
      </c>
      <c r="N179" s="80" t="s">
        <v>23</v>
      </c>
      <c r="O179" s="80"/>
      <c r="P179" s="207" t="s">
        <v>17</v>
      </c>
      <c r="Q179" s="80" t="s">
        <v>138</v>
      </c>
      <c r="R179" s="80" t="s">
        <v>1426</v>
      </c>
      <c r="S179" s="80" t="s">
        <v>7435</v>
      </c>
      <c r="T179" s="80"/>
      <c r="U179" s="7"/>
      <c r="V179" s="7"/>
      <c r="W179" s="7"/>
    </row>
    <row r="180" spans="1:23" ht="14">
      <c r="A180" s="17"/>
      <c r="B180" s="206" t="s">
        <v>646</v>
      </c>
      <c r="C180" s="29" t="s">
        <v>647</v>
      </c>
      <c r="D180" s="29" t="s">
        <v>648</v>
      </c>
      <c r="E180" s="29" t="s">
        <v>594</v>
      </c>
      <c r="F180" s="275" t="s">
        <v>9997</v>
      </c>
      <c r="G180" s="206" t="s">
        <v>645</v>
      </c>
      <c r="H180" s="210" t="s">
        <v>2451</v>
      </c>
      <c r="I180" s="29" t="s">
        <v>1983</v>
      </c>
      <c r="J180" s="29">
        <v>0</v>
      </c>
      <c r="K180" s="29" t="s">
        <v>1984</v>
      </c>
      <c r="L180" s="29">
        <v>0</v>
      </c>
      <c r="M180" s="29">
        <v>0</v>
      </c>
      <c r="N180" s="29" t="s">
        <v>23</v>
      </c>
      <c r="O180" s="29"/>
      <c r="P180" s="206" t="s">
        <v>17</v>
      </c>
      <c r="Q180" s="29" t="s">
        <v>138</v>
      </c>
      <c r="R180" s="29" t="s">
        <v>1426</v>
      </c>
      <c r="S180" s="29" t="s">
        <v>7435</v>
      </c>
      <c r="T180" s="29"/>
      <c r="U180" s="7"/>
      <c r="V180" s="7"/>
      <c r="W180" s="7"/>
    </row>
    <row r="181" spans="1:23" ht="14">
      <c r="A181" s="115"/>
      <c r="B181" s="247"/>
      <c r="C181" s="16"/>
      <c r="D181" s="16"/>
      <c r="E181" s="16"/>
      <c r="F181" s="16"/>
      <c r="G181" s="247" t="s">
        <v>4748</v>
      </c>
      <c r="H181" s="217" t="s">
        <v>4749</v>
      </c>
      <c r="I181" s="80" t="s">
        <v>1983</v>
      </c>
      <c r="J181" s="80">
        <v>0</v>
      </c>
      <c r="K181" s="80" t="s">
        <v>986</v>
      </c>
      <c r="L181" s="80" t="s">
        <v>4750</v>
      </c>
      <c r="M181" s="80" t="s">
        <v>4751</v>
      </c>
      <c r="N181" s="80" t="s">
        <v>23</v>
      </c>
      <c r="O181" s="16" t="s">
        <v>4752</v>
      </c>
      <c r="P181" s="207" t="s">
        <v>17</v>
      </c>
      <c r="Q181" s="16"/>
      <c r="R181" s="16" t="s">
        <v>7341</v>
      </c>
      <c r="S181" s="16"/>
      <c r="T181" s="16"/>
      <c r="U181" s="12"/>
      <c r="V181" s="12"/>
      <c r="W181" s="12"/>
    </row>
    <row r="182" spans="1:23" ht="14">
      <c r="A182" s="17"/>
      <c r="B182" s="213" t="s">
        <v>447</v>
      </c>
      <c r="C182" s="17" t="s">
        <v>1076</v>
      </c>
      <c r="D182" s="17" t="s">
        <v>9998</v>
      </c>
      <c r="E182" s="17" t="s">
        <v>1342</v>
      </c>
      <c r="F182" s="265" t="s">
        <v>9999</v>
      </c>
      <c r="G182" s="213" t="s">
        <v>4753</v>
      </c>
      <c r="H182" s="210" t="s">
        <v>4754</v>
      </c>
      <c r="I182" s="29" t="s">
        <v>1983</v>
      </c>
      <c r="J182" s="29">
        <v>0</v>
      </c>
      <c r="K182" s="29" t="s">
        <v>2107</v>
      </c>
      <c r="L182" s="29" t="s">
        <v>2060</v>
      </c>
      <c r="M182" s="29" t="s">
        <v>4755</v>
      </c>
      <c r="N182" s="29" t="s">
        <v>23</v>
      </c>
      <c r="O182" s="17">
        <v>0</v>
      </c>
      <c r="P182" s="206" t="s">
        <v>17</v>
      </c>
      <c r="Q182" s="17"/>
      <c r="R182" s="17" t="s">
        <v>7341</v>
      </c>
      <c r="S182" s="17"/>
      <c r="T182" s="17"/>
      <c r="U182" s="12"/>
      <c r="V182" s="12"/>
      <c r="W182" s="12"/>
    </row>
    <row r="183" spans="1:23" ht="14">
      <c r="A183" s="16"/>
      <c r="B183" s="207" t="s">
        <v>1524</v>
      </c>
      <c r="C183" s="80" t="s">
        <v>1634</v>
      </c>
      <c r="D183" s="80" t="s">
        <v>1635</v>
      </c>
      <c r="E183" s="80" t="s">
        <v>413</v>
      </c>
      <c r="F183" s="268" t="s">
        <v>1636</v>
      </c>
      <c r="G183" s="207" t="s">
        <v>1637</v>
      </c>
      <c r="H183" s="202" t="s">
        <v>2757</v>
      </c>
      <c r="I183" s="16" t="s">
        <v>1983</v>
      </c>
      <c r="J183" s="16"/>
      <c r="K183" s="16" t="s">
        <v>2017</v>
      </c>
      <c r="L183" s="16">
        <v>0</v>
      </c>
      <c r="M183" s="16" t="s">
        <v>2758</v>
      </c>
      <c r="N183" s="16" t="s">
        <v>1981</v>
      </c>
      <c r="O183" s="16"/>
      <c r="P183" s="207" t="s">
        <v>17</v>
      </c>
      <c r="Q183" s="80" t="s">
        <v>1529</v>
      </c>
      <c r="R183" s="80" t="s">
        <v>1530</v>
      </c>
      <c r="S183" s="16"/>
      <c r="T183" s="80"/>
      <c r="U183" s="7"/>
      <c r="V183" s="7"/>
      <c r="W183" s="7"/>
    </row>
    <row r="184" spans="1:23" ht="14">
      <c r="A184" s="17"/>
      <c r="B184" s="206" t="s">
        <v>649</v>
      </c>
      <c r="C184" s="29" t="s">
        <v>650</v>
      </c>
      <c r="D184" s="29" t="s">
        <v>651</v>
      </c>
      <c r="E184" s="29" t="s">
        <v>28</v>
      </c>
      <c r="F184" s="112" t="s">
        <v>10000</v>
      </c>
      <c r="G184" s="206" t="s">
        <v>652</v>
      </c>
      <c r="H184" s="210" t="s">
        <v>5801</v>
      </c>
      <c r="I184" s="29" t="s">
        <v>1983</v>
      </c>
      <c r="J184" s="29">
        <v>0</v>
      </c>
      <c r="K184" s="29" t="s">
        <v>1984</v>
      </c>
      <c r="L184" s="29">
        <v>0</v>
      </c>
      <c r="M184" s="29">
        <v>0</v>
      </c>
      <c r="N184" s="29" t="s">
        <v>23</v>
      </c>
      <c r="O184" s="29"/>
      <c r="P184" s="206" t="s">
        <v>17</v>
      </c>
      <c r="Q184" s="29" t="s">
        <v>138</v>
      </c>
      <c r="R184" s="29" t="s">
        <v>1426</v>
      </c>
      <c r="S184" s="17" t="s">
        <v>139</v>
      </c>
      <c r="T184" s="29"/>
      <c r="U184" s="7"/>
      <c r="V184" s="7"/>
      <c r="W184" s="7"/>
    </row>
    <row r="185" spans="1:23" ht="14">
      <c r="A185" s="115"/>
      <c r="B185" s="228" t="s">
        <v>7040</v>
      </c>
      <c r="C185" s="16" t="s">
        <v>10001</v>
      </c>
      <c r="D185" s="16" t="s">
        <v>10002</v>
      </c>
      <c r="E185" s="16" t="s">
        <v>10003</v>
      </c>
      <c r="F185" s="274" t="s">
        <v>10004</v>
      </c>
      <c r="G185" s="247" t="s">
        <v>4784</v>
      </c>
      <c r="H185" s="217" t="s">
        <v>4785</v>
      </c>
      <c r="I185" s="80" t="s">
        <v>1983</v>
      </c>
      <c r="J185" s="80">
        <v>0</v>
      </c>
      <c r="K185" s="80" t="s">
        <v>2051</v>
      </c>
      <c r="L185" s="80">
        <v>0</v>
      </c>
      <c r="M185" s="80" t="s">
        <v>4786</v>
      </c>
      <c r="N185" s="80" t="s">
        <v>4787</v>
      </c>
      <c r="O185" s="16">
        <v>0</v>
      </c>
      <c r="P185" s="207" t="s">
        <v>17</v>
      </c>
      <c r="Q185" s="16"/>
      <c r="R185" s="16" t="s">
        <v>7341</v>
      </c>
      <c r="S185" s="16"/>
      <c r="T185" s="16"/>
      <c r="U185" s="12"/>
      <c r="V185" s="12"/>
      <c r="W185" s="12"/>
    </row>
    <row r="186" spans="1:23" ht="14">
      <c r="A186" s="17"/>
      <c r="B186" s="206" t="s">
        <v>1685</v>
      </c>
      <c r="C186" s="29" t="s">
        <v>1686</v>
      </c>
      <c r="D186" s="29" t="s">
        <v>1687</v>
      </c>
      <c r="E186" s="29" t="s">
        <v>1688</v>
      </c>
      <c r="F186" s="231" t="s">
        <v>1689</v>
      </c>
      <c r="G186" s="206" t="s">
        <v>1690</v>
      </c>
      <c r="H186" s="205" t="s">
        <v>4804</v>
      </c>
      <c r="I186" s="17" t="s">
        <v>1983</v>
      </c>
      <c r="J186" s="17"/>
      <c r="K186" s="17" t="s">
        <v>2017</v>
      </c>
      <c r="L186" s="17">
        <v>0</v>
      </c>
      <c r="M186" s="17" t="s">
        <v>4805</v>
      </c>
      <c r="N186" s="17" t="s">
        <v>1981</v>
      </c>
      <c r="O186" s="17"/>
      <c r="P186" s="206" t="s">
        <v>17</v>
      </c>
      <c r="Q186" s="29" t="s">
        <v>1529</v>
      </c>
      <c r="R186" s="29" t="s">
        <v>1561</v>
      </c>
      <c r="S186" s="17"/>
      <c r="T186" s="29"/>
      <c r="U186" s="7"/>
      <c r="V186" s="7"/>
      <c r="W186" s="7"/>
    </row>
    <row r="187" spans="1:23" ht="14">
      <c r="A187" s="115"/>
      <c r="B187" s="247"/>
      <c r="C187" s="16"/>
      <c r="D187" s="16"/>
      <c r="E187" s="16"/>
      <c r="F187" s="16"/>
      <c r="G187" s="247" t="s">
        <v>4814</v>
      </c>
      <c r="H187" s="217" t="s">
        <v>4815</v>
      </c>
      <c r="I187" s="80" t="s">
        <v>1983</v>
      </c>
      <c r="J187" s="80">
        <v>0</v>
      </c>
      <c r="K187" s="80" t="s">
        <v>2063</v>
      </c>
      <c r="L187" s="80" t="s">
        <v>1985</v>
      </c>
      <c r="M187" s="80" t="s">
        <v>4816</v>
      </c>
      <c r="N187" s="80" t="s">
        <v>23</v>
      </c>
      <c r="O187" s="16" t="s">
        <v>4817</v>
      </c>
      <c r="P187" s="207" t="s">
        <v>17</v>
      </c>
      <c r="Q187" s="16"/>
      <c r="R187" s="16" t="s">
        <v>7341</v>
      </c>
      <c r="S187" s="16"/>
      <c r="T187" s="16"/>
      <c r="U187" s="12"/>
      <c r="V187" s="12"/>
      <c r="W187" s="12"/>
    </row>
    <row r="188" spans="1:23" ht="14">
      <c r="A188" s="17"/>
      <c r="B188" s="250" t="s">
        <v>976</v>
      </c>
      <c r="C188" s="17" t="s">
        <v>10005</v>
      </c>
      <c r="D188" s="17" t="s">
        <v>10006</v>
      </c>
      <c r="E188" s="17" t="s">
        <v>9279</v>
      </c>
      <c r="F188" s="278" t="s">
        <v>10007</v>
      </c>
      <c r="G188" s="213" t="s">
        <v>4818</v>
      </c>
      <c r="H188" s="210" t="s">
        <v>4819</v>
      </c>
      <c r="I188" s="29" t="s">
        <v>1983</v>
      </c>
      <c r="J188" s="29" t="s">
        <v>4820</v>
      </c>
      <c r="K188" s="29" t="s">
        <v>2095</v>
      </c>
      <c r="L188" s="29">
        <v>0</v>
      </c>
      <c r="M188" s="29" t="s">
        <v>4821</v>
      </c>
      <c r="N188" s="29" t="s">
        <v>4233</v>
      </c>
      <c r="O188" s="17" t="s">
        <v>4822</v>
      </c>
      <c r="P188" s="206" t="s">
        <v>17</v>
      </c>
      <c r="Q188" s="17"/>
      <c r="R188" s="17" t="s">
        <v>7341</v>
      </c>
      <c r="S188" s="17"/>
      <c r="T188" s="17"/>
      <c r="U188" s="12"/>
      <c r="V188" s="12"/>
      <c r="W188" s="12"/>
    </row>
    <row r="189" spans="1:23" ht="14">
      <c r="A189" s="16"/>
      <c r="B189" s="207" t="s">
        <v>653</v>
      </c>
      <c r="C189" s="80" t="s">
        <v>385</v>
      </c>
      <c r="D189" s="80" t="s">
        <v>654</v>
      </c>
      <c r="E189" s="80" t="s">
        <v>28</v>
      </c>
      <c r="F189" s="119" t="s">
        <v>10008</v>
      </c>
      <c r="G189" s="207" t="s">
        <v>655</v>
      </c>
      <c r="H189" s="217" t="s">
        <v>5810</v>
      </c>
      <c r="I189" s="80" t="s">
        <v>1983</v>
      </c>
      <c r="J189" s="80">
        <v>0</v>
      </c>
      <c r="K189" s="80" t="s">
        <v>1984</v>
      </c>
      <c r="L189" s="80">
        <v>0</v>
      </c>
      <c r="M189" s="80">
        <v>0</v>
      </c>
      <c r="N189" s="80" t="s">
        <v>23</v>
      </c>
      <c r="O189" s="80"/>
      <c r="P189" s="207" t="s">
        <v>17</v>
      </c>
      <c r="Q189" s="80" t="s">
        <v>138</v>
      </c>
      <c r="R189" s="80" t="s">
        <v>1426</v>
      </c>
      <c r="S189" s="80" t="s">
        <v>7435</v>
      </c>
      <c r="T189" s="80"/>
      <c r="U189" s="7"/>
      <c r="V189" s="7"/>
      <c r="W189" s="7"/>
    </row>
    <row r="190" spans="1:23" ht="14">
      <c r="A190" s="17"/>
      <c r="B190" s="213" t="s">
        <v>304</v>
      </c>
      <c r="C190" s="17" t="s">
        <v>10009</v>
      </c>
      <c r="D190" s="17" t="s">
        <v>10010</v>
      </c>
      <c r="E190" s="17" t="s">
        <v>513</v>
      </c>
      <c r="F190" s="265" t="s">
        <v>10011</v>
      </c>
      <c r="G190" s="213" t="s">
        <v>4969</v>
      </c>
      <c r="H190" s="210" t="s">
        <v>4970</v>
      </c>
      <c r="I190" s="29" t="s">
        <v>1983</v>
      </c>
      <c r="J190" s="29" t="s">
        <v>4971</v>
      </c>
      <c r="K190" s="29" t="s">
        <v>2095</v>
      </c>
      <c r="L190" s="29">
        <v>0</v>
      </c>
      <c r="M190" s="29" t="s">
        <v>4972</v>
      </c>
      <c r="N190" s="29" t="s">
        <v>23</v>
      </c>
      <c r="O190" s="17">
        <v>0</v>
      </c>
      <c r="P190" s="206" t="s">
        <v>17</v>
      </c>
      <c r="Q190" s="17"/>
      <c r="R190" s="17" t="s">
        <v>7341</v>
      </c>
      <c r="S190" s="17"/>
      <c r="T190" s="17"/>
      <c r="U190" s="12"/>
      <c r="V190" s="12"/>
      <c r="W190" s="12"/>
    </row>
    <row r="191" spans="1:23" ht="14">
      <c r="A191" s="16"/>
      <c r="B191" s="247" t="s">
        <v>1293</v>
      </c>
      <c r="C191" s="16" t="s">
        <v>10012</v>
      </c>
      <c r="D191" s="16"/>
      <c r="E191" s="16" t="s">
        <v>1646</v>
      </c>
      <c r="F191" s="93" t="s">
        <v>10013</v>
      </c>
      <c r="G191" s="207" t="s">
        <v>2771</v>
      </c>
      <c r="H191" s="217" t="s">
        <v>2772</v>
      </c>
      <c r="I191" s="80" t="s">
        <v>1983</v>
      </c>
      <c r="J191" s="80">
        <v>0</v>
      </c>
      <c r="K191" s="80" t="s">
        <v>2042</v>
      </c>
      <c r="L191" s="80">
        <v>0</v>
      </c>
      <c r="M191" s="80" t="s">
        <v>2773</v>
      </c>
      <c r="N191" s="80" t="s">
        <v>2492</v>
      </c>
      <c r="O191" s="16">
        <v>0</v>
      </c>
      <c r="P191" s="207" t="s">
        <v>17</v>
      </c>
      <c r="Q191" s="16"/>
      <c r="R191" s="16" t="s">
        <v>7341</v>
      </c>
      <c r="S191" s="16"/>
      <c r="T191" s="16"/>
      <c r="U191" s="12"/>
      <c r="V191" s="12"/>
      <c r="W191" s="12"/>
    </row>
    <row r="192" spans="1:23" ht="14">
      <c r="A192" s="105"/>
      <c r="B192" s="250" t="s">
        <v>10014</v>
      </c>
      <c r="C192" s="17" t="s">
        <v>10015</v>
      </c>
      <c r="D192" s="17" t="s">
        <v>10016</v>
      </c>
      <c r="E192" s="17" t="s">
        <v>10017</v>
      </c>
      <c r="F192" s="269" t="s">
        <v>10018</v>
      </c>
      <c r="G192" s="213" t="s">
        <v>2790</v>
      </c>
      <c r="H192" s="210" t="s">
        <v>2791</v>
      </c>
      <c r="I192" s="29" t="s">
        <v>1983</v>
      </c>
      <c r="J192" s="29">
        <v>0</v>
      </c>
      <c r="K192" s="29" t="s">
        <v>2114</v>
      </c>
      <c r="L192" s="29">
        <v>0</v>
      </c>
      <c r="M192" s="29" t="s">
        <v>2792</v>
      </c>
      <c r="N192" s="29" t="s">
        <v>2536</v>
      </c>
      <c r="O192" s="17" t="s">
        <v>2793</v>
      </c>
      <c r="P192" s="206" t="s">
        <v>17</v>
      </c>
      <c r="Q192" s="17"/>
      <c r="R192" s="17" t="s">
        <v>7341</v>
      </c>
      <c r="S192" s="17"/>
      <c r="T192" s="17"/>
      <c r="U192" s="12"/>
      <c r="V192" s="12"/>
      <c r="W192" s="12"/>
    </row>
    <row r="193" spans="1:23" ht="14">
      <c r="A193" s="16"/>
      <c r="B193" s="247" t="s">
        <v>10019</v>
      </c>
      <c r="C193" s="16" t="s">
        <v>10020</v>
      </c>
      <c r="D193" s="16" t="s">
        <v>10021</v>
      </c>
      <c r="E193" s="16" t="s">
        <v>10022</v>
      </c>
      <c r="F193" s="267" t="s">
        <v>10023</v>
      </c>
      <c r="G193" s="247" t="s">
        <v>4847</v>
      </c>
      <c r="H193" s="217" t="s">
        <v>4848</v>
      </c>
      <c r="I193" s="80" t="s">
        <v>1983</v>
      </c>
      <c r="J193" s="80">
        <v>0</v>
      </c>
      <c r="K193" s="80" t="s">
        <v>2051</v>
      </c>
      <c r="L193" s="80" t="s">
        <v>1998</v>
      </c>
      <c r="M193" s="80" t="s">
        <v>4849</v>
      </c>
      <c r="N193" s="80" t="s">
        <v>23</v>
      </c>
      <c r="O193" s="16">
        <v>0</v>
      </c>
      <c r="P193" s="207" t="s">
        <v>17</v>
      </c>
      <c r="Q193" s="16"/>
      <c r="R193" s="16" t="s">
        <v>7341</v>
      </c>
      <c r="S193" s="16"/>
      <c r="T193" s="16"/>
      <c r="U193" s="12"/>
      <c r="V193" s="12"/>
      <c r="W193" s="12"/>
    </row>
    <row r="194" spans="1:23" ht="14">
      <c r="A194" s="17"/>
      <c r="B194" s="213" t="s">
        <v>10024</v>
      </c>
      <c r="C194" s="17" t="s">
        <v>10025</v>
      </c>
      <c r="D194" s="17" t="s">
        <v>10026</v>
      </c>
      <c r="E194" s="17" t="s">
        <v>9920</v>
      </c>
      <c r="F194" s="265" t="s">
        <v>10027</v>
      </c>
      <c r="G194" s="213" t="s">
        <v>4847</v>
      </c>
      <c r="H194" s="210" t="s">
        <v>4848</v>
      </c>
      <c r="I194" s="29" t="s">
        <v>1983</v>
      </c>
      <c r="J194" s="29">
        <v>0</v>
      </c>
      <c r="K194" s="29" t="s">
        <v>2051</v>
      </c>
      <c r="L194" s="29" t="s">
        <v>1998</v>
      </c>
      <c r="M194" s="29" t="s">
        <v>4849</v>
      </c>
      <c r="N194" s="29" t="s">
        <v>23</v>
      </c>
      <c r="O194" s="17">
        <v>0</v>
      </c>
      <c r="P194" s="206" t="s">
        <v>17</v>
      </c>
      <c r="Q194" s="17"/>
      <c r="R194" s="17" t="s">
        <v>7341</v>
      </c>
      <c r="S194" s="17"/>
      <c r="T194" s="17"/>
      <c r="U194" s="12"/>
      <c r="V194" s="12"/>
      <c r="W194" s="12"/>
    </row>
    <row r="195" spans="1:23" ht="14">
      <c r="A195" s="16"/>
      <c r="B195" s="207" t="s">
        <v>656</v>
      </c>
      <c r="C195" s="80" t="s">
        <v>198</v>
      </c>
      <c r="D195" s="80" t="s">
        <v>657</v>
      </c>
      <c r="E195" s="80" t="s">
        <v>28</v>
      </c>
      <c r="F195" s="119" t="s">
        <v>10028</v>
      </c>
      <c r="G195" s="207" t="s">
        <v>658</v>
      </c>
      <c r="H195" s="217" t="s">
        <v>5843</v>
      </c>
      <c r="I195" s="80" t="s">
        <v>1983</v>
      </c>
      <c r="J195" s="80">
        <v>0</v>
      </c>
      <c r="K195" s="80" t="s">
        <v>1984</v>
      </c>
      <c r="L195" s="80">
        <v>0</v>
      </c>
      <c r="M195" s="80">
        <v>0</v>
      </c>
      <c r="N195" s="80" t="s">
        <v>23</v>
      </c>
      <c r="O195" s="80"/>
      <c r="P195" s="207" t="s">
        <v>17</v>
      </c>
      <c r="Q195" s="80" t="s">
        <v>138</v>
      </c>
      <c r="R195" s="80" t="s">
        <v>1426</v>
      </c>
      <c r="S195" s="16" t="s">
        <v>139</v>
      </c>
      <c r="T195" s="80"/>
      <c r="U195" s="7"/>
      <c r="V195" s="7"/>
      <c r="W195" s="7"/>
    </row>
    <row r="196" spans="1:23" ht="14">
      <c r="A196" s="17"/>
      <c r="B196" s="250" t="s">
        <v>10029</v>
      </c>
      <c r="C196" s="17" t="s">
        <v>10030</v>
      </c>
      <c r="D196" s="17" t="s">
        <v>10031</v>
      </c>
      <c r="E196" s="17" t="s">
        <v>10032</v>
      </c>
      <c r="F196" s="265" t="s">
        <v>10033</v>
      </c>
      <c r="G196" s="213" t="s">
        <v>663</v>
      </c>
      <c r="H196" s="210" t="s">
        <v>2508</v>
      </c>
      <c r="I196" s="29" t="s">
        <v>1983</v>
      </c>
      <c r="J196" s="29">
        <v>0</v>
      </c>
      <c r="K196" s="29" t="s">
        <v>2099</v>
      </c>
      <c r="L196" s="29">
        <v>0</v>
      </c>
      <c r="M196" s="29" t="s">
        <v>2509</v>
      </c>
      <c r="N196" s="29" t="s">
        <v>23</v>
      </c>
      <c r="O196" s="17">
        <v>0</v>
      </c>
      <c r="P196" s="206" t="s">
        <v>17</v>
      </c>
      <c r="Q196" s="17"/>
      <c r="R196" s="17" t="s">
        <v>7341</v>
      </c>
      <c r="S196" s="17"/>
      <c r="T196" s="17"/>
      <c r="U196" s="12"/>
      <c r="V196" s="12"/>
      <c r="W196" s="12"/>
    </row>
    <row r="197" spans="1:23" ht="14">
      <c r="A197" s="16"/>
      <c r="B197" s="207" t="s">
        <v>659</v>
      </c>
      <c r="C197" s="80" t="s">
        <v>660</v>
      </c>
      <c r="D197" s="80" t="s">
        <v>661</v>
      </c>
      <c r="E197" s="80" t="s">
        <v>662</v>
      </c>
      <c r="F197" s="119" t="s">
        <v>10034</v>
      </c>
      <c r="G197" s="207" t="s">
        <v>663</v>
      </c>
      <c r="H197" s="217" t="s">
        <v>2508</v>
      </c>
      <c r="I197" s="80" t="s">
        <v>1983</v>
      </c>
      <c r="J197" s="80">
        <v>0</v>
      </c>
      <c r="K197" s="80" t="s">
        <v>2099</v>
      </c>
      <c r="L197" s="80">
        <v>0</v>
      </c>
      <c r="M197" s="80" t="s">
        <v>2509</v>
      </c>
      <c r="N197" s="80" t="s">
        <v>23</v>
      </c>
      <c r="O197" s="80"/>
      <c r="P197" s="207" t="s">
        <v>17</v>
      </c>
      <c r="Q197" s="80" t="s">
        <v>138</v>
      </c>
      <c r="R197" s="80" t="s">
        <v>1426</v>
      </c>
      <c r="S197" s="80" t="s">
        <v>7435</v>
      </c>
      <c r="T197" s="80"/>
      <c r="U197" s="7"/>
      <c r="V197" s="7"/>
      <c r="W197" s="7"/>
    </row>
    <row r="198" spans="1:23" ht="14">
      <c r="A198" s="17"/>
      <c r="B198" s="213" t="s">
        <v>10035</v>
      </c>
      <c r="C198" s="17" t="s">
        <v>10036</v>
      </c>
      <c r="D198" s="17" t="s">
        <v>10037</v>
      </c>
      <c r="E198" s="17" t="s">
        <v>10038</v>
      </c>
      <c r="F198" s="265" t="s">
        <v>10039</v>
      </c>
      <c r="G198" s="213" t="s">
        <v>4876</v>
      </c>
      <c r="H198" s="210" t="s">
        <v>4877</v>
      </c>
      <c r="I198" s="29" t="s">
        <v>1983</v>
      </c>
      <c r="J198" s="29">
        <v>0</v>
      </c>
      <c r="K198" s="29" t="s">
        <v>2051</v>
      </c>
      <c r="L198" s="29">
        <v>0</v>
      </c>
      <c r="M198" s="29" t="s">
        <v>4878</v>
      </c>
      <c r="N198" s="29" t="s">
        <v>23</v>
      </c>
      <c r="O198" s="17">
        <v>0</v>
      </c>
      <c r="P198" s="206" t="s">
        <v>17</v>
      </c>
      <c r="Q198" s="17"/>
      <c r="R198" s="17" t="s">
        <v>7341</v>
      </c>
      <c r="S198" s="17"/>
      <c r="T198" s="17"/>
      <c r="U198" s="12"/>
      <c r="V198" s="12"/>
      <c r="W198" s="12"/>
    </row>
    <row r="199" spans="1:23" ht="14">
      <c r="A199" s="16"/>
      <c r="B199" s="247" t="s">
        <v>10040</v>
      </c>
      <c r="C199" s="16" t="s">
        <v>10041</v>
      </c>
      <c r="D199" s="16" t="s">
        <v>10042</v>
      </c>
      <c r="E199" s="16" t="s">
        <v>10043</v>
      </c>
      <c r="F199" s="267" t="s">
        <v>10044</v>
      </c>
      <c r="G199" s="247" t="s">
        <v>4876</v>
      </c>
      <c r="H199" s="217" t="s">
        <v>4877</v>
      </c>
      <c r="I199" s="80" t="s">
        <v>1983</v>
      </c>
      <c r="J199" s="80">
        <v>0</v>
      </c>
      <c r="K199" s="80" t="s">
        <v>2051</v>
      </c>
      <c r="L199" s="80">
        <v>0</v>
      </c>
      <c r="M199" s="80" t="s">
        <v>4878</v>
      </c>
      <c r="N199" s="80" t="s">
        <v>23</v>
      </c>
      <c r="O199" s="16">
        <v>0</v>
      </c>
      <c r="P199" s="207" t="s">
        <v>17</v>
      </c>
      <c r="Q199" s="16"/>
      <c r="R199" s="16" t="s">
        <v>7341</v>
      </c>
      <c r="S199" s="16"/>
      <c r="T199" s="16"/>
      <c r="U199" s="12"/>
      <c r="V199" s="12"/>
      <c r="W199" s="12"/>
    </row>
    <row r="200" spans="1:23" ht="14">
      <c r="A200" s="17"/>
      <c r="B200" s="206" t="s">
        <v>664</v>
      </c>
      <c r="C200" s="29" t="s">
        <v>234</v>
      </c>
      <c r="D200" s="29" t="s">
        <v>665</v>
      </c>
      <c r="E200" s="29" t="s">
        <v>666</v>
      </c>
      <c r="F200" s="112" t="s">
        <v>10045</v>
      </c>
      <c r="G200" s="206" t="s">
        <v>667</v>
      </c>
      <c r="H200" s="210" t="s">
        <v>5837</v>
      </c>
      <c r="I200" s="29" t="s">
        <v>1983</v>
      </c>
      <c r="J200" s="29">
        <v>0</v>
      </c>
      <c r="K200" s="29" t="s">
        <v>1984</v>
      </c>
      <c r="L200" s="29" t="s">
        <v>5838</v>
      </c>
      <c r="M200" s="29" t="s">
        <v>5839</v>
      </c>
      <c r="N200" s="29" t="s">
        <v>23</v>
      </c>
      <c r="O200" s="29"/>
      <c r="P200" s="206" t="s">
        <v>17</v>
      </c>
      <c r="Q200" s="29" t="s">
        <v>138</v>
      </c>
      <c r="R200" s="29" t="s">
        <v>1426</v>
      </c>
      <c r="S200" s="29" t="s">
        <v>7435</v>
      </c>
      <c r="T200" s="29"/>
      <c r="U200" s="7"/>
      <c r="V200" s="7"/>
      <c r="W200" s="7"/>
    </row>
    <row r="201" spans="1:23" ht="14">
      <c r="A201" s="16"/>
      <c r="B201" s="207" t="s">
        <v>668</v>
      </c>
      <c r="C201" s="80" t="s">
        <v>26</v>
      </c>
      <c r="D201" s="80" t="s">
        <v>669</v>
      </c>
      <c r="E201" s="80" t="s">
        <v>670</v>
      </c>
      <c r="F201" s="119" t="s">
        <v>10046</v>
      </c>
      <c r="G201" s="207" t="s">
        <v>671</v>
      </c>
      <c r="H201" s="217" t="s">
        <v>5844</v>
      </c>
      <c r="I201" s="80" t="s">
        <v>1983</v>
      </c>
      <c r="J201" s="80">
        <v>0</v>
      </c>
      <c r="K201" s="80" t="s">
        <v>1984</v>
      </c>
      <c r="L201" s="80" t="s">
        <v>5845</v>
      </c>
      <c r="M201" s="80" t="s">
        <v>5846</v>
      </c>
      <c r="N201" s="80" t="s">
        <v>23</v>
      </c>
      <c r="O201" s="80"/>
      <c r="P201" s="207" t="s">
        <v>17</v>
      </c>
      <c r="Q201" s="80" t="s">
        <v>138</v>
      </c>
      <c r="R201" s="80" t="s">
        <v>1426</v>
      </c>
      <c r="S201" s="80" t="s">
        <v>7435</v>
      </c>
      <c r="T201" s="80"/>
      <c r="U201" s="7"/>
      <c r="V201" s="7"/>
      <c r="W201" s="7"/>
    </row>
    <row r="202" spans="1:23" ht="14">
      <c r="A202" s="17"/>
      <c r="B202" s="206" t="s">
        <v>672</v>
      </c>
      <c r="C202" s="29" t="s">
        <v>673</v>
      </c>
      <c r="D202" s="29" t="s">
        <v>674</v>
      </c>
      <c r="E202" s="29" t="s">
        <v>675</v>
      </c>
      <c r="F202" s="112" t="s">
        <v>10047</v>
      </c>
      <c r="G202" s="206" t="s">
        <v>676</v>
      </c>
      <c r="H202" s="210" t="s">
        <v>5847</v>
      </c>
      <c r="I202" s="29" t="s">
        <v>1983</v>
      </c>
      <c r="J202" s="29">
        <v>0</v>
      </c>
      <c r="K202" s="29" t="s">
        <v>1984</v>
      </c>
      <c r="L202" s="29">
        <v>0</v>
      </c>
      <c r="M202" s="29">
        <v>0</v>
      </c>
      <c r="N202" s="29" t="s">
        <v>23</v>
      </c>
      <c r="O202" s="29"/>
      <c r="P202" s="206" t="s">
        <v>17</v>
      </c>
      <c r="Q202" s="29" t="s">
        <v>138</v>
      </c>
      <c r="R202" s="29" t="s">
        <v>1426</v>
      </c>
      <c r="S202" s="29" t="s">
        <v>7435</v>
      </c>
      <c r="T202" s="29"/>
      <c r="U202" s="7"/>
      <c r="V202" s="7"/>
      <c r="W202" s="7"/>
    </row>
    <row r="203" spans="1:23" ht="14">
      <c r="A203" s="16"/>
      <c r="B203" s="247" t="s">
        <v>10048</v>
      </c>
      <c r="C203" s="16" t="s">
        <v>10049</v>
      </c>
      <c r="D203" s="16" t="s">
        <v>10050</v>
      </c>
      <c r="E203" s="16" t="s">
        <v>10051</v>
      </c>
      <c r="F203" s="93" t="s">
        <v>10052</v>
      </c>
      <c r="G203" s="247" t="s">
        <v>2805</v>
      </c>
      <c r="H203" s="217" t="s">
        <v>2806</v>
      </c>
      <c r="I203" s="80" t="s">
        <v>1983</v>
      </c>
      <c r="J203" s="80" t="s">
        <v>2807</v>
      </c>
      <c r="K203" s="80" t="s">
        <v>2107</v>
      </c>
      <c r="L203" s="80">
        <v>0</v>
      </c>
      <c r="M203" s="80" t="s">
        <v>2808</v>
      </c>
      <c r="N203" s="80" t="s">
        <v>23</v>
      </c>
      <c r="O203" s="16">
        <v>0</v>
      </c>
      <c r="P203" s="207" t="s">
        <v>17</v>
      </c>
      <c r="Q203" s="16"/>
      <c r="R203" s="16" t="s">
        <v>7341</v>
      </c>
      <c r="S203" s="16"/>
      <c r="T203" s="16"/>
      <c r="U203" s="12"/>
      <c r="V203" s="12"/>
      <c r="W203" s="12"/>
    </row>
    <row r="204" spans="1:23" ht="14">
      <c r="A204" s="17"/>
      <c r="B204" s="206" t="s">
        <v>677</v>
      </c>
      <c r="C204" s="29" t="s">
        <v>234</v>
      </c>
      <c r="D204" s="29" t="s">
        <v>678</v>
      </c>
      <c r="E204" s="29" t="s">
        <v>679</v>
      </c>
      <c r="F204" s="112" t="s">
        <v>10053</v>
      </c>
      <c r="G204" s="206" t="s">
        <v>4899</v>
      </c>
      <c r="H204" s="210" t="s">
        <v>4900</v>
      </c>
      <c r="I204" s="29" t="s">
        <v>1983</v>
      </c>
      <c r="J204" s="29" t="s">
        <v>4901</v>
      </c>
      <c r="K204" s="29" t="s">
        <v>2070</v>
      </c>
      <c r="L204" s="29" t="s">
        <v>3041</v>
      </c>
      <c r="M204" s="29" t="s">
        <v>4902</v>
      </c>
      <c r="N204" s="29" t="s">
        <v>23</v>
      </c>
      <c r="O204" s="29"/>
      <c r="P204" s="206" t="s">
        <v>17</v>
      </c>
      <c r="Q204" s="29" t="s">
        <v>138</v>
      </c>
      <c r="R204" s="29" t="s">
        <v>1426</v>
      </c>
      <c r="S204" s="29" t="s">
        <v>7435</v>
      </c>
      <c r="T204" s="29"/>
      <c r="U204" s="7"/>
      <c r="V204" s="7"/>
      <c r="W204" s="7"/>
    </row>
    <row r="205" spans="1:23" ht="14">
      <c r="A205" s="16"/>
      <c r="B205" s="207" t="s">
        <v>1696</v>
      </c>
      <c r="C205" s="80" t="s">
        <v>1697</v>
      </c>
      <c r="D205" s="80" t="s">
        <v>1698</v>
      </c>
      <c r="E205" s="80" t="s">
        <v>1699</v>
      </c>
      <c r="F205" s="271" t="s">
        <v>1700</v>
      </c>
      <c r="G205" s="207" t="s">
        <v>1701</v>
      </c>
      <c r="H205" s="202" t="s">
        <v>4907</v>
      </c>
      <c r="I205" s="16" t="s">
        <v>1983</v>
      </c>
      <c r="J205" s="16"/>
      <c r="K205" s="16" t="s">
        <v>2027</v>
      </c>
      <c r="L205" s="16" t="s">
        <v>3109</v>
      </c>
      <c r="M205" s="16" t="s">
        <v>4908</v>
      </c>
      <c r="N205" s="16" t="s">
        <v>23</v>
      </c>
      <c r="O205" s="16"/>
      <c r="P205" s="207" t="s">
        <v>17</v>
      </c>
      <c r="Q205" s="80" t="s">
        <v>1529</v>
      </c>
      <c r="R205" s="80" t="s">
        <v>1598</v>
      </c>
      <c r="S205" s="80"/>
      <c r="T205" s="80"/>
      <c r="U205" s="7"/>
      <c r="V205" s="7"/>
      <c r="W205" s="7"/>
    </row>
    <row r="206" spans="1:23" ht="14">
      <c r="A206" s="17"/>
      <c r="B206" s="206" t="s">
        <v>681</v>
      </c>
      <c r="C206" s="29" t="s">
        <v>179</v>
      </c>
      <c r="D206" s="29" t="s">
        <v>682</v>
      </c>
      <c r="E206" s="29" t="s">
        <v>683</v>
      </c>
      <c r="F206" s="29" t="s">
        <v>7390</v>
      </c>
      <c r="G206" s="206" t="s">
        <v>684</v>
      </c>
      <c r="H206" s="210" t="s">
        <v>5848</v>
      </c>
      <c r="I206" s="29" t="s">
        <v>1983</v>
      </c>
      <c r="J206" s="29">
        <v>0</v>
      </c>
      <c r="K206" s="29" t="s">
        <v>1984</v>
      </c>
      <c r="L206" s="29">
        <v>0</v>
      </c>
      <c r="M206" s="29">
        <v>0</v>
      </c>
      <c r="N206" s="29" t="s">
        <v>23</v>
      </c>
      <c r="O206" s="29"/>
      <c r="P206" s="206" t="s">
        <v>17</v>
      </c>
      <c r="Q206" s="29" t="s">
        <v>138</v>
      </c>
      <c r="R206" s="29" t="s">
        <v>1426</v>
      </c>
      <c r="S206" s="17" t="s">
        <v>139</v>
      </c>
      <c r="T206" s="29"/>
      <c r="U206" s="7"/>
      <c r="V206" s="7"/>
      <c r="W206" s="7"/>
    </row>
    <row r="207" spans="1:23" ht="14">
      <c r="A207" s="115"/>
      <c r="B207" s="228" t="s">
        <v>10054</v>
      </c>
      <c r="C207" s="16" t="s">
        <v>10055</v>
      </c>
      <c r="D207" s="16" t="s">
        <v>10056</v>
      </c>
      <c r="E207" s="16" t="s">
        <v>10057</v>
      </c>
      <c r="F207" s="274" t="s">
        <v>10058</v>
      </c>
      <c r="G207" s="247" t="s">
        <v>2819</v>
      </c>
      <c r="H207" s="217" t="s">
        <v>2820</v>
      </c>
      <c r="I207" s="80" t="s">
        <v>1983</v>
      </c>
      <c r="J207" s="80">
        <v>0</v>
      </c>
      <c r="K207" s="80" t="s">
        <v>30</v>
      </c>
      <c r="L207" s="80">
        <v>0</v>
      </c>
      <c r="M207" s="80" t="s">
        <v>2821</v>
      </c>
      <c r="N207" s="80" t="s">
        <v>2822</v>
      </c>
      <c r="O207" s="16">
        <v>0</v>
      </c>
      <c r="P207" s="207" t="s">
        <v>17</v>
      </c>
      <c r="Q207" s="16"/>
      <c r="R207" s="16" t="s">
        <v>7341</v>
      </c>
      <c r="S207" s="16"/>
      <c r="T207" s="16"/>
      <c r="U207" s="12"/>
      <c r="V207" s="12"/>
      <c r="W207" s="12"/>
    </row>
    <row r="208" spans="1:23" ht="14">
      <c r="A208" s="17"/>
      <c r="B208" s="206" t="s">
        <v>685</v>
      </c>
      <c r="C208" s="29" t="s">
        <v>686</v>
      </c>
      <c r="D208" s="29" t="s">
        <v>687</v>
      </c>
      <c r="E208" s="29" t="s">
        <v>688</v>
      </c>
      <c r="F208" s="275" t="s">
        <v>10059</v>
      </c>
      <c r="G208" s="206" t="s">
        <v>689</v>
      </c>
      <c r="H208" s="210" t="s">
        <v>5849</v>
      </c>
      <c r="I208" s="29" t="s">
        <v>1983</v>
      </c>
      <c r="J208" s="29">
        <v>0</v>
      </c>
      <c r="K208" s="29" t="s">
        <v>1984</v>
      </c>
      <c r="L208" s="29">
        <v>0</v>
      </c>
      <c r="M208" s="29">
        <v>0</v>
      </c>
      <c r="N208" s="29" t="s">
        <v>23</v>
      </c>
      <c r="O208" s="29"/>
      <c r="P208" s="206" t="s">
        <v>17</v>
      </c>
      <c r="Q208" s="29" t="s">
        <v>138</v>
      </c>
      <c r="R208" s="29" t="s">
        <v>1426</v>
      </c>
      <c r="S208" s="17" t="s">
        <v>139</v>
      </c>
      <c r="T208" s="29"/>
      <c r="U208" s="7"/>
      <c r="V208" s="7"/>
      <c r="W208" s="7"/>
    </row>
    <row r="209" spans="1:23" ht="14">
      <c r="A209" s="16"/>
      <c r="B209" s="207" t="s">
        <v>1611</v>
      </c>
      <c r="C209" s="80" t="s">
        <v>1612</v>
      </c>
      <c r="D209" s="80" t="s">
        <v>1613</v>
      </c>
      <c r="E209" s="80" t="s">
        <v>696</v>
      </c>
      <c r="F209" s="268" t="s">
        <v>1614</v>
      </c>
      <c r="G209" s="207" t="s">
        <v>1615</v>
      </c>
      <c r="H209" s="202" t="s">
        <v>5008</v>
      </c>
      <c r="I209" s="16" t="s">
        <v>1983</v>
      </c>
      <c r="J209" s="16"/>
      <c r="K209" s="16" t="s">
        <v>1991</v>
      </c>
      <c r="L209" s="16">
        <v>0</v>
      </c>
      <c r="M209" s="16" t="s">
        <v>5009</v>
      </c>
      <c r="N209" s="16" t="s">
        <v>1981</v>
      </c>
      <c r="O209" s="16"/>
      <c r="P209" s="207" t="s">
        <v>17</v>
      </c>
      <c r="Q209" s="80" t="s">
        <v>1529</v>
      </c>
      <c r="R209" s="80" t="s">
        <v>1561</v>
      </c>
      <c r="S209" s="16"/>
      <c r="T209" s="80"/>
      <c r="U209" s="7"/>
      <c r="V209" s="7"/>
      <c r="W209" s="7"/>
    </row>
    <row r="210" spans="1:23" ht="14">
      <c r="A210" s="17"/>
      <c r="B210" s="206" t="s">
        <v>830</v>
      </c>
      <c r="C210" s="29" t="s">
        <v>1578</v>
      </c>
      <c r="D210" s="29" t="s">
        <v>1579</v>
      </c>
      <c r="E210" s="29" t="s">
        <v>1580</v>
      </c>
      <c r="F210" s="29" t="s">
        <v>1581</v>
      </c>
      <c r="G210" s="206" t="s">
        <v>1582</v>
      </c>
      <c r="H210" s="205" t="s">
        <v>4920</v>
      </c>
      <c r="I210" s="17" t="s">
        <v>1983</v>
      </c>
      <c r="J210" s="17"/>
      <c r="K210" s="17" t="s">
        <v>1984</v>
      </c>
      <c r="L210" s="17">
        <v>0</v>
      </c>
      <c r="M210" s="17">
        <v>0</v>
      </c>
      <c r="N210" s="17" t="s">
        <v>23</v>
      </c>
      <c r="O210" s="17"/>
      <c r="P210" s="206" t="s">
        <v>17</v>
      </c>
      <c r="Q210" s="29" t="s">
        <v>1529</v>
      </c>
      <c r="R210" s="29" t="s">
        <v>1561</v>
      </c>
      <c r="S210" s="17"/>
      <c r="T210" s="29"/>
      <c r="U210" s="7"/>
      <c r="V210" s="7"/>
      <c r="W210" s="7"/>
    </row>
    <row r="211" spans="1:23" ht="14">
      <c r="A211" s="16"/>
      <c r="B211" s="207" t="s">
        <v>1583</v>
      </c>
      <c r="C211" s="80" t="s">
        <v>1584</v>
      </c>
      <c r="D211" s="80" t="s">
        <v>1585</v>
      </c>
      <c r="E211" s="80" t="s">
        <v>1576</v>
      </c>
      <c r="F211" s="268" t="s">
        <v>1586</v>
      </c>
      <c r="G211" s="207" t="s">
        <v>693</v>
      </c>
      <c r="H211" s="202" t="s">
        <v>4920</v>
      </c>
      <c r="I211" s="16" t="s">
        <v>1983</v>
      </c>
      <c r="J211" s="16"/>
      <c r="K211" s="16" t="s">
        <v>1984</v>
      </c>
      <c r="L211" s="16">
        <v>0</v>
      </c>
      <c r="M211" s="16">
        <v>0</v>
      </c>
      <c r="N211" s="16" t="s">
        <v>23</v>
      </c>
      <c r="O211" s="16"/>
      <c r="P211" s="207" t="s">
        <v>17</v>
      </c>
      <c r="Q211" s="80" t="s">
        <v>1529</v>
      </c>
      <c r="R211" s="80" t="s">
        <v>1561</v>
      </c>
      <c r="S211" s="16"/>
      <c r="T211" s="80"/>
      <c r="U211" s="7"/>
      <c r="V211" s="7"/>
      <c r="W211" s="7"/>
    </row>
    <row r="212" spans="1:23" ht="14">
      <c r="A212" s="17"/>
      <c r="B212" s="206" t="s">
        <v>694</v>
      </c>
      <c r="C212" s="29" t="s">
        <v>234</v>
      </c>
      <c r="D212" s="29" t="s">
        <v>695</v>
      </c>
      <c r="E212" s="29" t="s">
        <v>696</v>
      </c>
      <c r="F212" s="112" t="s">
        <v>10060</v>
      </c>
      <c r="G212" s="206" t="s">
        <v>693</v>
      </c>
      <c r="H212" s="210" t="s">
        <v>4920</v>
      </c>
      <c r="I212" s="29" t="s">
        <v>1983</v>
      </c>
      <c r="J212" s="29">
        <v>0</v>
      </c>
      <c r="K212" s="29" t="s">
        <v>1984</v>
      </c>
      <c r="L212" s="29">
        <v>0</v>
      </c>
      <c r="M212" s="29">
        <v>0</v>
      </c>
      <c r="N212" s="29" t="s">
        <v>23</v>
      </c>
      <c r="O212" s="29"/>
      <c r="P212" s="206" t="s">
        <v>17</v>
      </c>
      <c r="Q212" s="29" t="s">
        <v>138</v>
      </c>
      <c r="R212" s="29" t="s">
        <v>1426</v>
      </c>
      <c r="S212" s="29" t="s">
        <v>7435</v>
      </c>
      <c r="T212" s="29"/>
      <c r="U212" s="7"/>
      <c r="V212" s="7"/>
      <c r="W212" s="7"/>
    </row>
    <row r="213" spans="1:23" ht="14">
      <c r="A213" s="16"/>
      <c r="B213" s="207" t="s">
        <v>1587</v>
      </c>
      <c r="C213" s="80" t="s">
        <v>1588</v>
      </c>
      <c r="D213" s="80" t="s">
        <v>1589</v>
      </c>
      <c r="E213" s="80" t="s">
        <v>1590</v>
      </c>
      <c r="F213" s="268" t="s">
        <v>1591</v>
      </c>
      <c r="G213" s="207" t="s">
        <v>1582</v>
      </c>
      <c r="H213" s="202" t="s">
        <v>4920</v>
      </c>
      <c r="I213" s="16" t="s">
        <v>1983</v>
      </c>
      <c r="J213" s="16"/>
      <c r="K213" s="16" t="s">
        <v>1984</v>
      </c>
      <c r="L213" s="16">
        <v>0</v>
      </c>
      <c r="M213" s="16">
        <v>0</v>
      </c>
      <c r="N213" s="16" t="s">
        <v>23</v>
      </c>
      <c r="O213" s="16"/>
      <c r="P213" s="207" t="s">
        <v>17</v>
      </c>
      <c r="Q213" s="80" t="s">
        <v>1529</v>
      </c>
      <c r="R213" s="80" t="s">
        <v>1561</v>
      </c>
      <c r="S213" s="16"/>
      <c r="T213" s="80"/>
      <c r="U213" s="7"/>
      <c r="V213" s="7"/>
      <c r="W213" s="7"/>
    </row>
    <row r="214" spans="1:23" ht="14">
      <c r="A214" s="17"/>
      <c r="B214" s="206" t="s">
        <v>690</v>
      </c>
      <c r="C214" s="29" t="s">
        <v>234</v>
      </c>
      <c r="D214" s="29" t="s">
        <v>691</v>
      </c>
      <c r="E214" s="29" t="s">
        <v>692</v>
      </c>
      <c r="F214" s="275" t="s">
        <v>10061</v>
      </c>
      <c r="G214" s="206" t="s">
        <v>693</v>
      </c>
      <c r="H214" s="210" t="s">
        <v>4920</v>
      </c>
      <c r="I214" s="29" t="s">
        <v>1983</v>
      </c>
      <c r="J214" s="29">
        <v>0</v>
      </c>
      <c r="K214" s="29" t="s">
        <v>1984</v>
      </c>
      <c r="L214" s="29">
        <v>0</v>
      </c>
      <c r="M214" s="29">
        <v>0</v>
      </c>
      <c r="N214" s="29" t="s">
        <v>23</v>
      </c>
      <c r="O214" s="29"/>
      <c r="P214" s="206" t="s">
        <v>17</v>
      </c>
      <c r="Q214" s="29" t="s">
        <v>138</v>
      </c>
      <c r="R214" s="29" t="s">
        <v>1426</v>
      </c>
      <c r="S214" s="17" t="s">
        <v>139</v>
      </c>
      <c r="T214" s="29"/>
      <c r="U214" s="7"/>
      <c r="V214" s="7"/>
      <c r="W214" s="7"/>
    </row>
    <row r="215" spans="1:23" ht="14">
      <c r="A215" s="16"/>
      <c r="B215" s="207" t="s">
        <v>697</v>
      </c>
      <c r="C215" s="80" t="s">
        <v>698</v>
      </c>
      <c r="D215" s="80" t="s">
        <v>699</v>
      </c>
      <c r="E215" s="80" t="s">
        <v>700</v>
      </c>
      <c r="F215" s="276" t="s">
        <v>10062</v>
      </c>
      <c r="G215" s="207" t="s">
        <v>693</v>
      </c>
      <c r="H215" s="217" t="s">
        <v>4920</v>
      </c>
      <c r="I215" s="80" t="s">
        <v>1983</v>
      </c>
      <c r="J215" s="80">
        <v>0</v>
      </c>
      <c r="K215" s="80" t="s">
        <v>1984</v>
      </c>
      <c r="L215" s="80">
        <v>0</v>
      </c>
      <c r="M215" s="80">
        <v>0</v>
      </c>
      <c r="N215" s="80" t="s">
        <v>23</v>
      </c>
      <c r="O215" s="80"/>
      <c r="P215" s="207" t="s">
        <v>17</v>
      </c>
      <c r="Q215" s="80" t="s">
        <v>138</v>
      </c>
      <c r="R215" s="80" t="s">
        <v>1426</v>
      </c>
      <c r="S215" s="80" t="s">
        <v>7435</v>
      </c>
      <c r="T215" s="80"/>
      <c r="U215" s="7"/>
      <c r="V215" s="7"/>
      <c r="W215" s="7"/>
    </row>
    <row r="216" spans="1:23" ht="14">
      <c r="A216" s="17"/>
      <c r="B216" s="41" t="s">
        <v>10063</v>
      </c>
      <c r="C216" s="41" t="s">
        <v>536</v>
      </c>
      <c r="D216" s="41" t="s">
        <v>10064</v>
      </c>
      <c r="E216" s="29" t="s">
        <v>10065</v>
      </c>
      <c r="F216" s="112" t="s">
        <v>10066</v>
      </c>
      <c r="G216" s="206" t="s">
        <v>693</v>
      </c>
      <c r="H216" s="210" t="s">
        <v>4920</v>
      </c>
      <c r="I216" s="29" t="s">
        <v>1983</v>
      </c>
      <c r="J216" s="29">
        <v>0</v>
      </c>
      <c r="K216" s="29" t="s">
        <v>1984</v>
      </c>
      <c r="L216" s="29">
        <v>0</v>
      </c>
      <c r="M216" s="29">
        <v>0</v>
      </c>
      <c r="N216" s="29" t="s">
        <v>23</v>
      </c>
      <c r="O216" s="29"/>
      <c r="P216" s="206" t="s">
        <v>17</v>
      </c>
      <c r="Q216" s="29" t="s">
        <v>1529</v>
      </c>
      <c r="R216" s="29" t="s">
        <v>7805</v>
      </c>
      <c r="S216" s="17" t="s">
        <v>7358</v>
      </c>
      <c r="T216" s="29"/>
      <c r="U216" s="7"/>
      <c r="V216" s="7"/>
      <c r="W216" s="7"/>
    </row>
    <row r="217" spans="1:23" ht="14">
      <c r="A217" s="16"/>
      <c r="B217" s="207" t="s">
        <v>708</v>
      </c>
      <c r="C217" s="80" t="s">
        <v>170</v>
      </c>
      <c r="D217" s="80" t="s">
        <v>709</v>
      </c>
      <c r="E217" s="80" t="s">
        <v>710</v>
      </c>
      <c r="F217" s="276" t="s">
        <v>10067</v>
      </c>
      <c r="G217" s="207" t="s">
        <v>704</v>
      </c>
      <c r="H217" s="217" t="s">
        <v>5855</v>
      </c>
      <c r="I217" s="80" t="s">
        <v>1983</v>
      </c>
      <c r="J217" s="80">
        <v>0</v>
      </c>
      <c r="K217" s="80" t="s">
        <v>1984</v>
      </c>
      <c r="L217" s="80">
        <v>0</v>
      </c>
      <c r="M217" s="80">
        <v>0</v>
      </c>
      <c r="N217" s="80" t="s">
        <v>23</v>
      </c>
      <c r="O217" s="80"/>
      <c r="P217" s="207" t="s">
        <v>17</v>
      </c>
      <c r="Q217" s="80" t="s">
        <v>138</v>
      </c>
      <c r="R217" s="80" t="s">
        <v>1426</v>
      </c>
      <c r="S217" s="16" t="s">
        <v>139</v>
      </c>
      <c r="T217" s="80"/>
      <c r="U217" s="7"/>
      <c r="V217" s="7"/>
      <c r="W217" s="7"/>
    </row>
    <row r="218" spans="1:23" ht="14">
      <c r="A218" s="17"/>
      <c r="B218" s="206" t="s">
        <v>705</v>
      </c>
      <c r="C218" s="29" t="s">
        <v>218</v>
      </c>
      <c r="D218" s="29" t="s">
        <v>706</v>
      </c>
      <c r="E218" s="29" t="s">
        <v>707</v>
      </c>
      <c r="F218" s="29" t="s">
        <v>7390</v>
      </c>
      <c r="G218" s="206" t="s">
        <v>704</v>
      </c>
      <c r="H218" s="210" t="s">
        <v>5855</v>
      </c>
      <c r="I218" s="29" t="s">
        <v>1983</v>
      </c>
      <c r="J218" s="29">
        <v>0</v>
      </c>
      <c r="K218" s="29" t="s">
        <v>1984</v>
      </c>
      <c r="L218" s="29">
        <v>0</v>
      </c>
      <c r="M218" s="29">
        <v>0</v>
      </c>
      <c r="N218" s="29" t="s">
        <v>23</v>
      </c>
      <c r="O218" s="29"/>
      <c r="P218" s="206" t="s">
        <v>17</v>
      </c>
      <c r="Q218" s="29" t="s">
        <v>138</v>
      </c>
      <c r="R218" s="29" t="s">
        <v>1426</v>
      </c>
      <c r="S218" s="17" t="s">
        <v>139</v>
      </c>
      <c r="T218" s="29"/>
      <c r="U218" s="7"/>
      <c r="V218" s="7"/>
      <c r="W218" s="7"/>
    </row>
    <row r="219" spans="1:23" ht="14">
      <c r="A219" s="16"/>
      <c r="B219" s="207" t="s">
        <v>714</v>
      </c>
      <c r="C219" s="80" t="s">
        <v>715</v>
      </c>
      <c r="D219" s="80" t="s">
        <v>716</v>
      </c>
      <c r="E219" s="80" t="s">
        <v>717</v>
      </c>
      <c r="F219" s="119" t="s">
        <v>10068</v>
      </c>
      <c r="G219" s="207" t="s">
        <v>704</v>
      </c>
      <c r="H219" s="217" t="s">
        <v>5855</v>
      </c>
      <c r="I219" s="80" t="s">
        <v>1983</v>
      </c>
      <c r="J219" s="80">
        <v>0</v>
      </c>
      <c r="K219" s="80" t="s">
        <v>1984</v>
      </c>
      <c r="L219" s="80">
        <v>0</v>
      </c>
      <c r="M219" s="80">
        <v>0</v>
      </c>
      <c r="N219" s="80" t="s">
        <v>23</v>
      </c>
      <c r="O219" s="80"/>
      <c r="P219" s="207" t="s">
        <v>17</v>
      </c>
      <c r="Q219" s="80" t="s">
        <v>138</v>
      </c>
      <c r="R219" s="80" t="s">
        <v>1426</v>
      </c>
      <c r="S219" s="16" t="s">
        <v>139</v>
      </c>
      <c r="T219" s="80"/>
      <c r="U219" s="7"/>
      <c r="V219" s="7"/>
      <c r="W219" s="7"/>
    </row>
    <row r="220" spans="1:23" ht="14">
      <c r="A220" s="17"/>
      <c r="B220" s="206" t="s">
        <v>701</v>
      </c>
      <c r="C220" s="29" t="s">
        <v>325</v>
      </c>
      <c r="D220" s="29" t="s">
        <v>702</v>
      </c>
      <c r="E220" s="29" t="s">
        <v>703</v>
      </c>
      <c r="F220" s="29" t="s">
        <v>7390</v>
      </c>
      <c r="G220" s="206" t="s">
        <v>704</v>
      </c>
      <c r="H220" s="210" t="s">
        <v>5855</v>
      </c>
      <c r="I220" s="29" t="s">
        <v>1983</v>
      </c>
      <c r="J220" s="29">
        <v>0</v>
      </c>
      <c r="K220" s="29" t="s">
        <v>1984</v>
      </c>
      <c r="L220" s="29">
        <v>0</v>
      </c>
      <c r="M220" s="29">
        <v>0</v>
      </c>
      <c r="N220" s="29" t="s">
        <v>23</v>
      </c>
      <c r="O220" s="29"/>
      <c r="P220" s="206" t="s">
        <v>17</v>
      </c>
      <c r="Q220" s="29" t="s">
        <v>138</v>
      </c>
      <c r="R220" s="29" t="s">
        <v>1426</v>
      </c>
      <c r="S220" s="17" t="s">
        <v>139</v>
      </c>
      <c r="T220" s="29"/>
      <c r="U220" s="7"/>
      <c r="V220" s="7"/>
      <c r="W220" s="7"/>
    </row>
    <row r="221" spans="1:23" ht="14">
      <c r="A221" s="16"/>
      <c r="B221" s="207" t="s">
        <v>711</v>
      </c>
      <c r="C221" s="80" t="s">
        <v>299</v>
      </c>
      <c r="D221" s="80" t="s">
        <v>712</v>
      </c>
      <c r="E221" s="80" t="s">
        <v>713</v>
      </c>
      <c r="F221" s="80" t="s">
        <v>7390</v>
      </c>
      <c r="G221" s="207" t="s">
        <v>704</v>
      </c>
      <c r="H221" s="217" t="s">
        <v>5855</v>
      </c>
      <c r="I221" s="80" t="s">
        <v>1983</v>
      </c>
      <c r="J221" s="80">
        <v>0</v>
      </c>
      <c r="K221" s="80" t="s">
        <v>1984</v>
      </c>
      <c r="L221" s="80">
        <v>0</v>
      </c>
      <c r="M221" s="80">
        <v>0</v>
      </c>
      <c r="N221" s="80" t="s">
        <v>23</v>
      </c>
      <c r="O221" s="80"/>
      <c r="P221" s="207" t="s">
        <v>17</v>
      </c>
      <c r="Q221" s="80" t="s">
        <v>138</v>
      </c>
      <c r="R221" s="80" t="s">
        <v>1426</v>
      </c>
      <c r="S221" s="16" t="s">
        <v>139</v>
      </c>
      <c r="T221" s="80"/>
      <c r="U221" s="7"/>
      <c r="V221" s="7"/>
      <c r="W221" s="7"/>
    </row>
    <row r="222" spans="1:23" ht="14">
      <c r="A222" s="17"/>
      <c r="B222" s="206" t="s">
        <v>1754</v>
      </c>
      <c r="C222" s="29" t="s">
        <v>1755</v>
      </c>
      <c r="D222" s="29" t="s">
        <v>1756</v>
      </c>
      <c r="E222" s="29" t="s">
        <v>1757</v>
      </c>
      <c r="F222" s="273" t="s">
        <v>1758</v>
      </c>
      <c r="G222" s="206" t="s">
        <v>1759</v>
      </c>
      <c r="H222" s="205" t="s">
        <v>4921</v>
      </c>
      <c r="I222" s="17" t="s">
        <v>1983</v>
      </c>
      <c r="J222" s="17"/>
      <c r="K222" s="17" t="s">
        <v>30</v>
      </c>
      <c r="L222" s="17">
        <v>0</v>
      </c>
      <c r="M222" s="17" t="s">
        <v>4922</v>
      </c>
      <c r="N222" s="17" t="s">
        <v>23</v>
      </c>
      <c r="O222" s="17"/>
      <c r="P222" s="206" t="s">
        <v>17</v>
      </c>
      <c r="Q222" s="29" t="s">
        <v>1529</v>
      </c>
      <c r="R222" s="29" t="s">
        <v>1598</v>
      </c>
      <c r="S222" s="29"/>
      <c r="T222" s="29"/>
      <c r="U222" s="7"/>
      <c r="V222" s="7"/>
      <c r="W222" s="7"/>
    </row>
    <row r="223" spans="1:23" ht="14">
      <c r="A223" s="16"/>
      <c r="B223" s="247" t="s">
        <v>8336</v>
      </c>
      <c r="C223" s="16" t="s">
        <v>754</v>
      </c>
      <c r="D223" s="16" t="s">
        <v>10069</v>
      </c>
      <c r="E223" s="16" t="s">
        <v>10070</v>
      </c>
      <c r="F223" s="267" t="s">
        <v>10071</v>
      </c>
      <c r="G223" s="247" t="s">
        <v>2823</v>
      </c>
      <c r="H223" s="217" t="s">
        <v>2824</v>
      </c>
      <c r="I223" s="80" t="s">
        <v>1983</v>
      </c>
      <c r="J223" s="80" t="s">
        <v>2023</v>
      </c>
      <c r="K223" s="80" t="s">
        <v>2051</v>
      </c>
      <c r="L223" s="80" t="s">
        <v>2825</v>
      </c>
      <c r="M223" s="80" t="s">
        <v>2826</v>
      </c>
      <c r="N223" s="80" t="s">
        <v>23</v>
      </c>
      <c r="O223" s="16">
        <v>0</v>
      </c>
      <c r="P223" s="207" t="s">
        <v>17</v>
      </c>
      <c r="Q223" s="16"/>
      <c r="R223" s="16" t="s">
        <v>7341</v>
      </c>
      <c r="S223" s="16"/>
      <c r="T223" s="16"/>
      <c r="U223" s="12"/>
      <c r="V223" s="12"/>
      <c r="W223" s="12"/>
    </row>
    <row r="224" spans="1:23" ht="14">
      <c r="A224" s="17"/>
      <c r="B224" s="250" t="s">
        <v>10072</v>
      </c>
      <c r="C224" s="105" t="s">
        <v>10073</v>
      </c>
      <c r="D224" s="105" t="s">
        <v>10074</v>
      </c>
      <c r="E224" s="105" t="s">
        <v>10075</v>
      </c>
      <c r="F224" s="278" t="s">
        <v>10076</v>
      </c>
      <c r="G224" s="213" t="s">
        <v>4931</v>
      </c>
      <c r="H224" s="210" t="s">
        <v>4932</v>
      </c>
      <c r="I224" s="29" t="s">
        <v>1983</v>
      </c>
      <c r="J224" s="29" t="s">
        <v>4933</v>
      </c>
      <c r="K224" s="29" t="s">
        <v>2095</v>
      </c>
      <c r="L224" s="29">
        <v>0</v>
      </c>
      <c r="M224" s="29" t="s">
        <v>4934</v>
      </c>
      <c r="N224" s="29" t="s">
        <v>23</v>
      </c>
      <c r="O224" s="17">
        <v>0</v>
      </c>
      <c r="P224" s="206" t="s">
        <v>17</v>
      </c>
      <c r="Q224" s="105"/>
      <c r="R224" s="17" t="s">
        <v>7341</v>
      </c>
      <c r="S224" s="17"/>
      <c r="T224" s="105"/>
      <c r="U224" s="46"/>
      <c r="V224" s="46"/>
      <c r="W224" s="46"/>
    </row>
    <row r="225" spans="1:23" ht="14">
      <c r="A225" s="16"/>
      <c r="B225" s="247" t="s">
        <v>10077</v>
      </c>
      <c r="C225" s="16" t="s">
        <v>10078</v>
      </c>
      <c r="D225" s="16" t="s">
        <v>10079</v>
      </c>
      <c r="E225" s="16" t="s">
        <v>1671</v>
      </c>
      <c r="F225" s="267" t="s">
        <v>10080</v>
      </c>
      <c r="G225" s="247" t="s">
        <v>3674</v>
      </c>
      <c r="H225" s="217" t="s">
        <v>3675</v>
      </c>
      <c r="I225" s="80" t="s">
        <v>1983</v>
      </c>
      <c r="J225" s="80">
        <v>0</v>
      </c>
      <c r="K225" s="80" t="s">
        <v>1984</v>
      </c>
      <c r="L225" s="80">
        <v>0</v>
      </c>
      <c r="M225" s="80" t="s">
        <v>3676</v>
      </c>
      <c r="N225" s="80" t="s">
        <v>2014</v>
      </c>
      <c r="O225" s="16">
        <v>0</v>
      </c>
      <c r="P225" s="207" t="s">
        <v>17</v>
      </c>
      <c r="Q225" s="16"/>
      <c r="R225" s="16" t="s">
        <v>7341</v>
      </c>
      <c r="S225" s="16"/>
      <c r="T225" s="16"/>
      <c r="U225" s="12"/>
      <c r="V225" s="12"/>
      <c r="W225" s="12"/>
    </row>
    <row r="226" spans="1:23" ht="14">
      <c r="A226" s="17"/>
      <c r="B226" s="206" t="s">
        <v>718</v>
      </c>
      <c r="C226" s="29" t="s">
        <v>497</v>
      </c>
      <c r="D226" s="29" t="s">
        <v>719</v>
      </c>
      <c r="E226" s="29" t="s">
        <v>720</v>
      </c>
      <c r="F226" s="112" t="s">
        <v>10081</v>
      </c>
      <c r="G226" s="206" t="s">
        <v>721</v>
      </c>
      <c r="H226" s="210" t="s">
        <v>5868</v>
      </c>
      <c r="I226" s="29" t="s">
        <v>1983</v>
      </c>
      <c r="J226" s="29">
        <v>0</v>
      </c>
      <c r="K226" s="29" t="s">
        <v>1984</v>
      </c>
      <c r="L226" s="29">
        <v>0</v>
      </c>
      <c r="M226" s="29">
        <v>0</v>
      </c>
      <c r="N226" s="29" t="s">
        <v>23</v>
      </c>
      <c r="O226" s="29"/>
      <c r="P226" s="206" t="s">
        <v>17</v>
      </c>
      <c r="Q226" s="29" t="s">
        <v>138</v>
      </c>
      <c r="R226" s="29" t="s">
        <v>1426</v>
      </c>
      <c r="S226" s="17" t="s">
        <v>139</v>
      </c>
      <c r="T226" s="29"/>
      <c r="U226" s="7"/>
      <c r="V226" s="7"/>
      <c r="W226" s="7"/>
    </row>
    <row r="227" spans="1:23" ht="14">
      <c r="A227" s="16"/>
      <c r="B227" s="207" t="s">
        <v>718</v>
      </c>
      <c r="C227" s="80" t="s">
        <v>497</v>
      </c>
      <c r="D227" s="80" t="s">
        <v>722</v>
      </c>
      <c r="E227" s="80" t="s">
        <v>723</v>
      </c>
      <c r="F227" s="80" t="s">
        <v>7390</v>
      </c>
      <c r="G227" s="207" t="s">
        <v>721</v>
      </c>
      <c r="H227" s="217" t="s">
        <v>5868</v>
      </c>
      <c r="I227" s="80" t="s">
        <v>1983</v>
      </c>
      <c r="J227" s="80">
        <v>0</v>
      </c>
      <c r="K227" s="80" t="s">
        <v>1984</v>
      </c>
      <c r="L227" s="80">
        <v>0</v>
      </c>
      <c r="M227" s="80">
        <v>0</v>
      </c>
      <c r="N227" s="80" t="s">
        <v>23</v>
      </c>
      <c r="O227" s="80"/>
      <c r="P227" s="207" t="s">
        <v>17</v>
      </c>
      <c r="Q227" s="80" t="s">
        <v>138</v>
      </c>
      <c r="R227" s="80" t="s">
        <v>1426</v>
      </c>
      <c r="S227" s="16" t="s">
        <v>139</v>
      </c>
      <c r="T227" s="80"/>
      <c r="U227" s="7"/>
      <c r="V227" s="7"/>
      <c r="W227" s="7"/>
    </row>
    <row r="228" spans="1:23" ht="14">
      <c r="A228" s="17"/>
      <c r="B228" s="213" t="s">
        <v>1146</v>
      </c>
      <c r="C228" s="17" t="s">
        <v>385</v>
      </c>
      <c r="D228" s="17" t="s">
        <v>10082</v>
      </c>
      <c r="E228" s="17" t="s">
        <v>28</v>
      </c>
      <c r="F228" s="265" t="s">
        <v>10083</v>
      </c>
      <c r="G228" s="213" t="s">
        <v>2831</v>
      </c>
      <c r="H228" s="210" t="s">
        <v>2832</v>
      </c>
      <c r="I228" s="29" t="s">
        <v>1983</v>
      </c>
      <c r="J228" s="29">
        <v>0</v>
      </c>
      <c r="K228" s="29" t="s">
        <v>2114</v>
      </c>
      <c r="L228" s="29" t="s">
        <v>2833</v>
      </c>
      <c r="M228" s="29" t="s">
        <v>2834</v>
      </c>
      <c r="N228" s="29" t="s">
        <v>23</v>
      </c>
      <c r="O228" s="17">
        <v>0</v>
      </c>
      <c r="P228" s="206" t="s">
        <v>17</v>
      </c>
      <c r="Q228" s="17"/>
      <c r="R228" s="17" t="s">
        <v>7341</v>
      </c>
      <c r="S228" s="17"/>
      <c r="T228" s="17"/>
      <c r="U228" s="12"/>
      <c r="V228" s="12"/>
      <c r="W228" s="12"/>
    </row>
    <row r="229" spans="1:23" ht="14">
      <c r="A229" s="16"/>
      <c r="B229" s="207" t="s">
        <v>10084</v>
      </c>
      <c r="C229" s="80" t="s">
        <v>198</v>
      </c>
      <c r="D229" s="80" t="s">
        <v>729</v>
      </c>
      <c r="E229" s="80" t="s">
        <v>730</v>
      </c>
      <c r="F229" s="119" t="s">
        <v>10085</v>
      </c>
      <c r="G229" s="207" t="s">
        <v>727</v>
      </c>
      <c r="H229" s="217" t="s">
        <v>5858</v>
      </c>
      <c r="I229" s="80" t="s">
        <v>1983</v>
      </c>
      <c r="J229" s="80">
        <v>0</v>
      </c>
      <c r="K229" s="80" t="s">
        <v>2099</v>
      </c>
      <c r="L229" s="80">
        <v>0</v>
      </c>
      <c r="M229" s="80" t="s">
        <v>5859</v>
      </c>
      <c r="N229" s="80" t="s">
        <v>23</v>
      </c>
      <c r="O229" s="80"/>
      <c r="P229" s="207" t="s">
        <v>17</v>
      </c>
      <c r="Q229" s="80" t="s">
        <v>138</v>
      </c>
      <c r="R229" s="80" t="s">
        <v>1426</v>
      </c>
      <c r="S229" s="80" t="s">
        <v>7435</v>
      </c>
      <c r="T229" s="80"/>
      <c r="U229" s="7"/>
      <c r="V229" s="7"/>
      <c r="W229" s="7"/>
    </row>
    <row r="230" spans="1:23" ht="14">
      <c r="A230" s="17"/>
      <c r="B230" s="206" t="s">
        <v>724</v>
      </c>
      <c r="C230" s="29" t="s">
        <v>725</v>
      </c>
      <c r="D230" s="29" t="s">
        <v>726</v>
      </c>
      <c r="E230" s="29" t="s">
        <v>466</v>
      </c>
      <c r="F230" s="275" t="s">
        <v>10086</v>
      </c>
      <c r="G230" s="206" t="s">
        <v>727</v>
      </c>
      <c r="H230" s="210" t="s">
        <v>5858</v>
      </c>
      <c r="I230" s="29" t="s">
        <v>1983</v>
      </c>
      <c r="J230" s="29">
        <v>0</v>
      </c>
      <c r="K230" s="29" t="s">
        <v>2099</v>
      </c>
      <c r="L230" s="29">
        <v>0</v>
      </c>
      <c r="M230" s="29" t="s">
        <v>5859</v>
      </c>
      <c r="N230" s="29" t="s">
        <v>23</v>
      </c>
      <c r="O230" s="29"/>
      <c r="P230" s="206" t="s">
        <v>17</v>
      </c>
      <c r="Q230" s="29" t="s">
        <v>138</v>
      </c>
      <c r="R230" s="29" t="s">
        <v>1426</v>
      </c>
      <c r="S230" s="17" t="s">
        <v>139</v>
      </c>
      <c r="T230" s="29"/>
      <c r="U230" s="7"/>
      <c r="V230" s="7"/>
      <c r="W230" s="7"/>
    </row>
    <row r="231" spans="1:23" ht="14">
      <c r="A231" s="115"/>
      <c r="B231" s="228" t="s">
        <v>10087</v>
      </c>
      <c r="C231" s="16" t="s">
        <v>10088</v>
      </c>
      <c r="D231" s="16" t="s">
        <v>10089</v>
      </c>
      <c r="E231" s="16" t="s">
        <v>413</v>
      </c>
      <c r="F231" s="274" t="s">
        <v>10090</v>
      </c>
      <c r="G231" s="247" t="s">
        <v>5034</v>
      </c>
      <c r="H231" s="217" t="s">
        <v>5035</v>
      </c>
      <c r="I231" s="80" t="s">
        <v>1983</v>
      </c>
      <c r="J231" s="80" t="s">
        <v>5036</v>
      </c>
      <c r="K231" s="80" t="s">
        <v>2095</v>
      </c>
      <c r="L231" s="80">
        <v>0</v>
      </c>
      <c r="M231" s="80" t="s">
        <v>5037</v>
      </c>
      <c r="N231" s="80" t="s">
        <v>5038</v>
      </c>
      <c r="O231" s="16" t="s">
        <v>5039</v>
      </c>
      <c r="P231" s="207" t="s">
        <v>17</v>
      </c>
      <c r="Q231" s="16"/>
      <c r="R231" s="16" t="s">
        <v>7341</v>
      </c>
      <c r="S231" s="16"/>
      <c r="T231" s="16"/>
      <c r="U231" s="12"/>
      <c r="V231" s="12"/>
      <c r="W231" s="12"/>
    </row>
    <row r="232" spans="1:23" ht="14">
      <c r="A232" s="17"/>
      <c r="B232" s="213" t="s">
        <v>1524</v>
      </c>
      <c r="C232" s="17" t="s">
        <v>1584</v>
      </c>
      <c r="D232" s="17" t="s">
        <v>10091</v>
      </c>
      <c r="E232" s="17" t="s">
        <v>7218</v>
      </c>
      <c r="F232" s="265" t="s">
        <v>10092</v>
      </c>
      <c r="G232" s="213" t="s">
        <v>5040</v>
      </c>
      <c r="H232" s="210" t="s">
        <v>5041</v>
      </c>
      <c r="I232" s="29" t="s">
        <v>1983</v>
      </c>
      <c r="J232" s="29">
        <v>0</v>
      </c>
      <c r="K232" s="29" t="s">
        <v>2114</v>
      </c>
      <c r="L232" s="29">
        <v>0</v>
      </c>
      <c r="M232" s="29" t="s">
        <v>5042</v>
      </c>
      <c r="N232" s="29" t="s">
        <v>23</v>
      </c>
      <c r="O232" s="17">
        <v>0</v>
      </c>
      <c r="P232" s="206" t="s">
        <v>17</v>
      </c>
      <c r="Q232" s="17"/>
      <c r="R232" s="17" t="s">
        <v>7341</v>
      </c>
      <c r="S232" s="17"/>
      <c r="T232" s="17"/>
      <c r="U232" s="12"/>
      <c r="V232" s="12"/>
      <c r="W232" s="12"/>
    </row>
    <row r="233" spans="1:23" ht="14">
      <c r="A233" s="115"/>
      <c r="B233" s="247"/>
      <c r="C233" s="16"/>
      <c r="D233" s="16"/>
      <c r="E233" s="16"/>
      <c r="F233" s="16"/>
      <c r="G233" s="247" t="s">
        <v>3163</v>
      </c>
      <c r="H233" s="217" t="s">
        <v>3164</v>
      </c>
      <c r="I233" s="80" t="s">
        <v>1983</v>
      </c>
      <c r="J233" s="80">
        <v>0</v>
      </c>
      <c r="K233" s="80" t="s">
        <v>2051</v>
      </c>
      <c r="L233" s="80" t="s">
        <v>2115</v>
      </c>
      <c r="M233" s="80" t="s">
        <v>3165</v>
      </c>
      <c r="N233" s="80" t="s">
        <v>23</v>
      </c>
      <c r="O233" s="16" t="s">
        <v>3166</v>
      </c>
      <c r="P233" s="207" t="s">
        <v>17</v>
      </c>
      <c r="Q233" s="16"/>
      <c r="R233" s="16" t="s">
        <v>7341</v>
      </c>
      <c r="S233" s="16"/>
      <c r="T233" s="16"/>
      <c r="U233" s="12"/>
      <c r="V233" s="12"/>
      <c r="W233" s="12"/>
    </row>
    <row r="234" spans="1:23" ht="14">
      <c r="A234" s="17"/>
      <c r="B234" s="206" t="s">
        <v>628</v>
      </c>
      <c r="C234" s="29" t="s">
        <v>1883</v>
      </c>
      <c r="D234" s="29" t="s">
        <v>1884</v>
      </c>
      <c r="E234" s="29" t="s">
        <v>1885</v>
      </c>
      <c r="F234" s="231" t="s">
        <v>1886</v>
      </c>
      <c r="G234" s="206" t="s">
        <v>1887</v>
      </c>
      <c r="H234" s="205" t="s">
        <v>5073</v>
      </c>
      <c r="I234" s="17" t="s">
        <v>1983</v>
      </c>
      <c r="J234" s="17"/>
      <c r="K234" s="17" t="s">
        <v>2114</v>
      </c>
      <c r="L234" s="17">
        <v>0</v>
      </c>
      <c r="M234" s="17" t="s">
        <v>5074</v>
      </c>
      <c r="N234" s="17" t="s">
        <v>1981</v>
      </c>
      <c r="O234" s="17"/>
      <c r="P234" s="206" t="s">
        <v>17</v>
      </c>
      <c r="Q234" s="29" t="s">
        <v>1529</v>
      </c>
      <c r="R234" s="29" t="s">
        <v>1561</v>
      </c>
      <c r="S234" s="17"/>
      <c r="T234" s="29"/>
      <c r="U234" s="7"/>
      <c r="V234" s="7"/>
      <c r="W234" s="7"/>
    </row>
    <row r="235" spans="1:23" ht="14">
      <c r="A235" s="16"/>
      <c r="B235" s="207" t="s">
        <v>1592</v>
      </c>
      <c r="C235" s="80" t="s">
        <v>1593</v>
      </c>
      <c r="D235" s="80" t="s">
        <v>1594</v>
      </c>
      <c r="E235" s="80" t="s">
        <v>1595</v>
      </c>
      <c r="F235" s="271" t="s">
        <v>1596</v>
      </c>
      <c r="G235" s="207" t="s">
        <v>1597</v>
      </c>
      <c r="H235" s="202" t="s">
        <v>3698</v>
      </c>
      <c r="I235" s="16" t="s">
        <v>1983</v>
      </c>
      <c r="J235" s="16"/>
      <c r="K235" s="16" t="s">
        <v>1991</v>
      </c>
      <c r="L235" s="16" t="s">
        <v>3699</v>
      </c>
      <c r="M235" s="16" t="s">
        <v>3700</v>
      </c>
      <c r="N235" s="16" t="s">
        <v>23</v>
      </c>
      <c r="O235" s="16"/>
      <c r="P235" s="207" t="s">
        <v>17</v>
      </c>
      <c r="Q235" s="80" t="s">
        <v>1529</v>
      </c>
      <c r="R235" s="80" t="s">
        <v>1598</v>
      </c>
      <c r="S235" s="80"/>
      <c r="T235" s="80"/>
      <c r="U235" s="7"/>
      <c r="V235" s="7"/>
      <c r="W235" s="7"/>
    </row>
    <row r="236" spans="1:23" ht="14">
      <c r="A236" s="17"/>
      <c r="B236" s="206" t="s">
        <v>1638</v>
      </c>
      <c r="C236" s="29" t="s">
        <v>1639</v>
      </c>
      <c r="D236" s="29" t="s">
        <v>1640</v>
      </c>
      <c r="E236" s="29" t="s">
        <v>1641</v>
      </c>
      <c r="F236" s="231" t="s">
        <v>1642</v>
      </c>
      <c r="G236" s="206" t="s">
        <v>1643</v>
      </c>
      <c r="H236" s="205" t="s">
        <v>2837</v>
      </c>
      <c r="I236" s="17" t="s">
        <v>1983</v>
      </c>
      <c r="J236" s="17"/>
      <c r="K236" s="17" t="s">
        <v>2017</v>
      </c>
      <c r="L236" s="17" t="s">
        <v>2838</v>
      </c>
      <c r="M236" s="17" t="s">
        <v>2839</v>
      </c>
      <c r="N236" s="17" t="s">
        <v>1981</v>
      </c>
      <c r="O236" s="17"/>
      <c r="P236" s="206" t="s">
        <v>17</v>
      </c>
      <c r="Q236" s="29" t="s">
        <v>1529</v>
      </c>
      <c r="R236" s="29" t="s">
        <v>1530</v>
      </c>
      <c r="S236" s="17"/>
      <c r="T236" s="29"/>
      <c r="U236" s="7"/>
      <c r="V236" s="7"/>
      <c r="W236" s="7"/>
    </row>
    <row r="237" spans="1:23" ht="14">
      <c r="A237" s="16"/>
      <c r="B237" s="207" t="s">
        <v>1644</v>
      </c>
      <c r="C237" s="80" t="s">
        <v>1258</v>
      </c>
      <c r="D237" s="80" t="s">
        <v>1645</v>
      </c>
      <c r="E237" s="80" t="s">
        <v>1646</v>
      </c>
      <c r="F237" s="268" t="s">
        <v>1647</v>
      </c>
      <c r="G237" s="207" t="s">
        <v>1643</v>
      </c>
      <c r="H237" s="202" t="s">
        <v>2837</v>
      </c>
      <c r="I237" s="16" t="s">
        <v>1983</v>
      </c>
      <c r="J237" s="16"/>
      <c r="K237" s="16" t="s">
        <v>2017</v>
      </c>
      <c r="L237" s="16" t="s">
        <v>2838</v>
      </c>
      <c r="M237" s="16" t="s">
        <v>2839</v>
      </c>
      <c r="N237" s="16" t="s">
        <v>1981</v>
      </c>
      <c r="O237" s="16"/>
      <c r="P237" s="207" t="s">
        <v>17</v>
      </c>
      <c r="Q237" s="80" t="s">
        <v>1529</v>
      </c>
      <c r="R237" s="80" t="s">
        <v>1530</v>
      </c>
      <c r="S237" s="16"/>
      <c r="T237" s="80"/>
      <c r="U237" s="7"/>
      <c r="V237" s="7"/>
      <c r="W237" s="7"/>
    </row>
    <row r="238" spans="1:23" ht="14">
      <c r="A238" s="17"/>
      <c r="B238" s="206" t="s">
        <v>735</v>
      </c>
      <c r="C238" s="29" t="s">
        <v>732</v>
      </c>
      <c r="D238" s="29" t="s">
        <v>736</v>
      </c>
      <c r="E238" s="29" t="s">
        <v>28</v>
      </c>
      <c r="F238" s="29" t="s">
        <v>7390</v>
      </c>
      <c r="G238" s="206" t="s">
        <v>734</v>
      </c>
      <c r="H238" s="210" t="s">
        <v>5870</v>
      </c>
      <c r="I238" s="29" t="s">
        <v>1983</v>
      </c>
      <c r="J238" s="29">
        <v>0</v>
      </c>
      <c r="K238" s="29" t="s">
        <v>1984</v>
      </c>
      <c r="L238" s="29">
        <v>0</v>
      </c>
      <c r="M238" s="29">
        <v>0</v>
      </c>
      <c r="N238" s="29" t="s">
        <v>23</v>
      </c>
      <c r="O238" s="29"/>
      <c r="P238" s="206" t="s">
        <v>17</v>
      </c>
      <c r="Q238" s="29" t="s">
        <v>138</v>
      </c>
      <c r="R238" s="29" t="s">
        <v>1426</v>
      </c>
      <c r="S238" s="17" t="s">
        <v>139</v>
      </c>
      <c r="T238" s="29"/>
      <c r="U238" s="7"/>
      <c r="V238" s="7"/>
      <c r="W238" s="7"/>
    </row>
    <row r="239" spans="1:23" ht="14">
      <c r="A239" s="16"/>
      <c r="B239" s="207" t="s">
        <v>731</v>
      </c>
      <c r="C239" s="80" t="s">
        <v>732</v>
      </c>
      <c r="D239" s="80" t="s">
        <v>733</v>
      </c>
      <c r="E239" s="80" t="s">
        <v>28</v>
      </c>
      <c r="F239" s="119" t="s">
        <v>10093</v>
      </c>
      <c r="G239" s="207" t="s">
        <v>734</v>
      </c>
      <c r="H239" s="217" t="s">
        <v>5870</v>
      </c>
      <c r="I239" s="80" t="s">
        <v>1983</v>
      </c>
      <c r="J239" s="80">
        <v>0</v>
      </c>
      <c r="K239" s="80" t="s">
        <v>1984</v>
      </c>
      <c r="L239" s="80">
        <v>0</v>
      </c>
      <c r="M239" s="80">
        <v>0</v>
      </c>
      <c r="N239" s="80" t="s">
        <v>23</v>
      </c>
      <c r="O239" s="80"/>
      <c r="P239" s="207" t="s">
        <v>17</v>
      </c>
      <c r="Q239" s="80" t="s">
        <v>138</v>
      </c>
      <c r="R239" s="80" t="s">
        <v>1426</v>
      </c>
      <c r="S239" s="16" t="s">
        <v>139</v>
      </c>
      <c r="T239" s="80"/>
      <c r="U239" s="7"/>
      <c r="V239" s="7"/>
      <c r="W239" s="7"/>
    </row>
    <row r="240" spans="1:23" ht="14">
      <c r="A240" s="17"/>
      <c r="B240" s="206" t="s">
        <v>1868</v>
      </c>
      <c r="C240" s="29" t="s">
        <v>1869</v>
      </c>
      <c r="D240" s="29" t="s">
        <v>1870</v>
      </c>
      <c r="E240" s="29" t="s">
        <v>1871</v>
      </c>
      <c r="F240" s="231" t="s">
        <v>1872</v>
      </c>
      <c r="G240" s="206" t="s">
        <v>1873</v>
      </c>
      <c r="H240" s="205" t="s">
        <v>5091</v>
      </c>
      <c r="I240" s="17" t="s">
        <v>1983</v>
      </c>
      <c r="J240" s="17"/>
      <c r="K240" s="17" t="s">
        <v>2099</v>
      </c>
      <c r="L240" s="17">
        <v>0</v>
      </c>
      <c r="M240" s="17" t="s">
        <v>5092</v>
      </c>
      <c r="N240" s="17" t="s">
        <v>1981</v>
      </c>
      <c r="O240" s="17"/>
      <c r="P240" s="206" t="s">
        <v>17</v>
      </c>
      <c r="Q240" s="29" t="s">
        <v>1529</v>
      </c>
      <c r="R240" s="29" t="s">
        <v>1561</v>
      </c>
      <c r="S240" s="17"/>
      <c r="T240" s="29"/>
      <c r="U240" s="7"/>
      <c r="V240" s="7"/>
      <c r="W240" s="7"/>
    </row>
    <row r="241" spans="1:23" ht="14">
      <c r="A241" s="115"/>
      <c r="B241" s="228" t="s">
        <v>10094</v>
      </c>
      <c r="C241" s="16" t="s">
        <v>10095</v>
      </c>
      <c r="D241" s="16" t="s">
        <v>10096</v>
      </c>
      <c r="E241" s="16" t="s">
        <v>915</v>
      </c>
      <c r="F241" s="274" t="s">
        <v>10097</v>
      </c>
      <c r="G241" s="247" t="s">
        <v>2848</v>
      </c>
      <c r="H241" s="217" t="s">
        <v>2849</v>
      </c>
      <c r="I241" s="80" t="s">
        <v>1983</v>
      </c>
      <c r="J241" s="80">
        <v>0</v>
      </c>
      <c r="K241" s="80" t="s">
        <v>1991</v>
      </c>
      <c r="L241" s="80">
        <v>0</v>
      </c>
      <c r="M241" s="80" t="s">
        <v>2850</v>
      </c>
      <c r="N241" s="80" t="s">
        <v>2851</v>
      </c>
      <c r="O241" s="16">
        <v>0</v>
      </c>
      <c r="P241" s="207" t="s">
        <v>17</v>
      </c>
      <c r="Q241" s="16"/>
      <c r="R241" s="16" t="s">
        <v>7341</v>
      </c>
      <c r="S241" s="16"/>
      <c r="T241" s="16"/>
      <c r="U241" s="12"/>
      <c r="V241" s="12"/>
      <c r="W241" s="12"/>
    </row>
    <row r="242" spans="1:23" ht="14">
      <c r="A242" s="17"/>
      <c r="B242" s="206" t="s">
        <v>314</v>
      </c>
      <c r="C242" s="29" t="s">
        <v>71</v>
      </c>
      <c r="D242" s="29" t="s">
        <v>742</v>
      </c>
      <c r="E242" s="29" t="s">
        <v>743</v>
      </c>
      <c r="F242" s="275" t="s">
        <v>10098</v>
      </c>
      <c r="G242" s="206" t="s">
        <v>741</v>
      </c>
      <c r="H242" s="210" t="s">
        <v>5867</v>
      </c>
      <c r="I242" s="29" t="s">
        <v>1983</v>
      </c>
      <c r="J242" s="29">
        <v>0</v>
      </c>
      <c r="K242" s="29" t="s">
        <v>1984</v>
      </c>
      <c r="L242" s="29">
        <v>0</v>
      </c>
      <c r="M242" s="29">
        <v>0</v>
      </c>
      <c r="N242" s="29" t="s">
        <v>23</v>
      </c>
      <c r="O242" s="29"/>
      <c r="P242" s="206" t="s">
        <v>17</v>
      </c>
      <c r="Q242" s="29" t="s">
        <v>138</v>
      </c>
      <c r="R242" s="29" t="s">
        <v>1426</v>
      </c>
      <c r="S242" s="17" t="s">
        <v>139</v>
      </c>
      <c r="T242" s="29"/>
      <c r="U242" s="7"/>
      <c r="V242" s="7"/>
      <c r="W242" s="7"/>
    </row>
    <row r="243" spans="1:23" ht="14">
      <c r="A243" s="16"/>
      <c r="B243" s="207" t="s">
        <v>737</v>
      </c>
      <c r="C243" s="80" t="s">
        <v>738</v>
      </c>
      <c r="D243" s="80" t="s">
        <v>739</v>
      </c>
      <c r="E243" s="80" t="s">
        <v>740</v>
      </c>
      <c r="F243" s="119" t="s">
        <v>10099</v>
      </c>
      <c r="G243" s="207" t="s">
        <v>741</v>
      </c>
      <c r="H243" s="217" t="s">
        <v>5867</v>
      </c>
      <c r="I243" s="80" t="s">
        <v>1983</v>
      </c>
      <c r="J243" s="80">
        <v>0</v>
      </c>
      <c r="K243" s="80" t="s">
        <v>1984</v>
      </c>
      <c r="L243" s="80">
        <v>0</v>
      </c>
      <c r="M243" s="80">
        <v>0</v>
      </c>
      <c r="N243" s="80" t="s">
        <v>23</v>
      </c>
      <c r="O243" s="80"/>
      <c r="P243" s="207" t="s">
        <v>17</v>
      </c>
      <c r="Q243" s="80" t="s">
        <v>138</v>
      </c>
      <c r="R243" s="80" t="s">
        <v>1426</v>
      </c>
      <c r="S243" s="16" t="s">
        <v>139</v>
      </c>
      <c r="T243" s="80"/>
      <c r="U243" s="7"/>
      <c r="V243" s="7"/>
      <c r="W243" s="7"/>
    </row>
    <row r="244" spans="1:23" ht="14">
      <c r="A244" s="17"/>
      <c r="B244" s="250" t="s">
        <v>10100</v>
      </c>
      <c r="C244" s="17" t="s">
        <v>33</v>
      </c>
      <c r="D244" s="17"/>
      <c r="E244" s="17" t="s">
        <v>10101</v>
      </c>
      <c r="F244" s="265" t="s">
        <v>10102</v>
      </c>
      <c r="G244" s="213" t="s">
        <v>5119</v>
      </c>
      <c r="H244" s="210" t="s">
        <v>5120</v>
      </c>
      <c r="I244" s="29" t="s">
        <v>1983</v>
      </c>
      <c r="J244" s="29" t="s">
        <v>5121</v>
      </c>
      <c r="K244" s="29" t="s">
        <v>30</v>
      </c>
      <c r="L244" s="29">
        <v>0</v>
      </c>
      <c r="M244" s="29" t="s">
        <v>5122</v>
      </c>
      <c r="N244" s="29" t="s">
        <v>4233</v>
      </c>
      <c r="O244" s="17" t="s">
        <v>5123</v>
      </c>
      <c r="P244" s="206" t="s">
        <v>17</v>
      </c>
      <c r="Q244" s="17"/>
      <c r="R244" s="17" t="s">
        <v>7341</v>
      </c>
      <c r="S244" s="17"/>
      <c r="T244" s="17"/>
      <c r="U244" s="12"/>
      <c r="V244" s="12"/>
      <c r="W244" s="12"/>
    </row>
    <row r="245" spans="1:23" ht="14">
      <c r="A245" s="16"/>
      <c r="B245" s="207" t="s">
        <v>10103</v>
      </c>
      <c r="C245" s="80" t="s">
        <v>745</v>
      </c>
      <c r="D245" s="80" t="s">
        <v>746</v>
      </c>
      <c r="E245" s="80" t="s">
        <v>747</v>
      </c>
      <c r="F245" s="119" t="s">
        <v>10104</v>
      </c>
      <c r="G245" s="207" t="s">
        <v>748</v>
      </c>
      <c r="H245" s="217" t="s">
        <v>5871</v>
      </c>
      <c r="I245" s="80" t="s">
        <v>1983</v>
      </c>
      <c r="J245" s="80">
        <v>0</v>
      </c>
      <c r="K245" s="80" t="s">
        <v>1984</v>
      </c>
      <c r="L245" s="80" t="s">
        <v>5872</v>
      </c>
      <c r="M245" s="80" t="s">
        <v>5873</v>
      </c>
      <c r="N245" s="80" t="s">
        <v>23</v>
      </c>
      <c r="O245" s="80"/>
      <c r="P245" s="207" t="s">
        <v>17</v>
      </c>
      <c r="Q245" s="80" t="s">
        <v>138</v>
      </c>
      <c r="R245" s="80" t="s">
        <v>1426</v>
      </c>
      <c r="S245" s="16" t="s">
        <v>139</v>
      </c>
      <c r="T245" s="80"/>
      <c r="U245" s="7"/>
      <c r="V245" s="7"/>
      <c r="W245" s="7"/>
    </row>
    <row r="246" spans="1:23" ht="14">
      <c r="A246" s="17"/>
      <c r="B246" s="206" t="s">
        <v>6777</v>
      </c>
      <c r="C246" s="29" t="s">
        <v>6778</v>
      </c>
      <c r="D246" s="29" t="s">
        <v>6779</v>
      </c>
      <c r="E246" s="29" t="s">
        <v>6780</v>
      </c>
      <c r="F246" s="273" t="s">
        <v>10105</v>
      </c>
      <c r="G246" s="206" t="s">
        <v>6782</v>
      </c>
      <c r="H246" s="205" t="s">
        <v>5871</v>
      </c>
      <c r="I246" s="17" t="s">
        <v>1983</v>
      </c>
      <c r="J246" s="17"/>
      <c r="K246" s="17" t="s">
        <v>1984</v>
      </c>
      <c r="L246" s="17" t="s">
        <v>5872</v>
      </c>
      <c r="M246" s="17" t="s">
        <v>5873</v>
      </c>
      <c r="N246" s="17" t="s">
        <v>23</v>
      </c>
      <c r="O246" s="17"/>
      <c r="P246" s="206" t="s">
        <v>17</v>
      </c>
      <c r="Q246" s="29"/>
      <c r="R246" s="29" t="s">
        <v>6760</v>
      </c>
      <c r="S246" s="17"/>
      <c r="T246" s="29"/>
      <c r="U246" s="7"/>
      <c r="V246" s="7"/>
      <c r="W246" s="7"/>
    </row>
    <row r="247" spans="1:23" ht="14">
      <c r="A247" s="16"/>
      <c r="B247" s="247" t="s">
        <v>10106</v>
      </c>
      <c r="C247" s="16"/>
      <c r="D247" s="16" t="s">
        <v>10107</v>
      </c>
      <c r="E247" s="16" t="s">
        <v>10108</v>
      </c>
      <c r="F247" s="93" t="s">
        <v>10109</v>
      </c>
      <c r="G247" s="247" t="s">
        <v>3712</v>
      </c>
      <c r="H247" s="217" t="s">
        <v>3713</v>
      </c>
      <c r="I247" s="80" t="s">
        <v>1983</v>
      </c>
      <c r="J247" s="80">
        <v>0</v>
      </c>
      <c r="K247" s="80" t="s">
        <v>2051</v>
      </c>
      <c r="L247" s="80">
        <v>0</v>
      </c>
      <c r="M247" s="80" t="s">
        <v>3714</v>
      </c>
      <c r="N247" s="80" t="s">
        <v>23</v>
      </c>
      <c r="O247" s="16">
        <v>0</v>
      </c>
      <c r="P247" s="207" t="s">
        <v>17</v>
      </c>
      <c r="Q247" s="16"/>
      <c r="R247" s="16" t="s">
        <v>7341</v>
      </c>
      <c r="S247" s="16"/>
      <c r="T247" s="16"/>
      <c r="U247" s="12"/>
      <c r="V247" s="12"/>
      <c r="W247" s="12"/>
    </row>
    <row r="248" spans="1:23" ht="14">
      <c r="A248" s="17"/>
      <c r="B248" s="213" t="s">
        <v>10110</v>
      </c>
      <c r="C248" s="17" t="s">
        <v>1153</v>
      </c>
      <c r="D248" s="17" t="s">
        <v>10111</v>
      </c>
      <c r="E248" s="17" t="s">
        <v>10112</v>
      </c>
      <c r="F248" s="265" t="s">
        <v>10113</v>
      </c>
      <c r="G248" s="213" t="s">
        <v>5136</v>
      </c>
      <c r="H248" s="210" t="s">
        <v>5137</v>
      </c>
      <c r="I248" s="29" t="s">
        <v>1983</v>
      </c>
      <c r="J248" s="29">
        <v>0</v>
      </c>
      <c r="K248" s="29" t="s">
        <v>30</v>
      </c>
      <c r="L248" s="29">
        <v>0</v>
      </c>
      <c r="M248" s="29" t="s">
        <v>5138</v>
      </c>
      <c r="N248" s="29" t="s">
        <v>23</v>
      </c>
      <c r="O248" s="17">
        <v>0</v>
      </c>
      <c r="P248" s="206" t="s">
        <v>17</v>
      </c>
      <c r="Q248" s="17"/>
      <c r="R248" s="17" t="s">
        <v>7341</v>
      </c>
      <c r="S248" s="17"/>
      <c r="T248" s="17"/>
      <c r="U248" s="12"/>
      <c r="V248" s="12"/>
      <c r="W248" s="12"/>
    </row>
    <row r="249" spans="1:23" ht="14">
      <c r="A249" s="16"/>
      <c r="B249" s="207" t="s">
        <v>217</v>
      </c>
      <c r="C249" s="80" t="s">
        <v>1832</v>
      </c>
      <c r="D249" s="80" t="s">
        <v>1833</v>
      </c>
      <c r="E249" s="80" t="s">
        <v>1608</v>
      </c>
      <c r="F249" s="268" t="s">
        <v>1834</v>
      </c>
      <c r="G249" s="207" t="s">
        <v>1835</v>
      </c>
      <c r="H249" s="202" t="s">
        <v>5142</v>
      </c>
      <c r="I249" s="16" t="s">
        <v>1983</v>
      </c>
      <c r="J249" s="16"/>
      <c r="K249" s="16" t="s">
        <v>2066</v>
      </c>
      <c r="L249" s="16">
        <v>0</v>
      </c>
      <c r="M249" s="16" t="s">
        <v>5143</v>
      </c>
      <c r="N249" s="16" t="s">
        <v>1981</v>
      </c>
      <c r="O249" s="16"/>
      <c r="P249" s="207" t="s">
        <v>17</v>
      </c>
      <c r="Q249" s="80" t="s">
        <v>1529</v>
      </c>
      <c r="R249" s="80" t="s">
        <v>1561</v>
      </c>
      <c r="S249" s="16"/>
      <c r="T249" s="80"/>
      <c r="U249" s="7"/>
      <c r="V249" s="7"/>
      <c r="W249" s="7"/>
    </row>
    <row r="250" spans="1:23" ht="14">
      <c r="A250" s="17"/>
      <c r="B250" s="213" t="s">
        <v>10114</v>
      </c>
      <c r="C250" s="17" t="s">
        <v>198</v>
      </c>
      <c r="D250" s="17" t="s">
        <v>10115</v>
      </c>
      <c r="E250" s="17" t="s">
        <v>10116</v>
      </c>
      <c r="F250" s="265" t="s">
        <v>10117</v>
      </c>
      <c r="G250" s="213" t="s">
        <v>5151</v>
      </c>
      <c r="H250" s="210" t="s">
        <v>5152</v>
      </c>
      <c r="I250" s="29" t="s">
        <v>1983</v>
      </c>
      <c r="J250" s="29">
        <v>0</v>
      </c>
      <c r="K250" s="29" t="s">
        <v>2066</v>
      </c>
      <c r="L250" s="29">
        <v>0</v>
      </c>
      <c r="M250" s="29" t="s">
        <v>5153</v>
      </c>
      <c r="N250" s="29" t="s">
        <v>5154</v>
      </c>
      <c r="O250" s="17">
        <v>0</v>
      </c>
      <c r="P250" s="206" t="s">
        <v>17</v>
      </c>
      <c r="Q250" s="17"/>
      <c r="R250" s="17" t="s">
        <v>7341</v>
      </c>
      <c r="S250" s="17"/>
      <c r="T250" s="17"/>
      <c r="U250" s="12"/>
      <c r="V250" s="12"/>
      <c r="W250" s="12"/>
    </row>
    <row r="251" spans="1:23" ht="14">
      <c r="A251" s="16"/>
      <c r="B251" s="207" t="s">
        <v>749</v>
      </c>
      <c r="C251" s="80" t="s">
        <v>750</v>
      </c>
      <c r="D251" s="80" t="s">
        <v>751</v>
      </c>
      <c r="E251" s="80" t="s">
        <v>466</v>
      </c>
      <c r="F251" s="119" t="s">
        <v>10118</v>
      </c>
      <c r="G251" s="207" t="s">
        <v>752</v>
      </c>
      <c r="H251" s="217" t="s">
        <v>5162</v>
      </c>
      <c r="I251" s="80" t="s">
        <v>1983</v>
      </c>
      <c r="J251" s="80">
        <v>0</v>
      </c>
      <c r="K251" s="80" t="s">
        <v>2066</v>
      </c>
      <c r="L251" s="80" t="s">
        <v>5163</v>
      </c>
      <c r="M251" s="80" t="s">
        <v>5164</v>
      </c>
      <c r="N251" s="80" t="s">
        <v>23</v>
      </c>
      <c r="O251" s="80"/>
      <c r="P251" s="207" t="s">
        <v>17</v>
      </c>
      <c r="Q251" s="80" t="s">
        <v>138</v>
      </c>
      <c r="R251" s="80" t="s">
        <v>1426</v>
      </c>
      <c r="S251" s="80" t="s">
        <v>7435</v>
      </c>
      <c r="T251" s="80"/>
      <c r="U251" s="7"/>
      <c r="V251" s="7"/>
      <c r="W251" s="7"/>
    </row>
    <row r="252" spans="1:23" ht="14">
      <c r="A252" s="17"/>
      <c r="B252" s="206" t="s">
        <v>1794</v>
      </c>
      <c r="C252" s="29" t="s">
        <v>1795</v>
      </c>
      <c r="D252" s="29" t="s">
        <v>1796</v>
      </c>
      <c r="E252" s="29" t="s">
        <v>1797</v>
      </c>
      <c r="F252" s="231" t="s">
        <v>1798</v>
      </c>
      <c r="G252" s="206" t="s">
        <v>1799</v>
      </c>
      <c r="H252" s="205" t="s">
        <v>5172</v>
      </c>
      <c r="I252" s="17" t="s">
        <v>1983</v>
      </c>
      <c r="J252" s="17"/>
      <c r="K252" s="17" t="s">
        <v>2051</v>
      </c>
      <c r="L252" s="17">
        <v>0</v>
      </c>
      <c r="M252" s="17" t="s">
        <v>5173</v>
      </c>
      <c r="N252" s="17" t="s">
        <v>1981</v>
      </c>
      <c r="O252" s="17"/>
      <c r="P252" s="206" t="s">
        <v>17</v>
      </c>
      <c r="Q252" s="29" t="s">
        <v>1529</v>
      </c>
      <c r="R252" s="29" t="s">
        <v>1561</v>
      </c>
      <c r="S252" s="17"/>
      <c r="T252" s="29"/>
      <c r="U252" s="7"/>
      <c r="V252" s="7"/>
      <c r="W252" s="7"/>
    </row>
    <row r="253" spans="1:23" ht="14">
      <c r="A253" s="16"/>
      <c r="B253" s="247" t="s">
        <v>10119</v>
      </c>
      <c r="C253" s="16" t="s">
        <v>271</v>
      </c>
      <c r="D253" s="16" t="s">
        <v>10120</v>
      </c>
      <c r="E253" s="16" t="s">
        <v>10121</v>
      </c>
      <c r="F253" s="267" t="s">
        <v>10122</v>
      </c>
      <c r="G253" s="247" t="s">
        <v>2870</v>
      </c>
      <c r="H253" s="217" t="s">
        <v>2871</v>
      </c>
      <c r="I253" s="80" t="s">
        <v>1983</v>
      </c>
      <c r="J253" s="80">
        <v>0</v>
      </c>
      <c r="K253" s="80" t="s">
        <v>30</v>
      </c>
      <c r="L253" s="80">
        <v>0</v>
      </c>
      <c r="M253" s="80" t="s">
        <v>2872</v>
      </c>
      <c r="N253" s="80" t="s">
        <v>23</v>
      </c>
      <c r="O253" s="16">
        <v>0</v>
      </c>
      <c r="P253" s="207" t="s">
        <v>17</v>
      </c>
      <c r="Q253" s="16"/>
      <c r="R253" s="16" t="s">
        <v>7341</v>
      </c>
      <c r="S253" s="16"/>
      <c r="T253" s="16"/>
      <c r="U253" s="12"/>
      <c r="V253" s="12"/>
      <c r="W253" s="12"/>
    </row>
    <row r="254" spans="1:23" ht="14">
      <c r="A254" s="105"/>
      <c r="B254" s="250" t="s">
        <v>8766</v>
      </c>
      <c r="C254" s="17" t="s">
        <v>10123</v>
      </c>
      <c r="D254" s="17" t="s">
        <v>10124</v>
      </c>
      <c r="E254" s="17" t="s">
        <v>10125</v>
      </c>
      <c r="F254" s="269" t="s">
        <v>10126</v>
      </c>
      <c r="G254" s="213" t="s">
        <v>2873</v>
      </c>
      <c r="H254" s="210" t="s">
        <v>2874</v>
      </c>
      <c r="I254" s="29" t="s">
        <v>1983</v>
      </c>
      <c r="J254" s="29">
        <v>0</v>
      </c>
      <c r="K254" s="29" t="s">
        <v>2051</v>
      </c>
      <c r="L254" s="29">
        <v>0</v>
      </c>
      <c r="M254" s="29" t="s">
        <v>2875</v>
      </c>
      <c r="N254" s="29" t="s">
        <v>2199</v>
      </c>
      <c r="O254" s="17" t="s">
        <v>2876</v>
      </c>
      <c r="P254" s="206" t="s">
        <v>17</v>
      </c>
      <c r="Q254" s="17"/>
      <c r="R254" s="17" t="s">
        <v>7341</v>
      </c>
      <c r="S254" s="17"/>
      <c r="T254" s="17"/>
      <c r="U254" s="12"/>
      <c r="V254" s="12"/>
      <c r="W254" s="12"/>
    </row>
    <row r="255" spans="1:23" ht="14">
      <c r="A255" s="16"/>
      <c r="B255" s="279" t="s">
        <v>753</v>
      </c>
      <c r="C255" s="280" t="s">
        <v>754</v>
      </c>
      <c r="D255" s="280" t="s">
        <v>755</v>
      </c>
      <c r="E255" s="80" t="s">
        <v>756</v>
      </c>
      <c r="F255" s="80"/>
      <c r="G255" s="207" t="s">
        <v>757</v>
      </c>
      <c r="H255" s="217" t="s">
        <v>5215</v>
      </c>
      <c r="I255" s="80" t="s">
        <v>1983</v>
      </c>
      <c r="J255" s="80">
        <v>0</v>
      </c>
      <c r="K255" s="80" t="s">
        <v>2066</v>
      </c>
      <c r="L255" s="80" t="s">
        <v>5163</v>
      </c>
      <c r="M255" s="80" t="s">
        <v>5164</v>
      </c>
      <c r="N255" s="80" t="s">
        <v>23</v>
      </c>
      <c r="O255" s="80"/>
      <c r="P255" s="207" t="s">
        <v>17</v>
      </c>
      <c r="Q255" s="80" t="s">
        <v>138</v>
      </c>
      <c r="R255" s="80" t="s">
        <v>1426</v>
      </c>
      <c r="S255" s="80" t="s">
        <v>7435</v>
      </c>
      <c r="T255" s="80"/>
      <c r="U255" s="7"/>
      <c r="V255" s="7"/>
      <c r="W255" s="7"/>
    </row>
    <row r="256" spans="1:23" ht="14">
      <c r="A256" s="17"/>
      <c r="B256" s="206" t="s">
        <v>758</v>
      </c>
      <c r="C256" s="29" t="s">
        <v>385</v>
      </c>
      <c r="D256" s="29" t="s">
        <v>759</v>
      </c>
      <c r="E256" s="29" t="s">
        <v>332</v>
      </c>
      <c r="F256" s="275" t="s">
        <v>10127</v>
      </c>
      <c r="G256" s="206" t="s">
        <v>760</v>
      </c>
      <c r="H256" s="210" t="s">
        <v>5918</v>
      </c>
      <c r="I256" s="29" t="s">
        <v>1983</v>
      </c>
      <c r="J256" s="29">
        <v>0</v>
      </c>
      <c r="K256" s="29" t="s">
        <v>1984</v>
      </c>
      <c r="L256" s="29">
        <v>0</v>
      </c>
      <c r="M256" s="29">
        <v>0</v>
      </c>
      <c r="N256" s="29" t="s">
        <v>23</v>
      </c>
      <c r="O256" s="29"/>
      <c r="P256" s="206" t="s">
        <v>17</v>
      </c>
      <c r="Q256" s="29" t="s">
        <v>138</v>
      </c>
      <c r="R256" s="29" t="s">
        <v>1426</v>
      </c>
      <c r="S256" s="17" t="s">
        <v>139</v>
      </c>
      <c r="T256" s="29"/>
      <c r="U256" s="7"/>
      <c r="V256" s="7"/>
      <c r="W256" s="7"/>
    </row>
    <row r="257" spans="1:23" ht="14">
      <c r="A257" s="16"/>
      <c r="B257" s="207" t="s">
        <v>765</v>
      </c>
      <c r="C257" s="80" t="s">
        <v>766</v>
      </c>
      <c r="D257" s="80" t="s">
        <v>767</v>
      </c>
      <c r="E257" s="80" t="s">
        <v>317</v>
      </c>
      <c r="F257" s="119" t="s">
        <v>10128</v>
      </c>
      <c r="G257" s="207" t="s">
        <v>764</v>
      </c>
      <c r="H257" s="217" t="s">
        <v>5920</v>
      </c>
      <c r="I257" s="80" t="s">
        <v>1983</v>
      </c>
      <c r="J257" s="80">
        <v>0</v>
      </c>
      <c r="K257" s="80" t="s">
        <v>1984</v>
      </c>
      <c r="L257" s="80">
        <v>0</v>
      </c>
      <c r="M257" s="80">
        <v>0</v>
      </c>
      <c r="N257" s="80" t="s">
        <v>23</v>
      </c>
      <c r="O257" s="80"/>
      <c r="P257" s="207" t="s">
        <v>17</v>
      </c>
      <c r="Q257" s="80" t="s">
        <v>138</v>
      </c>
      <c r="R257" s="80" t="s">
        <v>1426</v>
      </c>
      <c r="S257" s="80" t="s">
        <v>7435</v>
      </c>
      <c r="T257" s="80"/>
      <c r="U257" s="7"/>
      <c r="V257" s="7"/>
      <c r="W257" s="7"/>
    </row>
    <row r="258" spans="1:23" ht="14">
      <c r="A258" s="17"/>
      <c r="B258" s="206" t="s">
        <v>761</v>
      </c>
      <c r="C258" s="29" t="s">
        <v>385</v>
      </c>
      <c r="D258" s="29" t="s">
        <v>762</v>
      </c>
      <c r="E258" s="29" t="s">
        <v>763</v>
      </c>
      <c r="F258" s="112" t="s">
        <v>10129</v>
      </c>
      <c r="G258" s="206" t="s">
        <v>764</v>
      </c>
      <c r="H258" s="210" t="s">
        <v>5920</v>
      </c>
      <c r="I258" s="29" t="s">
        <v>1983</v>
      </c>
      <c r="J258" s="29">
        <v>0</v>
      </c>
      <c r="K258" s="29" t="s">
        <v>1984</v>
      </c>
      <c r="L258" s="29">
        <v>0</v>
      </c>
      <c r="M258" s="29">
        <v>0</v>
      </c>
      <c r="N258" s="29" t="s">
        <v>23</v>
      </c>
      <c r="O258" s="29"/>
      <c r="P258" s="206" t="s">
        <v>17</v>
      </c>
      <c r="Q258" s="29" t="s">
        <v>138</v>
      </c>
      <c r="R258" s="29" t="s">
        <v>1426</v>
      </c>
      <c r="S258" s="17" t="s">
        <v>139</v>
      </c>
      <c r="T258" s="29"/>
      <c r="U258" s="7"/>
      <c r="V258" s="7"/>
      <c r="W258" s="7"/>
    </row>
    <row r="259" spans="1:23" ht="14">
      <c r="A259" s="16"/>
      <c r="B259" s="247" t="s">
        <v>10130</v>
      </c>
      <c r="C259" s="16" t="s">
        <v>10131</v>
      </c>
      <c r="D259" s="16" t="s">
        <v>10132</v>
      </c>
      <c r="E259" s="16" t="s">
        <v>457</v>
      </c>
      <c r="F259" s="267" t="s">
        <v>10133</v>
      </c>
      <c r="G259" s="247" t="s">
        <v>2882</v>
      </c>
      <c r="H259" s="217" t="s">
        <v>2883</v>
      </c>
      <c r="I259" s="80" t="s">
        <v>1983</v>
      </c>
      <c r="J259" s="80">
        <v>0</v>
      </c>
      <c r="K259" s="80" t="s">
        <v>30</v>
      </c>
      <c r="L259" s="80">
        <v>0</v>
      </c>
      <c r="M259" s="80" t="s">
        <v>2884</v>
      </c>
      <c r="N259" s="80" t="s">
        <v>23</v>
      </c>
      <c r="O259" s="16">
        <v>0</v>
      </c>
      <c r="P259" s="207" t="s">
        <v>17</v>
      </c>
      <c r="Q259" s="16"/>
      <c r="R259" s="16" t="s">
        <v>7341</v>
      </c>
      <c r="S259" s="16"/>
      <c r="T259" s="16"/>
      <c r="U259" s="12"/>
      <c r="V259" s="12"/>
      <c r="W259" s="12"/>
    </row>
    <row r="260" spans="1:23" ht="14">
      <c r="A260" s="17"/>
      <c r="B260" s="206" t="s">
        <v>1616</v>
      </c>
      <c r="C260" s="29" t="s">
        <v>1617</v>
      </c>
      <c r="D260" s="29" t="s">
        <v>1618</v>
      </c>
      <c r="E260" s="29" t="s">
        <v>1619</v>
      </c>
      <c r="F260" s="231" t="s">
        <v>1620</v>
      </c>
      <c r="G260" s="206" t="s">
        <v>1621</v>
      </c>
      <c r="H260" s="205" t="s">
        <v>5225</v>
      </c>
      <c r="I260" s="17" t="s">
        <v>1983</v>
      </c>
      <c r="J260" s="17"/>
      <c r="K260" s="17" t="s">
        <v>1991</v>
      </c>
      <c r="L260" s="17">
        <v>0</v>
      </c>
      <c r="M260" s="17" t="s">
        <v>5226</v>
      </c>
      <c r="N260" s="17" t="s">
        <v>1981</v>
      </c>
      <c r="O260" s="17"/>
      <c r="P260" s="206" t="s">
        <v>17</v>
      </c>
      <c r="Q260" s="29" t="s">
        <v>1529</v>
      </c>
      <c r="R260" s="29" t="s">
        <v>1561</v>
      </c>
      <c r="S260" s="17"/>
      <c r="T260" s="29"/>
      <c r="U260" s="7"/>
      <c r="V260" s="7"/>
      <c r="W260" s="7"/>
    </row>
    <row r="261" spans="1:23" ht="14">
      <c r="A261" s="16"/>
      <c r="B261" s="247" t="s">
        <v>1202</v>
      </c>
      <c r="C261" s="16" t="s">
        <v>238</v>
      </c>
      <c r="D261" s="16" t="s">
        <v>10134</v>
      </c>
      <c r="E261" s="16" t="s">
        <v>10135</v>
      </c>
      <c r="F261" s="267" t="s">
        <v>10136</v>
      </c>
      <c r="G261" s="247" t="s">
        <v>2885</v>
      </c>
      <c r="H261" s="217" t="s">
        <v>2886</v>
      </c>
      <c r="I261" s="80" t="s">
        <v>1983</v>
      </c>
      <c r="J261" s="80">
        <v>0</v>
      </c>
      <c r="K261" s="80" t="s">
        <v>30</v>
      </c>
      <c r="L261" s="80">
        <v>0</v>
      </c>
      <c r="M261" s="80" t="s">
        <v>2887</v>
      </c>
      <c r="N261" s="80" t="s">
        <v>23</v>
      </c>
      <c r="O261" s="16">
        <v>0</v>
      </c>
      <c r="P261" s="207" t="s">
        <v>17</v>
      </c>
      <c r="Q261" s="16"/>
      <c r="R261" s="16" t="s">
        <v>7341</v>
      </c>
      <c r="S261" s="16"/>
      <c r="T261" s="16"/>
      <c r="U261" s="12"/>
      <c r="V261" s="12"/>
      <c r="W261" s="12"/>
    </row>
    <row r="262" spans="1:23" ht="14">
      <c r="A262" s="17"/>
      <c r="B262" s="206" t="s">
        <v>772</v>
      </c>
      <c r="C262" s="29" t="s">
        <v>234</v>
      </c>
      <c r="D262" s="29" t="s">
        <v>773</v>
      </c>
      <c r="E262" s="29" t="s">
        <v>774</v>
      </c>
      <c r="F262" s="29" t="s">
        <v>7390</v>
      </c>
      <c r="G262" s="206" t="s">
        <v>771</v>
      </c>
      <c r="H262" s="210" t="s">
        <v>5922</v>
      </c>
      <c r="I262" s="29" t="s">
        <v>1983</v>
      </c>
      <c r="J262" s="29">
        <v>0</v>
      </c>
      <c r="K262" s="29" t="s">
        <v>1984</v>
      </c>
      <c r="L262" s="29">
        <v>0</v>
      </c>
      <c r="M262" s="29" t="s">
        <v>5923</v>
      </c>
      <c r="N262" s="29" t="s">
        <v>23</v>
      </c>
      <c r="O262" s="29"/>
      <c r="P262" s="206" t="s">
        <v>17</v>
      </c>
      <c r="Q262" s="29" t="s">
        <v>138</v>
      </c>
      <c r="R262" s="29" t="s">
        <v>1426</v>
      </c>
      <c r="S262" s="17" t="s">
        <v>139</v>
      </c>
      <c r="T262" s="29"/>
      <c r="U262" s="7"/>
      <c r="V262" s="7"/>
      <c r="W262" s="7"/>
    </row>
    <row r="263" spans="1:23" ht="14">
      <c r="A263" s="16"/>
      <c r="B263" s="207" t="s">
        <v>777</v>
      </c>
      <c r="C263" s="80" t="s">
        <v>218</v>
      </c>
      <c r="D263" s="80" t="s">
        <v>778</v>
      </c>
      <c r="E263" s="80" t="s">
        <v>470</v>
      </c>
      <c r="F263" s="119" t="s">
        <v>10137</v>
      </c>
      <c r="G263" s="207" t="s">
        <v>771</v>
      </c>
      <c r="H263" s="217" t="s">
        <v>5922</v>
      </c>
      <c r="I263" s="80" t="s">
        <v>1983</v>
      </c>
      <c r="J263" s="80">
        <v>0</v>
      </c>
      <c r="K263" s="80" t="s">
        <v>1984</v>
      </c>
      <c r="L263" s="80">
        <v>0</v>
      </c>
      <c r="M263" s="80" t="s">
        <v>5923</v>
      </c>
      <c r="N263" s="80" t="s">
        <v>23</v>
      </c>
      <c r="O263" s="80"/>
      <c r="P263" s="207" t="s">
        <v>17</v>
      </c>
      <c r="Q263" s="80" t="s">
        <v>138</v>
      </c>
      <c r="R263" s="80" t="s">
        <v>1426</v>
      </c>
      <c r="S263" s="16" t="s">
        <v>139</v>
      </c>
      <c r="T263" s="80"/>
      <c r="U263" s="7"/>
      <c r="V263" s="7"/>
      <c r="W263" s="7"/>
    </row>
    <row r="264" spans="1:23" ht="14">
      <c r="A264" s="17"/>
      <c r="B264" s="206" t="s">
        <v>304</v>
      </c>
      <c r="C264" s="29" t="s">
        <v>218</v>
      </c>
      <c r="D264" s="29" t="s">
        <v>775</v>
      </c>
      <c r="E264" s="29" t="s">
        <v>776</v>
      </c>
      <c r="F264" s="29" t="s">
        <v>7390</v>
      </c>
      <c r="G264" s="206" t="s">
        <v>771</v>
      </c>
      <c r="H264" s="210" t="s">
        <v>5922</v>
      </c>
      <c r="I264" s="29" t="s">
        <v>1983</v>
      </c>
      <c r="J264" s="29">
        <v>0</v>
      </c>
      <c r="K264" s="29" t="s">
        <v>1984</v>
      </c>
      <c r="L264" s="29">
        <v>0</v>
      </c>
      <c r="M264" s="29" t="s">
        <v>5923</v>
      </c>
      <c r="N264" s="29" t="s">
        <v>23</v>
      </c>
      <c r="O264" s="29"/>
      <c r="P264" s="206" t="s">
        <v>17</v>
      </c>
      <c r="Q264" s="29" t="s">
        <v>138</v>
      </c>
      <c r="R264" s="29" t="s">
        <v>1426</v>
      </c>
      <c r="S264" s="17" t="s">
        <v>139</v>
      </c>
      <c r="T264" s="29"/>
      <c r="U264" s="7"/>
      <c r="V264" s="7"/>
      <c r="W264" s="7"/>
    </row>
    <row r="265" spans="1:23" ht="14">
      <c r="A265" s="16"/>
      <c r="B265" s="207" t="s">
        <v>768</v>
      </c>
      <c r="C265" s="80" t="s">
        <v>583</v>
      </c>
      <c r="D265" s="80" t="s">
        <v>769</v>
      </c>
      <c r="E265" s="80" t="s">
        <v>770</v>
      </c>
      <c r="F265" s="119" t="s">
        <v>10138</v>
      </c>
      <c r="G265" s="207" t="s">
        <v>771</v>
      </c>
      <c r="H265" s="217" t="s">
        <v>5922</v>
      </c>
      <c r="I265" s="80" t="s">
        <v>1983</v>
      </c>
      <c r="J265" s="80">
        <v>0</v>
      </c>
      <c r="K265" s="80" t="s">
        <v>1984</v>
      </c>
      <c r="L265" s="80">
        <v>0</v>
      </c>
      <c r="M265" s="80" t="s">
        <v>5923</v>
      </c>
      <c r="N265" s="80" t="s">
        <v>23</v>
      </c>
      <c r="O265" s="80"/>
      <c r="P265" s="207" t="s">
        <v>17</v>
      </c>
      <c r="Q265" s="80" t="s">
        <v>138</v>
      </c>
      <c r="R265" s="80" t="s">
        <v>1426</v>
      </c>
      <c r="S265" s="16" t="s">
        <v>139</v>
      </c>
      <c r="T265" s="80"/>
      <c r="U265" s="7"/>
      <c r="V265" s="7"/>
      <c r="W265" s="7"/>
    </row>
    <row r="266" spans="1:23" ht="14">
      <c r="A266" s="17"/>
      <c r="B266" s="213" t="s">
        <v>10139</v>
      </c>
      <c r="C266" s="17" t="s">
        <v>10140</v>
      </c>
      <c r="D266" s="17" t="s">
        <v>10141</v>
      </c>
      <c r="E266" s="17" t="s">
        <v>413</v>
      </c>
      <c r="F266" s="265" t="s">
        <v>10142</v>
      </c>
      <c r="G266" s="213" t="s">
        <v>5227</v>
      </c>
      <c r="H266" s="210" t="s">
        <v>5228</v>
      </c>
      <c r="I266" s="29" t="s">
        <v>1983</v>
      </c>
      <c r="J266" s="29">
        <v>0</v>
      </c>
      <c r="K266" s="29" t="s">
        <v>2051</v>
      </c>
      <c r="L266" s="29" t="s">
        <v>2735</v>
      </c>
      <c r="M266" s="29" t="s">
        <v>5229</v>
      </c>
      <c r="N266" s="29" t="s">
        <v>23</v>
      </c>
      <c r="O266" s="17">
        <v>0</v>
      </c>
      <c r="P266" s="206" t="s">
        <v>17</v>
      </c>
      <c r="Q266" s="17"/>
      <c r="R266" s="17" t="s">
        <v>7341</v>
      </c>
      <c r="S266" s="17"/>
      <c r="T266" s="17"/>
      <c r="U266" s="12"/>
      <c r="V266" s="12"/>
      <c r="W266" s="12"/>
    </row>
    <row r="267" spans="1:23" ht="14">
      <c r="A267" s="16"/>
      <c r="B267" s="247" t="s">
        <v>10143</v>
      </c>
      <c r="C267" s="16" t="s">
        <v>10144</v>
      </c>
      <c r="D267" s="16" t="s">
        <v>10145</v>
      </c>
      <c r="E267" s="16" t="s">
        <v>10146</v>
      </c>
      <c r="F267" s="267" t="s">
        <v>10147</v>
      </c>
      <c r="G267" s="247" t="s">
        <v>5230</v>
      </c>
      <c r="H267" s="217" t="s">
        <v>5231</v>
      </c>
      <c r="I267" s="80" t="s">
        <v>1983</v>
      </c>
      <c r="J267" s="80">
        <v>0</v>
      </c>
      <c r="K267" s="80" t="s">
        <v>986</v>
      </c>
      <c r="L267" s="80" t="s">
        <v>5232</v>
      </c>
      <c r="M267" s="80" t="s">
        <v>5233</v>
      </c>
      <c r="N267" s="80" t="s">
        <v>23</v>
      </c>
      <c r="O267" s="16">
        <v>0</v>
      </c>
      <c r="P267" s="207" t="s">
        <v>17</v>
      </c>
      <c r="Q267" s="16"/>
      <c r="R267" s="16" t="s">
        <v>7341</v>
      </c>
      <c r="S267" s="16"/>
      <c r="T267" s="16"/>
      <c r="U267" s="12"/>
      <c r="V267" s="12"/>
      <c r="W267" s="12"/>
    </row>
    <row r="268" spans="1:23" ht="14">
      <c r="A268" s="105"/>
      <c r="B268" s="250" t="s">
        <v>6903</v>
      </c>
      <c r="C268" s="17" t="s">
        <v>10148</v>
      </c>
      <c r="D268" s="17" t="s">
        <v>10149</v>
      </c>
      <c r="E268" s="17" t="s">
        <v>31</v>
      </c>
      <c r="F268" s="269" t="s">
        <v>10150</v>
      </c>
      <c r="G268" s="213" t="s">
        <v>2888</v>
      </c>
      <c r="H268" s="210" t="s">
        <v>2889</v>
      </c>
      <c r="I268" s="29" t="s">
        <v>1983</v>
      </c>
      <c r="J268" s="29">
        <v>0</v>
      </c>
      <c r="K268" s="29" t="s">
        <v>2110</v>
      </c>
      <c r="L268" s="29">
        <v>0</v>
      </c>
      <c r="M268" s="29" t="s">
        <v>2890</v>
      </c>
      <c r="N268" s="29" t="s">
        <v>2319</v>
      </c>
      <c r="O268" s="17" t="s">
        <v>2891</v>
      </c>
      <c r="P268" s="206" t="s">
        <v>17</v>
      </c>
      <c r="Q268" s="17"/>
      <c r="R268" s="17" t="s">
        <v>7341</v>
      </c>
      <c r="S268" s="17"/>
      <c r="T268" s="17"/>
      <c r="U268" s="12"/>
      <c r="V268" s="12"/>
      <c r="W268" s="12"/>
    </row>
    <row r="269" spans="1:23" ht="14">
      <c r="A269" s="16"/>
      <c r="B269" s="207" t="s">
        <v>779</v>
      </c>
      <c r="C269" s="80" t="s">
        <v>202</v>
      </c>
      <c r="D269" s="80" t="s">
        <v>780</v>
      </c>
      <c r="E269" s="80" t="s">
        <v>28</v>
      </c>
      <c r="F269" s="276" t="s">
        <v>10151</v>
      </c>
      <c r="G269" s="207" t="s">
        <v>781</v>
      </c>
      <c r="H269" s="217" t="s">
        <v>2440</v>
      </c>
      <c r="I269" s="80" t="s">
        <v>1983</v>
      </c>
      <c r="J269" s="80">
        <v>0</v>
      </c>
      <c r="K269" s="80" t="s">
        <v>1984</v>
      </c>
      <c r="L269" s="80">
        <v>0</v>
      </c>
      <c r="M269" s="80">
        <v>0</v>
      </c>
      <c r="N269" s="80" t="s">
        <v>23</v>
      </c>
      <c r="O269" s="80"/>
      <c r="P269" s="207" t="s">
        <v>17</v>
      </c>
      <c r="Q269" s="80" t="s">
        <v>138</v>
      </c>
      <c r="R269" s="80" t="s">
        <v>1426</v>
      </c>
      <c r="S269" s="16" t="s">
        <v>139</v>
      </c>
      <c r="T269" s="80"/>
      <c r="U269" s="7"/>
      <c r="V269" s="7"/>
      <c r="W269" s="7"/>
    </row>
    <row r="270" spans="1:23" ht="14">
      <c r="A270" s="17"/>
      <c r="B270" s="213" t="s">
        <v>10152</v>
      </c>
      <c r="C270" s="17" t="s">
        <v>10153</v>
      </c>
      <c r="D270" s="17" t="s">
        <v>10154</v>
      </c>
      <c r="E270" s="17" t="s">
        <v>10155</v>
      </c>
      <c r="F270" s="120" t="s">
        <v>10156</v>
      </c>
      <c r="G270" s="213" t="s">
        <v>5246</v>
      </c>
      <c r="H270" s="210" t="s">
        <v>5247</v>
      </c>
      <c r="I270" s="29" t="s">
        <v>1983</v>
      </c>
      <c r="J270" s="29">
        <v>0</v>
      </c>
      <c r="K270" s="29" t="s">
        <v>2066</v>
      </c>
      <c r="L270" s="29">
        <v>0</v>
      </c>
      <c r="M270" s="29" t="s">
        <v>5248</v>
      </c>
      <c r="N270" s="29" t="s">
        <v>4946</v>
      </c>
      <c r="O270" s="17">
        <v>0</v>
      </c>
      <c r="P270" s="206" t="s">
        <v>17</v>
      </c>
      <c r="Q270" s="17"/>
      <c r="R270" s="17" t="s">
        <v>7341</v>
      </c>
      <c r="S270" s="17"/>
      <c r="T270" s="17"/>
      <c r="U270" s="12"/>
      <c r="V270" s="12"/>
      <c r="W270" s="12"/>
    </row>
    <row r="271" spans="1:23" ht="14">
      <c r="A271" s="16"/>
      <c r="B271" s="207" t="s">
        <v>1305</v>
      </c>
      <c r="C271" s="80" t="s">
        <v>1836</v>
      </c>
      <c r="D271" s="80" t="s">
        <v>1837</v>
      </c>
      <c r="E271" s="80" t="s">
        <v>1838</v>
      </c>
      <c r="F271" s="268" t="s">
        <v>1839</v>
      </c>
      <c r="G271" s="207" t="s">
        <v>1840</v>
      </c>
      <c r="H271" s="202" t="s">
        <v>5249</v>
      </c>
      <c r="I271" s="16" t="s">
        <v>1983</v>
      </c>
      <c r="J271" s="16"/>
      <c r="K271" s="16" t="s">
        <v>2066</v>
      </c>
      <c r="L271" s="16">
        <v>0</v>
      </c>
      <c r="M271" s="16" t="s">
        <v>5250</v>
      </c>
      <c r="N271" s="16" t="s">
        <v>1981</v>
      </c>
      <c r="O271" s="16"/>
      <c r="P271" s="207" t="s">
        <v>17</v>
      </c>
      <c r="Q271" s="80" t="s">
        <v>1529</v>
      </c>
      <c r="R271" s="80" t="s">
        <v>1561</v>
      </c>
      <c r="S271" s="16"/>
      <c r="T271" s="80"/>
      <c r="U271" s="7"/>
      <c r="V271" s="7"/>
      <c r="W271" s="7"/>
    </row>
    <row r="272" spans="1:23" ht="14">
      <c r="A272" s="17"/>
      <c r="B272" s="206" t="s">
        <v>668</v>
      </c>
      <c r="C272" s="29" t="s">
        <v>782</v>
      </c>
      <c r="D272" s="29" t="s">
        <v>783</v>
      </c>
      <c r="E272" s="29" t="s">
        <v>784</v>
      </c>
      <c r="F272" s="29" t="s">
        <v>7390</v>
      </c>
      <c r="G272" s="206" t="s">
        <v>785</v>
      </c>
      <c r="H272" s="210" t="s">
        <v>5251</v>
      </c>
      <c r="I272" s="29" t="s">
        <v>1983</v>
      </c>
      <c r="J272" s="29">
        <v>0</v>
      </c>
      <c r="K272" s="29" t="s">
        <v>19</v>
      </c>
      <c r="L272" s="29" t="s">
        <v>2043</v>
      </c>
      <c r="M272" s="29" t="s">
        <v>5252</v>
      </c>
      <c r="N272" s="29" t="s">
        <v>23</v>
      </c>
      <c r="O272" s="29"/>
      <c r="P272" s="206" t="s">
        <v>17</v>
      </c>
      <c r="Q272" s="29" t="s">
        <v>138</v>
      </c>
      <c r="R272" s="29" t="s">
        <v>1426</v>
      </c>
      <c r="S272" s="29" t="s">
        <v>7435</v>
      </c>
      <c r="T272" s="29"/>
      <c r="U272" s="7"/>
      <c r="V272" s="7"/>
      <c r="W272" s="7"/>
    </row>
    <row r="273" spans="1:23" ht="14">
      <c r="A273" s="16"/>
      <c r="B273" s="207" t="s">
        <v>786</v>
      </c>
      <c r="C273" s="80" t="s">
        <v>787</v>
      </c>
      <c r="D273" s="80" t="s">
        <v>788</v>
      </c>
      <c r="E273" s="80" t="s">
        <v>28</v>
      </c>
      <c r="F273" s="276" t="s">
        <v>10157</v>
      </c>
      <c r="G273" s="207" t="s">
        <v>789</v>
      </c>
      <c r="H273" s="217" t="s">
        <v>5952</v>
      </c>
      <c r="I273" s="80" t="s">
        <v>1983</v>
      </c>
      <c r="J273" s="80">
        <v>0</v>
      </c>
      <c r="K273" s="80" t="s">
        <v>1984</v>
      </c>
      <c r="L273" s="80">
        <v>0</v>
      </c>
      <c r="M273" s="80">
        <v>0</v>
      </c>
      <c r="N273" s="80" t="s">
        <v>23</v>
      </c>
      <c r="O273" s="80"/>
      <c r="P273" s="207" t="s">
        <v>17</v>
      </c>
      <c r="Q273" s="80" t="s">
        <v>138</v>
      </c>
      <c r="R273" s="80" t="s">
        <v>1426</v>
      </c>
      <c r="S273" s="16" t="s">
        <v>139</v>
      </c>
      <c r="T273" s="80"/>
      <c r="U273" s="7"/>
      <c r="V273" s="7"/>
      <c r="W273" s="7"/>
    </row>
    <row r="274" spans="1:23" ht="14">
      <c r="A274" s="17"/>
      <c r="B274" s="206" t="s">
        <v>310</v>
      </c>
      <c r="C274" s="29" t="s">
        <v>536</v>
      </c>
      <c r="D274" s="29" t="s">
        <v>790</v>
      </c>
      <c r="E274" s="29" t="s">
        <v>720</v>
      </c>
      <c r="F274" s="112" t="s">
        <v>10158</v>
      </c>
      <c r="G274" s="206" t="s">
        <v>3790</v>
      </c>
      <c r="H274" s="210" t="s">
        <v>3791</v>
      </c>
      <c r="I274" s="29" t="s">
        <v>1977</v>
      </c>
      <c r="J274" s="29" t="s">
        <v>3792</v>
      </c>
      <c r="K274" s="29" t="s">
        <v>1984</v>
      </c>
      <c r="L274" s="29" t="s">
        <v>2048</v>
      </c>
      <c r="M274" s="29" t="s">
        <v>3793</v>
      </c>
      <c r="N274" s="29" t="s">
        <v>23</v>
      </c>
      <c r="O274" s="29"/>
      <c r="P274" s="206" t="s">
        <v>17</v>
      </c>
      <c r="Q274" s="29" t="s">
        <v>138</v>
      </c>
      <c r="R274" s="29" t="s">
        <v>1426</v>
      </c>
      <c r="S274" s="17" t="s">
        <v>139</v>
      </c>
      <c r="T274" s="29"/>
      <c r="U274" s="7"/>
      <c r="V274" s="7"/>
      <c r="W274" s="7"/>
    </row>
    <row r="275" spans="1:23" ht="14">
      <c r="A275" s="16"/>
      <c r="B275" s="207" t="s">
        <v>1783</v>
      </c>
      <c r="C275" s="80" t="s">
        <v>1784</v>
      </c>
      <c r="D275" s="80" t="s">
        <v>1785</v>
      </c>
      <c r="E275" s="80" t="s">
        <v>1786</v>
      </c>
      <c r="F275" s="268" t="s">
        <v>1787</v>
      </c>
      <c r="G275" s="207" t="s">
        <v>1788</v>
      </c>
      <c r="H275" s="202" t="s">
        <v>3798</v>
      </c>
      <c r="I275" s="16" t="s">
        <v>1983</v>
      </c>
      <c r="J275" s="16"/>
      <c r="K275" s="16" t="s">
        <v>2042</v>
      </c>
      <c r="L275" s="16">
        <v>0</v>
      </c>
      <c r="M275" s="16" t="s">
        <v>3799</v>
      </c>
      <c r="N275" s="16" t="s">
        <v>1981</v>
      </c>
      <c r="O275" s="16"/>
      <c r="P275" s="207" t="s">
        <v>17</v>
      </c>
      <c r="Q275" s="80" t="s">
        <v>1529</v>
      </c>
      <c r="R275" s="80" t="s">
        <v>1561</v>
      </c>
      <c r="S275" s="16"/>
      <c r="T275" s="80"/>
      <c r="U275" s="7"/>
      <c r="V275" s="7"/>
      <c r="W275" s="7"/>
    </row>
    <row r="276" spans="1:23" ht="14">
      <c r="A276" s="17"/>
      <c r="B276" s="206" t="s">
        <v>792</v>
      </c>
      <c r="C276" s="29" t="s">
        <v>793</v>
      </c>
      <c r="D276" s="29" t="s">
        <v>794</v>
      </c>
      <c r="E276" s="29" t="s">
        <v>795</v>
      </c>
      <c r="F276" s="112" t="s">
        <v>10159</v>
      </c>
      <c r="G276" s="206" t="s">
        <v>796</v>
      </c>
      <c r="H276" s="210" t="s">
        <v>5857</v>
      </c>
      <c r="I276" s="29" t="s">
        <v>1983</v>
      </c>
      <c r="J276" s="29">
        <v>0</v>
      </c>
      <c r="K276" s="29" t="s">
        <v>1984</v>
      </c>
      <c r="L276" s="29">
        <v>0</v>
      </c>
      <c r="M276" s="29">
        <v>0</v>
      </c>
      <c r="N276" s="29" t="s">
        <v>23</v>
      </c>
      <c r="O276" s="29"/>
      <c r="P276" s="206" t="s">
        <v>17</v>
      </c>
      <c r="Q276" s="29" t="s">
        <v>138</v>
      </c>
      <c r="R276" s="29" t="s">
        <v>1426</v>
      </c>
      <c r="S276" s="17" t="s">
        <v>139</v>
      </c>
      <c r="T276" s="29"/>
      <c r="U276" s="7"/>
      <c r="V276" s="7"/>
      <c r="W276" s="7"/>
    </row>
    <row r="277" spans="1:23" ht="14">
      <c r="A277" s="16"/>
      <c r="B277" s="207" t="s">
        <v>797</v>
      </c>
      <c r="C277" s="80" t="s">
        <v>179</v>
      </c>
      <c r="D277" s="80" t="s">
        <v>798</v>
      </c>
      <c r="E277" s="80" t="s">
        <v>799</v>
      </c>
      <c r="F277" s="276" t="s">
        <v>10160</v>
      </c>
      <c r="G277" s="207" t="s">
        <v>800</v>
      </c>
      <c r="H277" s="217" t="s">
        <v>5935</v>
      </c>
      <c r="I277" s="80" t="s">
        <v>1983</v>
      </c>
      <c r="J277" s="80">
        <v>0</v>
      </c>
      <c r="K277" s="80" t="s">
        <v>1984</v>
      </c>
      <c r="L277" s="80">
        <v>0</v>
      </c>
      <c r="M277" s="80">
        <v>0</v>
      </c>
      <c r="N277" s="80" t="s">
        <v>23</v>
      </c>
      <c r="O277" s="80"/>
      <c r="P277" s="207" t="s">
        <v>17</v>
      </c>
      <c r="Q277" s="80" t="s">
        <v>138</v>
      </c>
      <c r="R277" s="80" t="s">
        <v>1426</v>
      </c>
      <c r="S277" s="80" t="s">
        <v>7435</v>
      </c>
      <c r="T277" s="80"/>
      <c r="U277" s="7"/>
      <c r="V277" s="7"/>
      <c r="W277" s="7"/>
    </row>
    <row r="278" spans="1:23" ht="14">
      <c r="A278" s="17"/>
      <c r="B278" s="206" t="s">
        <v>801</v>
      </c>
      <c r="C278" s="29" t="s">
        <v>802</v>
      </c>
      <c r="D278" s="29" t="s">
        <v>803</v>
      </c>
      <c r="E278" s="29" t="s">
        <v>597</v>
      </c>
      <c r="F278" s="29" t="s">
        <v>7390</v>
      </c>
      <c r="G278" s="206" t="s">
        <v>804</v>
      </c>
      <c r="H278" s="210" t="s">
        <v>5936</v>
      </c>
      <c r="I278" s="29" t="s">
        <v>1983</v>
      </c>
      <c r="J278" s="29">
        <v>0</v>
      </c>
      <c r="K278" s="29" t="s">
        <v>2099</v>
      </c>
      <c r="L278" s="29">
        <v>0</v>
      </c>
      <c r="M278" s="29" t="s">
        <v>5937</v>
      </c>
      <c r="N278" s="29" t="s">
        <v>23</v>
      </c>
      <c r="O278" s="29"/>
      <c r="P278" s="206" t="s">
        <v>17</v>
      </c>
      <c r="Q278" s="29" t="s">
        <v>138</v>
      </c>
      <c r="R278" s="29" t="s">
        <v>1426</v>
      </c>
      <c r="S278" s="17" t="s">
        <v>139</v>
      </c>
      <c r="T278" s="29"/>
      <c r="U278" s="7"/>
      <c r="V278" s="7"/>
      <c r="W278" s="7"/>
    </row>
    <row r="279" spans="1:23" ht="14">
      <c r="A279" s="16"/>
      <c r="B279" s="207" t="s">
        <v>810</v>
      </c>
      <c r="C279" s="80" t="s">
        <v>811</v>
      </c>
      <c r="D279" s="80" t="s">
        <v>812</v>
      </c>
      <c r="E279" s="80" t="s">
        <v>813</v>
      </c>
      <c r="F279" s="276" t="s">
        <v>10161</v>
      </c>
      <c r="G279" s="207" t="s">
        <v>809</v>
      </c>
      <c r="H279" s="217" t="s">
        <v>5938</v>
      </c>
      <c r="I279" s="80" t="s">
        <v>1983</v>
      </c>
      <c r="J279" s="80">
        <v>0</v>
      </c>
      <c r="K279" s="80" t="s">
        <v>1984</v>
      </c>
      <c r="L279" s="80" t="s">
        <v>2048</v>
      </c>
      <c r="M279" s="80" t="s">
        <v>1035</v>
      </c>
      <c r="N279" s="80" t="s">
        <v>23</v>
      </c>
      <c r="O279" s="80"/>
      <c r="P279" s="207" t="s">
        <v>17</v>
      </c>
      <c r="Q279" s="80" t="s">
        <v>138</v>
      </c>
      <c r="R279" s="80" t="s">
        <v>1426</v>
      </c>
      <c r="S279" s="16" t="s">
        <v>139</v>
      </c>
      <c r="T279" s="80"/>
      <c r="U279" s="7"/>
      <c r="V279" s="7"/>
      <c r="W279" s="7"/>
    </row>
    <row r="280" spans="1:23" ht="14">
      <c r="A280" s="17"/>
      <c r="B280" s="206" t="s">
        <v>818</v>
      </c>
      <c r="C280" s="29" t="s">
        <v>819</v>
      </c>
      <c r="D280" s="29" t="s">
        <v>820</v>
      </c>
      <c r="E280" s="29" t="s">
        <v>821</v>
      </c>
      <c r="F280" s="29" t="s">
        <v>7390</v>
      </c>
      <c r="G280" s="206" t="s">
        <v>809</v>
      </c>
      <c r="H280" s="210" t="s">
        <v>5938</v>
      </c>
      <c r="I280" s="29" t="s">
        <v>1983</v>
      </c>
      <c r="J280" s="29">
        <v>0</v>
      </c>
      <c r="K280" s="29" t="s">
        <v>1984</v>
      </c>
      <c r="L280" s="29" t="s">
        <v>2048</v>
      </c>
      <c r="M280" s="29" t="s">
        <v>1035</v>
      </c>
      <c r="N280" s="29" t="s">
        <v>23</v>
      </c>
      <c r="O280" s="29"/>
      <c r="P280" s="206" t="s">
        <v>17</v>
      </c>
      <c r="Q280" s="29" t="s">
        <v>138</v>
      </c>
      <c r="R280" s="29" t="s">
        <v>1426</v>
      </c>
      <c r="S280" s="17" t="s">
        <v>139</v>
      </c>
      <c r="T280" s="29"/>
      <c r="U280" s="7"/>
      <c r="V280" s="7"/>
      <c r="W280" s="7"/>
    </row>
    <row r="281" spans="1:23" ht="14">
      <c r="A281" s="16"/>
      <c r="B281" s="207" t="s">
        <v>814</v>
      </c>
      <c r="C281" s="80" t="s">
        <v>815</v>
      </c>
      <c r="D281" s="80" t="s">
        <v>816</v>
      </c>
      <c r="E281" s="80" t="s">
        <v>817</v>
      </c>
      <c r="F281" s="80" t="s">
        <v>7390</v>
      </c>
      <c r="G281" s="207" t="s">
        <v>809</v>
      </c>
      <c r="H281" s="217" t="s">
        <v>5938</v>
      </c>
      <c r="I281" s="80" t="s">
        <v>1983</v>
      </c>
      <c r="J281" s="80">
        <v>0</v>
      </c>
      <c r="K281" s="80" t="s">
        <v>1984</v>
      </c>
      <c r="L281" s="80" t="s">
        <v>2048</v>
      </c>
      <c r="M281" s="80" t="s">
        <v>1035</v>
      </c>
      <c r="N281" s="80" t="s">
        <v>23</v>
      </c>
      <c r="O281" s="80"/>
      <c r="P281" s="207" t="s">
        <v>17</v>
      </c>
      <c r="Q281" s="80" t="s">
        <v>138</v>
      </c>
      <c r="R281" s="80" t="s">
        <v>1426</v>
      </c>
      <c r="S281" s="16" t="s">
        <v>139</v>
      </c>
      <c r="T281" s="80"/>
      <c r="U281" s="7"/>
      <c r="V281" s="7"/>
      <c r="W281" s="7"/>
    </row>
    <row r="282" spans="1:23" ht="14">
      <c r="A282" s="17"/>
      <c r="B282" s="206" t="s">
        <v>805</v>
      </c>
      <c r="C282" s="29" t="s">
        <v>806</v>
      </c>
      <c r="D282" s="29" t="s">
        <v>807</v>
      </c>
      <c r="E282" s="29" t="s">
        <v>808</v>
      </c>
      <c r="F282" s="29" t="s">
        <v>7390</v>
      </c>
      <c r="G282" s="206" t="s">
        <v>809</v>
      </c>
      <c r="H282" s="210" t="s">
        <v>5938</v>
      </c>
      <c r="I282" s="29" t="s">
        <v>1983</v>
      </c>
      <c r="J282" s="29">
        <v>0</v>
      </c>
      <c r="K282" s="29" t="s">
        <v>1984</v>
      </c>
      <c r="L282" s="29" t="s">
        <v>2048</v>
      </c>
      <c r="M282" s="29" t="s">
        <v>1035</v>
      </c>
      <c r="N282" s="29" t="s">
        <v>23</v>
      </c>
      <c r="O282" s="29"/>
      <c r="P282" s="206" t="s">
        <v>17</v>
      </c>
      <c r="Q282" s="29" t="s">
        <v>138</v>
      </c>
      <c r="R282" s="29" t="s">
        <v>1426</v>
      </c>
      <c r="S282" s="17" t="s">
        <v>139</v>
      </c>
      <c r="T282" s="29"/>
      <c r="U282" s="7"/>
      <c r="V282" s="7"/>
      <c r="W282" s="7"/>
    </row>
    <row r="283" spans="1:23" ht="14">
      <c r="A283" s="16"/>
      <c r="B283" s="207" t="s">
        <v>229</v>
      </c>
      <c r="C283" s="80" t="s">
        <v>33</v>
      </c>
      <c r="D283" s="80" t="s">
        <v>822</v>
      </c>
      <c r="E283" s="80" t="s">
        <v>823</v>
      </c>
      <c r="F283" s="119" t="s">
        <v>10162</v>
      </c>
      <c r="G283" s="207" t="s">
        <v>824</v>
      </c>
      <c r="H283" s="217" t="s">
        <v>5941</v>
      </c>
      <c r="I283" s="80" t="s">
        <v>1983</v>
      </c>
      <c r="J283" s="80">
        <v>0</v>
      </c>
      <c r="K283" s="80" t="s">
        <v>1984</v>
      </c>
      <c r="L283" s="80">
        <v>0</v>
      </c>
      <c r="M283" s="80">
        <v>0</v>
      </c>
      <c r="N283" s="80" t="s">
        <v>23</v>
      </c>
      <c r="O283" s="80"/>
      <c r="P283" s="207" t="s">
        <v>17</v>
      </c>
      <c r="Q283" s="80" t="s">
        <v>138</v>
      </c>
      <c r="R283" s="80" t="s">
        <v>1426</v>
      </c>
      <c r="S283" s="16" t="s">
        <v>139</v>
      </c>
      <c r="T283" s="80"/>
      <c r="U283" s="7"/>
      <c r="V283" s="7"/>
      <c r="W283" s="7"/>
    </row>
    <row r="284" spans="1:23" ht="14">
      <c r="A284" s="17"/>
      <c r="B284" s="206" t="s">
        <v>825</v>
      </c>
      <c r="C284" s="29" t="s">
        <v>67</v>
      </c>
      <c r="D284" s="29" t="s">
        <v>826</v>
      </c>
      <c r="E284" s="29" t="s">
        <v>827</v>
      </c>
      <c r="F284" s="275" t="s">
        <v>10163</v>
      </c>
      <c r="G284" s="206" t="s">
        <v>828</v>
      </c>
      <c r="H284" s="210" t="s">
        <v>5944</v>
      </c>
      <c r="I284" s="29" t="s">
        <v>1983</v>
      </c>
      <c r="J284" s="29">
        <v>0</v>
      </c>
      <c r="K284" s="29" t="s">
        <v>1984</v>
      </c>
      <c r="L284" s="29">
        <v>0</v>
      </c>
      <c r="M284" s="29">
        <v>0</v>
      </c>
      <c r="N284" s="29" t="s">
        <v>23</v>
      </c>
      <c r="O284" s="29"/>
      <c r="P284" s="206" t="s">
        <v>17</v>
      </c>
      <c r="Q284" s="29" t="s">
        <v>138</v>
      </c>
      <c r="R284" s="29" t="s">
        <v>1426</v>
      </c>
      <c r="S284" s="17" t="s">
        <v>139</v>
      </c>
      <c r="T284" s="29"/>
      <c r="U284" s="7"/>
      <c r="V284" s="7"/>
      <c r="W284" s="7"/>
    </row>
    <row r="285" spans="1:23" ht="14">
      <c r="A285" s="16"/>
      <c r="B285" s="207" t="s">
        <v>829</v>
      </c>
      <c r="C285" s="80" t="s">
        <v>830</v>
      </c>
      <c r="D285" s="80" t="s">
        <v>831</v>
      </c>
      <c r="E285" s="80" t="s">
        <v>28</v>
      </c>
      <c r="F285" s="119" t="s">
        <v>10164</v>
      </c>
      <c r="G285" s="207" t="s">
        <v>832</v>
      </c>
      <c r="H285" s="217" t="s">
        <v>5945</v>
      </c>
      <c r="I285" s="80" t="s">
        <v>1983</v>
      </c>
      <c r="J285" s="80">
        <v>0</v>
      </c>
      <c r="K285" s="80" t="s">
        <v>2099</v>
      </c>
      <c r="L285" s="80">
        <v>0</v>
      </c>
      <c r="M285" s="80" t="s">
        <v>5946</v>
      </c>
      <c r="N285" s="80" t="s">
        <v>23</v>
      </c>
      <c r="O285" s="80"/>
      <c r="P285" s="207" t="s">
        <v>17</v>
      </c>
      <c r="Q285" s="80" t="s">
        <v>138</v>
      </c>
      <c r="R285" s="80" t="s">
        <v>1426</v>
      </c>
      <c r="S285" s="16" t="s">
        <v>139</v>
      </c>
      <c r="T285" s="80"/>
      <c r="U285" s="7"/>
      <c r="V285" s="7"/>
      <c r="W285" s="7"/>
    </row>
    <row r="286" spans="1:23" ht="14">
      <c r="A286" s="17"/>
      <c r="B286" s="206" t="s">
        <v>838</v>
      </c>
      <c r="C286" s="29" t="s">
        <v>839</v>
      </c>
      <c r="D286" s="29" t="s">
        <v>840</v>
      </c>
      <c r="E286" s="29" t="s">
        <v>470</v>
      </c>
      <c r="F286" s="112" t="s">
        <v>10165</v>
      </c>
      <c r="G286" s="206" t="s">
        <v>832</v>
      </c>
      <c r="H286" s="210" t="s">
        <v>5945</v>
      </c>
      <c r="I286" s="29" t="s">
        <v>1983</v>
      </c>
      <c r="J286" s="29">
        <v>0</v>
      </c>
      <c r="K286" s="29" t="s">
        <v>2099</v>
      </c>
      <c r="L286" s="29">
        <v>0</v>
      </c>
      <c r="M286" s="29" t="s">
        <v>5946</v>
      </c>
      <c r="N286" s="29" t="s">
        <v>23</v>
      </c>
      <c r="O286" s="29"/>
      <c r="P286" s="206" t="s">
        <v>17</v>
      </c>
      <c r="Q286" s="29" t="s">
        <v>138</v>
      </c>
      <c r="R286" s="29" t="s">
        <v>1426</v>
      </c>
      <c r="S286" s="17" t="s">
        <v>139</v>
      </c>
      <c r="T286" s="29"/>
      <c r="U286" s="7"/>
      <c r="V286" s="7"/>
      <c r="W286" s="7"/>
    </row>
    <row r="287" spans="1:23" ht="14">
      <c r="A287" s="16"/>
      <c r="B287" s="207" t="s">
        <v>833</v>
      </c>
      <c r="C287" s="80" t="s">
        <v>33</v>
      </c>
      <c r="D287" s="80" t="s">
        <v>834</v>
      </c>
      <c r="E287" s="80" t="s">
        <v>720</v>
      </c>
      <c r="F287" s="119" t="s">
        <v>10166</v>
      </c>
      <c r="G287" s="207" t="s">
        <v>832</v>
      </c>
      <c r="H287" s="217" t="s">
        <v>5945</v>
      </c>
      <c r="I287" s="80" t="s">
        <v>1983</v>
      </c>
      <c r="J287" s="80">
        <v>0</v>
      </c>
      <c r="K287" s="80" t="s">
        <v>2099</v>
      </c>
      <c r="L287" s="80">
        <v>0</v>
      </c>
      <c r="M287" s="80" t="s">
        <v>5946</v>
      </c>
      <c r="N287" s="80" t="s">
        <v>23</v>
      </c>
      <c r="O287" s="80"/>
      <c r="P287" s="207" t="s">
        <v>17</v>
      </c>
      <c r="Q287" s="80" t="s">
        <v>138</v>
      </c>
      <c r="R287" s="80" t="s">
        <v>1426</v>
      </c>
      <c r="S287" s="16" t="s">
        <v>139</v>
      </c>
      <c r="T287" s="80"/>
      <c r="U287" s="7"/>
      <c r="V287" s="7"/>
      <c r="W287" s="7"/>
    </row>
    <row r="288" spans="1:23" ht="14">
      <c r="A288" s="17"/>
      <c r="B288" s="206" t="s">
        <v>835</v>
      </c>
      <c r="C288" s="29" t="s">
        <v>836</v>
      </c>
      <c r="D288" s="29" t="s">
        <v>837</v>
      </c>
      <c r="E288" s="29" t="s">
        <v>720</v>
      </c>
      <c r="F288" s="29" t="s">
        <v>7390</v>
      </c>
      <c r="G288" s="206" t="s">
        <v>832</v>
      </c>
      <c r="H288" s="210" t="s">
        <v>5945</v>
      </c>
      <c r="I288" s="29" t="s">
        <v>1983</v>
      </c>
      <c r="J288" s="29">
        <v>0</v>
      </c>
      <c r="K288" s="29" t="s">
        <v>2099</v>
      </c>
      <c r="L288" s="29">
        <v>0</v>
      </c>
      <c r="M288" s="29" t="s">
        <v>5946</v>
      </c>
      <c r="N288" s="29" t="s">
        <v>23</v>
      </c>
      <c r="O288" s="29"/>
      <c r="P288" s="206" t="s">
        <v>17</v>
      </c>
      <c r="Q288" s="29" t="s">
        <v>138</v>
      </c>
      <c r="R288" s="29" t="s">
        <v>1426</v>
      </c>
      <c r="S288" s="17" t="s">
        <v>139</v>
      </c>
      <c r="T288" s="29"/>
      <c r="U288" s="7"/>
      <c r="V288" s="7"/>
      <c r="W288" s="7"/>
    </row>
    <row r="289" spans="1:23" ht="14">
      <c r="A289" s="16"/>
      <c r="B289" s="207" t="s">
        <v>511</v>
      </c>
      <c r="C289" s="80" t="s">
        <v>841</v>
      </c>
      <c r="D289" s="80" t="s">
        <v>842</v>
      </c>
      <c r="E289" s="80" t="s">
        <v>843</v>
      </c>
      <c r="F289" s="276" t="s">
        <v>10167</v>
      </c>
      <c r="G289" s="207" t="s">
        <v>844</v>
      </c>
      <c r="H289" s="217" t="s">
        <v>5951</v>
      </c>
      <c r="I289" s="80" t="s">
        <v>1983</v>
      </c>
      <c r="J289" s="80">
        <v>0</v>
      </c>
      <c r="K289" s="80" t="s">
        <v>1984</v>
      </c>
      <c r="L289" s="80">
        <v>0</v>
      </c>
      <c r="M289" s="80">
        <v>0</v>
      </c>
      <c r="N289" s="80" t="s">
        <v>23</v>
      </c>
      <c r="O289" s="80"/>
      <c r="P289" s="207" t="s">
        <v>17</v>
      </c>
      <c r="Q289" s="80" t="s">
        <v>138</v>
      </c>
      <c r="R289" s="80" t="s">
        <v>1426</v>
      </c>
      <c r="S289" s="16" t="s">
        <v>139</v>
      </c>
      <c r="T289" s="80"/>
      <c r="U289" s="7"/>
      <c r="V289" s="7"/>
      <c r="W289" s="7"/>
    </row>
    <row r="290" spans="1:23" ht="14">
      <c r="A290" s="17"/>
      <c r="B290" s="206" t="s">
        <v>1648</v>
      </c>
      <c r="C290" s="29" t="s">
        <v>62</v>
      </c>
      <c r="D290" s="29" t="s">
        <v>1649</v>
      </c>
      <c r="E290" s="29" t="s">
        <v>1650</v>
      </c>
      <c r="F290" s="273" t="s">
        <v>1651</v>
      </c>
      <c r="G290" s="206" t="s">
        <v>1652</v>
      </c>
      <c r="H290" s="205" t="s">
        <v>3839</v>
      </c>
      <c r="I290" s="17" t="s">
        <v>1983</v>
      </c>
      <c r="J290" s="17"/>
      <c r="K290" s="17" t="s">
        <v>2017</v>
      </c>
      <c r="L290" s="17">
        <v>0</v>
      </c>
      <c r="M290" s="17" t="s">
        <v>3840</v>
      </c>
      <c r="N290" s="17" t="s">
        <v>23</v>
      </c>
      <c r="O290" s="17"/>
      <c r="P290" s="206" t="s">
        <v>17</v>
      </c>
      <c r="Q290" s="29" t="s">
        <v>1529</v>
      </c>
      <c r="R290" s="29" t="s">
        <v>1598</v>
      </c>
      <c r="S290" s="29"/>
      <c r="T290" s="29"/>
      <c r="U290" s="7"/>
      <c r="V290" s="7"/>
      <c r="W290" s="7"/>
    </row>
    <row r="291" spans="1:23" ht="14">
      <c r="A291" s="16"/>
      <c r="B291" s="207" t="s">
        <v>848</v>
      </c>
      <c r="C291" s="80" t="s">
        <v>849</v>
      </c>
      <c r="D291" s="80" t="s">
        <v>850</v>
      </c>
      <c r="E291" s="80" t="s">
        <v>851</v>
      </c>
      <c r="F291" s="80" t="s">
        <v>7390</v>
      </c>
      <c r="G291" s="207" t="s">
        <v>847</v>
      </c>
      <c r="H291" s="217" t="s">
        <v>2432</v>
      </c>
      <c r="I291" s="80" t="s">
        <v>1983</v>
      </c>
      <c r="J291" s="80">
        <v>0</v>
      </c>
      <c r="K291" s="80" t="s">
        <v>2114</v>
      </c>
      <c r="L291" s="80">
        <v>0</v>
      </c>
      <c r="M291" s="80" t="s">
        <v>2433</v>
      </c>
      <c r="N291" s="80" t="s">
        <v>23</v>
      </c>
      <c r="O291" s="80"/>
      <c r="P291" s="207" t="s">
        <v>17</v>
      </c>
      <c r="Q291" s="80" t="s">
        <v>138</v>
      </c>
      <c r="R291" s="80" t="s">
        <v>1426</v>
      </c>
      <c r="S291" s="16" t="s">
        <v>139</v>
      </c>
      <c r="T291" s="80"/>
      <c r="U291" s="7"/>
      <c r="V291" s="7"/>
      <c r="W291" s="7"/>
    </row>
    <row r="292" spans="1:23" ht="14">
      <c r="A292" s="17"/>
      <c r="B292" s="206" t="s">
        <v>854</v>
      </c>
      <c r="C292" s="29" t="s">
        <v>855</v>
      </c>
      <c r="D292" s="29" t="s">
        <v>856</v>
      </c>
      <c r="E292" s="29" t="s">
        <v>857</v>
      </c>
      <c r="F292" s="112" t="s">
        <v>10168</v>
      </c>
      <c r="G292" s="206" t="s">
        <v>847</v>
      </c>
      <c r="H292" s="210" t="s">
        <v>2432</v>
      </c>
      <c r="I292" s="29" t="s">
        <v>1983</v>
      </c>
      <c r="J292" s="29">
        <v>0</v>
      </c>
      <c r="K292" s="29" t="s">
        <v>2114</v>
      </c>
      <c r="L292" s="29">
        <v>0</v>
      </c>
      <c r="M292" s="29" t="s">
        <v>2433</v>
      </c>
      <c r="N292" s="29" t="s">
        <v>23</v>
      </c>
      <c r="O292" s="29"/>
      <c r="P292" s="206" t="s">
        <v>17</v>
      </c>
      <c r="Q292" s="29" t="s">
        <v>138</v>
      </c>
      <c r="R292" s="29" t="s">
        <v>1426</v>
      </c>
      <c r="S292" s="17" t="s">
        <v>139</v>
      </c>
      <c r="T292" s="29"/>
      <c r="U292" s="7"/>
      <c r="V292" s="7"/>
      <c r="W292" s="7"/>
    </row>
    <row r="293" spans="1:23" ht="14">
      <c r="A293" s="16"/>
      <c r="B293" s="207" t="s">
        <v>852</v>
      </c>
      <c r="C293" s="80" t="s">
        <v>411</v>
      </c>
      <c r="D293" s="80" t="s">
        <v>853</v>
      </c>
      <c r="E293" s="80" t="s">
        <v>730</v>
      </c>
      <c r="F293" s="119" t="s">
        <v>10169</v>
      </c>
      <c r="G293" s="207" t="s">
        <v>847</v>
      </c>
      <c r="H293" s="217" t="s">
        <v>2432</v>
      </c>
      <c r="I293" s="80" t="s">
        <v>1983</v>
      </c>
      <c r="J293" s="80">
        <v>0</v>
      </c>
      <c r="K293" s="80" t="s">
        <v>2114</v>
      </c>
      <c r="L293" s="80">
        <v>0</v>
      </c>
      <c r="M293" s="80" t="s">
        <v>2433</v>
      </c>
      <c r="N293" s="80" t="s">
        <v>23</v>
      </c>
      <c r="O293" s="80"/>
      <c r="P293" s="207" t="s">
        <v>17</v>
      </c>
      <c r="Q293" s="80" t="s">
        <v>138</v>
      </c>
      <c r="R293" s="80" t="s">
        <v>1426</v>
      </c>
      <c r="S293" s="16" t="s">
        <v>139</v>
      </c>
      <c r="T293" s="80"/>
      <c r="U293" s="7"/>
      <c r="V293" s="7"/>
      <c r="W293" s="7"/>
    </row>
    <row r="294" spans="1:23" ht="14">
      <c r="A294" s="17"/>
      <c r="B294" s="206" t="s">
        <v>845</v>
      </c>
      <c r="C294" s="29" t="s">
        <v>198</v>
      </c>
      <c r="D294" s="29" t="s">
        <v>846</v>
      </c>
      <c r="E294" s="29" t="s">
        <v>730</v>
      </c>
      <c r="F294" s="29" t="s">
        <v>7390</v>
      </c>
      <c r="G294" s="206" t="s">
        <v>847</v>
      </c>
      <c r="H294" s="210" t="s">
        <v>2432</v>
      </c>
      <c r="I294" s="29" t="s">
        <v>1983</v>
      </c>
      <c r="J294" s="29">
        <v>0</v>
      </c>
      <c r="K294" s="29" t="s">
        <v>2114</v>
      </c>
      <c r="L294" s="29">
        <v>0</v>
      </c>
      <c r="M294" s="29" t="s">
        <v>2433</v>
      </c>
      <c r="N294" s="29" t="s">
        <v>23</v>
      </c>
      <c r="O294" s="29"/>
      <c r="P294" s="206" t="s">
        <v>17</v>
      </c>
      <c r="Q294" s="29" t="s">
        <v>138</v>
      </c>
      <c r="R294" s="29" t="s">
        <v>1426</v>
      </c>
      <c r="S294" s="17" t="s">
        <v>139</v>
      </c>
      <c r="T294" s="29"/>
      <c r="U294" s="7"/>
      <c r="V294" s="7"/>
      <c r="W294" s="7"/>
    </row>
    <row r="295" spans="1:23" ht="14">
      <c r="A295" s="115"/>
      <c r="B295" s="228" t="s">
        <v>463</v>
      </c>
      <c r="C295" s="16" t="s">
        <v>10170</v>
      </c>
      <c r="D295" s="16" t="s">
        <v>10171</v>
      </c>
      <c r="E295" s="16" t="s">
        <v>10172</v>
      </c>
      <c r="F295" s="274" t="s">
        <v>10173</v>
      </c>
      <c r="G295" s="247" t="s">
        <v>2910</v>
      </c>
      <c r="H295" s="217" t="s">
        <v>2911</v>
      </c>
      <c r="I295" s="80" t="s">
        <v>1983</v>
      </c>
      <c r="J295" s="80">
        <v>0</v>
      </c>
      <c r="K295" s="80" t="s">
        <v>2066</v>
      </c>
      <c r="L295" s="80">
        <v>0</v>
      </c>
      <c r="M295" s="80" t="s">
        <v>2912</v>
      </c>
      <c r="N295" s="80" t="s">
        <v>2259</v>
      </c>
      <c r="O295" s="16">
        <v>0</v>
      </c>
      <c r="P295" s="207" t="s">
        <v>17</v>
      </c>
      <c r="Q295" s="16"/>
      <c r="R295" s="16" t="s">
        <v>7341</v>
      </c>
      <c r="S295" s="16"/>
      <c r="T295" s="16"/>
      <c r="U295" s="12"/>
      <c r="V295" s="12"/>
      <c r="W295" s="12"/>
    </row>
    <row r="296" spans="1:23" ht="14">
      <c r="A296" s="17"/>
      <c r="B296" s="206" t="s">
        <v>753</v>
      </c>
      <c r="C296" s="29" t="s">
        <v>342</v>
      </c>
      <c r="D296" s="29" t="s">
        <v>858</v>
      </c>
      <c r="E296" s="29" t="s">
        <v>859</v>
      </c>
      <c r="F296" s="29" t="s">
        <v>7390</v>
      </c>
      <c r="G296" s="206" t="s">
        <v>860</v>
      </c>
      <c r="H296" s="210" t="s">
        <v>5285</v>
      </c>
      <c r="I296" s="29" t="s">
        <v>1983</v>
      </c>
      <c r="J296" s="29">
        <v>0</v>
      </c>
      <c r="K296" s="29" t="s">
        <v>2114</v>
      </c>
      <c r="L296" s="29">
        <v>0</v>
      </c>
      <c r="M296" s="29" t="s">
        <v>5286</v>
      </c>
      <c r="N296" s="29" t="s">
        <v>23</v>
      </c>
      <c r="O296" s="29"/>
      <c r="P296" s="206" t="s">
        <v>1980</v>
      </c>
      <c r="Q296" s="29"/>
      <c r="R296" s="29" t="s">
        <v>8287</v>
      </c>
      <c r="S296" s="29" t="s">
        <v>162</v>
      </c>
      <c r="T296" s="29"/>
      <c r="U296" s="7"/>
      <c r="V296" s="7"/>
      <c r="W296" s="7"/>
    </row>
    <row r="297" spans="1:23" ht="14">
      <c r="A297" s="16"/>
      <c r="B297" s="228" t="s">
        <v>9676</v>
      </c>
      <c r="C297" s="115" t="s">
        <v>342</v>
      </c>
      <c r="D297" s="115" t="s">
        <v>858</v>
      </c>
      <c r="E297" s="115" t="s">
        <v>859</v>
      </c>
      <c r="F297" s="266" t="s">
        <v>10174</v>
      </c>
      <c r="G297" s="228" t="s">
        <v>860</v>
      </c>
      <c r="H297" s="217" t="s">
        <v>5285</v>
      </c>
      <c r="I297" s="80" t="s">
        <v>1983</v>
      </c>
      <c r="J297" s="80">
        <v>0</v>
      </c>
      <c r="K297" s="80" t="s">
        <v>2114</v>
      </c>
      <c r="L297" s="80">
        <v>0</v>
      </c>
      <c r="M297" s="80" t="s">
        <v>5286</v>
      </c>
      <c r="N297" s="80" t="s">
        <v>23</v>
      </c>
      <c r="O297" s="16">
        <v>0</v>
      </c>
      <c r="P297" s="207" t="s">
        <v>17</v>
      </c>
      <c r="Q297" s="115"/>
      <c r="R297" s="16" t="s">
        <v>7341</v>
      </c>
      <c r="S297" s="16"/>
      <c r="T297" s="115"/>
      <c r="U297" s="46"/>
      <c r="V297" s="46"/>
      <c r="W297" s="46"/>
    </row>
    <row r="298" spans="1:23" ht="14">
      <c r="A298" s="17"/>
      <c r="B298" s="250" t="s">
        <v>10175</v>
      </c>
      <c r="C298" s="17" t="s">
        <v>650</v>
      </c>
      <c r="D298" s="105" t="s">
        <v>10176</v>
      </c>
      <c r="E298" s="105" t="s">
        <v>10177</v>
      </c>
      <c r="F298" s="278" t="s">
        <v>10178</v>
      </c>
      <c r="G298" s="250" t="s">
        <v>5287</v>
      </c>
      <c r="H298" s="210" t="s">
        <v>5288</v>
      </c>
      <c r="I298" s="29" t="s">
        <v>1983</v>
      </c>
      <c r="J298" s="29">
        <v>0</v>
      </c>
      <c r="K298" s="29" t="s">
        <v>30</v>
      </c>
      <c r="L298" s="29">
        <v>0</v>
      </c>
      <c r="M298" s="29" t="s">
        <v>5289</v>
      </c>
      <c r="N298" s="29" t="s">
        <v>23</v>
      </c>
      <c r="O298" s="17">
        <v>0</v>
      </c>
      <c r="P298" s="206" t="s">
        <v>17</v>
      </c>
      <c r="Q298" s="17"/>
      <c r="R298" s="17" t="s">
        <v>7341</v>
      </c>
      <c r="S298" s="17"/>
      <c r="T298" s="17"/>
      <c r="U298" s="12"/>
      <c r="V298" s="12"/>
      <c r="W298" s="12"/>
    </row>
    <row r="299" spans="1:23" ht="14">
      <c r="A299" s="16"/>
      <c r="B299" s="247" t="s">
        <v>10175</v>
      </c>
      <c r="C299" s="16" t="s">
        <v>650</v>
      </c>
      <c r="D299" s="16" t="s">
        <v>10179</v>
      </c>
      <c r="E299" s="16" t="s">
        <v>10177</v>
      </c>
      <c r="F299" s="267" t="s">
        <v>10178</v>
      </c>
      <c r="G299" s="247" t="s">
        <v>10180</v>
      </c>
      <c r="H299" s="217" t="s">
        <v>5288</v>
      </c>
      <c r="I299" s="80" t="s">
        <v>1983</v>
      </c>
      <c r="J299" s="80">
        <v>0</v>
      </c>
      <c r="K299" s="80" t="s">
        <v>30</v>
      </c>
      <c r="L299" s="80">
        <v>0</v>
      </c>
      <c r="M299" s="80" t="s">
        <v>5289</v>
      </c>
      <c r="N299" s="80" t="s">
        <v>23</v>
      </c>
      <c r="O299" s="16">
        <v>0</v>
      </c>
      <c r="P299" s="207" t="s">
        <v>17</v>
      </c>
      <c r="Q299" s="16"/>
      <c r="R299" s="16" t="s">
        <v>7341</v>
      </c>
      <c r="S299" s="16"/>
      <c r="T299" s="16"/>
      <c r="U299" s="12"/>
      <c r="V299" s="12"/>
      <c r="W299" s="12"/>
    </row>
    <row r="300" spans="1:23" ht="14">
      <c r="A300" s="17"/>
      <c r="B300" s="250" t="s">
        <v>10181</v>
      </c>
      <c r="C300" s="17" t="s">
        <v>10182</v>
      </c>
      <c r="D300" s="105" t="s">
        <v>10183</v>
      </c>
      <c r="E300" s="105" t="s">
        <v>10184</v>
      </c>
      <c r="F300" s="278" t="s">
        <v>10185</v>
      </c>
      <c r="G300" s="250" t="s">
        <v>10180</v>
      </c>
      <c r="H300" s="210" t="s">
        <v>5288</v>
      </c>
      <c r="I300" s="29" t="s">
        <v>1983</v>
      </c>
      <c r="J300" s="29">
        <v>0</v>
      </c>
      <c r="K300" s="29" t="s">
        <v>30</v>
      </c>
      <c r="L300" s="29">
        <v>0</v>
      </c>
      <c r="M300" s="29" t="s">
        <v>5289</v>
      </c>
      <c r="N300" s="29" t="s">
        <v>23</v>
      </c>
      <c r="O300" s="17">
        <v>0</v>
      </c>
      <c r="P300" s="206" t="s">
        <v>17</v>
      </c>
      <c r="Q300" s="17"/>
      <c r="R300" s="17" t="s">
        <v>7341</v>
      </c>
      <c r="S300" s="17"/>
      <c r="T300" s="17"/>
      <c r="U300" s="12"/>
      <c r="V300" s="12"/>
      <c r="W300" s="12"/>
    </row>
    <row r="301" spans="1:23" ht="14">
      <c r="A301" s="16"/>
      <c r="B301" s="207" t="s">
        <v>1815</v>
      </c>
      <c r="C301" s="80" t="s">
        <v>1816</v>
      </c>
      <c r="D301" s="80" t="s">
        <v>1817</v>
      </c>
      <c r="E301" s="80" t="s">
        <v>1818</v>
      </c>
      <c r="F301" s="268" t="s">
        <v>1819</v>
      </c>
      <c r="G301" s="207" t="s">
        <v>1820</v>
      </c>
      <c r="H301" s="202" t="s">
        <v>2917</v>
      </c>
      <c r="I301" s="16" t="s">
        <v>1983</v>
      </c>
      <c r="J301" s="16"/>
      <c r="K301" s="16" t="s">
        <v>2055</v>
      </c>
      <c r="L301" s="16">
        <v>0</v>
      </c>
      <c r="M301" s="16" t="s">
        <v>2918</v>
      </c>
      <c r="N301" s="16" t="s">
        <v>2919</v>
      </c>
      <c r="O301" s="16"/>
      <c r="P301" s="207" t="s">
        <v>17</v>
      </c>
      <c r="Q301" s="80" t="s">
        <v>1529</v>
      </c>
      <c r="R301" s="80" t="s">
        <v>1561</v>
      </c>
      <c r="S301" s="16"/>
      <c r="T301" s="80"/>
      <c r="U301" s="7"/>
      <c r="V301" s="7"/>
      <c r="W301" s="7"/>
    </row>
    <row r="302" spans="1:23" ht="14">
      <c r="A302" s="17"/>
      <c r="B302" s="206" t="s">
        <v>1773</v>
      </c>
      <c r="C302" s="29" t="s">
        <v>1800</v>
      </c>
      <c r="D302" s="29" t="s">
        <v>1801</v>
      </c>
      <c r="E302" s="29" t="s">
        <v>1802</v>
      </c>
      <c r="F302" s="231" t="s">
        <v>1803</v>
      </c>
      <c r="G302" s="206" t="s">
        <v>1804</v>
      </c>
      <c r="H302" s="205" t="s">
        <v>5303</v>
      </c>
      <c r="I302" s="17" t="s">
        <v>1983</v>
      </c>
      <c r="J302" s="17"/>
      <c r="K302" s="17" t="s">
        <v>2051</v>
      </c>
      <c r="L302" s="17">
        <v>0</v>
      </c>
      <c r="M302" s="17" t="s">
        <v>5304</v>
      </c>
      <c r="N302" s="17" t="s">
        <v>1981</v>
      </c>
      <c r="O302" s="17"/>
      <c r="P302" s="206" t="s">
        <v>17</v>
      </c>
      <c r="Q302" s="29" t="s">
        <v>1529</v>
      </c>
      <c r="R302" s="29" t="s">
        <v>1561</v>
      </c>
      <c r="S302" s="17"/>
      <c r="T302" s="29"/>
      <c r="U302" s="7"/>
      <c r="V302" s="7"/>
      <c r="W302" s="7"/>
    </row>
    <row r="303" spans="1:23" ht="14">
      <c r="A303" s="16"/>
      <c r="B303" s="207" t="s">
        <v>866</v>
      </c>
      <c r="C303" s="80" t="s">
        <v>325</v>
      </c>
      <c r="D303" s="80" t="s">
        <v>867</v>
      </c>
      <c r="E303" s="80" t="s">
        <v>28</v>
      </c>
      <c r="F303" s="276" t="s">
        <v>10186</v>
      </c>
      <c r="G303" s="207" t="s">
        <v>865</v>
      </c>
      <c r="H303" s="217" t="s">
        <v>5957</v>
      </c>
      <c r="I303" s="80" t="s">
        <v>1983</v>
      </c>
      <c r="J303" s="80">
        <v>0</v>
      </c>
      <c r="K303" s="80" t="s">
        <v>1984</v>
      </c>
      <c r="L303" s="80">
        <v>0</v>
      </c>
      <c r="M303" s="80">
        <v>0</v>
      </c>
      <c r="N303" s="80" t="s">
        <v>23</v>
      </c>
      <c r="O303" s="80"/>
      <c r="P303" s="207" t="s">
        <v>17</v>
      </c>
      <c r="Q303" s="80" t="s">
        <v>138</v>
      </c>
      <c r="R303" s="80" t="s">
        <v>1426</v>
      </c>
      <c r="S303" s="16" t="s">
        <v>139</v>
      </c>
      <c r="T303" s="80"/>
      <c r="U303" s="7"/>
      <c r="V303" s="7"/>
      <c r="W303" s="7"/>
    </row>
    <row r="304" spans="1:23" ht="14">
      <c r="A304" s="17"/>
      <c r="B304" s="206" t="s">
        <v>861</v>
      </c>
      <c r="C304" s="29" t="s">
        <v>862</v>
      </c>
      <c r="D304" s="29" t="s">
        <v>863</v>
      </c>
      <c r="E304" s="29" t="s">
        <v>864</v>
      </c>
      <c r="F304" s="275" t="s">
        <v>10187</v>
      </c>
      <c r="G304" s="206" t="s">
        <v>865</v>
      </c>
      <c r="H304" s="210" t="s">
        <v>5957</v>
      </c>
      <c r="I304" s="29" t="s">
        <v>1983</v>
      </c>
      <c r="J304" s="29">
        <v>0</v>
      </c>
      <c r="K304" s="29" t="s">
        <v>1984</v>
      </c>
      <c r="L304" s="29">
        <v>0</v>
      </c>
      <c r="M304" s="29">
        <v>0</v>
      </c>
      <c r="N304" s="29" t="s">
        <v>23</v>
      </c>
      <c r="O304" s="29"/>
      <c r="P304" s="206" t="s">
        <v>17</v>
      </c>
      <c r="Q304" s="29" t="s">
        <v>138</v>
      </c>
      <c r="R304" s="29" t="s">
        <v>1426</v>
      </c>
      <c r="S304" s="17" t="s">
        <v>139</v>
      </c>
      <c r="T304" s="29"/>
      <c r="U304" s="7"/>
      <c r="V304" s="7"/>
      <c r="W304" s="7"/>
    </row>
    <row r="305" spans="1:23" ht="14">
      <c r="A305" s="16"/>
      <c r="B305" s="247" t="s">
        <v>7967</v>
      </c>
      <c r="C305" s="16" t="s">
        <v>33</v>
      </c>
      <c r="D305" s="115" t="s">
        <v>10188</v>
      </c>
      <c r="E305" s="115" t="s">
        <v>10189</v>
      </c>
      <c r="F305" s="132" t="s">
        <v>10190</v>
      </c>
      <c r="G305" s="228" t="s">
        <v>5314</v>
      </c>
      <c r="H305" s="217" t="s">
        <v>5315</v>
      </c>
      <c r="I305" s="80" t="s">
        <v>1983</v>
      </c>
      <c r="J305" s="80">
        <v>0</v>
      </c>
      <c r="K305" s="80" t="s">
        <v>1991</v>
      </c>
      <c r="L305" s="80">
        <v>0</v>
      </c>
      <c r="M305" s="80" t="s">
        <v>5316</v>
      </c>
      <c r="N305" s="80" t="s">
        <v>23</v>
      </c>
      <c r="O305" s="16" t="s">
        <v>5317</v>
      </c>
      <c r="P305" s="207" t="s">
        <v>17</v>
      </c>
      <c r="Q305" s="16"/>
      <c r="R305" s="16" t="s">
        <v>7341</v>
      </c>
      <c r="S305" s="16"/>
      <c r="T305" s="16"/>
      <c r="U305" s="12"/>
      <c r="V305" s="12"/>
      <c r="W305" s="12"/>
    </row>
    <row r="306" spans="1:23" ht="14">
      <c r="A306" s="17"/>
      <c r="B306" s="206" t="s">
        <v>1653</v>
      </c>
      <c r="C306" s="29" t="s">
        <v>1654</v>
      </c>
      <c r="D306" s="29" t="s">
        <v>1655</v>
      </c>
      <c r="E306" s="29" t="s">
        <v>413</v>
      </c>
      <c r="F306" s="273" t="s">
        <v>1656</v>
      </c>
      <c r="G306" s="206" t="s">
        <v>1657</v>
      </c>
      <c r="H306" s="205" t="s">
        <v>2925</v>
      </c>
      <c r="I306" s="17" t="s">
        <v>1983</v>
      </c>
      <c r="J306" s="17"/>
      <c r="K306" s="17" t="s">
        <v>2017</v>
      </c>
      <c r="L306" s="17" t="s">
        <v>2926</v>
      </c>
      <c r="M306" s="17" t="s">
        <v>2927</v>
      </c>
      <c r="N306" s="17" t="s">
        <v>1981</v>
      </c>
      <c r="O306" s="17"/>
      <c r="P306" s="206" t="s">
        <v>17</v>
      </c>
      <c r="Q306" s="29" t="s">
        <v>1529</v>
      </c>
      <c r="R306" s="29" t="s">
        <v>1530</v>
      </c>
      <c r="S306" s="17"/>
      <c r="T306" s="29"/>
      <c r="U306" s="7"/>
      <c r="V306" s="7"/>
      <c r="W306" s="7"/>
    </row>
    <row r="307" spans="1:23" ht="14">
      <c r="A307" s="16"/>
      <c r="B307" s="207" t="s">
        <v>1658</v>
      </c>
      <c r="C307" s="80" t="s">
        <v>1659</v>
      </c>
      <c r="D307" s="80" t="s">
        <v>1660</v>
      </c>
      <c r="E307" s="80" t="s">
        <v>1661</v>
      </c>
      <c r="F307" s="268" t="s">
        <v>1662</v>
      </c>
      <c r="G307" s="207" t="s">
        <v>1657</v>
      </c>
      <c r="H307" s="202" t="s">
        <v>2925</v>
      </c>
      <c r="I307" s="16" t="s">
        <v>1983</v>
      </c>
      <c r="J307" s="16"/>
      <c r="K307" s="16" t="s">
        <v>2017</v>
      </c>
      <c r="L307" s="16" t="s">
        <v>2926</v>
      </c>
      <c r="M307" s="16" t="s">
        <v>2927</v>
      </c>
      <c r="N307" s="16" t="s">
        <v>1981</v>
      </c>
      <c r="O307" s="16"/>
      <c r="P307" s="207" t="s">
        <v>17</v>
      </c>
      <c r="Q307" s="80" t="s">
        <v>1529</v>
      </c>
      <c r="R307" s="80" t="s">
        <v>1530</v>
      </c>
      <c r="S307" s="16"/>
      <c r="T307" s="80"/>
      <c r="U307" s="7"/>
      <c r="V307" s="7"/>
      <c r="W307" s="7"/>
    </row>
    <row r="308" spans="1:23" ht="14">
      <c r="A308" s="17"/>
      <c r="B308" s="206" t="s">
        <v>574</v>
      </c>
      <c r="C308" s="29" t="s">
        <v>1622</v>
      </c>
      <c r="D308" s="29" t="s">
        <v>1623</v>
      </c>
      <c r="E308" s="29" t="s">
        <v>1624</v>
      </c>
      <c r="F308" s="231" t="s">
        <v>1625</v>
      </c>
      <c r="G308" s="206" t="s">
        <v>1626</v>
      </c>
      <c r="H308" s="205" t="s">
        <v>5335</v>
      </c>
      <c r="I308" s="17" t="s">
        <v>1983</v>
      </c>
      <c r="J308" s="17"/>
      <c r="K308" s="17" t="s">
        <v>1991</v>
      </c>
      <c r="L308" s="17">
        <v>0</v>
      </c>
      <c r="M308" s="17" t="s">
        <v>5336</v>
      </c>
      <c r="N308" s="17" t="s">
        <v>1981</v>
      </c>
      <c r="O308" s="17"/>
      <c r="P308" s="206" t="s">
        <v>17</v>
      </c>
      <c r="Q308" s="29" t="s">
        <v>1529</v>
      </c>
      <c r="R308" s="29" t="s">
        <v>1561</v>
      </c>
      <c r="S308" s="17"/>
      <c r="T308" s="29"/>
      <c r="U308" s="7"/>
      <c r="V308" s="7"/>
      <c r="W308" s="7"/>
    </row>
    <row r="309" spans="1:23" ht="14">
      <c r="A309" s="16"/>
      <c r="B309" s="247" t="s">
        <v>10191</v>
      </c>
      <c r="C309" s="16" t="s">
        <v>754</v>
      </c>
      <c r="D309" s="16" t="s">
        <v>10192</v>
      </c>
      <c r="E309" s="16" t="s">
        <v>10193</v>
      </c>
      <c r="F309" s="267" t="s">
        <v>10194</v>
      </c>
      <c r="G309" s="247" t="s">
        <v>5337</v>
      </c>
      <c r="H309" s="217" t="s">
        <v>5338</v>
      </c>
      <c r="I309" s="80" t="s">
        <v>1983</v>
      </c>
      <c r="J309" s="80">
        <v>0</v>
      </c>
      <c r="K309" s="80" t="s">
        <v>2051</v>
      </c>
      <c r="L309" s="80" t="s">
        <v>2023</v>
      </c>
      <c r="M309" s="80" t="s">
        <v>5339</v>
      </c>
      <c r="N309" s="80" t="s">
        <v>5340</v>
      </c>
      <c r="O309" s="16">
        <v>0</v>
      </c>
      <c r="P309" s="207" t="s">
        <v>17</v>
      </c>
      <c r="Q309" s="16"/>
      <c r="R309" s="16" t="s">
        <v>7341</v>
      </c>
      <c r="S309" s="16"/>
      <c r="T309" s="16"/>
      <c r="U309" s="12"/>
      <c r="V309" s="12"/>
      <c r="W309" s="12"/>
    </row>
    <row r="310" spans="1:23" ht="14">
      <c r="A310" s="17"/>
      <c r="B310" s="213" t="s">
        <v>10195</v>
      </c>
      <c r="C310" s="17" t="s">
        <v>6547</v>
      </c>
      <c r="D310" s="17" t="s">
        <v>10196</v>
      </c>
      <c r="E310" s="17" t="s">
        <v>10197</v>
      </c>
      <c r="F310" s="265" t="s">
        <v>10198</v>
      </c>
      <c r="G310" s="213" t="s">
        <v>5341</v>
      </c>
      <c r="H310" s="210" t="s">
        <v>5342</v>
      </c>
      <c r="I310" s="29" t="s">
        <v>1983</v>
      </c>
      <c r="J310" s="29">
        <v>0</v>
      </c>
      <c r="K310" s="29" t="s">
        <v>2051</v>
      </c>
      <c r="L310" s="29" t="s">
        <v>5213</v>
      </c>
      <c r="M310" s="29" t="s">
        <v>5343</v>
      </c>
      <c r="N310" s="29" t="s">
        <v>23</v>
      </c>
      <c r="O310" s="17">
        <v>0</v>
      </c>
      <c r="P310" s="206" t="s">
        <v>17</v>
      </c>
      <c r="Q310" s="17"/>
      <c r="R310" s="17" t="s">
        <v>7341</v>
      </c>
      <c r="S310" s="17"/>
      <c r="T310" s="17"/>
      <c r="U310" s="12"/>
      <c r="V310" s="12"/>
      <c r="W310" s="12"/>
    </row>
    <row r="311" spans="1:23" ht="14">
      <c r="A311" s="16"/>
      <c r="B311" s="207" t="s">
        <v>868</v>
      </c>
      <c r="C311" s="80" t="s">
        <v>869</v>
      </c>
      <c r="D311" s="80" t="s">
        <v>870</v>
      </c>
      <c r="E311" s="80" t="s">
        <v>871</v>
      </c>
      <c r="F311" s="119" t="s">
        <v>10199</v>
      </c>
      <c r="G311" s="207" t="s">
        <v>872</v>
      </c>
      <c r="H311" s="217" t="s">
        <v>5970</v>
      </c>
      <c r="I311" s="80" t="s">
        <v>1983</v>
      </c>
      <c r="J311" s="80">
        <v>0</v>
      </c>
      <c r="K311" s="80" t="s">
        <v>1984</v>
      </c>
      <c r="L311" s="80">
        <v>0</v>
      </c>
      <c r="M311" s="80">
        <v>0</v>
      </c>
      <c r="N311" s="80" t="s">
        <v>23</v>
      </c>
      <c r="O311" s="80"/>
      <c r="P311" s="207" t="s">
        <v>17</v>
      </c>
      <c r="Q311" s="80" t="s">
        <v>138</v>
      </c>
      <c r="R311" s="80" t="s">
        <v>1426</v>
      </c>
      <c r="S311" s="16" t="s">
        <v>139</v>
      </c>
      <c r="T311" s="80"/>
      <c r="U311" s="7"/>
      <c r="V311" s="7"/>
      <c r="W311" s="7"/>
    </row>
    <row r="312" spans="1:23" ht="14">
      <c r="A312" s="17"/>
      <c r="B312" s="206" t="s">
        <v>873</v>
      </c>
      <c r="C312" s="29" t="s">
        <v>33</v>
      </c>
      <c r="D312" s="29" t="s">
        <v>874</v>
      </c>
      <c r="E312" s="29" t="s">
        <v>457</v>
      </c>
      <c r="F312" s="275" t="s">
        <v>10200</v>
      </c>
      <c r="G312" s="206" t="s">
        <v>875</v>
      </c>
      <c r="H312" s="210" t="s">
        <v>5971</v>
      </c>
      <c r="I312" s="29" t="s">
        <v>1983</v>
      </c>
      <c r="J312" s="29">
        <v>0</v>
      </c>
      <c r="K312" s="29" t="s">
        <v>1984</v>
      </c>
      <c r="L312" s="29">
        <v>0</v>
      </c>
      <c r="M312" s="29">
        <v>0</v>
      </c>
      <c r="N312" s="29" t="s">
        <v>23</v>
      </c>
      <c r="O312" s="29"/>
      <c r="P312" s="206" t="s">
        <v>17</v>
      </c>
      <c r="Q312" s="29" t="s">
        <v>138</v>
      </c>
      <c r="R312" s="29" t="s">
        <v>1426</v>
      </c>
      <c r="S312" s="17" t="s">
        <v>139</v>
      </c>
      <c r="T312" s="29"/>
      <c r="U312" s="7"/>
      <c r="V312" s="7"/>
      <c r="W312" s="7"/>
    </row>
    <row r="313" spans="1:23" ht="14">
      <c r="A313" s="16"/>
      <c r="B313" s="207" t="s">
        <v>876</v>
      </c>
      <c r="C313" s="80" t="s">
        <v>877</v>
      </c>
      <c r="D313" s="80" t="s">
        <v>878</v>
      </c>
      <c r="E313" s="80" t="s">
        <v>28</v>
      </c>
      <c r="F313" s="80" t="s">
        <v>7390</v>
      </c>
      <c r="G313" s="207" t="s">
        <v>879</v>
      </c>
      <c r="H313" s="217" t="s">
        <v>2403</v>
      </c>
      <c r="I313" s="80" t="s">
        <v>1983</v>
      </c>
      <c r="J313" s="80">
        <v>0</v>
      </c>
      <c r="K313" s="80" t="s">
        <v>1984</v>
      </c>
      <c r="L313" s="80">
        <v>0</v>
      </c>
      <c r="M313" s="80">
        <v>0</v>
      </c>
      <c r="N313" s="80" t="s">
        <v>23</v>
      </c>
      <c r="O313" s="80"/>
      <c r="P313" s="207" t="s">
        <v>17</v>
      </c>
      <c r="Q313" s="80" t="s">
        <v>138</v>
      </c>
      <c r="R313" s="80" t="s">
        <v>1426</v>
      </c>
      <c r="S313" s="16" t="s">
        <v>139</v>
      </c>
      <c r="T313" s="80"/>
      <c r="U313" s="7"/>
      <c r="V313" s="7"/>
      <c r="W313" s="7"/>
    </row>
    <row r="314" spans="1:23" ht="14">
      <c r="A314" s="17"/>
      <c r="B314" s="213" t="s">
        <v>10201</v>
      </c>
      <c r="C314" s="17" t="s">
        <v>198</v>
      </c>
      <c r="D314" s="17" t="s">
        <v>10202</v>
      </c>
      <c r="E314" s="17" t="s">
        <v>10203</v>
      </c>
      <c r="F314" s="265" t="s">
        <v>10204</v>
      </c>
      <c r="G314" s="213" t="s">
        <v>2928</v>
      </c>
      <c r="H314" s="210" t="s">
        <v>2929</v>
      </c>
      <c r="I314" s="29" t="s">
        <v>1983</v>
      </c>
      <c r="J314" s="29">
        <v>0</v>
      </c>
      <c r="K314" s="29" t="s">
        <v>19</v>
      </c>
      <c r="L314" s="29" t="s">
        <v>2930</v>
      </c>
      <c r="M314" s="29" t="s">
        <v>2931</v>
      </c>
      <c r="N314" s="29" t="s">
        <v>23</v>
      </c>
      <c r="O314" s="17">
        <v>0</v>
      </c>
      <c r="P314" s="206" t="s">
        <v>17</v>
      </c>
      <c r="Q314" s="17"/>
      <c r="R314" s="17" t="s">
        <v>7341</v>
      </c>
      <c r="S314" s="17"/>
      <c r="T314" s="17"/>
      <c r="U314" s="12"/>
      <c r="V314" s="12"/>
      <c r="W314" s="12"/>
    </row>
    <row r="315" spans="1:23" ht="14">
      <c r="A315" s="16"/>
      <c r="B315" s="207" t="s">
        <v>880</v>
      </c>
      <c r="C315" s="80" t="s">
        <v>234</v>
      </c>
      <c r="D315" s="80" t="s">
        <v>881</v>
      </c>
      <c r="E315" s="80" t="s">
        <v>10205</v>
      </c>
      <c r="F315" s="80" t="s">
        <v>7390</v>
      </c>
      <c r="G315" s="207" t="s">
        <v>883</v>
      </c>
      <c r="H315" s="217" t="s">
        <v>5972</v>
      </c>
      <c r="I315" s="80" t="s">
        <v>1983</v>
      </c>
      <c r="J315" s="80">
        <v>0</v>
      </c>
      <c r="K315" s="80" t="s">
        <v>2099</v>
      </c>
      <c r="L315" s="80">
        <v>0</v>
      </c>
      <c r="M315" s="80" t="s">
        <v>5973</v>
      </c>
      <c r="N315" s="80" t="s">
        <v>23</v>
      </c>
      <c r="O315" s="80"/>
      <c r="P315" s="207" t="s">
        <v>17</v>
      </c>
      <c r="Q315" s="80" t="s">
        <v>138</v>
      </c>
      <c r="R315" s="80" t="s">
        <v>1426</v>
      </c>
      <c r="S315" s="16" t="s">
        <v>139</v>
      </c>
      <c r="T315" s="80"/>
      <c r="U315" s="7"/>
      <c r="V315" s="7"/>
      <c r="W315" s="7"/>
    </row>
    <row r="316" spans="1:23" ht="14">
      <c r="A316" s="17"/>
      <c r="B316" s="206" t="s">
        <v>895</v>
      </c>
      <c r="C316" s="29" t="s">
        <v>238</v>
      </c>
      <c r="D316" s="29" t="s">
        <v>896</v>
      </c>
      <c r="E316" s="29" t="s">
        <v>897</v>
      </c>
      <c r="F316" s="112" t="s">
        <v>10206</v>
      </c>
      <c r="G316" s="206" t="s">
        <v>887</v>
      </c>
      <c r="H316" s="210" t="s">
        <v>5974</v>
      </c>
      <c r="I316" s="29" t="s">
        <v>1983</v>
      </c>
      <c r="J316" s="29">
        <v>0</v>
      </c>
      <c r="K316" s="29" t="s">
        <v>2114</v>
      </c>
      <c r="L316" s="29">
        <v>0</v>
      </c>
      <c r="M316" s="29">
        <v>0</v>
      </c>
      <c r="N316" s="29" t="s">
        <v>23</v>
      </c>
      <c r="O316" s="29"/>
      <c r="P316" s="206" t="s">
        <v>17</v>
      </c>
      <c r="Q316" s="29" t="s">
        <v>138</v>
      </c>
      <c r="R316" s="29" t="s">
        <v>7950</v>
      </c>
      <c r="S316" s="29" t="s">
        <v>889</v>
      </c>
      <c r="T316" s="29"/>
      <c r="U316" s="7"/>
      <c r="V316" s="7"/>
      <c r="W316" s="7"/>
    </row>
    <row r="317" spans="1:23" ht="14">
      <c r="A317" s="16"/>
      <c r="B317" s="207" t="s">
        <v>898</v>
      </c>
      <c r="C317" s="80" t="s">
        <v>238</v>
      </c>
      <c r="D317" s="80" t="s">
        <v>899</v>
      </c>
      <c r="E317" s="80" t="s">
        <v>900</v>
      </c>
      <c r="F317" s="276" t="s">
        <v>10206</v>
      </c>
      <c r="G317" s="207" t="s">
        <v>887</v>
      </c>
      <c r="H317" s="217" t="s">
        <v>5974</v>
      </c>
      <c r="I317" s="80" t="s">
        <v>1983</v>
      </c>
      <c r="J317" s="80">
        <v>0</v>
      </c>
      <c r="K317" s="80" t="s">
        <v>2114</v>
      </c>
      <c r="L317" s="80">
        <v>0</v>
      </c>
      <c r="M317" s="80">
        <v>0</v>
      </c>
      <c r="N317" s="80" t="s">
        <v>23</v>
      </c>
      <c r="O317" s="80"/>
      <c r="P317" s="207" t="s">
        <v>17</v>
      </c>
      <c r="Q317" s="80" t="s">
        <v>138</v>
      </c>
      <c r="R317" s="80" t="s">
        <v>7950</v>
      </c>
      <c r="S317" s="80" t="s">
        <v>889</v>
      </c>
      <c r="T317" s="80"/>
      <c r="U317" s="7"/>
      <c r="V317" s="7"/>
      <c r="W317" s="7"/>
    </row>
    <row r="318" spans="1:23" ht="14">
      <c r="A318" s="17"/>
      <c r="B318" s="206" t="s">
        <v>363</v>
      </c>
      <c r="C318" s="29" t="s">
        <v>583</v>
      </c>
      <c r="D318" s="29" t="s">
        <v>890</v>
      </c>
      <c r="E318" s="29" t="s">
        <v>891</v>
      </c>
      <c r="F318" s="112" t="s">
        <v>10207</v>
      </c>
      <c r="G318" s="206" t="s">
        <v>887</v>
      </c>
      <c r="H318" s="210" t="s">
        <v>5974</v>
      </c>
      <c r="I318" s="29" t="s">
        <v>1983</v>
      </c>
      <c r="J318" s="29">
        <v>0</v>
      </c>
      <c r="K318" s="29" t="s">
        <v>2114</v>
      </c>
      <c r="L318" s="29">
        <v>0</v>
      </c>
      <c r="M318" s="29">
        <v>0</v>
      </c>
      <c r="N318" s="29" t="s">
        <v>23</v>
      </c>
      <c r="O318" s="29"/>
      <c r="P318" s="206" t="s">
        <v>17</v>
      </c>
      <c r="Q318" s="29" t="s">
        <v>138</v>
      </c>
      <c r="R318" s="29" t="s">
        <v>7950</v>
      </c>
      <c r="S318" s="29" t="s">
        <v>889</v>
      </c>
      <c r="T318" s="29"/>
      <c r="U318" s="7"/>
      <c r="V318" s="7"/>
      <c r="W318" s="7"/>
    </row>
    <row r="319" spans="1:23" ht="14">
      <c r="A319" s="16"/>
      <c r="B319" s="207" t="s">
        <v>905</v>
      </c>
      <c r="C319" s="80" t="s">
        <v>906</v>
      </c>
      <c r="D319" s="80" t="s">
        <v>907</v>
      </c>
      <c r="E319" s="80" t="s">
        <v>897</v>
      </c>
      <c r="F319" s="80" t="s">
        <v>7390</v>
      </c>
      <c r="G319" s="207" t="s">
        <v>887</v>
      </c>
      <c r="H319" s="217" t="s">
        <v>5974</v>
      </c>
      <c r="I319" s="80" t="s">
        <v>1983</v>
      </c>
      <c r="J319" s="80">
        <v>0</v>
      </c>
      <c r="K319" s="80" t="s">
        <v>2114</v>
      </c>
      <c r="L319" s="80">
        <v>0</v>
      </c>
      <c r="M319" s="80">
        <v>0</v>
      </c>
      <c r="N319" s="80" t="s">
        <v>23</v>
      </c>
      <c r="O319" s="80"/>
      <c r="P319" s="207" t="s">
        <v>17</v>
      </c>
      <c r="Q319" s="80" t="s">
        <v>138</v>
      </c>
      <c r="R319" s="80" t="s">
        <v>7950</v>
      </c>
      <c r="S319" s="80" t="s">
        <v>889</v>
      </c>
      <c r="T319" s="80"/>
      <c r="U319" s="7"/>
      <c r="V319" s="7"/>
      <c r="W319" s="7"/>
    </row>
    <row r="320" spans="1:23" ht="14">
      <c r="A320" s="17"/>
      <c r="B320" s="206" t="s">
        <v>892</v>
      </c>
      <c r="C320" s="29" t="s">
        <v>342</v>
      </c>
      <c r="D320" s="29" t="s">
        <v>893</v>
      </c>
      <c r="E320" s="29" t="s">
        <v>894</v>
      </c>
      <c r="F320" s="29" t="s">
        <v>7390</v>
      </c>
      <c r="G320" s="206" t="s">
        <v>887</v>
      </c>
      <c r="H320" s="210" t="s">
        <v>5974</v>
      </c>
      <c r="I320" s="29" t="s">
        <v>1983</v>
      </c>
      <c r="J320" s="29">
        <v>0</v>
      </c>
      <c r="K320" s="29" t="s">
        <v>2114</v>
      </c>
      <c r="L320" s="29">
        <v>0</v>
      </c>
      <c r="M320" s="29">
        <v>0</v>
      </c>
      <c r="N320" s="29" t="s">
        <v>23</v>
      </c>
      <c r="O320" s="29"/>
      <c r="P320" s="206" t="s">
        <v>17</v>
      </c>
      <c r="Q320" s="29" t="s">
        <v>138</v>
      </c>
      <c r="R320" s="29" t="s">
        <v>7950</v>
      </c>
      <c r="S320" s="29" t="s">
        <v>889</v>
      </c>
      <c r="T320" s="29"/>
      <c r="U320" s="7"/>
      <c r="V320" s="7"/>
      <c r="W320" s="7"/>
    </row>
    <row r="321" spans="1:23" ht="14">
      <c r="A321" s="16"/>
      <c r="B321" s="207" t="s">
        <v>901</v>
      </c>
      <c r="C321" s="80" t="s">
        <v>902</v>
      </c>
      <c r="D321" s="80" t="s">
        <v>903</v>
      </c>
      <c r="E321" s="80" t="s">
        <v>904</v>
      </c>
      <c r="F321" s="80" t="s">
        <v>7390</v>
      </c>
      <c r="G321" s="207" t="s">
        <v>887</v>
      </c>
      <c r="H321" s="217" t="s">
        <v>5974</v>
      </c>
      <c r="I321" s="80" t="s">
        <v>1983</v>
      </c>
      <c r="J321" s="80">
        <v>0</v>
      </c>
      <c r="K321" s="80" t="s">
        <v>2114</v>
      </c>
      <c r="L321" s="80">
        <v>0</v>
      </c>
      <c r="M321" s="80">
        <v>0</v>
      </c>
      <c r="N321" s="80" t="s">
        <v>23</v>
      </c>
      <c r="O321" s="80"/>
      <c r="P321" s="207" t="s">
        <v>17</v>
      </c>
      <c r="Q321" s="80" t="s">
        <v>138</v>
      </c>
      <c r="R321" s="80" t="s">
        <v>7950</v>
      </c>
      <c r="S321" s="80" t="s">
        <v>889</v>
      </c>
      <c r="T321" s="80"/>
      <c r="U321" s="7"/>
      <c r="V321" s="7"/>
      <c r="W321" s="7"/>
    </row>
    <row r="322" spans="1:23" ht="14">
      <c r="A322" s="17"/>
      <c r="B322" s="206" t="s">
        <v>884</v>
      </c>
      <c r="C322" s="29" t="s">
        <v>33</v>
      </c>
      <c r="D322" s="29" t="s">
        <v>885</v>
      </c>
      <c r="E322" s="29" t="s">
        <v>886</v>
      </c>
      <c r="F322" s="112" t="s">
        <v>10208</v>
      </c>
      <c r="G322" s="206" t="s">
        <v>887</v>
      </c>
      <c r="H322" s="210" t="s">
        <v>5974</v>
      </c>
      <c r="I322" s="29" t="s">
        <v>1983</v>
      </c>
      <c r="J322" s="29">
        <v>0</v>
      </c>
      <c r="K322" s="29" t="s">
        <v>2114</v>
      </c>
      <c r="L322" s="29">
        <v>0</v>
      </c>
      <c r="M322" s="29">
        <v>0</v>
      </c>
      <c r="N322" s="29" t="s">
        <v>23</v>
      </c>
      <c r="O322" s="29"/>
      <c r="P322" s="206" t="s">
        <v>1980</v>
      </c>
      <c r="Q322" s="29" t="s">
        <v>138</v>
      </c>
      <c r="R322" s="29" t="s">
        <v>7950</v>
      </c>
      <c r="S322" s="29" t="s">
        <v>889</v>
      </c>
      <c r="T322" s="29"/>
      <c r="U322" s="7"/>
      <c r="V322" s="7"/>
      <c r="W322" s="7"/>
    </row>
    <row r="323" spans="1:23" ht="14">
      <c r="A323" s="16"/>
      <c r="B323" s="247" t="s">
        <v>463</v>
      </c>
      <c r="C323" s="16" t="s">
        <v>342</v>
      </c>
      <c r="D323" s="16" t="s">
        <v>10209</v>
      </c>
      <c r="E323" s="16" t="s">
        <v>8308</v>
      </c>
      <c r="F323" s="267" t="s">
        <v>10210</v>
      </c>
      <c r="G323" s="247" t="s">
        <v>5378</v>
      </c>
      <c r="H323" s="217" t="s">
        <v>5379</v>
      </c>
      <c r="I323" s="80" t="s">
        <v>1983</v>
      </c>
      <c r="J323" s="80">
        <v>0</v>
      </c>
      <c r="K323" s="80" t="s">
        <v>2114</v>
      </c>
      <c r="L323" s="80">
        <v>0</v>
      </c>
      <c r="M323" s="80" t="s">
        <v>5380</v>
      </c>
      <c r="N323" s="80" t="s">
        <v>23</v>
      </c>
      <c r="O323" s="16">
        <v>0</v>
      </c>
      <c r="P323" s="207" t="s">
        <v>17</v>
      </c>
      <c r="Q323" s="16"/>
      <c r="R323" s="16" t="s">
        <v>7341</v>
      </c>
      <c r="S323" s="16"/>
      <c r="T323" s="16"/>
      <c r="U323" s="12"/>
      <c r="V323" s="12"/>
      <c r="W323" s="12"/>
    </row>
    <row r="324" spans="1:23" ht="14">
      <c r="A324" s="17"/>
      <c r="B324" s="250" t="s">
        <v>1658</v>
      </c>
      <c r="C324" s="17" t="s">
        <v>10001</v>
      </c>
      <c r="D324" s="105" t="s">
        <v>10211</v>
      </c>
      <c r="E324" s="105" t="s">
        <v>1595</v>
      </c>
      <c r="F324" s="278" t="s">
        <v>10212</v>
      </c>
      <c r="G324" s="250" t="s">
        <v>5378</v>
      </c>
      <c r="H324" s="210" t="s">
        <v>5379</v>
      </c>
      <c r="I324" s="29" t="s">
        <v>1983</v>
      </c>
      <c r="J324" s="29">
        <v>0</v>
      </c>
      <c r="K324" s="29" t="s">
        <v>2114</v>
      </c>
      <c r="L324" s="29">
        <v>0</v>
      </c>
      <c r="M324" s="29" t="s">
        <v>5380</v>
      </c>
      <c r="N324" s="29" t="s">
        <v>23</v>
      </c>
      <c r="O324" s="17">
        <v>0</v>
      </c>
      <c r="P324" s="206" t="s">
        <v>17</v>
      </c>
      <c r="Q324" s="17"/>
      <c r="R324" s="17" t="s">
        <v>7341</v>
      </c>
      <c r="S324" s="17"/>
      <c r="T324" s="17"/>
      <c r="U324" s="12"/>
      <c r="V324" s="12"/>
      <c r="W324" s="12"/>
    </row>
    <row r="325" spans="1:23" ht="14">
      <c r="A325" s="16"/>
      <c r="B325" s="207" t="s">
        <v>908</v>
      </c>
      <c r="C325" s="80" t="s">
        <v>195</v>
      </c>
      <c r="D325" s="80" t="s">
        <v>909</v>
      </c>
      <c r="E325" s="80" t="s">
        <v>910</v>
      </c>
      <c r="F325" s="119" t="s">
        <v>10213</v>
      </c>
      <c r="G325" s="207" t="s">
        <v>911</v>
      </c>
      <c r="H325" s="217" t="s">
        <v>5979</v>
      </c>
      <c r="I325" s="80" t="s">
        <v>1983</v>
      </c>
      <c r="J325" s="80">
        <v>0</v>
      </c>
      <c r="K325" s="80" t="s">
        <v>1984</v>
      </c>
      <c r="L325" s="80">
        <v>0</v>
      </c>
      <c r="M325" s="80">
        <v>0</v>
      </c>
      <c r="N325" s="80" t="s">
        <v>23</v>
      </c>
      <c r="O325" s="80"/>
      <c r="P325" s="207" t="s">
        <v>17</v>
      </c>
      <c r="Q325" s="80" t="s">
        <v>138</v>
      </c>
      <c r="R325" s="80" t="s">
        <v>1426</v>
      </c>
      <c r="S325" s="80" t="s">
        <v>7435</v>
      </c>
      <c r="T325" s="80"/>
      <c r="U325" s="7"/>
      <c r="V325" s="7"/>
      <c r="W325" s="7"/>
    </row>
    <row r="326" spans="1:23" ht="14">
      <c r="A326" s="17"/>
      <c r="B326" s="206" t="s">
        <v>912</v>
      </c>
      <c r="C326" s="29" t="s">
        <v>913</v>
      </c>
      <c r="D326" s="206" t="s">
        <v>914</v>
      </c>
      <c r="E326" s="29" t="s">
        <v>915</v>
      </c>
      <c r="F326" s="112" t="s">
        <v>10214</v>
      </c>
      <c r="G326" s="206" t="s">
        <v>916</v>
      </c>
      <c r="H326" s="210" t="s">
        <v>5983</v>
      </c>
      <c r="I326" s="29" t="s">
        <v>1983</v>
      </c>
      <c r="J326" s="29">
        <v>0</v>
      </c>
      <c r="K326" s="29" t="s">
        <v>1984</v>
      </c>
      <c r="L326" s="29">
        <v>0</v>
      </c>
      <c r="M326" s="29">
        <v>0</v>
      </c>
      <c r="N326" s="29" t="s">
        <v>23</v>
      </c>
      <c r="O326" s="29"/>
      <c r="P326" s="206" t="s">
        <v>17</v>
      </c>
      <c r="Q326" s="29" t="s">
        <v>138</v>
      </c>
      <c r="R326" s="29" t="s">
        <v>1426</v>
      </c>
      <c r="S326" s="17" t="s">
        <v>139</v>
      </c>
      <c r="T326" s="29"/>
      <c r="U326" s="7"/>
      <c r="V326" s="7"/>
      <c r="W326" s="7"/>
    </row>
    <row r="327" spans="1:23" ht="14">
      <c r="A327" s="115"/>
      <c r="B327" s="228" t="s">
        <v>10215</v>
      </c>
      <c r="C327" s="16" t="s">
        <v>170</v>
      </c>
      <c r="D327" s="247" t="s">
        <v>10216</v>
      </c>
      <c r="E327" s="16" t="s">
        <v>10217</v>
      </c>
      <c r="F327" s="274" t="s">
        <v>10218</v>
      </c>
      <c r="G327" s="247" t="s">
        <v>3895</v>
      </c>
      <c r="H327" s="217" t="s">
        <v>3896</v>
      </c>
      <c r="I327" s="80" t="s">
        <v>1983</v>
      </c>
      <c r="J327" s="80">
        <v>0</v>
      </c>
      <c r="K327" s="80" t="s">
        <v>2004</v>
      </c>
      <c r="L327" s="80">
        <v>0</v>
      </c>
      <c r="M327" s="80" t="s">
        <v>3897</v>
      </c>
      <c r="N327" s="80" t="s">
        <v>1989</v>
      </c>
      <c r="O327" s="16">
        <v>0</v>
      </c>
      <c r="P327" s="207" t="s">
        <v>17</v>
      </c>
      <c r="Q327" s="16"/>
      <c r="R327" s="16" t="s">
        <v>7341</v>
      </c>
      <c r="S327" s="16"/>
      <c r="T327" s="16"/>
      <c r="U327" s="12"/>
      <c r="V327" s="12"/>
      <c r="W327" s="12"/>
    </row>
    <row r="328" spans="1:23" ht="14">
      <c r="A328" s="105"/>
      <c r="B328" s="250" t="s">
        <v>10219</v>
      </c>
      <c r="C328" s="17" t="s">
        <v>10220</v>
      </c>
      <c r="D328" s="213" t="s">
        <v>10221</v>
      </c>
      <c r="E328" s="17" t="s">
        <v>10222</v>
      </c>
      <c r="F328" s="269" t="s">
        <v>10223</v>
      </c>
      <c r="G328" s="213" t="s">
        <v>3895</v>
      </c>
      <c r="H328" s="210" t="s">
        <v>3896</v>
      </c>
      <c r="I328" s="29" t="s">
        <v>1983</v>
      </c>
      <c r="J328" s="29">
        <v>0</v>
      </c>
      <c r="K328" s="29" t="s">
        <v>2004</v>
      </c>
      <c r="L328" s="29">
        <v>0</v>
      </c>
      <c r="M328" s="29" t="s">
        <v>3897</v>
      </c>
      <c r="N328" s="29" t="s">
        <v>1989</v>
      </c>
      <c r="O328" s="17">
        <v>0</v>
      </c>
      <c r="P328" s="206" t="s">
        <v>17</v>
      </c>
      <c r="Q328" s="17"/>
      <c r="R328" s="17" t="s">
        <v>7341</v>
      </c>
      <c r="S328" s="17"/>
      <c r="T328" s="17"/>
      <c r="U328" s="12"/>
      <c r="V328" s="12"/>
      <c r="W328" s="12"/>
    </row>
    <row r="329" spans="1:23" ht="14">
      <c r="A329" s="16"/>
      <c r="B329" s="247" t="s">
        <v>10224</v>
      </c>
      <c r="C329" s="16" t="s">
        <v>487</v>
      </c>
      <c r="D329" s="247" t="s">
        <v>10225</v>
      </c>
      <c r="E329" s="16" t="s">
        <v>10226</v>
      </c>
      <c r="F329" s="267" t="s">
        <v>10227</v>
      </c>
      <c r="G329" s="247" t="s">
        <v>5425</v>
      </c>
      <c r="H329" s="217" t="s">
        <v>5426</v>
      </c>
      <c r="I329" s="80" t="s">
        <v>1983</v>
      </c>
      <c r="J329" s="80">
        <v>0</v>
      </c>
      <c r="K329" s="80" t="s">
        <v>2051</v>
      </c>
      <c r="L329" s="80" t="s">
        <v>2115</v>
      </c>
      <c r="M329" s="80" t="s">
        <v>5427</v>
      </c>
      <c r="N329" s="80" t="s">
        <v>2199</v>
      </c>
      <c r="O329" s="16">
        <v>0</v>
      </c>
      <c r="P329" s="207" t="s">
        <v>17</v>
      </c>
      <c r="Q329" s="16"/>
      <c r="R329" s="16" t="s">
        <v>7341</v>
      </c>
      <c r="S329" s="16"/>
      <c r="T329" s="16"/>
      <c r="U329" s="12"/>
      <c r="V329" s="12"/>
      <c r="W329" s="12"/>
    </row>
    <row r="330" spans="1:23" ht="14">
      <c r="A330" s="17"/>
      <c r="B330" s="213" t="s">
        <v>10228</v>
      </c>
      <c r="C330" s="17" t="s">
        <v>10229</v>
      </c>
      <c r="D330" s="17" t="s">
        <v>10230</v>
      </c>
      <c r="E330" s="17" t="s">
        <v>10231</v>
      </c>
      <c r="F330" s="265" t="s">
        <v>10232</v>
      </c>
      <c r="G330" s="213" t="s">
        <v>5425</v>
      </c>
      <c r="H330" s="210" t="s">
        <v>5426</v>
      </c>
      <c r="I330" s="29" t="s">
        <v>1983</v>
      </c>
      <c r="J330" s="29">
        <v>0</v>
      </c>
      <c r="K330" s="29" t="s">
        <v>2051</v>
      </c>
      <c r="L330" s="29" t="s">
        <v>2115</v>
      </c>
      <c r="M330" s="29" t="s">
        <v>5427</v>
      </c>
      <c r="N330" s="29" t="s">
        <v>2199</v>
      </c>
      <c r="O330" s="17">
        <v>0</v>
      </c>
      <c r="P330" s="206" t="s">
        <v>17</v>
      </c>
      <c r="Q330" s="17"/>
      <c r="R330" s="17" t="s">
        <v>7341</v>
      </c>
      <c r="S330" s="17"/>
      <c r="T330" s="17"/>
      <c r="U330" s="12"/>
      <c r="V330" s="12"/>
      <c r="W330" s="12"/>
    </row>
    <row r="331" spans="1:23" ht="14">
      <c r="A331" s="16"/>
      <c r="B331" s="207" t="s">
        <v>917</v>
      </c>
      <c r="C331" s="80" t="s">
        <v>918</v>
      </c>
      <c r="D331" s="80" t="s">
        <v>919</v>
      </c>
      <c r="E331" s="80" t="s">
        <v>920</v>
      </c>
      <c r="F331" s="119" t="s">
        <v>10233</v>
      </c>
      <c r="G331" s="207" t="s">
        <v>921</v>
      </c>
      <c r="H331" s="217" t="s">
        <v>5986</v>
      </c>
      <c r="I331" s="80" t="s">
        <v>1983</v>
      </c>
      <c r="J331" s="80">
        <v>0</v>
      </c>
      <c r="K331" s="80" t="s">
        <v>1984</v>
      </c>
      <c r="L331" s="80">
        <v>0</v>
      </c>
      <c r="M331" s="80">
        <v>0</v>
      </c>
      <c r="N331" s="80" t="s">
        <v>23</v>
      </c>
      <c r="O331" s="80"/>
      <c r="P331" s="207" t="s">
        <v>17</v>
      </c>
      <c r="Q331" s="80" t="s">
        <v>138</v>
      </c>
      <c r="R331" s="80" t="s">
        <v>1426</v>
      </c>
      <c r="S331" s="16" t="s">
        <v>139</v>
      </c>
      <c r="T331" s="80"/>
      <c r="U331" s="7"/>
      <c r="V331" s="7"/>
      <c r="W331" s="7"/>
    </row>
    <row r="332" spans="1:23" ht="14">
      <c r="A332" s="17"/>
      <c r="B332" s="206" t="s">
        <v>792</v>
      </c>
      <c r="C332" s="29" t="s">
        <v>637</v>
      </c>
      <c r="D332" s="29" t="s">
        <v>924</v>
      </c>
      <c r="E332" s="29" t="s">
        <v>925</v>
      </c>
      <c r="F332" s="112" t="s">
        <v>10234</v>
      </c>
      <c r="G332" s="206" t="s">
        <v>921</v>
      </c>
      <c r="H332" s="210" t="s">
        <v>5986</v>
      </c>
      <c r="I332" s="29" t="s">
        <v>1983</v>
      </c>
      <c r="J332" s="29">
        <v>0</v>
      </c>
      <c r="K332" s="29" t="s">
        <v>1984</v>
      </c>
      <c r="L332" s="29">
        <v>0</v>
      </c>
      <c r="M332" s="29">
        <v>0</v>
      </c>
      <c r="N332" s="29" t="s">
        <v>23</v>
      </c>
      <c r="O332" s="29"/>
      <c r="P332" s="206" t="s">
        <v>17</v>
      </c>
      <c r="Q332" s="29" t="s">
        <v>138</v>
      </c>
      <c r="R332" s="29" t="s">
        <v>1426</v>
      </c>
      <c r="S332" s="29" t="s">
        <v>7435</v>
      </c>
      <c r="T332" s="29"/>
      <c r="U332" s="7"/>
      <c r="V332" s="7"/>
      <c r="W332" s="7"/>
    </row>
    <row r="333" spans="1:23" ht="14">
      <c r="A333" s="16"/>
      <c r="B333" s="207" t="s">
        <v>181</v>
      </c>
      <c r="C333" s="80" t="s">
        <v>234</v>
      </c>
      <c r="D333" s="80" t="s">
        <v>922</v>
      </c>
      <c r="E333" s="80" t="s">
        <v>923</v>
      </c>
      <c r="F333" s="119" t="s">
        <v>10235</v>
      </c>
      <c r="G333" s="207" t="s">
        <v>921</v>
      </c>
      <c r="H333" s="217" t="s">
        <v>5986</v>
      </c>
      <c r="I333" s="80" t="s">
        <v>1983</v>
      </c>
      <c r="J333" s="80">
        <v>0</v>
      </c>
      <c r="K333" s="80" t="s">
        <v>1984</v>
      </c>
      <c r="L333" s="80">
        <v>0</v>
      </c>
      <c r="M333" s="80">
        <v>0</v>
      </c>
      <c r="N333" s="80" t="s">
        <v>23</v>
      </c>
      <c r="O333" s="80"/>
      <c r="P333" s="207" t="s">
        <v>17</v>
      </c>
      <c r="Q333" s="80" t="s">
        <v>138</v>
      </c>
      <c r="R333" s="80" t="s">
        <v>1426</v>
      </c>
      <c r="S333" s="16" t="s">
        <v>139</v>
      </c>
      <c r="T333" s="80"/>
      <c r="U333" s="7"/>
      <c r="V333" s="7"/>
      <c r="W333" s="7"/>
    </row>
    <row r="334" spans="1:23" ht="14">
      <c r="A334" s="17"/>
      <c r="B334" s="206" t="s">
        <v>1760</v>
      </c>
      <c r="C334" s="29" t="s">
        <v>855</v>
      </c>
      <c r="D334" s="29" t="s">
        <v>1761</v>
      </c>
      <c r="E334" s="29" t="s">
        <v>1762</v>
      </c>
      <c r="F334" s="273" t="s">
        <v>1763</v>
      </c>
      <c r="G334" s="206" t="s">
        <v>1764</v>
      </c>
      <c r="H334" s="205" t="s">
        <v>3918</v>
      </c>
      <c r="I334" s="17" t="s">
        <v>1983</v>
      </c>
      <c r="J334" s="17"/>
      <c r="K334" s="17" t="s">
        <v>30</v>
      </c>
      <c r="L334" s="17">
        <v>0</v>
      </c>
      <c r="M334" s="17" t="s">
        <v>3919</v>
      </c>
      <c r="N334" s="17" t="s">
        <v>23</v>
      </c>
      <c r="O334" s="17"/>
      <c r="P334" s="206" t="s">
        <v>17</v>
      </c>
      <c r="Q334" s="29" t="s">
        <v>1529</v>
      </c>
      <c r="R334" s="29" t="s">
        <v>1598</v>
      </c>
      <c r="S334" s="29"/>
      <c r="T334" s="29"/>
      <c r="U334" s="7"/>
      <c r="V334" s="7"/>
      <c r="W334" s="7"/>
    </row>
    <row r="335" spans="1:23" ht="14">
      <c r="A335" s="16"/>
      <c r="B335" s="207" t="s">
        <v>997</v>
      </c>
      <c r="C335" s="80"/>
      <c r="D335" s="80" t="s">
        <v>998</v>
      </c>
      <c r="E335" s="80" t="s">
        <v>954</v>
      </c>
      <c r="F335" s="80" t="s">
        <v>7390</v>
      </c>
      <c r="G335" s="207" t="s">
        <v>929</v>
      </c>
      <c r="H335" s="217" t="s">
        <v>6002</v>
      </c>
      <c r="I335" s="80" t="s">
        <v>1983</v>
      </c>
      <c r="J335" s="80">
        <v>0</v>
      </c>
      <c r="K335" s="80" t="s">
        <v>2114</v>
      </c>
      <c r="L335" s="80">
        <v>0</v>
      </c>
      <c r="M335" s="80">
        <v>0</v>
      </c>
      <c r="N335" s="80" t="s">
        <v>23</v>
      </c>
      <c r="O335" s="80"/>
      <c r="P335" s="207" t="s">
        <v>17</v>
      </c>
      <c r="Q335" s="80" t="s">
        <v>138</v>
      </c>
      <c r="R335" s="80" t="s">
        <v>7950</v>
      </c>
      <c r="S335" s="80" t="s">
        <v>889</v>
      </c>
      <c r="T335" s="80"/>
      <c r="U335" s="7"/>
      <c r="V335" s="7"/>
      <c r="W335" s="7"/>
    </row>
    <row r="336" spans="1:23" ht="14">
      <c r="A336" s="17"/>
      <c r="B336" s="206" t="s">
        <v>976</v>
      </c>
      <c r="C336" s="29" t="s">
        <v>234</v>
      </c>
      <c r="D336" s="29" t="s">
        <v>977</v>
      </c>
      <c r="E336" s="29" t="s">
        <v>975</v>
      </c>
      <c r="F336" s="112" t="s">
        <v>10236</v>
      </c>
      <c r="G336" s="206" t="s">
        <v>929</v>
      </c>
      <c r="H336" s="210" t="s">
        <v>6002</v>
      </c>
      <c r="I336" s="29" t="s">
        <v>1983</v>
      </c>
      <c r="J336" s="29">
        <v>0</v>
      </c>
      <c r="K336" s="29" t="s">
        <v>2114</v>
      </c>
      <c r="L336" s="29">
        <v>0</v>
      </c>
      <c r="M336" s="29">
        <v>0</v>
      </c>
      <c r="N336" s="29" t="s">
        <v>23</v>
      </c>
      <c r="O336" s="29"/>
      <c r="P336" s="206" t="s">
        <v>17</v>
      </c>
      <c r="Q336" s="29" t="s">
        <v>138</v>
      </c>
      <c r="R336" s="29" t="s">
        <v>7950</v>
      </c>
      <c r="S336" s="29" t="s">
        <v>889</v>
      </c>
      <c r="T336" s="29"/>
      <c r="U336" s="7"/>
      <c r="V336" s="7"/>
      <c r="W336" s="7"/>
    </row>
    <row r="337" spans="1:23" ht="14">
      <c r="A337" s="16"/>
      <c r="B337" s="207" t="s">
        <v>976</v>
      </c>
      <c r="C337" s="80" t="s">
        <v>234</v>
      </c>
      <c r="D337" s="80" t="s">
        <v>1007</v>
      </c>
      <c r="E337" s="80" t="s">
        <v>1008</v>
      </c>
      <c r="F337" s="119" t="s">
        <v>10236</v>
      </c>
      <c r="G337" s="207" t="s">
        <v>929</v>
      </c>
      <c r="H337" s="217" t="s">
        <v>6002</v>
      </c>
      <c r="I337" s="80" t="s">
        <v>1983</v>
      </c>
      <c r="J337" s="80">
        <v>0</v>
      </c>
      <c r="K337" s="80" t="s">
        <v>2114</v>
      </c>
      <c r="L337" s="80">
        <v>0</v>
      </c>
      <c r="M337" s="80">
        <v>0</v>
      </c>
      <c r="N337" s="80" t="s">
        <v>23</v>
      </c>
      <c r="O337" s="80"/>
      <c r="P337" s="207" t="s">
        <v>17</v>
      </c>
      <c r="Q337" s="80" t="s">
        <v>138</v>
      </c>
      <c r="R337" s="80" t="s">
        <v>7950</v>
      </c>
      <c r="S337" s="80" t="s">
        <v>889</v>
      </c>
      <c r="T337" s="80"/>
      <c r="U337" s="7"/>
      <c r="V337" s="7"/>
      <c r="W337" s="7"/>
    </row>
    <row r="338" spans="1:23" ht="14">
      <c r="A338" s="17"/>
      <c r="B338" s="206" t="s">
        <v>989</v>
      </c>
      <c r="C338" s="29" t="s">
        <v>990</v>
      </c>
      <c r="D338" s="29" t="s">
        <v>991</v>
      </c>
      <c r="E338" s="29" t="s">
        <v>935</v>
      </c>
      <c r="F338" s="112" t="s">
        <v>10237</v>
      </c>
      <c r="G338" s="206" t="s">
        <v>929</v>
      </c>
      <c r="H338" s="210" t="s">
        <v>6002</v>
      </c>
      <c r="I338" s="29" t="s">
        <v>1983</v>
      </c>
      <c r="J338" s="29">
        <v>0</v>
      </c>
      <c r="K338" s="29" t="s">
        <v>2114</v>
      </c>
      <c r="L338" s="29">
        <v>0</v>
      </c>
      <c r="M338" s="29">
        <v>0</v>
      </c>
      <c r="N338" s="29" t="s">
        <v>23</v>
      </c>
      <c r="O338" s="29"/>
      <c r="P338" s="206" t="s">
        <v>17</v>
      </c>
      <c r="Q338" s="29" t="s">
        <v>138</v>
      </c>
      <c r="R338" s="29" t="s">
        <v>7950</v>
      </c>
      <c r="S338" s="29" t="s">
        <v>889</v>
      </c>
      <c r="T338" s="29"/>
      <c r="U338" s="7"/>
      <c r="V338" s="7"/>
      <c r="W338" s="7"/>
    </row>
    <row r="339" spans="1:23" ht="14">
      <c r="A339" s="16"/>
      <c r="B339" s="207" t="s">
        <v>947</v>
      </c>
      <c r="C339" s="80" t="s">
        <v>948</v>
      </c>
      <c r="D339" s="80" t="s">
        <v>949</v>
      </c>
      <c r="E339" s="80" t="s">
        <v>950</v>
      </c>
      <c r="F339" s="119" t="s">
        <v>10238</v>
      </c>
      <c r="G339" s="207" t="s">
        <v>929</v>
      </c>
      <c r="H339" s="217" t="s">
        <v>6002</v>
      </c>
      <c r="I339" s="80" t="s">
        <v>1983</v>
      </c>
      <c r="J339" s="80">
        <v>0</v>
      </c>
      <c r="K339" s="80" t="s">
        <v>2114</v>
      </c>
      <c r="L339" s="80">
        <v>0</v>
      </c>
      <c r="M339" s="80">
        <v>0</v>
      </c>
      <c r="N339" s="80" t="s">
        <v>23</v>
      </c>
      <c r="O339" s="80"/>
      <c r="P339" s="207" t="s">
        <v>17</v>
      </c>
      <c r="Q339" s="80" t="s">
        <v>138</v>
      </c>
      <c r="R339" s="80" t="s">
        <v>7950</v>
      </c>
      <c r="S339" s="80" t="s">
        <v>889</v>
      </c>
      <c r="T339" s="80"/>
      <c r="U339" s="7"/>
      <c r="V339" s="7"/>
      <c r="W339" s="7"/>
    </row>
    <row r="340" spans="1:23" ht="14">
      <c r="A340" s="17"/>
      <c r="B340" s="206" t="s">
        <v>987</v>
      </c>
      <c r="C340" s="29" t="s">
        <v>411</v>
      </c>
      <c r="D340" s="29" t="s">
        <v>988</v>
      </c>
      <c r="E340" s="29" t="s">
        <v>954</v>
      </c>
      <c r="F340" s="29" t="s">
        <v>7390</v>
      </c>
      <c r="G340" s="206" t="s">
        <v>929</v>
      </c>
      <c r="H340" s="210" t="s">
        <v>6002</v>
      </c>
      <c r="I340" s="29" t="s">
        <v>1983</v>
      </c>
      <c r="J340" s="29">
        <v>0</v>
      </c>
      <c r="K340" s="29" t="s">
        <v>2114</v>
      </c>
      <c r="L340" s="29">
        <v>0</v>
      </c>
      <c r="M340" s="29">
        <v>0</v>
      </c>
      <c r="N340" s="29" t="s">
        <v>23</v>
      </c>
      <c r="O340" s="29"/>
      <c r="P340" s="206" t="s">
        <v>17</v>
      </c>
      <c r="Q340" s="29" t="s">
        <v>138</v>
      </c>
      <c r="R340" s="29" t="s">
        <v>7950</v>
      </c>
      <c r="S340" s="29" t="s">
        <v>889</v>
      </c>
      <c r="T340" s="29"/>
      <c r="U340" s="7"/>
      <c r="V340" s="7"/>
      <c r="W340" s="7"/>
    </row>
    <row r="341" spans="1:23" ht="14">
      <c r="A341" s="16"/>
      <c r="B341" s="207" t="s">
        <v>960</v>
      </c>
      <c r="C341" s="80" t="s">
        <v>961</v>
      </c>
      <c r="D341" s="80" t="s">
        <v>962</v>
      </c>
      <c r="E341" s="80" t="s">
        <v>954</v>
      </c>
      <c r="F341" s="80" t="s">
        <v>7390</v>
      </c>
      <c r="G341" s="207" t="s">
        <v>929</v>
      </c>
      <c r="H341" s="217" t="s">
        <v>6002</v>
      </c>
      <c r="I341" s="80" t="s">
        <v>1983</v>
      </c>
      <c r="J341" s="80">
        <v>0</v>
      </c>
      <c r="K341" s="80" t="s">
        <v>2114</v>
      </c>
      <c r="L341" s="80">
        <v>0</v>
      </c>
      <c r="M341" s="80">
        <v>0</v>
      </c>
      <c r="N341" s="80" t="s">
        <v>23</v>
      </c>
      <c r="O341" s="80"/>
      <c r="P341" s="207" t="s">
        <v>17</v>
      </c>
      <c r="Q341" s="80" t="s">
        <v>138</v>
      </c>
      <c r="R341" s="80" t="s">
        <v>7950</v>
      </c>
      <c r="S341" s="80" t="s">
        <v>889</v>
      </c>
      <c r="T341" s="80"/>
      <c r="U341" s="7"/>
      <c r="V341" s="7"/>
      <c r="W341" s="7"/>
    </row>
    <row r="342" spans="1:23" ht="14">
      <c r="A342" s="17"/>
      <c r="B342" s="206" t="s">
        <v>969</v>
      </c>
      <c r="C342" s="29" t="s">
        <v>970</v>
      </c>
      <c r="D342" s="29" t="s">
        <v>971</v>
      </c>
      <c r="E342" s="29" t="s">
        <v>950</v>
      </c>
      <c r="F342" s="29" t="s">
        <v>7390</v>
      </c>
      <c r="G342" s="206" t="s">
        <v>929</v>
      </c>
      <c r="H342" s="210" t="s">
        <v>6002</v>
      </c>
      <c r="I342" s="29" t="s">
        <v>1983</v>
      </c>
      <c r="J342" s="29">
        <v>0</v>
      </c>
      <c r="K342" s="29" t="s">
        <v>2114</v>
      </c>
      <c r="L342" s="29">
        <v>0</v>
      </c>
      <c r="M342" s="29">
        <v>0</v>
      </c>
      <c r="N342" s="29" t="s">
        <v>23</v>
      </c>
      <c r="O342" s="29"/>
      <c r="P342" s="206" t="s">
        <v>17</v>
      </c>
      <c r="Q342" s="29" t="s">
        <v>138</v>
      </c>
      <c r="R342" s="29" t="s">
        <v>7950</v>
      </c>
      <c r="S342" s="29" t="s">
        <v>889</v>
      </c>
      <c r="T342" s="29"/>
      <c r="U342" s="7"/>
      <c r="V342" s="7"/>
      <c r="W342" s="7"/>
    </row>
    <row r="343" spans="1:23" ht="14">
      <c r="A343" s="16"/>
      <c r="B343" s="207" t="s">
        <v>978</v>
      </c>
      <c r="C343" s="80" t="s">
        <v>234</v>
      </c>
      <c r="D343" s="80" t="s">
        <v>979</v>
      </c>
      <c r="E343" s="80" t="s">
        <v>980</v>
      </c>
      <c r="F343" s="276" t="s">
        <v>10239</v>
      </c>
      <c r="G343" s="207" t="s">
        <v>929</v>
      </c>
      <c r="H343" s="217" t="s">
        <v>6002</v>
      </c>
      <c r="I343" s="80" t="s">
        <v>1983</v>
      </c>
      <c r="J343" s="80">
        <v>0</v>
      </c>
      <c r="K343" s="80" t="s">
        <v>2114</v>
      </c>
      <c r="L343" s="80">
        <v>0</v>
      </c>
      <c r="M343" s="80">
        <v>0</v>
      </c>
      <c r="N343" s="80" t="s">
        <v>23</v>
      </c>
      <c r="O343" s="80"/>
      <c r="P343" s="207" t="s">
        <v>17</v>
      </c>
      <c r="Q343" s="80" t="s">
        <v>138</v>
      </c>
      <c r="R343" s="80" t="s">
        <v>7950</v>
      </c>
      <c r="S343" s="80" t="s">
        <v>889</v>
      </c>
      <c r="T343" s="80"/>
      <c r="U343" s="7"/>
      <c r="V343" s="7"/>
      <c r="W343" s="7"/>
    </row>
    <row r="344" spans="1:23" ht="14">
      <c r="A344" s="17"/>
      <c r="B344" s="206" t="s">
        <v>983</v>
      </c>
      <c r="C344" s="29" t="s">
        <v>984</v>
      </c>
      <c r="D344" s="29" t="s">
        <v>985</v>
      </c>
      <c r="E344" s="29" t="s">
        <v>986</v>
      </c>
      <c r="F344" s="29" t="s">
        <v>7390</v>
      </c>
      <c r="G344" s="206" t="s">
        <v>929</v>
      </c>
      <c r="H344" s="210" t="s">
        <v>6002</v>
      </c>
      <c r="I344" s="29" t="s">
        <v>1983</v>
      </c>
      <c r="J344" s="29">
        <v>0</v>
      </c>
      <c r="K344" s="29" t="s">
        <v>2114</v>
      </c>
      <c r="L344" s="29">
        <v>0</v>
      </c>
      <c r="M344" s="29">
        <v>0</v>
      </c>
      <c r="N344" s="29" t="s">
        <v>23</v>
      </c>
      <c r="O344" s="29"/>
      <c r="P344" s="206" t="s">
        <v>17</v>
      </c>
      <c r="Q344" s="29" t="s">
        <v>138</v>
      </c>
      <c r="R344" s="29" t="s">
        <v>7950</v>
      </c>
      <c r="S344" s="29" t="s">
        <v>889</v>
      </c>
      <c r="T344" s="29"/>
      <c r="U344" s="7"/>
      <c r="V344" s="7"/>
      <c r="W344" s="7"/>
    </row>
    <row r="345" spans="1:23" ht="14">
      <c r="A345" s="16"/>
      <c r="B345" s="207" t="s">
        <v>999</v>
      </c>
      <c r="C345" s="80"/>
      <c r="D345" s="80" t="s">
        <v>1000</v>
      </c>
      <c r="E345" s="80"/>
      <c r="F345" s="80" t="s">
        <v>7390</v>
      </c>
      <c r="G345" s="207" t="s">
        <v>929</v>
      </c>
      <c r="H345" s="217" t="s">
        <v>6002</v>
      </c>
      <c r="I345" s="80" t="s">
        <v>1983</v>
      </c>
      <c r="J345" s="80">
        <v>0</v>
      </c>
      <c r="K345" s="80" t="s">
        <v>2114</v>
      </c>
      <c r="L345" s="80">
        <v>0</v>
      </c>
      <c r="M345" s="80">
        <v>0</v>
      </c>
      <c r="N345" s="80" t="s">
        <v>23</v>
      </c>
      <c r="O345" s="80"/>
      <c r="P345" s="207" t="s">
        <v>17</v>
      </c>
      <c r="Q345" s="80" t="s">
        <v>138</v>
      </c>
      <c r="R345" s="80" t="s">
        <v>7950</v>
      </c>
      <c r="S345" s="80" t="s">
        <v>889</v>
      </c>
      <c r="T345" s="80"/>
      <c r="U345" s="7"/>
      <c r="V345" s="7"/>
      <c r="W345" s="7"/>
    </row>
    <row r="346" spans="1:23" ht="14">
      <c r="A346" s="17"/>
      <c r="B346" s="206" t="s">
        <v>951</v>
      </c>
      <c r="C346" s="29" t="s">
        <v>952</v>
      </c>
      <c r="D346" s="29" t="s">
        <v>953</v>
      </c>
      <c r="E346" s="29" t="s">
        <v>954</v>
      </c>
      <c r="F346" s="112" t="s">
        <v>10240</v>
      </c>
      <c r="G346" s="206" t="s">
        <v>929</v>
      </c>
      <c r="H346" s="210" t="s">
        <v>6002</v>
      </c>
      <c r="I346" s="29" t="s">
        <v>1983</v>
      </c>
      <c r="J346" s="29">
        <v>0</v>
      </c>
      <c r="K346" s="29" t="s">
        <v>2114</v>
      </c>
      <c r="L346" s="29">
        <v>0</v>
      </c>
      <c r="M346" s="29">
        <v>0</v>
      </c>
      <c r="N346" s="29" t="s">
        <v>23</v>
      </c>
      <c r="O346" s="29"/>
      <c r="P346" s="206" t="s">
        <v>17</v>
      </c>
      <c r="Q346" s="29" t="s">
        <v>138</v>
      </c>
      <c r="R346" s="29" t="s">
        <v>7950</v>
      </c>
      <c r="S346" s="29" t="s">
        <v>889</v>
      </c>
      <c r="T346" s="29"/>
      <c r="U346" s="7"/>
      <c r="V346" s="7"/>
      <c r="W346" s="7"/>
    </row>
    <row r="347" spans="1:23" ht="14">
      <c r="A347" s="16"/>
      <c r="B347" s="207" t="s">
        <v>930</v>
      </c>
      <c r="C347" s="80" t="s">
        <v>802</v>
      </c>
      <c r="D347" s="80" t="s">
        <v>931</v>
      </c>
      <c r="E347" s="80" t="s">
        <v>932</v>
      </c>
      <c r="F347" s="80" t="s">
        <v>7390</v>
      </c>
      <c r="G347" s="207" t="s">
        <v>929</v>
      </c>
      <c r="H347" s="217" t="s">
        <v>6002</v>
      </c>
      <c r="I347" s="80" t="s">
        <v>1983</v>
      </c>
      <c r="J347" s="80">
        <v>0</v>
      </c>
      <c r="K347" s="80" t="s">
        <v>2114</v>
      </c>
      <c r="L347" s="80">
        <v>0</v>
      </c>
      <c r="M347" s="80">
        <v>0</v>
      </c>
      <c r="N347" s="80" t="s">
        <v>23</v>
      </c>
      <c r="O347" s="80"/>
      <c r="P347" s="207" t="s">
        <v>17</v>
      </c>
      <c r="Q347" s="80" t="s">
        <v>138</v>
      </c>
      <c r="R347" s="80" t="s">
        <v>7950</v>
      </c>
      <c r="S347" s="80" t="s">
        <v>889</v>
      </c>
      <c r="T347" s="80"/>
      <c r="U347" s="7"/>
      <c r="V347" s="7"/>
      <c r="W347" s="7"/>
    </row>
    <row r="348" spans="1:23" ht="14">
      <c r="A348" s="17"/>
      <c r="B348" s="206" t="s">
        <v>955</v>
      </c>
      <c r="C348" s="29" t="s">
        <v>956</v>
      </c>
      <c r="D348" s="29" t="s">
        <v>957</v>
      </c>
      <c r="E348" s="29" t="s">
        <v>950</v>
      </c>
      <c r="F348" s="112" t="s">
        <v>10241</v>
      </c>
      <c r="G348" s="206" t="s">
        <v>929</v>
      </c>
      <c r="H348" s="210" t="s">
        <v>6002</v>
      </c>
      <c r="I348" s="29" t="s">
        <v>1983</v>
      </c>
      <c r="J348" s="29">
        <v>0</v>
      </c>
      <c r="K348" s="29" t="s">
        <v>2114</v>
      </c>
      <c r="L348" s="29">
        <v>0</v>
      </c>
      <c r="M348" s="29">
        <v>0</v>
      </c>
      <c r="N348" s="29" t="s">
        <v>23</v>
      </c>
      <c r="O348" s="29"/>
      <c r="P348" s="206" t="s">
        <v>17</v>
      </c>
      <c r="Q348" s="29" t="s">
        <v>138</v>
      </c>
      <c r="R348" s="29" t="s">
        <v>7950</v>
      </c>
      <c r="S348" s="29" t="s">
        <v>889</v>
      </c>
      <c r="T348" s="29"/>
      <c r="U348" s="7"/>
      <c r="V348" s="7"/>
      <c r="W348" s="7"/>
    </row>
    <row r="349" spans="1:23" ht="14">
      <c r="A349" s="16"/>
      <c r="B349" s="207" t="s">
        <v>66</v>
      </c>
      <c r="C349" s="80" t="s">
        <v>401</v>
      </c>
      <c r="D349" s="80" t="s">
        <v>941</v>
      </c>
      <c r="E349" s="80" t="s">
        <v>942</v>
      </c>
      <c r="F349" s="119" t="s">
        <v>10242</v>
      </c>
      <c r="G349" s="207" t="s">
        <v>929</v>
      </c>
      <c r="H349" s="217" t="s">
        <v>6002</v>
      </c>
      <c r="I349" s="80" t="s">
        <v>1983</v>
      </c>
      <c r="J349" s="80">
        <v>0</v>
      </c>
      <c r="K349" s="80" t="s">
        <v>2114</v>
      </c>
      <c r="L349" s="80">
        <v>0</v>
      </c>
      <c r="M349" s="80">
        <v>0</v>
      </c>
      <c r="N349" s="80" t="s">
        <v>23</v>
      </c>
      <c r="O349" s="80"/>
      <c r="P349" s="207" t="s">
        <v>17</v>
      </c>
      <c r="Q349" s="80" t="s">
        <v>138</v>
      </c>
      <c r="R349" s="80" t="s">
        <v>7950</v>
      </c>
      <c r="S349" s="80" t="s">
        <v>889</v>
      </c>
      <c r="T349" s="80"/>
      <c r="U349" s="7"/>
      <c r="V349" s="7"/>
      <c r="W349" s="7"/>
    </row>
    <row r="350" spans="1:23" ht="14">
      <c r="A350" s="17"/>
      <c r="B350" s="206" t="s">
        <v>1005</v>
      </c>
      <c r="C350" s="34" t="s">
        <v>973</v>
      </c>
      <c r="D350" s="29" t="s">
        <v>1006</v>
      </c>
      <c r="E350" s="29" t="s">
        <v>950</v>
      </c>
      <c r="F350" s="112" t="s">
        <v>10243</v>
      </c>
      <c r="G350" s="206" t="s">
        <v>929</v>
      </c>
      <c r="H350" s="210" t="s">
        <v>6002</v>
      </c>
      <c r="I350" s="29" t="s">
        <v>1983</v>
      </c>
      <c r="J350" s="29">
        <v>0</v>
      </c>
      <c r="K350" s="29" t="s">
        <v>2114</v>
      </c>
      <c r="L350" s="29">
        <v>0</v>
      </c>
      <c r="M350" s="29">
        <v>0</v>
      </c>
      <c r="N350" s="29" t="s">
        <v>23</v>
      </c>
      <c r="O350" s="29"/>
      <c r="P350" s="206" t="s">
        <v>17</v>
      </c>
      <c r="Q350" s="29" t="s">
        <v>138</v>
      </c>
      <c r="R350" s="29" t="s">
        <v>7950</v>
      </c>
      <c r="S350" s="29" t="s">
        <v>889</v>
      </c>
      <c r="T350" s="29"/>
      <c r="U350" s="7"/>
      <c r="V350" s="7"/>
      <c r="W350" s="7"/>
    </row>
    <row r="351" spans="1:23" ht="14">
      <c r="A351" s="16"/>
      <c r="B351" s="207" t="s">
        <v>936</v>
      </c>
      <c r="C351" s="80" t="s">
        <v>205</v>
      </c>
      <c r="D351" s="80" t="s">
        <v>937</v>
      </c>
      <c r="E351" s="80" t="s">
        <v>938</v>
      </c>
      <c r="F351" s="119" t="s">
        <v>10244</v>
      </c>
      <c r="G351" s="207" t="s">
        <v>929</v>
      </c>
      <c r="H351" s="217" t="s">
        <v>6002</v>
      </c>
      <c r="I351" s="80" t="s">
        <v>1983</v>
      </c>
      <c r="J351" s="80">
        <v>0</v>
      </c>
      <c r="K351" s="80" t="s">
        <v>2114</v>
      </c>
      <c r="L351" s="80">
        <v>0</v>
      </c>
      <c r="M351" s="80">
        <v>0</v>
      </c>
      <c r="N351" s="80" t="s">
        <v>23</v>
      </c>
      <c r="O351" s="80"/>
      <c r="P351" s="207" t="s">
        <v>17</v>
      </c>
      <c r="Q351" s="80" t="s">
        <v>138</v>
      </c>
      <c r="R351" s="80" t="s">
        <v>7950</v>
      </c>
      <c r="S351" s="80" t="s">
        <v>889</v>
      </c>
      <c r="T351" s="80"/>
      <c r="U351" s="7"/>
      <c r="V351" s="7"/>
      <c r="W351" s="7"/>
    </row>
    <row r="352" spans="1:23" ht="14">
      <c r="A352" s="17"/>
      <c r="B352" s="206" t="s">
        <v>981</v>
      </c>
      <c r="C352" s="29" t="s">
        <v>234</v>
      </c>
      <c r="D352" s="29" t="s">
        <v>982</v>
      </c>
      <c r="E352" s="29" t="s">
        <v>954</v>
      </c>
      <c r="F352" s="112" t="s">
        <v>10245</v>
      </c>
      <c r="G352" s="206" t="s">
        <v>929</v>
      </c>
      <c r="H352" s="210" t="s">
        <v>6002</v>
      </c>
      <c r="I352" s="29" t="s">
        <v>1983</v>
      </c>
      <c r="J352" s="29">
        <v>0</v>
      </c>
      <c r="K352" s="29" t="s">
        <v>2114</v>
      </c>
      <c r="L352" s="29">
        <v>0</v>
      </c>
      <c r="M352" s="29">
        <v>0</v>
      </c>
      <c r="N352" s="29" t="s">
        <v>23</v>
      </c>
      <c r="O352" s="29"/>
      <c r="P352" s="206" t="s">
        <v>17</v>
      </c>
      <c r="Q352" s="29" t="s">
        <v>138</v>
      </c>
      <c r="R352" s="29" t="s">
        <v>7950</v>
      </c>
      <c r="S352" s="29" t="s">
        <v>889</v>
      </c>
      <c r="T352" s="29"/>
      <c r="U352" s="7"/>
      <c r="V352" s="7"/>
      <c r="W352" s="7"/>
    </row>
    <row r="353" spans="1:23" ht="14">
      <c r="A353" s="16"/>
      <c r="B353" s="207" t="s">
        <v>994</v>
      </c>
      <c r="C353" s="80" t="s">
        <v>995</v>
      </c>
      <c r="D353" s="80" t="s">
        <v>996</v>
      </c>
      <c r="E353" s="80" t="s">
        <v>950</v>
      </c>
      <c r="F353" s="119" t="s">
        <v>10246</v>
      </c>
      <c r="G353" s="207" t="s">
        <v>929</v>
      </c>
      <c r="H353" s="217" t="s">
        <v>6002</v>
      </c>
      <c r="I353" s="80" t="s">
        <v>1983</v>
      </c>
      <c r="J353" s="80">
        <v>0</v>
      </c>
      <c r="K353" s="80" t="s">
        <v>2114</v>
      </c>
      <c r="L353" s="80">
        <v>0</v>
      </c>
      <c r="M353" s="80">
        <v>0</v>
      </c>
      <c r="N353" s="80" t="s">
        <v>23</v>
      </c>
      <c r="O353" s="80"/>
      <c r="P353" s="207" t="s">
        <v>17</v>
      </c>
      <c r="Q353" s="80" t="s">
        <v>138</v>
      </c>
      <c r="R353" s="80" t="s">
        <v>7950</v>
      </c>
      <c r="S353" s="80" t="s">
        <v>889</v>
      </c>
      <c r="T353" s="80"/>
      <c r="U353" s="7"/>
      <c r="V353" s="7"/>
      <c r="W353" s="7"/>
    </row>
    <row r="354" spans="1:23" ht="14">
      <c r="A354" s="17"/>
      <c r="B354" s="206" t="s">
        <v>943</v>
      </c>
      <c r="C354" s="29" t="s">
        <v>944</v>
      </c>
      <c r="D354" s="29" t="s">
        <v>945</v>
      </c>
      <c r="E354" s="29" t="s">
        <v>946</v>
      </c>
      <c r="F354" s="112" t="s">
        <v>10247</v>
      </c>
      <c r="G354" s="206" t="s">
        <v>929</v>
      </c>
      <c r="H354" s="210" t="s">
        <v>6002</v>
      </c>
      <c r="I354" s="29" t="s">
        <v>1983</v>
      </c>
      <c r="J354" s="29">
        <v>0</v>
      </c>
      <c r="K354" s="29" t="s">
        <v>2114</v>
      </c>
      <c r="L354" s="29">
        <v>0</v>
      </c>
      <c r="M354" s="29">
        <v>0</v>
      </c>
      <c r="N354" s="29" t="s">
        <v>23</v>
      </c>
      <c r="O354" s="29"/>
      <c r="P354" s="206" t="s">
        <v>17</v>
      </c>
      <c r="Q354" s="29" t="s">
        <v>138</v>
      </c>
      <c r="R354" s="29" t="s">
        <v>7950</v>
      </c>
      <c r="S354" s="29" t="s">
        <v>889</v>
      </c>
      <c r="T354" s="29"/>
      <c r="U354" s="7"/>
      <c r="V354" s="7"/>
      <c r="W354" s="7"/>
    </row>
    <row r="355" spans="1:23" ht="14">
      <c r="A355" s="16"/>
      <c r="B355" s="207" t="s">
        <v>972</v>
      </c>
      <c r="C355" s="80" t="s">
        <v>973</v>
      </c>
      <c r="D355" s="80" t="s">
        <v>974</v>
      </c>
      <c r="E355" s="80" t="s">
        <v>10248</v>
      </c>
      <c r="F355" s="119" t="s">
        <v>10249</v>
      </c>
      <c r="G355" s="207" t="s">
        <v>929</v>
      </c>
      <c r="H355" s="217" t="s">
        <v>6002</v>
      </c>
      <c r="I355" s="80" t="s">
        <v>1983</v>
      </c>
      <c r="J355" s="80">
        <v>0</v>
      </c>
      <c r="K355" s="80" t="s">
        <v>2114</v>
      </c>
      <c r="L355" s="80">
        <v>0</v>
      </c>
      <c r="M355" s="80">
        <v>0</v>
      </c>
      <c r="N355" s="80" t="s">
        <v>23</v>
      </c>
      <c r="O355" s="80"/>
      <c r="P355" s="207" t="s">
        <v>17</v>
      </c>
      <c r="Q355" s="80" t="s">
        <v>138</v>
      </c>
      <c r="R355" s="80" t="s">
        <v>7950</v>
      </c>
      <c r="S355" s="80" t="s">
        <v>889</v>
      </c>
      <c r="T355" s="80"/>
      <c r="U355" s="7"/>
      <c r="V355" s="7"/>
      <c r="W355" s="7"/>
    </row>
    <row r="356" spans="1:23" ht="14">
      <c r="A356" s="17"/>
      <c r="B356" s="29" t="s">
        <v>1001</v>
      </c>
      <c r="C356" s="29" t="s">
        <v>10250</v>
      </c>
      <c r="D356" s="29" t="s">
        <v>1002</v>
      </c>
      <c r="E356" s="29"/>
      <c r="F356" s="29" t="s">
        <v>7390</v>
      </c>
      <c r="G356" s="29" t="s">
        <v>929</v>
      </c>
      <c r="H356" s="210" t="s">
        <v>6002</v>
      </c>
      <c r="I356" s="29" t="s">
        <v>1983</v>
      </c>
      <c r="J356" s="29">
        <v>0</v>
      </c>
      <c r="K356" s="29" t="s">
        <v>2114</v>
      </c>
      <c r="L356" s="29">
        <v>0</v>
      </c>
      <c r="M356" s="29">
        <v>0</v>
      </c>
      <c r="N356" s="29" t="s">
        <v>23</v>
      </c>
      <c r="O356" s="29"/>
      <c r="P356" s="206" t="s">
        <v>17</v>
      </c>
      <c r="Q356" s="29" t="s">
        <v>138</v>
      </c>
      <c r="R356" s="29" t="s">
        <v>7950</v>
      </c>
      <c r="S356" s="29" t="s">
        <v>889</v>
      </c>
      <c r="T356" s="29"/>
      <c r="U356" s="7"/>
      <c r="V356" s="7"/>
      <c r="W356" s="7"/>
    </row>
    <row r="357" spans="1:23" ht="14">
      <c r="A357" s="16"/>
      <c r="B357" s="80" t="s">
        <v>926</v>
      </c>
      <c r="C357" s="80" t="s">
        <v>234</v>
      </c>
      <c r="D357" s="80" t="s">
        <v>927</v>
      </c>
      <c r="E357" s="80" t="s">
        <v>928</v>
      </c>
      <c r="F357" s="119" t="s">
        <v>10251</v>
      </c>
      <c r="G357" s="80" t="s">
        <v>929</v>
      </c>
      <c r="H357" s="217" t="s">
        <v>6002</v>
      </c>
      <c r="I357" s="80" t="s">
        <v>1983</v>
      </c>
      <c r="J357" s="80">
        <v>0</v>
      </c>
      <c r="K357" s="80" t="s">
        <v>2114</v>
      </c>
      <c r="L357" s="80">
        <v>0</v>
      </c>
      <c r="M357" s="80">
        <v>0</v>
      </c>
      <c r="N357" s="80" t="s">
        <v>23</v>
      </c>
      <c r="O357" s="80"/>
      <c r="P357" s="80" t="s">
        <v>1980</v>
      </c>
      <c r="Q357" s="80" t="s">
        <v>138</v>
      </c>
      <c r="R357" s="80" t="s">
        <v>7950</v>
      </c>
      <c r="S357" s="80" t="s">
        <v>889</v>
      </c>
      <c r="T357" s="80"/>
      <c r="U357" s="7"/>
      <c r="V357" s="7"/>
      <c r="W357" s="7"/>
    </row>
    <row r="358" spans="1:23" ht="14">
      <c r="A358" s="17"/>
      <c r="B358" s="29" t="s">
        <v>845</v>
      </c>
      <c r="C358" s="29" t="s">
        <v>939</v>
      </c>
      <c r="D358" s="29" t="s">
        <v>940</v>
      </c>
      <c r="E358" s="29" t="s">
        <v>935</v>
      </c>
      <c r="F358" s="112" t="s">
        <v>10252</v>
      </c>
      <c r="G358" s="29" t="s">
        <v>929</v>
      </c>
      <c r="H358" s="210" t="s">
        <v>6002</v>
      </c>
      <c r="I358" s="29" t="s">
        <v>1983</v>
      </c>
      <c r="J358" s="29">
        <v>0</v>
      </c>
      <c r="K358" s="29" t="s">
        <v>2114</v>
      </c>
      <c r="L358" s="29">
        <v>0</v>
      </c>
      <c r="M358" s="29">
        <v>0</v>
      </c>
      <c r="N358" s="29" t="s">
        <v>23</v>
      </c>
      <c r="O358" s="29"/>
      <c r="P358" s="29" t="s">
        <v>17</v>
      </c>
      <c r="Q358" s="29" t="s">
        <v>138</v>
      </c>
      <c r="R358" s="29" t="s">
        <v>7950</v>
      </c>
      <c r="S358" s="29" t="s">
        <v>889</v>
      </c>
      <c r="T358" s="29"/>
      <c r="U358" s="7"/>
      <c r="V358" s="7"/>
      <c r="W358" s="7"/>
    </row>
    <row r="359" spans="1:23" ht="14">
      <c r="A359" s="16"/>
      <c r="B359" s="80" t="s">
        <v>963</v>
      </c>
      <c r="C359" s="80" t="s">
        <v>964</v>
      </c>
      <c r="D359" s="80" t="s">
        <v>965</v>
      </c>
      <c r="E359" s="80" t="s">
        <v>950</v>
      </c>
      <c r="F359" s="119" t="s">
        <v>10253</v>
      </c>
      <c r="G359" s="80" t="s">
        <v>929</v>
      </c>
      <c r="H359" s="217" t="s">
        <v>6002</v>
      </c>
      <c r="I359" s="80" t="s">
        <v>1983</v>
      </c>
      <c r="J359" s="80">
        <v>0</v>
      </c>
      <c r="K359" s="80" t="s">
        <v>2114</v>
      </c>
      <c r="L359" s="80">
        <v>0</v>
      </c>
      <c r="M359" s="80">
        <v>0</v>
      </c>
      <c r="N359" s="80" t="s">
        <v>23</v>
      </c>
      <c r="O359" s="80"/>
      <c r="P359" s="80" t="s">
        <v>17</v>
      </c>
      <c r="Q359" s="80" t="s">
        <v>138</v>
      </c>
      <c r="R359" s="80" t="s">
        <v>7950</v>
      </c>
      <c r="S359" s="80" t="s">
        <v>889</v>
      </c>
      <c r="T359" s="80"/>
      <c r="U359" s="7"/>
      <c r="V359" s="7"/>
      <c r="W359" s="7"/>
    </row>
    <row r="360" spans="1:23" ht="14">
      <c r="A360" s="17"/>
      <c r="B360" s="29" t="s">
        <v>1003</v>
      </c>
      <c r="C360" s="29"/>
      <c r="D360" s="29" t="s">
        <v>1004</v>
      </c>
      <c r="E360" s="29"/>
      <c r="F360" s="29" t="s">
        <v>7390</v>
      </c>
      <c r="G360" s="29" t="s">
        <v>929</v>
      </c>
      <c r="H360" s="210" t="s">
        <v>6002</v>
      </c>
      <c r="I360" s="29" t="s">
        <v>1983</v>
      </c>
      <c r="J360" s="29">
        <v>0</v>
      </c>
      <c r="K360" s="29" t="s">
        <v>2114</v>
      </c>
      <c r="L360" s="29">
        <v>0</v>
      </c>
      <c r="M360" s="29">
        <v>0</v>
      </c>
      <c r="N360" s="29" t="s">
        <v>23</v>
      </c>
      <c r="O360" s="29"/>
      <c r="P360" s="29" t="s">
        <v>17</v>
      </c>
      <c r="Q360" s="29" t="s">
        <v>138</v>
      </c>
      <c r="R360" s="29" t="s">
        <v>7950</v>
      </c>
      <c r="S360" s="29" t="s">
        <v>889</v>
      </c>
      <c r="T360" s="29"/>
      <c r="U360" s="7"/>
      <c r="V360" s="7"/>
      <c r="W360" s="7"/>
    </row>
    <row r="361" spans="1:23" ht="14">
      <c r="A361" s="16"/>
      <c r="B361" s="80" t="s">
        <v>217</v>
      </c>
      <c r="C361" s="80" t="s">
        <v>198</v>
      </c>
      <c r="D361" s="80" t="s">
        <v>958</v>
      </c>
      <c r="E361" s="80" t="s">
        <v>10254</v>
      </c>
      <c r="F361" s="276" t="s">
        <v>10255</v>
      </c>
      <c r="G361" s="80" t="s">
        <v>929</v>
      </c>
      <c r="H361" s="217" t="s">
        <v>6002</v>
      </c>
      <c r="I361" s="80" t="s">
        <v>1983</v>
      </c>
      <c r="J361" s="80">
        <v>0</v>
      </c>
      <c r="K361" s="80" t="s">
        <v>2114</v>
      </c>
      <c r="L361" s="80">
        <v>0</v>
      </c>
      <c r="M361" s="80">
        <v>0</v>
      </c>
      <c r="N361" s="80" t="s">
        <v>23</v>
      </c>
      <c r="O361" s="80"/>
      <c r="P361" s="80" t="s">
        <v>17</v>
      </c>
      <c r="Q361" s="80" t="s">
        <v>138</v>
      </c>
      <c r="R361" s="80" t="s">
        <v>7950</v>
      </c>
      <c r="S361" s="80" t="s">
        <v>889</v>
      </c>
      <c r="T361" s="80"/>
      <c r="U361" s="7"/>
      <c r="V361" s="7"/>
      <c r="W361" s="7"/>
    </row>
    <row r="362" spans="1:23" ht="14">
      <c r="A362" s="17"/>
      <c r="B362" s="29" t="s">
        <v>262</v>
      </c>
      <c r="C362" s="29" t="s">
        <v>992</v>
      </c>
      <c r="D362" s="29" t="s">
        <v>993</v>
      </c>
      <c r="E362" s="29" t="s">
        <v>935</v>
      </c>
      <c r="F362" s="29" t="s">
        <v>7390</v>
      </c>
      <c r="G362" s="29" t="s">
        <v>929</v>
      </c>
      <c r="H362" s="210" t="s">
        <v>6002</v>
      </c>
      <c r="I362" s="29" t="s">
        <v>1983</v>
      </c>
      <c r="J362" s="29">
        <v>0</v>
      </c>
      <c r="K362" s="29" t="s">
        <v>2114</v>
      </c>
      <c r="L362" s="29">
        <v>0</v>
      </c>
      <c r="M362" s="29">
        <v>0</v>
      </c>
      <c r="N362" s="29" t="s">
        <v>23</v>
      </c>
      <c r="O362" s="29"/>
      <c r="P362" s="29" t="s">
        <v>17</v>
      </c>
      <c r="Q362" s="29" t="s">
        <v>138</v>
      </c>
      <c r="R362" s="29" t="s">
        <v>7950</v>
      </c>
      <c r="S362" s="29" t="s">
        <v>889</v>
      </c>
      <c r="T362" s="29"/>
      <c r="U362" s="7"/>
      <c r="V362" s="7"/>
      <c r="W362" s="7"/>
    </row>
    <row r="363" spans="1:23" ht="14">
      <c r="A363" s="16"/>
      <c r="B363" s="80" t="s">
        <v>966</v>
      </c>
      <c r="C363" s="80" t="s">
        <v>967</v>
      </c>
      <c r="D363" s="80" t="s">
        <v>968</v>
      </c>
      <c r="E363" s="80" t="s">
        <v>954</v>
      </c>
      <c r="F363" s="119" t="s">
        <v>10256</v>
      </c>
      <c r="G363" s="80" t="s">
        <v>929</v>
      </c>
      <c r="H363" s="217" t="s">
        <v>6002</v>
      </c>
      <c r="I363" s="80" t="s">
        <v>1983</v>
      </c>
      <c r="J363" s="80">
        <v>0</v>
      </c>
      <c r="K363" s="80" t="s">
        <v>2114</v>
      </c>
      <c r="L363" s="80">
        <v>0</v>
      </c>
      <c r="M363" s="80">
        <v>0</v>
      </c>
      <c r="N363" s="80" t="s">
        <v>23</v>
      </c>
      <c r="O363" s="80"/>
      <c r="P363" s="80" t="s">
        <v>17</v>
      </c>
      <c r="Q363" s="80" t="s">
        <v>138</v>
      </c>
      <c r="R363" s="80" t="s">
        <v>7950</v>
      </c>
      <c r="S363" s="80" t="s">
        <v>889</v>
      </c>
      <c r="T363" s="80"/>
      <c r="U363" s="7"/>
      <c r="V363" s="7"/>
      <c r="W363" s="7"/>
    </row>
    <row r="364" spans="1:23" ht="14">
      <c r="A364" s="17"/>
      <c r="B364" s="29" t="s">
        <v>933</v>
      </c>
      <c r="C364" s="29" t="s">
        <v>536</v>
      </c>
      <c r="D364" s="29" t="s">
        <v>934</v>
      </c>
      <c r="E364" s="29" t="s">
        <v>935</v>
      </c>
      <c r="F364" s="112" t="s">
        <v>10257</v>
      </c>
      <c r="G364" s="29" t="s">
        <v>929</v>
      </c>
      <c r="H364" s="210" t="s">
        <v>6002</v>
      </c>
      <c r="I364" s="29" t="s">
        <v>1983</v>
      </c>
      <c r="J364" s="29">
        <v>0</v>
      </c>
      <c r="K364" s="29" t="s">
        <v>2114</v>
      </c>
      <c r="L364" s="29">
        <v>0</v>
      </c>
      <c r="M364" s="29">
        <v>0</v>
      </c>
      <c r="N364" s="29" t="s">
        <v>23</v>
      </c>
      <c r="O364" s="29"/>
      <c r="P364" s="29" t="s">
        <v>17</v>
      </c>
      <c r="Q364" s="29" t="s">
        <v>138</v>
      </c>
      <c r="R364" s="29" t="s">
        <v>7950</v>
      </c>
      <c r="S364" s="29" t="s">
        <v>889</v>
      </c>
      <c r="T364" s="29"/>
      <c r="U364" s="7"/>
      <c r="V364" s="7"/>
      <c r="W364" s="7"/>
    </row>
    <row r="365" spans="1:23" ht="14">
      <c r="A365" s="115"/>
      <c r="B365" s="115" t="s">
        <v>7040</v>
      </c>
      <c r="C365" s="16" t="s">
        <v>10258</v>
      </c>
      <c r="D365" s="16" t="s">
        <v>10259</v>
      </c>
      <c r="E365" s="16" t="s">
        <v>10260</v>
      </c>
      <c r="F365" s="274" t="s">
        <v>10261</v>
      </c>
      <c r="G365" s="16" t="s">
        <v>5467</v>
      </c>
      <c r="H365" s="217" t="s">
        <v>5468</v>
      </c>
      <c r="I365" s="80" t="s">
        <v>1983</v>
      </c>
      <c r="J365" s="80" t="s">
        <v>5469</v>
      </c>
      <c r="K365" s="80" t="s">
        <v>2095</v>
      </c>
      <c r="L365" s="80">
        <v>0</v>
      </c>
      <c r="M365" s="80" t="s">
        <v>5470</v>
      </c>
      <c r="N365" s="80" t="s">
        <v>2214</v>
      </c>
      <c r="O365" s="16" t="s">
        <v>5471</v>
      </c>
      <c r="P365" s="80" t="s">
        <v>17</v>
      </c>
      <c r="Q365" s="16"/>
      <c r="R365" s="16" t="s">
        <v>7341</v>
      </c>
      <c r="S365" s="16"/>
      <c r="T365" s="16"/>
      <c r="U365" s="12"/>
      <c r="V365" s="12"/>
      <c r="W365" s="12"/>
    </row>
    <row r="366" spans="1:23" ht="14">
      <c r="A366" s="17"/>
      <c r="B366" s="29" t="s">
        <v>1009</v>
      </c>
      <c r="C366" s="29" t="s">
        <v>1010</v>
      </c>
      <c r="D366" s="29" t="s">
        <v>1011</v>
      </c>
      <c r="E366" s="29" t="s">
        <v>1012</v>
      </c>
      <c r="F366" s="112" t="s">
        <v>10262</v>
      </c>
      <c r="G366" s="29" t="s">
        <v>1013</v>
      </c>
      <c r="H366" s="210" t="s">
        <v>5991</v>
      </c>
      <c r="I366" s="29" t="s">
        <v>1983</v>
      </c>
      <c r="J366" s="29">
        <v>0</v>
      </c>
      <c r="K366" s="29" t="s">
        <v>1984</v>
      </c>
      <c r="L366" s="29">
        <v>0</v>
      </c>
      <c r="M366" s="29">
        <v>0</v>
      </c>
      <c r="N366" s="29" t="s">
        <v>23</v>
      </c>
      <c r="O366" s="29"/>
      <c r="P366" s="29" t="s">
        <v>17</v>
      </c>
      <c r="Q366" s="29" t="s">
        <v>138</v>
      </c>
      <c r="R366" s="29" t="s">
        <v>1426</v>
      </c>
      <c r="S366" s="17" t="s">
        <v>139</v>
      </c>
      <c r="T366" s="29"/>
      <c r="U366" s="7"/>
      <c r="V366" s="7"/>
      <c r="W366" s="7"/>
    </row>
    <row r="367" spans="1:23" ht="14">
      <c r="A367" s="16"/>
      <c r="B367" s="80" t="s">
        <v>1029</v>
      </c>
      <c r="C367" s="80" t="s">
        <v>364</v>
      </c>
      <c r="D367" s="80" t="s">
        <v>1030</v>
      </c>
      <c r="E367" s="80" t="s">
        <v>1031</v>
      </c>
      <c r="F367" s="119" t="s">
        <v>10263</v>
      </c>
      <c r="G367" s="80" t="s">
        <v>1013</v>
      </c>
      <c r="H367" s="217" t="s">
        <v>5991</v>
      </c>
      <c r="I367" s="80" t="s">
        <v>1983</v>
      </c>
      <c r="J367" s="80">
        <v>0</v>
      </c>
      <c r="K367" s="80" t="s">
        <v>1984</v>
      </c>
      <c r="L367" s="80">
        <v>0</v>
      </c>
      <c r="M367" s="80">
        <v>0</v>
      </c>
      <c r="N367" s="80" t="s">
        <v>23</v>
      </c>
      <c r="O367" s="80"/>
      <c r="P367" s="80" t="s">
        <v>17</v>
      </c>
      <c r="Q367" s="80" t="s">
        <v>138</v>
      </c>
      <c r="R367" s="80" t="s">
        <v>1426</v>
      </c>
      <c r="S367" s="16" t="s">
        <v>139</v>
      </c>
      <c r="T367" s="80"/>
      <c r="U367" s="7"/>
      <c r="V367" s="7"/>
      <c r="W367" s="7"/>
    </row>
    <row r="368" spans="1:23" ht="14">
      <c r="A368" s="17"/>
      <c r="B368" s="29" t="s">
        <v>1023</v>
      </c>
      <c r="C368" s="29" t="s">
        <v>961</v>
      </c>
      <c r="D368" s="29" t="s">
        <v>1024</v>
      </c>
      <c r="E368" s="29" t="s">
        <v>1019</v>
      </c>
      <c r="F368" s="29" t="s">
        <v>7390</v>
      </c>
      <c r="G368" s="29" t="s">
        <v>1013</v>
      </c>
      <c r="H368" s="210" t="s">
        <v>5991</v>
      </c>
      <c r="I368" s="29" t="s">
        <v>1983</v>
      </c>
      <c r="J368" s="29">
        <v>0</v>
      </c>
      <c r="K368" s="29" t="s">
        <v>1984</v>
      </c>
      <c r="L368" s="29">
        <v>0</v>
      </c>
      <c r="M368" s="29">
        <v>0</v>
      </c>
      <c r="N368" s="29" t="s">
        <v>23</v>
      </c>
      <c r="O368" s="29"/>
      <c r="P368" s="29" t="s">
        <v>17</v>
      </c>
      <c r="Q368" s="29" t="s">
        <v>138</v>
      </c>
      <c r="R368" s="29" t="s">
        <v>1426</v>
      </c>
      <c r="S368" s="17" t="s">
        <v>139</v>
      </c>
      <c r="T368" s="29"/>
      <c r="U368" s="7"/>
      <c r="V368" s="7"/>
      <c r="W368" s="7"/>
    </row>
    <row r="369" spans="1:23" ht="14">
      <c r="A369" s="16"/>
      <c r="B369" s="80" t="s">
        <v>1020</v>
      </c>
      <c r="C369" s="80" t="s">
        <v>182</v>
      </c>
      <c r="D369" s="80" t="s">
        <v>1021</v>
      </c>
      <c r="E369" s="80" t="s">
        <v>1022</v>
      </c>
      <c r="F369" s="119" t="s">
        <v>10264</v>
      </c>
      <c r="G369" s="80" t="s">
        <v>1013</v>
      </c>
      <c r="H369" s="217" t="s">
        <v>5991</v>
      </c>
      <c r="I369" s="80" t="s">
        <v>1983</v>
      </c>
      <c r="J369" s="80">
        <v>0</v>
      </c>
      <c r="K369" s="80" t="s">
        <v>1984</v>
      </c>
      <c r="L369" s="80">
        <v>0</v>
      </c>
      <c r="M369" s="80">
        <v>0</v>
      </c>
      <c r="N369" s="80" t="s">
        <v>23</v>
      </c>
      <c r="O369" s="80"/>
      <c r="P369" s="80" t="s">
        <v>17</v>
      </c>
      <c r="Q369" s="80" t="s">
        <v>138</v>
      </c>
      <c r="R369" s="80" t="s">
        <v>1426</v>
      </c>
      <c r="S369" s="16" t="s">
        <v>139</v>
      </c>
      <c r="T369" s="80"/>
      <c r="U369" s="7"/>
      <c r="V369" s="7"/>
      <c r="W369" s="7"/>
    </row>
    <row r="370" spans="1:23" ht="14">
      <c r="A370" s="17"/>
      <c r="B370" s="29" t="s">
        <v>1014</v>
      </c>
      <c r="C370" s="29" t="s">
        <v>315</v>
      </c>
      <c r="D370" s="29" t="s">
        <v>1015</v>
      </c>
      <c r="E370" s="29" t="s">
        <v>730</v>
      </c>
      <c r="F370" s="29" t="s">
        <v>7390</v>
      </c>
      <c r="G370" s="29" t="s">
        <v>1013</v>
      </c>
      <c r="H370" s="210" t="s">
        <v>5991</v>
      </c>
      <c r="I370" s="29" t="s">
        <v>1983</v>
      </c>
      <c r="J370" s="29">
        <v>0</v>
      </c>
      <c r="K370" s="29" t="s">
        <v>1984</v>
      </c>
      <c r="L370" s="29">
        <v>0</v>
      </c>
      <c r="M370" s="29">
        <v>0</v>
      </c>
      <c r="N370" s="29" t="s">
        <v>23</v>
      </c>
      <c r="O370" s="29"/>
      <c r="P370" s="29" t="s">
        <v>17</v>
      </c>
      <c r="Q370" s="29" t="s">
        <v>138</v>
      </c>
      <c r="R370" s="29" t="s">
        <v>1426</v>
      </c>
      <c r="S370" s="17" t="s">
        <v>139</v>
      </c>
      <c r="T370" s="29"/>
      <c r="U370" s="7"/>
      <c r="V370" s="7"/>
      <c r="W370" s="7"/>
    </row>
    <row r="371" spans="1:23" ht="14">
      <c r="A371" s="16"/>
      <c r="B371" s="80" t="s">
        <v>1016</v>
      </c>
      <c r="C371" s="80" t="s">
        <v>1017</v>
      </c>
      <c r="D371" s="80" t="s">
        <v>1018</v>
      </c>
      <c r="E371" s="80" t="s">
        <v>1019</v>
      </c>
      <c r="F371" s="119" t="s">
        <v>10265</v>
      </c>
      <c r="G371" s="80" t="s">
        <v>1013</v>
      </c>
      <c r="H371" s="217" t="s">
        <v>5991</v>
      </c>
      <c r="I371" s="80" t="s">
        <v>1983</v>
      </c>
      <c r="J371" s="80">
        <v>0</v>
      </c>
      <c r="K371" s="80" t="s">
        <v>1984</v>
      </c>
      <c r="L371" s="80">
        <v>0</v>
      </c>
      <c r="M371" s="80">
        <v>0</v>
      </c>
      <c r="N371" s="80" t="s">
        <v>23</v>
      </c>
      <c r="O371" s="80"/>
      <c r="P371" s="80" t="s">
        <v>17</v>
      </c>
      <c r="Q371" s="80" t="s">
        <v>138</v>
      </c>
      <c r="R371" s="80" t="s">
        <v>1426</v>
      </c>
      <c r="S371" s="16" t="s">
        <v>139</v>
      </c>
      <c r="T371" s="80"/>
      <c r="U371" s="7"/>
      <c r="V371" s="7"/>
      <c r="W371" s="7"/>
    </row>
    <row r="372" spans="1:23" ht="14">
      <c r="A372" s="17"/>
      <c r="B372" s="29" t="s">
        <v>1025</v>
      </c>
      <c r="C372" s="29" t="s">
        <v>1026</v>
      </c>
      <c r="D372" s="29" t="s">
        <v>1027</v>
      </c>
      <c r="E372" s="29" t="s">
        <v>1028</v>
      </c>
      <c r="F372" s="112" t="s">
        <v>10266</v>
      </c>
      <c r="G372" s="29" t="s">
        <v>1013</v>
      </c>
      <c r="H372" s="210" t="s">
        <v>5991</v>
      </c>
      <c r="I372" s="29" t="s">
        <v>1983</v>
      </c>
      <c r="J372" s="29">
        <v>0</v>
      </c>
      <c r="K372" s="29" t="s">
        <v>1984</v>
      </c>
      <c r="L372" s="29">
        <v>0</v>
      </c>
      <c r="M372" s="29">
        <v>0</v>
      </c>
      <c r="N372" s="29" t="s">
        <v>23</v>
      </c>
      <c r="O372" s="29"/>
      <c r="P372" s="29" t="s">
        <v>17</v>
      </c>
      <c r="Q372" s="29" t="s">
        <v>138</v>
      </c>
      <c r="R372" s="29" t="s">
        <v>1426</v>
      </c>
      <c r="S372" s="17" t="s">
        <v>139</v>
      </c>
      <c r="T372" s="29"/>
      <c r="U372" s="7"/>
      <c r="V372" s="7"/>
      <c r="W372" s="7"/>
    </row>
    <row r="373" spans="1:23" ht="14">
      <c r="A373" s="16"/>
      <c r="B373" s="80" t="s">
        <v>1032</v>
      </c>
      <c r="C373" s="80" t="s">
        <v>1033</v>
      </c>
      <c r="D373" s="80" t="s">
        <v>1034</v>
      </c>
      <c r="E373" s="80" t="s">
        <v>1035</v>
      </c>
      <c r="F373" s="119" t="s">
        <v>10267</v>
      </c>
      <c r="G373" s="80" t="s">
        <v>1036</v>
      </c>
      <c r="H373" s="217" t="s">
        <v>5990</v>
      </c>
      <c r="I373" s="80" t="s">
        <v>1983</v>
      </c>
      <c r="J373" s="80">
        <v>0</v>
      </c>
      <c r="K373" s="80" t="s">
        <v>1984</v>
      </c>
      <c r="L373" s="80">
        <v>0</v>
      </c>
      <c r="M373" s="80">
        <v>0</v>
      </c>
      <c r="N373" s="80" t="s">
        <v>23</v>
      </c>
      <c r="O373" s="80"/>
      <c r="P373" s="80" t="s">
        <v>17</v>
      </c>
      <c r="Q373" s="80" t="s">
        <v>138</v>
      </c>
      <c r="R373" s="80" t="s">
        <v>1426</v>
      </c>
      <c r="S373" s="16" t="s">
        <v>139</v>
      </c>
      <c r="T373" s="80"/>
      <c r="U373" s="7"/>
      <c r="V373" s="7"/>
      <c r="W373" s="7"/>
    </row>
    <row r="374" spans="1:23" ht="14">
      <c r="A374" s="17"/>
      <c r="B374" s="29" t="s">
        <v>753</v>
      </c>
      <c r="C374" s="29" t="s">
        <v>238</v>
      </c>
      <c r="D374" s="29" t="s">
        <v>1041</v>
      </c>
      <c r="E374" s="29" t="s">
        <v>1042</v>
      </c>
      <c r="F374" s="112" t="s">
        <v>10268</v>
      </c>
      <c r="G374" s="29" t="s">
        <v>1036</v>
      </c>
      <c r="H374" s="210" t="s">
        <v>5990</v>
      </c>
      <c r="I374" s="29" t="s">
        <v>1983</v>
      </c>
      <c r="J374" s="29">
        <v>0</v>
      </c>
      <c r="K374" s="29" t="s">
        <v>1984</v>
      </c>
      <c r="L374" s="29">
        <v>0</v>
      </c>
      <c r="M374" s="29">
        <v>0</v>
      </c>
      <c r="N374" s="29" t="s">
        <v>23</v>
      </c>
      <c r="O374" s="29"/>
      <c r="P374" s="29" t="s">
        <v>17</v>
      </c>
      <c r="Q374" s="29" t="s">
        <v>138</v>
      </c>
      <c r="R374" s="29" t="s">
        <v>1426</v>
      </c>
      <c r="S374" s="17" t="s">
        <v>139</v>
      </c>
      <c r="T374" s="29"/>
      <c r="U374" s="7"/>
      <c r="V374" s="7"/>
      <c r="W374" s="7"/>
    </row>
    <row r="375" spans="1:23" ht="14">
      <c r="A375" s="16"/>
      <c r="B375" s="80" t="s">
        <v>1037</v>
      </c>
      <c r="C375" s="80" t="s">
        <v>1038</v>
      </c>
      <c r="D375" s="80" t="s">
        <v>1039</v>
      </c>
      <c r="E375" s="80" t="s">
        <v>1040</v>
      </c>
      <c r="F375" s="119" t="s">
        <v>10269</v>
      </c>
      <c r="G375" s="80" t="s">
        <v>1036</v>
      </c>
      <c r="H375" s="217" t="s">
        <v>5990</v>
      </c>
      <c r="I375" s="80" t="s">
        <v>1983</v>
      </c>
      <c r="J375" s="80">
        <v>0</v>
      </c>
      <c r="K375" s="80" t="s">
        <v>1984</v>
      </c>
      <c r="L375" s="80">
        <v>0</v>
      </c>
      <c r="M375" s="80">
        <v>0</v>
      </c>
      <c r="N375" s="80" t="s">
        <v>23</v>
      </c>
      <c r="O375" s="80"/>
      <c r="P375" s="80" t="s">
        <v>17</v>
      </c>
      <c r="Q375" s="80" t="s">
        <v>138</v>
      </c>
      <c r="R375" s="80" t="s">
        <v>1426</v>
      </c>
      <c r="S375" s="16" t="s">
        <v>139</v>
      </c>
      <c r="T375" s="80"/>
      <c r="U375" s="7"/>
      <c r="V375" s="7"/>
      <c r="W375" s="7"/>
    </row>
    <row r="376" spans="1:23" ht="14">
      <c r="A376" s="17"/>
      <c r="B376" s="29" t="s">
        <v>1043</v>
      </c>
      <c r="C376" s="29" t="s">
        <v>1044</v>
      </c>
      <c r="D376" s="29" t="s">
        <v>1045</v>
      </c>
      <c r="E376" s="29" t="s">
        <v>1046</v>
      </c>
      <c r="F376" s="29" t="s">
        <v>7390</v>
      </c>
      <c r="G376" s="29" t="s">
        <v>1036</v>
      </c>
      <c r="H376" s="210" t="s">
        <v>5990</v>
      </c>
      <c r="I376" s="29" t="s">
        <v>1983</v>
      </c>
      <c r="J376" s="29">
        <v>0</v>
      </c>
      <c r="K376" s="29" t="s">
        <v>1984</v>
      </c>
      <c r="L376" s="29">
        <v>0</v>
      </c>
      <c r="M376" s="29">
        <v>0</v>
      </c>
      <c r="N376" s="29" t="s">
        <v>23</v>
      </c>
      <c r="O376" s="29"/>
      <c r="P376" s="29" t="s">
        <v>17</v>
      </c>
      <c r="Q376" s="29" t="s">
        <v>138</v>
      </c>
      <c r="R376" s="29" t="s">
        <v>1426</v>
      </c>
      <c r="S376" s="17" t="s">
        <v>139</v>
      </c>
      <c r="T376" s="29"/>
      <c r="U376" s="7"/>
      <c r="V376" s="7"/>
      <c r="W376" s="7"/>
    </row>
    <row r="377" spans="1:23" ht="14">
      <c r="A377" s="16"/>
      <c r="B377" s="80" t="s">
        <v>1047</v>
      </c>
      <c r="C377" s="80" t="s">
        <v>1048</v>
      </c>
      <c r="D377" s="80" t="s">
        <v>1049</v>
      </c>
      <c r="E377" s="80" t="s">
        <v>1050</v>
      </c>
      <c r="F377" s="119" t="s">
        <v>10270</v>
      </c>
      <c r="G377" s="80" t="s">
        <v>1036</v>
      </c>
      <c r="H377" s="217" t="s">
        <v>5990</v>
      </c>
      <c r="I377" s="80" t="s">
        <v>1983</v>
      </c>
      <c r="J377" s="80">
        <v>0</v>
      </c>
      <c r="K377" s="80" t="s">
        <v>1984</v>
      </c>
      <c r="L377" s="80">
        <v>0</v>
      </c>
      <c r="M377" s="80">
        <v>0</v>
      </c>
      <c r="N377" s="80" t="s">
        <v>23</v>
      </c>
      <c r="O377" s="80"/>
      <c r="P377" s="80" t="s">
        <v>17</v>
      </c>
      <c r="Q377" s="80" t="s">
        <v>138</v>
      </c>
      <c r="R377" s="80" t="s">
        <v>1426</v>
      </c>
      <c r="S377" s="16" t="s">
        <v>139</v>
      </c>
      <c r="T377" s="80"/>
      <c r="U377" s="7"/>
      <c r="V377" s="7"/>
      <c r="W377" s="7"/>
    </row>
    <row r="378" spans="1:23" ht="14">
      <c r="A378" s="17"/>
      <c r="B378" s="29" t="s">
        <v>1723</v>
      </c>
      <c r="C378" s="29" t="s">
        <v>1724</v>
      </c>
      <c r="D378" s="29" t="s">
        <v>1725</v>
      </c>
      <c r="E378" s="29" t="s">
        <v>1726</v>
      </c>
      <c r="F378" s="231" t="s">
        <v>1727</v>
      </c>
      <c r="G378" s="29" t="s">
        <v>1728</v>
      </c>
      <c r="H378" s="205" t="s">
        <v>5475</v>
      </c>
      <c r="I378" s="17" t="s">
        <v>1983</v>
      </c>
      <c r="J378" s="17"/>
      <c r="K378" s="17" t="s">
        <v>2739</v>
      </c>
      <c r="L378" s="17">
        <v>0</v>
      </c>
      <c r="M378" s="17" t="s">
        <v>5476</v>
      </c>
      <c r="N378" s="17" t="s">
        <v>1981</v>
      </c>
      <c r="O378" s="17"/>
      <c r="P378" s="29" t="s">
        <v>17</v>
      </c>
      <c r="Q378" s="29" t="s">
        <v>1529</v>
      </c>
      <c r="R378" s="29" t="s">
        <v>1561</v>
      </c>
      <c r="S378" s="17"/>
      <c r="T378" s="29"/>
      <c r="U378" s="7"/>
      <c r="V378" s="7"/>
      <c r="W378" s="7"/>
    </row>
    <row r="379" spans="1:23" ht="14">
      <c r="A379" s="16"/>
      <c r="B379" s="80" t="s">
        <v>1051</v>
      </c>
      <c r="C379" s="80" t="s">
        <v>62</v>
      </c>
      <c r="D379" s="80" t="s">
        <v>1052</v>
      </c>
      <c r="E379" s="80" t="s">
        <v>1053</v>
      </c>
      <c r="F379" s="119" t="s">
        <v>10271</v>
      </c>
      <c r="G379" s="80" t="s">
        <v>1054</v>
      </c>
      <c r="H379" s="217" t="s">
        <v>5993</v>
      </c>
      <c r="I379" s="80" t="s">
        <v>1983</v>
      </c>
      <c r="J379" s="80">
        <v>0</v>
      </c>
      <c r="K379" s="80" t="s">
        <v>2017</v>
      </c>
      <c r="L379" s="80">
        <v>0</v>
      </c>
      <c r="M379" s="80">
        <v>0</v>
      </c>
      <c r="N379" s="80" t="s">
        <v>23</v>
      </c>
      <c r="O379" s="80"/>
      <c r="P379" s="80" t="s">
        <v>17</v>
      </c>
      <c r="Q379" s="80" t="s">
        <v>138</v>
      </c>
      <c r="R379" s="80" t="s">
        <v>1426</v>
      </c>
      <c r="S379" s="16" t="s">
        <v>139</v>
      </c>
      <c r="T379" s="80"/>
      <c r="U379" s="7"/>
      <c r="V379" s="7"/>
      <c r="W379" s="7"/>
    </row>
    <row r="380" spans="1:23" ht="14">
      <c r="A380" s="17"/>
      <c r="B380" s="29" t="s">
        <v>1068</v>
      </c>
      <c r="C380" s="29" t="s">
        <v>195</v>
      </c>
      <c r="D380" s="29" t="s">
        <v>1069</v>
      </c>
      <c r="E380" s="29" t="s">
        <v>457</v>
      </c>
      <c r="F380" s="29" t="s">
        <v>7390</v>
      </c>
      <c r="G380" s="29" t="s">
        <v>1054</v>
      </c>
      <c r="H380" s="210" t="s">
        <v>5993</v>
      </c>
      <c r="I380" s="29" t="s">
        <v>1983</v>
      </c>
      <c r="J380" s="29">
        <v>0</v>
      </c>
      <c r="K380" s="29" t="s">
        <v>2017</v>
      </c>
      <c r="L380" s="29">
        <v>0</v>
      </c>
      <c r="M380" s="29">
        <v>0</v>
      </c>
      <c r="N380" s="29" t="s">
        <v>23</v>
      </c>
      <c r="O380" s="29"/>
      <c r="P380" s="29" t="s">
        <v>17</v>
      </c>
      <c r="Q380" s="29" t="s">
        <v>138</v>
      </c>
      <c r="R380" s="29" t="s">
        <v>1426</v>
      </c>
      <c r="S380" s="17" t="s">
        <v>139</v>
      </c>
      <c r="T380" s="29"/>
      <c r="U380" s="7"/>
      <c r="V380" s="7"/>
      <c r="W380" s="7"/>
    </row>
    <row r="381" spans="1:23" ht="14">
      <c r="A381" s="16"/>
      <c r="B381" s="80" t="s">
        <v>1061</v>
      </c>
      <c r="C381" s="80" t="s">
        <v>1062</v>
      </c>
      <c r="D381" s="80" t="s">
        <v>1063</v>
      </c>
      <c r="E381" s="80" t="s">
        <v>28</v>
      </c>
      <c r="F381" s="80" t="s">
        <v>7390</v>
      </c>
      <c r="G381" s="80" t="s">
        <v>1054</v>
      </c>
      <c r="H381" s="217" t="s">
        <v>5993</v>
      </c>
      <c r="I381" s="80" t="s">
        <v>1983</v>
      </c>
      <c r="J381" s="80">
        <v>0</v>
      </c>
      <c r="K381" s="80" t="s">
        <v>2017</v>
      </c>
      <c r="L381" s="80">
        <v>0</v>
      </c>
      <c r="M381" s="80">
        <v>0</v>
      </c>
      <c r="N381" s="80" t="s">
        <v>23</v>
      </c>
      <c r="O381" s="80"/>
      <c r="P381" s="80" t="s">
        <v>17</v>
      </c>
      <c r="Q381" s="80" t="s">
        <v>138</v>
      </c>
      <c r="R381" s="80" t="s">
        <v>1426</v>
      </c>
      <c r="S381" s="16" t="s">
        <v>139</v>
      </c>
      <c r="T381" s="80"/>
      <c r="U381" s="7"/>
      <c r="V381" s="7"/>
      <c r="W381" s="7"/>
    </row>
    <row r="382" spans="1:23" ht="14">
      <c r="A382" s="17"/>
      <c r="B382" s="29" t="s">
        <v>792</v>
      </c>
      <c r="C382" s="29" t="s">
        <v>198</v>
      </c>
      <c r="D382" s="29" t="s">
        <v>1059</v>
      </c>
      <c r="E382" s="29" t="s">
        <v>1060</v>
      </c>
      <c r="F382" s="29" t="s">
        <v>7390</v>
      </c>
      <c r="G382" s="29" t="s">
        <v>1054</v>
      </c>
      <c r="H382" s="210" t="s">
        <v>5993</v>
      </c>
      <c r="I382" s="29" t="s">
        <v>1983</v>
      </c>
      <c r="J382" s="29">
        <v>0</v>
      </c>
      <c r="K382" s="29" t="s">
        <v>2017</v>
      </c>
      <c r="L382" s="29">
        <v>0</v>
      </c>
      <c r="M382" s="29">
        <v>0</v>
      </c>
      <c r="N382" s="29" t="s">
        <v>23</v>
      </c>
      <c r="O382" s="29"/>
      <c r="P382" s="29" t="s">
        <v>17</v>
      </c>
      <c r="Q382" s="29" t="s">
        <v>138</v>
      </c>
      <c r="R382" s="29" t="s">
        <v>1426</v>
      </c>
      <c r="S382" s="17" t="s">
        <v>139</v>
      </c>
      <c r="T382" s="29"/>
      <c r="U382" s="7"/>
      <c r="V382" s="7"/>
      <c r="W382" s="7"/>
    </row>
    <row r="383" spans="1:23" ht="14">
      <c r="A383" s="16"/>
      <c r="B383" s="80" t="s">
        <v>1055</v>
      </c>
      <c r="C383" s="80" t="s">
        <v>1056</v>
      </c>
      <c r="D383" s="80" t="s">
        <v>1057</v>
      </c>
      <c r="E383" s="80" t="s">
        <v>1058</v>
      </c>
      <c r="F383" s="119" t="s">
        <v>10272</v>
      </c>
      <c r="G383" s="80" t="s">
        <v>1054</v>
      </c>
      <c r="H383" s="217" t="s">
        <v>5993</v>
      </c>
      <c r="I383" s="80" t="s">
        <v>1983</v>
      </c>
      <c r="J383" s="80">
        <v>0</v>
      </c>
      <c r="K383" s="80" t="s">
        <v>2017</v>
      </c>
      <c r="L383" s="80">
        <v>0</v>
      </c>
      <c r="M383" s="80">
        <v>0</v>
      </c>
      <c r="N383" s="80" t="s">
        <v>23</v>
      </c>
      <c r="O383" s="80"/>
      <c r="P383" s="80" t="s">
        <v>17</v>
      </c>
      <c r="Q383" s="80" t="s">
        <v>138</v>
      </c>
      <c r="R383" s="80" t="s">
        <v>1426</v>
      </c>
      <c r="S383" s="16" t="s">
        <v>139</v>
      </c>
      <c r="T383" s="80"/>
      <c r="U383" s="7"/>
      <c r="V383" s="7"/>
      <c r="W383" s="7"/>
    </row>
    <row r="384" spans="1:23" ht="14">
      <c r="A384" s="17"/>
      <c r="B384" s="29" t="s">
        <v>1064</v>
      </c>
      <c r="C384" s="29" t="s">
        <v>1065</v>
      </c>
      <c r="D384" s="29" t="s">
        <v>1066</v>
      </c>
      <c r="E384" s="29" t="s">
        <v>1067</v>
      </c>
      <c r="F384" s="112" t="s">
        <v>10273</v>
      </c>
      <c r="G384" s="29" t="s">
        <v>1054</v>
      </c>
      <c r="H384" s="210" t="s">
        <v>5993</v>
      </c>
      <c r="I384" s="29" t="s">
        <v>1983</v>
      </c>
      <c r="J384" s="29">
        <v>0</v>
      </c>
      <c r="K384" s="29" t="s">
        <v>2017</v>
      </c>
      <c r="L384" s="29">
        <v>0</v>
      </c>
      <c r="M384" s="29">
        <v>0</v>
      </c>
      <c r="N384" s="29" t="s">
        <v>23</v>
      </c>
      <c r="O384" s="29"/>
      <c r="P384" s="29" t="s">
        <v>17</v>
      </c>
      <c r="Q384" s="29" t="s">
        <v>138</v>
      </c>
      <c r="R384" s="29" t="s">
        <v>1426</v>
      </c>
      <c r="S384" s="17" t="s">
        <v>139</v>
      </c>
      <c r="T384" s="29"/>
      <c r="U384" s="7"/>
      <c r="V384" s="7"/>
      <c r="W384" s="7"/>
    </row>
    <row r="385" spans="1:23" ht="14">
      <c r="A385" s="16"/>
      <c r="B385" s="80" t="s">
        <v>668</v>
      </c>
      <c r="C385" s="80" t="s">
        <v>745</v>
      </c>
      <c r="D385" s="80" t="s">
        <v>1702</v>
      </c>
      <c r="E385" s="80" t="s">
        <v>1703</v>
      </c>
      <c r="F385" s="268" t="s">
        <v>1704</v>
      </c>
      <c r="G385" s="80" t="s">
        <v>1705</v>
      </c>
      <c r="H385" s="202" t="s">
        <v>3935</v>
      </c>
      <c r="I385" s="16" t="s">
        <v>1983</v>
      </c>
      <c r="J385" s="16"/>
      <c r="K385" s="16" t="s">
        <v>2027</v>
      </c>
      <c r="L385" s="16">
        <v>0</v>
      </c>
      <c r="M385" s="16" t="s">
        <v>3939</v>
      </c>
      <c r="N385" s="16" t="s">
        <v>23</v>
      </c>
      <c r="O385" s="16"/>
      <c r="P385" s="80" t="s">
        <v>17</v>
      </c>
      <c r="Q385" s="80" t="s">
        <v>1529</v>
      </c>
      <c r="R385" s="80" t="s">
        <v>1598</v>
      </c>
      <c r="S385" s="80"/>
      <c r="T385" s="80"/>
      <c r="U385" s="7"/>
      <c r="V385" s="7"/>
      <c r="W385" s="7"/>
    </row>
    <row r="386" spans="1:23" ht="14">
      <c r="A386" s="17"/>
      <c r="B386" s="29" t="s">
        <v>1826</v>
      </c>
      <c r="C386" s="29" t="s">
        <v>1827</v>
      </c>
      <c r="D386" s="29" t="s">
        <v>1828</v>
      </c>
      <c r="E386" s="29" t="s">
        <v>1829</v>
      </c>
      <c r="F386" s="273" t="s">
        <v>1830</v>
      </c>
      <c r="G386" s="29" t="s">
        <v>1831</v>
      </c>
      <c r="H386" s="205" t="s">
        <v>5483</v>
      </c>
      <c r="I386" s="17" t="s">
        <v>1983</v>
      </c>
      <c r="J386" s="17"/>
      <c r="K386" s="17" t="s">
        <v>2066</v>
      </c>
      <c r="L386" s="17">
        <v>0</v>
      </c>
      <c r="M386" s="17" t="s">
        <v>5484</v>
      </c>
      <c r="N386" s="17" t="s">
        <v>23</v>
      </c>
      <c r="O386" s="17"/>
      <c r="P386" s="29" t="s">
        <v>17</v>
      </c>
      <c r="Q386" s="29" t="s">
        <v>1529</v>
      </c>
      <c r="R386" s="29" t="s">
        <v>1543</v>
      </c>
      <c r="S386" s="17"/>
      <c r="T386" s="29"/>
      <c r="U386" s="7"/>
      <c r="V386" s="7"/>
      <c r="W386" s="7"/>
    </row>
    <row r="387" spans="1:23" ht="14">
      <c r="A387" s="16"/>
      <c r="B387" s="80" t="s">
        <v>1874</v>
      </c>
      <c r="C387" s="80" t="s">
        <v>1875</v>
      </c>
      <c r="D387" s="80" t="s">
        <v>1876</v>
      </c>
      <c r="E387" s="80" t="s">
        <v>1608</v>
      </c>
      <c r="F387" s="271" t="s">
        <v>10274</v>
      </c>
      <c r="G387" s="80" t="s">
        <v>1877</v>
      </c>
      <c r="H387" s="202" t="s">
        <v>5525</v>
      </c>
      <c r="I387" s="16" t="s">
        <v>1983</v>
      </c>
      <c r="J387" s="16"/>
      <c r="K387" s="16" t="s">
        <v>2099</v>
      </c>
      <c r="L387" s="16">
        <v>0</v>
      </c>
      <c r="M387" s="16" t="s">
        <v>5526</v>
      </c>
      <c r="N387" s="16" t="s">
        <v>1981</v>
      </c>
      <c r="O387" s="16"/>
      <c r="P387" s="80" t="s">
        <v>17</v>
      </c>
      <c r="Q387" s="80" t="s">
        <v>1529</v>
      </c>
      <c r="R387" s="80" t="s">
        <v>1561</v>
      </c>
      <c r="S387" s="16"/>
      <c r="T387" s="80"/>
      <c r="U387" s="7"/>
      <c r="V387" s="7"/>
      <c r="W387" s="7"/>
    </row>
    <row r="388" spans="1:23" ht="14">
      <c r="A388" s="105"/>
      <c r="B388" s="105" t="s">
        <v>10275</v>
      </c>
      <c r="C388" s="17" t="s">
        <v>10276</v>
      </c>
      <c r="D388" s="17" t="s">
        <v>10277</v>
      </c>
      <c r="E388" s="17" t="s">
        <v>7812</v>
      </c>
      <c r="F388" s="269" t="s">
        <v>10278</v>
      </c>
      <c r="G388" s="17" t="s">
        <v>3422</v>
      </c>
      <c r="H388" s="210" t="s">
        <v>3423</v>
      </c>
      <c r="I388" s="29" t="s">
        <v>1983</v>
      </c>
      <c r="J388" s="29">
        <v>0</v>
      </c>
      <c r="K388" s="29" t="s">
        <v>2114</v>
      </c>
      <c r="L388" s="29">
        <v>0</v>
      </c>
      <c r="M388" s="29" t="s">
        <v>3424</v>
      </c>
      <c r="N388" s="29" t="s">
        <v>2599</v>
      </c>
      <c r="O388" s="17" t="s">
        <v>3425</v>
      </c>
      <c r="P388" s="29" t="s">
        <v>17</v>
      </c>
      <c r="Q388" s="17"/>
      <c r="R388" s="17" t="s">
        <v>7341</v>
      </c>
      <c r="S388" s="17"/>
      <c r="T388" s="17"/>
      <c r="U388" s="12"/>
      <c r="V388" s="12"/>
      <c r="W388" s="12"/>
    </row>
    <row r="389" spans="1:23" ht="14">
      <c r="A389" s="16"/>
      <c r="B389" s="80" t="s">
        <v>1075</v>
      </c>
      <c r="C389" s="80" t="s">
        <v>1076</v>
      </c>
      <c r="D389" s="80" t="s">
        <v>1077</v>
      </c>
      <c r="E389" s="80" t="s">
        <v>730</v>
      </c>
      <c r="F389" s="276" t="s">
        <v>10279</v>
      </c>
      <c r="G389" s="80" t="s">
        <v>1074</v>
      </c>
      <c r="H389" s="217" t="s">
        <v>5530</v>
      </c>
      <c r="I389" s="80" t="s">
        <v>1983</v>
      </c>
      <c r="J389" s="80">
        <v>0</v>
      </c>
      <c r="K389" s="80" t="s">
        <v>2066</v>
      </c>
      <c r="L389" s="80">
        <v>0</v>
      </c>
      <c r="M389" s="80" t="s">
        <v>5531</v>
      </c>
      <c r="N389" s="80" t="s">
        <v>23</v>
      </c>
      <c r="O389" s="80"/>
      <c r="P389" s="80" t="s">
        <v>17</v>
      </c>
      <c r="Q389" s="80" t="s">
        <v>138</v>
      </c>
      <c r="R389" s="80" t="s">
        <v>1426</v>
      </c>
      <c r="S389" s="16" t="s">
        <v>139</v>
      </c>
      <c r="T389" s="80"/>
      <c r="U389" s="7"/>
      <c r="V389" s="7"/>
      <c r="W389" s="7"/>
    </row>
    <row r="390" spans="1:23" ht="14">
      <c r="A390" s="17"/>
      <c r="B390" s="29" t="s">
        <v>1070</v>
      </c>
      <c r="C390" s="29" t="s">
        <v>1071</v>
      </c>
      <c r="D390" s="29" t="s">
        <v>1072</v>
      </c>
      <c r="E390" s="29" t="s">
        <v>1073</v>
      </c>
      <c r="F390" s="112" t="s">
        <v>10280</v>
      </c>
      <c r="G390" s="29" t="s">
        <v>1074</v>
      </c>
      <c r="H390" s="210" t="s">
        <v>5530</v>
      </c>
      <c r="I390" s="29" t="s">
        <v>1983</v>
      </c>
      <c r="J390" s="29">
        <v>0</v>
      </c>
      <c r="K390" s="29" t="s">
        <v>2066</v>
      </c>
      <c r="L390" s="29">
        <v>0</v>
      </c>
      <c r="M390" s="29" t="s">
        <v>5531</v>
      </c>
      <c r="N390" s="29" t="s">
        <v>23</v>
      </c>
      <c r="O390" s="29"/>
      <c r="P390" s="29" t="s">
        <v>17</v>
      </c>
      <c r="Q390" s="29" t="s">
        <v>138</v>
      </c>
      <c r="R390" s="29" t="s">
        <v>1426</v>
      </c>
      <c r="S390" s="17" t="s">
        <v>139</v>
      </c>
      <c r="T390" s="29"/>
      <c r="U390" s="7"/>
      <c r="V390" s="7"/>
      <c r="W390" s="7"/>
    </row>
    <row r="391" spans="1:23" ht="14">
      <c r="A391" s="16"/>
      <c r="B391" s="100" t="s">
        <v>217</v>
      </c>
      <c r="C391" s="100" t="s">
        <v>1940</v>
      </c>
      <c r="D391" s="100" t="s">
        <v>1941</v>
      </c>
      <c r="E391" s="100" t="s">
        <v>1942</v>
      </c>
      <c r="F391" s="119" t="s">
        <v>10281</v>
      </c>
      <c r="G391" s="80" t="s">
        <v>1074</v>
      </c>
      <c r="H391" s="217" t="s">
        <v>5530</v>
      </c>
      <c r="I391" s="80" t="s">
        <v>1983</v>
      </c>
      <c r="J391" s="80">
        <v>0</v>
      </c>
      <c r="K391" s="80" t="s">
        <v>2066</v>
      </c>
      <c r="L391" s="80">
        <v>0</v>
      </c>
      <c r="M391" s="80" t="s">
        <v>5531</v>
      </c>
      <c r="N391" s="80" t="s">
        <v>23</v>
      </c>
      <c r="O391" s="80"/>
      <c r="P391" s="80" t="s">
        <v>2020</v>
      </c>
      <c r="Q391" s="80" t="s">
        <v>1529</v>
      </c>
      <c r="R391" s="16" t="s">
        <v>7805</v>
      </c>
      <c r="S391" s="16" t="s">
        <v>7379</v>
      </c>
      <c r="T391" s="80"/>
      <c r="U391" s="7"/>
      <c r="V391" s="7"/>
      <c r="W391" s="7"/>
    </row>
    <row r="392" spans="1:23" ht="14">
      <c r="A392" s="17"/>
      <c r="B392" s="29" t="s">
        <v>1083</v>
      </c>
      <c r="C392" s="29" t="s">
        <v>1084</v>
      </c>
      <c r="D392" s="29" t="s">
        <v>1085</v>
      </c>
      <c r="E392" s="29" t="s">
        <v>1086</v>
      </c>
      <c r="F392" s="275" t="s">
        <v>10282</v>
      </c>
      <c r="G392" s="29" t="s">
        <v>1082</v>
      </c>
      <c r="H392" s="210" t="s">
        <v>6003</v>
      </c>
      <c r="I392" s="29" t="s">
        <v>1983</v>
      </c>
      <c r="J392" s="29">
        <v>0</v>
      </c>
      <c r="K392" s="29" t="s">
        <v>1984</v>
      </c>
      <c r="L392" s="29">
        <v>0</v>
      </c>
      <c r="M392" s="29">
        <v>0</v>
      </c>
      <c r="N392" s="29" t="s">
        <v>23</v>
      </c>
      <c r="O392" s="29"/>
      <c r="P392" s="29" t="s">
        <v>17</v>
      </c>
      <c r="Q392" s="29" t="s">
        <v>138</v>
      </c>
      <c r="R392" s="29" t="s">
        <v>1426</v>
      </c>
      <c r="S392" s="29" t="s">
        <v>7435</v>
      </c>
      <c r="T392" s="29"/>
      <c r="U392" s="7"/>
      <c r="V392" s="7"/>
      <c r="W392" s="7"/>
    </row>
    <row r="393" spans="1:23" ht="14">
      <c r="A393" s="16"/>
      <c r="B393" s="80" t="s">
        <v>1078</v>
      </c>
      <c r="C393" s="80" t="s">
        <v>1079</v>
      </c>
      <c r="D393" s="80" t="s">
        <v>1080</v>
      </c>
      <c r="E393" s="80" t="s">
        <v>1081</v>
      </c>
      <c r="F393" s="119" t="s">
        <v>10283</v>
      </c>
      <c r="G393" s="80" t="s">
        <v>1082</v>
      </c>
      <c r="H393" s="217" t="s">
        <v>6003</v>
      </c>
      <c r="I393" s="80" t="s">
        <v>1983</v>
      </c>
      <c r="J393" s="80">
        <v>0</v>
      </c>
      <c r="K393" s="80" t="s">
        <v>1984</v>
      </c>
      <c r="L393" s="80">
        <v>0</v>
      </c>
      <c r="M393" s="80">
        <v>0</v>
      </c>
      <c r="N393" s="80" t="s">
        <v>23</v>
      </c>
      <c r="O393" s="80"/>
      <c r="P393" s="80" t="s">
        <v>17</v>
      </c>
      <c r="Q393" s="80" t="s">
        <v>138</v>
      </c>
      <c r="R393" s="80" t="s">
        <v>1426</v>
      </c>
      <c r="S393" s="80" t="s">
        <v>7435</v>
      </c>
      <c r="T393" s="80"/>
      <c r="U393" s="7"/>
      <c r="V393" s="7"/>
      <c r="W393" s="7"/>
    </row>
    <row r="394" spans="1:23" ht="14">
      <c r="A394" s="17"/>
      <c r="B394" s="17" t="s">
        <v>10284</v>
      </c>
      <c r="C394" s="17" t="s">
        <v>62</v>
      </c>
      <c r="D394" s="17" t="s">
        <v>10285</v>
      </c>
      <c r="E394" s="17" t="s">
        <v>10286</v>
      </c>
      <c r="F394" s="265" t="s">
        <v>10287</v>
      </c>
      <c r="G394" s="17" t="s">
        <v>5542</v>
      </c>
      <c r="H394" s="210" t="s">
        <v>5543</v>
      </c>
      <c r="I394" s="29" t="s">
        <v>1983</v>
      </c>
      <c r="J394" s="29" t="s">
        <v>5544</v>
      </c>
      <c r="K394" s="29" t="s">
        <v>2095</v>
      </c>
      <c r="L394" s="29">
        <v>0</v>
      </c>
      <c r="M394" s="29" t="s">
        <v>5545</v>
      </c>
      <c r="N394" s="29" t="s">
        <v>23</v>
      </c>
      <c r="O394" s="17">
        <v>0</v>
      </c>
      <c r="P394" s="29" t="s">
        <v>17</v>
      </c>
      <c r="Q394" s="17"/>
      <c r="R394" s="17" t="s">
        <v>7341</v>
      </c>
      <c r="S394" s="17"/>
      <c r="T394" s="17"/>
      <c r="U394" s="12"/>
      <c r="V394" s="12"/>
      <c r="W394" s="12"/>
    </row>
    <row r="395" spans="1:23" ht="14">
      <c r="A395" s="16"/>
      <c r="B395" s="16" t="s">
        <v>1479</v>
      </c>
      <c r="C395" s="16" t="s">
        <v>536</v>
      </c>
      <c r="D395" s="16" t="s">
        <v>10288</v>
      </c>
      <c r="E395" s="16" t="s">
        <v>10289</v>
      </c>
      <c r="F395" s="93" t="s">
        <v>10290</v>
      </c>
      <c r="G395" s="16" t="s">
        <v>5549</v>
      </c>
      <c r="H395" s="217" t="s">
        <v>5550</v>
      </c>
      <c r="I395" s="80" t="s">
        <v>1983</v>
      </c>
      <c r="J395" s="80">
        <v>0</v>
      </c>
      <c r="K395" s="80" t="s">
        <v>49</v>
      </c>
      <c r="L395" s="80">
        <v>0</v>
      </c>
      <c r="M395" s="80" t="s">
        <v>5551</v>
      </c>
      <c r="N395" s="80" t="s">
        <v>23</v>
      </c>
      <c r="O395" s="16">
        <v>0</v>
      </c>
      <c r="P395" s="80" t="s">
        <v>17</v>
      </c>
      <c r="Q395" s="16"/>
      <c r="R395" s="16" t="s">
        <v>7341</v>
      </c>
      <c r="S395" s="16"/>
      <c r="T395" s="16"/>
      <c r="U395" s="12"/>
      <c r="V395" s="12"/>
      <c r="W395" s="12"/>
    </row>
    <row r="396" spans="1:23" ht="14">
      <c r="A396" s="17"/>
      <c r="B396" s="29" t="s">
        <v>1087</v>
      </c>
      <c r="C396" s="29" t="s">
        <v>973</v>
      </c>
      <c r="D396" s="29" t="s">
        <v>1088</v>
      </c>
      <c r="E396" s="29" t="s">
        <v>1089</v>
      </c>
      <c r="F396" s="29" t="s">
        <v>7390</v>
      </c>
      <c r="G396" s="29" t="s">
        <v>1090</v>
      </c>
      <c r="H396" s="210" t="s">
        <v>6004</v>
      </c>
      <c r="I396" s="29" t="s">
        <v>1977</v>
      </c>
      <c r="J396" s="29">
        <v>0</v>
      </c>
      <c r="K396" s="29" t="s">
        <v>1984</v>
      </c>
      <c r="L396" s="29" t="s">
        <v>2131</v>
      </c>
      <c r="M396" s="29" t="s">
        <v>6005</v>
      </c>
      <c r="N396" s="29" t="s">
        <v>23</v>
      </c>
      <c r="O396" s="29"/>
      <c r="P396" s="29" t="s">
        <v>17</v>
      </c>
      <c r="Q396" s="29" t="s">
        <v>138</v>
      </c>
      <c r="R396" s="29" t="s">
        <v>1426</v>
      </c>
      <c r="S396" s="17" t="s">
        <v>139</v>
      </c>
      <c r="T396" s="29"/>
      <c r="U396" s="7"/>
      <c r="V396" s="7"/>
      <c r="W396" s="7"/>
    </row>
    <row r="397" spans="1:23" ht="14">
      <c r="A397" s="16"/>
      <c r="B397" s="80" t="s">
        <v>681</v>
      </c>
      <c r="C397" s="80" t="s">
        <v>1091</v>
      </c>
      <c r="D397" s="80" t="s">
        <v>1092</v>
      </c>
      <c r="E397" s="80" t="s">
        <v>317</v>
      </c>
      <c r="F397" s="119" t="s">
        <v>7694</v>
      </c>
      <c r="G397" s="80" t="s">
        <v>1090</v>
      </c>
      <c r="H397" s="217" t="s">
        <v>6004</v>
      </c>
      <c r="I397" s="80" t="s">
        <v>1977</v>
      </c>
      <c r="J397" s="80">
        <v>0</v>
      </c>
      <c r="K397" s="80" t="s">
        <v>1984</v>
      </c>
      <c r="L397" s="80" t="s">
        <v>2131</v>
      </c>
      <c r="M397" s="80" t="s">
        <v>6005</v>
      </c>
      <c r="N397" s="80" t="s">
        <v>23</v>
      </c>
      <c r="O397" s="80"/>
      <c r="P397" s="80" t="s">
        <v>17</v>
      </c>
      <c r="Q397" s="80" t="s">
        <v>138</v>
      </c>
      <c r="R397" s="80" t="s">
        <v>1426</v>
      </c>
      <c r="S397" s="16" t="s">
        <v>139</v>
      </c>
      <c r="T397" s="80"/>
      <c r="U397" s="7"/>
      <c r="V397" s="7"/>
      <c r="W397" s="7"/>
    </row>
    <row r="398" spans="1:23" ht="14">
      <c r="A398" s="17"/>
      <c r="B398" s="17" t="s">
        <v>10291</v>
      </c>
      <c r="C398" s="17" t="s">
        <v>637</v>
      </c>
      <c r="D398" s="17" t="s">
        <v>10292</v>
      </c>
      <c r="E398" s="17" t="s">
        <v>28</v>
      </c>
      <c r="F398" s="265" t="s">
        <v>10293</v>
      </c>
      <c r="G398" s="17" t="s">
        <v>5670</v>
      </c>
      <c r="H398" s="210" t="s">
        <v>5671</v>
      </c>
      <c r="I398" s="29" t="s">
        <v>1983</v>
      </c>
      <c r="J398" s="29">
        <v>0</v>
      </c>
      <c r="K398" s="29" t="s">
        <v>2051</v>
      </c>
      <c r="L398" s="29">
        <v>0</v>
      </c>
      <c r="M398" s="29" t="s">
        <v>5672</v>
      </c>
      <c r="N398" s="29" t="s">
        <v>23</v>
      </c>
      <c r="O398" s="17">
        <v>0</v>
      </c>
      <c r="P398" s="29" t="s">
        <v>17</v>
      </c>
      <c r="Q398" s="17"/>
      <c r="R398" s="17" t="s">
        <v>7341</v>
      </c>
      <c r="S398" s="17"/>
      <c r="T398" s="17"/>
      <c r="U398" s="12"/>
      <c r="V398" s="12"/>
      <c r="W398" s="12"/>
    </row>
    <row r="399" spans="1:23" ht="14">
      <c r="A399" s="16"/>
      <c r="B399" s="16" t="s">
        <v>10294</v>
      </c>
      <c r="C399" s="16" t="s">
        <v>62</v>
      </c>
      <c r="D399" s="16" t="s">
        <v>10295</v>
      </c>
      <c r="E399" s="16" t="s">
        <v>73</v>
      </c>
      <c r="F399" s="267" t="s">
        <v>10296</v>
      </c>
      <c r="G399" s="16" t="s">
        <v>5670</v>
      </c>
      <c r="H399" s="217" t="s">
        <v>5671</v>
      </c>
      <c r="I399" s="80" t="s">
        <v>1983</v>
      </c>
      <c r="J399" s="80">
        <v>0</v>
      </c>
      <c r="K399" s="80" t="s">
        <v>2051</v>
      </c>
      <c r="L399" s="80">
        <v>0</v>
      </c>
      <c r="M399" s="80" t="s">
        <v>5672</v>
      </c>
      <c r="N399" s="80" t="s">
        <v>23</v>
      </c>
      <c r="O399" s="16">
        <v>0</v>
      </c>
      <c r="P399" s="80" t="s">
        <v>17</v>
      </c>
      <c r="Q399" s="16"/>
      <c r="R399" s="16" t="s">
        <v>7341</v>
      </c>
      <c r="S399" s="16"/>
      <c r="T399" s="16"/>
      <c r="U399" s="12"/>
      <c r="V399" s="12"/>
      <c r="W399" s="12"/>
    </row>
    <row r="400" spans="1:23" ht="14">
      <c r="A400" s="105"/>
      <c r="B400" s="105" t="s">
        <v>10297</v>
      </c>
      <c r="C400" s="17" t="s">
        <v>6641</v>
      </c>
      <c r="D400" s="17"/>
      <c r="E400" s="17" t="s">
        <v>10298</v>
      </c>
      <c r="F400" s="269" t="s">
        <v>10299</v>
      </c>
      <c r="G400" s="17" t="s">
        <v>5562</v>
      </c>
      <c r="H400" s="210" t="s">
        <v>5563</v>
      </c>
      <c r="I400" s="29" t="s">
        <v>1983</v>
      </c>
      <c r="J400" s="29">
        <v>0</v>
      </c>
      <c r="K400" s="29" t="s">
        <v>2083</v>
      </c>
      <c r="L400" s="29">
        <v>0</v>
      </c>
      <c r="M400" s="29" t="s">
        <v>5564</v>
      </c>
      <c r="N400" s="29" t="s">
        <v>1996</v>
      </c>
      <c r="O400" s="17" t="s">
        <v>5565</v>
      </c>
      <c r="P400" s="29" t="s">
        <v>17</v>
      </c>
      <c r="Q400" s="17"/>
      <c r="R400" s="17" t="s">
        <v>7341</v>
      </c>
      <c r="S400" s="17"/>
      <c r="T400" s="17"/>
      <c r="U400" s="12"/>
      <c r="V400" s="12"/>
      <c r="W400" s="12"/>
    </row>
    <row r="401" spans="1:23" ht="14">
      <c r="A401" s="16"/>
      <c r="B401" s="80" t="s">
        <v>1096</v>
      </c>
      <c r="C401" s="80" t="s">
        <v>198</v>
      </c>
      <c r="D401" s="80" t="s">
        <v>1097</v>
      </c>
      <c r="E401" s="80" t="s">
        <v>1098</v>
      </c>
      <c r="F401" s="276" t="s">
        <v>10300</v>
      </c>
      <c r="G401" s="80" t="s">
        <v>1099</v>
      </c>
      <c r="H401" s="217" t="s">
        <v>6010</v>
      </c>
      <c r="I401" s="80" t="s">
        <v>1983</v>
      </c>
      <c r="J401" s="80">
        <v>0</v>
      </c>
      <c r="K401" s="80" t="s">
        <v>1984</v>
      </c>
      <c r="L401" s="80">
        <v>0</v>
      </c>
      <c r="M401" s="80">
        <v>0</v>
      </c>
      <c r="N401" s="80" t="s">
        <v>23</v>
      </c>
      <c r="O401" s="80"/>
      <c r="P401" s="80" t="s">
        <v>17</v>
      </c>
      <c r="Q401" s="80" t="s">
        <v>138</v>
      </c>
      <c r="R401" s="80" t="s">
        <v>1426</v>
      </c>
      <c r="S401" s="16" t="s">
        <v>139</v>
      </c>
      <c r="T401" s="80"/>
      <c r="U401" s="7"/>
      <c r="V401" s="7"/>
      <c r="W401" s="7"/>
    </row>
    <row r="402" spans="1:23" ht="14">
      <c r="A402" s="17"/>
      <c r="B402" s="29" t="s">
        <v>1100</v>
      </c>
      <c r="C402" s="29" t="s">
        <v>732</v>
      </c>
      <c r="D402" s="29" t="s">
        <v>1101</v>
      </c>
      <c r="E402" s="29" t="s">
        <v>1102</v>
      </c>
      <c r="F402" s="29" t="s">
        <v>7390</v>
      </c>
      <c r="G402" s="29" t="s">
        <v>1103</v>
      </c>
      <c r="H402" s="210" t="s">
        <v>5590</v>
      </c>
      <c r="I402" s="29" t="s">
        <v>1983</v>
      </c>
      <c r="J402" s="29">
        <v>0</v>
      </c>
      <c r="K402" s="29" t="s">
        <v>2066</v>
      </c>
      <c r="L402" s="29">
        <v>0</v>
      </c>
      <c r="M402" s="29" t="s">
        <v>5591</v>
      </c>
      <c r="N402" s="29" t="s">
        <v>23</v>
      </c>
      <c r="O402" s="29"/>
      <c r="P402" s="29" t="s">
        <v>17</v>
      </c>
      <c r="Q402" s="29" t="s">
        <v>138</v>
      </c>
      <c r="R402" s="29" t="s">
        <v>1426</v>
      </c>
      <c r="S402" s="29" t="s">
        <v>7435</v>
      </c>
      <c r="T402" s="29"/>
      <c r="U402" s="7"/>
      <c r="V402" s="7"/>
      <c r="W402" s="7"/>
    </row>
    <row r="403" spans="1:23" ht="14">
      <c r="A403" s="16"/>
      <c r="B403" s="80" t="s">
        <v>1841</v>
      </c>
      <c r="C403" s="80" t="s">
        <v>1842</v>
      </c>
      <c r="D403" s="80" t="s">
        <v>1843</v>
      </c>
      <c r="E403" s="80" t="s">
        <v>1547</v>
      </c>
      <c r="F403" s="268" t="s">
        <v>1844</v>
      </c>
      <c r="G403" s="80" t="s">
        <v>1845</v>
      </c>
      <c r="H403" s="202" t="s">
        <v>5592</v>
      </c>
      <c r="I403" s="16" t="s">
        <v>1983</v>
      </c>
      <c r="J403" s="16"/>
      <c r="K403" s="16" t="s">
        <v>2066</v>
      </c>
      <c r="L403" s="16">
        <v>0</v>
      </c>
      <c r="M403" s="16" t="s">
        <v>5593</v>
      </c>
      <c r="N403" s="16" t="s">
        <v>1981</v>
      </c>
      <c r="O403" s="16"/>
      <c r="P403" s="80" t="s">
        <v>17</v>
      </c>
      <c r="Q403" s="80" t="s">
        <v>1529</v>
      </c>
      <c r="R403" s="80" t="s">
        <v>1561</v>
      </c>
      <c r="S403" s="16"/>
      <c r="T403" s="80"/>
      <c r="U403" s="7"/>
      <c r="V403" s="7"/>
      <c r="W403" s="7"/>
    </row>
    <row r="404" spans="1:23" ht="14">
      <c r="A404" s="17"/>
      <c r="B404" s="17" t="s">
        <v>10301</v>
      </c>
      <c r="C404" s="17" t="s">
        <v>10302</v>
      </c>
      <c r="D404" s="17" t="s">
        <v>10303</v>
      </c>
      <c r="E404" s="17" t="s">
        <v>10304</v>
      </c>
      <c r="F404" s="120" t="s">
        <v>10305</v>
      </c>
      <c r="G404" s="17" t="s">
        <v>5598</v>
      </c>
      <c r="H404" s="210" t="s">
        <v>5599</v>
      </c>
      <c r="I404" s="29" t="s">
        <v>1983</v>
      </c>
      <c r="J404" s="29">
        <v>0</v>
      </c>
      <c r="K404" s="29" t="s">
        <v>30</v>
      </c>
      <c r="L404" s="29" t="s">
        <v>2084</v>
      </c>
      <c r="M404" s="29" t="s">
        <v>5600</v>
      </c>
      <c r="N404" s="29" t="s">
        <v>23</v>
      </c>
      <c r="O404" s="17">
        <v>0</v>
      </c>
      <c r="P404" s="29" t="s">
        <v>17</v>
      </c>
      <c r="Q404" s="17"/>
      <c r="R404" s="17" t="s">
        <v>7341</v>
      </c>
      <c r="S404" s="17"/>
      <c r="T404" s="17"/>
      <c r="U404" s="12"/>
      <c r="V404" s="12"/>
      <c r="W404" s="12"/>
    </row>
    <row r="405" spans="1:23" ht="14">
      <c r="A405" s="16"/>
      <c r="B405" s="16" t="s">
        <v>10306</v>
      </c>
      <c r="C405" s="16" t="s">
        <v>33</v>
      </c>
      <c r="D405" s="16" t="s">
        <v>10307</v>
      </c>
      <c r="E405" s="16" t="s">
        <v>10308</v>
      </c>
      <c r="F405" s="267" t="s">
        <v>10309</v>
      </c>
      <c r="G405" s="16" t="s">
        <v>5637</v>
      </c>
      <c r="H405" s="217" t="s">
        <v>5638</v>
      </c>
      <c r="I405" s="80" t="s">
        <v>1983</v>
      </c>
      <c r="J405" s="80">
        <v>0</v>
      </c>
      <c r="K405" s="80" t="s">
        <v>2114</v>
      </c>
      <c r="L405" s="80">
        <v>0</v>
      </c>
      <c r="M405" s="80" t="s">
        <v>5639</v>
      </c>
      <c r="N405" s="80" t="s">
        <v>23</v>
      </c>
      <c r="O405" s="16">
        <v>0</v>
      </c>
      <c r="P405" s="16" t="s">
        <v>2020</v>
      </c>
      <c r="Q405" s="16"/>
      <c r="R405" s="16" t="s">
        <v>7805</v>
      </c>
      <c r="S405" s="16" t="s">
        <v>7379</v>
      </c>
      <c r="T405" s="16"/>
      <c r="U405" s="12"/>
      <c r="V405" s="12"/>
      <c r="W405" s="12"/>
    </row>
    <row r="406" spans="1:23" ht="14">
      <c r="A406" s="17"/>
      <c r="B406" s="41" t="s">
        <v>10310</v>
      </c>
      <c r="C406" s="41" t="s">
        <v>7864</v>
      </c>
      <c r="D406" s="41" t="s">
        <v>10311</v>
      </c>
      <c r="E406" s="17" t="s">
        <v>10312</v>
      </c>
      <c r="F406" s="120" t="s">
        <v>10313</v>
      </c>
      <c r="G406" s="17" t="s">
        <v>5637</v>
      </c>
      <c r="H406" s="210" t="s">
        <v>5638</v>
      </c>
      <c r="I406" s="29" t="s">
        <v>1983</v>
      </c>
      <c r="J406" s="29">
        <v>0</v>
      </c>
      <c r="K406" s="29" t="s">
        <v>2114</v>
      </c>
      <c r="L406" s="29">
        <v>0</v>
      </c>
      <c r="M406" s="29" t="s">
        <v>5639</v>
      </c>
      <c r="N406" s="29" t="s">
        <v>23</v>
      </c>
      <c r="O406" s="17"/>
      <c r="P406" s="29" t="s">
        <v>17</v>
      </c>
      <c r="Q406" s="29" t="s">
        <v>1529</v>
      </c>
      <c r="R406" s="29" t="s">
        <v>7805</v>
      </c>
      <c r="S406" s="17" t="s">
        <v>7358</v>
      </c>
      <c r="T406" s="17"/>
      <c r="U406" s="12"/>
      <c r="V406" s="12"/>
      <c r="W406" s="12"/>
    </row>
    <row r="407" spans="1:23" ht="14">
      <c r="A407" s="16"/>
      <c r="B407" s="115" t="s">
        <v>10314</v>
      </c>
      <c r="C407" s="115" t="s">
        <v>262</v>
      </c>
      <c r="D407" s="115" t="s">
        <v>10315</v>
      </c>
      <c r="E407" s="115" t="s">
        <v>10316</v>
      </c>
      <c r="F407" s="266" t="s">
        <v>10317</v>
      </c>
      <c r="G407" s="115" t="s">
        <v>5640</v>
      </c>
      <c r="H407" s="217" t="s">
        <v>5641</v>
      </c>
      <c r="I407" s="80" t="s">
        <v>1983</v>
      </c>
      <c r="J407" s="80">
        <v>0</v>
      </c>
      <c r="K407" s="80" t="s">
        <v>2114</v>
      </c>
      <c r="L407" s="80">
        <v>0</v>
      </c>
      <c r="M407" s="80" t="s">
        <v>5642</v>
      </c>
      <c r="N407" s="80" t="s">
        <v>23</v>
      </c>
      <c r="O407" s="16">
        <v>0</v>
      </c>
      <c r="P407" s="80" t="s">
        <v>17</v>
      </c>
      <c r="Q407" s="115"/>
      <c r="R407" s="16" t="s">
        <v>7341</v>
      </c>
      <c r="S407" s="16"/>
      <c r="T407" s="115"/>
      <c r="U407" s="46"/>
      <c r="V407" s="46"/>
      <c r="W407" s="46"/>
    </row>
    <row r="408" spans="1:23" ht="14">
      <c r="A408" s="17"/>
      <c r="B408" s="17"/>
      <c r="C408" s="17"/>
      <c r="D408" s="17"/>
      <c r="E408" s="17"/>
      <c r="F408" s="17"/>
      <c r="G408" s="17" t="s">
        <v>2988</v>
      </c>
      <c r="H408" s="210" t="s">
        <v>2989</v>
      </c>
      <c r="I408" s="29" t="s">
        <v>1983</v>
      </c>
      <c r="J408" s="29">
        <v>0</v>
      </c>
      <c r="K408" s="29" t="s">
        <v>1991</v>
      </c>
      <c r="L408" s="29">
        <v>0</v>
      </c>
      <c r="M408" s="29" t="s">
        <v>2990</v>
      </c>
      <c r="N408" s="29" t="s">
        <v>23</v>
      </c>
      <c r="O408" s="17">
        <v>0</v>
      </c>
      <c r="P408" s="29" t="s">
        <v>17</v>
      </c>
      <c r="Q408" s="17"/>
      <c r="R408" s="17" t="s">
        <v>7341</v>
      </c>
      <c r="S408" s="17"/>
      <c r="T408" s="17"/>
      <c r="U408" s="12"/>
      <c r="V408" s="12"/>
      <c r="W408" s="12"/>
    </row>
    <row r="409" spans="1:23" ht="14">
      <c r="A409" s="16"/>
      <c r="B409" s="80" t="s">
        <v>304</v>
      </c>
      <c r="C409" s="80" t="s">
        <v>1104</v>
      </c>
      <c r="D409" s="80" t="s">
        <v>1105</v>
      </c>
      <c r="E409" s="80" t="s">
        <v>1106</v>
      </c>
      <c r="F409" s="119" t="s">
        <v>10318</v>
      </c>
      <c r="G409" s="80" t="s">
        <v>1107</v>
      </c>
      <c r="H409" s="217" t="s">
        <v>6030</v>
      </c>
      <c r="I409" s="80" t="s">
        <v>1983</v>
      </c>
      <c r="J409" s="80">
        <v>0</v>
      </c>
      <c r="K409" s="80" t="s">
        <v>1984</v>
      </c>
      <c r="L409" s="80">
        <v>0</v>
      </c>
      <c r="M409" s="80">
        <v>0</v>
      </c>
      <c r="N409" s="80" t="s">
        <v>23</v>
      </c>
      <c r="O409" s="80"/>
      <c r="P409" s="80" t="s">
        <v>17</v>
      </c>
      <c r="Q409" s="80" t="s">
        <v>138</v>
      </c>
      <c r="R409" s="80" t="s">
        <v>1426</v>
      </c>
      <c r="S409" s="16" t="s">
        <v>139</v>
      </c>
      <c r="T409" s="80"/>
      <c r="U409" s="7"/>
      <c r="V409" s="7"/>
      <c r="W409" s="7"/>
    </row>
    <row r="410" spans="1:23" ht="14">
      <c r="A410" s="17"/>
      <c r="B410" s="29" t="s">
        <v>314</v>
      </c>
      <c r="C410" s="29" t="s">
        <v>33</v>
      </c>
      <c r="D410" s="29" t="s">
        <v>1765</v>
      </c>
      <c r="E410" s="29" t="s">
        <v>1547</v>
      </c>
      <c r="F410" s="231" t="s">
        <v>1766</v>
      </c>
      <c r="G410" s="29" t="s">
        <v>1767</v>
      </c>
      <c r="H410" s="205" t="s">
        <v>5686</v>
      </c>
      <c r="I410" s="17" t="s">
        <v>1983</v>
      </c>
      <c r="J410" s="17"/>
      <c r="K410" s="17" t="s">
        <v>30</v>
      </c>
      <c r="L410" s="17">
        <v>0</v>
      </c>
      <c r="M410" s="17" t="s">
        <v>4922</v>
      </c>
      <c r="N410" s="17" t="s">
        <v>23</v>
      </c>
      <c r="O410" s="17"/>
      <c r="P410" s="29" t="s">
        <v>17</v>
      </c>
      <c r="Q410" s="29" t="s">
        <v>1529</v>
      </c>
      <c r="R410" s="29" t="s">
        <v>1598</v>
      </c>
      <c r="S410" s="29"/>
      <c r="T410" s="29"/>
      <c r="U410" s="7"/>
      <c r="V410" s="7"/>
      <c r="W410" s="7"/>
    </row>
    <row r="411" spans="1:23" ht="14">
      <c r="A411" s="16"/>
      <c r="B411" s="80" t="s">
        <v>1768</v>
      </c>
      <c r="C411" s="80" t="s">
        <v>1769</v>
      </c>
      <c r="D411" s="80" t="s">
        <v>1770</v>
      </c>
      <c r="E411" s="80" t="s">
        <v>1771</v>
      </c>
      <c r="F411" s="268" t="s">
        <v>1772</v>
      </c>
      <c r="G411" s="80" t="s">
        <v>1767</v>
      </c>
      <c r="H411" s="202" t="s">
        <v>5686</v>
      </c>
      <c r="I411" s="16" t="s">
        <v>1983</v>
      </c>
      <c r="J411" s="16"/>
      <c r="K411" s="16" t="s">
        <v>30</v>
      </c>
      <c r="L411" s="16">
        <v>0</v>
      </c>
      <c r="M411" s="16" t="s">
        <v>4922</v>
      </c>
      <c r="N411" s="16" t="s">
        <v>23</v>
      </c>
      <c r="O411" s="16"/>
      <c r="P411" s="80" t="s">
        <v>17</v>
      </c>
      <c r="Q411" s="80" t="s">
        <v>1529</v>
      </c>
      <c r="R411" s="80" t="s">
        <v>1598</v>
      </c>
      <c r="S411" s="80"/>
      <c r="T411" s="80"/>
      <c r="U411" s="7"/>
      <c r="V411" s="7"/>
      <c r="W411" s="7"/>
    </row>
    <row r="412" spans="1:23" ht="14">
      <c r="A412" s="17"/>
      <c r="B412" s="29" t="s">
        <v>1663</v>
      </c>
      <c r="C412" s="29" t="s">
        <v>1664</v>
      </c>
      <c r="D412" s="29" t="s">
        <v>1665</v>
      </c>
      <c r="E412" s="29" t="s">
        <v>413</v>
      </c>
      <c r="F412" s="231" t="s">
        <v>1666</v>
      </c>
      <c r="G412" s="29" t="s">
        <v>1667</v>
      </c>
      <c r="H412" s="205" t="s">
        <v>2991</v>
      </c>
      <c r="I412" s="17" t="s">
        <v>1983</v>
      </c>
      <c r="J412" s="17"/>
      <c r="K412" s="17" t="s">
        <v>2017</v>
      </c>
      <c r="L412" s="17" t="s">
        <v>2311</v>
      </c>
      <c r="M412" s="17" t="s">
        <v>2992</v>
      </c>
      <c r="N412" s="17" t="s">
        <v>1981</v>
      </c>
      <c r="O412" s="17"/>
      <c r="P412" s="29" t="s">
        <v>17</v>
      </c>
      <c r="Q412" s="29" t="s">
        <v>1529</v>
      </c>
      <c r="R412" s="29" t="s">
        <v>1530</v>
      </c>
      <c r="S412" s="17"/>
      <c r="T412" s="29"/>
      <c r="U412" s="7"/>
      <c r="V412" s="7"/>
      <c r="W412" s="7"/>
    </row>
    <row r="413" spans="1:23" ht="14">
      <c r="A413" s="16"/>
      <c r="B413" s="80" t="s">
        <v>1668</v>
      </c>
      <c r="C413" s="80" t="s">
        <v>1669</v>
      </c>
      <c r="D413" s="80" t="s">
        <v>1670</v>
      </c>
      <c r="E413" s="80" t="s">
        <v>1671</v>
      </c>
      <c r="F413" s="268" t="s">
        <v>1672</v>
      </c>
      <c r="G413" s="80" t="s">
        <v>1673</v>
      </c>
      <c r="H413" s="202" t="s">
        <v>2993</v>
      </c>
      <c r="I413" s="16" t="s">
        <v>1983</v>
      </c>
      <c r="J413" s="16"/>
      <c r="K413" s="16" t="s">
        <v>2017</v>
      </c>
      <c r="L413" s="16">
        <v>0</v>
      </c>
      <c r="M413" s="16" t="s">
        <v>2994</v>
      </c>
      <c r="N413" s="16" t="s">
        <v>1981</v>
      </c>
      <c r="O413" s="16"/>
      <c r="P413" s="80" t="s">
        <v>17</v>
      </c>
      <c r="Q413" s="80" t="s">
        <v>1529</v>
      </c>
      <c r="R413" s="80" t="s">
        <v>1530</v>
      </c>
      <c r="S413" s="16"/>
      <c r="T413" s="80"/>
      <c r="U413" s="7"/>
      <c r="V413" s="7"/>
      <c r="W413" s="7"/>
    </row>
    <row r="414" spans="1:23" ht="14">
      <c r="A414" s="17"/>
      <c r="B414" s="17" t="s">
        <v>10319</v>
      </c>
      <c r="C414" s="17" t="s">
        <v>10320</v>
      </c>
      <c r="D414" s="17" t="s">
        <v>10321</v>
      </c>
      <c r="E414" s="17" t="s">
        <v>10322</v>
      </c>
      <c r="F414" s="120" t="s">
        <v>10323</v>
      </c>
      <c r="G414" s="17" t="s">
        <v>5701</v>
      </c>
      <c r="H414" s="210" t="s">
        <v>5702</v>
      </c>
      <c r="I414" s="29" t="s">
        <v>1983</v>
      </c>
      <c r="J414" s="29">
        <v>0</v>
      </c>
      <c r="K414" s="29" t="s">
        <v>2051</v>
      </c>
      <c r="L414" s="29">
        <v>0</v>
      </c>
      <c r="M414" s="29" t="s">
        <v>5703</v>
      </c>
      <c r="N414" s="29" t="s">
        <v>23</v>
      </c>
      <c r="O414" s="17">
        <v>0</v>
      </c>
      <c r="P414" s="29" t="s">
        <v>17</v>
      </c>
      <c r="Q414" s="17"/>
      <c r="R414" s="17" t="s">
        <v>7341</v>
      </c>
      <c r="S414" s="17"/>
      <c r="T414" s="17"/>
      <c r="U414" s="12"/>
      <c r="V414" s="12"/>
      <c r="W414" s="12"/>
    </row>
    <row r="415" spans="1:23" ht="14">
      <c r="A415" s="16"/>
      <c r="B415" s="80" t="s">
        <v>1846</v>
      </c>
      <c r="C415" s="80" t="s">
        <v>1847</v>
      </c>
      <c r="D415" s="80" t="s">
        <v>1848</v>
      </c>
      <c r="E415" s="80" t="s">
        <v>1849</v>
      </c>
      <c r="F415" s="268" t="s">
        <v>1850</v>
      </c>
      <c r="G415" s="80" t="s">
        <v>1851</v>
      </c>
      <c r="H415" s="202" t="s">
        <v>5726</v>
      </c>
      <c r="I415" s="16" t="s">
        <v>1983</v>
      </c>
      <c r="J415" s="16"/>
      <c r="K415" s="16" t="s">
        <v>2066</v>
      </c>
      <c r="L415" s="16">
        <v>0</v>
      </c>
      <c r="M415" s="16" t="s">
        <v>5727</v>
      </c>
      <c r="N415" s="16" t="s">
        <v>1981</v>
      </c>
      <c r="O415" s="16"/>
      <c r="P415" s="80" t="s">
        <v>17</v>
      </c>
      <c r="Q415" s="80" t="s">
        <v>1529</v>
      </c>
      <c r="R415" s="80" t="s">
        <v>1561</v>
      </c>
      <c r="S415" s="16"/>
      <c r="T415" s="80"/>
      <c r="U415" s="7"/>
      <c r="V415" s="7"/>
      <c r="W415" s="7"/>
    </row>
    <row r="416" spans="1:23" ht="14">
      <c r="A416" s="17"/>
      <c r="B416" s="29" t="s">
        <v>1773</v>
      </c>
      <c r="C416" s="29" t="s">
        <v>1774</v>
      </c>
      <c r="D416" s="29" t="s">
        <v>1775</v>
      </c>
      <c r="E416" s="29" t="s">
        <v>1547</v>
      </c>
      <c r="F416" s="231" t="s">
        <v>1776</v>
      </c>
      <c r="G416" s="29" t="s">
        <v>1777</v>
      </c>
      <c r="H416" s="205" t="s">
        <v>2998</v>
      </c>
      <c r="I416" s="17" t="s">
        <v>1983</v>
      </c>
      <c r="J416" s="17"/>
      <c r="K416" s="17" t="s">
        <v>30</v>
      </c>
      <c r="L416" s="17">
        <v>0</v>
      </c>
      <c r="M416" s="17" t="s">
        <v>2999</v>
      </c>
      <c r="N416" s="17" t="s">
        <v>1981</v>
      </c>
      <c r="O416" s="17"/>
      <c r="P416" s="29" t="s">
        <v>17</v>
      </c>
      <c r="Q416" s="29" t="s">
        <v>1529</v>
      </c>
      <c r="R416" s="29" t="s">
        <v>1561</v>
      </c>
      <c r="S416" s="17"/>
      <c r="T416" s="29"/>
      <c r="U416" s="7"/>
      <c r="V416" s="7"/>
      <c r="W416" s="7"/>
    </row>
    <row r="417" spans="1:23" ht="14">
      <c r="A417" s="16"/>
      <c r="B417" s="80" t="s">
        <v>1599</v>
      </c>
      <c r="C417" s="80" t="s">
        <v>1600</v>
      </c>
      <c r="D417" s="80" t="s">
        <v>1601</v>
      </c>
      <c r="E417" s="80" t="s">
        <v>1602</v>
      </c>
      <c r="F417" s="268" t="s">
        <v>1603</v>
      </c>
      <c r="G417" s="80" t="s">
        <v>1604</v>
      </c>
      <c r="H417" s="202" t="s">
        <v>5745</v>
      </c>
      <c r="I417" s="16" t="s">
        <v>1983</v>
      </c>
      <c r="J417" s="16"/>
      <c r="K417" s="16" t="s">
        <v>1991</v>
      </c>
      <c r="L417" s="16">
        <v>0</v>
      </c>
      <c r="M417" s="16" t="s">
        <v>5746</v>
      </c>
      <c r="N417" s="16" t="s">
        <v>23</v>
      </c>
      <c r="O417" s="16"/>
      <c r="P417" s="80" t="s">
        <v>17</v>
      </c>
      <c r="Q417" s="80" t="s">
        <v>1529</v>
      </c>
      <c r="R417" s="80" t="s">
        <v>1543</v>
      </c>
      <c r="S417" s="16"/>
      <c r="T417" s="80"/>
      <c r="U417" s="7"/>
      <c r="V417" s="7"/>
      <c r="W417" s="7"/>
    </row>
    <row r="418" spans="1:23" ht="14">
      <c r="A418" s="17"/>
      <c r="B418" s="29" t="s">
        <v>1112</v>
      </c>
      <c r="C418" s="29" t="s">
        <v>375</v>
      </c>
      <c r="D418" s="29" t="s">
        <v>1113</v>
      </c>
      <c r="E418" s="29" t="s">
        <v>1114</v>
      </c>
      <c r="F418" s="112" t="s">
        <v>10324</v>
      </c>
      <c r="G418" s="29" t="s">
        <v>1111</v>
      </c>
      <c r="H418" s="210" t="s">
        <v>6070</v>
      </c>
      <c r="I418" s="29" t="s">
        <v>1983</v>
      </c>
      <c r="J418" s="29">
        <v>0</v>
      </c>
      <c r="K418" s="29" t="s">
        <v>1984</v>
      </c>
      <c r="L418" s="29">
        <v>0</v>
      </c>
      <c r="M418" s="29">
        <v>0</v>
      </c>
      <c r="N418" s="29" t="s">
        <v>23</v>
      </c>
      <c r="O418" s="29"/>
      <c r="P418" s="29" t="s">
        <v>17</v>
      </c>
      <c r="Q418" s="29" t="s">
        <v>138</v>
      </c>
      <c r="R418" s="29" t="s">
        <v>1426</v>
      </c>
      <c r="S418" s="17" t="s">
        <v>139</v>
      </c>
      <c r="T418" s="29"/>
      <c r="U418" s="7"/>
      <c r="V418" s="7"/>
      <c r="W418" s="7"/>
    </row>
    <row r="419" spans="1:23" ht="14">
      <c r="A419" s="16"/>
      <c r="B419" s="80" t="s">
        <v>1108</v>
      </c>
      <c r="C419" s="80" t="s">
        <v>234</v>
      </c>
      <c r="D419" s="80" t="s">
        <v>1109</v>
      </c>
      <c r="E419" s="80" t="s">
        <v>1110</v>
      </c>
      <c r="F419" s="119" t="s">
        <v>10325</v>
      </c>
      <c r="G419" s="80" t="s">
        <v>1111</v>
      </c>
      <c r="H419" s="217" t="s">
        <v>6070</v>
      </c>
      <c r="I419" s="80" t="s">
        <v>1983</v>
      </c>
      <c r="J419" s="80">
        <v>0</v>
      </c>
      <c r="K419" s="80" t="s">
        <v>1984</v>
      </c>
      <c r="L419" s="80">
        <v>0</v>
      </c>
      <c r="M419" s="80">
        <v>0</v>
      </c>
      <c r="N419" s="80" t="s">
        <v>23</v>
      </c>
      <c r="O419" s="80"/>
      <c r="P419" s="80" t="s">
        <v>17</v>
      </c>
      <c r="Q419" s="80" t="s">
        <v>138</v>
      </c>
      <c r="R419" s="80" t="s">
        <v>1426</v>
      </c>
      <c r="S419" s="16" t="s">
        <v>139</v>
      </c>
      <c r="T419" s="80"/>
      <c r="U419" s="7"/>
      <c r="V419" s="7"/>
      <c r="W419" s="7"/>
    </row>
    <row r="420" spans="1:23" ht="14">
      <c r="A420" s="17"/>
      <c r="B420" s="29" t="s">
        <v>1115</v>
      </c>
      <c r="C420" s="29" t="s">
        <v>1116</v>
      </c>
      <c r="D420" s="29" t="s">
        <v>1117</v>
      </c>
      <c r="E420" s="29" t="s">
        <v>1118</v>
      </c>
      <c r="F420" s="112" t="s">
        <v>10326</v>
      </c>
      <c r="G420" s="29" t="s">
        <v>1119</v>
      </c>
      <c r="H420" s="210" t="s">
        <v>5754</v>
      </c>
      <c r="I420" s="29" t="s">
        <v>1983</v>
      </c>
      <c r="J420" s="29">
        <v>0</v>
      </c>
      <c r="K420" s="29" t="s">
        <v>2095</v>
      </c>
      <c r="L420" s="29">
        <v>0</v>
      </c>
      <c r="M420" s="29" t="s">
        <v>5755</v>
      </c>
      <c r="N420" s="29" t="s">
        <v>23</v>
      </c>
      <c r="O420" s="29"/>
      <c r="P420" s="29" t="s">
        <v>17</v>
      </c>
      <c r="Q420" s="29" t="s">
        <v>138</v>
      </c>
      <c r="R420" s="29" t="s">
        <v>1426</v>
      </c>
      <c r="S420" s="17" t="s">
        <v>139</v>
      </c>
      <c r="T420" s="29"/>
      <c r="U420" s="7"/>
      <c r="V420" s="7"/>
      <c r="W420" s="7"/>
    </row>
    <row r="421" spans="1:23" ht="14">
      <c r="A421" s="16"/>
      <c r="B421" s="80" t="s">
        <v>1856</v>
      </c>
      <c r="C421" s="80" t="s">
        <v>1556</v>
      </c>
      <c r="D421" s="80" t="s">
        <v>1857</v>
      </c>
      <c r="E421" s="80" t="s">
        <v>1858</v>
      </c>
      <c r="F421" s="268" t="s">
        <v>1859</v>
      </c>
      <c r="G421" s="80" t="s">
        <v>1119</v>
      </c>
      <c r="H421" s="202" t="s">
        <v>5754</v>
      </c>
      <c r="I421" s="16" t="s">
        <v>1983</v>
      </c>
      <c r="J421" s="16"/>
      <c r="K421" s="16" t="s">
        <v>2095</v>
      </c>
      <c r="L421" s="16">
        <v>0</v>
      </c>
      <c r="M421" s="16" t="s">
        <v>5755</v>
      </c>
      <c r="N421" s="16" t="s">
        <v>23</v>
      </c>
      <c r="O421" s="16"/>
      <c r="P421" s="80" t="s">
        <v>17</v>
      </c>
      <c r="Q421" s="80" t="s">
        <v>1529</v>
      </c>
      <c r="R421" s="80" t="s">
        <v>1561</v>
      </c>
      <c r="S421" s="16"/>
      <c r="T421" s="80"/>
      <c r="U421" s="7"/>
      <c r="V421" s="7"/>
      <c r="W421" s="7"/>
    </row>
    <row r="422" spans="1:23" ht="14">
      <c r="A422" s="17"/>
      <c r="B422" s="17" t="s">
        <v>753</v>
      </c>
      <c r="C422" s="17" t="s">
        <v>10327</v>
      </c>
      <c r="D422" s="17" t="s">
        <v>10328</v>
      </c>
      <c r="E422" s="17" t="s">
        <v>9164</v>
      </c>
      <c r="F422" s="265" t="s">
        <v>10329</v>
      </c>
      <c r="G422" s="17" t="s">
        <v>5756</v>
      </c>
      <c r="H422" s="210" t="s">
        <v>5757</v>
      </c>
      <c r="I422" s="29" t="s">
        <v>1983</v>
      </c>
      <c r="J422" s="29" t="s">
        <v>4685</v>
      </c>
      <c r="K422" s="29" t="s">
        <v>2095</v>
      </c>
      <c r="L422" s="29">
        <v>0</v>
      </c>
      <c r="M422" s="29" t="s">
        <v>5758</v>
      </c>
      <c r="N422" s="29" t="s">
        <v>23</v>
      </c>
      <c r="O422" s="17">
        <v>0</v>
      </c>
      <c r="P422" s="29" t="s">
        <v>17</v>
      </c>
      <c r="Q422" s="17"/>
      <c r="R422" s="17" t="s">
        <v>7341</v>
      </c>
      <c r="S422" s="17"/>
      <c r="T422" s="17"/>
      <c r="U422" s="12"/>
      <c r="V422" s="12"/>
      <c r="W422" s="12"/>
    </row>
    <row r="423" spans="1:23" ht="14">
      <c r="A423" s="16"/>
      <c r="B423" s="80" t="s">
        <v>1479</v>
      </c>
      <c r="C423" s="80" t="s">
        <v>1852</v>
      </c>
      <c r="D423" s="80" t="s">
        <v>1853</v>
      </c>
      <c r="E423" s="80" t="s">
        <v>317</v>
      </c>
      <c r="F423" s="268" t="s">
        <v>1854</v>
      </c>
      <c r="G423" s="80" t="s">
        <v>1855</v>
      </c>
      <c r="H423" s="202" t="s">
        <v>5764</v>
      </c>
      <c r="I423" s="16" t="s">
        <v>1983</v>
      </c>
      <c r="J423" s="16"/>
      <c r="K423" s="16" t="s">
        <v>2091</v>
      </c>
      <c r="L423" s="16">
        <v>0</v>
      </c>
      <c r="M423" s="16" t="s">
        <v>5765</v>
      </c>
      <c r="N423" s="16" t="s">
        <v>1981</v>
      </c>
      <c r="O423" s="16"/>
      <c r="P423" s="80" t="s">
        <v>17</v>
      </c>
      <c r="Q423" s="80" t="s">
        <v>1529</v>
      </c>
      <c r="R423" s="80" t="s">
        <v>1561</v>
      </c>
      <c r="S423" s="16"/>
      <c r="T423" s="80"/>
      <c r="U423" s="7"/>
      <c r="V423" s="7"/>
      <c r="W423" s="7"/>
    </row>
    <row r="424" spans="1:23" ht="14">
      <c r="A424" s="17"/>
      <c r="B424" s="29" t="s">
        <v>233</v>
      </c>
      <c r="C424" s="29" t="s">
        <v>1120</v>
      </c>
      <c r="D424" s="29" t="s">
        <v>1121</v>
      </c>
      <c r="E424" s="29" t="s">
        <v>317</v>
      </c>
      <c r="F424" s="29" t="s">
        <v>7390</v>
      </c>
      <c r="G424" s="29" t="s">
        <v>1122</v>
      </c>
      <c r="H424" s="210" t="s">
        <v>5762</v>
      </c>
      <c r="I424" s="29" t="s">
        <v>1983</v>
      </c>
      <c r="J424" s="29">
        <v>0</v>
      </c>
      <c r="K424" s="29" t="s">
        <v>1984</v>
      </c>
      <c r="L424" s="29">
        <v>0</v>
      </c>
      <c r="M424" s="29" t="s">
        <v>5763</v>
      </c>
      <c r="N424" s="29" t="s">
        <v>23</v>
      </c>
      <c r="O424" s="29"/>
      <c r="P424" s="29" t="s">
        <v>17</v>
      </c>
      <c r="Q424" s="29" t="s">
        <v>138</v>
      </c>
      <c r="R424" s="29" t="s">
        <v>1426</v>
      </c>
      <c r="S424" s="29" t="s">
        <v>7435</v>
      </c>
      <c r="T424" s="29"/>
      <c r="U424" s="7"/>
      <c r="V424" s="7"/>
      <c r="W424" s="7"/>
    </row>
    <row r="425" spans="1:23" ht="14">
      <c r="A425" s="16"/>
      <c r="B425" s="80" t="s">
        <v>6857</v>
      </c>
      <c r="C425" s="80" t="s">
        <v>26</v>
      </c>
      <c r="D425" s="80" t="s">
        <v>6858</v>
      </c>
      <c r="E425" s="80" t="s">
        <v>6859</v>
      </c>
      <c r="F425" s="271" t="s">
        <v>6860</v>
      </c>
      <c r="G425" s="80" t="s">
        <v>5770</v>
      </c>
      <c r="H425" s="202" t="s">
        <v>5771</v>
      </c>
      <c r="I425" s="16" t="s">
        <v>1983</v>
      </c>
      <c r="J425" s="16"/>
      <c r="K425" s="16" t="s">
        <v>2095</v>
      </c>
      <c r="L425" s="16">
        <v>0</v>
      </c>
      <c r="M425" s="16" t="s">
        <v>5773</v>
      </c>
      <c r="N425" s="16" t="s">
        <v>23</v>
      </c>
      <c r="O425" s="16"/>
      <c r="P425" s="80" t="s">
        <v>17</v>
      </c>
      <c r="Q425" s="80"/>
      <c r="R425" s="80" t="s">
        <v>6760</v>
      </c>
      <c r="S425" s="16"/>
      <c r="T425" s="80"/>
      <c r="U425" s="7"/>
      <c r="V425" s="7"/>
      <c r="W425" s="7"/>
    </row>
    <row r="426" spans="1:23" ht="14">
      <c r="A426" s="105"/>
      <c r="B426" s="29" t="s">
        <v>10330</v>
      </c>
      <c r="C426" s="29" t="s">
        <v>10331</v>
      </c>
      <c r="D426" s="29" t="s">
        <v>10332</v>
      </c>
      <c r="E426" s="29" t="s">
        <v>10333</v>
      </c>
      <c r="F426" s="231" t="s">
        <v>10334</v>
      </c>
      <c r="G426" s="29" t="s">
        <v>4734</v>
      </c>
      <c r="H426" s="205" t="s">
        <v>4735</v>
      </c>
      <c r="I426" s="17" t="s">
        <v>1983</v>
      </c>
      <c r="J426" s="17"/>
      <c r="K426" s="17" t="s">
        <v>2027</v>
      </c>
      <c r="L426" s="17">
        <v>0</v>
      </c>
      <c r="M426" s="17" t="s">
        <v>4736</v>
      </c>
      <c r="N426" s="17" t="s">
        <v>4233</v>
      </c>
      <c r="O426" s="17"/>
      <c r="P426" s="29" t="s">
        <v>17</v>
      </c>
      <c r="Q426" s="29"/>
      <c r="R426" s="17" t="s">
        <v>10335</v>
      </c>
      <c r="S426" s="17"/>
      <c r="T426" s="17"/>
      <c r="U426" s="12"/>
      <c r="V426" s="12"/>
      <c r="W426" s="12"/>
    </row>
    <row r="427" spans="1:23" ht="14">
      <c r="A427" s="16"/>
      <c r="B427" s="80" t="s">
        <v>753</v>
      </c>
      <c r="C427" s="80" t="s">
        <v>10336</v>
      </c>
      <c r="D427" s="80" t="s">
        <v>10337</v>
      </c>
      <c r="E427" s="80" t="s">
        <v>10338</v>
      </c>
      <c r="F427" s="276" t="s">
        <v>10339</v>
      </c>
      <c r="G427" s="80" t="s">
        <v>4334</v>
      </c>
      <c r="H427" s="202" t="s">
        <v>4335</v>
      </c>
      <c r="I427" s="16" t="s">
        <v>1983</v>
      </c>
      <c r="J427" s="16"/>
      <c r="K427" s="16" t="s">
        <v>1984</v>
      </c>
      <c r="L427" s="16">
        <v>0</v>
      </c>
      <c r="M427" s="16" t="s">
        <v>4336</v>
      </c>
      <c r="N427" s="16" t="s">
        <v>4337</v>
      </c>
      <c r="O427" s="80"/>
      <c r="P427" s="80" t="s">
        <v>17</v>
      </c>
      <c r="Q427" s="80"/>
      <c r="R427" s="80" t="s">
        <v>7347</v>
      </c>
      <c r="S427" s="16"/>
      <c r="T427" s="80"/>
      <c r="U427" s="7"/>
      <c r="V427" s="7"/>
      <c r="W427" s="7"/>
    </row>
    <row r="428" spans="1:23" ht="14">
      <c r="A428" s="17"/>
      <c r="B428" s="41" t="s">
        <v>10340</v>
      </c>
      <c r="C428" s="41" t="s">
        <v>10341</v>
      </c>
      <c r="D428" s="41" t="s">
        <v>10342</v>
      </c>
      <c r="E428" s="29" t="s">
        <v>10343</v>
      </c>
      <c r="F428" s="112" t="s">
        <v>10344</v>
      </c>
      <c r="G428" s="29" t="s">
        <v>5155</v>
      </c>
      <c r="H428" s="281" t="s">
        <v>5156</v>
      </c>
      <c r="I428" s="77" t="s">
        <v>1983</v>
      </c>
      <c r="J428" s="29" t="s">
        <v>5157</v>
      </c>
      <c r="K428" s="29" t="s">
        <v>2017</v>
      </c>
      <c r="L428" s="29" t="s">
        <v>3817</v>
      </c>
      <c r="M428" s="29" t="s">
        <v>5158</v>
      </c>
      <c r="N428" s="17" t="s">
        <v>4946</v>
      </c>
      <c r="O428" s="227"/>
      <c r="P428" s="29" t="s">
        <v>2020</v>
      </c>
      <c r="Q428" s="29" t="s">
        <v>1529</v>
      </c>
      <c r="R428" s="17" t="s">
        <v>7805</v>
      </c>
      <c r="S428" s="17" t="s">
        <v>7379</v>
      </c>
      <c r="T428" s="29"/>
      <c r="U428" s="7"/>
      <c r="V428" s="7"/>
      <c r="W428" s="7"/>
    </row>
    <row r="429" spans="1:23" ht="14">
      <c r="A429" s="16"/>
      <c r="B429" s="100" t="s">
        <v>10345</v>
      </c>
      <c r="C429" s="100" t="s">
        <v>10346</v>
      </c>
      <c r="D429" s="100" t="s">
        <v>10347</v>
      </c>
      <c r="E429" s="100" t="s">
        <v>10348</v>
      </c>
      <c r="F429" s="119" t="s">
        <v>10349</v>
      </c>
      <c r="G429" s="80" t="s">
        <v>4673</v>
      </c>
      <c r="H429" s="282" t="s">
        <v>4674</v>
      </c>
      <c r="I429" s="117" t="s">
        <v>1983</v>
      </c>
      <c r="J429" s="80" t="s">
        <v>4675</v>
      </c>
      <c r="K429" s="80" t="s">
        <v>2027</v>
      </c>
      <c r="L429" s="80" t="s">
        <v>10350</v>
      </c>
      <c r="M429" s="80" t="s">
        <v>4676</v>
      </c>
      <c r="N429" s="16" t="s">
        <v>23</v>
      </c>
      <c r="O429" s="99"/>
      <c r="P429" s="80" t="s">
        <v>2020</v>
      </c>
      <c r="Q429" s="80" t="s">
        <v>1529</v>
      </c>
      <c r="R429" s="16" t="s">
        <v>7805</v>
      </c>
      <c r="S429" s="16" t="s">
        <v>7379</v>
      </c>
      <c r="T429" s="80"/>
      <c r="U429" s="7"/>
      <c r="V429" s="7"/>
      <c r="W429" s="7"/>
    </row>
    <row r="430" spans="1:23" ht="14">
      <c r="A430" s="17"/>
      <c r="B430" s="41" t="s">
        <v>10351</v>
      </c>
      <c r="C430" s="41" t="s">
        <v>8367</v>
      </c>
      <c r="D430" s="41" t="s">
        <v>10352</v>
      </c>
      <c r="E430" s="41"/>
      <c r="F430" s="112" t="s">
        <v>10353</v>
      </c>
      <c r="G430" s="29" t="s">
        <v>4673</v>
      </c>
      <c r="H430" s="281" t="s">
        <v>4674</v>
      </c>
      <c r="I430" s="77" t="s">
        <v>1983</v>
      </c>
      <c r="J430" s="29" t="s">
        <v>4675</v>
      </c>
      <c r="K430" s="29" t="s">
        <v>2027</v>
      </c>
      <c r="L430" s="29" t="s">
        <v>10350</v>
      </c>
      <c r="M430" s="29" t="s">
        <v>4676</v>
      </c>
      <c r="N430" s="17" t="s">
        <v>23</v>
      </c>
      <c r="O430" s="227"/>
      <c r="P430" s="29" t="s">
        <v>2020</v>
      </c>
      <c r="Q430" s="29" t="s">
        <v>1529</v>
      </c>
      <c r="R430" s="17" t="s">
        <v>7805</v>
      </c>
      <c r="S430" s="17" t="s">
        <v>7379</v>
      </c>
      <c r="T430" s="29"/>
      <c r="U430" s="7"/>
      <c r="V430" s="7"/>
      <c r="W430" s="7"/>
    </row>
    <row r="431" spans="1:23" ht="14">
      <c r="A431" s="16"/>
      <c r="B431" s="100" t="s">
        <v>10354</v>
      </c>
      <c r="C431" s="100" t="s">
        <v>234</v>
      </c>
      <c r="D431" s="100" t="s">
        <v>10355</v>
      </c>
      <c r="E431" s="100" t="s">
        <v>1895</v>
      </c>
      <c r="F431" s="119" t="s">
        <v>10356</v>
      </c>
      <c r="G431" s="80" t="s">
        <v>4673</v>
      </c>
      <c r="H431" s="282" t="s">
        <v>4674</v>
      </c>
      <c r="I431" s="117" t="s">
        <v>1983</v>
      </c>
      <c r="J431" s="80" t="s">
        <v>4675</v>
      </c>
      <c r="K431" s="80" t="s">
        <v>2027</v>
      </c>
      <c r="L431" s="80" t="s">
        <v>10350</v>
      </c>
      <c r="M431" s="80" t="s">
        <v>4676</v>
      </c>
      <c r="N431" s="16" t="s">
        <v>23</v>
      </c>
      <c r="O431" s="99"/>
      <c r="P431" s="80" t="s">
        <v>17</v>
      </c>
      <c r="Q431" s="80" t="s">
        <v>1529</v>
      </c>
      <c r="R431" s="80" t="s">
        <v>7805</v>
      </c>
      <c r="S431" s="16" t="s">
        <v>7358</v>
      </c>
      <c r="T431" s="80"/>
      <c r="U431" s="7"/>
      <c r="V431" s="7"/>
      <c r="W431" s="7"/>
    </row>
    <row r="432" spans="1:23" ht="14">
      <c r="A432" s="17"/>
      <c r="B432" s="41" t="s">
        <v>10357</v>
      </c>
      <c r="C432" s="41" t="s">
        <v>1301</v>
      </c>
      <c r="D432" s="41" t="s">
        <v>10358</v>
      </c>
      <c r="E432" s="41" t="s">
        <v>10359</v>
      </c>
      <c r="F432" s="275" t="s">
        <v>10360</v>
      </c>
      <c r="G432" s="29" t="s">
        <v>4673</v>
      </c>
      <c r="H432" s="281" t="s">
        <v>4674</v>
      </c>
      <c r="I432" s="77" t="s">
        <v>1983</v>
      </c>
      <c r="J432" s="29" t="s">
        <v>4675</v>
      </c>
      <c r="K432" s="29" t="s">
        <v>2027</v>
      </c>
      <c r="L432" s="29" t="s">
        <v>10350</v>
      </c>
      <c r="M432" s="29" t="s">
        <v>4676</v>
      </c>
      <c r="N432" s="17" t="s">
        <v>23</v>
      </c>
      <c r="O432" s="227"/>
      <c r="P432" s="29" t="s">
        <v>17</v>
      </c>
      <c r="Q432" s="29" t="s">
        <v>1529</v>
      </c>
      <c r="R432" s="29" t="s">
        <v>7805</v>
      </c>
      <c r="S432" s="17" t="s">
        <v>7358</v>
      </c>
      <c r="T432" s="29"/>
      <c r="U432" s="7"/>
      <c r="V432" s="7"/>
      <c r="W432" s="7"/>
    </row>
    <row r="433" spans="1:23" ht="14">
      <c r="A433" s="16"/>
      <c r="B433" s="80" t="s">
        <v>10361</v>
      </c>
      <c r="C433" s="80" t="s">
        <v>26</v>
      </c>
      <c r="D433" s="100" t="s">
        <v>10362</v>
      </c>
      <c r="E433" s="100" t="s">
        <v>10363</v>
      </c>
      <c r="F433" s="119" t="s">
        <v>10364</v>
      </c>
      <c r="G433" s="80" t="s">
        <v>4673</v>
      </c>
      <c r="H433" s="282" t="s">
        <v>4674</v>
      </c>
      <c r="I433" s="117" t="s">
        <v>1983</v>
      </c>
      <c r="J433" s="80" t="s">
        <v>4675</v>
      </c>
      <c r="K433" s="80" t="s">
        <v>2027</v>
      </c>
      <c r="L433" s="80" t="s">
        <v>10350</v>
      </c>
      <c r="M433" s="80" t="s">
        <v>4676</v>
      </c>
      <c r="N433" s="16" t="s">
        <v>23</v>
      </c>
      <c r="O433" s="99"/>
      <c r="P433" s="80" t="s">
        <v>17</v>
      </c>
      <c r="Q433" s="80" t="s">
        <v>1529</v>
      </c>
      <c r="R433" s="80" t="s">
        <v>7805</v>
      </c>
      <c r="S433" s="16" t="s">
        <v>7358</v>
      </c>
      <c r="T433" s="80"/>
      <c r="U433" s="7"/>
      <c r="V433" s="7"/>
      <c r="W433" s="7"/>
    </row>
    <row r="434" spans="1:23" ht="14">
      <c r="A434" s="17"/>
      <c r="B434" s="41" t="s">
        <v>10365</v>
      </c>
      <c r="C434" s="41" t="s">
        <v>10366</v>
      </c>
      <c r="D434" s="41" t="s">
        <v>10367</v>
      </c>
      <c r="E434" s="41" t="s">
        <v>10368</v>
      </c>
      <c r="F434" s="275" t="s">
        <v>10369</v>
      </c>
      <c r="G434" s="29" t="s">
        <v>3767</v>
      </c>
      <c r="H434" s="281" t="s">
        <v>3768</v>
      </c>
      <c r="I434" s="77" t="s">
        <v>1983</v>
      </c>
      <c r="J434" s="29" t="s">
        <v>3769</v>
      </c>
      <c r="K434" s="29" t="s">
        <v>2027</v>
      </c>
      <c r="L434" s="29" t="s">
        <v>10370</v>
      </c>
      <c r="M434" s="29" t="s">
        <v>3770</v>
      </c>
      <c r="N434" s="17" t="s">
        <v>23</v>
      </c>
      <c r="O434" s="227"/>
      <c r="P434" s="29" t="s">
        <v>2020</v>
      </c>
      <c r="Q434" s="29" t="s">
        <v>1529</v>
      </c>
      <c r="R434" s="17" t="s">
        <v>7805</v>
      </c>
      <c r="S434" s="17" t="s">
        <v>7379</v>
      </c>
      <c r="T434" s="29"/>
      <c r="U434" s="7"/>
      <c r="V434" s="7"/>
      <c r="W434" s="7"/>
    </row>
    <row r="435" spans="1:23" ht="14">
      <c r="A435" s="16"/>
      <c r="B435" s="100" t="s">
        <v>1479</v>
      </c>
      <c r="C435" s="100" t="s">
        <v>10371</v>
      </c>
      <c r="D435" s="100" t="s">
        <v>10372</v>
      </c>
      <c r="E435" s="80"/>
      <c r="F435" s="119" t="s">
        <v>10373</v>
      </c>
      <c r="G435" s="80" t="s">
        <v>5093</v>
      </c>
      <c r="H435" s="282" t="s">
        <v>5094</v>
      </c>
      <c r="I435" s="117" t="s">
        <v>1983</v>
      </c>
      <c r="J435" s="80" t="s">
        <v>2682</v>
      </c>
      <c r="K435" s="80" t="s">
        <v>19</v>
      </c>
      <c r="L435" s="80" t="s">
        <v>10374</v>
      </c>
      <c r="M435" s="80" t="s">
        <v>5096</v>
      </c>
      <c r="N435" s="16" t="s">
        <v>23</v>
      </c>
      <c r="O435" s="99" t="s">
        <v>5097</v>
      </c>
      <c r="P435" s="80" t="s">
        <v>2020</v>
      </c>
      <c r="Q435" s="80" t="s">
        <v>1529</v>
      </c>
      <c r="R435" s="16" t="s">
        <v>7805</v>
      </c>
      <c r="S435" s="16" t="s">
        <v>7379</v>
      </c>
      <c r="T435" s="80"/>
      <c r="U435" s="7"/>
      <c r="V435" s="7"/>
      <c r="W435" s="7"/>
    </row>
    <row r="436" spans="1:23" ht="14">
      <c r="A436" s="17"/>
      <c r="B436" s="41" t="s">
        <v>10375</v>
      </c>
      <c r="C436" s="41" t="s">
        <v>10376</v>
      </c>
      <c r="D436" s="41" t="s">
        <v>10377</v>
      </c>
      <c r="E436" s="41" t="s">
        <v>10378</v>
      </c>
      <c r="F436" s="275" t="s">
        <v>10379</v>
      </c>
      <c r="G436" s="29" t="s">
        <v>4083</v>
      </c>
      <c r="H436" s="281" t="s">
        <v>4084</v>
      </c>
      <c r="I436" s="77" t="s">
        <v>1983</v>
      </c>
      <c r="J436" s="29" t="s">
        <v>2015</v>
      </c>
      <c r="K436" s="29" t="s">
        <v>2017</v>
      </c>
      <c r="L436" s="29" t="s">
        <v>3750</v>
      </c>
      <c r="M436" s="29" t="s">
        <v>4086</v>
      </c>
      <c r="N436" s="17" t="s">
        <v>23</v>
      </c>
      <c r="O436" s="227" t="s">
        <v>4087</v>
      </c>
      <c r="P436" s="29" t="s">
        <v>2020</v>
      </c>
      <c r="Q436" s="29" t="s">
        <v>1529</v>
      </c>
      <c r="R436" s="17" t="s">
        <v>7805</v>
      </c>
      <c r="S436" s="17" t="s">
        <v>7379</v>
      </c>
      <c r="T436" s="29"/>
      <c r="U436" s="7"/>
      <c r="V436" s="7"/>
      <c r="W436" s="7"/>
    </row>
    <row r="437" spans="1:23" ht="14">
      <c r="A437" s="16"/>
      <c r="B437" s="100" t="s">
        <v>1136</v>
      </c>
      <c r="C437" s="100" t="s">
        <v>10380</v>
      </c>
      <c r="D437" s="100" t="s">
        <v>10381</v>
      </c>
      <c r="E437" s="100" t="s">
        <v>1374</v>
      </c>
      <c r="F437" s="80" t="s">
        <v>7390</v>
      </c>
      <c r="G437" s="80" t="s">
        <v>4083</v>
      </c>
      <c r="H437" s="282" t="s">
        <v>4084</v>
      </c>
      <c r="I437" s="117" t="s">
        <v>1983</v>
      </c>
      <c r="J437" s="80" t="s">
        <v>2015</v>
      </c>
      <c r="K437" s="80" t="s">
        <v>2017</v>
      </c>
      <c r="L437" s="80" t="s">
        <v>3750</v>
      </c>
      <c r="M437" s="80" t="s">
        <v>4086</v>
      </c>
      <c r="N437" s="16" t="s">
        <v>23</v>
      </c>
      <c r="O437" s="99" t="s">
        <v>4087</v>
      </c>
      <c r="P437" s="80" t="s">
        <v>2020</v>
      </c>
      <c r="Q437" s="80" t="s">
        <v>1529</v>
      </c>
      <c r="R437" s="16" t="s">
        <v>7805</v>
      </c>
      <c r="S437" s="16" t="s">
        <v>7379</v>
      </c>
      <c r="T437" s="80"/>
      <c r="U437" s="7"/>
      <c r="V437" s="7"/>
      <c r="W437" s="7"/>
    </row>
    <row r="438" spans="1:23" ht="14">
      <c r="A438" s="17"/>
      <c r="B438" s="41" t="s">
        <v>10382</v>
      </c>
      <c r="C438" s="41" t="s">
        <v>6896</v>
      </c>
      <c r="D438" s="41" t="s">
        <v>10383</v>
      </c>
      <c r="E438" s="41" t="s">
        <v>7658</v>
      </c>
      <c r="F438" s="112" t="s">
        <v>10384</v>
      </c>
      <c r="G438" s="29" t="s">
        <v>4083</v>
      </c>
      <c r="H438" s="281" t="s">
        <v>4084</v>
      </c>
      <c r="I438" s="77" t="s">
        <v>1983</v>
      </c>
      <c r="J438" s="29" t="s">
        <v>2015</v>
      </c>
      <c r="K438" s="29" t="s">
        <v>2017</v>
      </c>
      <c r="L438" s="29" t="s">
        <v>3750</v>
      </c>
      <c r="M438" s="29" t="s">
        <v>4086</v>
      </c>
      <c r="N438" s="17" t="s">
        <v>23</v>
      </c>
      <c r="O438" s="227" t="s">
        <v>4087</v>
      </c>
      <c r="P438" s="29" t="s">
        <v>17</v>
      </c>
      <c r="Q438" s="29" t="s">
        <v>1529</v>
      </c>
      <c r="R438" s="29" t="s">
        <v>7805</v>
      </c>
      <c r="S438" s="17" t="s">
        <v>7358</v>
      </c>
      <c r="T438" s="29"/>
      <c r="U438" s="7"/>
      <c r="V438" s="7"/>
      <c r="W438" s="7"/>
    </row>
    <row r="439" spans="1:23" ht="14">
      <c r="A439" s="16"/>
      <c r="B439" s="100" t="s">
        <v>10385</v>
      </c>
      <c r="C439" s="100" t="s">
        <v>10386</v>
      </c>
      <c r="D439" s="100" t="s">
        <v>10387</v>
      </c>
      <c r="E439" s="100" t="s">
        <v>7658</v>
      </c>
      <c r="F439" s="276" t="s">
        <v>10388</v>
      </c>
      <c r="G439" s="80" t="s">
        <v>4234</v>
      </c>
      <c r="H439" s="282" t="s">
        <v>4235</v>
      </c>
      <c r="I439" s="117" t="s">
        <v>1983</v>
      </c>
      <c r="J439" s="80" t="s">
        <v>4236</v>
      </c>
      <c r="K439" s="80" t="s">
        <v>2103</v>
      </c>
      <c r="L439" s="80" t="s">
        <v>10389</v>
      </c>
      <c r="M439" s="80" t="s">
        <v>4238</v>
      </c>
      <c r="N439" s="16" t="s">
        <v>23</v>
      </c>
      <c r="O439" s="99"/>
      <c r="P439" s="80" t="s">
        <v>2020</v>
      </c>
      <c r="Q439" s="80" t="s">
        <v>1529</v>
      </c>
      <c r="R439" s="16" t="s">
        <v>7805</v>
      </c>
      <c r="S439" s="16" t="s">
        <v>7379</v>
      </c>
      <c r="T439" s="80"/>
      <c r="U439" s="7"/>
      <c r="V439" s="7"/>
      <c r="W439" s="7"/>
    </row>
    <row r="440" spans="1:23" ht="14">
      <c r="A440" s="17"/>
      <c r="B440" s="41" t="s">
        <v>10390</v>
      </c>
      <c r="C440" s="41" t="s">
        <v>10391</v>
      </c>
      <c r="D440" s="41" t="s">
        <v>10392</v>
      </c>
      <c r="E440" s="41" t="s">
        <v>10393</v>
      </c>
      <c r="F440" s="112" t="s">
        <v>10394</v>
      </c>
      <c r="G440" s="29" t="s">
        <v>4234</v>
      </c>
      <c r="H440" s="281" t="s">
        <v>4235</v>
      </c>
      <c r="I440" s="77" t="s">
        <v>1983</v>
      </c>
      <c r="J440" s="29" t="s">
        <v>4236</v>
      </c>
      <c r="K440" s="29" t="s">
        <v>2103</v>
      </c>
      <c r="L440" s="29" t="s">
        <v>10389</v>
      </c>
      <c r="M440" s="29" t="s">
        <v>4238</v>
      </c>
      <c r="N440" s="17" t="s">
        <v>23</v>
      </c>
      <c r="O440" s="227"/>
      <c r="P440" s="29" t="s">
        <v>2020</v>
      </c>
      <c r="Q440" s="29" t="s">
        <v>1529</v>
      </c>
      <c r="R440" s="17" t="s">
        <v>7805</v>
      </c>
      <c r="S440" s="17" t="s">
        <v>7379</v>
      </c>
      <c r="T440" s="29"/>
      <c r="U440" s="7"/>
      <c r="V440" s="7"/>
      <c r="W440" s="7"/>
    </row>
    <row r="441" spans="1:23" ht="14">
      <c r="A441" s="16"/>
      <c r="B441" s="100" t="s">
        <v>10395</v>
      </c>
      <c r="C441" s="100" t="s">
        <v>10396</v>
      </c>
      <c r="D441" s="100" t="s">
        <v>10397</v>
      </c>
      <c r="E441" s="80" t="s">
        <v>10398</v>
      </c>
      <c r="F441" s="119" t="s">
        <v>10399</v>
      </c>
      <c r="G441" s="80" t="s">
        <v>2568</v>
      </c>
      <c r="H441" s="282" t="s">
        <v>2569</v>
      </c>
      <c r="I441" s="117" t="s">
        <v>1983</v>
      </c>
      <c r="J441" s="80" t="s">
        <v>2570</v>
      </c>
      <c r="K441" s="80" t="s">
        <v>49</v>
      </c>
      <c r="L441" s="80" t="s">
        <v>10400</v>
      </c>
      <c r="M441" s="80" t="s">
        <v>2572</v>
      </c>
      <c r="N441" s="16" t="s">
        <v>1981</v>
      </c>
      <c r="O441" s="80"/>
      <c r="P441" s="80" t="s">
        <v>17</v>
      </c>
      <c r="Q441" s="80" t="s">
        <v>1529</v>
      </c>
      <c r="R441" s="80" t="s">
        <v>7805</v>
      </c>
      <c r="S441" s="16" t="s">
        <v>7358</v>
      </c>
      <c r="T441" s="80"/>
      <c r="U441" s="7"/>
      <c r="V441" s="7"/>
      <c r="W441" s="7"/>
    </row>
    <row r="442" spans="1:23" ht="14">
      <c r="A442" s="17"/>
      <c r="B442" s="41" t="s">
        <v>10401</v>
      </c>
      <c r="C442" s="41" t="s">
        <v>10402</v>
      </c>
      <c r="D442" s="41" t="s">
        <v>10403</v>
      </c>
      <c r="E442" s="41" t="s">
        <v>10404</v>
      </c>
      <c r="F442" s="112" t="s">
        <v>10405</v>
      </c>
      <c r="G442" s="29" t="s">
        <v>5355</v>
      </c>
      <c r="H442" s="281" t="s">
        <v>5356</v>
      </c>
      <c r="I442" s="77" t="s">
        <v>1983</v>
      </c>
      <c r="J442" s="29" t="s">
        <v>5357</v>
      </c>
      <c r="K442" s="29" t="s">
        <v>2110</v>
      </c>
      <c r="L442" s="29" t="s">
        <v>10406</v>
      </c>
      <c r="M442" s="29" t="s">
        <v>5359</v>
      </c>
      <c r="N442" s="17" t="s">
        <v>23</v>
      </c>
      <c r="O442" s="227" t="s">
        <v>5360</v>
      </c>
      <c r="P442" s="29" t="s">
        <v>17</v>
      </c>
      <c r="Q442" s="29" t="s">
        <v>1529</v>
      </c>
      <c r="R442" s="29" t="s">
        <v>7805</v>
      </c>
      <c r="S442" s="17" t="s">
        <v>7358</v>
      </c>
      <c r="T442" s="29"/>
      <c r="U442" s="7"/>
      <c r="V442" s="7"/>
      <c r="W442" s="7"/>
    </row>
    <row r="443" spans="1:23" ht="14">
      <c r="A443" s="16"/>
      <c r="B443" s="100" t="s">
        <v>10407</v>
      </c>
      <c r="C443" s="100" t="s">
        <v>939</v>
      </c>
      <c r="D443" s="100" t="s">
        <v>10408</v>
      </c>
      <c r="E443" s="100" t="s">
        <v>10409</v>
      </c>
      <c r="F443" s="119" t="s">
        <v>10410</v>
      </c>
      <c r="G443" s="80" t="s">
        <v>4903</v>
      </c>
      <c r="H443" s="282" t="s">
        <v>4904</v>
      </c>
      <c r="I443" s="117" t="s">
        <v>1983</v>
      </c>
      <c r="J443" s="80" t="s">
        <v>3787</v>
      </c>
      <c r="K443" s="80" t="s">
        <v>2099</v>
      </c>
      <c r="L443" s="80" t="s">
        <v>2125</v>
      </c>
      <c r="M443" s="80" t="s">
        <v>4905</v>
      </c>
      <c r="N443" s="16" t="s">
        <v>23</v>
      </c>
      <c r="O443" s="99" t="s">
        <v>4906</v>
      </c>
      <c r="P443" s="80" t="s">
        <v>17</v>
      </c>
      <c r="Q443" s="80" t="s">
        <v>1529</v>
      </c>
      <c r="R443" s="80" t="s">
        <v>7805</v>
      </c>
      <c r="S443" s="16" t="s">
        <v>7358</v>
      </c>
      <c r="T443" s="80"/>
      <c r="U443" s="7"/>
      <c r="V443" s="7"/>
      <c r="W443" s="7"/>
    </row>
    <row r="444" spans="1:23" ht="14">
      <c r="A444" s="17"/>
      <c r="B444" s="41" t="s">
        <v>7554</v>
      </c>
      <c r="C444" s="41" t="s">
        <v>10411</v>
      </c>
      <c r="D444" s="41" t="s">
        <v>10412</v>
      </c>
      <c r="E444" s="41" t="s">
        <v>10413</v>
      </c>
      <c r="F444" s="112" t="s">
        <v>10414</v>
      </c>
      <c r="G444" s="29" t="s">
        <v>3443</v>
      </c>
      <c r="H444" s="281" t="s">
        <v>3444</v>
      </c>
      <c r="I444" s="77" t="s">
        <v>1983</v>
      </c>
      <c r="J444" s="29" t="s">
        <v>3445</v>
      </c>
      <c r="K444" s="29" t="s">
        <v>19</v>
      </c>
      <c r="L444" s="29" t="s">
        <v>1998</v>
      </c>
      <c r="M444" s="29" t="s">
        <v>3447</v>
      </c>
      <c r="N444" s="17" t="s">
        <v>1981</v>
      </c>
      <c r="O444" s="227" t="s">
        <v>3448</v>
      </c>
      <c r="P444" s="29" t="s">
        <v>17</v>
      </c>
      <c r="Q444" s="29" t="s">
        <v>1529</v>
      </c>
      <c r="R444" s="29" t="s">
        <v>7805</v>
      </c>
      <c r="S444" s="17" t="s">
        <v>7358</v>
      </c>
      <c r="T444" s="29"/>
      <c r="U444" s="7"/>
      <c r="V444" s="7"/>
      <c r="W444" s="7"/>
    </row>
    <row r="445" spans="1:23" ht="14">
      <c r="A445" s="16"/>
      <c r="B445" s="100" t="s">
        <v>10415</v>
      </c>
      <c r="C445" s="100" t="s">
        <v>10416</v>
      </c>
      <c r="D445" s="100" t="s">
        <v>10417</v>
      </c>
      <c r="E445" s="100" t="s">
        <v>317</v>
      </c>
      <c r="F445" s="276" t="s">
        <v>10418</v>
      </c>
      <c r="G445" s="80" t="s">
        <v>3200</v>
      </c>
      <c r="H445" s="282" t="s">
        <v>3201</v>
      </c>
      <c r="I445" s="117" t="s">
        <v>1983</v>
      </c>
      <c r="J445" s="80" t="s">
        <v>3202</v>
      </c>
      <c r="K445" s="80" t="s">
        <v>986</v>
      </c>
      <c r="L445" s="80" t="s">
        <v>10419</v>
      </c>
      <c r="M445" s="80" t="s">
        <v>3203</v>
      </c>
      <c r="N445" s="16" t="s">
        <v>23</v>
      </c>
      <c r="O445" s="99" t="s">
        <v>3204</v>
      </c>
      <c r="P445" s="80" t="s">
        <v>17</v>
      </c>
      <c r="Q445" s="80" t="s">
        <v>1529</v>
      </c>
      <c r="R445" s="80" t="s">
        <v>7805</v>
      </c>
      <c r="S445" s="16" t="s">
        <v>7358</v>
      </c>
      <c r="T445" s="80"/>
      <c r="U445" s="7"/>
      <c r="V445" s="7"/>
      <c r="W445" s="7"/>
    </row>
    <row r="446" spans="1:23" ht="14">
      <c r="A446" s="17"/>
      <c r="B446" s="41" t="s">
        <v>628</v>
      </c>
      <c r="C446" s="41" t="s">
        <v>405</v>
      </c>
      <c r="D446" s="41" t="s">
        <v>10420</v>
      </c>
      <c r="E446" s="41" t="s">
        <v>413</v>
      </c>
      <c r="F446" s="29" t="s">
        <v>7390</v>
      </c>
      <c r="G446" s="29" t="s">
        <v>3276</v>
      </c>
      <c r="H446" s="281" t="s">
        <v>3277</v>
      </c>
      <c r="I446" s="77" t="s">
        <v>1983</v>
      </c>
      <c r="J446" s="29" t="s">
        <v>3278</v>
      </c>
      <c r="K446" s="29" t="s">
        <v>2114</v>
      </c>
      <c r="L446" s="29" t="s">
        <v>10421</v>
      </c>
      <c r="M446" s="29" t="s">
        <v>3279</v>
      </c>
      <c r="N446" s="17" t="s">
        <v>1981</v>
      </c>
      <c r="O446" s="227"/>
      <c r="P446" s="29" t="s">
        <v>17</v>
      </c>
      <c r="Q446" s="29" t="s">
        <v>1529</v>
      </c>
      <c r="R446" s="29" t="s">
        <v>7805</v>
      </c>
      <c r="S446" s="17" t="s">
        <v>7358</v>
      </c>
      <c r="T446" s="29"/>
      <c r="U446" s="7"/>
      <c r="V446" s="7"/>
      <c r="W446" s="7"/>
    </row>
    <row r="447" spans="1:23" ht="14">
      <c r="A447" s="16"/>
      <c r="B447" s="100" t="s">
        <v>10422</v>
      </c>
      <c r="C447" s="100" t="s">
        <v>660</v>
      </c>
      <c r="D447" s="100"/>
      <c r="E447" s="100" t="s">
        <v>10423</v>
      </c>
      <c r="F447" s="276" t="s">
        <v>10424</v>
      </c>
      <c r="G447" s="80" t="s">
        <v>3484</v>
      </c>
      <c r="H447" s="282" t="s">
        <v>3485</v>
      </c>
      <c r="I447" s="117" t="s">
        <v>1983</v>
      </c>
      <c r="J447" s="80" t="s">
        <v>3486</v>
      </c>
      <c r="K447" s="80" t="s">
        <v>19</v>
      </c>
      <c r="L447" s="80" t="s">
        <v>3208</v>
      </c>
      <c r="M447" s="80" t="s">
        <v>3487</v>
      </c>
      <c r="N447" s="16" t="s">
        <v>2259</v>
      </c>
      <c r="O447" s="99"/>
      <c r="P447" s="80" t="s">
        <v>17</v>
      </c>
      <c r="Q447" s="80" t="s">
        <v>1529</v>
      </c>
      <c r="R447" s="80" t="s">
        <v>7805</v>
      </c>
      <c r="S447" s="16" t="s">
        <v>7358</v>
      </c>
      <c r="T447" s="80"/>
      <c r="U447" s="7"/>
      <c r="V447" s="7"/>
      <c r="W447" s="7"/>
    </row>
    <row r="448" spans="1:23" ht="14">
      <c r="A448" s="17"/>
      <c r="B448" s="41" t="s">
        <v>10425</v>
      </c>
      <c r="C448" s="41" t="s">
        <v>745</v>
      </c>
      <c r="D448" s="41" t="s">
        <v>10426</v>
      </c>
      <c r="E448" s="41" t="s">
        <v>720</v>
      </c>
      <c r="F448" s="283" t="s">
        <v>10427</v>
      </c>
      <c r="G448" s="41" t="s">
        <v>5458</v>
      </c>
      <c r="H448" s="281" t="s">
        <v>5459</v>
      </c>
      <c r="I448" s="77" t="s">
        <v>1983</v>
      </c>
      <c r="J448" s="29" t="s">
        <v>3486</v>
      </c>
      <c r="K448" s="29" t="s">
        <v>2066</v>
      </c>
      <c r="L448" s="29" t="s">
        <v>1986</v>
      </c>
      <c r="M448" s="29" t="s">
        <v>5460</v>
      </c>
      <c r="N448" s="17" t="s">
        <v>23</v>
      </c>
      <c r="O448" s="227"/>
      <c r="P448" s="29" t="s">
        <v>17</v>
      </c>
      <c r="Q448" s="29" t="s">
        <v>1529</v>
      </c>
      <c r="R448" s="29" t="s">
        <v>7805</v>
      </c>
      <c r="S448" s="17" t="s">
        <v>7358</v>
      </c>
      <c r="T448" s="29"/>
      <c r="U448" s="7"/>
      <c r="V448" s="7"/>
      <c r="W448" s="7"/>
    </row>
    <row r="449" spans="1:23" ht="14">
      <c r="A449" s="16"/>
      <c r="B449" s="80" t="s">
        <v>10428</v>
      </c>
      <c r="C449" s="80" t="s">
        <v>10429</v>
      </c>
      <c r="D449" s="80" t="s">
        <v>10430</v>
      </c>
      <c r="E449" s="80" t="s">
        <v>538</v>
      </c>
      <c r="F449" s="271" t="s">
        <v>10431</v>
      </c>
      <c r="G449" s="80" t="s">
        <v>4939</v>
      </c>
      <c r="H449" s="217" t="s">
        <v>4940</v>
      </c>
      <c r="I449" s="80" t="s">
        <v>1983</v>
      </c>
      <c r="J449" s="80" t="s">
        <v>4941</v>
      </c>
      <c r="K449" s="80" t="s">
        <v>1984</v>
      </c>
      <c r="L449" s="80">
        <v>0</v>
      </c>
      <c r="M449" s="80" t="s">
        <v>4942</v>
      </c>
      <c r="N449" s="80" t="s">
        <v>23</v>
      </c>
      <c r="O449" s="16">
        <v>0</v>
      </c>
      <c r="P449" s="207" t="s">
        <v>2000</v>
      </c>
      <c r="Q449" s="80" t="s">
        <v>138</v>
      </c>
      <c r="R449" s="80" t="s">
        <v>1426</v>
      </c>
      <c r="S449" s="80" t="s">
        <v>7921</v>
      </c>
      <c r="T449" s="16"/>
      <c r="U449" s="7"/>
      <c r="V449" s="7"/>
      <c r="W449" s="7"/>
    </row>
    <row r="450" spans="1:23" ht="14">
      <c r="A450" s="17"/>
      <c r="B450" s="29" t="s">
        <v>10432</v>
      </c>
      <c r="C450" s="29" t="s">
        <v>6852</v>
      </c>
      <c r="D450" s="29" t="s">
        <v>10433</v>
      </c>
      <c r="E450" s="29" t="s">
        <v>10434</v>
      </c>
      <c r="F450" s="273" t="s">
        <v>10435</v>
      </c>
      <c r="G450" s="29" t="s">
        <v>5612</v>
      </c>
      <c r="H450" s="210" t="s">
        <v>5613</v>
      </c>
      <c r="I450" s="29" t="s">
        <v>1983</v>
      </c>
      <c r="J450" s="29">
        <v>0</v>
      </c>
      <c r="K450" s="29" t="s">
        <v>1984</v>
      </c>
      <c r="L450" s="29">
        <v>0</v>
      </c>
      <c r="M450" s="29" t="s">
        <v>5614</v>
      </c>
      <c r="N450" s="29" t="s">
        <v>23</v>
      </c>
      <c r="O450" s="17"/>
      <c r="P450" s="206" t="s">
        <v>2000</v>
      </c>
      <c r="Q450" s="29" t="s">
        <v>138</v>
      </c>
      <c r="R450" s="29" t="s">
        <v>1426</v>
      </c>
      <c r="S450" s="29" t="s">
        <v>8378</v>
      </c>
      <c r="T450" s="17"/>
      <c r="U450" s="7"/>
      <c r="V450" s="7"/>
      <c r="W450" s="7"/>
    </row>
    <row r="451" spans="1:23" ht="14">
      <c r="A451" s="16"/>
      <c r="B451" s="16" t="s">
        <v>10436</v>
      </c>
      <c r="C451" s="16" t="s">
        <v>198</v>
      </c>
      <c r="D451" s="16" t="s">
        <v>10437</v>
      </c>
      <c r="E451" s="16" t="s">
        <v>10438</v>
      </c>
      <c r="F451" s="284" t="s">
        <v>10439</v>
      </c>
      <c r="G451" s="16" t="s">
        <v>2680</v>
      </c>
      <c r="H451" s="217" t="s">
        <v>2681</v>
      </c>
      <c r="I451" s="80" t="s">
        <v>1983</v>
      </c>
      <c r="J451" s="80" t="s">
        <v>2682</v>
      </c>
      <c r="K451" s="80" t="s">
        <v>2091</v>
      </c>
      <c r="L451" s="80">
        <v>0</v>
      </c>
      <c r="M451" s="80" t="s">
        <v>2683</v>
      </c>
      <c r="N451" s="80" t="s">
        <v>2684</v>
      </c>
      <c r="O451" s="16" t="s">
        <v>2685</v>
      </c>
      <c r="P451" s="207" t="s">
        <v>17</v>
      </c>
      <c r="Q451" s="16"/>
      <c r="R451" s="16" t="s">
        <v>7341</v>
      </c>
      <c r="S451" s="16"/>
      <c r="T451" s="16"/>
      <c r="U451" s="7"/>
      <c r="V451" s="7"/>
      <c r="W451" s="7"/>
    </row>
    <row r="452" spans="1:23" ht="14">
      <c r="A452" s="105"/>
      <c r="B452" s="105" t="s">
        <v>10440</v>
      </c>
      <c r="C452" s="17" t="s">
        <v>10441</v>
      </c>
      <c r="D452" s="17" t="s">
        <v>10442</v>
      </c>
      <c r="E452" s="17" t="s">
        <v>10443</v>
      </c>
      <c r="F452" s="269" t="s">
        <v>10444</v>
      </c>
      <c r="G452" s="17" t="s">
        <v>2680</v>
      </c>
      <c r="H452" s="210" t="s">
        <v>2681</v>
      </c>
      <c r="I452" s="29" t="s">
        <v>1983</v>
      </c>
      <c r="J452" s="29" t="s">
        <v>2682</v>
      </c>
      <c r="K452" s="29" t="s">
        <v>2091</v>
      </c>
      <c r="L452" s="29">
        <v>0</v>
      </c>
      <c r="M452" s="29" t="s">
        <v>2683</v>
      </c>
      <c r="N452" s="29" t="s">
        <v>2684</v>
      </c>
      <c r="O452" s="17" t="s">
        <v>2685</v>
      </c>
      <c r="P452" s="206" t="s">
        <v>17</v>
      </c>
      <c r="Q452" s="17"/>
      <c r="R452" s="17" t="s">
        <v>7341</v>
      </c>
      <c r="S452" s="17"/>
      <c r="T452" s="17"/>
      <c r="U452" s="7"/>
      <c r="V452" s="7"/>
      <c r="W452" s="7"/>
    </row>
    <row r="453" spans="1:23" ht="14">
      <c r="A453" s="16"/>
      <c r="B453" s="16" t="s">
        <v>10445</v>
      </c>
      <c r="C453" s="16" t="s">
        <v>10446</v>
      </c>
      <c r="D453" s="16" t="s">
        <v>10447</v>
      </c>
      <c r="E453" s="16" t="s">
        <v>10448</v>
      </c>
      <c r="F453" s="284" t="s">
        <v>10449</v>
      </c>
      <c r="G453" s="16" t="s">
        <v>4033</v>
      </c>
      <c r="H453" s="217" t="s">
        <v>4034</v>
      </c>
      <c r="I453" s="80" t="s">
        <v>1983</v>
      </c>
      <c r="J453" s="80">
        <v>0</v>
      </c>
      <c r="K453" s="80" t="s">
        <v>2114</v>
      </c>
      <c r="L453" s="80" t="s">
        <v>2119</v>
      </c>
      <c r="M453" s="80" t="s">
        <v>4035</v>
      </c>
      <c r="N453" s="80" t="s">
        <v>2851</v>
      </c>
      <c r="O453" s="16">
        <v>0</v>
      </c>
      <c r="P453" s="207" t="s">
        <v>17</v>
      </c>
      <c r="Q453" s="16"/>
      <c r="R453" s="16" t="s">
        <v>7341</v>
      </c>
      <c r="S453" s="16"/>
      <c r="T453" s="16" t="s">
        <v>7765</v>
      </c>
      <c r="U453" s="7"/>
      <c r="V453" s="7"/>
      <c r="W453" s="7"/>
    </row>
    <row r="454" spans="1:23" ht="14">
      <c r="A454" s="17"/>
      <c r="B454" s="41" t="s">
        <v>1001</v>
      </c>
      <c r="C454" s="41" t="s">
        <v>10450</v>
      </c>
      <c r="D454" s="41" t="s">
        <v>10451</v>
      </c>
      <c r="E454" s="41" t="s">
        <v>28</v>
      </c>
      <c r="F454" s="285" t="s">
        <v>10452</v>
      </c>
      <c r="G454" s="41" t="s">
        <v>3335</v>
      </c>
      <c r="H454" s="112" t="s">
        <v>3336</v>
      </c>
      <c r="I454" s="29" t="s">
        <v>1983</v>
      </c>
      <c r="J454" s="77">
        <v>0</v>
      </c>
      <c r="K454" s="29" t="s">
        <v>2027</v>
      </c>
      <c r="L454" s="29" t="s">
        <v>1975</v>
      </c>
      <c r="M454" s="29" t="s">
        <v>3338</v>
      </c>
      <c r="N454" s="29" t="s">
        <v>1981</v>
      </c>
      <c r="O454" s="227"/>
      <c r="P454" s="29" t="s">
        <v>17</v>
      </c>
      <c r="Q454" s="29" t="s">
        <v>1529</v>
      </c>
      <c r="R454" s="29" t="s">
        <v>10453</v>
      </c>
      <c r="S454" s="29" t="s">
        <v>7374</v>
      </c>
      <c r="T454" s="29"/>
      <c r="U454" s="7"/>
      <c r="V454" s="7"/>
      <c r="W454" s="7"/>
    </row>
    <row r="455" spans="1:23" ht="14">
      <c r="A455" s="16"/>
      <c r="B455" s="100" t="s">
        <v>10454</v>
      </c>
      <c r="C455" s="100" t="s">
        <v>10455</v>
      </c>
      <c r="D455" s="100" t="s">
        <v>10456</v>
      </c>
      <c r="E455" s="100"/>
      <c r="F455" s="286" t="s">
        <v>10457</v>
      </c>
      <c r="G455" s="100" t="s">
        <v>3038</v>
      </c>
      <c r="H455" s="282" t="s">
        <v>3039</v>
      </c>
      <c r="I455" s="80" t="s">
        <v>1983</v>
      </c>
      <c r="J455" s="80" t="s">
        <v>3040</v>
      </c>
      <c r="K455" s="117" t="s">
        <v>2017</v>
      </c>
      <c r="L455" s="80" t="s">
        <v>3041</v>
      </c>
      <c r="M455" s="117" t="s">
        <v>3042</v>
      </c>
      <c r="N455" s="80" t="s">
        <v>2599</v>
      </c>
      <c r="O455" s="117">
        <v>0</v>
      </c>
      <c r="P455" s="80" t="s">
        <v>17</v>
      </c>
      <c r="Q455" s="80"/>
      <c r="R455" s="80" t="s">
        <v>7172</v>
      </c>
      <c r="S455" s="80" t="s">
        <v>8668</v>
      </c>
      <c r="T455" s="80"/>
      <c r="U455" s="7"/>
      <c r="V455" s="7"/>
      <c r="W455" s="7"/>
    </row>
    <row r="456" spans="1:23" ht="14">
      <c r="A456" s="17"/>
      <c r="B456" s="41" t="s">
        <v>66</v>
      </c>
      <c r="C456" s="41" t="s">
        <v>238</v>
      </c>
      <c r="D456" s="41" t="s">
        <v>10458</v>
      </c>
      <c r="E456" s="41"/>
      <c r="F456" s="285" t="s">
        <v>10459</v>
      </c>
      <c r="G456" s="41" t="s">
        <v>3038</v>
      </c>
      <c r="H456" s="281" t="s">
        <v>3039</v>
      </c>
      <c r="I456" s="29" t="s">
        <v>1983</v>
      </c>
      <c r="J456" s="29" t="s">
        <v>3040</v>
      </c>
      <c r="K456" s="77" t="s">
        <v>2017</v>
      </c>
      <c r="L456" s="29" t="s">
        <v>3041</v>
      </c>
      <c r="M456" s="77" t="s">
        <v>3042</v>
      </c>
      <c r="N456" s="29" t="s">
        <v>2599</v>
      </c>
      <c r="O456" s="77">
        <v>0</v>
      </c>
      <c r="P456" s="29" t="s">
        <v>17</v>
      </c>
      <c r="Q456" s="29"/>
      <c r="R456" s="29" t="s">
        <v>7172</v>
      </c>
      <c r="S456" s="29" t="s">
        <v>8668</v>
      </c>
      <c r="T456" s="29"/>
      <c r="U456" s="7"/>
      <c r="V456" s="7"/>
      <c r="W456" s="7"/>
    </row>
    <row r="457" spans="1:23" ht="14">
      <c r="A457" s="16"/>
      <c r="B457" s="100" t="s">
        <v>10460</v>
      </c>
      <c r="C457" s="100" t="s">
        <v>10461</v>
      </c>
      <c r="D457" s="100" t="s">
        <v>10462</v>
      </c>
      <c r="E457" s="100"/>
      <c r="F457" s="287" t="s">
        <v>10463</v>
      </c>
      <c r="G457" s="100" t="s">
        <v>5463</v>
      </c>
      <c r="H457" s="282" t="s">
        <v>5464</v>
      </c>
      <c r="I457" s="80" t="s">
        <v>1983</v>
      </c>
      <c r="J457" s="80" t="s">
        <v>5465</v>
      </c>
      <c r="K457" s="117" t="s">
        <v>49</v>
      </c>
      <c r="L457" s="80" t="s">
        <v>1992</v>
      </c>
      <c r="M457" s="117" t="s">
        <v>5466</v>
      </c>
      <c r="N457" s="80" t="s">
        <v>1989</v>
      </c>
      <c r="O457" s="117">
        <v>0</v>
      </c>
      <c r="P457" s="80" t="s">
        <v>17</v>
      </c>
      <c r="Q457" s="80"/>
      <c r="R457" s="80" t="s">
        <v>7172</v>
      </c>
      <c r="S457" s="80" t="s">
        <v>8668</v>
      </c>
      <c r="T457" s="80"/>
      <c r="U457" s="7"/>
      <c r="V457" s="7"/>
      <c r="W457" s="7"/>
    </row>
    <row r="458" spans="1:23" ht="14">
      <c r="A458" s="17"/>
      <c r="B458" s="41" t="s">
        <v>8375</v>
      </c>
      <c r="C458" s="41" t="s">
        <v>10464</v>
      </c>
      <c r="D458" s="41" t="s">
        <v>10465</v>
      </c>
      <c r="E458" s="41"/>
      <c r="F458" s="41" t="s">
        <v>7390</v>
      </c>
      <c r="G458" s="41" t="s">
        <v>5463</v>
      </c>
      <c r="H458" s="281" t="s">
        <v>5464</v>
      </c>
      <c r="I458" s="29" t="s">
        <v>1983</v>
      </c>
      <c r="J458" s="29" t="s">
        <v>5465</v>
      </c>
      <c r="K458" s="77" t="s">
        <v>49</v>
      </c>
      <c r="L458" s="29" t="s">
        <v>1992</v>
      </c>
      <c r="M458" s="77" t="s">
        <v>5466</v>
      </c>
      <c r="N458" s="29" t="s">
        <v>1989</v>
      </c>
      <c r="O458" s="77">
        <v>0</v>
      </c>
      <c r="P458" s="29" t="s">
        <v>17</v>
      </c>
      <c r="Q458" s="29"/>
      <c r="R458" s="29" t="s">
        <v>7172</v>
      </c>
      <c r="S458" s="29" t="s">
        <v>8668</v>
      </c>
      <c r="T458" s="29"/>
      <c r="U458" s="7"/>
      <c r="V458" s="7"/>
      <c r="W458" s="7"/>
    </row>
    <row r="459" spans="1:23" ht="14">
      <c r="A459" s="16"/>
      <c r="B459" s="100" t="s">
        <v>10466</v>
      </c>
      <c r="C459" s="100" t="s">
        <v>10467</v>
      </c>
      <c r="D459" s="100" t="s">
        <v>10468</v>
      </c>
      <c r="E459" s="100" t="s">
        <v>10469</v>
      </c>
      <c r="F459" s="287" t="s">
        <v>10470</v>
      </c>
      <c r="G459" s="100" t="s">
        <v>4345</v>
      </c>
      <c r="H459" s="282" t="s">
        <v>4346</v>
      </c>
      <c r="I459" s="80" t="s">
        <v>1983</v>
      </c>
      <c r="J459" s="80" t="s">
        <v>4347</v>
      </c>
      <c r="K459" s="117" t="s">
        <v>2017</v>
      </c>
      <c r="L459" s="80" t="s">
        <v>3878</v>
      </c>
      <c r="M459" s="117" t="s">
        <v>4348</v>
      </c>
      <c r="N459" s="80" t="s">
        <v>3544</v>
      </c>
      <c r="O459" s="117">
        <v>0</v>
      </c>
      <c r="P459" s="80" t="s">
        <v>17</v>
      </c>
      <c r="Q459" s="80"/>
      <c r="R459" s="80" t="s">
        <v>7172</v>
      </c>
      <c r="S459" s="80" t="s">
        <v>8668</v>
      </c>
      <c r="T459" s="80"/>
      <c r="U459" s="7"/>
      <c r="V459" s="7"/>
      <c r="W459" s="7"/>
    </row>
    <row r="460" spans="1:23" ht="14">
      <c r="A460" s="17"/>
      <c r="B460" s="41" t="s">
        <v>10471</v>
      </c>
      <c r="C460" s="41" t="s">
        <v>385</v>
      </c>
      <c r="D460" s="41" t="s">
        <v>10472</v>
      </c>
      <c r="E460" s="41" t="s">
        <v>10473</v>
      </c>
      <c r="F460" s="285" t="s">
        <v>10474</v>
      </c>
      <c r="G460" s="41" t="s">
        <v>4455</v>
      </c>
      <c r="H460" s="281" t="s">
        <v>4456</v>
      </c>
      <c r="I460" s="29" t="s">
        <v>1983</v>
      </c>
      <c r="J460" s="29" t="s">
        <v>1991</v>
      </c>
      <c r="K460" s="77" t="s">
        <v>2042</v>
      </c>
      <c r="L460" s="29" t="s">
        <v>2088</v>
      </c>
      <c r="M460" s="77" t="s">
        <v>4457</v>
      </c>
      <c r="N460" s="29" t="s">
        <v>3140</v>
      </c>
      <c r="O460" s="77">
        <v>0</v>
      </c>
      <c r="P460" s="29" t="s">
        <v>17</v>
      </c>
      <c r="Q460" s="29"/>
      <c r="R460" s="29" t="s">
        <v>7172</v>
      </c>
      <c r="S460" s="29" t="s">
        <v>8668</v>
      </c>
      <c r="T460" s="29"/>
      <c r="U460" s="7"/>
      <c r="V460" s="7"/>
      <c r="W460" s="7"/>
    </row>
    <row r="461" spans="1:23" ht="14">
      <c r="A461" s="16"/>
      <c r="B461" s="100" t="s">
        <v>10475</v>
      </c>
      <c r="C461" s="100" t="s">
        <v>913</v>
      </c>
      <c r="D461" s="100" t="s">
        <v>10476</v>
      </c>
      <c r="E461" s="288"/>
      <c r="F461" s="286" t="s">
        <v>10477</v>
      </c>
      <c r="G461" s="100" t="s">
        <v>4455</v>
      </c>
      <c r="H461" s="282" t="s">
        <v>4456</v>
      </c>
      <c r="I461" s="80" t="s">
        <v>1983</v>
      </c>
      <c r="J461" s="80" t="s">
        <v>1991</v>
      </c>
      <c r="K461" s="117" t="s">
        <v>2042</v>
      </c>
      <c r="L461" s="80" t="s">
        <v>2088</v>
      </c>
      <c r="M461" s="117" t="s">
        <v>4457</v>
      </c>
      <c r="N461" s="80" t="s">
        <v>3140</v>
      </c>
      <c r="O461" s="117">
        <v>0</v>
      </c>
      <c r="P461" s="80" t="s">
        <v>17</v>
      </c>
      <c r="Q461" s="80"/>
      <c r="R461" s="80" t="s">
        <v>7172</v>
      </c>
      <c r="S461" s="80" t="s">
        <v>8668</v>
      </c>
      <c r="T461" s="80"/>
      <c r="U461" s="7"/>
      <c r="V461" s="7"/>
      <c r="W461" s="7"/>
    </row>
    <row r="462" spans="1:23" ht="14">
      <c r="A462" s="17"/>
      <c r="B462" s="41" t="s">
        <v>10478</v>
      </c>
      <c r="C462" s="41" t="s">
        <v>10479</v>
      </c>
      <c r="D462" s="41" t="s">
        <v>10480</v>
      </c>
      <c r="E462" s="41" t="s">
        <v>10481</v>
      </c>
      <c r="F462" s="283" t="s">
        <v>10482</v>
      </c>
      <c r="G462" s="41" t="s">
        <v>4582</v>
      </c>
      <c r="H462" s="281" t="s">
        <v>4583</v>
      </c>
      <c r="I462" s="29" t="s">
        <v>1983</v>
      </c>
      <c r="J462" s="29" t="s">
        <v>4584</v>
      </c>
      <c r="K462" s="77" t="s">
        <v>49</v>
      </c>
      <c r="L462" s="29" t="s">
        <v>1992</v>
      </c>
      <c r="M462" s="77" t="s">
        <v>4585</v>
      </c>
      <c r="N462" s="29" t="s">
        <v>1989</v>
      </c>
      <c r="O462" s="77">
        <v>0</v>
      </c>
      <c r="P462" s="29" t="s">
        <v>17</v>
      </c>
      <c r="Q462" s="29"/>
      <c r="R462" s="29" t="s">
        <v>7172</v>
      </c>
      <c r="S462" s="29" t="s">
        <v>8668</v>
      </c>
      <c r="T462" s="29"/>
      <c r="U462" s="7"/>
      <c r="V462" s="7"/>
      <c r="W462" s="7"/>
    </row>
    <row r="463" spans="1:23" ht="14">
      <c r="A463" s="16"/>
      <c r="B463" s="100" t="s">
        <v>10483</v>
      </c>
      <c r="C463" s="100" t="s">
        <v>234</v>
      </c>
      <c r="D463" s="41" t="s">
        <v>10484</v>
      </c>
      <c r="E463" s="100" t="s">
        <v>10485</v>
      </c>
      <c r="F463" s="286" t="s">
        <v>10486</v>
      </c>
      <c r="G463" s="100" t="s">
        <v>4638</v>
      </c>
      <c r="H463" s="282" t="s">
        <v>4639</v>
      </c>
      <c r="I463" s="80" t="s">
        <v>1983</v>
      </c>
      <c r="J463" s="80" t="s">
        <v>4640</v>
      </c>
      <c r="K463" s="117" t="s">
        <v>1991</v>
      </c>
      <c r="L463" s="80" t="s">
        <v>1985</v>
      </c>
      <c r="M463" s="117" t="s">
        <v>4641</v>
      </c>
      <c r="N463" s="80" t="s">
        <v>23</v>
      </c>
      <c r="O463" s="117">
        <v>0</v>
      </c>
      <c r="P463" s="80" t="s">
        <v>17</v>
      </c>
      <c r="Q463" s="80"/>
      <c r="R463" s="80" t="s">
        <v>7172</v>
      </c>
      <c r="S463" s="80" t="s">
        <v>8668</v>
      </c>
      <c r="T463" s="80"/>
      <c r="U463" s="7"/>
      <c r="V463" s="7"/>
      <c r="W463" s="7"/>
    </row>
    <row r="464" spans="1:23" ht="14">
      <c r="A464" s="17"/>
      <c r="B464" s="41" t="s">
        <v>283</v>
      </c>
      <c r="C464" s="41" t="s">
        <v>10487</v>
      </c>
      <c r="D464" s="41" t="s">
        <v>10488</v>
      </c>
      <c r="E464" s="41" t="s">
        <v>1895</v>
      </c>
      <c r="F464" s="41" t="s">
        <v>7390</v>
      </c>
      <c r="G464" s="41" t="s">
        <v>4850</v>
      </c>
      <c r="H464" s="281" t="s">
        <v>4851</v>
      </c>
      <c r="I464" s="29" t="s">
        <v>1983</v>
      </c>
      <c r="J464" s="29" t="s">
        <v>4852</v>
      </c>
      <c r="K464" s="77" t="s">
        <v>1984</v>
      </c>
      <c r="L464" s="29" t="s">
        <v>2048</v>
      </c>
      <c r="M464" s="77" t="s">
        <v>4853</v>
      </c>
      <c r="N464" s="29" t="s">
        <v>23</v>
      </c>
      <c r="O464" s="77">
        <v>0</v>
      </c>
      <c r="P464" s="29" t="s">
        <v>17</v>
      </c>
      <c r="Q464" s="29"/>
      <c r="R464" s="29" t="s">
        <v>7172</v>
      </c>
      <c r="S464" s="29" t="s">
        <v>8668</v>
      </c>
      <c r="T464" s="29"/>
      <c r="U464" s="7"/>
      <c r="V464" s="7"/>
      <c r="W464" s="7"/>
    </row>
    <row r="465" spans="1:23" ht="14">
      <c r="A465" s="16"/>
      <c r="B465" s="100" t="s">
        <v>10489</v>
      </c>
      <c r="C465" s="100" t="s">
        <v>802</v>
      </c>
      <c r="D465" s="29" t="s">
        <v>10490</v>
      </c>
      <c r="E465" s="100" t="s">
        <v>10491</v>
      </c>
      <c r="F465" s="287" t="s">
        <v>10492</v>
      </c>
      <c r="G465" s="100" t="s">
        <v>4863</v>
      </c>
      <c r="H465" s="282" t="s">
        <v>4864</v>
      </c>
      <c r="I465" s="80" t="s">
        <v>1983</v>
      </c>
      <c r="J465" s="80" t="s">
        <v>4865</v>
      </c>
      <c r="K465" s="117" t="s">
        <v>2042</v>
      </c>
      <c r="L465" s="80" t="s">
        <v>1992</v>
      </c>
      <c r="M465" s="117" t="s">
        <v>4866</v>
      </c>
      <c r="N465" s="80" t="s">
        <v>23</v>
      </c>
      <c r="O465" s="117">
        <v>0</v>
      </c>
      <c r="P465" s="80" t="s">
        <v>17</v>
      </c>
      <c r="Q465" s="80"/>
      <c r="R465" s="80" t="s">
        <v>7172</v>
      </c>
      <c r="S465" s="80" t="s">
        <v>8668</v>
      </c>
      <c r="T465" s="80"/>
      <c r="U465" s="7"/>
      <c r="V465" s="7"/>
      <c r="W465" s="7"/>
    </row>
    <row r="466" spans="1:23" ht="14">
      <c r="A466" s="17"/>
      <c r="B466" s="41" t="s">
        <v>10493</v>
      </c>
      <c r="C466" s="41" t="s">
        <v>310</v>
      </c>
      <c r="D466" s="41" t="s">
        <v>10494</v>
      </c>
      <c r="E466" s="41" t="s">
        <v>10495</v>
      </c>
      <c r="F466" s="283" t="s">
        <v>10496</v>
      </c>
      <c r="G466" s="41" t="s">
        <v>5016</v>
      </c>
      <c r="H466" s="281" t="s">
        <v>5017</v>
      </c>
      <c r="I466" s="29" t="s">
        <v>1983</v>
      </c>
      <c r="J466" s="29" t="s">
        <v>5018</v>
      </c>
      <c r="K466" s="77" t="s">
        <v>2017</v>
      </c>
      <c r="L466" s="29" t="s">
        <v>1985</v>
      </c>
      <c r="M466" s="77" t="s">
        <v>5019</v>
      </c>
      <c r="N466" s="29" t="s">
        <v>23</v>
      </c>
      <c r="O466" s="77">
        <v>0</v>
      </c>
      <c r="P466" s="29" t="s">
        <v>17</v>
      </c>
      <c r="Q466" s="29"/>
      <c r="R466" s="29" t="s">
        <v>7172</v>
      </c>
      <c r="S466" s="29" t="s">
        <v>8668</v>
      </c>
      <c r="T466" s="29"/>
      <c r="U466" s="7"/>
      <c r="V466" s="7"/>
      <c r="W466" s="7"/>
    </row>
    <row r="467" spans="1:23" ht="14">
      <c r="A467" s="16"/>
      <c r="B467" s="100" t="s">
        <v>10497</v>
      </c>
      <c r="C467" s="100" t="s">
        <v>10498</v>
      </c>
      <c r="D467" s="41" t="s">
        <v>10499</v>
      </c>
      <c r="E467" s="100" t="s">
        <v>10500</v>
      </c>
      <c r="F467" s="287" t="s">
        <v>10501</v>
      </c>
      <c r="G467" s="100" t="s">
        <v>5087</v>
      </c>
      <c r="H467" s="282" t="s">
        <v>5088</v>
      </c>
      <c r="I467" s="80" t="s">
        <v>1983</v>
      </c>
      <c r="J467" s="80" t="s">
        <v>5089</v>
      </c>
      <c r="K467" s="117" t="s">
        <v>2063</v>
      </c>
      <c r="L467" s="80" t="s">
        <v>1985</v>
      </c>
      <c r="M467" s="117" t="s">
        <v>5090</v>
      </c>
      <c r="N467" s="80" t="s">
        <v>2396</v>
      </c>
      <c r="O467" s="117">
        <v>0</v>
      </c>
      <c r="P467" s="80" t="s">
        <v>17</v>
      </c>
      <c r="Q467" s="80"/>
      <c r="R467" s="80" t="s">
        <v>7172</v>
      </c>
      <c r="S467" s="80" t="s">
        <v>8668</v>
      </c>
      <c r="T467" s="80"/>
      <c r="U467" s="7"/>
      <c r="V467" s="7"/>
      <c r="W467" s="7"/>
    </row>
    <row r="468" spans="1:23" ht="14">
      <c r="A468" s="17"/>
      <c r="B468" s="41" t="s">
        <v>1293</v>
      </c>
      <c r="C468" s="41" t="s">
        <v>877</v>
      </c>
      <c r="D468" s="41" t="s">
        <v>10502</v>
      </c>
      <c r="E468" s="41" t="s">
        <v>10503</v>
      </c>
      <c r="F468" s="285" t="s">
        <v>10504</v>
      </c>
      <c r="G468" s="41" t="s">
        <v>5077</v>
      </c>
      <c r="H468" s="281" t="s">
        <v>5078</v>
      </c>
      <c r="I468" s="29" t="s">
        <v>1983</v>
      </c>
      <c r="J468" s="29" t="s">
        <v>5079</v>
      </c>
      <c r="K468" s="77" t="s">
        <v>1991</v>
      </c>
      <c r="L468" s="29" t="s">
        <v>1985</v>
      </c>
      <c r="M468" s="77" t="s">
        <v>5080</v>
      </c>
      <c r="N468" s="29" t="s">
        <v>2536</v>
      </c>
      <c r="O468" s="77">
        <v>0</v>
      </c>
      <c r="P468" s="29" t="s">
        <v>17</v>
      </c>
      <c r="Q468" s="29"/>
      <c r="R468" s="29" t="s">
        <v>7172</v>
      </c>
      <c r="S468" s="29" t="s">
        <v>8668</v>
      </c>
      <c r="T468" s="29"/>
      <c r="U468" s="7"/>
      <c r="V468" s="7"/>
      <c r="W468" s="7"/>
    </row>
    <row r="469" spans="1:23" ht="14">
      <c r="A469" s="16"/>
      <c r="B469" s="100" t="s">
        <v>7015</v>
      </c>
      <c r="C469" s="100" t="s">
        <v>10505</v>
      </c>
      <c r="D469" s="100" t="s">
        <v>10506</v>
      </c>
      <c r="E469" s="100" t="s">
        <v>10507</v>
      </c>
      <c r="F469" s="287" t="s">
        <v>10508</v>
      </c>
      <c r="G469" s="100" t="s">
        <v>5077</v>
      </c>
      <c r="H469" s="282" t="s">
        <v>5078</v>
      </c>
      <c r="I469" s="80" t="s">
        <v>1983</v>
      </c>
      <c r="J469" s="80" t="s">
        <v>5079</v>
      </c>
      <c r="K469" s="117" t="s">
        <v>1991</v>
      </c>
      <c r="L469" s="80" t="s">
        <v>1985</v>
      </c>
      <c r="M469" s="117" t="s">
        <v>5080</v>
      </c>
      <c r="N469" s="80" t="s">
        <v>2536</v>
      </c>
      <c r="O469" s="117">
        <v>0</v>
      </c>
      <c r="P469" s="80" t="s">
        <v>17</v>
      </c>
      <c r="Q469" s="80"/>
      <c r="R469" s="80" t="s">
        <v>7172</v>
      </c>
      <c r="S469" s="80" t="s">
        <v>8668</v>
      </c>
      <c r="T469" s="80"/>
      <c r="U469" s="7"/>
      <c r="V469" s="7"/>
      <c r="W469" s="7"/>
    </row>
    <row r="470" spans="1:23" ht="14">
      <c r="A470" s="17"/>
      <c r="B470" s="41" t="s">
        <v>10509</v>
      </c>
      <c r="C470" s="41" t="s">
        <v>10510</v>
      </c>
      <c r="D470" s="41" t="s">
        <v>10511</v>
      </c>
      <c r="E470" s="41" t="s">
        <v>10512</v>
      </c>
      <c r="F470" s="283" t="s">
        <v>10513</v>
      </c>
      <c r="G470" s="41" t="s">
        <v>5558</v>
      </c>
      <c r="H470" s="281" t="s">
        <v>5559</v>
      </c>
      <c r="I470" s="29" t="s">
        <v>1983</v>
      </c>
      <c r="J470" s="29" t="s">
        <v>5560</v>
      </c>
      <c r="K470" s="77" t="s">
        <v>2059</v>
      </c>
      <c r="L470" s="29" t="s">
        <v>1985</v>
      </c>
      <c r="M470" s="77" t="s">
        <v>5561</v>
      </c>
      <c r="N470" s="29" t="s">
        <v>2214</v>
      </c>
      <c r="O470" s="77">
        <v>0</v>
      </c>
      <c r="P470" s="29" t="s">
        <v>17</v>
      </c>
      <c r="Q470" s="29"/>
      <c r="R470" s="29" t="s">
        <v>7172</v>
      </c>
      <c r="S470" s="29" t="s">
        <v>8668</v>
      </c>
      <c r="T470" s="29"/>
      <c r="U470" s="7"/>
      <c r="V470" s="7"/>
      <c r="W470" s="7"/>
    </row>
    <row r="471" spans="1:23" ht="14">
      <c r="A471" s="16"/>
      <c r="B471" s="100" t="s">
        <v>10514</v>
      </c>
      <c r="C471" s="100" t="s">
        <v>10515</v>
      </c>
      <c r="D471" s="100" t="s">
        <v>10516</v>
      </c>
      <c r="E471" s="100" t="s">
        <v>10517</v>
      </c>
      <c r="F471" s="286" t="s">
        <v>10518</v>
      </c>
      <c r="G471" s="100" t="s">
        <v>5558</v>
      </c>
      <c r="H471" s="282" t="s">
        <v>5559</v>
      </c>
      <c r="I471" s="80" t="s">
        <v>1983</v>
      </c>
      <c r="J471" s="80" t="s">
        <v>5560</v>
      </c>
      <c r="K471" s="117" t="s">
        <v>2059</v>
      </c>
      <c r="L471" s="80" t="s">
        <v>1985</v>
      </c>
      <c r="M471" s="117" t="s">
        <v>5561</v>
      </c>
      <c r="N471" s="80" t="s">
        <v>2214</v>
      </c>
      <c r="O471" s="117">
        <v>0</v>
      </c>
      <c r="P471" s="80" t="s">
        <v>17</v>
      </c>
      <c r="Q471" s="80"/>
      <c r="R471" s="80" t="s">
        <v>7172</v>
      </c>
      <c r="S471" s="80" t="s">
        <v>8668</v>
      </c>
      <c r="T471" s="80"/>
      <c r="U471" s="7"/>
      <c r="V471" s="7"/>
      <c r="W471" s="7"/>
    </row>
    <row r="472" spans="1:23" ht="14">
      <c r="A472" s="17"/>
      <c r="B472" s="41" t="s">
        <v>10519</v>
      </c>
      <c r="C472" s="41" t="s">
        <v>478</v>
      </c>
      <c r="D472" s="41" t="s">
        <v>10520</v>
      </c>
      <c r="E472" s="41" t="s">
        <v>10521</v>
      </c>
      <c r="F472" s="41" t="s">
        <v>7390</v>
      </c>
      <c r="G472" s="41" t="s">
        <v>5643</v>
      </c>
      <c r="H472" s="281" t="s">
        <v>5644</v>
      </c>
      <c r="I472" s="29" t="s">
        <v>1983</v>
      </c>
      <c r="J472" s="29" t="s">
        <v>5645</v>
      </c>
      <c r="K472" s="77" t="s">
        <v>2017</v>
      </c>
      <c r="L472" s="29" t="s">
        <v>3878</v>
      </c>
      <c r="M472" s="77" t="s">
        <v>5646</v>
      </c>
      <c r="N472" s="29" t="s">
        <v>23</v>
      </c>
      <c r="O472" s="77">
        <v>0</v>
      </c>
      <c r="P472" s="29" t="s">
        <v>17</v>
      </c>
      <c r="Q472" s="29"/>
      <c r="R472" s="29" t="s">
        <v>7172</v>
      </c>
      <c r="S472" s="29" t="s">
        <v>8668</v>
      </c>
      <c r="T472" s="29"/>
      <c r="U472" s="7"/>
      <c r="V472" s="7"/>
      <c r="W472" s="7"/>
    </row>
    <row r="473" spans="1:23" ht="14">
      <c r="A473" s="16"/>
      <c r="B473" s="100" t="s">
        <v>10522</v>
      </c>
      <c r="C473" s="288"/>
      <c r="D473" s="100" t="s">
        <v>10523</v>
      </c>
      <c r="E473" s="100" t="s">
        <v>10524</v>
      </c>
      <c r="F473" s="100" t="s">
        <v>7390</v>
      </c>
      <c r="G473" s="100" t="s">
        <v>4056</v>
      </c>
      <c r="H473" s="282" t="s">
        <v>4057</v>
      </c>
      <c r="I473" s="80" t="s">
        <v>1983</v>
      </c>
      <c r="J473" s="80" t="s">
        <v>4058</v>
      </c>
      <c r="K473" s="117" t="s">
        <v>49</v>
      </c>
      <c r="L473" s="80" t="s">
        <v>1992</v>
      </c>
      <c r="M473" s="117" t="s">
        <v>4059</v>
      </c>
      <c r="N473" s="80" t="s">
        <v>1989</v>
      </c>
      <c r="O473" s="117">
        <v>0</v>
      </c>
      <c r="P473" s="80" t="s">
        <v>17</v>
      </c>
      <c r="Q473" s="80"/>
      <c r="R473" s="80" t="s">
        <v>7172</v>
      </c>
      <c r="S473" s="80" t="s">
        <v>8668</v>
      </c>
      <c r="T473" s="80"/>
      <c r="U473" s="7"/>
      <c r="V473" s="7"/>
      <c r="W473" s="7"/>
    </row>
    <row r="474" spans="1:23" ht="14">
      <c r="A474" s="17"/>
      <c r="B474" s="41" t="s">
        <v>10525</v>
      </c>
      <c r="C474" s="41" t="s">
        <v>10526</v>
      </c>
      <c r="D474" s="41" t="s">
        <v>10527</v>
      </c>
      <c r="E474" s="41" t="s">
        <v>10528</v>
      </c>
      <c r="F474" s="41" t="s">
        <v>7390</v>
      </c>
      <c r="G474" s="41" t="s">
        <v>4056</v>
      </c>
      <c r="H474" s="281" t="s">
        <v>4057</v>
      </c>
      <c r="I474" s="29" t="s">
        <v>1983</v>
      </c>
      <c r="J474" s="29" t="s">
        <v>4058</v>
      </c>
      <c r="K474" s="77" t="s">
        <v>49</v>
      </c>
      <c r="L474" s="29" t="s">
        <v>1992</v>
      </c>
      <c r="M474" s="77" t="s">
        <v>4059</v>
      </c>
      <c r="N474" s="29" t="s">
        <v>1989</v>
      </c>
      <c r="O474" s="77">
        <v>0</v>
      </c>
      <c r="P474" s="29" t="s">
        <v>17</v>
      </c>
      <c r="Q474" s="29"/>
      <c r="R474" s="29" t="s">
        <v>7172</v>
      </c>
      <c r="S474" s="29" t="s">
        <v>8668</v>
      </c>
      <c r="T474" s="29"/>
      <c r="U474" s="7"/>
      <c r="V474" s="7"/>
      <c r="W474" s="7"/>
    </row>
    <row r="475" spans="1:23" ht="14">
      <c r="A475" s="16"/>
      <c r="B475" s="100" t="s">
        <v>10529</v>
      </c>
      <c r="C475" s="100" t="s">
        <v>10530</v>
      </c>
      <c r="D475" s="100" t="s">
        <v>10531</v>
      </c>
      <c r="E475" s="100" t="s">
        <v>413</v>
      </c>
      <c r="F475" s="286" t="s">
        <v>10532</v>
      </c>
      <c r="G475" s="100" t="s">
        <v>6340</v>
      </c>
      <c r="H475" s="282" t="s">
        <v>6341</v>
      </c>
      <c r="I475" s="80" t="s">
        <v>1983</v>
      </c>
      <c r="J475" s="80" t="s">
        <v>3723</v>
      </c>
      <c r="K475" s="117" t="s">
        <v>49</v>
      </c>
      <c r="L475" s="80" t="s">
        <v>1992</v>
      </c>
      <c r="M475" s="117" t="s">
        <v>6342</v>
      </c>
      <c r="N475" s="80" t="s">
        <v>3149</v>
      </c>
      <c r="O475" s="117">
        <v>0</v>
      </c>
      <c r="P475" s="80" t="s">
        <v>17</v>
      </c>
      <c r="Q475" s="80"/>
      <c r="R475" s="80" t="s">
        <v>7172</v>
      </c>
      <c r="S475" s="80" t="s">
        <v>8668</v>
      </c>
      <c r="T475" s="80"/>
      <c r="U475" s="7"/>
      <c r="V475" s="7"/>
      <c r="W475" s="7"/>
    </row>
    <row r="476" spans="1:23" ht="14">
      <c r="A476" s="17"/>
      <c r="B476" s="41" t="s">
        <v>61</v>
      </c>
      <c r="C476" s="41" t="s">
        <v>10533</v>
      </c>
      <c r="D476" s="41" t="s">
        <v>10534</v>
      </c>
      <c r="E476" s="41" t="s">
        <v>10535</v>
      </c>
      <c r="F476" s="283" t="s">
        <v>10536</v>
      </c>
      <c r="G476" s="41" t="s">
        <v>4375</v>
      </c>
      <c r="H476" s="281" t="s">
        <v>4376</v>
      </c>
      <c r="I476" s="29" t="s">
        <v>1983</v>
      </c>
      <c r="J476" s="29" t="s">
        <v>4377</v>
      </c>
      <c r="K476" s="77" t="s">
        <v>2059</v>
      </c>
      <c r="L476" s="29" t="s">
        <v>4378</v>
      </c>
      <c r="M476" s="77" t="s">
        <v>4379</v>
      </c>
      <c r="N476" s="29" t="s">
        <v>3140</v>
      </c>
      <c r="O476" s="77">
        <v>0</v>
      </c>
      <c r="P476" s="29" t="s">
        <v>17</v>
      </c>
      <c r="Q476" s="29"/>
      <c r="R476" s="29" t="s">
        <v>7172</v>
      </c>
      <c r="S476" s="29" t="s">
        <v>8668</v>
      </c>
      <c r="T476" s="29"/>
      <c r="U476" s="7"/>
      <c r="V476" s="7"/>
      <c r="W476" s="7"/>
    </row>
    <row r="477" spans="1:23" ht="14">
      <c r="A477" s="16"/>
      <c r="B477" s="100" t="s">
        <v>10537</v>
      </c>
      <c r="C477" s="100" t="s">
        <v>10538</v>
      </c>
      <c r="D477" s="100" t="s">
        <v>10539</v>
      </c>
      <c r="E477" s="100" t="s">
        <v>10540</v>
      </c>
      <c r="F477" s="286" t="s">
        <v>10541</v>
      </c>
      <c r="G477" s="100" t="s">
        <v>4923</v>
      </c>
      <c r="H477" s="282" t="s">
        <v>4924</v>
      </c>
      <c r="I477" s="80" t="s">
        <v>1983</v>
      </c>
      <c r="J477" s="80" t="s">
        <v>4925</v>
      </c>
      <c r="K477" s="117" t="s">
        <v>1991</v>
      </c>
      <c r="L477" s="80" t="s">
        <v>4926</v>
      </c>
      <c r="M477" s="117" t="s">
        <v>4927</v>
      </c>
      <c r="N477" s="80" t="s">
        <v>2199</v>
      </c>
      <c r="O477" s="117">
        <v>0</v>
      </c>
      <c r="P477" s="80" t="s">
        <v>17</v>
      </c>
      <c r="Q477" s="80"/>
      <c r="R477" s="80" t="s">
        <v>7172</v>
      </c>
      <c r="S477" s="80" t="s">
        <v>8668</v>
      </c>
      <c r="T477" s="80"/>
      <c r="U477" s="7"/>
      <c r="V477" s="7"/>
      <c r="W477" s="7"/>
    </row>
    <row r="478" spans="1:23" ht="14">
      <c r="A478" s="17"/>
      <c r="B478" s="41" t="s">
        <v>463</v>
      </c>
      <c r="C478" s="41" t="s">
        <v>1223</v>
      </c>
      <c r="D478" s="41" t="s">
        <v>10542</v>
      </c>
      <c r="E478" s="41" t="s">
        <v>317</v>
      </c>
      <c r="F478" s="283" t="s">
        <v>10543</v>
      </c>
      <c r="G478" s="41" t="s">
        <v>5421</v>
      </c>
      <c r="H478" s="281" t="s">
        <v>5422</v>
      </c>
      <c r="I478" s="29" t="s">
        <v>1983</v>
      </c>
      <c r="J478" s="29" t="s">
        <v>5423</v>
      </c>
      <c r="K478" s="77" t="s">
        <v>986</v>
      </c>
      <c r="L478" s="29" t="s">
        <v>1985</v>
      </c>
      <c r="M478" s="77" t="s">
        <v>5424</v>
      </c>
      <c r="N478" s="29" t="s">
        <v>23</v>
      </c>
      <c r="O478" s="77">
        <v>0</v>
      </c>
      <c r="P478" s="29" t="s">
        <v>17</v>
      </c>
      <c r="Q478" s="29"/>
      <c r="R478" s="29" t="s">
        <v>7172</v>
      </c>
      <c r="S478" s="29" t="s">
        <v>8668</v>
      </c>
      <c r="T478" s="29"/>
      <c r="U478" s="7"/>
      <c r="V478" s="7"/>
      <c r="W478" s="7"/>
    </row>
    <row r="479" spans="1:23" ht="14">
      <c r="A479" s="16"/>
      <c r="B479" s="80" t="s">
        <v>10544</v>
      </c>
      <c r="C479" s="80" t="s">
        <v>10545</v>
      </c>
      <c r="D479" s="80"/>
      <c r="E479" s="80" t="s">
        <v>10546</v>
      </c>
      <c r="F479" s="286" t="s">
        <v>10547</v>
      </c>
      <c r="G479" s="80" t="s">
        <v>334</v>
      </c>
      <c r="H479" s="217" t="s">
        <v>4231</v>
      </c>
      <c r="I479" s="80" t="s">
        <v>1983</v>
      </c>
      <c r="J479" s="80">
        <v>0</v>
      </c>
      <c r="K479" s="80" t="s">
        <v>1984</v>
      </c>
      <c r="L479" s="80">
        <v>0</v>
      </c>
      <c r="M479" s="80" t="s">
        <v>4232</v>
      </c>
      <c r="N479" s="80" t="s">
        <v>4233</v>
      </c>
      <c r="O479" s="80"/>
      <c r="P479" s="80" t="s">
        <v>17</v>
      </c>
      <c r="Q479" s="80"/>
      <c r="R479" s="80" t="s">
        <v>1426</v>
      </c>
      <c r="S479" s="80" t="s">
        <v>10548</v>
      </c>
      <c r="T479" s="80"/>
      <c r="U479" s="7"/>
      <c r="V479" s="7"/>
      <c r="W479" s="7"/>
    </row>
    <row r="480" spans="1:23" ht="14">
      <c r="A480" s="17"/>
      <c r="B480" s="29" t="s">
        <v>10549</v>
      </c>
      <c r="C480" s="29" t="s">
        <v>10550</v>
      </c>
      <c r="D480" s="29" t="s">
        <v>10551</v>
      </c>
      <c r="E480" s="29" t="s">
        <v>10552</v>
      </c>
      <c r="F480" s="285" t="s">
        <v>10553</v>
      </c>
      <c r="G480" s="29" t="s">
        <v>491</v>
      </c>
      <c r="H480" s="210" t="s">
        <v>2327</v>
      </c>
      <c r="I480" s="29" t="s">
        <v>1983</v>
      </c>
      <c r="J480" s="29">
        <v>0</v>
      </c>
      <c r="K480" s="29" t="s">
        <v>1984</v>
      </c>
      <c r="L480" s="29">
        <v>0</v>
      </c>
      <c r="M480" s="29">
        <v>0</v>
      </c>
      <c r="N480" s="29" t="s">
        <v>23</v>
      </c>
      <c r="O480" s="29"/>
      <c r="P480" s="29" t="s">
        <v>17</v>
      </c>
      <c r="Q480" s="29"/>
      <c r="R480" s="29" t="s">
        <v>1426</v>
      </c>
      <c r="S480" s="29" t="s">
        <v>10548</v>
      </c>
      <c r="T480" s="29"/>
      <c r="U480" s="7"/>
      <c r="V480" s="7"/>
      <c r="W480" s="7"/>
    </row>
    <row r="481" spans="1:23" ht="14">
      <c r="A481" s="16"/>
      <c r="B481" s="80" t="s">
        <v>10554</v>
      </c>
      <c r="C481" s="80" t="s">
        <v>10555</v>
      </c>
      <c r="D481" s="80"/>
      <c r="E481" s="80" t="s">
        <v>808</v>
      </c>
      <c r="F481" s="287" t="s">
        <v>10556</v>
      </c>
      <c r="G481" s="80" t="s">
        <v>491</v>
      </c>
      <c r="H481" s="217" t="s">
        <v>2327</v>
      </c>
      <c r="I481" s="80" t="s">
        <v>1983</v>
      </c>
      <c r="J481" s="80">
        <v>0</v>
      </c>
      <c r="K481" s="80" t="s">
        <v>1984</v>
      </c>
      <c r="L481" s="80">
        <v>0</v>
      </c>
      <c r="M481" s="80">
        <v>0</v>
      </c>
      <c r="N481" s="80" t="s">
        <v>23</v>
      </c>
      <c r="O481" s="80"/>
      <c r="P481" s="80" t="s">
        <v>17</v>
      </c>
      <c r="Q481" s="80"/>
      <c r="R481" s="80" t="s">
        <v>1426</v>
      </c>
      <c r="S481" s="80" t="s">
        <v>10548</v>
      </c>
      <c r="T481" s="80"/>
      <c r="U481" s="7"/>
      <c r="V481" s="7"/>
      <c r="W481" s="7"/>
    </row>
    <row r="482" spans="1:23" ht="14">
      <c r="A482" s="17"/>
      <c r="B482" s="29" t="s">
        <v>7976</v>
      </c>
      <c r="C482" s="29" t="s">
        <v>497</v>
      </c>
      <c r="D482" s="29" t="s">
        <v>10557</v>
      </c>
      <c r="E482" s="29" t="s">
        <v>720</v>
      </c>
      <c r="F482" s="285" t="s">
        <v>10558</v>
      </c>
      <c r="G482" s="29" t="s">
        <v>721</v>
      </c>
      <c r="H482" s="210" t="s">
        <v>5868</v>
      </c>
      <c r="I482" s="29" t="s">
        <v>1983</v>
      </c>
      <c r="J482" s="29">
        <v>0</v>
      </c>
      <c r="K482" s="29" t="s">
        <v>1984</v>
      </c>
      <c r="L482" s="29">
        <v>0</v>
      </c>
      <c r="M482" s="29">
        <v>0</v>
      </c>
      <c r="N482" s="29" t="s">
        <v>23</v>
      </c>
      <c r="O482" s="29"/>
      <c r="P482" s="29" t="s">
        <v>17</v>
      </c>
      <c r="Q482" s="29"/>
      <c r="R482" s="29" t="s">
        <v>1426</v>
      </c>
      <c r="S482" s="29" t="s">
        <v>10548</v>
      </c>
      <c r="T482" s="29"/>
      <c r="U482" s="7"/>
      <c r="V482" s="7"/>
      <c r="W482" s="7"/>
    </row>
    <row r="483" spans="1:23" ht="14">
      <c r="A483" s="16"/>
      <c r="B483" s="80" t="s">
        <v>10559</v>
      </c>
      <c r="C483" s="80" t="s">
        <v>793</v>
      </c>
      <c r="D483" s="80" t="s">
        <v>794</v>
      </c>
      <c r="E483" s="80" t="s">
        <v>795</v>
      </c>
      <c r="F483" s="286" t="s">
        <v>10560</v>
      </c>
      <c r="G483" s="80" t="s">
        <v>5266</v>
      </c>
      <c r="H483" s="217" t="s">
        <v>5267</v>
      </c>
      <c r="I483" s="80" t="s">
        <v>1983</v>
      </c>
      <c r="J483" s="80" t="s">
        <v>5268</v>
      </c>
      <c r="K483" s="80" t="s">
        <v>2075</v>
      </c>
      <c r="L483" s="80" t="s">
        <v>2048</v>
      </c>
      <c r="M483" s="80" t="s">
        <v>5269</v>
      </c>
      <c r="N483" s="80" t="s">
        <v>2851</v>
      </c>
      <c r="O483" s="80"/>
      <c r="P483" s="80" t="s">
        <v>17</v>
      </c>
      <c r="Q483" s="80"/>
      <c r="R483" s="80" t="s">
        <v>1426</v>
      </c>
      <c r="S483" s="80" t="s">
        <v>10548</v>
      </c>
      <c r="T483" s="80"/>
      <c r="U483" s="7"/>
      <c r="V483" s="7"/>
      <c r="W483" s="7"/>
    </row>
    <row r="484" spans="1:23" ht="14">
      <c r="A484" s="17"/>
      <c r="B484" s="29" t="s">
        <v>10561</v>
      </c>
      <c r="C484" s="29" t="s">
        <v>10562</v>
      </c>
      <c r="D484" s="29" t="s">
        <v>10563</v>
      </c>
      <c r="E484" s="29" t="s">
        <v>10564</v>
      </c>
      <c r="F484" s="41" t="s">
        <v>7390</v>
      </c>
      <c r="G484" s="29" t="s">
        <v>5266</v>
      </c>
      <c r="H484" s="210" t="s">
        <v>5267</v>
      </c>
      <c r="I484" s="29" t="s">
        <v>1983</v>
      </c>
      <c r="J484" s="29" t="s">
        <v>5268</v>
      </c>
      <c r="K484" s="29" t="s">
        <v>2075</v>
      </c>
      <c r="L484" s="29" t="s">
        <v>2048</v>
      </c>
      <c r="M484" s="29" t="s">
        <v>5269</v>
      </c>
      <c r="N484" s="29" t="s">
        <v>2851</v>
      </c>
      <c r="O484" s="29"/>
      <c r="P484" s="29" t="s">
        <v>17</v>
      </c>
      <c r="Q484" s="29"/>
      <c r="R484" s="29" t="s">
        <v>1426</v>
      </c>
      <c r="S484" s="29" t="s">
        <v>10548</v>
      </c>
      <c r="T484" s="29"/>
      <c r="U484" s="7"/>
      <c r="V484" s="7"/>
      <c r="W484" s="7"/>
    </row>
    <row r="485" spans="1:23" ht="18.75" customHeight="1">
      <c r="A485" s="16"/>
      <c r="B485" s="149" t="s">
        <v>451</v>
      </c>
      <c r="C485" s="80" t="s">
        <v>33</v>
      </c>
      <c r="D485" s="80" t="s">
        <v>452</v>
      </c>
      <c r="E485" s="80" t="s">
        <v>10565</v>
      </c>
      <c r="F485" s="287" t="s">
        <v>10566</v>
      </c>
      <c r="G485" s="80" t="s">
        <v>2304</v>
      </c>
      <c r="H485" s="217" t="s">
        <v>2305</v>
      </c>
      <c r="I485" s="80" t="s">
        <v>1983</v>
      </c>
      <c r="J485" s="80">
        <v>0</v>
      </c>
      <c r="K485" s="80" t="s">
        <v>1984</v>
      </c>
      <c r="L485" s="80">
        <v>0</v>
      </c>
      <c r="M485" s="80">
        <v>0</v>
      </c>
      <c r="N485" s="80" t="s">
        <v>23</v>
      </c>
      <c r="O485" s="80"/>
      <c r="P485" s="80" t="s">
        <v>17</v>
      </c>
      <c r="Q485" s="80"/>
      <c r="R485" s="80" t="s">
        <v>1426</v>
      </c>
      <c r="S485" s="80" t="s">
        <v>10548</v>
      </c>
      <c r="T485" s="80"/>
      <c r="U485" s="7"/>
      <c r="V485" s="7"/>
      <c r="W485" s="7"/>
    </row>
    <row r="486" spans="1:23" ht="14">
      <c r="A486" s="17"/>
      <c r="B486" s="29" t="s">
        <v>10567</v>
      </c>
      <c r="C486" s="29" t="s">
        <v>442</v>
      </c>
      <c r="D486" s="29" t="s">
        <v>443</v>
      </c>
      <c r="E486" s="29" t="s">
        <v>444</v>
      </c>
      <c r="F486" s="285" t="s">
        <v>10568</v>
      </c>
      <c r="G486" s="29" t="s">
        <v>2304</v>
      </c>
      <c r="H486" s="210" t="s">
        <v>2305</v>
      </c>
      <c r="I486" s="29" t="s">
        <v>1983</v>
      </c>
      <c r="J486" s="29">
        <v>0</v>
      </c>
      <c r="K486" s="29" t="s">
        <v>1984</v>
      </c>
      <c r="L486" s="29">
        <v>0</v>
      </c>
      <c r="M486" s="29">
        <v>0</v>
      </c>
      <c r="N486" s="29" t="s">
        <v>23</v>
      </c>
      <c r="O486" s="29"/>
      <c r="P486" s="29" t="s">
        <v>17</v>
      </c>
      <c r="Q486" s="29"/>
      <c r="R486" s="29" t="s">
        <v>1426</v>
      </c>
      <c r="S486" s="29" t="s">
        <v>10548</v>
      </c>
      <c r="T486" s="29"/>
      <c r="U486" s="7"/>
      <c r="V486" s="7"/>
      <c r="W486" s="7"/>
    </row>
    <row r="487" spans="1:23" ht="14">
      <c r="A487" s="16"/>
      <c r="B487" s="80" t="s">
        <v>10569</v>
      </c>
      <c r="C487" s="80" t="s">
        <v>10570</v>
      </c>
      <c r="D487" s="80" t="s">
        <v>10571</v>
      </c>
      <c r="E487" s="80" t="s">
        <v>28</v>
      </c>
      <c r="F487" s="286" t="s">
        <v>10572</v>
      </c>
      <c r="G487" s="80" t="s">
        <v>4462</v>
      </c>
      <c r="H487" s="217" t="s">
        <v>4463</v>
      </c>
      <c r="I487" s="80" t="s">
        <v>1983</v>
      </c>
      <c r="J487" s="80" t="s">
        <v>4464</v>
      </c>
      <c r="K487" s="80" t="s">
        <v>1984</v>
      </c>
      <c r="L487" s="80" t="s">
        <v>2048</v>
      </c>
      <c r="M487" s="80" t="s">
        <v>4465</v>
      </c>
      <c r="N487" s="80" t="s">
        <v>23</v>
      </c>
      <c r="O487" s="80"/>
      <c r="P487" s="80" t="s">
        <v>17</v>
      </c>
      <c r="Q487" s="80"/>
      <c r="R487" s="80" t="s">
        <v>1426</v>
      </c>
      <c r="S487" s="80" t="s">
        <v>10548</v>
      </c>
      <c r="T487" s="80"/>
      <c r="U487" s="7"/>
      <c r="V487" s="7"/>
      <c r="W487" s="7"/>
    </row>
    <row r="488" spans="1:23" ht="14">
      <c r="A488" s="17"/>
      <c r="B488" s="29" t="s">
        <v>527</v>
      </c>
      <c r="C488" s="29" t="s">
        <v>10573</v>
      </c>
      <c r="D488" s="29" t="s">
        <v>528</v>
      </c>
      <c r="E488" s="29" t="s">
        <v>10574</v>
      </c>
      <c r="F488" s="285" t="s">
        <v>10575</v>
      </c>
      <c r="G488" s="29" t="s">
        <v>530</v>
      </c>
      <c r="H488" s="210" t="s">
        <v>2388</v>
      </c>
      <c r="I488" s="29" t="s">
        <v>1983</v>
      </c>
      <c r="J488" s="29">
        <v>0</v>
      </c>
      <c r="K488" s="29" t="s">
        <v>1984</v>
      </c>
      <c r="L488" s="29">
        <v>0</v>
      </c>
      <c r="M488" s="29" t="s">
        <v>2389</v>
      </c>
      <c r="N488" s="29" t="s">
        <v>23</v>
      </c>
      <c r="O488" s="29"/>
      <c r="P488" s="29" t="s">
        <v>17</v>
      </c>
      <c r="Q488" s="29"/>
      <c r="R488" s="29" t="s">
        <v>1426</v>
      </c>
      <c r="S488" s="29" t="s">
        <v>10548</v>
      </c>
      <c r="T488" s="29"/>
      <c r="U488" s="7"/>
      <c r="V488" s="7"/>
      <c r="W488" s="7"/>
    </row>
    <row r="489" spans="1:23" ht="14">
      <c r="A489" s="16"/>
      <c r="B489" s="80" t="s">
        <v>10576</v>
      </c>
      <c r="C489" s="80" t="s">
        <v>10577</v>
      </c>
      <c r="D489" s="80" t="s">
        <v>10578</v>
      </c>
      <c r="E489" s="80" t="s">
        <v>1102</v>
      </c>
      <c r="F489" s="100" t="s">
        <v>7390</v>
      </c>
      <c r="G489" s="80" t="s">
        <v>3157</v>
      </c>
      <c r="H489" s="217" t="s">
        <v>3158</v>
      </c>
      <c r="I489" s="80" t="s">
        <v>1983</v>
      </c>
      <c r="J489" s="80" t="s">
        <v>3159</v>
      </c>
      <c r="K489" s="80" t="s">
        <v>2103</v>
      </c>
      <c r="L489" s="80" t="s">
        <v>3160</v>
      </c>
      <c r="M489" s="80" t="s">
        <v>3161</v>
      </c>
      <c r="N489" s="80" t="s">
        <v>23</v>
      </c>
      <c r="O489" s="80"/>
      <c r="P489" s="80" t="s">
        <v>17</v>
      </c>
      <c r="Q489" s="80"/>
      <c r="R489" s="80" t="s">
        <v>1426</v>
      </c>
      <c r="S489" s="80" t="s">
        <v>10548</v>
      </c>
      <c r="T489" s="80"/>
      <c r="U489" s="7"/>
      <c r="V489" s="7"/>
      <c r="W489" s="7"/>
    </row>
    <row r="490" spans="1:23" ht="14">
      <c r="A490" s="17"/>
      <c r="B490" s="29" t="s">
        <v>10579</v>
      </c>
      <c r="C490" s="29" t="s">
        <v>10580</v>
      </c>
      <c r="D490" s="29" t="s">
        <v>10581</v>
      </c>
      <c r="E490" s="29" t="s">
        <v>10582</v>
      </c>
      <c r="F490" s="283" t="s">
        <v>10583</v>
      </c>
      <c r="G490" s="29" t="s">
        <v>565</v>
      </c>
      <c r="H490" s="210" t="s">
        <v>2411</v>
      </c>
      <c r="I490" s="29" t="s">
        <v>1983</v>
      </c>
      <c r="J490" s="29">
        <v>0</v>
      </c>
      <c r="K490" s="29" t="s">
        <v>1984</v>
      </c>
      <c r="L490" s="29">
        <v>0</v>
      </c>
      <c r="M490" s="29" t="s">
        <v>2412</v>
      </c>
      <c r="N490" s="29" t="s">
        <v>23</v>
      </c>
      <c r="O490" s="29"/>
      <c r="P490" s="29" t="s">
        <v>17</v>
      </c>
      <c r="Q490" s="29"/>
      <c r="R490" s="29" t="s">
        <v>1426</v>
      </c>
      <c r="S490" s="29" t="s">
        <v>10548</v>
      </c>
      <c r="T490" s="29"/>
      <c r="U490" s="7"/>
      <c r="V490" s="7"/>
      <c r="W490" s="7"/>
    </row>
    <row r="491" spans="1:23" ht="14">
      <c r="A491" s="16"/>
      <c r="B491" s="80" t="s">
        <v>569</v>
      </c>
      <c r="C491" s="80" t="s">
        <v>10584</v>
      </c>
      <c r="D491" s="80" t="s">
        <v>571</v>
      </c>
      <c r="E491" s="80" t="s">
        <v>572</v>
      </c>
      <c r="F491" s="286" t="s">
        <v>10585</v>
      </c>
      <c r="G491" s="80" t="s">
        <v>565</v>
      </c>
      <c r="H491" s="217" t="s">
        <v>2411</v>
      </c>
      <c r="I491" s="80" t="s">
        <v>1983</v>
      </c>
      <c r="J491" s="80">
        <v>0</v>
      </c>
      <c r="K491" s="80" t="s">
        <v>1984</v>
      </c>
      <c r="L491" s="80">
        <v>0</v>
      </c>
      <c r="M491" s="80" t="s">
        <v>2412</v>
      </c>
      <c r="N491" s="80" t="s">
        <v>23</v>
      </c>
      <c r="O491" s="80"/>
      <c r="P491" s="80" t="s">
        <v>17</v>
      </c>
      <c r="Q491" s="80"/>
      <c r="R491" s="80" t="s">
        <v>1426</v>
      </c>
      <c r="S491" s="80" t="s">
        <v>10548</v>
      </c>
      <c r="T491" s="80"/>
      <c r="U491" s="7"/>
      <c r="V491" s="7"/>
      <c r="W491" s="7"/>
    </row>
    <row r="492" spans="1:23" ht="14">
      <c r="A492" s="17"/>
      <c r="B492" s="29" t="s">
        <v>1479</v>
      </c>
      <c r="C492" s="29" t="s">
        <v>315</v>
      </c>
      <c r="D492" s="29" t="s">
        <v>10586</v>
      </c>
      <c r="E492" s="29" t="s">
        <v>10587</v>
      </c>
      <c r="F492" s="285" t="s">
        <v>10588</v>
      </c>
      <c r="G492" s="29" t="s">
        <v>6104</v>
      </c>
      <c r="H492" s="29">
        <v>0</v>
      </c>
      <c r="I492" s="29" t="s">
        <v>1983</v>
      </c>
      <c r="J492" s="29" t="s">
        <v>6105</v>
      </c>
      <c r="K492" s="29" t="s">
        <v>986</v>
      </c>
      <c r="L492" s="29" t="s">
        <v>3496</v>
      </c>
      <c r="M492" s="29" t="s">
        <v>6106</v>
      </c>
      <c r="N492" s="29" t="s">
        <v>2563</v>
      </c>
      <c r="O492" s="29"/>
      <c r="P492" s="29" t="s">
        <v>17</v>
      </c>
      <c r="Q492" s="29"/>
      <c r="R492" s="29" t="s">
        <v>1426</v>
      </c>
      <c r="S492" s="29" t="s">
        <v>10548</v>
      </c>
      <c r="T492" s="29"/>
      <c r="U492" s="7"/>
      <c r="V492" s="7"/>
      <c r="W492" s="7"/>
    </row>
    <row r="493" spans="1:23" ht="14">
      <c r="A493" s="125"/>
      <c r="B493" s="99" t="s">
        <v>10589</v>
      </c>
      <c r="C493" s="99" t="s">
        <v>1827</v>
      </c>
      <c r="D493" s="99" t="s">
        <v>10590</v>
      </c>
      <c r="E493" s="80" t="s">
        <v>10591</v>
      </c>
      <c r="F493" s="286" t="s">
        <v>10592</v>
      </c>
      <c r="G493" s="80" t="s">
        <v>6071</v>
      </c>
      <c r="H493" s="217" t="s">
        <v>6072</v>
      </c>
      <c r="I493" s="80" t="s">
        <v>1983</v>
      </c>
      <c r="J493" s="80" t="s">
        <v>6073</v>
      </c>
      <c r="K493" s="80" t="s">
        <v>2063</v>
      </c>
      <c r="L493" s="80" t="s">
        <v>1985</v>
      </c>
      <c r="M493" s="80" t="s">
        <v>6074</v>
      </c>
      <c r="N493" s="80" t="s">
        <v>23</v>
      </c>
      <c r="O493" s="80"/>
      <c r="P493" s="80" t="s">
        <v>17</v>
      </c>
      <c r="Q493" s="80"/>
      <c r="R493" s="80" t="s">
        <v>1426</v>
      </c>
      <c r="S493" s="80" t="s">
        <v>10548</v>
      </c>
      <c r="T493" s="80"/>
      <c r="U493" s="7"/>
      <c r="V493" s="7"/>
      <c r="W493" s="7"/>
    </row>
    <row r="494" spans="1:23" ht="14">
      <c r="A494" s="113"/>
      <c r="B494" s="227" t="s">
        <v>10593</v>
      </c>
      <c r="C494" s="227" t="s">
        <v>33</v>
      </c>
      <c r="D494" s="227" t="s">
        <v>10594</v>
      </c>
      <c r="E494" s="29" t="s">
        <v>10595</v>
      </c>
      <c r="F494" s="283" t="s">
        <v>10596</v>
      </c>
      <c r="G494" s="29" t="s">
        <v>5930</v>
      </c>
      <c r="H494" s="210" t="s">
        <v>5931</v>
      </c>
      <c r="I494" s="29" t="s">
        <v>1983</v>
      </c>
      <c r="J494" s="29">
        <v>0</v>
      </c>
      <c r="K494" s="29" t="s">
        <v>1984</v>
      </c>
      <c r="L494" s="29">
        <v>0</v>
      </c>
      <c r="M494" s="29">
        <v>0</v>
      </c>
      <c r="N494" s="29" t="s">
        <v>23</v>
      </c>
      <c r="O494" s="29"/>
      <c r="P494" s="29" t="s">
        <v>17</v>
      </c>
      <c r="Q494" s="29"/>
      <c r="R494" s="29" t="s">
        <v>1426</v>
      </c>
      <c r="S494" s="29" t="s">
        <v>10548</v>
      </c>
      <c r="T494" s="29"/>
      <c r="U494" s="7"/>
      <c r="V494" s="7"/>
      <c r="W494" s="7"/>
    </row>
    <row r="495" spans="1:23" ht="14">
      <c r="A495" s="125"/>
      <c r="B495" s="99" t="s">
        <v>10597</v>
      </c>
      <c r="C495" s="99" t="s">
        <v>325</v>
      </c>
      <c r="D495" s="99" t="s">
        <v>10598</v>
      </c>
      <c r="E495" s="80" t="s">
        <v>317</v>
      </c>
      <c r="F495" s="100" t="s">
        <v>7390</v>
      </c>
      <c r="G495" s="80" t="s">
        <v>6107</v>
      </c>
      <c r="H495" s="80">
        <v>0</v>
      </c>
      <c r="I495" s="80" t="s">
        <v>1983</v>
      </c>
      <c r="J495" s="80" t="s">
        <v>6108</v>
      </c>
      <c r="K495" s="80" t="s">
        <v>2059</v>
      </c>
      <c r="L495" s="80" t="s">
        <v>1985</v>
      </c>
      <c r="M495" s="80" t="s">
        <v>6109</v>
      </c>
      <c r="N495" s="80" t="s">
        <v>23</v>
      </c>
      <c r="O495" s="80"/>
      <c r="P495" s="80" t="s">
        <v>17</v>
      </c>
      <c r="Q495" s="80"/>
      <c r="R495" s="80" t="s">
        <v>1426</v>
      </c>
      <c r="S495" s="80" t="s">
        <v>10548</v>
      </c>
      <c r="T495" s="80"/>
      <c r="U495" s="7"/>
      <c r="V495" s="7"/>
      <c r="W495" s="7"/>
    </row>
    <row r="496" spans="1:23" ht="14">
      <c r="A496" s="113"/>
      <c r="B496" s="289" t="s">
        <v>10599</v>
      </c>
      <c r="C496" s="289" t="s">
        <v>1500</v>
      </c>
      <c r="D496" s="227" t="s">
        <v>10600</v>
      </c>
      <c r="E496" s="41" t="s">
        <v>10601</v>
      </c>
      <c r="F496" s="283" t="s">
        <v>10602</v>
      </c>
      <c r="G496" s="41" t="s">
        <v>6110</v>
      </c>
      <c r="H496" s="210" t="s">
        <v>6111</v>
      </c>
      <c r="I496" s="29" t="s">
        <v>1983</v>
      </c>
      <c r="J496" s="29" t="s">
        <v>6112</v>
      </c>
      <c r="K496" s="29" t="s">
        <v>1991</v>
      </c>
      <c r="L496" s="29" t="s">
        <v>6113</v>
      </c>
      <c r="M496" s="29" t="s">
        <v>6114</v>
      </c>
      <c r="N496" s="29" t="s">
        <v>3140</v>
      </c>
      <c r="O496" s="29"/>
      <c r="P496" s="29"/>
      <c r="Q496" s="29"/>
      <c r="R496" s="29"/>
      <c r="S496" s="29" t="s">
        <v>8780</v>
      </c>
      <c r="T496" s="29"/>
      <c r="U496" s="7"/>
      <c r="V496" s="7"/>
      <c r="W496" s="7"/>
    </row>
    <row r="497" spans="1:23" ht="14">
      <c r="A497" s="125"/>
      <c r="B497" s="290" t="s">
        <v>8313</v>
      </c>
      <c r="C497" s="290" t="s">
        <v>195</v>
      </c>
      <c r="D497" s="99"/>
      <c r="E497" s="100" t="s">
        <v>10603</v>
      </c>
      <c r="F497" s="287" t="s">
        <v>10604</v>
      </c>
      <c r="G497" s="100" t="s">
        <v>6110</v>
      </c>
      <c r="H497" s="217" t="s">
        <v>6111</v>
      </c>
      <c r="I497" s="80" t="s">
        <v>1983</v>
      </c>
      <c r="J497" s="80" t="s">
        <v>6112</v>
      </c>
      <c r="K497" s="80" t="s">
        <v>1991</v>
      </c>
      <c r="L497" s="80" t="s">
        <v>6113</v>
      </c>
      <c r="M497" s="80" t="s">
        <v>6114</v>
      </c>
      <c r="N497" s="80" t="s">
        <v>3140</v>
      </c>
      <c r="O497" s="80"/>
      <c r="P497" s="80"/>
      <c r="Q497" s="80"/>
      <c r="R497" s="80"/>
      <c r="S497" s="80" t="s">
        <v>8780</v>
      </c>
      <c r="T497" s="80"/>
      <c r="U497" s="7"/>
      <c r="V497" s="7"/>
      <c r="W497" s="7"/>
    </row>
    <row r="498" spans="1:23" ht="14">
      <c r="A498" s="113"/>
      <c r="B498" s="289" t="s">
        <v>10605</v>
      </c>
      <c r="C498" s="289" t="s">
        <v>10606</v>
      </c>
      <c r="D498" s="227" t="s">
        <v>10607</v>
      </c>
      <c r="E498" s="41" t="s">
        <v>10608</v>
      </c>
      <c r="F498" s="41" t="s">
        <v>7390</v>
      </c>
      <c r="G498" s="41" t="s">
        <v>6115</v>
      </c>
      <c r="H498" s="210" t="s">
        <v>6116</v>
      </c>
      <c r="I498" s="29" t="s">
        <v>1983</v>
      </c>
      <c r="J498" s="29" t="s">
        <v>6117</v>
      </c>
      <c r="K498" s="29" t="s">
        <v>2059</v>
      </c>
      <c r="L498" s="29" t="s">
        <v>6118</v>
      </c>
      <c r="M498" s="29" t="s">
        <v>6119</v>
      </c>
      <c r="N498" s="29" t="s">
        <v>2851</v>
      </c>
      <c r="O498" s="29"/>
      <c r="P498" s="29"/>
      <c r="Q498" s="29"/>
      <c r="R498" s="29"/>
      <c r="S498" s="29" t="s">
        <v>8780</v>
      </c>
      <c r="T498" s="29"/>
      <c r="U498" s="7"/>
      <c r="V498" s="7"/>
      <c r="W498" s="7"/>
    </row>
    <row r="499" spans="1:23" ht="14">
      <c r="A499" s="125"/>
      <c r="B499" s="290" t="s">
        <v>10609</v>
      </c>
      <c r="C499" s="290" t="s">
        <v>71</v>
      </c>
      <c r="D499" s="99" t="s">
        <v>10610</v>
      </c>
      <c r="E499" s="100" t="s">
        <v>10611</v>
      </c>
      <c r="F499" s="287" t="s">
        <v>10612</v>
      </c>
      <c r="G499" s="100" t="s">
        <v>6120</v>
      </c>
      <c r="H499" s="217" t="s">
        <v>6121</v>
      </c>
      <c r="I499" s="80" t="s">
        <v>1983</v>
      </c>
      <c r="J499" s="80" t="s">
        <v>6122</v>
      </c>
      <c r="K499" s="80" t="s">
        <v>2063</v>
      </c>
      <c r="L499" s="80" t="s">
        <v>6113</v>
      </c>
      <c r="M499" s="80" t="s">
        <v>6123</v>
      </c>
      <c r="N499" s="80" t="s">
        <v>2851</v>
      </c>
      <c r="O499" s="80"/>
      <c r="P499" s="80"/>
      <c r="Q499" s="80"/>
      <c r="R499" s="80"/>
      <c r="S499" s="80" t="s">
        <v>8780</v>
      </c>
      <c r="T499" s="80"/>
      <c r="U499" s="7"/>
      <c r="V499" s="7"/>
      <c r="W499" s="7"/>
    </row>
    <row r="500" spans="1:23" ht="14">
      <c r="A500" s="113"/>
      <c r="B500" s="289" t="s">
        <v>10613</v>
      </c>
      <c r="C500" s="289" t="s">
        <v>10614</v>
      </c>
      <c r="D500" s="227"/>
      <c r="E500" s="41" t="s">
        <v>10615</v>
      </c>
      <c r="F500" s="283" t="s">
        <v>10616</v>
      </c>
      <c r="G500" s="41" t="s">
        <v>6124</v>
      </c>
      <c r="H500" s="210" t="s">
        <v>6125</v>
      </c>
      <c r="I500" s="29" t="s">
        <v>1983</v>
      </c>
      <c r="J500" s="29" t="s">
        <v>6126</v>
      </c>
      <c r="K500" s="29" t="s">
        <v>2059</v>
      </c>
      <c r="L500" s="29" t="s">
        <v>6127</v>
      </c>
      <c r="M500" s="29" t="s">
        <v>6128</v>
      </c>
      <c r="N500" s="29" t="s">
        <v>2563</v>
      </c>
      <c r="O500" s="29"/>
      <c r="P500" s="29"/>
      <c r="Q500" s="29"/>
      <c r="R500" s="29"/>
      <c r="S500" s="29" t="s">
        <v>8780</v>
      </c>
      <c r="T500" s="29"/>
      <c r="U500" s="7"/>
      <c r="V500" s="7"/>
      <c r="W500" s="7"/>
    </row>
    <row r="501" spans="1:23" ht="14">
      <c r="A501" s="125"/>
      <c r="B501" s="290" t="s">
        <v>10617</v>
      </c>
      <c r="C501" s="290" t="s">
        <v>10416</v>
      </c>
      <c r="D501" s="99"/>
      <c r="E501" s="100" t="s">
        <v>10618</v>
      </c>
      <c r="F501" s="286" t="s">
        <v>10619</v>
      </c>
      <c r="G501" s="100" t="s">
        <v>6129</v>
      </c>
      <c r="H501" s="217" t="s">
        <v>6130</v>
      </c>
      <c r="I501" s="80" t="s">
        <v>1983</v>
      </c>
      <c r="J501" s="80" t="s">
        <v>6131</v>
      </c>
      <c r="K501" s="80" t="s">
        <v>2059</v>
      </c>
      <c r="L501" s="80" t="s">
        <v>6118</v>
      </c>
      <c r="M501" s="80" t="s">
        <v>6132</v>
      </c>
      <c r="N501" s="80" t="s">
        <v>2199</v>
      </c>
      <c r="O501" s="80"/>
      <c r="P501" s="80"/>
      <c r="Q501" s="80"/>
      <c r="R501" s="80"/>
      <c r="S501" s="80" t="s">
        <v>8780</v>
      </c>
      <c r="T501" s="80"/>
      <c r="U501" s="7"/>
      <c r="V501" s="7"/>
      <c r="W501" s="7"/>
    </row>
    <row r="502" spans="1:23" ht="14">
      <c r="A502" s="113"/>
      <c r="B502" s="289" t="s">
        <v>10620</v>
      </c>
      <c r="C502" s="289" t="s">
        <v>299</v>
      </c>
      <c r="D502" s="227" t="s">
        <v>10621</v>
      </c>
      <c r="E502" s="41" t="s">
        <v>10622</v>
      </c>
      <c r="F502" s="283" t="s">
        <v>10623</v>
      </c>
      <c r="G502" s="41" t="s">
        <v>6133</v>
      </c>
      <c r="H502" s="210" t="s">
        <v>6134</v>
      </c>
      <c r="I502" s="29" t="s">
        <v>1983</v>
      </c>
      <c r="J502" s="29" t="s">
        <v>6135</v>
      </c>
      <c r="K502" s="29" t="s">
        <v>986</v>
      </c>
      <c r="L502" s="29" t="s">
        <v>1985</v>
      </c>
      <c r="M502" s="29" t="s">
        <v>6136</v>
      </c>
      <c r="N502" s="29" t="s">
        <v>23</v>
      </c>
      <c r="O502" s="29"/>
      <c r="P502" s="29"/>
      <c r="Q502" s="29"/>
      <c r="R502" s="29" t="s">
        <v>7373</v>
      </c>
      <c r="S502" s="29" t="s">
        <v>8780</v>
      </c>
      <c r="T502" s="29"/>
      <c r="U502" s="7"/>
      <c r="V502" s="7"/>
      <c r="W502" s="7"/>
    </row>
    <row r="503" spans="1:23" ht="14">
      <c r="A503" s="125"/>
      <c r="B503" s="290" t="s">
        <v>10624</v>
      </c>
      <c r="C503" s="290" t="s">
        <v>33</v>
      </c>
      <c r="D503" s="99" t="s">
        <v>10625</v>
      </c>
      <c r="E503" s="100" t="s">
        <v>10626</v>
      </c>
      <c r="F503" s="287" t="s">
        <v>10627</v>
      </c>
      <c r="G503" s="100" t="s">
        <v>6137</v>
      </c>
      <c r="H503" s="217" t="s">
        <v>6138</v>
      </c>
      <c r="I503" s="80" t="s">
        <v>1983</v>
      </c>
      <c r="J503" s="80" t="s">
        <v>6139</v>
      </c>
      <c r="K503" s="80" t="s">
        <v>1991</v>
      </c>
      <c r="L503" s="80" t="s">
        <v>6118</v>
      </c>
      <c r="M503" s="80" t="s">
        <v>6140</v>
      </c>
      <c r="N503" s="80" t="s">
        <v>2851</v>
      </c>
      <c r="O503" s="80"/>
      <c r="P503" s="80"/>
      <c r="Q503" s="80"/>
      <c r="R503" s="80"/>
      <c r="S503" s="80" t="s">
        <v>8780</v>
      </c>
      <c r="T503" s="80"/>
      <c r="U503" s="7"/>
      <c r="V503" s="7"/>
      <c r="W503" s="7"/>
    </row>
    <row r="504" spans="1:23" ht="14">
      <c r="A504" s="113"/>
      <c r="B504" s="289" t="s">
        <v>10628</v>
      </c>
      <c r="C504" s="289" t="s">
        <v>10629</v>
      </c>
      <c r="D504" s="227" t="s">
        <v>10630</v>
      </c>
      <c r="E504" s="41" t="s">
        <v>10631</v>
      </c>
      <c r="F504" s="283" t="s">
        <v>10632</v>
      </c>
      <c r="G504" s="41" t="s">
        <v>6141</v>
      </c>
      <c r="H504" s="210" t="s">
        <v>6142</v>
      </c>
      <c r="I504" s="29" t="s">
        <v>1983</v>
      </c>
      <c r="J504" s="29" t="s">
        <v>6143</v>
      </c>
      <c r="K504" s="29" t="s">
        <v>2114</v>
      </c>
      <c r="L504" s="29" t="s">
        <v>6144</v>
      </c>
      <c r="M504" s="29" t="s">
        <v>6145</v>
      </c>
      <c r="N504" s="29" t="s">
        <v>6146</v>
      </c>
      <c r="O504" s="29"/>
      <c r="P504" s="29"/>
      <c r="Q504" s="29"/>
      <c r="R504" s="29"/>
      <c r="S504" s="29" t="s">
        <v>8780</v>
      </c>
      <c r="T504" s="29"/>
      <c r="U504" s="7"/>
      <c r="V504" s="7"/>
      <c r="W504" s="7"/>
    </row>
    <row r="505" spans="1:23" ht="14">
      <c r="A505" s="125"/>
      <c r="B505" s="290" t="s">
        <v>10633</v>
      </c>
      <c r="C505" s="290" t="s">
        <v>10001</v>
      </c>
      <c r="D505" s="99" t="s">
        <v>10634</v>
      </c>
      <c r="E505" s="100" t="s">
        <v>10635</v>
      </c>
      <c r="F505" s="286" t="s">
        <v>10636</v>
      </c>
      <c r="G505" s="100" t="s">
        <v>6141</v>
      </c>
      <c r="H505" s="217" t="s">
        <v>6142</v>
      </c>
      <c r="I505" s="80" t="s">
        <v>1983</v>
      </c>
      <c r="J505" s="80" t="s">
        <v>6143</v>
      </c>
      <c r="K505" s="80" t="s">
        <v>2114</v>
      </c>
      <c r="L505" s="80" t="s">
        <v>6144</v>
      </c>
      <c r="M505" s="80" t="s">
        <v>6145</v>
      </c>
      <c r="N505" s="80" t="s">
        <v>6146</v>
      </c>
      <c r="O505" s="80"/>
      <c r="P505" s="80"/>
      <c r="Q505" s="80"/>
      <c r="R505" s="80"/>
      <c r="S505" s="80" t="s">
        <v>8780</v>
      </c>
      <c r="T505" s="80"/>
      <c r="U505" s="7"/>
      <c r="V505" s="7"/>
      <c r="W505" s="7"/>
    </row>
    <row r="506" spans="1:23" ht="14">
      <c r="A506" s="113"/>
      <c r="B506" s="102" t="s">
        <v>10637</v>
      </c>
      <c r="C506" s="289" t="s">
        <v>10638</v>
      </c>
      <c r="D506" s="289"/>
      <c r="E506" s="41" t="s">
        <v>10639</v>
      </c>
      <c r="F506" s="283" t="s">
        <v>10640</v>
      </c>
      <c r="G506" s="41" t="s">
        <v>6147</v>
      </c>
      <c r="H506" s="210" t="s">
        <v>6148</v>
      </c>
      <c r="I506" s="29" t="s">
        <v>1983</v>
      </c>
      <c r="J506" s="29" t="s">
        <v>6149</v>
      </c>
      <c r="K506" s="29" t="s">
        <v>2051</v>
      </c>
      <c r="L506" s="29" t="s">
        <v>6150</v>
      </c>
      <c r="M506" s="29" t="s">
        <v>6151</v>
      </c>
      <c r="N506" s="29" t="s">
        <v>2599</v>
      </c>
      <c r="O506" s="29"/>
      <c r="P506" s="29"/>
      <c r="Q506" s="29"/>
      <c r="R506" s="29"/>
      <c r="S506" s="29" t="s">
        <v>8780</v>
      </c>
      <c r="T506" s="29"/>
      <c r="U506" s="7"/>
      <c r="V506" s="7"/>
      <c r="W506" s="7"/>
    </row>
    <row r="507" spans="1:23" ht="14">
      <c r="A507" s="125"/>
      <c r="B507" s="290" t="s">
        <v>10641</v>
      </c>
      <c r="C507" s="290" t="s">
        <v>10642</v>
      </c>
      <c r="D507" s="290"/>
      <c r="E507" s="100" t="s">
        <v>10643</v>
      </c>
      <c r="F507" s="287" t="s">
        <v>10644</v>
      </c>
      <c r="G507" s="100" t="s">
        <v>6147</v>
      </c>
      <c r="H507" s="217" t="s">
        <v>6148</v>
      </c>
      <c r="I507" s="80" t="s">
        <v>1983</v>
      </c>
      <c r="J507" s="80" t="s">
        <v>6149</v>
      </c>
      <c r="K507" s="80" t="s">
        <v>2051</v>
      </c>
      <c r="L507" s="80" t="s">
        <v>6150</v>
      </c>
      <c r="M507" s="80" t="s">
        <v>6151</v>
      </c>
      <c r="N507" s="80" t="s">
        <v>2599</v>
      </c>
      <c r="O507" s="80"/>
      <c r="P507" s="80"/>
      <c r="Q507" s="80"/>
      <c r="R507" s="80"/>
      <c r="S507" s="80" t="s">
        <v>8780</v>
      </c>
      <c r="T507" s="80"/>
      <c r="U507" s="7"/>
      <c r="V507" s="7"/>
      <c r="W507" s="7"/>
    </row>
    <row r="508" spans="1:23" ht="14">
      <c r="A508" s="17"/>
      <c r="B508" s="41" t="s">
        <v>10645</v>
      </c>
      <c r="C508" s="41" t="s">
        <v>218</v>
      </c>
      <c r="D508" s="41" t="s">
        <v>10646</v>
      </c>
      <c r="E508" s="41" t="s">
        <v>10647</v>
      </c>
      <c r="F508" s="283" t="s">
        <v>10648</v>
      </c>
      <c r="G508" s="29" t="s">
        <v>6160</v>
      </c>
      <c r="H508" s="210" t="s">
        <v>6161</v>
      </c>
      <c r="I508" s="29" t="s">
        <v>1983</v>
      </c>
      <c r="J508" s="29" t="s">
        <v>6162</v>
      </c>
      <c r="K508" s="29" t="s">
        <v>2051</v>
      </c>
      <c r="L508" s="29" t="s">
        <v>3160</v>
      </c>
      <c r="M508" s="29" t="s">
        <v>6163</v>
      </c>
      <c r="N508" s="29" t="s">
        <v>3140</v>
      </c>
      <c r="O508" s="29"/>
      <c r="P508" s="29"/>
      <c r="Q508" s="29"/>
      <c r="R508" s="29"/>
      <c r="S508" s="29" t="s">
        <v>8780</v>
      </c>
      <c r="T508" s="29"/>
      <c r="U508" s="7"/>
      <c r="V508" s="7"/>
      <c r="W508" s="7"/>
    </row>
    <row r="509" spans="1:23" ht="14">
      <c r="A509" s="16"/>
      <c r="B509" s="100" t="s">
        <v>10649</v>
      </c>
      <c r="C509" s="100" t="s">
        <v>10650</v>
      </c>
      <c r="D509" s="100" t="s">
        <v>10651</v>
      </c>
      <c r="E509" s="100" t="s">
        <v>10652</v>
      </c>
      <c r="F509" s="287" t="s">
        <v>10653</v>
      </c>
      <c r="G509" s="80" t="s">
        <v>6164</v>
      </c>
      <c r="H509" s="217" t="s">
        <v>6165</v>
      </c>
      <c r="I509" s="80" t="s">
        <v>1983</v>
      </c>
      <c r="J509" s="80" t="s">
        <v>6162</v>
      </c>
      <c r="K509" s="80" t="s">
        <v>2051</v>
      </c>
      <c r="L509" s="80" t="s">
        <v>3160</v>
      </c>
      <c r="M509" s="80" t="s">
        <v>6166</v>
      </c>
      <c r="N509" s="80" t="s">
        <v>2396</v>
      </c>
      <c r="O509" s="80"/>
      <c r="P509" s="80"/>
      <c r="Q509" s="80"/>
      <c r="R509" s="80"/>
      <c r="S509" s="80" t="s">
        <v>8780</v>
      </c>
      <c r="T509" s="80"/>
      <c r="U509" s="7"/>
      <c r="V509" s="7"/>
      <c r="W509" s="7"/>
    </row>
    <row r="510" spans="1:23" ht="14">
      <c r="A510" s="17"/>
      <c r="B510" s="41" t="s">
        <v>10654</v>
      </c>
      <c r="C510" s="41" t="s">
        <v>10655</v>
      </c>
      <c r="D510" s="41" t="s">
        <v>10656</v>
      </c>
      <c r="E510" s="41" t="s">
        <v>10657</v>
      </c>
      <c r="F510" s="285" t="s">
        <v>10658</v>
      </c>
      <c r="G510" s="29" t="s">
        <v>6167</v>
      </c>
      <c r="H510" s="210" t="s">
        <v>6168</v>
      </c>
      <c r="I510" s="29" t="s">
        <v>1983</v>
      </c>
      <c r="J510" s="29" t="s">
        <v>6162</v>
      </c>
      <c r="K510" s="29" t="s">
        <v>2051</v>
      </c>
      <c r="L510" s="29" t="s">
        <v>3160</v>
      </c>
      <c r="M510" s="29" t="s">
        <v>6169</v>
      </c>
      <c r="N510" s="29" t="s">
        <v>2536</v>
      </c>
      <c r="O510" s="29"/>
      <c r="P510" s="29"/>
      <c r="Q510" s="29"/>
      <c r="R510" s="29"/>
      <c r="S510" s="29" t="s">
        <v>8780</v>
      </c>
      <c r="T510" s="29"/>
      <c r="U510" s="7"/>
      <c r="V510" s="7"/>
      <c r="W510" s="7"/>
    </row>
    <row r="511" spans="1:23" ht="14">
      <c r="A511" s="16"/>
      <c r="B511" s="100" t="s">
        <v>10659</v>
      </c>
      <c r="C511" s="100" t="s">
        <v>10660</v>
      </c>
      <c r="D511" s="100" t="s">
        <v>10661</v>
      </c>
      <c r="E511" s="100" t="s">
        <v>10662</v>
      </c>
      <c r="F511" s="287" t="s">
        <v>10663</v>
      </c>
      <c r="G511" s="80" t="s">
        <v>6170</v>
      </c>
      <c r="H511" s="217" t="s">
        <v>6171</v>
      </c>
      <c r="I511" s="80" t="s">
        <v>1983</v>
      </c>
      <c r="J511" s="80" t="s">
        <v>6172</v>
      </c>
      <c r="K511" s="80" t="s">
        <v>2051</v>
      </c>
      <c r="L511" s="80" t="s">
        <v>3160</v>
      </c>
      <c r="M511" s="80" t="s">
        <v>6173</v>
      </c>
      <c r="N511" s="80" t="s">
        <v>2199</v>
      </c>
      <c r="O511" s="80"/>
      <c r="P511" s="80"/>
      <c r="Q511" s="80"/>
      <c r="R511" s="80"/>
      <c r="S511" s="80" t="s">
        <v>8780</v>
      </c>
      <c r="T511" s="80"/>
      <c r="U511" s="7"/>
      <c r="V511" s="7"/>
      <c r="W511" s="7"/>
    </row>
    <row r="512" spans="1:23" ht="14">
      <c r="A512" s="17"/>
      <c r="B512" s="41" t="s">
        <v>1479</v>
      </c>
      <c r="C512" s="41" t="s">
        <v>198</v>
      </c>
      <c r="D512" s="41" t="s">
        <v>10664</v>
      </c>
      <c r="E512" s="34" t="s">
        <v>10662</v>
      </c>
      <c r="F512" s="283" t="s">
        <v>10665</v>
      </c>
      <c r="G512" s="29" t="s">
        <v>6174</v>
      </c>
      <c r="H512" s="210" t="s">
        <v>6175</v>
      </c>
      <c r="I512" s="29" t="s">
        <v>1983</v>
      </c>
      <c r="J512" s="29" t="s">
        <v>6176</v>
      </c>
      <c r="K512" s="29" t="s">
        <v>2051</v>
      </c>
      <c r="L512" s="29" t="s">
        <v>3160</v>
      </c>
      <c r="M512" s="29" t="s">
        <v>6177</v>
      </c>
      <c r="N512" s="29" t="s">
        <v>2194</v>
      </c>
      <c r="O512" s="29"/>
      <c r="P512" s="29"/>
      <c r="Q512" s="29"/>
      <c r="R512" s="29"/>
      <c r="S512" s="29" t="s">
        <v>8780</v>
      </c>
      <c r="T512" s="29"/>
      <c r="U512" s="7"/>
      <c r="V512" s="7"/>
      <c r="W512" s="7"/>
    </row>
    <row r="513" spans="1:23" ht="14">
      <c r="A513" s="16"/>
      <c r="B513" s="100" t="s">
        <v>10666</v>
      </c>
      <c r="C513" s="100" t="s">
        <v>862</v>
      </c>
      <c r="D513" s="100" t="s">
        <v>10667</v>
      </c>
      <c r="E513" s="100" t="s">
        <v>10668</v>
      </c>
      <c r="F513" s="287" t="s">
        <v>10669</v>
      </c>
      <c r="G513" s="80" t="s">
        <v>6178</v>
      </c>
      <c r="H513" s="217" t="s">
        <v>6179</v>
      </c>
      <c r="I513" s="80" t="s">
        <v>1983</v>
      </c>
      <c r="J513" s="80" t="s">
        <v>6180</v>
      </c>
      <c r="K513" s="80" t="s">
        <v>2051</v>
      </c>
      <c r="L513" s="80" t="s">
        <v>3160</v>
      </c>
      <c r="M513" s="80" t="s">
        <v>6181</v>
      </c>
      <c r="N513" s="80" t="s">
        <v>2563</v>
      </c>
      <c r="O513" s="80"/>
      <c r="P513" s="80"/>
      <c r="Q513" s="80"/>
      <c r="R513" s="80"/>
      <c r="S513" s="80" t="s">
        <v>8780</v>
      </c>
      <c r="T513" s="80"/>
      <c r="U513" s="7"/>
      <c r="V513" s="7"/>
      <c r="W513" s="7"/>
    </row>
    <row r="514" spans="1:23" ht="14">
      <c r="A514" s="17"/>
      <c r="B514" s="41" t="s">
        <v>10670</v>
      </c>
      <c r="C514" s="41" t="s">
        <v>990</v>
      </c>
      <c r="D514" s="41" t="s">
        <v>10671</v>
      </c>
      <c r="E514" s="41" t="s">
        <v>10672</v>
      </c>
      <c r="F514" s="285" t="s">
        <v>10673</v>
      </c>
      <c r="G514" s="29" t="s">
        <v>6182</v>
      </c>
      <c r="H514" s="210" t="s">
        <v>6183</v>
      </c>
      <c r="I514" s="29" t="s">
        <v>1983</v>
      </c>
      <c r="J514" s="29" t="s">
        <v>6184</v>
      </c>
      <c r="K514" s="29" t="s">
        <v>2051</v>
      </c>
      <c r="L514" s="29" t="s">
        <v>3160</v>
      </c>
      <c r="M514" s="29" t="s">
        <v>6185</v>
      </c>
      <c r="N514" s="29" t="s">
        <v>2396</v>
      </c>
      <c r="O514" s="29"/>
      <c r="P514" s="29"/>
      <c r="Q514" s="29"/>
      <c r="R514" s="29"/>
      <c r="S514" s="29" t="s">
        <v>8780</v>
      </c>
      <c r="T514" s="29"/>
      <c r="U514" s="7"/>
      <c r="V514" s="7"/>
      <c r="W514" s="7"/>
    </row>
    <row r="515" spans="1:23" ht="14">
      <c r="A515" s="16"/>
      <c r="B515" s="100" t="s">
        <v>10674</v>
      </c>
      <c r="C515" s="100" t="s">
        <v>10675</v>
      </c>
      <c r="D515" s="100" t="s">
        <v>10676</v>
      </c>
      <c r="E515" s="100" t="s">
        <v>10677</v>
      </c>
      <c r="F515" s="287" t="s">
        <v>10678</v>
      </c>
      <c r="G515" s="80" t="s">
        <v>6186</v>
      </c>
      <c r="H515" s="217" t="s">
        <v>6187</v>
      </c>
      <c r="I515" s="80" t="s">
        <v>1983</v>
      </c>
      <c r="J515" s="80" t="s">
        <v>6162</v>
      </c>
      <c r="K515" s="80" t="s">
        <v>2051</v>
      </c>
      <c r="L515" s="80" t="s">
        <v>3160</v>
      </c>
      <c r="M515" s="80" t="s">
        <v>6188</v>
      </c>
      <c r="N515" s="80" t="s">
        <v>2563</v>
      </c>
      <c r="O515" s="80"/>
      <c r="P515" s="80"/>
      <c r="Q515" s="80"/>
      <c r="R515" s="80"/>
      <c r="S515" s="80" t="s">
        <v>8780</v>
      </c>
      <c r="T515" s="80"/>
      <c r="U515" s="7"/>
      <c r="V515" s="7"/>
      <c r="W515" s="7"/>
    </row>
    <row r="516" spans="1:23" ht="14">
      <c r="A516" s="17"/>
      <c r="B516" s="41" t="s">
        <v>10679</v>
      </c>
      <c r="C516" s="41" t="s">
        <v>10680</v>
      </c>
      <c r="D516" s="41" t="s">
        <v>10681</v>
      </c>
      <c r="E516" s="41" t="s">
        <v>10682</v>
      </c>
      <c r="F516" s="283" t="s">
        <v>10683</v>
      </c>
      <c r="G516" s="29" t="s">
        <v>6189</v>
      </c>
      <c r="H516" s="210" t="s">
        <v>6190</v>
      </c>
      <c r="I516" s="29" t="s">
        <v>1983</v>
      </c>
      <c r="J516" s="29" t="s">
        <v>6191</v>
      </c>
      <c r="K516" s="29" t="s">
        <v>2051</v>
      </c>
      <c r="L516" s="29" t="s">
        <v>3160</v>
      </c>
      <c r="M516" s="29" t="s">
        <v>6192</v>
      </c>
      <c r="N516" s="29" t="s">
        <v>2563</v>
      </c>
      <c r="O516" s="29"/>
      <c r="P516" s="29"/>
      <c r="Q516" s="29"/>
      <c r="R516" s="29"/>
      <c r="S516" s="29" t="s">
        <v>8780</v>
      </c>
      <c r="T516" s="29"/>
      <c r="U516" s="7"/>
      <c r="V516" s="7"/>
      <c r="W516" s="7"/>
    </row>
    <row r="517" spans="1:23" ht="14">
      <c r="A517" s="16"/>
      <c r="B517" s="100" t="s">
        <v>10684</v>
      </c>
      <c r="C517" s="100" t="s">
        <v>1627</v>
      </c>
      <c r="D517" s="100" t="s">
        <v>10685</v>
      </c>
      <c r="E517" s="100" t="s">
        <v>10686</v>
      </c>
      <c r="F517" s="287" t="s">
        <v>10687</v>
      </c>
      <c r="G517" s="80" t="s">
        <v>6193</v>
      </c>
      <c r="H517" s="217" t="s">
        <v>6194</v>
      </c>
      <c r="I517" s="80" t="s">
        <v>1983</v>
      </c>
      <c r="J517" s="80" t="s">
        <v>6195</v>
      </c>
      <c r="K517" s="80" t="s">
        <v>2051</v>
      </c>
      <c r="L517" s="80" t="s">
        <v>3160</v>
      </c>
      <c r="M517" s="80" t="s">
        <v>6196</v>
      </c>
      <c r="N517" s="80" t="s">
        <v>3140</v>
      </c>
      <c r="O517" s="80"/>
      <c r="P517" s="80"/>
      <c r="Q517" s="80"/>
      <c r="R517" s="80"/>
      <c r="S517" s="80" t="s">
        <v>8780</v>
      </c>
      <c r="T517" s="80"/>
      <c r="U517" s="7"/>
      <c r="V517" s="7"/>
      <c r="W517" s="7"/>
    </row>
    <row r="518" spans="1:23" ht="14">
      <c r="A518" s="17"/>
      <c r="B518" s="41" t="s">
        <v>10688</v>
      </c>
      <c r="C518" s="41" t="s">
        <v>8337</v>
      </c>
      <c r="D518" s="41" t="s">
        <v>10689</v>
      </c>
      <c r="E518" s="41" t="s">
        <v>10690</v>
      </c>
      <c r="F518" s="283" t="s">
        <v>10691</v>
      </c>
      <c r="G518" s="29" t="s">
        <v>6197</v>
      </c>
      <c r="H518" s="210" t="s">
        <v>6198</v>
      </c>
      <c r="I518" s="29" t="s">
        <v>1983</v>
      </c>
      <c r="J518" s="29" t="s">
        <v>6199</v>
      </c>
      <c r="K518" s="29" t="s">
        <v>2051</v>
      </c>
      <c r="L518" s="29" t="s">
        <v>3160</v>
      </c>
      <c r="M518" s="29" t="s">
        <v>6200</v>
      </c>
      <c r="N518" s="29" t="s">
        <v>2194</v>
      </c>
      <c r="O518" s="29"/>
      <c r="P518" s="29"/>
      <c r="Q518" s="29"/>
      <c r="R518" s="29"/>
      <c r="S518" s="29" t="s">
        <v>8780</v>
      </c>
      <c r="T518" s="29"/>
      <c r="U518" s="7"/>
      <c r="V518" s="7"/>
      <c r="W518" s="7"/>
    </row>
    <row r="519" spans="1:23" ht="14">
      <c r="A519" s="16"/>
      <c r="B519" s="100" t="s">
        <v>10692</v>
      </c>
      <c r="C519" s="100" t="s">
        <v>8934</v>
      </c>
      <c r="D519" s="100" t="s">
        <v>10693</v>
      </c>
      <c r="E519" s="100" t="s">
        <v>10694</v>
      </c>
      <c r="F519" s="287" t="s">
        <v>10695</v>
      </c>
      <c r="G519" s="80" t="s">
        <v>6201</v>
      </c>
      <c r="H519" s="217" t="s">
        <v>6202</v>
      </c>
      <c r="I519" s="80" t="s">
        <v>1983</v>
      </c>
      <c r="J519" s="80" t="s">
        <v>6203</v>
      </c>
      <c r="K519" s="80" t="s">
        <v>2051</v>
      </c>
      <c r="L519" s="80" t="s">
        <v>6204</v>
      </c>
      <c r="M519" s="80" t="s">
        <v>6205</v>
      </c>
      <c r="N519" s="80" t="s">
        <v>23</v>
      </c>
      <c r="O519" s="80"/>
      <c r="P519" s="80"/>
      <c r="Q519" s="80"/>
      <c r="R519" s="80" t="s">
        <v>7373</v>
      </c>
      <c r="S519" s="80" t="s">
        <v>8780</v>
      </c>
      <c r="T519" s="80"/>
      <c r="U519" s="7"/>
      <c r="V519" s="7"/>
      <c r="W519" s="7"/>
    </row>
    <row r="520" spans="1:23" ht="14">
      <c r="A520" s="17"/>
      <c r="B520" s="17" t="s">
        <v>10696</v>
      </c>
      <c r="C520" s="17" t="s">
        <v>10697</v>
      </c>
      <c r="D520" s="17" t="s">
        <v>10698</v>
      </c>
      <c r="E520" s="17" t="s">
        <v>10699</v>
      </c>
      <c r="F520" s="291" t="s">
        <v>10700</v>
      </c>
      <c r="G520" s="29" t="s">
        <v>6206</v>
      </c>
      <c r="H520" s="210" t="s">
        <v>6207</v>
      </c>
      <c r="I520" s="29" t="s">
        <v>1983</v>
      </c>
      <c r="J520" s="29" t="s">
        <v>6162</v>
      </c>
      <c r="K520" s="29" t="s">
        <v>2051</v>
      </c>
      <c r="L520" s="29" t="s">
        <v>3160</v>
      </c>
      <c r="M520" s="29" t="s">
        <v>6208</v>
      </c>
      <c r="N520" s="29" t="s">
        <v>2358</v>
      </c>
      <c r="O520" s="29"/>
      <c r="P520" s="29"/>
      <c r="Q520" s="29"/>
      <c r="R520" s="29"/>
      <c r="S520" s="29" t="s">
        <v>8780</v>
      </c>
      <c r="T520" s="29"/>
      <c r="U520" s="7"/>
      <c r="V520" s="7"/>
      <c r="W520" s="7"/>
    </row>
    <row r="521" spans="1:23" ht="14">
      <c r="A521" s="16"/>
      <c r="B521" s="100" t="s">
        <v>7976</v>
      </c>
      <c r="C521" s="100" t="s">
        <v>1071</v>
      </c>
      <c r="D521" s="100" t="s">
        <v>10701</v>
      </c>
      <c r="E521" s="100" t="s">
        <v>10702</v>
      </c>
      <c r="F521" s="287" t="s">
        <v>10703</v>
      </c>
      <c r="G521" s="80" t="s">
        <v>6209</v>
      </c>
      <c r="H521" s="217" t="s">
        <v>6210</v>
      </c>
      <c r="I521" s="80" t="s">
        <v>1983</v>
      </c>
      <c r="J521" s="80" t="s">
        <v>6211</v>
      </c>
      <c r="K521" s="80" t="s">
        <v>2051</v>
      </c>
      <c r="L521" s="80" t="s">
        <v>3160</v>
      </c>
      <c r="M521" s="80" t="s">
        <v>6212</v>
      </c>
      <c r="N521" s="80" t="s">
        <v>23</v>
      </c>
      <c r="O521" s="80"/>
      <c r="P521" s="80"/>
      <c r="Q521" s="80"/>
      <c r="R521" s="80" t="s">
        <v>7373</v>
      </c>
      <c r="S521" s="80" t="s">
        <v>8780</v>
      </c>
      <c r="T521" s="80"/>
      <c r="U521" s="7"/>
      <c r="V521" s="7"/>
      <c r="W521" s="7"/>
    </row>
    <row r="522" spans="1:23" ht="14">
      <c r="A522" s="17"/>
      <c r="B522" s="41" t="s">
        <v>10704</v>
      </c>
      <c r="C522" s="41" t="s">
        <v>8665</v>
      </c>
      <c r="D522" s="41" t="s">
        <v>10705</v>
      </c>
      <c r="E522" s="41" t="s">
        <v>10706</v>
      </c>
      <c r="F522" s="283" t="s">
        <v>10707</v>
      </c>
      <c r="G522" s="29" t="s">
        <v>6213</v>
      </c>
      <c r="H522" s="210" t="s">
        <v>6214</v>
      </c>
      <c r="I522" s="29" t="s">
        <v>1983</v>
      </c>
      <c r="J522" s="29" t="s">
        <v>6215</v>
      </c>
      <c r="K522" s="29" t="s">
        <v>2051</v>
      </c>
      <c r="L522" s="29" t="s">
        <v>6216</v>
      </c>
      <c r="M522" s="29" t="s">
        <v>6217</v>
      </c>
      <c r="N522" s="29" t="s">
        <v>2563</v>
      </c>
      <c r="O522" s="29"/>
      <c r="P522" s="29"/>
      <c r="Q522" s="29"/>
      <c r="R522" s="29"/>
      <c r="S522" s="29" t="s">
        <v>8780</v>
      </c>
      <c r="T522" s="29"/>
      <c r="U522" s="7"/>
      <c r="V522" s="7"/>
      <c r="W522" s="7"/>
    </row>
    <row r="523" spans="1:23" ht="14">
      <c r="A523" s="16"/>
      <c r="B523" s="100" t="s">
        <v>10708</v>
      </c>
      <c r="C523" s="100" t="s">
        <v>10709</v>
      </c>
      <c r="D523" s="100"/>
      <c r="E523" s="100" t="s">
        <v>10710</v>
      </c>
      <c r="F523" s="287" t="s">
        <v>10711</v>
      </c>
      <c r="G523" s="80" t="s">
        <v>6218</v>
      </c>
      <c r="H523" s="217" t="s">
        <v>6219</v>
      </c>
      <c r="I523" s="80" t="s">
        <v>1983</v>
      </c>
      <c r="J523" s="80" t="s">
        <v>6220</v>
      </c>
      <c r="K523" s="80" t="s">
        <v>2051</v>
      </c>
      <c r="L523" s="80" t="s">
        <v>3160</v>
      </c>
      <c r="M523" s="80" t="s">
        <v>6221</v>
      </c>
      <c r="N523" s="80" t="s">
        <v>2249</v>
      </c>
      <c r="O523" s="80"/>
      <c r="P523" s="80"/>
      <c r="Q523" s="80"/>
      <c r="R523" s="80"/>
      <c r="S523" s="80" t="s">
        <v>8780</v>
      </c>
      <c r="T523" s="80"/>
      <c r="U523" s="7"/>
      <c r="V523" s="7"/>
      <c r="W523" s="7"/>
    </row>
    <row r="524" spans="1:23" ht="14">
      <c r="A524" s="17"/>
      <c r="B524" s="41" t="s">
        <v>10712</v>
      </c>
      <c r="C524" s="41" t="s">
        <v>10713</v>
      </c>
      <c r="D524" s="41" t="s">
        <v>10714</v>
      </c>
      <c r="E524" s="41" t="s">
        <v>10715</v>
      </c>
      <c r="F524" s="283" t="s">
        <v>10716</v>
      </c>
      <c r="G524" s="29" t="s">
        <v>6222</v>
      </c>
      <c r="H524" s="210" t="s">
        <v>6223</v>
      </c>
      <c r="I524" s="29" t="s">
        <v>1983</v>
      </c>
      <c r="J524" s="29" t="s">
        <v>6162</v>
      </c>
      <c r="K524" s="29" t="s">
        <v>2051</v>
      </c>
      <c r="L524" s="29" t="s">
        <v>3160</v>
      </c>
      <c r="M524" s="29" t="s">
        <v>6224</v>
      </c>
      <c r="N524" s="29" t="s">
        <v>2396</v>
      </c>
      <c r="O524" s="29"/>
      <c r="P524" s="29"/>
      <c r="Q524" s="29"/>
      <c r="R524" s="29"/>
      <c r="S524" s="29" t="s">
        <v>8780</v>
      </c>
      <c r="T524" s="29"/>
      <c r="U524" s="7"/>
      <c r="V524" s="7"/>
      <c r="W524" s="7"/>
    </row>
    <row r="525" spans="1:23" ht="14">
      <c r="A525" s="16"/>
      <c r="B525" s="100" t="s">
        <v>10717</v>
      </c>
      <c r="C525" s="100" t="s">
        <v>6362</v>
      </c>
      <c r="D525" s="100" t="s">
        <v>10718</v>
      </c>
      <c r="E525" s="100" t="s">
        <v>10719</v>
      </c>
      <c r="F525" s="287" t="s">
        <v>10720</v>
      </c>
      <c r="G525" s="149" t="s">
        <v>6225</v>
      </c>
      <c r="H525" s="292" t="s">
        <v>6226</v>
      </c>
      <c r="I525" s="80" t="s">
        <v>1983</v>
      </c>
      <c r="J525" s="80" t="s">
        <v>6227</v>
      </c>
      <c r="K525" s="80" t="s">
        <v>2110</v>
      </c>
      <c r="L525" s="80" t="s">
        <v>6228</v>
      </c>
      <c r="M525" s="80" t="s">
        <v>6229</v>
      </c>
      <c r="N525" s="80" t="s">
        <v>2199</v>
      </c>
      <c r="O525" s="293"/>
      <c r="P525" s="293"/>
      <c r="Q525" s="293"/>
      <c r="R525" s="293"/>
      <c r="S525" s="80" t="s">
        <v>7759</v>
      </c>
      <c r="T525" s="80"/>
      <c r="U525" s="7"/>
      <c r="V525" s="7"/>
      <c r="W525" s="7"/>
    </row>
    <row r="526" spans="1:23" ht="14">
      <c r="A526" s="17"/>
      <c r="B526" s="41" t="s">
        <v>10721</v>
      </c>
      <c r="C526" s="41" t="s">
        <v>218</v>
      </c>
      <c r="D526" s="41"/>
      <c r="E526" s="41" t="s">
        <v>10722</v>
      </c>
      <c r="F526" s="283" t="s">
        <v>10723</v>
      </c>
      <c r="G526" s="147" t="s">
        <v>6225</v>
      </c>
      <c r="H526" s="210" t="s">
        <v>6226</v>
      </c>
      <c r="I526" s="29" t="s">
        <v>1983</v>
      </c>
      <c r="J526" s="29" t="s">
        <v>6227</v>
      </c>
      <c r="K526" s="29" t="s">
        <v>2110</v>
      </c>
      <c r="L526" s="29" t="s">
        <v>6228</v>
      </c>
      <c r="M526" s="29" t="s">
        <v>6229</v>
      </c>
      <c r="N526" s="29" t="s">
        <v>2199</v>
      </c>
      <c r="O526" s="29"/>
      <c r="P526" s="29"/>
      <c r="Q526" s="29"/>
      <c r="R526" s="29"/>
      <c r="S526" s="29" t="s">
        <v>8780</v>
      </c>
      <c r="T526" s="29"/>
      <c r="U526" s="7"/>
      <c r="V526" s="7"/>
      <c r="W526" s="7"/>
    </row>
    <row r="527" spans="1:23" ht="14">
      <c r="A527" s="16"/>
      <c r="B527" s="100" t="s">
        <v>1438</v>
      </c>
      <c r="C527" s="100" t="s">
        <v>405</v>
      </c>
      <c r="D527" s="80" t="s">
        <v>10724</v>
      </c>
      <c r="E527" s="100" t="s">
        <v>10725</v>
      </c>
      <c r="F527" s="287" t="s">
        <v>10726</v>
      </c>
      <c r="G527" s="149" t="s">
        <v>6230</v>
      </c>
      <c r="H527" s="217" t="s">
        <v>6231</v>
      </c>
      <c r="I527" s="80" t="s">
        <v>1983</v>
      </c>
      <c r="J527" s="80" t="s">
        <v>6232</v>
      </c>
      <c r="K527" s="80" t="s">
        <v>2110</v>
      </c>
      <c r="L527" s="80" t="s">
        <v>6228</v>
      </c>
      <c r="M527" s="80" t="s">
        <v>6233</v>
      </c>
      <c r="N527" s="80" t="s">
        <v>23</v>
      </c>
      <c r="O527" s="80"/>
      <c r="P527" s="80"/>
      <c r="Q527" s="80"/>
      <c r="R527" s="80" t="s">
        <v>7373</v>
      </c>
      <c r="S527" s="80" t="s">
        <v>7759</v>
      </c>
      <c r="T527" s="80"/>
      <c r="U527" s="7"/>
      <c r="V527" s="7"/>
      <c r="W527" s="7"/>
    </row>
    <row r="528" spans="1:23" ht="14">
      <c r="A528" s="17"/>
      <c r="B528" s="41" t="s">
        <v>7234</v>
      </c>
      <c r="C528" s="41" t="s">
        <v>10727</v>
      </c>
      <c r="D528" s="29" t="s">
        <v>10728</v>
      </c>
      <c r="E528" s="41" t="s">
        <v>10729</v>
      </c>
      <c r="F528" s="283" t="s">
        <v>10730</v>
      </c>
      <c r="G528" s="147" t="s">
        <v>6230</v>
      </c>
      <c r="H528" s="210" t="s">
        <v>6231</v>
      </c>
      <c r="I528" s="29" t="s">
        <v>1983</v>
      </c>
      <c r="J528" s="29" t="s">
        <v>6232</v>
      </c>
      <c r="K528" s="29" t="s">
        <v>2110</v>
      </c>
      <c r="L528" s="29" t="s">
        <v>6228</v>
      </c>
      <c r="M528" s="29" t="s">
        <v>6233</v>
      </c>
      <c r="N528" s="29" t="s">
        <v>23</v>
      </c>
      <c r="O528" s="29"/>
      <c r="P528" s="29"/>
      <c r="Q528" s="29"/>
      <c r="R528" s="29" t="s">
        <v>7373</v>
      </c>
      <c r="S528" s="29" t="s">
        <v>7759</v>
      </c>
      <c r="T528" s="29"/>
      <c r="U528" s="7"/>
      <c r="V528" s="7"/>
      <c r="W528" s="7"/>
    </row>
    <row r="529" spans="1:23" ht="14">
      <c r="A529" s="16"/>
      <c r="B529" s="100" t="s">
        <v>10731</v>
      </c>
      <c r="C529" s="100" t="s">
        <v>10732</v>
      </c>
      <c r="D529" s="100" t="s">
        <v>10733</v>
      </c>
      <c r="E529" s="100" t="s">
        <v>10734</v>
      </c>
      <c r="F529" s="287" t="s">
        <v>10735</v>
      </c>
      <c r="G529" s="149" t="s">
        <v>6234</v>
      </c>
      <c r="H529" s="217" t="s">
        <v>6235</v>
      </c>
      <c r="I529" s="80" t="s">
        <v>1983</v>
      </c>
      <c r="J529" s="80" t="s">
        <v>6227</v>
      </c>
      <c r="K529" s="80" t="s">
        <v>2110</v>
      </c>
      <c r="L529" s="80" t="s">
        <v>6228</v>
      </c>
      <c r="M529" s="80" t="s">
        <v>6236</v>
      </c>
      <c r="N529" s="80" t="s">
        <v>2396</v>
      </c>
      <c r="O529" s="80"/>
      <c r="P529" s="80"/>
      <c r="Q529" s="80"/>
      <c r="R529" s="80"/>
      <c r="S529" s="80" t="s">
        <v>8780</v>
      </c>
      <c r="T529" s="80"/>
      <c r="U529" s="7"/>
      <c r="V529" s="7"/>
      <c r="W529" s="7"/>
    </row>
    <row r="530" spans="1:23" ht="14">
      <c r="A530" s="17"/>
      <c r="B530" s="41" t="s">
        <v>10736</v>
      </c>
      <c r="C530" s="41" t="s">
        <v>33</v>
      </c>
      <c r="D530" s="41" t="s">
        <v>10737</v>
      </c>
      <c r="E530" s="41" t="s">
        <v>10738</v>
      </c>
      <c r="F530" s="283" t="s">
        <v>10739</v>
      </c>
      <c r="G530" s="147" t="s">
        <v>6237</v>
      </c>
      <c r="H530" s="210" t="s">
        <v>6238</v>
      </c>
      <c r="I530" s="29" t="s">
        <v>1983</v>
      </c>
      <c r="J530" s="29" t="s">
        <v>6227</v>
      </c>
      <c r="K530" s="29" t="s">
        <v>2110</v>
      </c>
      <c r="L530" s="29" t="s">
        <v>6228</v>
      </c>
      <c r="M530" s="29" t="s">
        <v>6239</v>
      </c>
      <c r="N530" s="29" t="s">
        <v>2396</v>
      </c>
      <c r="O530" s="29"/>
      <c r="P530" s="29"/>
      <c r="Q530" s="29"/>
      <c r="R530" s="29"/>
      <c r="S530" s="29" t="s">
        <v>8780</v>
      </c>
      <c r="T530" s="29"/>
      <c r="U530" s="7"/>
      <c r="V530" s="7"/>
      <c r="W530" s="7"/>
    </row>
    <row r="531" spans="1:23" ht="14">
      <c r="A531" s="16"/>
      <c r="B531" s="100" t="s">
        <v>10740</v>
      </c>
      <c r="C531" s="100" t="s">
        <v>10741</v>
      </c>
      <c r="D531" s="100"/>
      <c r="E531" s="100" t="s">
        <v>10742</v>
      </c>
      <c r="F531" s="286" t="s">
        <v>10743</v>
      </c>
      <c r="G531" s="149" t="s">
        <v>6240</v>
      </c>
      <c r="H531" s="217" t="s">
        <v>6241</v>
      </c>
      <c r="I531" s="80" t="s">
        <v>1983</v>
      </c>
      <c r="J531" s="80" t="s">
        <v>6242</v>
      </c>
      <c r="K531" s="80" t="s">
        <v>2110</v>
      </c>
      <c r="L531" s="80" t="s">
        <v>6228</v>
      </c>
      <c r="M531" s="80" t="s">
        <v>6243</v>
      </c>
      <c r="N531" s="80" t="s">
        <v>2536</v>
      </c>
      <c r="O531" s="80"/>
      <c r="P531" s="80"/>
      <c r="Q531" s="80"/>
      <c r="R531" s="80"/>
      <c r="S531" s="80" t="s">
        <v>8780</v>
      </c>
      <c r="T531" s="80"/>
      <c r="U531" s="7"/>
      <c r="V531" s="7"/>
      <c r="W531" s="7"/>
    </row>
    <row r="532" spans="1:23" ht="14">
      <c r="A532" s="17"/>
      <c r="B532" s="41" t="s">
        <v>10744</v>
      </c>
      <c r="C532" s="41" t="s">
        <v>10745</v>
      </c>
      <c r="D532" s="41" t="s">
        <v>10746</v>
      </c>
      <c r="E532" s="41" t="s">
        <v>10747</v>
      </c>
      <c r="F532" s="283" t="s">
        <v>10748</v>
      </c>
      <c r="G532" s="147" t="s">
        <v>6244</v>
      </c>
      <c r="H532" s="210" t="s">
        <v>6245</v>
      </c>
      <c r="I532" s="29" t="s">
        <v>1983</v>
      </c>
      <c r="J532" s="29" t="s">
        <v>6246</v>
      </c>
      <c r="K532" s="29" t="s">
        <v>2110</v>
      </c>
      <c r="L532" s="29" t="s">
        <v>6228</v>
      </c>
      <c r="M532" s="29" t="s">
        <v>6247</v>
      </c>
      <c r="N532" s="29" t="s">
        <v>2563</v>
      </c>
      <c r="O532" s="29"/>
      <c r="P532" s="29"/>
      <c r="Q532" s="29"/>
      <c r="R532" s="29"/>
      <c r="S532" s="29" t="s">
        <v>8780</v>
      </c>
      <c r="T532" s="29"/>
      <c r="U532" s="7"/>
      <c r="V532" s="7"/>
      <c r="W532" s="7"/>
    </row>
    <row r="533" spans="1:23" ht="14">
      <c r="A533" s="16"/>
      <c r="B533" s="100" t="s">
        <v>6997</v>
      </c>
      <c r="C533" s="100" t="s">
        <v>10749</v>
      </c>
      <c r="D533" s="100" t="s">
        <v>10750</v>
      </c>
      <c r="E533" s="100" t="s">
        <v>10751</v>
      </c>
      <c r="F533" s="287" t="s">
        <v>10752</v>
      </c>
      <c r="G533" s="142" t="s">
        <v>6248</v>
      </c>
      <c r="H533" s="217" t="s">
        <v>6249</v>
      </c>
      <c r="I533" s="80" t="s">
        <v>1983</v>
      </c>
      <c r="J533" s="80" t="s">
        <v>6250</v>
      </c>
      <c r="K533" s="80" t="s">
        <v>49</v>
      </c>
      <c r="L533" s="80" t="s">
        <v>6251</v>
      </c>
      <c r="M533" s="80" t="s">
        <v>6252</v>
      </c>
      <c r="N533" s="80" t="s">
        <v>1981</v>
      </c>
      <c r="O533" s="80"/>
      <c r="P533" s="80"/>
      <c r="Q533" s="80"/>
      <c r="R533" s="80"/>
      <c r="S533" s="80" t="s">
        <v>7759</v>
      </c>
      <c r="T533" s="80"/>
      <c r="U533" s="7"/>
      <c r="V533" s="7"/>
      <c r="W533" s="7"/>
    </row>
    <row r="534" spans="1:23" ht="14">
      <c r="A534" s="17"/>
      <c r="B534" s="41" t="s">
        <v>10428</v>
      </c>
      <c r="C534" s="41" t="s">
        <v>234</v>
      </c>
      <c r="D534" s="41"/>
      <c r="E534" s="41" t="s">
        <v>10753</v>
      </c>
      <c r="F534" s="283" t="s">
        <v>10754</v>
      </c>
      <c r="G534" s="41" t="s">
        <v>6253</v>
      </c>
      <c r="H534" s="210" t="s">
        <v>6254</v>
      </c>
      <c r="I534" s="29" t="s">
        <v>1983</v>
      </c>
      <c r="J534" s="29" t="s">
        <v>6255</v>
      </c>
      <c r="K534" s="29" t="s">
        <v>2017</v>
      </c>
      <c r="L534" s="29" t="s">
        <v>3041</v>
      </c>
      <c r="M534" s="29" t="s">
        <v>6256</v>
      </c>
      <c r="N534" s="29" t="s">
        <v>23</v>
      </c>
      <c r="O534" s="29"/>
      <c r="P534" s="29"/>
      <c r="Q534" s="29"/>
      <c r="R534" s="29" t="s">
        <v>7373</v>
      </c>
      <c r="S534" s="29" t="s">
        <v>7759</v>
      </c>
      <c r="T534" s="29"/>
      <c r="U534" s="7"/>
      <c r="V534" s="7"/>
      <c r="W534" s="7"/>
    </row>
    <row r="535" spans="1:23" ht="14">
      <c r="A535" s="16"/>
      <c r="B535" s="100" t="s">
        <v>10755</v>
      </c>
      <c r="C535" s="100" t="s">
        <v>10756</v>
      </c>
      <c r="D535" s="100"/>
      <c r="E535" s="100" t="s">
        <v>10757</v>
      </c>
      <c r="F535" s="287" t="s">
        <v>10758</v>
      </c>
      <c r="G535" s="100" t="s">
        <v>6275</v>
      </c>
      <c r="H535" s="217" t="s">
        <v>6276</v>
      </c>
      <c r="I535" s="80" t="s">
        <v>1983</v>
      </c>
      <c r="J535" s="80" t="s">
        <v>6277</v>
      </c>
      <c r="K535" s="80" t="s">
        <v>2055</v>
      </c>
      <c r="L535" s="80" t="s">
        <v>6278</v>
      </c>
      <c r="M535" s="80" t="s">
        <v>6279</v>
      </c>
      <c r="N535" s="80" t="s">
        <v>23</v>
      </c>
      <c r="O535" s="80"/>
      <c r="P535" s="80"/>
      <c r="Q535" s="80"/>
      <c r="R535" s="80" t="s">
        <v>7373</v>
      </c>
      <c r="S535" s="80" t="s">
        <v>7759</v>
      </c>
      <c r="T535" s="80"/>
      <c r="U535" s="7"/>
      <c r="V535" s="7"/>
      <c r="W535" s="7"/>
    </row>
    <row r="536" spans="1:23" ht="14">
      <c r="A536" s="17"/>
      <c r="B536" s="41" t="s">
        <v>10759</v>
      </c>
      <c r="C536" s="41" t="s">
        <v>325</v>
      </c>
      <c r="D536" s="41"/>
      <c r="E536" s="41" t="s">
        <v>10760</v>
      </c>
      <c r="F536" s="283" t="s">
        <v>10761</v>
      </c>
      <c r="G536" s="41" t="s">
        <v>6280</v>
      </c>
      <c r="H536" s="29">
        <v>0</v>
      </c>
      <c r="I536" s="29" t="s">
        <v>1983</v>
      </c>
      <c r="J536" s="29" t="s">
        <v>6281</v>
      </c>
      <c r="K536" s="29" t="s">
        <v>2055</v>
      </c>
      <c r="L536" s="29" t="s">
        <v>3817</v>
      </c>
      <c r="M536" s="29" t="s">
        <v>6282</v>
      </c>
      <c r="N536" s="29" t="s">
        <v>23</v>
      </c>
      <c r="O536" s="29"/>
      <c r="P536" s="29"/>
      <c r="Q536" s="29"/>
      <c r="R536" s="29" t="s">
        <v>7373</v>
      </c>
      <c r="S536" s="29" t="s">
        <v>7759</v>
      </c>
      <c r="T536" s="29"/>
      <c r="U536" s="7"/>
      <c r="V536" s="7"/>
      <c r="W536" s="7"/>
    </row>
    <row r="537" spans="1:23" ht="14">
      <c r="A537" s="16"/>
      <c r="B537" s="80" t="s">
        <v>1329</v>
      </c>
      <c r="C537" s="100" t="s">
        <v>33</v>
      </c>
      <c r="D537" s="100" t="s">
        <v>10762</v>
      </c>
      <c r="E537" s="100" t="s">
        <v>10763</v>
      </c>
      <c r="F537" s="286" t="s">
        <v>10764</v>
      </c>
      <c r="G537" s="100" t="s">
        <v>6283</v>
      </c>
      <c r="H537" s="217" t="s">
        <v>6284</v>
      </c>
      <c r="I537" s="80" t="s">
        <v>1983</v>
      </c>
      <c r="J537" s="80" t="s">
        <v>6285</v>
      </c>
      <c r="K537" s="80" t="s">
        <v>2114</v>
      </c>
      <c r="L537" s="80" t="s">
        <v>6286</v>
      </c>
      <c r="M537" s="80" t="s">
        <v>6287</v>
      </c>
      <c r="N537" s="80" t="s">
        <v>23</v>
      </c>
      <c r="O537" s="80"/>
      <c r="P537" s="80"/>
      <c r="Q537" s="80"/>
      <c r="R537" s="80" t="s">
        <v>7373</v>
      </c>
      <c r="S537" s="80" t="s">
        <v>7759</v>
      </c>
      <c r="T537" s="80"/>
      <c r="U537" s="7"/>
      <c r="V537" s="7"/>
      <c r="W537" s="7"/>
    </row>
    <row r="538" spans="1:23" ht="14">
      <c r="A538" s="17"/>
      <c r="B538" s="41" t="s">
        <v>10765</v>
      </c>
      <c r="C538" s="41" t="s">
        <v>179</v>
      </c>
      <c r="D538" s="41" t="s">
        <v>10766</v>
      </c>
      <c r="E538" s="41" t="s">
        <v>10767</v>
      </c>
      <c r="F538" s="283" t="s">
        <v>10768</v>
      </c>
      <c r="G538" s="41" t="s">
        <v>6283</v>
      </c>
      <c r="H538" s="210" t="s">
        <v>6284</v>
      </c>
      <c r="I538" s="29" t="s">
        <v>1983</v>
      </c>
      <c r="J538" s="29" t="s">
        <v>6285</v>
      </c>
      <c r="K538" s="29" t="s">
        <v>2114</v>
      </c>
      <c r="L538" s="29" t="s">
        <v>6286</v>
      </c>
      <c r="M538" s="29" t="s">
        <v>6287</v>
      </c>
      <c r="N538" s="29" t="s">
        <v>23</v>
      </c>
      <c r="O538" s="29"/>
      <c r="P538" s="29"/>
      <c r="Q538" s="29"/>
      <c r="R538" s="29" t="s">
        <v>7373</v>
      </c>
      <c r="S538" s="29" t="s">
        <v>7759</v>
      </c>
      <c r="T538" s="29"/>
      <c r="U538" s="7"/>
      <c r="V538" s="7"/>
      <c r="W538" s="7"/>
    </row>
    <row r="539" spans="1:23" ht="14">
      <c r="A539" s="16"/>
      <c r="B539" s="100" t="s">
        <v>10769</v>
      </c>
      <c r="C539" s="100" t="s">
        <v>195</v>
      </c>
      <c r="D539" s="100" t="s">
        <v>10770</v>
      </c>
      <c r="E539" s="100" t="s">
        <v>10771</v>
      </c>
      <c r="F539" s="287" t="s">
        <v>10772</v>
      </c>
      <c r="G539" s="100" t="s">
        <v>6288</v>
      </c>
      <c r="H539" s="217" t="s">
        <v>6289</v>
      </c>
      <c r="I539" s="80" t="s">
        <v>1983</v>
      </c>
      <c r="J539" s="80" t="s">
        <v>6290</v>
      </c>
      <c r="K539" s="80" t="s">
        <v>2095</v>
      </c>
      <c r="L539" s="80" t="s">
        <v>6291</v>
      </c>
      <c r="M539" s="80" t="s">
        <v>6292</v>
      </c>
      <c r="N539" s="80" t="s">
        <v>2358</v>
      </c>
      <c r="O539" s="80"/>
      <c r="P539" s="80"/>
      <c r="Q539" s="80"/>
      <c r="R539" s="80"/>
      <c r="S539" s="80" t="s">
        <v>7759</v>
      </c>
      <c r="T539" s="80"/>
      <c r="U539" s="7"/>
      <c r="V539" s="7"/>
      <c r="W539" s="7"/>
    </row>
    <row r="540" spans="1:23" ht="14">
      <c r="A540" s="17"/>
      <c r="B540" s="41" t="s">
        <v>9492</v>
      </c>
      <c r="C540" s="41" t="s">
        <v>10773</v>
      </c>
      <c r="D540" s="41" t="s">
        <v>10774</v>
      </c>
      <c r="E540" s="41" t="s">
        <v>10775</v>
      </c>
      <c r="F540" s="283" t="s">
        <v>10776</v>
      </c>
      <c r="G540" s="41" t="s">
        <v>6288</v>
      </c>
      <c r="H540" s="210" t="s">
        <v>6289</v>
      </c>
      <c r="I540" s="29" t="s">
        <v>1983</v>
      </c>
      <c r="J540" s="29" t="s">
        <v>6290</v>
      </c>
      <c r="K540" s="29" t="s">
        <v>2095</v>
      </c>
      <c r="L540" s="29" t="s">
        <v>6291</v>
      </c>
      <c r="M540" s="29" t="s">
        <v>6292</v>
      </c>
      <c r="N540" s="29" t="s">
        <v>2358</v>
      </c>
      <c r="O540" s="29"/>
      <c r="P540" s="29"/>
      <c r="Q540" s="29"/>
      <c r="R540" s="29"/>
      <c r="S540" s="29" t="s">
        <v>7759</v>
      </c>
      <c r="T540" s="29"/>
      <c r="U540" s="7"/>
      <c r="V540" s="7"/>
      <c r="W540" s="7"/>
    </row>
    <row r="541" spans="1:23" ht="14">
      <c r="A541" s="16"/>
      <c r="B541" s="100" t="s">
        <v>6997</v>
      </c>
      <c r="C541" s="100" t="s">
        <v>1739</v>
      </c>
      <c r="D541" s="100"/>
      <c r="E541" s="100" t="s">
        <v>10777</v>
      </c>
      <c r="F541" s="287" t="s">
        <v>10778</v>
      </c>
      <c r="G541" s="100" t="s">
        <v>6298</v>
      </c>
      <c r="H541" s="217" t="s">
        <v>6299</v>
      </c>
      <c r="I541" s="80" t="s">
        <v>1983</v>
      </c>
      <c r="J541" s="80" t="s">
        <v>6295</v>
      </c>
      <c r="K541" s="80" t="s">
        <v>2051</v>
      </c>
      <c r="L541" s="80" t="s">
        <v>6296</v>
      </c>
      <c r="M541" s="80" t="s">
        <v>6300</v>
      </c>
      <c r="N541" s="80" t="s">
        <v>1996</v>
      </c>
      <c r="O541" s="80"/>
      <c r="P541" s="80"/>
      <c r="Q541" s="80"/>
      <c r="R541" s="80"/>
      <c r="S541" s="80" t="s">
        <v>8780</v>
      </c>
      <c r="T541" s="80"/>
      <c r="U541" s="7"/>
      <c r="V541" s="7"/>
      <c r="W541" s="7"/>
    </row>
    <row r="542" spans="1:23" ht="14">
      <c r="A542" s="17"/>
      <c r="B542" s="41" t="s">
        <v>10779</v>
      </c>
      <c r="C542" s="41" t="s">
        <v>342</v>
      </c>
      <c r="D542" s="41" t="s">
        <v>10780</v>
      </c>
      <c r="E542" s="41" t="s">
        <v>10781</v>
      </c>
      <c r="F542" s="285" t="s">
        <v>10782</v>
      </c>
      <c r="G542" s="41" t="s">
        <v>6301</v>
      </c>
      <c r="H542" s="210" t="s">
        <v>10816</v>
      </c>
      <c r="I542" s="29" t="s">
        <v>1983</v>
      </c>
      <c r="J542" s="29" t="s">
        <v>6303</v>
      </c>
      <c r="K542" s="29" t="s">
        <v>2051</v>
      </c>
      <c r="L542" s="29" t="s">
        <v>6296</v>
      </c>
      <c r="M542" s="29" t="s">
        <v>6304</v>
      </c>
      <c r="N542" s="29" t="s">
        <v>23</v>
      </c>
      <c r="O542" s="29"/>
      <c r="P542" s="29"/>
      <c r="Q542" s="29"/>
      <c r="R542" s="29" t="s">
        <v>7373</v>
      </c>
      <c r="S542" s="29" t="s">
        <v>7759</v>
      </c>
      <c r="T542" s="29"/>
      <c r="U542" s="7"/>
      <c r="V542" s="7"/>
      <c r="W542" s="7"/>
    </row>
    <row r="543" spans="1:23" ht="14">
      <c r="A543" s="16"/>
      <c r="B543" s="100" t="s">
        <v>10783</v>
      </c>
      <c r="C543" s="100" t="s">
        <v>198</v>
      </c>
      <c r="D543" s="100"/>
      <c r="E543" s="100" t="s">
        <v>10784</v>
      </c>
      <c r="F543" s="100" t="s">
        <v>7390</v>
      </c>
      <c r="G543" s="100" t="s">
        <v>1082</v>
      </c>
      <c r="H543" s="217" t="s">
        <v>6003</v>
      </c>
      <c r="I543" s="80" t="s">
        <v>1983</v>
      </c>
      <c r="J543" s="80">
        <v>0</v>
      </c>
      <c r="K543" s="80" t="s">
        <v>1984</v>
      </c>
      <c r="L543" s="80">
        <v>0</v>
      </c>
      <c r="M543" s="80">
        <v>0</v>
      </c>
      <c r="N543" s="80" t="s">
        <v>23</v>
      </c>
      <c r="O543" s="80"/>
      <c r="P543" s="80"/>
      <c r="Q543" s="80"/>
      <c r="R543" s="80" t="s">
        <v>7373</v>
      </c>
      <c r="S543" s="80" t="s">
        <v>7759</v>
      </c>
      <c r="T543" s="80"/>
      <c r="U543" s="7"/>
      <c r="V543" s="7"/>
      <c r="W543" s="7"/>
    </row>
    <row r="544" spans="1:23" ht="14">
      <c r="A544" s="17"/>
      <c r="B544" s="41" t="s">
        <v>9269</v>
      </c>
      <c r="C544" s="41" t="s">
        <v>10785</v>
      </c>
      <c r="D544" s="41"/>
      <c r="E544" s="41" t="s">
        <v>10786</v>
      </c>
      <c r="F544" s="283" t="s">
        <v>10787</v>
      </c>
      <c r="G544" s="41" t="s">
        <v>565</v>
      </c>
      <c r="H544" s="210" t="s">
        <v>2411</v>
      </c>
      <c r="I544" s="29" t="s">
        <v>1983</v>
      </c>
      <c r="J544" s="29">
        <v>0</v>
      </c>
      <c r="K544" s="29" t="s">
        <v>1984</v>
      </c>
      <c r="L544" s="29">
        <v>0</v>
      </c>
      <c r="M544" s="29" t="s">
        <v>2412</v>
      </c>
      <c r="N544" s="29" t="s">
        <v>23</v>
      </c>
      <c r="O544" s="29"/>
      <c r="P544" s="29"/>
      <c r="Q544" s="29"/>
      <c r="R544" s="29" t="s">
        <v>7373</v>
      </c>
      <c r="S544" s="29" t="s">
        <v>7759</v>
      </c>
      <c r="T544" s="29"/>
      <c r="U544" s="7"/>
      <c r="V544" s="7"/>
      <c r="W544" s="7"/>
    </row>
    <row r="545" spans="1:23" ht="14">
      <c r="A545" s="16"/>
      <c r="B545" s="100" t="s">
        <v>10788</v>
      </c>
      <c r="C545" s="100" t="s">
        <v>182</v>
      </c>
      <c r="D545" s="100" t="s">
        <v>10789</v>
      </c>
      <c r="E545" s="100" t="s">
        <v>413</v>
      </c>
      <c r="F545" s="286" t="s">
        <v>10790</v>
      </c>
      <c r="G545" s="100" t="s">
        <v>4638</v>
      </c>
      <c r="H545" s="217" t="s">
        <v>4639</v>
      </c>
      <c r="I545" s="80" t="s">
        <v>1983</v>
      </c>
      <c r="J545" s="80" t="s">
        <v>4640</v>
      </c>
      <c r="K545" s="80" t="s">
        <v>1991</v>
      </c>
      <c r="L545" s="80" t="s">
        <v>1985</v>
      </c>
      <c r="M545" s="80" t="s">
        <v>4641</v>
      </c>
      <c r="N545" s="80" t="s">
        <v>23</v>
      </c>
      <c r="O545" s="80"/>
      <c r="P545" s="80"/>
      <c r="Q545" s="80"/>
      <c r="R545" s="80" t="s">
        <v>7373</v>
      </c>
      <c r="S545" s="80" t="s">
        <v>7759</v>
      </c>
      <c r="T545" s="80"/>
      <c r="U545" s="7"/>
      <c r="V545" s="7"/>
      <c r="W545" s="7"/>
    </row>
    <row r="546" spans="1:23" ht="14">
      <c r="A546" s="17"/>
      <c r="B546" s="41" t="s">
        <v>10791</v>
      </c>
      <c r="C546" s="41" t="s">
        <v>182</v>
      </c>
      <c r="D546" s="41" t="s">
        <v>10792</v>
      </c>
      <c r="E546" s="41" t="s">
        <v>10793</v>
      </c>
      <c r="F546" s="283" t="s">
        <v>10794</v>
      </c>
      <c r="G546" s="41" t="s">
        <v>4638</v>
      </c>
      <c r="H546" s="210" t="s">
        <v>4639</v>
      </c>
      <c r="I546" s="29" t="s">
        <v>1983</v>
      </c>
      <c r="J546" s="29" t="s">
        <v>4640</v>
      </c>
      <c r="K546" s="29" t="s">
        <v>1991</v>
      </c>
      <c r="L546" s="29" t="s">
        <v>1985</v>
      </c>
      <c r="M546" s="29" t="s">
        <v>4641</v>
      </c>
      <c r="N546" s="29" t="s">
        <v>23</v>
      </c>
      <c r="O546" s="29"/>
      <c r="P546" s="29"/>
      <c r="Q546" s="29"/>
      <c r="R546" s="29" t="s">
        <v>7373</v>
      </c>
      <c r="S546" s="29" t="s">
        <v>7759</v>
      </c>
      <c r="T546" s="29"/>
      <c r="U546" s="7"/>
      <c r="V546" s="7"/>
      <c r="W546" s="7"/>
    </row>
    <row r="547" spans="1:23" ht="14">
      <c r="A547" s="16"/>
      <c r="B547" s="100" t="s">
        <v>10795</v>
      </c>
      <c r="C547" s="100" t="s">
        <v>10550</v>
      </c>
      <c r="D547" s="100"/>
      <c r="E547" s="100" t="s">
        <v>10796</v>
      </c>
      <c r="F547" s="287" t="s">
        <v>10797</v>
      </c>
      <c r="G547" s="100" t="s">
        <v>6310</v>
      </c>
      <c r="H547" s="217" t="s">
        <v>6311</v>
      </c>
      <c r="I547" s="80" t="s">
        <v>1983</v>
      </c>
      <c r="J547" s="80" t="s">
        <v>6312</v>
      </c>
      <c r="K547" s="80" t="s">
        <v>49</v>
      </c>
      <c r="L547" s="80" t="s">
        <v>6313</v>
      </c>
      <c r="M547" s="80" t="s">
        <v>6314</v>
      </c>
      <c r="N547" s="80" t="s">
        <v>23</v>
      </c>
      <c r="O547" s="80"/>
      <c r="P547" s="80"/>
      <c r="Q547" s="80"/>
      <c r="R547" s="80" t="s">
        <v>7373</v>
      </c>
      <c r="S547" s="80" t="s">
        <v>7759</v>
      </c>
      <c r="T547" s="80"/>
      <c r="U547" s="7"/>
      <c r="V547" s="7"/>
      <c r="W547" s="7"/>
    </row>
    <row r="548" spans="1:23" ht="14">
      <c r="A548" s="17"/>
      <c r="B548" s="41" t="s">
        <v>10798</v>
      </c>
      <c r="C548" s="41" t="s">
        <v>10799</v>
      </c>
      <c r="D548" s="41" t="s">
        <v>10800</v>
      </c>
      <c r="E548" s="41" t="s">
        <v>1547</v>
      </c>
      <c r="F548" s="283" t="s">
        <v>10801</v>
      </c>
      <c r="G548" s="41" t="s">
        <v>6315</v>
      </c>
      <c r="H548" s="210" t="s">
        <v>6316</v>
      </c>
      <c r="I548" s="29" t="s">
        <v>1983</v>
      </c>
      <c r="J548" s="29" t="s">
        <v>6317</v>
      </c>
      <c r="K548" s="29" t="s">
        <v>49</v>
      </c>
      <c r="L548" s="29" t="s">
        <v>6318</v>
      </c>
      <c r="M548" s="29" t="s">
        <v>6319</v>
      </c>
      <c r="N548" s="29" t="s">
        <v>23</v>
      </c>
      <c r="O548" s="29"/>
      <c r="P548" s="29"/>
      <c r="Q548" s="29"/>
      <c r="R548" s="29" t="s">
        <v>7373</v>
      </c>
      <c r="S548" s="29" t="s">
        <v>7759</v>
      </c>
      <c r="T548" s="29"/>
      <c r="U548" s="7"/>
      <c r="V548" s="7"/>
      <c r="W548" s="7"/>
    </row>
    <row r="549" spans="1:23" ht="14">
      <c r="A549" s="16"/>
      <c r="B549" s="100" t="s">
        <v>10802</v>
      </c>
      <c r="C549" s="100" t="s">
        <v>10803</v>
      </c>
      <c r="D549" s="100" t="s">
        <v>10804</v>
      </c>
      <c r="E549" s="100" t="s">
        <v>10805</v>
      </c>
      <c r="F549" s="287" t="s">
        <v>10806</v>
      </c>
      <c r="G549" s="100" t="s">
        <v>6331</v>
      </c>
      <c r="H549" s="217" t="s">
        <v>6332</v>
      </c>
      <c r="I549" s="80" t="s">
        <v>1983</v>
      </c>
      <c r="J549" s="80" t="s">
        <v>6333</v>
      </c>
      <c r="K549" s="80" t="s">
        <v>49</v>
      </c>
      <c r="L549" s="80" t="s">
        <v>3064</v>
      </c>
      <c r="M549" s="80" t="s">
        <v>6334</v>
      </c>
      <c r="N549" s="80" t="s">
        <v>23</v>
      </c>
      <c r="O549" s="80"/>
      <c r="P549" s="80"/>
      <c r="Q549" s="80"/>
      <c r="R549" s="80" t="s">
        <v>7373</v>
      </c>
      <c r="S549" s="80" t="s">
        <v>7759</v>
      </c>
      <c r="T549" s="80"/>
      <c r="U549" s="7"/>
      <c r="V549" s="7"/>
      <c r="W549" s="7"/>
    </row>
    <row r="550" spans="1:23" ht="14">
      <c r="A550" s="17"/>
      <c r="B550" s="41" t="s">
        <v>10807</v>
      </c>
      <c r="C550" s="41" t="s">
        <v>10808</v>
      </c>
      <c r="D550" s="41"/>
      <c r="E550" s="41" t="s">
        <v>10809</v>
      </c>
      <c r="F550" s="285" t="s">
        <v>10810</v>
      </c>
      <c r="G550" s="41" t="s">
        <v>6335</v>
      </c>
      <c r="H550" s="210" t="s">
        <v>6336</v>
      </c>
      <c r="I550" s="29" t="s">
        <v>1983</v>
      </c>
      <c r="J550" s="29" t="s">
        <v>6333</v>
      </c>
      <c r="K550" s="29" t="s">
        <v>49</v>
      </c>
      <c r="L550" s="29" t="s">
        <v>3064</v>
      </c>
      <c r="M550" s="29" t="s">
        <v>6337</v>
      </c>
      <c r="N550" s="29" t="s">
        <v>1996</v>
      </c>
      <c r="O550" s="29"/>
      <c r="P550" s="29"/>
      <c r="Q550" s="29"/>
      <c r="R550" s="29"/>
      <c r="S550" s="29" t="s">
        <v>7759</v>
      </c>
      <c r="T550" s="29"/>
      <c r="U550" s="7"/>
      <c r="V550" s="7"/>
      <c r="W550" s="7"/>
    </row>
    <row r="551" spans="1:23" ht="14">
      <c r="A551" s="16"/>
      <c r="B551" s="208" t="s">
        <v>10811</v>
      </c>
      <c r="C551" s="100" t="s">
        <v>10812</v>
      </c>
      <c r="D551" s="100"/>
      <c r="E551" s="100" t="s">
        <v>10813</v>
      </c>
      <c r="F551" s="286" t="s">
        <v>10814</v>
      </c>
      <c r="G551" s="100" t="s">
        <v>6338</v>
      </c>
      <c r="H551" s="217" t="s">
        <v>6339</v>
      </c>
      <c r="I551" s="117" t="s">
        <v>1983</v>
      </c>
      <c r="J551" s="80" t="s">
        <v>6277</v>
      </c>
      <c r="K551" s="80" t="s">
        <v>2055</v>
      </c>
      <c r="L551" s="80">
        <v>0</v>
      </c>
      <c r="M551" s="80">
        <v>0</v>
      </c>
      <c r="N551" s="80">
        <v>0</v>
      </c>
      <c r="O551" s="80"/>
      <c r="P551" s="80"/>
      <c r="Q551" s="80"/>
      <c r="R551" s="80"/>
      <c r="S551" s="80"/>
      <c r="T551" s="80"/>
      <c r="U551" s="7"/>
      <c r="V551" s="7"/>
      <c r="W551" s="7"/>
    </row>
    <row r="552" spans="1:23" ht="14">
      <c r="A552" s="17"/>
      <c r="B552" s="41" t="s">
        <v>1658</v>
      </c>
      <c r="C552" s="41" t="s">
        <v>299</v>
      </c>
      <c r="D552" s="41"/>
      <c r="E552" s="41"/>
      <c r="F552" s="285" t="s">
        <v>10815</v>
      </c>
      <c r="G552" s="41" t="s">
        <v>3895</v>
      </c>
      <c r="H552" s="210" t="s">
        <v>3896</v>
      </c>
      <c r="I552" s="77"/>
      <c r="J552" s="29">
        <v>0</v>
      </c>
      <c r="K552" s="29" t="s">
        <v>2004</v>
      </c>
      <c r="L552" s="29">
        <v>0</v>
      </c>
      <c r="M552" s="29" t="s">
        <v>3897</v>
      </c>
      <c r="N552" s="29" t="s">
        <v>1989</v>
      </c>
      <c r="O552" s="29"/>
      <c r="P552" s="29"/>
      <c r="Q552" s="29"/>
      <c r="R552" s="29"/>
      <c r="S552" s="29" t="s">
        <v>7759</v>
      </c>
      <c r="T552" s="29"/>
      <c r="U552" s="7"/>
      <c r="V552" s="7"/>
      <c r="W552" s="7"/>
    </row>
    <row r="553" spans="1:23" ht="14">
      <c r="A553" s="16"/>
      <c r="B553" s="100"/>
      <c r="C553" s="100"/>
      <c r="D553" s="100"/>
      <c r="E553" s="100"/>
      <c r="F553" s="100"/>
      <c r="G553" s="100"/>
      <c r="H553" s="117"/>
      <c r="I553" s="117"/>
      <c r="J553" s="80"/>
      <c r="K553" s="80"/>
      <c r="L553" s="80"/>
      <c r="M553" s="80"/>
      <c r="N553" s="16"/>
      <c r="O553" s="99"/>
      <c r="P553" s="80"/>
      <c r="Q553" s="80"/>
      <c r="R553" s="80"/>
      <c r="S553" s="80"/>
      <c r="T553" s="80"/>
      <c r="U553" s="7"/>
      <c r="V553" s="7"/>
      <c r="W553" s="7"/>
    </row>
    <row r="554" spans="1:23" ht="14">
      <c r="A554" s="17"/>
      <c r="B554" s="41"/>
      <c r="C554" s="41"/>
      <c r="D554" s="41"/>
      <c r="E554" s="41"/>
      <c r="F554" s="41"/>
      <c r="G554" s="41"/>
      <c r="H554" s="77"/>
      <c r="I554" s="77"/>
      <c r="J554" s="29"/>
      <c r="K554" s="29"/>
      <c r="L554" s="29"/>
      <c r="M554" s="29"/>
      <c r="N554" s="17"/>
      <c r="O554" s="227"/>
      <c r="P554" s="29"/>
      <c r="Q554" s="29"/>
      <c r="R554" s="29"/>
      <c r="S554" s="29"/>
      <c r="T554" s="29"/>
      <c r="U554" s="7"/>
      <c r="V554" s="7"/>
      <c r="W554" s="7"/>
    </row>
    <row r="555" spans="1:23" ht="14">
      <c r="A555" s="16"/>
      <c r="B555" s="100"/>
      <c r="C555" s="100"/>
      <c r="D555" s="100"/>
      <c r="E555" s="100"/>
      <c r="F555" s="100"/>
      <c r="G555" s="100"/>
      <c r="H555" s="117"/>
      <c r="I555" s="117"/>
      <c r="J555" s="80"/>
      <c r="K555" s="80"/>
      <c r="L555" s="80"/>
      <c r="M555" s="80"/>
      <c r="N555" s="16"/>
      <c r="O555" s="99"/>
      <c r="P555" s="80"/>
      <c r="Q555" s="80"/>
      <c r="R555" s="80"/>
      <c r="S555" s="80"/>
      <c r="T555" s="80"/>
      <c r="U555" s="7"/>
      <c r="V555" s="7"/>
      <c r="W555" s="7"/>
    </row>
    <row r="556" spans="1:23" ht="14">
      <c r="A556" s="17"/>
      <c r="B556" s="41"/>
      <c r="C556" s="41"/>
      <c r="D556" s="41"/>
      <c r="E556" s="41"/>
      <c r="F556" s="41"/>
      <c r="G556" s="41"/>
      <c r="H556" s="77"/>
      <c r="I556" s="77"/>
      <c r="J556" s="29"/>
      <c r="K556" s="29"/>
      <c r="L556" s="29"/>
      <c r="M556" s="29"/>
      <c r="N556" s="17"/>
      <c r="O556" s="227"/>
      <c r="P556" s="29"/>
      <c r="Q556" s="29"/>
      <c r="R556" s="29"/>
      <c r="S556" s="29"/>
      <c r="T556" s="29"/>
      <c r="U556" s="7"/>
      <c r="V556" s="7"/>
      <c r="W556" s="7"/>
    </row>
    <row r="557" spans="1:23" ht="14">
      <c r="A557" s="16"/>
      <c r="B557" s="100"/>
      <c r="C557" s="100"/>
      <c r="D557" s="100"/>
      <c r="E557" s="100"/>
      <c r="F557" s="100"/>
      <c r="G557" s="100"/>
      <c r="H557" s="117"/>
      <c r="I557" s="117"/>
      <c r="J557" s="80"/>
      <c r="K557" s="80"/>
      <c r="L557" s="80"/>
      <c r="M557" s="80"/>
      <c r="N557" s="16"/>
      <c r="O557" s="99"/>
      <c r="P557" s="80"/>
      <c r="Q557" s="80"/>
      <c r="R557" s="80"/>
      <c r="S557" s="80"/>
      <c r="T557" s="80"/>
      <c r="U557" s="7"/>
      <c r="V557" s="7"/>
      <c r="W557" s="7"/>
    </row>
    <row r="558" spans="1:23" ht="14">
      <c r="A558" s="17"/>
      <c r="B558" s="41"/>
      <c r="C558" s="41"/>
      <c r="D558" s="41"/>
      <c r="E558" s="41"/>
      <c r="F558" s="41"/>
      <c r="G558" s="41"/>
      <c r="H558" s="77"/>
      <c r="I558" s="77"/>
      <c r="J558" s="29"/>
      <c r="K558" s="29"/>
      <c r="L558" s="29"/>
      <c r="M558" s="29"/>
      <c r="N558" s="17"/>
      <c r="O558" s="227"/>
      <c r="P558" s="29"/>
      <c r="Q558" s="29"/>
      <c r="R558" s="29"/>
      <c r="S558" s="29"/>
      <c r="T558" s="29"/>
      <c r="U558" s="7"/>
      <c r="V558" s="7"/>
      <c r="W558" s="7"/>
    </row>
    <row r="559" spans="1:23" ht="14">
      <c r="A559" s="16"/>
      <c r="B559" s="100"/>
      <c r="C559" s="100"/>
      <c r="D559" s="100"/>
      <c r="E559" s="100"/>
      <c r="F559" s="100"/>
      <c r="G559" s="100"/>
      <c r="H559" s="117"/>
      <c r="I559" s="117"/>
      <c r="J559" s="80"/>
      <c r="K559" s="80"/>
      <c r="L559" s="80"/>
      <c r="M559" s="80"/>
      <c r="N559" s="16"/>
      <c r="O559" s="99"/>
      <c r="P559" s="80"/>
      <c r="Q559" s="80"/>
      <c r="R559" s="80"/>
      <c r="S559" s="80"/>
      <c r="T559" s="80"/>
      <c r="U559" s="7"/>
      <c r="V559" s="7"/>
      <c r="W559" s="7"/>
    </row>
    <row r="560" spans="1:23" ht="14">
      <c r="A560" s="17"/>
      <c r="B560" s="41"/>
      <c r="C560" s="41"/>
      <c r="D560" s="41"/>
      <c r="E560" s="41"/>
      <c r="F560" s="41"/>
      <c r="G560" s="41"/>
      <c r="H560" s="77"/>
      <c r="I560" s="77"/>
      <c r="J560" s="29"/>
      <c r="K560" s="29"/>
      <c r="L560" s="29"/>
      <c r="M560" s="29"/>
      <c r="N560" s="17"/>
      <c r="O560" s="227"/>
      <c r="P560" s="29"/>
      <c r="Q560" s="29"/>
      <c r="R560" s="29"/>
      <c r="S560" s="29"/>
      <c r="T560" s="29"/>
      <c r="U560" s="7"/>
      <c r="V560" s="7"/>
      <c r="W560" s="7"/>
    </row>
    <row r="561" spans="1:23" ht="14">
      <c r="A561" s="16"/>
      <c r="B561" s="100"/>
      <c r="C561" s="100"/>
      <c r="D561" s="100"/>
      <c r="E561" s="100"/>
      <c r="F561" s="100"/>
      <c r="G561" s="100"/>
      <c r="H561" s="117"/>
      <c r="I561" s="117"/>
      <c r="J561" s="80"/>
      <c r="K561" s="80"/>
      <c r="L561" s="80"/>
      <c r="M561" s="80"/>
      <c r="N561" s="16"/>
      <c r="O561" s="99"/>
      <c r="P561" s="80"/>
      <c r="Q561" s="80"/>
      <c r="R561" s="80"/>
      <c r="S561" s="80"/>
      <c r="T561" s="80"/>
      <c r="U561" s="7"/>
      <c r="V561" s="7"/>
      <c r="W561" s="7"/>
    </row>
    <row r="562" spans="1:23" ht="14">
      <c r="A562" s="17"/>
      <c r="B562" s="41"/>
      <c r="C562" s="41"/>
      <c r="D562" s="41"/>
      <c r="E562" s="41"/>
      <c r="F562" s="41"/>
      <c r="G562" s="41"/>
      <c r="H562" s="77"/>
      <c r="I562" s="77"/>
      <c r="J562" s="29"/>
      <c r="K562" s="29"/>
      <c r="L562" s="29"/>
      <c r="M562" s="29"/>
      <c r="N562" s="17"/>
      <c r="O562" s="227"/>
      <c r="P562" s="29"/>
      <c r="Q562" s="29"/>
      <c r="R562" s="29"/>
      <c r="S562" s="29"/>
      <c r="T562" s="29"/>
      <c r="U562" s="7"/>
      <c r="V562" s="7"/>
      <c r="W562" s="7"/>
    </row>
    <row r="563" spans="1:23" ht="14">
      <c r="A563" s="16"/>
      <c r="B563" s="100"/>
      <c r="C563" s="100"/>
      <c r="D563" s="100"/>
      <c r="E563" s="100"/>
      <c r="F563" s="100"/>
      <c r="G563" s="100"/>
      <c r="H563" s="117"/>
      <c r="I563" s="117"/>
      <c r="J563" s="80"/>
      <c r="K563" s="80"/>
      <c r="L563" s="80"/>
      <c r="M563" s="80"/>
      <c r="N563" s="16"/>
      <c r="O563" s="99"/>
      <c r="P563" s="80"/>
      <c r="Q563" s="80"/>
      <c r="R563" s="80"/>
      <c r="S563" s="80"/>
      <c r="T563" s="80"/>
      <c r="U563" s="7"/>
      <c r="V563" s="7"/>
      <c r="W563" s="7"/>
    </row>
    <row r="564" spans="1:23" ht="14">
      <c r="A564" s="17"/>
      <c r="B564" s="41"/>
      <c r="C564" s="41"/>
      <c r="D564" s="41"/>
      <c r="E564" s="41"/>
      <c r="F564" s="41"/>
      <c r="G564" s="41"/>
      <c r="H564" s="77"/>
      <c r="I564" s="77"/>
      <c r="J564" s="29"/>
      <c r="K564" s="29"/>
      <c r="L564" s="29"/>
      <c r="M564" s="29"/>
      <c r="N564" s="17"/>
      <c r="O564" s="227"/>
      <c r="P564" s="29"/>
      <c r="Q564" s="29"/>
      <c r="R564" s="29"/>
      <c r="S564" s="29"/>
      <c r="T564" s="29"/>
      <c r="U564" s="7"/>
      <c r="V564" s="7"/>
      <c r="W564" s="7"/>
    </row>
    <row r="565" spans="1:23" ht="14">
      <c r="A565" s="16"/>
      <c r="B565" s="100"/>
      <c r="C565" s="100"/>
      <c r="D565" s="100"/>
      <c r="E565" s="100"/>
      <c r="F565" s="100"/>
      <c r="G565" s="100"/>
      <c r="H565" s="117"/>
      <c r="I565" s="117"/>
      <c r="J565" s="80"/>
      <c r="K565" s="80"/>
      <c r="L565" s="80"/>
      <c r="M565" s="80"/>
      <c r="N565" s="16"/>
      <c r="O565" s="99"/>
      <c r="P565" s="80"/>
      <c r="Q565" s="80"/>
      <c r="R565" s="80"/>
      <c r="S565" s="80"/>
      <c r="T565" s="80"/>
      <c r="U565" s="7"/>
      <c r="V565" s="7"/>
      <c r="W565" s="7"/>
    </row>
    <row r="566" spans="1:23" ht="14">
      <c r="A566" s="17"/>
      <c r="B566" s="41"/>
      <c r="C566" s="41"/>
      <c r="D566" s="41"/>
      <c r="E566" s="41"/>
      <c r="F566" s="41"/>
      <c r="G566" s="41"/>
      <c r="H566" s="77"/>
      <c r="I566" s="77"/>
      <c r="J566" s="29"/>
      <c r="K566" s="29"/>
      <c r="L566" s="29"/>
      <c r="M566" s="29"/>
      <c r="N566" s="17"/>
      <c r="O566" s="227"/>
      <c r="P566" s="29"/>
      <c r="Q566" s="29"/>
      <c r="R566" s="29"/>
      <c r="S566" s="29"/>
      <c r="T566" s="29"/>
      <c r="U566" s="7"/>
      <c r="V566" s="7"/>
      <c r="W566" s="7"/>
    </row>
    <row r="567" spans="1:23" ht="14">
      <c r="A567" s="16"/>
      <c r="B567" s="100"/>
      <c r="C567" s="100"/>
      <c r="D567" s="100"/>
      <c r="E567" s="100"/>
      <c r="F567" s="100"/>
      <c r="G567" s="100"/>
      <c r="H567" s="117"/>
      <c r="I567" s="117"/>
      <c r="J567" s="80"/>
      <c r="K567" s="80"/>
      <c r="L567" s="80"/>
      <c r="M567" s="80"/>
      <c r="N567" s="16"/>
      <c r="O567" s="99"/>
      <c r="P567" s="80"/>
      <c r="Q567" s="80"/>
      <c r="R567" s="80"/>
      <c r="S567" s="80"/>
      <c r="T567" s="80"/>
      <c r="U567" s="7"/>
      <c r="V567" s="7"/>
      <c r="W567" s="7"/>
    </row>
    <row r="568" spans="1:23" ht="14">
      <c r="A568" s="17"/>
      <c r="B568" s="41"/>
      <c r="C568" s="41"/>
      <c r="D568" s="41"/>
      <c r="E568" s="41"/>
      <c r="F568" s="41"/>
      <c r="G568" s="41"/>
      <c r="H568" s="77"/>
      <c r="I568" s="77"/>
      <c r="J568" s="29"/>
      <c r="K568" s="29"/>
      <c r="L568" s="29"/>
      <c r="M568" s="29"/>
      <c r="N568" s="17"/>
      <c r="O568" s="227"/>
      <c r="P568" s="29"/>
      <c r="Q568" s="29"/>
      <c r="R568" s="29"/>
      <c r="S568" s="29"/>
      <c r="T568" s="29"/>
      <c r="U568" s="7"/>
      <c r="V568" s="7"/>
      <c r="W568" s="7"/>
    </row>
    <row r="569" spans="1:23" ht="14">
      <c r="A569" s="16"/>
      <c r="B569" s="100"/>
      <c r="C569" s="100"/>
      <c r="D569" s="100"/>
      <c r="E569" s="100"/>
      <c r="F569" s="100"/>
      <c r="G569" s="100"/>
      <c r="H569" s="117"/>
      <c r="I569" s="117"/>
      <c r="J569" s="80"/>
      <c r="K569" s="80"/>
      <c r="L569" s="80"/>
      <c r="M569" s="80"/>
      <c r="N569" s="16"/>
      <c r="O569" s="99"/>
      <c r="P569" s="80"/>
      <c r="Q569" s="80"/>
      <c r="R569" s="80"/>
      <c r="S569" s="80"/>
      <c r="T569" s="80"/>
      <c r="U569" s="7"/>
      <c r="V569" s="7"/>
      <c r="W569" s="7"/>
    </row>
    <row r="570" spans="1:23" ht="14">
      <c r="A570" s="17"/>
      <c r="B570" s="41"/>
      <c r="C570" s="41"/>
      <c r="D570" s="41"/>
      <c r="E570" s="41"/>
      <c r="F570" s="41"/>
      <c r="G570" s="41"/>
      <c r="H570" s="77"/>
      <c r="I570" s="77"/>
      <c r="J570" s="29"/>
      <c r="K570" s="29"/>
      <c r="L570" s="29"/>
      <c r="M570" s="29"/>
      <c r="N570" s="17"/>
      <c r="O570" s="227"/>
      <c r="P570" s="29"/>
      <c r="Q570" s="29"/>
      <c r="R570" s="29"/>
      <c r="S570" s="29"/>
      <c r="T570" s="29"/>
      <c r="U570" s="7"/>
      <c r="V570" s="7"/>
      <c r="W570" s="7"/>
    </row>
    <row r="571" spans="1:23" ht="14">
      <c r="A571" s="16"/>
      <c r="B571" s="100"/>
      <c r="C571" s="100"/>
      <c r="D571" s="100"/>
      <c r="E571" s="100"/>
      <c r="F571" s="100"/>
      <c r="G571" s="100"/>
      <c r="H571" s="117"/>
      <c r="I571" s="117"/>
      <c r="J571" s="80"/>
      <c r="K571" s="80"/>
      <c r="L571" s="80"/>
      <c r="M571" s="80"/>
      <c r="N571" s="16"/>
      <c r="O571" s="99"/>
      <c r="P571" s="80"/>
      <c r="Q571" s="80"/>
      <c r="R571" s="80"/>
      <c r="S571" s="80"/>
      <c r="T571" s="80"/>
      <c r="U571" s="7"/>
      <c r="V571" s="7"/>
      <c r="W571" s="7"/>
    </row>
    <row r="572" spans="1:23" ht="14">
      <c r="A572" s="17"/>
      <c r="B572" s="41"/>
      <c r="C572" s="41"/>
      <c r="D572" s="41"/>
      <c r="E572" s="41"/>
      <c r="F572" s="41"/>
      <c r="G572" s="41"/>
      <c r="H572" s="77"/>
      <c r="I572" s="77"/>
      <c r="J572" s="29"/>
      <c r="K572" s="29"/>
      <c r="L572" s="29"/>
      <c r="M572" s="29"/>
      <c r="N572" s="17"/>
      <c r="O572" s="227"/>
      <c r="P572" s="29"/>
      <c r="Q572" s="29"/>
      <c r="R572" s="29"/>
      <c r="S572" s="29"/>
      <c r="T572" s="29"/>
      <c r="U572" s="7"/>
      <c r="V572" s="7"/>
      <c r="W572" s="7"/>
    </row>
    <row r="573" spans="1:23" ht="14">
      <c r="A573" s="16"/>
      <c r="B573" s="100"/>
      <c r="C573" s="100"/>
      <c r="D573" s="100"/>
      <c r="E573" s="100"/>
      <c r="F573" s="100"/>
      <c r="G573" s="100"/>
      <c r="H573" s="117"/>
      <c r="I573" s="117"/>
      <c r="J573" s="80"/>
      <c r="K573" s="80"/>
      <c r="L573" s="80"/>
      <c r="M573" s="80"/>
      <c r="N573" s="16"/>
      <c r="O573" s="99"/>
      <c r="P573" s="80"/>
      <c r="Q573" s="80"/>
      <c r="R573" s="80"/>
      <c r="S573" s="80"/>
      <c r="T573" s="80"/>
      <c r="U573" s="7"/>
      <c r="V573" s="7"/>
      <c r="W573" s="7"/>
    </row>
    <row r="574" spans="1:23" ht="14">
      <c r="A574" s="17"/>
      <c r="B574" s="41"/>
      <c r="C574" s="41"/>
      <c r="D574" s="41"/>
      <c r="E574" s="41"/>
      <c r="F574" s="41"/>
      <c r="G574" s="41"/>
      <c r="H574" s="77"/>
      <c r="I574" s="77"/>
      <c r="J574" s="29"/>
      <c r="K574" s="29"/>
      <c r="L574" s="29"/>
      <c r="M574" s="29"/>
      <c r="N574" s="17"/>
      <c r="O574" s="227"/>
      <c r="P574" s="29"/>
      <c r="Q574" s="29"/>
      <c r="R574" s="29"/>
      <c r="S574" s="29"/>
      <c r="T574" s="29"/>
      <c r="U574" s="7"/>
      <c r="V574" s="7"/>
      <c r="W574" s="7"/>
    </row>
    <row r="575" spans="1:23" ht="14">
      <c r="A575" s="16"/>
      <c r="B575" s="100"/>
      <c r="C575" s="100"/>
      <c r="D575" s="100"/>
      <c r="E575" s="100"/>
      <c r="F575" s="100"/>
      <c r="G575" s="100"/>
      <c r="H575" s="117"/>
      <c r="I575" s="117"/>
      <c r="J575" s="80"/>
      <c r="K575" s="80"/>
      <c r="L575" s="80"/>
      <c r="M575" s="80"/>
      <c r="N575" s="16"/>
      <c r="O575" s="99"/>
      <c r="P575" s="80"/>
      <c r="Q575" s="80"/>
      <c r="R575" s="80"/>
      <c r="S575" s="80"/>
      <c r="T575" s="80"/>
      <c r="U575" s="7"/>
      <c r="V575" s="7"/>
      <c r="W575" s="7"/>
    </row>
    <row r="576" spans="1:23" ht="14">
      <c r="A576" s="17"/>
      <c r="B576" s="41"/>
      <c r="C576" s="41"/>
      <c r="D576" s="41"/>
      <c r="E576" s="41"/>
      <c r="F576" s="41"/>
      <c r="G576" s="41"/>
      <c r="H576" s="77"/>
      <c r="I576" s="77"/>
      <c r="J576" s="29"/>
      <c r="K576" s="29"/>
      <c r="L576" s="29"/>
      <c r="M576" s="29"/>
      <c r="N576" s="17"/>
      <c r="O576" s="227"/>
      <c r="P576" s="29"/>
      <c r="Q576" s="29"/>
      <c r="R576" s="29"/>
      <c r="S576" s="29"/>
      <c r="T576" s="29"/>
      <c r="U576" s="7"/>
      <c r="V576" s="7"/>
      <c r="W576" s="7"/>
    </row>
    <row r="577" spans="1:23" ht="14">
      <c r="A577" s="16"/>
      <c r="B577" s="100"/>
      <c r="C577" s="100"/>
      <c r="D577" s="100"/>
      <c r="E577" s="100"/>
      <c r="F577" s="100"/>
      <c r="G577" s="100"/>
      <c r="H577" s="117"/>
      <c r="I577" s="117"/>
      <c r="J577" s="80"/>
      <c r="K577" s="80"/>
      <c r="L577" s="80"/>
      <c r="M577" s="80"/>
      <c r="N577" s="16"/>
      <c r="O577" s="99"/>
      <c r="P577" s="80"/>
      <c r="Q577" s="80"/>
      <c r="R577" s="80"/>
      <c r="S577" s="80"/>
      <c r="T577" s="80"/>
      <c r="U577" s="7"/>
      <c r="V577" s="7"/>
      <c r="W577" s="7"/>
    </row>
    <row r="578" spans="1:23" ht="14">
      <c r="A578" s="17"/>
      <c r="B578" s="41"/>
      <c r="C578" s="41"/>
      <c r="D578" s="41"/>
      <c r="E578" s="41"/>
      <c r="F578" s="41"/>
      <c r="G578" s="41"/>
      <c r="H578" s="77"/>
      <c r="I578" s="77"/>
      <c r="J578" s="29"/>
      <c r="K578" s="29"/>
      <c r="L578" s="29"/>
      <c r="M578" s="29"/>
      <c r="N578" s="17"/>
      <c r="O578" s="227"/>
      <c r="P578" s="29"/>
      <c r="Q578" s="29"/>
      <c r="R578" s="29"/>
      <c r="S578" s="29"/>
      <c r="T578" s="29"/>
      <c r="U578" s="7"/>
      <c r="V578" s="7"/>
      <c r="W578" s="7"/>
    </row>
    <row r="579" spans="1:23" ht="14">
      <c r="A579" s="16"/>
      <c r="B579" s="100"/>
      <c r="C579" s="100"/>
      <c r="D579" s="100"/>
      <c r="E579" s="100"/>
      <c r="F579" s="100"/>
      <c r="G579" s="100"/>
      <c r="H579" s="117"/>
      <c r="I579" s="117"/>
      <c r="J579" s="80"/>
      <c r="K579" s="80"/>
      <c r="L579" s="80"/>
      <c r="M579" s="80"/>
      <c r="N579" s="16"/>
      <c r="O579" s="99"/>
      <c r="P579" s="80"/>
      <c r="Q579" s="80"/>
      <c r="R579" s="80"/>
      <c r="S579" s="80"/>
      <c r="T579" s="80"/>
      <c r="U579" s="7"/>
      <c r="V579" s="7"/>
      <c r="W579" s="7"/>
    </row>
    <row r="580" spans="1:23" ht="14">
      <c r="A580" s="17"/>
      <c r="B580" s="41"/>
      <c r="C580" s="41"/>
      <c r="D580" s="41"/>
      <c r="E580" s="41"/>
      <c r="F580" s="41"/>
      <c r="G580" s="41"/>
      <c r="H580" s="77"/>
      <c r="I580" s="77"/>
      <c r="J580" s="29"/>
      <c r="K580" s="29"/>
      <c r="L580" s="29"/>
      <c r="M580" s="29"/>
      <c r="N580" s="17"/>
      <c r="O580" s="227"/>
      <c r="P580" s="29"/>
      <c r="Q580" s="29"/>
      <c r="R580" s="29"/>
      <c r="S580" s="29"/>
      <c r="T580" s="29"/>
      <c r="U580" s="7"/>
      <c r="V580" s="7"/>
      <c r="W580" s="7"/>
    </row>
    <row r="581" spans="1:23" ht="14">
      <c r="A581" s="16"/>
      <c r="B581" s="100"/>
      <c r="C581" s="100"/>
      <c r="D581" s="100"/>
      <c r="E581" s="100"/>
      <c r="F581" s="100"/>
      <c r="G581" s="100"/>
      <c r="H581" s="117"/>
      <c r="I581" s="117"/>
      <c r="J581" s="80"/>
      <c r="K581" s="80"/>
      <c r="L581" s="80"/>
      <c r="M581" s="80"/>
      <c r="N581" s="16"/>
      <c r="O581" s="99"/>
      <c r="P581" s="80"/>
      <c r="Q581" s="80"/>
      <c r="R581" s="80"/>
      <c r="S581" s="80"/>
      <c r="T581" s="80"/>
      <c r="U581" s="7"/>
      <c r="V581" s="7"/>
      <c r="W581" s="7"/>
    </row>
    <row r="582" spans="1:23" ht="14">
      <c r="A582" s="17"/>
      <c r="B582" s="41"/>
      <c r="C582" s="41"/>
      <c r="D582" s="41"/>
      <c r="E582" s="41"/>
      <c r="F582" s="41"/>
      <c r="G582" s="41"/>
      <c r="H582" s="77"/>
      <c r="I582" s="77"/>
      <c r="J582" s="29"/>
      <c r="K582" s="29"/>
      <c r="L582" s="29"/>
      <c r="M582" s="29"/>
      <c r="N582" s="17"/>
      <c r="O582" s="227"/>
      <c r="P582" s="29"/>
      <c r="Q582" s="29"/>
      <c r="R582" s="29"/>
      <c r="S582" s="29"/>
      <c r="T582" s="29"/>
      <c r="U582" s="7"/>
      <c r="V582" s="7"/>
      <c r="W582" s="7"/>
    </row>
    <row r="583" spans="1:23" ht="14">
      <c r="A583" s="16"/>
      <c r="B583" s="100"/>
      <c r="C583" s="100"/>
      <c r="D583" s="100"/>
      <c r="E583" s="100"/>
      <c r="F583" s="100"/>
      <c r="G583" s="100"/>
      <c r="H583" s="117"/>
      <c r="I583" s="117"/>
      <c r="J583" s="80"/>
      <c r="K583" s="80"/>
      <c r="L583" s="80"/>
      <c r="M583" s="80"/>
      <c r="N583" s="16"/>
      <c r="O583" s="99"/>
      <c r="P583" s="80"/>
      <c r="Q583" s="80"/>
      <c r="R583" s="80"/>
      <c r="S583" s="80"/>
      <c r="T583" s="80"/>
      <c r="U583" s="7"/>
      <c r="V583" s="7"/>
      <c r="W583" s="7"/>
    </row>
    <row r="584" spans="1:23" ht="14">
      <c r="A584" s="17"/>
      <c r="B584" s="41"/>
      <c r="C584" s="41"/>
      <c r="D584" s="41"/>
      <c r="E584" s="41"/>
      <c r="F584" s="41"/>
      <c r="G584" s="41"/>
      <c r="H584" s="77"/>
      <c r="I584" s="77"/>
      <c r="J584" s="29"/>
      <c r="K584" s="29"/>
      <c r="L584" s="29"/>
      <c r="M584" s="29"/>
      <c r="N584" s="17"/>
      <c r="O584" s="227"/>
      <c r="P584" s="29"/>
      <c r="Q584" s="29"/>
      <c r="R584" s="29"/>
      <c r="S584" s="29"/>
      <c r="T584" s="29"/>
      <c r="U584" s="7"/>
      <c r="V584" s="7"/>
      <c r="W584" s="7"/>
    </row>
    <row r="585" spans="1:23" ht="14">
      <c r="A585" s="16"/>
      <c r="B585" s="100"/>
      <c r="C585" s="100"/>
      <c r="D585" s="100"/>
      <c r="E585" s="100"/>
      <c r="F585" s="100"/>
      <c r="G585" s="100"/>
      <c r="H585" s="117"/>
      <c r="I585" s="117"/>
      <c r="J585" s="80"/>
      <c r="K585" s="80"/>
      <c r="L585" s="80"/>
      <c r="M585" s="80"/>
      <c r="N585" s="16"/>
      <c r="O585" s="99"/>
      <c r="P585" s="80"/>
      <c r="Q585" s="80"/>
      <c r="R585" s="80"/>
      <c r="S585" s="80"/>
      <c r="T585" s="80"/>
      <c r="U585" s="7"/>
      <c r="V585" s="7"/>
      <c r="W585" s="7"/>
    </row>
    <row r="586" spans="1:23" ht="14">
      <c r="A586" s="17"/>
      <c r="B586" s="41"/>
      <c r="C586" s="41"/>
      <c r="D586" s="41"/>
      <c r="E586" s="41"/>
      <c r="F586" s="41"/>
      <c r="G586" s="41"/>
      <c r="H586" s="77"/>
      <c r="I586" s="77"/>
      <c r="J586" s="29"/>
      <c r="K586" s="29"/>
      <c r="L586" s="29"/>
      <c r="M586" s="29"/>
      <c r="N586" s="17"/>
      <c r="O586" s="227"/>
      <c r="P586" s="29"/>
      <c r="Q586" s="29"/>
      <c r="R586" s="29"/>
      <c r="S586" s="29"/>
      <c r="T586" s="29"/>
      <c r="U586" s="7"/>
      <c r="V586" s="7"/>
      <c r="W586" s="7"/>
    </row>
    <row r="587" spans="1:23" ht="14">
      <c r="A587" s="16"/>
      <c r="B587" s="100"/>
      <c r="C587" s="100"/>
      <c r="D587" s="100"/>
      <c r="E587" s="100"/>
      <c r="F587" s="100"/>
      <c r="G587" s="100"/>
      <c r="H587" s="117"/>
      <c r="I587" s="117"/>
      <c r="J587" s="80"/>
      <c r="K587" s="80"/>
      <c r="L587" s="80"/>
      <c r="M587" s="80"/>
      <c r="N587" s="16"/>
      <c r="O587" s="99"/>
      <c r="P587" s="80"/>
      <c r="Q587" s="80"/>
      <c r="R587" s="80"/>
      <c r="S587" s="80"/>
      <c r="T587" s="80"/>
      <c r="U587" s="7"/>
      <c r="V587" s="7"/>
      <c r="W587" s="7"/>
    </row>
    <row r="588" spans="1:23" ht="14">
      <c r="A588" s="17"/>
      <c r="B588" s="41"/>
      <c r="C588" s="41"/>
      <c r="D588" s="41"/>
      <c r="E588" s="41"/>
      <c r="F588" s="41"/>
      <c r="G588" s="41"/>
      <c r="H588" s="77"/>
      <c r="I588" s="77"/>
      <c r="J588" s="29"/>
      <c r="K588" s="29"/>
      <c r="L588" s="29"/>
      <c r="M588" s="29"/>
      <c r="N588" s="17"/>
      <c r="O588" s="227"/>
      <c r="P588" s="29"/>
      <c r="Q588" s="29"/>
      <c r="R588" s="29"/>
      <c r="S588" s="29"/>
      <c r="T588" s="29"/>
      <c r="U588" s="7"/>
      <c r="V588" s="7"/>
      <c r="W588" s="7"/>
    </row>
    <row r="589" spans="1:23" ht="14">
      <c r="A589" s="16"/>
      <c r="B589" s="100"/>
      <c r="C589" s="100"/>
      <c r="D589" s="100"/>
      <c r="E589" s="100"/>
      <c r="F589" s="100"/>
      <c r="G589" s="100"/>
      <c r="H589" s="117"/>
      <c r="I589" s="117"/>
      <c r="J589" s="80"/>
      <c r="K589" s="80"/>
      <c r="L589" s="80"/>
      <c r="M589" s="80"/>
      <c r="N589" s="16"/>
      <c r="O589" s="99"/>
      <c r="P589" s="80"/>
      <c r="Q589" s="80"/>
      <c r="R589" s="80"/>
      <c r="S589" s="80"/>
      <c r="T589" s="80"/>
      <c r="U589" s="7"/>
      <c r="V589" s="7"/>
      <c r="W589" s="7"/>
    </row>
    <row r="590" spans="1:23" ht="14">
      <c r="A590" s="17"/>
      <c r="B590" s="41"/>
      <c r="C590" s="41"/>
      <c r="D590" s="41"/>
      <c r="E590" s="41"/>
      <c r="F590" s="41"/>
      <c r="G590" s="41"/>
      <c r="H590" s="77"/>
      <c r="I590" s="77"/>
      <c r="J590" s="29"/>
      <c r="K590" s="29"/>
      <c r="L590" s="29"/>
      <c r="M590" s="29"/>
      <c r="N590" s="17"/>
      <c r="O590" s="227"/>
      <c r="P590" s="29"/>
      <c r="Q590" s="29"/>
      <c r="R590" s="29"/>
      <c r="S590" s="29"/>
      <c r="T590" s="29"/>
      <c r="U590" s="7"/>
      <c r="V590" s="7"/>
      <c r="W590" s="7"/>
    </row>
    <row r="591" spans="1:23" ht="14">
      <c r="A591" s="16"/>
      <c r="B591" s="100"/>
      <c r="C591" s="100"/>
      <c r="D591" s="100"/>
      <c r="E591" s="100"/>
      <c r="F591" s="100"/>
      <c r="G591" s="100"/>
      <c r="H591" s="117"/>
      <c r="I591" s="117"/>
      <c r="J591" s="80"/>
      <c r="K591" s="80"/>
      <c r="L591" s="80"/>
      <c r="M591" s="80"/>
      <c r="N591" s="16"/>
      <c r="O591" s="99"/>
      <c r="P591" s="80"/>
      <c r="Q591" s="80"/>
      <c r="R591" s="80"/>
      <c r="S591" s="80"/>
      <c r="T591" s="80"/>
      <c r="U591" s="7"/>
      <c r="V591" s="7"/>
      <c r="W591" s="7"/>
    </row>
    <row r="592" spans="1:23" ht="14">
      <c r="A592" s="17"/>
      <c r="B592" s="41"/>
      <c r="C592" s="41"/>
      <c r="D592" s="41"/>
      <c r="E592" s="41"/>
      <c r="F592" s="41"/>
      <c r="G592" s="41"/>
      <c r="H592" s="77"/>
      <c r="I592" s="77"/>
      <c r="J592" s="29"/>
      <c r="K592" s="29"/>
      <c r="L592" s="29"/>
      <c r="M592" s="29"/>
      <c r="N592" s="17"/>
      <c r="O592" s="227"/>
      <c r="P592" s="29"/>
      <c r="Q592" s="29"/>
      <c r="R592" s="29"/>
      <c r="S592" s="29"/>
      <c r="T592" s="29"/>
      <c r="U592" s="7"/>
      <c r="V592" s="7"/>
      <c r="W592" s="7"/>
    </row>
    <row r="593" spans="1:23" ht="14">
      <c r="A593" s="16"/>
      <c r="B593" s="100"/>
      <c r="C593" s="100"/>
      <c r="D593" s="100"/>
      <c r="E593" s="100"/>
      <c r="F593" s="100"/>
      <c r="G593" s="100"/>
      <c r="H593" s="117"/>
      <c r="I593" s="117"/>
      <c r="J593" s="80"/>
      <c r="K593" s="80"/>
      <c r="L593" s="80"/>
      <c r="M593" s="80"/>
      <c r="N593" s="16"/>
      <c r="O593" s="99"/>
      <c r="P593" s="80"/>
      <c r="Q593" s="80"/>
      <c r="R593" s="80"/>
      <c r="S593" s="80"/>
      <c r="T593" s="80"/>
      <c r="U593" s="7"/>
      <c r="V593" s="7"/>
      <c r="W593" s="7"/>
    </row>
    <row r="594" spans="1:23" ht="14">
      <c r="A594" s="17"/>
      <c r="B594" s="41"/>
      <c r="C594" s="41"/>
      <c r="D594" s="41"/>
      <c r="E594" s="41"/>
      <c r="F594" s="41"/>
      <c r="G594" s="41"/>
      <c r="H594" s="77"/>
      <c r="I594" s="77"/>
      <c r="J594" s="29"/>
      <c r="K594" s="29"/>
      <c r="L594" s="29"/>
      <c r="M594" s="29"/>
      <c r="N594" s="17"/>
      <c r="O594" s="227"/>
      <c r="P594" s="29"/>
      <c r="Q594" s="29"/>
      <c r="R594" s="29"/>
      <c r="S594" s="29"/>
      <c r="T594" s="29"/>
      <c r="U594" s="7"/>
      <c r="V594" s="7"/>
      <c r="W594" s="7"/>
    </row>
    <row r="595" spans="1:23" ht="14">
      <c r="A595" s="16"/>
      <c r="B595" s="100"/>
      <c r="C595" s="100"/>
      <c r="D595" s="100"/>
      <c r="E595" s="100"/>
      <c r="F595" s="100"/>
      <c r="G595" s="100"/>
      <c r="H595" s="117"/>
      <c r="I595" s="117"/>
      <c r="J595" s="80"/>
      <c r="K595" s="80"/>
      <c r="L595" s="80"/>
      <c r="M595" s="80"/>
      <c r="N595" s="16"/>
      <c r="O595" s="99"/>
      <c r="P595" s="80"/>
      <c r="Q595" s="80"/>
      <c r="R595" s="80"/>
      <c r="S595" s="80"/>
      <c r="T595" s="80"/>
      <c r="U595" s="7"/>
      <c r="V595" s="7"/>
      <c r="W595" s="7"/>
    </row>
    <row r="596" spans="1:23" ht="14">
      <c r="A596" s="17"/>
      <c r="B596" s="41"/>
      <c r="C596" s="41"/>
      <c r="D596" s="41"/>
      <c r="E596" s="41"/>
      <c r="F596" s="41"/>
      <c r="G596" s="41"/>
      <c r="H596" s="77"/>
      <c r="I596" s="77"/>
      <c r="J596" s="29"/>
      <c r="K596" s="29"/>
      <c r="L596" s="29"/>
      <c r="M596" s="29"/>
      <c r="N596" s="17"/>
      <c r="O596" s="227"/>
      <c r="P596" s="29"/>
      <c r="Q596" s="29"/>
      <c r="R596" s="29"/>
      <c r="S596" s="29"/>
      <c r="T596" s="29"/>
      <c r="U596" s="7"/>
      <c r="V596" s="7"/>
      <c r="W596" s="7"/>
    </row>
    <row r="597" spans="1:23" ht="14">
      <c r="A597" s="16"/>
      <c r="B597" s="100"/>
      <c r="C597" s="100"/>
      <c r="D597" s="100"/>
      <c r="E597" s="100"/>
      <c r="F597" s="100"/>
      <c r="G597" s="100"/>
      <c r="H597" s="117"/>
      <c r="I597" s="117"/>
      <c r="J597" s="80"/>
      <c r="K597" s="80"/>
      <c r="L597" s="80"/>
      <c r="M597" s="80"/>
      <c r="N597" s="16"/>
      <c r="O597" s="99"/>
      <c r="P597" s="80"/>
      <c r="Q597" s="80"/>
      <c r="R597" s="80"/>
      <c r="S597" s="80"/>
      <c r="T597" s="80"/>
      <c r="U597" s="7"/>
      <c r="V597" s="7"/>
      <c r="W597" s="7"/>
    </row>
    <row r="598" spans="1:23" ht="14">
      <c r="A598" s="17"/>
      <c r="B598" s="41"/>
      <c r="C598" s="41"/>
      <c r="D598" s="41"/>
      <c r="E598" s="41"/>
      <c r="F598" s="41"/>
      <c r="G598" s="41"/>
      <c r="H598" s="77"/>
      <c r="I598" s="77"/>
      <c r="J598" s="29"/>
      <c r="K598" s="29"/>
      <c r="L598" s="29"/>
      <c r="M598" s="29"/>
      <c r="N598" s="17"/>
      <c r="O598" s="227"/>
      <c r="P598" s="29"/>
      <c r="Q598" s="29"/>
      <c r="R598" s="29"/>
      <c r="S598" s="29"/>
      <c r="T598" s="29"/>
      <c r="U598" s="7"/>
      <c r="V598" s="7"/>
      <c r="W598" s="7"/>
    </row>
    <row r="599" spans="1:23" ht="14">
      <c r="A599" s="16"/>
      <c r="B599" s="100"/>
      <c r="C599" s="100"/>
      <c r="D599" s="100"/>
      <c r="E599" s="100"/>
      <c r="F599" s="100"/>
      <c r="G599" s="100"/>
      <c r="H599" s="117"/>
      <c r="I599" s="117"/>
      <c r="J599" s="80"/>
      <c r="K599" s="80"/>
      <c r="L599" s="80"/>
      <c r="M599" s="80"/>
      <c r="N599" s="16"/>
      <c r="O599" s="99"/>
      <c r="P599" s="80"/>
      <c r="Q599" s="80"/>
      <c r="R599" s="80"/>
      <c r="S599" s="80"/>
      <c r="T599" s="80"/>
      <c r="U599" s="7"/>
      <c r="V599" s="7"/>
      <c r="W599" s="7"/>
    </row>
    <row r="600" spans="1:23" ht="14">
      <c r="A600" s="17"/>
      <c r="B600" s="41"/>
      <c r="C600" s="41"/>
      <c r="D600" s="41"/>
      <c r="E600" s="41"/>
      <c r="F600" s="41"/>
      <c r="G600" s="41"/>
      <c r="H600" s="77"/>
      <c r="I600" s="77"/>
      <c r="J600" s="29"/>
      <c r="K600" s="29"/>
      <c r="L600" s="29"/>
      <c r="M600" s="29"/>
      <c r="N600" s="17"/>
      <c r="O600" s="227"/>
      <c r="P600" s="29"/>
      <c r="Q600" s="29"/>
      <c r="R600" s="29"/>
      <c r="S600" s="29"/>
      <c r="T600" s="29"/>
      <c r="U600" s="7"/>
      <c r="V600" s="7"/>
      <c r="W600" s="7"/>
    </row>
    <row r="601" spans="1:23" ht="14">
      <c r="A601" s="16"/>
      <c r="B601" s="100"/>
      <c r="C601" s="100"/>
      <c r="D601" s="100"/>
      <c r="E601" s="100"/>
      <c r="F601" s="100"/>
      <c r="G601" s="100"/>
      <c r="H601" s="117"/>
      <c r="I601" s="117"/>
      <c r="J601" s="80"/>
      <c r="K601" s="80"/>
      <c r="L601" s="80"/>
      <c r="M601" s="80"/>
      <c r="N601" s="16"/>
      <c r="O601" s="99"/>
      <c r="P601" s="80"/>
      <c r="Q601" s="80"/>
      <c r="R601" s="80"/>
      <c r="S601" s="80"/>
      <c r="T601" s="80"/>
      <c r="U601" s="7"/>
      <c r="V601" s="7"/>
      <c r="W601" s="7"/>
    </row>
    <row r="602" spans="1:23" ht="14">
      <c r="A602" s="17"/>
      <c r="B602" s="41"/>
      <c r="C602" s="41"/>
      <c r="D602" s="41"/>
      <c r="E602" s="41"/>
      <c r="F602" s="41"/>
      <c r="G602" s="41"/>
      <c r="H602" s="77"/>
      <c r="I602" s="77"/>
      <c r="J602" s="29"/>
      <c r="K602" s="29"/>
      <c r="L602" s="29"/>
      <c r="M602" s="29"/>
      <c r="N602" s="17"/>
      <c r="O602" s="227"/>
      <c r="P602" s="29"/>
      <c r="Q602" s="29"/>
      <c r="R602" s="29"/>
      <c r="S602" s="29"/>
      <c r="T602" s="29"/>
      <c r="U602" s="7"/>
      <c r="V602" s="7"/>
      <c r="W602" s="7"/>
    </row>
    <row r="603" spans="1:23" ht="14">
      <c r="A603" s="16"/>
      <c r="B603" s="100"/>
      <c r="C603" s="100"/>
      <c r="D603" s="100"/>
      <c r="E603" s="100"/>
      <c r="F603" s="100"/>
      <c r="G603" s="100"/>
      <c r="H603" s="117"/>
      <c r="I603" s="117"/>
      <c r="J603" s="80"/>
      <c r="K603" s="80"/>
      <c r="L603" s="80"/>
      <c r="M603" s="80"/>
      <c r="N603" s="16"/>
      <c r="O603" s="99"/>
      <c r="P603" s="80"/>
      <c r="Q603" s="80"/>
      <c r="R603" s="80"/>
      <c r="S603" s="80"/>
      <c r="T603" s="80"/>
      <c r="U603" s="7"/>
      <c r="V603" s="7"/>
      <c r="W603" s="7"/>
    </row>
    <row r="604" spans="1:23" ht="14">
      <c r="A604" s="17"/>
      <c r="B604" s="41"/>
      <c r="C604" s="41"/>
      <c r="D604" s="41"/>
      <c r="E604" s="41"/>
      <c r="F604" s="41"/>
      <c r="G604" s="41"/>
      <c r="H604" s="77"/>
      <c r="I604" s="77"/>
      <c r="J604" s="29"/>
      <c r="K604" s="29"/>
      <c r="L604" s="29"/>
      <c r="M604" s="29"/>
      <c r="N604" s="17"/>
      <c r="O604" s="227"/>
      <c r="P604" s="29"/>
      <c r="Q604" s="29"/>
      <c r="R604" s="29"/>
      <c r="S604" s="29"/>
      <c r="T604" s="29"/>
      <c r="U604" s="7"/>
      <c r="V604" s="7"/>
      <c r="W604" s="7"/>
    </row>
    <row r="605" spans="1:23" ht="14">
      <c r="A605" s="16"/>
      <c r="B605" s="100"/>
      <c r="C605" s="100"/>
      <c r="D605" s="100"/>
      <c r="E605" s="100"/>
      <c r="F605" s="100"/>
      <c r="G605" s="100"/>
      <c r="H605" s="117"/>
      <c r="I605" s="117"/>
      <c r="J605" s="80"/>
      <c r="K605" s="80"/>
      <c r="L605" s="80"/>
      <c r="M605" s="80"/>
      <c r="N605" s="16"/>
      <c r="O605" s="99"/>
      <c r="P605" s="80"/>
      <c r="Q605" s="80"/>
      <c r="R605" s="80"/>
      <c r="S605" s="80"/>
      <c r="T605" s="80"/>
      <c r="U605" s="7"/>
      <c r="V605" s="7"/>
      <c r="W605" s="7"/>
    </row>
    <row r="606" spans="1:23" ht="14">
      <c r="A606" s="17"/>
      <c r="B606" s="41"/>
      <c r="C606" s="41"/>
      <c r="D606" s="41"/>
      <c r="E606" s="41"/>
      <c r="F606" s="41"/>
      <c r="G606" s="41"/>
      <c r="H606" s="77"/>
      <c r="I606" s="77"/>
      <c r="J606" s="29"/>
      <c r="K606" s="29"/>
      <c r="L606" s="29"/>
      <c r="M606" s="29"/>
      <c r="N606" s="17"/>
      <c r="O606" s="227"/>
      <c r="P606" s="29"/>
      <c r="Q606" s="29"/>
      <c r="R606" s="29"/>
      <c r="S606" s="29"/>
      <c r="T606" s="29"/>
      <c r="U606" s="7"/>
      <c r="V606" s="7"/>
      <c r="W606" s="7"/>
    </row>
    <row r="607" spans="1:23" ht="14">
      <c r="A607" s="16"/>
      <c r="B607" s="100"/>
      <c r="C607" s="100"/>
      <c r="D607" s="100"/>
      <c r="E607" s="100"/>
      <c r="F607" s="100"/>
      <c r="G607" s="100"/>
      <c r="H607" s="117"/>
      <c r="I607" s="117"/>
      <c r="J607" s="80"/>
      <c r="K607" s="80"/>
      <c r="L607" s="80"/>
      <c r="M607" s="80"/>
      <c r="N607" s="16"/>
      <c r="O607" s="99"/>
      <c r="P607" s="80"/>
      <c r="Q607" s="80"/>
      <c r="R607" s="80"/>
      <c r="S607" s="80"/>
      <c r="T607" s="80"/>
      <c r="U607" s="7"/>
      <c r="V607" s="7"/>
      <c r="W607" s="7"/>
    </row>
    <row r="608" spans="1:23" ht="14">
      <c r="A608" s="17"/>
      <c r="B608" s="41"/>
      <c r="C608" s="41"/>
      <c r="D608" s="41"/>
      <c r="E608" s="41"/>
      <c r="F608" s="41"/>
      <c r="G608" s="41"/>
      <c r="H608" s="77"/>
      <c r="I608" s="77"/>
      <c r="J608" s="29"/>
      <c r="K608" s="29"/>
      <c r="L608" s="29"/>
      <c r="M608" s="29"/>
      <c r="N608" s="17"/>
      <c r="O608" s="227"/>
      <c r="P608" s="29"/>
      <c r="Q608" s="29"/>
      <c r="R608" s="29"/>
      <c r="S608" s="29"/>
      <c r="T608" s="29"/>
      <c r="U608" s="7"/>
      <c r="V608" s="7"/>
      <c r="W608" s="7"/>
    </row>
    <row r="609" spans="1:23" ht="14">
      <c r="A609" s="16"/>
      <c r="B609" s="100"/>
      <c r="C609" s="100"/>
      <c r="D609" s="100"/>
      <c r="E609" s="100"/>
      <c r="F609" s="100"/>
      <c r="G609" s="100"/>
      <c r="H609" s="117"/>
      <c r="I609" s="117"/>
      <c r="J609" s="80"/>
      <c r="K609" s="80"/>
      <c r="L609" s="80"/>
      <c r="M609" s="80"/>
      <c r="N609" s="16"/>
      <c r="O609" s="99"/>
      <c r="P609" s="80"/>
      <c r="Q609" s="80"/>
      <c r="R609" s="80"/>
      <c r="S609" s="80"/>
      <c r="T609" s="80"/>
      <c r="U609" s="7"/>
      <c r="V609" s="7"/>
      <c r="W609" s="7"/>
    </row>
    <row r="610" spans="1:23" ht="14">
      <c r="A610" s="17"/>
      <c r="B610" s="41"/>
      <c r="C610" s="41"/>
      <c r="D610" s="41"/>
      <c r="E610" s="41"/>
      <c r="F610" s="41"/>
      <c r="G610" s="41"/>
      <c r="H610" s="77"/>
      <c r="I610" s="77"/>
      <c r="J610" s="29"/>
      <c r="K610" s="29"/>
      <c r="L610" s="29"/>
      <c r="M610" s="29"/>
      <c r="N610" s="17"/>
      <c r="O610" s="227"/>
      <c r="P610" s="29"/>
      <c r="Q610" s="29"/>
      <c r="R610" s="29"/>
      <c r="S610" s="29"/>
      <c r="T610" s="29"/>
      <c r="U610" s="7"/>
      <c r="V610" s="7"/>
      <c r="W610" s="7"/>
    </row>
    <row r="611" spans="1:23" ht="14">
      <c r="A611" s="16"/>
      <c r="B611" s="100"/>
      <c r="C611" s="100"/>
      <c r="D611" s="100"/>
      <c r="E611" s="100"/>
      <c r="F611" s="100"/>
      <c r="G611" s="100"/>
      <c r="H611" s="117"/>
      <c r="I611" s="117"/>
      <c r="J611" s="80"/>
      <c r="K611" s="80"/>
      <c r="L611" s="80"/>
      <c r="M611" s="80"/>
      <c r="N611" s="16"/>
      <c r="O611" s="99"/>
      <c r="P611" s="80"/>
      <c r="Q611" s="80"/>
      <c r="R611" s="80"/>
      <c r="S611" s="80"/>
      <c r="T611" s="80"/>
      <c r="U611" s="7"/>
      <c r="V611" s="7"/>
      <c r="W611" s="7"/>
    </row>
    <row r="612" spans="1:23" ht="14">
      <c r="A612" s="17"/>
      <c r="B612" s="41"/>
      <c r="C612" s="41"/>
      <c r="D612" s="41"/>
      <c r="E612" s="41"/>
      <c r="F612" s="41"/>
      <c r="G612" s="41"/>
      <c r="H612" s="77"/>
      <c r="I612" s="77"/>
      <c r="J612" s="29"/>
      <c r="K612" s="29"/>
      <c r="L612" s="29"/>
      <c r="M612" s="29"/>
      <c r="N612" s="17"/>
      <c r="O612" s="227"/>
      <c r="P612" s="29"/>
      <c r="Q612" s="29"/>
      <c r="R612" s="29"/>
      <c r="S612" s="29"/>
      <c r="T612" s="29"/>
      <c r="U612" s="7"/>
      <c r="V612" s="7"/>
      <c r="W612" s="7"/>
    </row>
    <row r="613" spans="1:23" ht="14">
      <c r="A613" s="16"/>
      <c r="B613" s="100"/>
      <c r="C613" s="100"/>
      <c r="D613" s="100"/>
      <c r="E613" s="100"/>
      <c r="F613" s="100"/>
      <c r="G613" s="100"/>
      <c r="H613" s="117"/>
      <c r="I613" s="117"/>
      <c r="J613" s="80"/>
      <c r="K613" s="80"/>
      <c r="L613" s="80"/>
      <c r="M613" s="80"/>
      <c r="N613" s="16"/>
      <c r="O613" s="99"/>
      <c r="P613" s="80"/>
      <c r="Q613" s="80"/>
      <c r="R613" s="80"/>
      <c r="S613" s="80"/>
      <c r="T613" s="80"/>
      <c r="U613" s="7"/>
      <c r="V613" s="7"/>
      <c r="W613" s="7"/>
    </row>
    <row r="614" spans="1:23" ht="14">
      <c r="A614" s="17"/>
      <c r="B614" s="41"/>
      <c r="C614" s="41"/>
      <c r="D614" s="41"/>
      <c r="E614" s="41"/>
      <c r="F614" s="41"/>
      <c r="G614" s="41"/>
      <c r="H614" s="77"/>
      <c r="I614" s="77"/>
      <c r="J614" s="29"/>
      <c r="K614" s="29"/>
      <c r="L614" s="29"/>
      <c r="M614" s="29"/>
      <c r="N614" s="17"/>
      <c r="O614" s="227"/>
      <c r="P614" s="29"/>
      <c r="Q614" s="29"/>
      <c r="R614" s="29"/>
      <c r="S614" s="29"/>
      <c r="T614" s="29"/>
      <c r="U614" s="7"/>
      <c r="V614" s="7"/>
      <c r="W614" s="7"/>
    </row>
    <row r="615" spans="1:23" ht="14">
      <c r="A615" s="16"/>
      <c r="B615" s="100"/>
      <c r="C615" s="100"/>
      <c r="D615" s="100"/>
      <c r="E615" s="100"/>
      <c r="F615" s="100"/>
      <c r="G615" s="100"/>
      <c r="H615" s="117"/>
      <c r="I615" s="117"/>
      <c r="J615" s="80"/>
      <c r="K615" s="80"/>
      <c r="L615" s="80"/>
      <c r="M615" s="80"/>
      <c r="N615" s="16"/>
      <c r="O615" s="99"/>
      <c r="P615" s="80"/>
      <c r="Q615" s="80"/>
      <c r="R615" s="80"/>
      <c r="S615" s="80"/>
      <c r="T615" s="80"/>
      <c r="U615" s="7"/>
      <c r="V615" s="7"/>
      <c r="W615" s="7"/>
    </row>
    <row r="616" spans="1:23" ht="14">
      <c r="A616" s="17"/>
      <c r="B616" s="41"/>
      <c r="C616" s="41"/>
      <c r="D616" s="41"/>
      <c r="E616" s="41"/>
      <c r="F616" s="41"/>
      <c r="G616" s="41"/>
      <c r="H616" s="77"/>
      <c r="I616" s="77"/>
      <c r="J616" s="29"/>
      <c r="K616" s="29"/>
      <c r="L616" s="29"/>
      <c r="M616" s="29"/>
      <c r="N616" s="17"/>
      <c r="O616" s="227"/>
      <c r="P616" s="29"/>
      <c r="Q616" s="29"/>
      <c r="R616" s="29"/>
      <c r="S616" s="29"/>
      <c r="T616" s="29"/>
      <c r="U616" s="7"/>
      <c r="V616" s="7"/>
      <c r="W616" s="7"/>
    </row>
    <row r="617" spans="1:23" ht="14">
      <c r="A617" s="16"/>
      <c r="B617" s="100"/>
      <c r="C617" s="100"/>
      <c r="D617" s="100"/>
      <c r="E617" s="100"/>
      <c r="F617" s="100"/>
      <c r="G617" s="100"/>
      <c r="H617" s="117"/>
      <c r="I617" s="117"/>
      <c r="J617" s="80"/>
      <c r="K617" s="80"/>
      <c r="L617" s="80"/>
      <c r="M617" s="80"/>
      <c r="N617" s="16"/>
      <c r="O617" s="99"/>
      <c r="P617" s="80"/>
      <c r="Q617" s="80"/>
      <c r="R617" s="80"/>
      <c r="S617" s="80"/>
      <c r="T617" s="80"/>
      <c r="U617" s="7"/>
      <c r="V617" s="7"/>
      <c r="W617" s="7"/>
    </row>
    <row r="618" spans="1:23" ht="14">
      <c r="A618" s="17"/>
      <c r="B618" s="41"/>
      <c r="C618" s="41"/>
      <c r="D618" s="41"/>
      <c r="E618" s="41"/>
      <c r="F618" s="41"/>
      <c r="G618" s="41"/>
      <c r="H618" s="77"/>
      <c r="I618" s="77"/>
      <c r="J618" s="29"/>
      <c r="K618" s="29"/>
      <c r="L618" s="29"/>
      <c r="M618" s="29"/>
      <c r="N618" s="17"/>
      <c r="O618" s="227"/>
      <c r="P618" s="29"/>
      <c r="Q618" s="29"/>
      <c r="R618" s="29"/>
      <c r="S618" s="29"/>
      <c r="T618" s="29"/>
      <c r="U618" s="7"/>
      <c r="V618" s="7"/>
      <c r="W618" s="7"/>
    </row>
    <row r="619" spans="1:23" ht="14">
      <c r="A619" s="16"/>
      <c r="B619" s="100"/>
      <c r="C619" s="100"/>
      <c r="D619" s="100"/>
      <c r="E619" s="100"/>
      <c r="F619" s="100"/>
      <c r="G619" s="100"/>
      <c r="H619" s="117"/>
      <c r="I619" s="117"/>
      <c r="J619" s="80"/>
      <c r="K619" s="80"/>
      <c r="L619" s="80"/>
      <c r="M619" s="80"/>
      <c r="N619" s="16"/>
      <c r="O619" s="99"/>
      <c r="P619" s="80"/>
      <c r="Q619" s="80"/>
      <c r="R619" s="80"/>
      <c r="S619" s="80"/>
      <c r="T619" s="80"/>
      <c r="U619" s="7"/>
      <c r="V619" s="7"/>
      <c r="W619" s="7"/>
    </row>
    <row r="620" spans="1:23" ht="14">
      <c r="A620" s="17"/>
      <c r="B620" s="41"/>
      <c r="C620" s="41"/>
      <c r="D620" s="41"/>
      <c r="E620" s="41"/>
      <c r="F620" s="41"/>
      <c r="G620" s="41"/>
      <c r="H620" s="77"/>
      <c r="I620" s="77"/>
      <c r="J620" s="29"/>
      <c r="K620" s="29"/>
      <c r="L620" s="29"/>
      <c r="M620" s="29"/>
      <c r="N620" s="17"/>
      <c r="O620" s="227"/>
      <c r="P620" s="29"/>
      <c r="Q620" s="29"/>
      <c r="R620" s="29"/>
      <c r="S620" s="29"/>
      <c r="T620" s="29"/>
      <c r="U620" s="7"/>
      <c r="V620" s="7"/>
      <c r="W620" s="7"/>
    </row>
    <row r="621" spans="1:23" ht="14">
      <c r="A621" s="16"/>
      <c r="B621" s="100"/>
      <c r="C621" s="100"/>
      <c r="D621" s="100"/>
      <c r="E621" s="100"/>
      <c r="F621" s="100"/>
      <c r="G621" s="100"/>
      <c r="H621" s="117"/>
      <c r="I621" s="117"/>
      <c r="J621" s="80"/>
      <c r="K621" s="80"/>
      <c r="L621" s="80"/>
      <c r="M621" s="80"/>
      <c r="N621" s="16"/>
      <c r="O621" s="99"/>
      <c r="P621" s="80"/>
      <c r="Q621" s="80"/>
      <c r="R621" s="80"/>
      <c r="S621" s="80"/>
      <c r="T621" s="80"/>
      <c r="U621" s="7"/>
      <c r="V621" s="7"/>
      <c r="W621" s="7"/>
    </row>
    <row r="622" spans="1:23" ht="14">
      <c r="A622" s="17"/>
      <c r="B622" s="41"/>
      <c r="C622" s="41"/>
      <c r="D622" s="41"/>
      <c r="E622" s="41"/>
      <c r="F622" s="41"/>
      <c r="G622" s="41"/>
      <c r="H622" s="77"/>
      <c r="I622" s="77"/>
      <c r="J622" s="29"/>
      <c r="K622" s="29"/>
      <c r="L622" s="29"/>
      <c r="M622" s="29"/>
      <c r="N622" s="17"/>
      <c r="O622" s="227"/>
      <c r="P622" s="29"/>
      <c r="Q622" s="29"/>
      <c r="R622" s="29"/>
      <c r="S622" s="29"/>
      <c r="T622" s="29"/>
      <c r="U622" s="7"/>
      <c r="V622" s="7"/>
      <c r="W622" s="7"/>
    </row>
    <row r="623" spans="1:23" ht="14">
      <c r="A623" s="16"/>
      <c r="B623" s="100"/>
      <c r="C623" s="100"/>
      <c r="D623" s="100"/>
      <c r="E623" s="100"/>
      <c r="F623" s="100"/>
      <c r="G623" s="100"/>
      <c r="H623" s="117"/>
      <c r="I623" s="117"/>
      <c r="J623" s="80"/>
      <c r="K623" s="80"/>
      <c r="L623" s="80"/>
      <c r="M623" s="80"/>
      <c r="N623" s="16"/>
      <c r="O623" s="99"/>
      <c r="P623" s="80"/>
      <c r="Q623" s="80"/>
      <c r="R623" s="80"/>
      <c r="S623" s="80"/>
      <c r="T623" s="80"/>
      <c r="U623" s="7"/>
      <c r="V623" s="7"/>
      <c r="W623" s="7"/>
    </row>
    <row r="624" spans="1:23" ht="14">
      <c r="A624" s="17"/>
      <c r="B624" s="41"/>
      <c r="C624" s="41"/>
      <c r="D624" s="41"/>
      <c r="E624" s="41"/>
      <c r="F624" s="41"/>
      <c r="G624" s="41"/>
      <c r="H624" s="77"/>
      <c r="I624" s="77"/>
      <c r="J624" s="29"/>
      <c r="K624" s="29"/>
      <c r="L624" s="29"/>
      <c r="M624" s="29"/>
      <c r="N624" s="17"/>
      <c r="O624" s="227"/>
      <c r="P624" s="29"/>
      <c r="Q624" s="29"/>
      <c r="R624" s="29"/>
      <c r="S624" s="29"/>
      <c r="T624" s="29"/>
      <c r="U624" s="7"/>
      <c r="V624" s="7"/>
      <c r="W624" s="7"/>
    </row>
    <row r="625" spans="1:23" ht="14">
      <c r="A625" s="16"/>
      <c r="B625" s="100"/>
      <c r="C625" s="100"/>
      <c r="D625" s="100"/>
      <c r="E625" s="100"/>
      <c r="F625" s="100"/>
      <c r="G625" s="100"/>
      <c r="H625" s="117"/>
      <c r="I625" s="117"/>
      <c r="J625" s="80"/>
      <c r="K625" s="80"/>
      <c r="L625" s="80"/>
      <c r="M625" s="80"/>
      <c r="N625" s="16"/>
      <c r="O625" s="99"/>
      <c r="P625" s="80"/>
      <c r="Q625" s="80"/>
      <c r="R625" s="80"/>
      <c r="S625" s="80"/>
      <c r="T625" s="80"/>
      <c r="U625" s="7"/>
      <c r="V625" s="7"/>
      <c r="W625" s="7"/>
    </row>
    <row r="626" spans="1:23" ht="14">
      <c r="A626" s="17"/>
      <c r="B626" s="41"/>
      <c r="C626" s="41"/>
      <c r="D626" s="41"/>
      <c r="E626" s="41"/>
      <c r="F626" s="41"/>
      <c r="G626" s="41"/>
      <c r="H626" s="77"/>
      <c r="I626" s="77"/>
      <c r="J626" s="29"/>
      <c r="K626" s="29"/>
      <c r="L626" s="29"/>
      <c r="M626" s="29"/>
      <c r="N626" s="17"/>
      <c r="O626" s="227"/>
      <c r="P626" s="29"/>
      <c r="Q626" s="29"/>
      <c r="R626" s="29"/>
      <c r="S626" s="29"/>
      <c r="T626" s="29"/>
      <c r="U626" s="7"/>
      <c r="V626" s="7"/>
      <c r="W626" s="7"/>
    </row>
    <row r="627" spans="1:23" ht="14">
      <c r="A627" s="16"/>
      <c r="B627" s="100"/>
      <c r="C627" s="100"/>
      <c r="D627" s="100"/>
      <c r="E627" s="100"/>
      <c r="F627" s="100"/>
      <c r="G627" s="100"/>
      <c r="H627" s="117"/>
      <c r="I627" s="117"/>
      <c r="J627" s="80"/>
      <c r="K627" s="80"/>
      <c r="L627" s="80"/>
      <c r="M627" s="80"/>
      <c r="N627" s="16"/>
      <c r="O627" s="99"/>
      <c r="P627" s="80"/>
      <c r="Q627" s="80"/>
      <c r="R627" s="80"/>
      <c r="S627" s="80"/>
      <c r="T627" s="80"/>
      <c r="U627" s="7"/>
      <c r="V627" s="7"/>
      <c r="W627" s="7"/>
    </row>
    <row r="628" spans="1:23" ht="14">
      <c r="A628" s="17"/>
      <c r="B628" s="41"/>
      <c r="C628" s="41"/>
      <c r="D628" s="41"/>
      <c r="E628" s="41"/>
      <c r="F628" s="41"/>
      <c r="G628" s="41"/>
      <c r="H628" s="77"/>
      <c r="I628" s="77"/>
      <c r="J628" s="29"/>
      <c r="K628" s="29"/>
      <c r="L628" s="29"/>
      <c r="M628" s="29"/>
      <c r="N628" s="17"/>
      <c r="O628" s="227"/>
      <c r="P628" s="29"/>
      <c r="Q628" s="29"/>
      <c r="R628" s="29"/>
      <c r="S628" s="29"/>
      <c r="T628" s="29"/>
      <c r="U628" s="7"/>
      <c r="V628" s="7"/>
      <c r="W628" s="7"/>
    </row>
    <row r="629" spans="1:23" ht="14">
      <c r="A629" s="16"/>
      <c r="B629" s="100"/>
      <c r="C629" s="100"/>
      <c r="D629" s="100"/>
      <c r="E629" s="100"/>
      <c r="F629" s="100"/>
      <c r="G629" s="100"/>
      <c r="H629" s="117"/>
      <c r="I629" s="117"/>
      <c r="J629" s="80"/>
      <c r="K629" s="80"/>
      <c r="L629" s="80"/>
      <c r="M629" s="80"/>
      <c r="N629" s="16"/>
      <c r="O629" s="99"/>
      <c r="P629" s="80"/>
      <c r="Q629" s="80"/>
      <c r="R629" s="80"/>
      <c r="S629" s="80"/>
      <c r="T629" s="80"/>
      <c r="U629" s="7"/>
      <c r="V629" s="7"/>
      <c r="W629" s="7"/>
    </row>
    <row r="630" spans="1:23" ht="14">
      <c r="A630" s="17"/>
      <c r="B630" s="41"/>
      <c r="C630" s="41"/>
      <c r="D630" s="41"/>
      <c r="E630" s="41"/>
      <c r="F630" s="41"/>
      <c r="G630" s="41"/>
      <c r="H630" s="77"/>
      <c r="I630" s="77"/>
      <c r="J630" s="29"/>
      <c r="K630" s="29"/>
      <c r="L630" s="29"/>
      <c r="M630" s="29"/>
      <c r="N630" s="17"/>
      <c r="O630" s="227"/>
      <c r="P630" s="29"/>
      <c r="Q630" s="29"/>
      <c r="R630" s="29"/>
      <c r="S630" s="29"/>
      <c r="T630" s="29"/>
      <c r="U630" s="7"/>
      <c r="V630" s="7"/>
      <c r="W630" s="7"/>
    </row>
    <row r="631" spans="1:23" ht="14">
      <c r="A631" s="16"/>
      <c r="B631" s="100"/>
      <c r="C631" s="100"/>
      <c r="D631" s="100"/>
      <c r="E631" s="100"/>
      <c r="F631" s="100"/>
      <c r="G631" s="100"/>
      <c r="H631" s="117"/>
      <c r="I631" s="117"/>
      <c r="J631" s="80"/>
      <c r="K631" s="80"/>
      <c r="L631" s="80"/>
      <c r="M631" s="80"/>
      <c r="N631" s="16"/>
      <c r="O631" s="99"/>
      <c r="P631" s="80"/>
      <c r="Q631" s="80"/>
      <c r="R631" s="80"/>
      <c r="S631" s="80"/>
      <c r="T631" s="80"/>
      <c r="U631" s="7"/>
      <c r="V631" s="7"/>
      <c r="W631" s="7"/>
    </row>
    <row r="632" spans="1:23" ht="14">
      <c r="A632" s="17"/>
      <c r="B632" s="41"/>
      <c r="C632" s="41"/>
      <c r="D632" s="41"/>
      <c r="E632" s="41"/>
      <c r="F632" s="41"/>
      <c r="G632" s="41"/>
      <c r="H632" s="77"/>
      <c r="I632" s="77"/>
      <c r="J632" s="29"/>
      <c r="K632" s="29"/>
      <c r="L632" s="29"/>
      <c r="M632" s="29"/>
      <c r="N632" s="17"/>
      <c r="O632" s="227"/>
      <c r="P632" s="29"/>
      <c r="Q632" s="29"/>
      <c r="R632" s="29"/>
      <c r="S632" s="29"/>
      <c r="T632" s="29"/>
      <c r="U632" s="7"/>
      <c r="V632" s="7"/>
      <c r="W632" s="7"/>
    </row>
    <row r="633" spans="1:23" ht="14">
      <c r="A633" s="16"/>
      <c r="B633" s="100"/>
      <c r="C633" s="100"/>
      <c r="D633" s="100"/>
      <c r="E633" s="100"/>
      <c r="F633" s="100"/>
      <c r="G633" s="100"/>
      <c r="H633" s="117"/>
      <c r="I633" s="117"/>
      <c r="J633" s="80"/>
      <c r="K633" s="80"/>
      <c r="L633" s="80"/>
      <c r="M633" s="80"/>
      <c r="N633" s="16"/>
      <c r="O633" s="99"/>
      <c r="P633" s="80"/>
      <c r="Q633" s="80"/>
      <c r="R633" s="80"/>
      <c r="S633" s="80"/>
      <c r="T633" s="80"/>
      <c r="U633" s="7"/>
      <c r="V633" s="7"/>
      <c r="W633" s="7"/>
    </row>
    <row r="634" spans="1:23" ht="14">
      <c r="A634" s="17"/>
      <c r="B634" s="41"/>
      <c r="C634" s="41"/>
      <c r="D634" s="41"/>
      <c r="E634" s="41"/>
      <c r="F634" s="41"/>
      <c r="G634" s="41"/>
      <c r="H634" s="77"/>
      <c r="I634" s="77"/>
      <c r="J634" s="29"/>
      <c r="K634" s="29"/>
      <c r="L634" s="29"/>
      <c r="M634" s="29"/>
      <c r="N634" s="17"/>
      <c r="O634" s="227"/>
      <c r="P634" s="29"/>
      <c r="Q634" s="29"/>
      <c r="R634" s="29"/>
      <c r="S634" s="29"/>
      <c r="T634" s="29"/>
      <c r="U634" s="7"/>
      <c r="V634" s="7"/>
      <c r="W634" s="7"/>
    </row>
    <row r="635" spans="1:23" ht="14">
      <c r="A635" s="16"/>
      <c r="B635" s="100"/>
      <c r="C635" s="100"/>
      <c r="D635" s="100"/>
      <c r="E635" s="100"/>
      <c r="F635" s="100"/>
      <c r="G635" s="100"/>
      <c r="H635" s="117"/>
      <c r="I635" s="117"/>
      <c r="J635" s="80"/>
      <c r="K635" s="80"/>
      <c r="L635" s="80"/>
      <c r="M635" s="80"/>
      <c r="N635" s="16"/>
      <c r="O635" s="99"/>
      <c r="P635" s="80"/>
      <c r="Q635" s="80"/>
      <c r="R635" s="80"/>
      <c r="S635" s="80"/>
      <c r="T635" s="80"/>
      <c r="U635" s="7"/>
      <c r="V635" s="7"/>
      <c r="W635" s="7"/>
    </row>
    <row r="636" spans="1:23" ht="14">
      <c r="A636" s="17"/>
      <c r="B636" s="41"/>
      <c r="C636" s="41"/>
      <c r="D636" s="41"/>
      <c r="E636" s="41"/>
      <c r="F636" s="41"/>
      <c r="G636" s="41"/>
      <c r="H636" s="77"/>
      <c r="I636" s="77"/>
      <c r="J636" s="29"/>
      <c r="K636" s="29"/>
      <c r="L636" s="29"/>
      <c r="M636" s="29"/>
      <c r="N636" s="17"/>
      <c r="O636" s="227"/>
      <c r="P636" s="29"/>
      <c r="Q636" s="29"/>
      <c r="R636" s="29"/>
      <c r="S636" s="29"/>
      <c r="T636" s="29"/>
      <c r="U636" s="7"/>
      <c r="V636" s="7"/>
      <c r="W636" s="7"/>
    </row>
    <row r="637" spans="1:23" ht="14">
      <c r="A637" s="16"/>
      <c r="B637" s="100"/>
      <c r="C637" s="100"/>
      <c r="D637" s="100"/>
      <c r="E637" s="100"/>
      <c r="F637" s="100"/>
      <c r="G637" s="100"/>
      <c r="H637" s="117"/>
      <c r="I637" s="117"/>
      <c r="J637" s="80"/>
      <c r="K637" s="80"/>
      <c r="L637" s="80"/>
      <c r="M637" s="80"/>
      <c r="N637" s="16"/>
      <c r="O637" s="99"/>
      <c r="P637" s="80"/>
      <c r="Q637" s="80"/>
      <c r="R637" s="80"/>
      <c r="S637" s="80"/>
      <c r="T637" s="80"/>
      <c r="U637" s="7"/>
      <c r="V637" s="7"/>
      <c r="W637" s="7"/>
    </row>
    <row r="638" spans="1:23" ht="14">
      <c r="A638" s="17"/>
      <c r="B638" s="41"/>
      <c r="C638" s="41"/>
      <c r="D638" s="41"/>
      <c r="E638" s="41"/>
      <c r="F638" s="41"/>
      <c r="G638" s="41"/>
      <c r="H638" s="77"/>
      <c r="I638" s="77"/>
      <c r="J638" s="29"/>
      <c r="K638" s="29"/>
      <c r="L638" s="29"/>
      <c r="M638" s="29"/>
      <c r="N638" s="17"/>
      <c r="O638" s="227"/>
      <c r="P638" s="29"/>
      <c r="Q638" s="29"/>
      <c r="R638" s="29"/>
      <c r="S638" s="29"/>
      <c r="T638" s="29"/>
      <c r="U638" s="7"/>
      <c r="V638" s="7"/>
      <c r="W638" s="7"/>
    </row>
    <row r="639" spans="1:23" ht="14">
      <c r="A639" s="16"/>
      <c r="B639" s="100"/>
      <c r="C639" s="100"/>
      <c r="D639" s="100"/>
      <c r="E639" s="100"/>
      <c r="F639" s="100"/>
      <c r="G639" s="100"/>
      <c r="H639" s="117"/>
      <c r="I639" s="117"/>
      <c r="J639" s="80"/>
      <c r="K639" s="80"/>
      <c r="L639" s="80"/>
      <c r="M639" s="80"/>
      <c r="N639" s="16"/>
      <c r="O639" s="99"/>
      <c r="P639" s="80"/>
      <c r="Q639" s="80"/>
      <c r="R639" s="80"/>
      <c r="S639" s="80"/>
      <c r="T639" s="80"/>
      <c r="U639" s="7"/>
      <c r="V639" s="7"/>
      <c r="W639" s="7"/>
    </row>
    <row r="640" spans="1:23" ht="14">
      <c r="A640" s="17"/>
      <c r="B640" s="41"/>
      <c r="C640" s="41"/>
      <c r="D640" s="41"/>
      <c r="E640" s="41"/>
      <c r="F640" s="41"/>
      <c r="G640" s="41"/>
      <c r="H640" s="77"/>
      <c r="I640" s="77"/>
      <c r="J640" s="29"/>
      <c r="K640" s="29"/>
      <c r="L640" s="29"/>
      <c r="M640" s="29"/>
      <c r="N640" s="17"/>
      <c r="O640" s="227"/>
      <c r="P640" s="29"/>
      <c r="Q640" s="29"/>
      <c r="R640" s="29"/>
      <c r="S640" s="29"/>
      <c r="T640" s="29"/>
      <c r="U640" s="7"/>
      <c r="V640" s="7"/>
      <c r="W640" s="7"/>
    </row>
    <row r="641" spans="1:23" ht="14">
      <c r="A641" s="16"/>
      <c r="B641" s="100"/>
      <c r="C641" s="100"/>
      <c r="D641" s="100"/>
      <c r="E641" s="100"/>
      <c r="F641" s="100"/>
      <c r="G641" s="100"/>
      <c r="H641" s="117"/>
      <c r="I641" s="117"/>
      <c r="J641" s="80"/>
      <c r="K641" s="80"/>
      <c r="L641" s="80"/>
      <c r="M641" s="80"/>
      <c r="N641" s="16"/>
      <c r="O641" s="99"/>
      <c r="P641" s="80"/>
      <c r="Q641" s="80"/>
      <c r="R641" s="80"/>
      <c r="S641" s="80"/>
      <c r="T641" s="80"/>
      <c r="U641" s="7"/>
      <c r="V641" s="7"/>
      <c r="W641" s="7"/>
    </row>
    <row r="642" spans="1:23" ht="14">
      <c r="A642" s="17"/>
      <c r="B642" s="41"/>
      <c r="C642" s="41"/>
      <c r="D642" s="41"/>
      <c r="E642" s="41"/>
      <c r="F642" s="41"/>
      <c r="G642" s="41"/>
      <c r="H642" s="77"/>
      <c r="I642" s="77"/>
      <c r="J642" s="29"/>
      <c r="K642" s="29"/>
      <c r="L642" s="29"/>
      <c r="M642" s="29"/>
      <c r="N642" s="17"/>
      <c r="O642" s="227"/>
      <c r="P642" s="29"/>
      <c r="Q642" s="29"/>
      <c r="R642" s="29"/>
      <c r="S642" s="29"/>
      <c r="T642" s="29"/>
      <c r="U642" s="7"/>
      <c r="V642" s="7"/>
      <c r="W642" s="7"/>
    </row>
    <row r="643" spans="1:23" ht="14">
      <c r="A643" s="16"/>
      <c r="B643" s="100"/>
      <c r="C643" s="100"/>
      <c r="D643" s="100"/>
      <c r="E643" s="100"/>
      <c r="F643" s="100"/>
      <c r="G643" s="100"/>
      <c r="H643" s="117"/>
      <c r="I643" s="117"/>
      <c r="J643" s="80"/>
      <c r="K643" s="80"/>
      <c r="L643" s="80"/>
      <c r="M643" s="80"/>
      <c r="N643" s="16"/>
      <c r="O643" s="99"/>
      <c r="P643" s="80"/>
      <c r="Q643" s="80"/>
      <c r="R643" s="80"/>
      <c r="S643" s="80"/>
      <c r="T643" s="80"/>
      <c r="U643" s="7"/>
      <c r="V643" s="7"/>
      <c r="W643" s="7"/>
    </row>
    <row r="644" spans="1:23" ht="14">
      <c r="A644" s="17"/>
      <c r="B644" s="41"/>
      <c r="C644" s="41"/>
      <c r="D644" s="41"/>
      <c r="E644" s="41"/>
      <c r="F644" s="41"/>
      <c r="G644" s="41"/>
      <c r="H644" s="77"/>
      <c r="I644" s="77"/>
      <c r="J644" s="29"/>
      <c r="K644" s="29"/>
      <c r="L644" s="29"/>
      <c r="M644" s="29"/>
      <c r="N644" s="17"/>
      <c r="O644" s="227"/>
      <c r="P644" s="29"/>
      <c r="Q644" s="29"/>
      <c r="R644" s="29"/>
      <c r="S644" s="29"/>
      <c r="T644" s="29"/>
      <c r="U644" s="7"/>
      <c r="V644" s="7"/>
      <c r="W644" s="7"/>
    </row>
    <row r="645" spans="1:23" ht="14">
      <c r="A645" s="16"/>
      <c r="B645" s="100"/>
      <c r="C645" s="100"/>
      <c r="D645" s="100"/>
      <c r="E645" s="100"/>
      <c r="F645" s="100"/>
      <c r="G645" s="100"/>
      <c r="H645" s="117"/>
      <c r="I645" s="117"/>
      <c r="J645" s="80"/>
      <c r="K645" s="80"/>
      <c r="L645" s="80"/>
      <c r="M645" s="80"/>
      <c r="N645" s="16"/>
      <c r="O645" s="99"/>
      <c r="P645" s="80"/>
      <c r="Q645" s="80"/>
      <c r="R645" s="80"/>
      <c r="S645" s="80"/>
      <c r="T645" s="80"/>
      <c r="U645" s="7"/>
      <c r="V645" s="7"/>
      <c r="W645" s="7"/>
    </row>
    <row r="646" spans="1:23" ht="14">
      <c r="A646" s="17"/>
      <c r="B646" s="41"/>
      <c r="C646" s="41"/>
      <c r="D646" s="41"/>
      <c r="E646" s="41"/>
      <c r="F646" s="41"/>
      <c r="G646" s="41"/>
      <c r="H646" s="77"/>
      <c r="I646" s="77"/>
      <c r="J646" s="29"/>
      <c r="K646" s="29"/>
      <c r="L646" s="29"/>
      <c r="M646" s="29"/>
      <c r="N646" s="17"/>
      <c r="O646" s="227"/>
      <c r="P646" s="29"/>
      <c r="Q646" s="29"/>
      <c r="R646" s="29"/>
      <c r="S646" s="29"/>
      <c r="T646" s="29"/>
      <c r="U646" s="7"/>
      <c r="V646" s="7"/>
      <c r="W646" s="7"/>
    </row>
    <row r="647" spans="1:23" ht="14">
      <c r="A647" s="16"/>
      <c r="B647" s="100"/>
      <c r="C647" s="100"/>
      <c r="D647" s="100"/>
      <c r="E647" s="100"/>
      <c r="F647" s="100"/>
      <c r="G647" s="100"/>
      <c r="H647" s="117"/>
      <c r="I647" s="117"/>
      <c r="J647" s="80"/>
      <c r="K647" s="80"/>
      <c r="L647" s="80"/>
      <c r="M647" s="80"/>
      <c r="N647" s="16"/>
      <c r="O647" s="99"/>
      <c r="P647" s="80"/>
      <c r="Q647" s="80"/>
      <c r="R647" s="80"/>
      <c r="S647" s="80"/>
      <c r="T647" s="80"/>
      <c r="U647" s="7"/>
      <c r="V647" s="7"/>
      <c r="W647" s="7"/>
    </row>
    <row r="648" spans="1:23" ht="14">
      <c r="A648" s="17"/>
      <c r="B648" s="41"/>
      <c r="C648" s="41"/>
      <c r="D648" s="41"/>
      <c r="E648" s="41"/>
      <c r="F648" s="41"/>
      <c r="G648" s="41"/>
      <c r="H648" s="77"/>
      <c r="I648" s="77"/>
      <c r="J648" s="29"/>
      <c r="K648" s="29"/>
      <c r="L648" s="29"/>
      <c r="M648" s="29"/>
      <c r="N648" s="17"/>
      <c r="O648" s="227"/>
      <c r="P648" s="29"/>
      <c r="Q648" s="29"/>
      <c r="R648" s="29"/>
      <c r="S648" s="29"/>
      <c r="T648" s="29"/>
      <c r="U648" s="7"/>
      <c r="V648" s="7"/>
      <c r="W648" s="7"/>
    </row>
    <row r="649" spans="1:23" ht="14">
      <c r="A649" s="16"/>
      <c r="B649" s="100"/>
      <c r="C649" s="100"/>
      <c r="D649" s="100"/>
      <c r="E649" s="100"/>
      <c r="F649" s="100"/>
      <c r="G649" s="100"/>
      <c r="H649" s="117"/>
      <c r="I649" s="117"/>
      <c r="J649" s="80"/>
      <c r="K649" s="80"/>
      <c r="L649" s="80"/>
      <c r="M649" s="80"/>
      <c r="N649" s="16"/>
      <c r="O649" s="99"/>
      <c r="P649" s="80"/>
      <c r="Q649" s="80"/>
      <c r="R649" s="80"/>
      <c r="S649" s="80"/>
      <c r="T649" s="80"/>
      <c r="U649" s="7"/>
      <c r="V649" s="7"/>
      <c r="W649" s="7"/>
    </row>
    <row r="650" spans="1:23" ht="14">
      <c r="A650" s="17"/>
      <c r="B650" s="41"/>
      <c r="C650" s="41"/>
      <c r="D650" s="41"/>
      <c r="E650" s="41"/>
      <c r="F650" s="41"/>
      <c r="G650" s="41"/>
      <c r="H650" s="77"/>
      <c r="I650" s="77"/>
      <c r="J650" s="29"/>
      <c r="K650" s="29"/>
      <c r="L650" s="29"/>
      <c r="M650" s="29"/>
      <c r="N650" s="17"/>
      <c r="O650" s="227"/>
      <c r="P650" s="29"/>
      <c r="Q650" s="29"/>
      <c r="R650" s="29"/>
      <c r="S650" s="29"/>
      <c r="T650" s="29"/>
      <c r="U650" s="7"/>
      <c r="V650" s="7"/>
      <c r="W650" s="7"/>
    </row>
    <row r="651" spans="1:23" ht="14">
      <c r="A651" s="16"/>
      <c r="B651" s="100"/>
      <c r="C651" s="100"/>
      <c r="D651" s="100"/>
      <c r="E651" s="100"/>
      <c r="F651" s="100"/>
      <c r="G651" s="100"/>
      <c r="H651" s="117"/>
      <c r="I651" s="117"/>
      <c r="J651" s="80"/>
      <c r="K651" s="80"/>
      <c r="L651" s="80"/>
      <c r="M651" s="80"/>
      <c r="N651" s="16"/>
      <c r="O651" s="99"/>
      <c r="P651" s="80"/>
      <c r="Q651" s="80"/>
      <c r="R651" s="80"/>
      <c r="S651" s="80"/>
      <c r="T651" s="80"/>
      <c r="U651" s="7"/>
      <c r="V651" s="7"/>
      <c r="W651" s="7"/>
    </row>
    <row r="652" spans="1:23" ht="14">
      <c r="A652" s="17"/>
      <c r="B652" s="41"/>
      <c r="C652" s="41"/>
      <c r="D652" s="41"/>
      <c r="E652" s="41"/>
      <c r="F652" s="41"/>
      <c r="G652" s="41"/>
      <c r="H652" s="77"/>
      <c r="I652" s="77"/>
      <c r="J652" s="29"/>
      <c r="K652" s="29"/>
      <c r="L652" s="29"/>
      <c r="M652" s="29"/>
      <c r="N652" s="17"/>
      <c r="O652" s="227"/>
      <c r="P652" s="29"/>
      <c r="Q652" s="29"/>
      <c r="R652" s="29"/>
      <c r="S652" s="29"/>
      <c r="T652" s="29"/>
      <c r="U652" s="7"/>
      <c r="V652" s="7"/>
      <c r="W652" s="7"/>
    </row>
    <row r="653" spans="1:23" ht="14">
      <c r="A653" s="16"/>
      <c r="B653" s="100"/>
      <c r="C653" s="100"/>
      <c r="D653" s="100"/>
      <c r="E653" s="100"/>
      <c r="F653" s="100"/>
      <c r="G653" s="100"/>
      <c r="H653" s="117"/>
      <c r="I653" s="117"/>
      <c r="J653" s="80"/>
      <c r="K653" s="80"/>
      <c r="L653" s="80"/>
      <c r="M653" s="80"/>
      <c r="N653" s="16"/>
      <c r="O653" s="99"/>
      <c r="P653" s="80"/>
      <c r="Q653" s="80"/>
      <c r="R653" s="80"/>
      <c r="S653" s="80"/>
      <c r="T653" s="80"/>
      <c r="U653" s="7"/>
      <c r="V653" s="7"/>
      <c r="W653" s="7"/>
    </row>
    <row r="654" spans="1:23" ht="14">
      <c r="A654" s="17"/>
      <c r="B654" s="41"/>
      <c r="C654" s="41"/>
      <c r="D654" s="41"/>
      <c r="E654" s="41"/>
      <c r="F654" s="41"/>
      <c r="G654" s="41"/>
      <c r="H654" s="77"/>
      <c r="I654" s="77"/>
      <c r="J654" s="29"/>
      <c r="K654" s="29"/>
      <c r="L654" s="29"/>
      <c r="M654" s="29"/>
      <c r="N654" s="17"/>
      <c r="O654" s="227"/>
      <c r="P654" s="29"/>
      <c r="Q654" s="29"/>
      <c r="R654" s="29"/>
      <c r="S654" s="29"/>
      <c r="T654" s="29"/>
      <c r="U654" s="7"/>
      <c r="V654" s="7"/>
      <c r="W654" s="7"/>
    </row>
    <row r="655" spans="1:23" ht="14">
      <c r="A655" s="16"/>
      <c r="B655" s="100"/>
      <c r="C655" s="100"/>
      <c r="D655" s="100"/>
      <c r="E655" s="100"/>
      <c r="F655" s="100"/>
      <c r="G655" s="100"/>
      <c r="H655" s="117"/>
      <c r="I655" s="117"/>
      <c r="J655" s="80"/>
      <c r="K655" s="80"/>
      <c r="L655" s="80"/>
      <c r="M655" s="80"/>
      <c r="N655" s="16"/>
      <c r="O655" s="99"/>
      <c r="P655" s="80"/>
      <c r="Q655" s="80"/>
      <c r="R655" s="80"/>
      <c r="S655" s="80"/>
      <c r="T655" s="80"/>
      <c r="U655" s="7"/>
      <c r="V655" s="7"/>
      <c r="W655" s="7"/>
    </row>
    <row r="656" spans="1:23" ht="14">
      <c r="A656" s="17"/>
      <c r="B656" s="41"/>
      <c r="C656" s="41"/>
      <c r="D656" s="41"/>
      <c r="E656" s="41"/>
      <c r="F656" s="41"/>
      <c r="G656" s="41"/>
      <c r="H656" s="77"/>
      <c r="I656" s="77"/>
      <c r="J656" s="29"/>
      <c r="K656" s="29"/>
      <c r="L656" s="29"/>
      <c r="M656" s="29"/>
      <c r="N656" s="17"/>
      <c r="O656" s="227"/>
      <c r="P656" s="29"/>
      <c r="Q656" s="29"/>
      <c r="R656" s="29"/>
      <c r="S656" s="29"/>
      <c r="T656" s="29"/>
      <c r="U656" s="7"/>
      <c r="V656" s="7"/>
      <c r="W656" s="7"/>
    </row>
    <row r="657" spans="1:23" ht="14">
      <c r="A657" s="16"/>
      <c r="B657" s="100"/>
      <c r="C657" s="100"/>
      <c r="D657" s="100"/>
      <c r="E657" s="100"/>
      <c r="F657" s="100"/>
      <c r="G657" s="100"/>
      <c r="H657" s="117"/>
      <c r="I657" s="117"/>
      <c r="J657" s="80"/>
      <c r="K657" s="80"/>
      <c r="L657" s="80"/>
      <c r="M657" s="80"/>
      <c r="N657" s="16"/>
      <c r="O657" s="99"/>
      <c r="P657" s="80"/>
      <c r="Q657" s="80"/>
      <c r="R657" s="80"/>
      <c r="S657" s="80"/>
      <c r="T657" s="80"/>
      <c r="U657" s="7"/>
      <c r="V657" s="7"/>
      <c r="W657" s="7"/>
    </row>
    <row r="658" spans="1:23" ht="14">
      <c r="A658" s="17"/>
      <c r="B658" s="41"/>
      <c r="C658" s="41"/>
      <c r="D658" s="41"/>
      <c r="E658" s="41"/>
      <c r="F658" s="41"/>
      <c r="G658" s="41"/>
      <c r="H658" s="77"/>
      <c r="I658" s="77"/>
      <c r="J658" s="29"/>
      <c r="K658" s="29"/>
      <c r="L658" s="29"/>
      <c r="M658" s="29"/>
      <c r="N658" s="17"/>
      <c r="O658" s="227"/>
      <c r="P658" s="29"/>
      <c r="Q658" s="29"/>
      <c r="R658" s="29"/>
      <c r="S658" s="29"/>
      <c r="T658" s="29"/>
      <c r="U658" s="7"/>
      <c r="V658" s="7"/>
      <c r="W658" s="7"/>
    </row>
    <row r="659" spans="1:23" ht="14">
      <c r="A659" s="16"/>
      <c r="B659" s="100"/>
      <c r="C659" s="100"/>
      <c r="D659" s="100"/>
      <c r="E659" s="100"/>
      <c r="F659" s="100"/>
      <c r="G659" s="100"/>
      <c r="H659" s="117"/>
      <c r="I659" s="117"/>
      <c r="J659" s="80"/>
      <c r="K659" s="80"/>
      <c r="L659" s="80"/>
      <c r="M659" s="80"/>
      <c r="N659" s="16"/>
      <c r="O659" s="99"/>
      <c r="P659" s="80"/>
      <c r="Q659" s="80"/>
      <c r="R659" s="80"/>
      <c r="S659" s="80"/>
      <c r="T659" s="80"/>
      <c r="U659" s="7"/>
      <c r="V659" s="7"/>
      <c r="W659" s="7"/>
    </row>
    <row r="660" spans="1:23" ht="14">
      <c r="A660" s="17"/>
      <c r="B660" s="41"/>
      <c r="C660" s="41"/>
      <c r="D660" s="41"/>
      <c r="E660" s="41"/>
      <c r="F660" s="41"/>
      <c r="G660" s="41"/>
      <c r="H660" s="77"/>
      <c r="I660" s="77"/>
      <c r="J660" s="29"/>
      <c r="K660" s="29"/>
      <c r="L660" s="29"/>
      <c r="M660" s="29"/>
      <c r="N660" s="17"/>
      <c r="O660" s="227"/>
      <c r="P660" s="29"/>
      <c r="Q660" s="29"/>
      <c r="R660" s="29"/>
      <c r="S660" s="29"/>
      <c r="T660" s="29"/>
      <c r="U660" s="7"/>
      <c r="V660" s="7"/>
      <c r="W660" s="7"/>
    </row>
    <row r="661" spans="1:23" ht="14">
      <c r="A661" s="16"/>
      <c r="B661" s="100"/>
      <c r="C661" s="100"/>
      <c r="D661" s="100"/>
      <c r="E661" s="100"/>
      <c r="F661" s="100"/>
      <c r="G661" s="100"/>
      <c r="H661" s="117"/>
      <c r="I661" s="117"/>
      <c r="J661" s="80"/>
      <c r="K661" s="80"/>
      <c r="L661" s="80"/>
      <c r="M661" s="80"/>
      <c r="N661" s="16"/>
      <c r="O661" s="99"/>
      <c r="P661" s="80"/>
      <c r="Q661" s="80"/>
      <c r="R661" s="80"/>
      <c r="S661" s="80"/>
      <c r="T661" s="80"/>
      <c r="U661" s="7"/>
      <c r="V661" s="7"/>
      <c r="W661" s="7"/>
    </row>
    <row r="662" spans="1:23" ht="14">
      <c r="A662" s="17"/>
      <c r="B662" s="41"/>
      <c r="C662" s="41"/>
      <c r="D662" s="41"/>
      <c r="E662" s="41"/>
      <c r="F662" s="41"/>
      <c r="G662" s="41"/>
      <c r="H662" s="77"/>
      <c r="I662" s="77"/>
      <c r="J662" s="29"/>
      <c r="K662" s="29"/>
      <c r="L662" s="29"/>
      <c r="M662" s="29"/>
      <c r="N662" s="17"/>
      <c r="O662" s="227"/>
      <c r="P662" s="29"/>
      <c r="Q662" s="29"/>
      <c r="R662" s="29"/>
      <c r="S662" s="29"/>
      <c r="T662" s="29"/>
      <c r="U662" s="7"/>
      <c r="V662" s="7"/>
      <c r="W662" s="7"/>
    </row>
    <row r="663" spans="1:23" ht="14">
      <c r="A663" s="16"/>
      <c r="B663" s="100"/>
      <c r="C663" s="100"/>
      <c r="D663" s="100"/>
      <c r="E663" s="100"/>
      <c r="F663" s="100"/>
      <c r="G663" s="100"/>
      <c r="H663" s="117"/>
      <c r="I663" s="117"/>
      <c r="J663" s="80"/>
      <c r="K663" s="80"/>
      <c r="L663" s="80"/>
      <c r="M663" s="80"/>
      <c r="N663" s="16"/>
      <c r="O663" s="99"/>
      <c r="P663" s="80"/>
      <c r="Q663" s="80"/>
      <c r="R663" s="80"/>
      <c r="S663" s="80"/>
      <c r="T663" s="80"/>
      <c r="U663" s="7"/>
      <c r="V663" s="7"/>
      <c r="W663" s="7"/>
    </row>
    <row r="664" spans="1:23" ht="14">
      <c r="A664" s="17"/>
      <c r="B664" s="41"/>
      <c r="C664" s="41"/>
      <c r="D664" s="41"/>
      <c r="E664" s="41"/>
      <c r="F664" s="41"/>
      <c r="G664" s="41"/>
      <c r="H664" s="77"/>
      <c r="I664" s="77"/>
      <c r="J664" s="29"/>
      <c r="K664" s="29"/>
      <c r="L664" s="29"/>
      <c r="M664" s="29"/>
      <c r="N664" s="17"/>
      <c r="O664" s="227"/>
      <c r="P664" s="29"/>
      <c r="Q664" s="29"/>
      <c r="R664" s="29"/>
      <c r="S664" s="29"/>
      <c r="T664" s="29"/>
      <c r="U664" s="7"/>
      <c r="V664" s="7"/>
      <c r="W664" s="7"/>
    </row>
    <row r="665" spans="1:23" ht="14">
      <c r="A665" s="16"/>
      <c r="B665" s="100"/>
      <c r="C665" s="100"/>
      <c r="D665" s="100"/>
      <c r="E665" s="100"/>
      <c r="F665" s="100"/>
      <c r="G665" s="100"/>
      <c r="H665" s="117"/>
      <c r="I665" s="117"/>
      <c r="J665" s="80"/>
      <c r="K665" s="80"/>
      <c r="L665" s="80"/>
      <c r="M665" s="80"/>
      <c r="N665" s="16"/>
      <c r="O665" s="99"/>
      <c r="P665" s="80"/>
      <c r="Q665" s="80"/>
      <c r="R665" s="80"/>
      <c r="S665" s="80"/>
      <c r="T665" s="80"/>
      <c r="U665" s="7"/>
      <c r="V665" s="7"/>
      <c r="W665" s="7"/>
    </row>
    <row r="666" spans="1:23" ht="14">
      <c r="A666" s="17"/>
      <c r="B666" s="41"/>
      <c r="C666" s="41"/>
      <c r="D666" s="41"/>
      <c r="E666" s="41"/>
      <c r="F666" s="41"/>
      <c r="G666" s="41"/>
      <c r="H666" s="77"/>
      <c r="I666" s="77"/>
      <c r="J666" s="29"/>
      <c r="K666" s="29"/>
      <c r="L666" s="29"/>
      <c r="M666" s="29"/>
      <c r="N666" s="17"/>
      <c r="O666" s="227"/>
      <c r="P666" s="29"/>
      <c r="Q666" s="29"/>
      <c r="R666" s="29"/>
      <c r="S666" s="29"/>
      <c r="T666" s="29"/>
      <c r="U666" s="7"/>
      <c r="V666" s="7"/>
      <c r="W666" s="7"/>
    </row>
    <row r="667" spans="1:23" ht="14">
      <c r="A667" s="16"/>
      <c r="B667" s="100"/>
      <c r="C667" s="100"/>
      <c r="D667" s="100"/>
      <c r="E667" s="100"/>
      <c r="F667" s="100"/>
      <c r="G667" s="100"/>
      <c r="H667" s="117"/>
      <c r="I667" s="117"/>
      <c r="J667" s="80"/>
      <c r="K667" s="80"/>
      <c r="L667" s="80"/>
      <c r="M667" s="80"/>
      <c r="N667" s="16"/>
      <c r="O667" s="99"/>
      <c r="P667" s="80"/>
      <c r="Q667" s="80"/>
      <c r="R667" s="80"/>
      <c r="S667" s="80"/>
      <c r="T667" s="80"/>
      <c r="U667" s="7"/>
      <c r="V667" s="7"/>
      <c r="W667" s="7"/>
    </row>
    <row r="668" spans="1:23" ht="14">
      <c r="A668" s="17"/>
      <c r="B668" s="41"/>
      <c r="C668" s="41"/>
      <c r="D668" s="41"/>
      <c r="E668" s="41"/>
      <c r="F668" s="41"/>
      <c r="G668" s="41"/>
      <c r="H668" s="77"/>
      <c r="I668" s="77"/>
      <c r="J668" s="29"/>
      <c r="K668" s="29"/>
      <c r="L668" s="29"/>
      <c r="M668" s="29"/>
      <c r="N668" s="17"/>
      <c r="O668" s="227"/>
      <c r="P668" s="29"/>
      <c r="Q668" s="29"/>
      <c r="R668" s="29"/>
      <c r="S668" s="29"/>
      <c r="T668" s="29"/>
      <c r="U668" s="7"/>
      <c r="V668" s="7"/>
      <c r="W668" s="7"/>
    </row>
    <row r="669" spans="1:23" ht="14">
      <c r="A669" s="16"/>
      <c r="B669" s="100"/>
      <c r="C669" s="100"/>
      <c r="D669" s="100"/>
      <c r="E669" s="100"/>
      <c r="F669" s="100"/>
      <c r="G669" s="100"/>
      <c r="H669" s="117"/>
      <c r="I669" s="117"/>
      <c r="J669" s="80"/>
      <c r="K669" s="80"/>
      <c r="L669" s="80"/>
      <c r="M669" s="80"/>
      <c r="N669" s="16"/>
      <c r="O669" s="99"/>
      <c r="P669" s="80"/>
      <c r="Q669" s="80"/>
      <c r="R669" s="80"/>
      <c r="S669" s="80"/>
      <c r="T669" s="80"/>
      <c r="U669" s="7"/>
      <c r="V669" s="7"/>
      <c r="W669" s="7"/>
    </row>
    <row r="670" spans="1:23" ht="14">
      <c r="A670" s="17"/>
      <c r="B670" s="41"/>
      <c r="C670" s="41"/>
      <c r="D670" s="41"/>
      <c r="E670" s="41"/>
      <c r="F670" s="41"/>
      <c r="G670" s="41"/>
      <c r="H670" s="77"/>
      <c r="I670" s="77"/>
      <c r="J670" s="29"/>
      <c r="K670" s="29"/>
      <c r="L670" s="29"/>
      <c r="M670" s="29"/>
      <c r="N670" s="17"/>
      <c r="O670" s="227"/>
      <c r="P670" s="29"/>
      <c r="Q670" s="29"/>
      <c r="R670" s="29"/>
      <c r="S670" s="29"/>
      <c r="T670" s="29"/>
      <c r="U670" s="7"/>
      <c r="V670" s="7"/>
      <c r="W670" s="7"/>
    </row>
    <row r="671" spans="1:23" ht="14">
      <c r="A671" s="16"/>
      <c r="B671" s="100"/>
      <c r="C671" s="100"/>
      <c r="D671" s="100"/>
      <c r="E671" s="100"/>
      <c r="F671" s="100"/>
      <c r="G671" s="100"/>
      <c r="H671" s="117"/>
      <c r="I671" s="117"/>
      <c r="J671" s="80"/>
      <c r="K671" s="80"/>
      <c r="L671" s="80"/>
      <c r="M671" s="80"/>
      <c r="N671" s="16"/>
      <c r="O671" s="99"/>
      <c r="P671" s="80"/>
      <c r="Q671" s="80"/>
      <c r="R671" s="80"/>
      <c r="S671" s="80"/>
      <c r="T671" s="80"/>
      <c r="U671" s="7"/>
      <c r="V671" s="7"/>
      <c r="W671" s="7"/>
    </row>
    <row r="672" spans="1:23" ht="14">
      <c r="A672" s="17"/>
      <c r="B672" s="41"/>
      <c r="C672" s="41"/>
      <c r="D672" s="41"/>
      <c r="E672" s="41"/>
      <c r="F672" s="41"/>
      <c r="G672" s="41"/>
      <c r="H672" s="77"/>
      <c r="I672" s="77"/>
      <c r="J672" s="29"/>
      <c r="K672" s="29"/>
      <c r="L672" s="29"/>
      <c r="M672" s="29"/>
      <c r="N672" s="17"/>
      <c r="O672" s="227"/>
      <c r="P672" s="29"/>
      <c r="Q672" s="29"/>
      <c r="R672" s="29"/>
      <c r="S672" s="29"/>
      <c r="T672" s="29"/>
      <c r="U672" s="7"/>
      <c r="V672" s="7"/>
      <c r="W672" s="7"/>
    </row>
    <row r="673" spans="1:23" ht="14">
      <c r="A673" s="16"/>
      <c r="B673" s="100"/>
      <c r="C673" s="100"/>
      <c r="D673" s="100"/>
      <c r="E673" s="100"/>
      <c r="F673" s="100"/>
      <c r="G673" s="100"/>
      <c r="H673" s="117"/>
      <c r="I673" s="117"/>
      <c r="J673" s="80"/>
      <c r="K673" s="80"/>
      <c r="L673" s="80"/>
      <c r="M673" s="80"/>
      <c r="N673" s="16"/>
      <c r="O673" s="99"/>
      <c r="P673" s="80"/>
      <c r="Q673" s="80"/>
      <c r="R673" s="80"/>
      <c r="S673" s="80"/>
      <c r="T673" s="80"/>
      <c r="U673" s="7"/>
      <c r="V673" s="7"/>
      <c r="W673" s="7"/>
    </row>
    <row r="674" spans="1:23" ht="14">
      <c r="A674" s="17"/>
      <c r="B674" s="41"/>
      <c r="C674" s="41"/>
      <c r="D674" s="41"/>
      <c r="E674" s="41"/>
      <c r="F674" s="41"/>
      <c r="G674" s="41"/>
      <c r="H674" s="77"/>
      <c r="I674" s="77"/>
      <c r="J674" s="29"/>
      <c r="K674" s="29"/>
      <c r="L674" s="29"/>
      <c r="M674" s="29"/>
      <c r="N674" s="17"/>
      <c r="O674" s="227"/>
      <c r="P674" s="29"/>
      <c r="Q674" s="29"/>
      <c r="R674" s="29"/>
      <c r="S674" s="29"/>
      <c r="T674" s="29"/>
      <c r="U674" s="7"/>
      <c r="V674" s="7"/>
      <c r="W674" s="7"/>
    </row>
    <row r="675" spans="1:23" ht="14">
      <c r="A675" s="16"/>
      <c r="B675" s="100"/>
      <c r="C675" s="100"/>
      <c r="D675" s="100"/>
      <c r="E675" s="100"/>
      <c r="F675" s="100"/>
      <c r="G675" s="100"/>
      <c r="H675" s="117"/>
      <c r="I675" s="117"/>
      <c r="J675" s="80"/>
      <c r="K675" s="80"/>
      <c r="L675" s="80"/>
      <c r="M675" s="80"/>
      <c r="N675" s="16"/>
      <c r="O675" s="99"/>
      <c r="P675" s="80"/>
      <c r="Q675" s="80"/>
      <c r="R675" s="80"/>
      <c r="S675" s="80"/>
      <c r="T675" s="80"/>
      <c r="U675" s="7"/>
      <c r="V675" s="7"/>
      <c r="W675" s="7"/>
    </row>
    <row r="676" spans="1:23" ht="14">
      <c r="A676" s="17"/>
      <c r="B676" s="41"/>
      <c r="C676" s="41"/>
      <c r="D676" s="41"/>
      <c r="E676" s="41"/>
      <c r="F676" s="41"/>
      <c r="G676" s="41"/>
      <c r="H676" s="77"/>
      <c r="I676" s="77"/>
      <c r="J676" s="29"/>
      <c r="K676" s="29"/>
      <c r="L676" s="29"/>
      <c r="M676" s="29"/>
      <c r="N676" s="17"/>
      <c r="O676" s="227"/>
      <c r="P676" s="29"/>
      <c r="Q676" s="29"/>
      <c r="R676" s="29"/>
      <c r="S676" s="29"/>
      <c r="T676" s="29"/>
      <c r="U676" s="7"/>
      <c r="V676" s="7"/>
      <c r="W676" s="7"/>
    </row>
    <row r="677" spans="1:23" ht="14">
      <c r="A677" s="16"/>
      <c r="B677" s="100"/>
      <c r="C677" s="100"/>
      <c r="D677" s="100"/>
      <c r="E677" s="100"/>
      <c r="F677" s="100"/>
      <c r="G677" s="100"/>
      <c r="H677" s="117"/>
      <c r="I677" s="117"/>
      <c r="J677" s="80"/>
      <c r="K677" s="80"/>
      <c r="L677" s="80"/>
      <c r="M677" s="80"/>
      <c r="N677" s="16"/>
      <c r="O677" s="99"/>
      <c r="P677" s="80"/>
      <c r="Q677" s="80"/>
      <c r="R677" s="80"/>
      <c r="S677" s="80"/>
      <c r="T677" s="80"/>
      <c r="U677" s="7"/>
      <c r="V677" s="7"/>
      <c r="W677" s="7"/>
    </row>
    <row r="678" spans="1:23" ht="14">
      <c r="A678" s="17"/>
      <c r="B678" s="41"/>
      <c r="C678" s="41"/>
      <c r="D678" s="41"/>
      <c r="E678" s="41"/>
      <c r="F678" s="41"/>
      <c r="G678" s="41"/>
      <c r="H678" s="77"/>
      <c r="I678" s="77"/>
      <c r="J678" s="29"/>
      <c r="K678" s="29"/>
      <c r="L678" s="29"/>
      <c r="M678" s="29"/>
      <c r="N678" s="17"/>
      <c r="O678" s="227"/>
      <c r="P678" s="29"/>
      <c r="Q678" s="29"/>
      <c r="R678" s="29"/>
      <c r="S678" s="29"/>
      <c r="T678" s="29"/>
      <c r="U678" s="7"/>
      <c r="V678" s="7"/>
      <c r="W678" s="7"/>
    </row>
    <row r="679" spans="1:23" ht="14">
      <c r="A679" s="16"/>
      <c r="B679" s="100"/>
      <c r="C679" s="100"/>
      <c r="D679" s="100"/>
      <c r="E679" s="100"/>
      <c r="F679" s="100"/>
      <c r="G679" s="100"/>
      <c r="H679" s="117"/>
      <c r="I679" s="117"/>
      <c r="J679" s="80"/>
      <c r="K679" s="80"/>
      <c r="L679" s="80"/>
      <c r="M679" s="80"/>
      <c r="N679" s="16"/>
      <c r="O679" s="99"/>
      <c r="P679" s="80"/>
      <c r="Q679" s="80"/>
      <c r="R679" s="80"/>
      <c r="S679" s="80"/>
      <c r="T679" s="80"/>
      <c r="U679" s="7"/>
      <c r="V679" s="7"/>
      <c r="W679" s="7"/>
    </row>
    <row r="680" spans="1:23" ht="14">
      <c r="A680" s="17"/>
      <c r="B680" s="41"/>
      <c r="C680" s="41"/>
      <c r="D680" s="41"/>
      <c r="E680" s="41"/>
      <c r="F680" s="41"/>
      <c r="G680" s="41"/>
      <c r="H680" s="77"/>
      <c r="I680" s="77"/>
      <c r="J680" s="29"/>
      <c r="K680" s="29"/>
      <c r="L680" s="29"/>
      <c r="M680" s="29"/>
      <c r="N680" s="17"/>
      <c r="O680" s="227"/>
      <c r="P680" s="29"/>
      <c r="Q680" s="29"/>
      <c r="R680" s="29"/>
      <c r="S680" s="29"/>
      <c r="T680" s="29"/>
      <c r="U680" s="7"/>
      <c r="V680" s="7"/>
      <c r="W680" s="7"/>
    </row>
    <row r="681" spans="1:23" ht="14">
      <c r="A681" s="16"/>
      <c r="B681" s="100"/>
      <c r="C681" s="100"/>
      <c r="D681" s="100"/>
      <c r="E681" s="100"/>
      <c r="F681" s="100"/>
      <c r="G681" s="100"/>
      <c r="H681" s="117"/>
      <c r="I681" s="117"/>
      <c r="J681" s="80"/>
      <c r="K681" s="80"/>
      <c r="L681" s="80"/>
      <c r="M681" s="80"/>
      <c r="N681" s="16"/>
      <c r="O681" s="99"/>
      <c r="P681" s="80"/>
      <c r="Q681" s="80"/>
      <c r="R681" s="80"/>
      <c r="S681" s="80"/>
      <c r="T681" s="80"/>
      <c r="U681" s="7"/>
      <c r="V681" s="7"/>
      <c r="W681" s="7"/>
    </row>
    <row r="682" spans="1:23" ht="14">
      <c r="A682" s="17"/>
      <c r="B682" s="41"/>
      <c r="C682" s="41"/>
      <c r="D682" s="41"/>
      <c r="E682" s="41"/>
      <c r="F682" s="41"/>
      <c r="G682" s="41"/>
      <c r="H682" s="77"/>
      <c r="I682" s="77"/>
      <c r="J682" s="29"/>
      <c r="K682" s="29"/>
      <c r="L682" s="29"/>
      <c r="M682" s="29"/>
      <c r="N682" s="17"/>
      <c r="O682" s="227"/>
      <c r="P682" s="29"/>
      <c r="Q682" s="29"/>
      <c r="R682" s="29"/>
      <c r="S682" s="29"/>
      <c r="T682" s="29"/>
      <c r="U682" s="7"/>
      <c r="V682" s="7"/>
      <c r="W682" s="7"/>
    </row>
    <row r="683" spans="1:23" ht="14">
      <c r="A683" s="16"/>
      <c r="B683" s="100"/>
      <c r="C683" s="100"/>
      <c r="D683" s="100"/>
      <c r="E683" s="100"/>
      <c r="F683" s="100"/>
      <c r="G683" s="100"/>
      <c r="H683" s="117"/>
      <c r="I683" s="117"/>
      <c r="J683" s="80"/>
      <c r="K683" s="80"/>
      <c r="L683" s="80"/>
      <c r="M683" s="80"/>
      <c r="N683" s="16"/>
      <c r="O683" s="99"/>
      <c r="P683" s="80"/>
      <c r="Q683" s="80"/>
      <c r="R683" s="80"/>
      <c r="S683" s="80"/>
      <c r="T683" s="80"/>
      <c r="U683" s="7"/>
      <c r="V683" s="7"/>
      <c r="W683" s="7"/>
    </row>
    <row r="684" spans="1:23" ht="14">
      <c r="A684" s="17"/>
      <c r="B684" s="41"/>
      <c r="C684" s="41"/>
      <c r="D684" s="41"/>
      <c r="E684" s="41"/>
      <c r="F684" s="41"/>
      <c r="G684" s="41"/>
      <c r="H684" s="77"/>
      <c r="I684" s="77"/>
      <c r="J684" s="29"/>
      <c r="K684" s="29"/>
      <c r="L684" s="29"/>
      <c r="M684" s="29"/>
      <c r="N684" s="17"/>
      <c r="O684" s="227"/>
      <c r="P684" s="29"/>
      <c r="Q684" s="29"/>
      <c r="R684" s="29"/>
      <c r="S684" s="29"/>
      <c r="T684" s="29"/>
      <c r="U684" s="7"/>
      <c r="V684" s="7"/>
      <c r="W684" s="7"/>
    </row>
    <row r="685" spans="1:23" ht="14">
      <c r="A685" s="16"/>
      <c r="B685" s="100"/>
      <c r="C685" s="100"/>
      <c r="D685" s="100"/>
      <c r="E685" s="100"/>
      <c r="F685" s="100"/>
      <c r="G685" s="100"/>
      <c r="H685" s="117"/>
      <c r="I685" s="117"/>
      <c r="J685" s="80"/>
      <c r="K685" s="80"/>
      <c r="L685" s="80"/>
      <c r="M685" s="80"/>
      <c r="N685" s="16"/>
      <c r="O685" s="99"/>
      <c r="P685" s="80"/>
      <c r="Q685" s="80"/>
      <c r="R685" s="80"/>
      <c r="S685" s="80"/>
      <c r="T685" s="80"/>
      <c r="U685" s="7"/>
      <c r="V685" s="7"/>
      <c r="W685" s="7"/>
    </row>
    <row r="686" spans="1:23" ht="14">
      <c r="A686" s="17"/>
      <c r="B686" s="41"/>
      <c r="C686" s="41"/>
      <c r="D686" s="41"/>
      <c r="E686" s="41"/>
      <c r="F686" s="41"/>
      <c r="G686" s="41"/>
      <c r="H686" s="77"/>
      <c r="I686" s="77"/>
      <c r="J686" s="29"/>
      <c r="K686" s="29"/>
      <c r="L686" s="29"/>
      <c r="M686" s="29"/>
      <c r="N686" s="17"/>
      <c r="O686" s="227"/>
      <c r="P686" s="29"/>
      <c r="Q686" s="29"/>
      <c r="R686" s="29"/>
      <c r="S686" s="29"/>
      <c r="T686" s="29"/>
      <c r="U686" s="7"/>
      <c r="V686" s="7"/>
      <c r="W686" s="7"/>
    </row>
    <row r="687" spans="1:23" ht="14">
      <c r="A687" s="16"/>
      <c r="B687" s="100"/>
      <c r="C687" s="100"/>
      <c r="D687" s="100"/>
      <c r="E687" s="100"/>
      <c r="F687" s="100"/>
      <c r="G687" s="100"/>
      <c r="H687" s="117"/>
      <c r="I687" s="117"/>
      <c r="J687" s="80"/>
      <c r="K687" s="80"/>
      <c r="L687" s="80"/>
      <c r="M687" s="80"/>
      <c r="N687" s="16"/>
      <c r="O687" s="99"/>
      <c r="P687" s="80"/>
      <c r="Q687" s="80"/>
      <c r="R687" s="80"/>
      <c r="S687" s="80"/>
      <c r="T687" s="80"/>
      <c r="U687" s="7"/>
      <c r="V687" s="7"/>
      <c r="W687" s="7"/>
    </row>
    <row r="688" spans="1:23" ht="14">
      <c r="A688" s="17"/>
      <c r="B688" s="41"/>
      <c r="C688" s="41"/>
      <c r="D688" s="41"/>
      <c r="E688" s="41"/>
      <c r="F688" s="41"/>
      <c r="G688" s="41"/>
      <c r="H688" s="77"/>
      <c r="I688" s="77"/>
      <c r="J688" s="29"/>
      <c r="K688" s="29"/>
      <c r="L688" s="29"/>
      <c r="M688" s="29"/>
      <c r="N688" s="17"/>
      <c r="O688" s="227"/>
      <c r="P688" s="29"/>
      <c r="Q688" s="29"/>
      <c r="R688" s="29"/>
      <c r="S688" s="29"/>
      <c r="T688" s="29"/>
      <c r="U688" s="7"/>
      <c r="V688" s="7"/>
      <c r="W688" s="7"/>
    </row>
    <row r="689" spans="1:23" ht="14">
      <c r="A689" s="16"/>
      <c r="B689" s="100"/>
      <c r="C689" s="100"/>
      <c r="D689" s="100"/>
      <c r="E689" s="100"/>
      <c r="F689" s="100"/>
      <c r="G689" s="100"/>
      <c r="H689" s="117"/>
      <c r="I689" s="117"/>
      <c r="J689" s="80"/>
      <c r="K689" s="80"/>
      <c r="L689" s="80"/>
      <c r="M689" s="80"/>
      <c r="N689" s="16"/>
      <c r="O689" s="99"/>
      <c r="P689" s="80"/>
      <c r="Q689" s="80"/>
      <c r="R689" s="80"/>
      <c r="S689" s="80"/>
      <c r="T689" s="80"/>
      <c r="U689" s="7"/>
      <c r="V689" s="7"/>
      <c r="W689" s="7"/>
    </row>
    <row r="690" spans="1:23" ht="14">
      <c r="A690" s="17"/>
      <c r="B690" s="41"/>
      <c r="C690" s="41"/>
      <c r="D690" s="41"/>
      <c r="E690" s="41"/>
      <c r="F690" s="41"/>
      <c r="G690" s="41"/>
      <c r="H690" s="77"/>
      <c r="I690" s="77"/>
      <c r="J690" s="29"/>
      <c r="K690" s="29"/>
      <c r="L690" s="29"/>
      <c r="M690" s="29"/>
      <c r="N690" s="17"/>
      <c r="O690" s="227"/>
      <c r="P690" s="29"/>
      <c r="Q690" s="29"/>
      <c r="R690" s="29"/>
      <c r="S690" s="29"/>
      <c r="T690" s="29"/>
      <c r="U690" s="7"/>
      <c r="V690" s="7"/>
      <c r="W690" s="7"/>
    </row>
    <row r="691" spans="1:23" ht="14">
      <c r="A691" s="16"/>
      <c r="B691" s="100"/>
      <c r="C691" s="100"/>
      <c r="D691" s="100"/>
      <c r="E691" s="100"/>
      <c r="F691" s="100"/>
      <c r="G691" s="100"/>
      <c r="H691" s="117"/>
      <c r="I691" s="117"/>
      <c r="J691" s="80"/>
      <c r="K691" s="80"/>
      <c r="L691" s="80"/>
      <c r="M691" s="80"/>
      <c r="N691" s="16"/>
      <c r="O691" s="99"/>
      <c r="P691" s="80"/>
      <c r="Q691" s="80"/>
      <c r="R691" s="80"/>
      <c r="S691" s="80"/>
      <c r="T691" s="80"/>
      <c r="U691" s="7"/>
      <c r="V691" s="7"/>
      <c r="W691" s="7"/>
    </row>
    <row r="692" spans="1:23" ht="14">
      <c r="A692" s="17"/>
      <c r="B692" s="41"/>
      <c r="C692" s="41"/>
      <c r="D692" s="41"/>
      <c r="E692" s="41"/>
      <c r="F692" s="41"/>
      <c r="G692" s="41"/>
      <c r="H692" s="77"/>
      <c r="I692" s="77"/>
      <c r="J692" s="29"/>
      <c r="K692" s="29"/>
      <c r="L692" s="29"/>
      <c r="M692" s="29"/>
      <c r="N692" s="17"/>
      <c r="O692" s="227"/>
      <c r="P692" s="29"/>
      <c r="Q692" s="29"/>
      <c r="R692" s="29"/>
      <c r="S692" s="29"/>
      <c r="T692" s="29"/>
      <c r="U692" s="7"/>
      <c r="V692" s="7"/>
      <c r="W692" s="7"/>
    </row>
    <row r="693" spans="1:23" ht="14">
      <c r="A693" s="16"/>
      <c r="B693" s="100"/>
      <c r="C693" s="100"/>
      <c r="D693" s="100"/>
      <c r="E693" s="100"/>
      <c r="F693" s="100"/>
      <c r="G693" s="100"/>
      <c r="H693" s="117"/>
      <c r="I693" s="117"/>
      <c r="J693" s="80"/>
      <c r="K693" s="80"/>
      <c r="L693" s="80"/>
      <c r="M693" s="80"/>
      <c r="N693" s="16"/>
      <c r="O693" s="99"/>
      <c r="P693" s="80"/>
      <c r="Q693" s="80"/>
      <c r="R693" s="80"/>
      <c r="S693" s="80"/>
      <c r="T693" s="80"/>
      <c r="U693" s="7"/>
      <c r="V693" s="7"/>
      <c r="W693" s="7"/>
    </row>
    <row r="694" spans="1:23" ht="14">
      <c r="A694" s="17"/>
      <c r="B694" s="41"/>
      <c r="C694" s="41"/>
      <c r="D694" s="41"/>
      <c r="E694" s="41"/>
      <c r="F694" s="41"/>
      <c r="G694" s="41"/>
      <c r="H694" s="77"/>
      <c r="I694" s="77"/>
      <c r="J694" s="29"/>
      <c r="K694" s="29"/>
      <c r="L694" s="29"/>
      <c r="M694" s="29"/>
      <c r="N694" s="17"/>
      <c r="O694" s="227"/>
      <c r="P694" s="29"/>
      <c r="Q694" s="29"/>
      <c r="R694" s="29"/>
      <c r="S694" s="29"/>
      <c r="T694" s="29"/>
      <c r="U694" s="7"/>
      <c r="V694" s="7"/>
      <c r="W694" s="7"/>
    </row>
    <row r="695" spans="1:23" ht="14">
      <c r="A695" s="16"/>
      <c r="B695" s="100"/>
      <c r="C695" s="100"/>
      <c r="D695" s="100"/>
      <c r="E695" s="100"/>
      <c r="F695" s="100"/>
      <c r="G695" s="100"/>
      <c r="H695" s="117"/>
      <c r="I695" s="117"/>
      <c r="J695" s="80"/>
      <c r="K695" s="80"/>
      <c r="L695" s="80"/>
      <c r="M695" s="80"/>
      <c r="N695" s="16"/>
      <c r="O695" s="99"/>
      <c r="P695" s="80"/>
      <c r="Q695" s="80"/>
      <c r="R695" s="80"/>
      <c r="S695" s="80"/>
      <c r="T695" s="80"/>
      <c r="U695" s="7"/>
      <c r="V695" s="7"/>
      <c r="W695" s="7"/>
    </row>
    <row r="696" spans="1:23" ht="14">
      <c r="A696" s="17"/>
      <c r="B696" s="41"/>
      <c r="C696" s="41"/>
      <c r="D696" s="41"/>
      <c r="E696" s="41"/>
      <c r="F696" s="41"/>
      <c r="G696" s="41"/>
      <c r="H696" s="77"/>
      <c r="I696" s="77"/>
      <c r="J696" s="29"/>
      <c r="K696" s="29"/>
      <c r="L696" s="29"/>
      <c r="M696" s="29"/>
      <c r="N696" s="17"/>
      <c r="O696" s="227"/>
      <c r="P696" s="29"/>
      <c r="Q696" s="29"/>
      <c r="R696" s="29"/>
      <c r="S696" s="29"/>
      <c r="T696" s="29"/>
      <c r="U696" s="7"/>
      <c r="V696" s="7"/>
      <c r="W696" s="7"/>
    </row>
    <row r="697" spans="1:23" ht="14">
      <c r="A697" s="16"/>
      <c r="B697" s="100"/>
      <c r="C697" s="100"/>
      <c r="D697" s="100"/>
      <c r="E697" s="100"/>
      <c r="F697" s="100"/>
      <c r="G697" s="100"/>
      <c r="H697" s="117"/>
      <c r="I697" s="117"/>
      <c r="J697" s="80"/>
      <c r="K697" s="80"/>
      <c r="L697" s="80"/>
      <c r="M697" s="80"/>
      <c r="N697" s="16"/>
      <c r="O697" s="99"/>
      <c r="P697" s="80"/>
      <c r="Q697" s="80"/>
      <c r="R697" s="80"/>
      <c r="S697" s="80"/>
      <c r="T697" s="80"/>
      <c r="U697" s="7"/>
      <c r="V697" s="7"/>
      <c r="W697" s="7"/>
    </row>
    <row r="698" spans="1:23" ht="14">
      <c r="A698" s="17"/>
      <c r="B698" s="41"/>
      <c r="C698" s="41"/>
      <c r="D698" s="41"/>
      <c r="E698" s="41"/>
      <c r="F698" s="41"/>
      <c r="G698" s="41"/>
      <c r="H698" s="77"/>
      <c r="I698" s="77"/>
      <c r="J698" s="29"/>
      <c r="K698" s="29"/>
      <c r="L698" s="29"/>
      <c r="M698" s="29"/>
      <c r="N698" s="17"/>
      <c r="O698" s="227"/>
      <c r="P698" s="29"/>
      <c r="Q698" s="29"/>
      <c r="R698" s="29"/>
      <c r="S698" s="29"/>
      <c r="T698" s="29"/>
      <c r="U698" s="7"/>
      <c r="V698" s="7"/>
      <c r="W698" s="7"/>
    </row>
    <row r="699" spans="1:23" ht="14">
      <c r="A699" s="16"/>
      <c r="B699" s="100"/>
      <c r="C699" s="100"/>
      <c r="D699" s="100"/>
      <c r="E699" s="100"/>
      <c r="F699" s="100"/>
      <c r="G699" s="100"/>
      <c r="H699" s="117"/>
      <c r="I699" s="117"/>
      <c r="J699" s="80"/>
      <c r="K699" s="80"/>
      <c r="L699" s="80"/>
      <c r="M699" s="80"/>
      <c r="N699" s="16"/>
      <c r="O699" s="99"/>
      <c r="P699" s="80"/>
      <c r="Q699" s="80"/>
      <c r="R699" s="80"/>
      <c r="S699" s="80"/>
      <c r="T699" s="80"/>
      <c r="U699" s="7"/>
      <c r="V699" s="7"/>
      <c r="W699" s="7"/>
    </row>
    <row r="700" spans="1:23" ht="14">
      <c r="A700" s="17"/>
      <c r="B700" s="41"/>
      <c r="C700" s="41"/>
      <c r="D700" s="41"/>
      <c r="E700" s="41"/>
      <c r="F700" s="41"/>
      <c r="G700" s="41"/>
      <c r="H700" s="77"/>
      <c r="I700" s="77"/>
      <c r="J700" s="29"/>
      <c r="K700" s="29"/>
      <c r="L700" s="29"/>
      <c r="M700" s="29"/>
      <c r="N700" s="17"/>
      <c r="O700" s="227"/>
      <c r="P700" s="29"/>
      <c r="Q700" s="29"/>
      <c r="R700" s="29"/>
      <c r="S700" s="29"/>
      <c r="T700" s="29"/>
      <c r="U700" s="7"/>
      <c r="V700" s="7"/>
      <c r="W700" s="7"/>
    </row>
    <row r="701" spans="1:23" ht="14">
      <c r="A701" s="16"/>
      <c r="B701" s="100"/>
      <c r="C701" s="100"/>
      <c r="D701" s="100"/>
      <c r="E701" s="100"/>
      <c r="F701" s="100"/>
      <c r="G701" s="100"/>
      <c r="H701" s="117"/>
      <c r="I701" s="117"/>
      <c r="J701" s="80"/>
      <c r="K701" s="80"/>
      <c r="L701" s="80"/>
      <c r="M701" s="80"/>
      <c r="N701" s="16"/>
      <c r="O701" s="99"/>
      <c r="P701" s="80"/>
      <c r="Q701" s="80"/>
      <c r="R701" s="80"/>
      <c r="S701" s="80"/>
      <c r="T701" s="80"/>
      <c r="U701" s="7"/>
      <c r="V701" s="7"/>
      <c r="W701" s="7"/>
    </row>
    <row r="702" spans="1:23" ht="14">
      <c r="A702" s="17"/>
      <c r="B702" s="41"/>
      <c r="C702" s="41"/>
      <c r="D702" s="41"/>
      <c r="E702" s="41"/>
      <c r="F702" s="41"/>
      <c r="G702" s="41"/>
      <c r="H702" s="77"/>
      <c r="I702" s="77"/>
      <c r="J702" s="29"/>
      <c r="K702" s="29"/>
      <c r="L702" s="29"/>
      <c r="M702" s="29"/>
      <c r="N702" s="17"/>
      <c r="O702" s="227"/>
      <c r="P702" s="29"/>
      <c r="Q702" s="29"/>
      <c r="R702" s="29"/>
      <c r="S702" s="29"/>
      <c r="T702" s="29"/>
      <c r="U702" s="7"/>
      <c r="V702" s="7"/>
      <c r="W702" s="7"/>
    </row>
    <row r="703" spans="1:23" ht="14">
      <c r="A703" s="16"/>
      <c r="B703" s="100"/>
      <c r="C703" s="100"/>
      <c r="D703" s="100"/>
      <c r="E703" s="100"/>
      <c r="F703" s="100"/>
      <c r="G703" s="100"/>
      <c r="H703" s="117"/>
      <c r="I703" s="117"/>
      <c r="J703" s="80"/>
      <c r="K703" s="80"/>
      <c r="L703" s="80"/>
      <c r="M703" s="80"/>
      <c r="N703" s="16"/>
      <c r="O703" s="99"/>
      <c r="P703" s="80"/>
      <c r="Q703" s="80"/>
      <c r="R703" s="80"/>
      <c r="S703" s="80"/>
      <c r="T703" s="80"/>
      <c r="U703" s="7"/>
      <c r="V703" s="7"/>
      <c r="W703" s="7"/>
    </row>
    <row r="704" spans="1:23" ht="14">
      <c r="A704" s="17"/>
      <c r="B704" s="41"/>
      <c r="C704" s="41"/>
      <c r="D704" s="41"/>
      <c r="E704" s="41"/>
      <c r="F704" s="41"/>
      <c r="G704" s="41"/>
      <c r="H704" s="77"/>
      <c r="I704" s="77"/>
      <c r="J704" s="29"/>
      <c r="K704" s="29"/>
      <c r="L704" s="29"/>
      <c r="M704" s="29"/>
      <c r="N704" s="17"/>
      <c r="O704" s="227"/>
      <c r="P704" s="29"/>
      <c r="Q704" s="29"/>
      <c r="R704" s="29"/>
      <c r="S704" s="29"/>
      <c r="T704" s="29"/>
      <c r="U704" s="7"/>
      <c r="V704" s="7"/>
      <c r="W704" s="7"/>
    </row>
    <row r="705" spans="1:23" ht="14">
      <c r="A705" s="16"/>
      <c r="B705" s="100"/>
      <c r="C705" s="100"/>
      <c r="D705" s="100"/>
      <c r="E705" s="100"/>
      <c r="F705" s="100"/>
      <c r="G705" s="100"/>
      <c r="H705" s="117"/>
      <c r="I705" s="117"/>
      <c r="J705" s="80"/>
      <c r="K705" s="80"/>
      <c r="L705" s="80"/>
      <c r="M705" s="80"/>
      <c r="N705" s="16"/>
      <c r="O705" s="99"/>
      <c r="P705" s="80"/>
      <c r="Q705" s="80"/>
      <c r="R705" s="80"/>
      <c r="S705" s="80"/>
      <c r="T705" s="80"/>
      <c r="U705" s="7"/>
      <c r="V705" s="7"/>
      <c r="W705" s="7"/>
    </row>
    <row r="706" spans="1:23" ht="14">
      <c r="A706" s="17"/>
      <c r="B706" s="41"/>
      <c r="C706" s="41"/>
      <c r="D706" s="41"/>
      <c r="E706" s="41"/>
      <c r="F706" s="41"/>
      <c r="G706" s="41"/>
      <c r="H706" s="77"/>
      <c r="I706" s="77"/>
      <c r="J706" s="29"/>
      <c r="K706" s="29"/>
      <c r="L706" s="29"/>
      <c r="M706" s="29"/>
      <c r="N706" s="17"/>
      <c r="O706" s="227"/>
      <c r="P706" s="29"/>
      <c r="Q706" s="29"/>
      <c r="R706" s="29"/>
      <c r="S706" s="29"/>
      <c r="T706" s="29"/>
      <c r="U706" s="7"/>
      <c r="V706" s="7"/>
      <c r="W706" s="7"/>
    </row>
    <row r="707" spans="1:23" ht="14">
      <c r="A707" s="16"/>
      <c r="B707" s="100"/>
      <c r="C707" s="100"/>
      <c r="D707" s="100"/>
      <c r="E707" s="100"/>
      <c r="F707" s="100"/>
      <c r="G707" s="100"/>
      <c r="H707" s="117"/>
      <c r="I707" s="117"/>
      <c r="J707" s="80"/>
      <c r="K707" s="80"/>
      <c r="L707" s="80"/>
      <c r="M707" s="80"/>
      <c r="N707" s="16"/>
      <c r="O707" s="99"/>
      <c r="P707" s="80"/>
      <c r="Q707" s="80"/>
      <c r="R707" s="80"/>
      <c r="S707" s="80"/>
      <c r="T707" s="80"/>
      <c r="U707" s="7"/>
      <c r="V707" s="7"/>
      <c r="W707" s="7"/>
    </row>
    <row r="708" spans="1:23" ht="14">
      <c r="A708" s="17"/>
      <c r="B708" s="41"/>
      <c r="C708" s="41"/>
      <c r="D708" s="41"/>
      <c r="E708" s="41"/>
      <c r="F708" s="41"/>
      <c r="G708" s="41"/>
      <c r="H708" s="77"/>
      <c r="I708" s="77"/>
      <c r="J708" s="29"/>
      <c r="K708" s="29"/>
      <c r="L708" s="29"/>
      <c r="M708" s="29"/>
      <c r="N708" s="17"/>
      <c r="O708" s="227"/>
      <c r="P708" s="29"/>
      <c r="Q708" s="29"/>
      <c r="R708" s="29"/>
      <c r="S708" s="29"/>
      <c r="T708" s="29"/>
      <c r="U708" s="7"/>
      <c r="V708" s="7"/>
      <c r="W708" s="7"/>
    </row>
    <row r="709" spans="1:23" ht="14">
      <c r="A709" s="16"/>
      <c r="B709" s="100"/>
      <c r="C709" s="100"/>
      <c r="D709" s="100"/>
      <c r="E709" s="100"/>
      <c r="F709" s="100"/>
      <c r="G709" s="100"/>
      <c r="H709" s="117"/>
      <c r="I709" s="117"/>
      <c r="J709" s="80"/>
      <c r="K709" s="80"/>
      <c r="L709" s="80"/>
      <c r="M709" s="80"/>
      <c r="N709" s="16"/>
      <c r="O709" s="99"/>
      <c r="P709" s="80"/>
      <c r="Q709" s="80"/>
      <c r="R709" s="80"/>
      <c r="S709" s="80"/>
      <c r="T709" s="80"/>
      <c r="U709" s="7"/>
      <c r="V709" s="7"/>
      <c r="W709" s="7"/>
    </row>
    <row r="710" spans="1:23" ht="14">
      <c r="A710" s="17"/>
      <c r="B710" s="41"/>
      <c r="C710" s="41"/>
      <c r="D710" s="41"/>
      <c r="E710" s="41"/>
      <c r="F710" s="41"/>
      <c r="G710" s="41"/>
      <c r="H710" s="77"/>
      <c r="I710" s="77"/>
      <c r="J710" s="29"/>
      <c r="K710" s="29"/>
      <c r="L710" s="29"/>
      <c r="M710" s="29"/>
      <c r="N710" s="17"/>
      <c r="O710" s="227"/>
      <c r="P710" s="29"/>
      <c r="Q710" s="29"/>
      <c r="R710" s="29"/>
      <c r="S710" s="29"/>
      <c r="T710" s="29"/>
      <c r="U710" s="7"/>
      <c r="V710" s="7"/>
      <c r="W710" s="7"/>
    </row>
    <row r="711" spans="1:23" ht="14">
      <c r="A711" s="16"/>
      <c r="B711" s="100"/>
      <c r="C711" s="100"/>
      <c r="D711" s="100"/>
      <c r="E711" s="100"/>
      <c r="F711" s="100"/>
      <c r="G711" s="100"/>
      <c r="H711" s="117"/>
      <c r="I711" s="117"/>
      <c r="J711" s="80"/>
      <c r="K711" s="80"/>
      <c r="L711" s="80"/>
      <c r="M711" s="80"/>
      <c r="N711" s="16"/>
      <c r="O711" s="99"/>
      <c r="P711" s="80"/>
      <c r="Q711" s="80"/>
      <c r="R711" s="80"/>
      <c r="S711" s="80"/>
      <c r="T711" s="80"/>
      <c r="U711" s="7"/>
      <c r="V711" s="7"/>
      <c r="W711" s="7"/>
    </row>
    <row r="712" spans="1:23" ht="14">
      <c r="A712" s="17"/>
      <c r="B712" s="41"/>
      <c r="C712" s="41"/>
      <c r="D712" s="41"/>
      <c r="E712" s="41"/>
      <c r="F712" s="41"/>
      <c r="G712" s="41"/>
      <c r="H712" s="77"/>
      <c r="I712" s="77"/>
      <c r="J712" s="29"/>
      <c r="K712" s="29"/>
      <c r="L712" s="29"/>
      <c r="M712" s="29"/>
      <c r="N712" s="17"/>
      <c r="O712" s="227"/>
      <c r="P712" s="29"/>
      <c r="Q712" s="29"/>
      <c r="R712" s="29"/>
      <c r="S712" s="29"/>
      <c r="T712" s="29"/>
      <c r="U712" s="7"/>
      <c r="V712" s="7"/>
      <c r="W712" s="7"/>
    </row>
    <row r="713" spans="1:23" ht="14">
      <c r="A713" s="16"/>
      <c r="B713" s="100"/>
      <c r="C713" s="100"/>
      <c r="D713" s="100"/>
      <c r="E713" s="100"/>
      <c r="F713" s="100"/>
      <c r="G713" s="100"/>
      <c r="H713" s="117"/>
      <c r="I713" s="117"/>
      <c r="J713" s="80"/>
      <c r="K713" s="80"/>
      <c r="L713" s="80"/>
      <c r="M713" s="80"/>
      <c r="N713" s="16"/>
      <c r="O713" s="99"/>
      <c r="P713" s="80"/>
      <c r="Q713" s="80"/>
      <c r="R713" s="80"/>
      <c r="S713" s="80"/>
      <c r="T713" s="80"/>
      <c r="U713" s="7"/>
      <c r="V713" s="7"/>
      <c r="W713" s="7"/>
    </row>
    <row r="714" spans="1:23" ht="14">
      <c r="A714" s="17"/>
      <c r="B714" s="41"/>
      <c r="C714" s="41"/>
      <c r="D714" s="41"/>
      <c r="E714" s="41"/>
      <c r="F714" s="41"/>
      <c r="G714" s="41"/>
      <c r="H714" s="77"/>
      <c r="I714" s="77"/>
      <c r="J714" s="29"/>
      <c r="K714" s="29"/>
      <c r="L714" s="29"/>
      <c r="M714" s="29"/>
      <c r="N714" s="17"/>
      <c r="O714" s="227"/>
      <c r="P714" s="29"/>
      <c r="Q714" s="29"/>
      <c r="R714" s="29"/>
      <c r="S714" s="29"/>
      <c r="T714" s="29"/>
      <c r="U714" s="7"/>
      <c r="V714" s="7"/>
      <c r="W714" s="7"/>
    </row>
    <row r="715" spans="1:23" ht="14">
      <c r="A715" s="16"/>
      <c r="B715" s="100"/>
      <c r="C715" s="100"/>
      <c r="D715" s="100"/>
      <c r="E715" s="100"/>
      <c r="F715" s="100"/>
      <c r="G715" s="100"/>
      <c r="H715" s="117"/>
      <c r="I715" s="117"/>
      <c r="J715" s="80"/>
      <c r="K715" s="80"/>
      <c r="L715" s="80"/>
      <c r="M715" s="80"/>
      <c r="N715" s="16"/>
      <c r="O715" s="99"/>
      <c r="P715" s="80"/>
      <c r="Q715" s="80"/>
      <c r="R715" s="80"/>
      <c r="S715" s="80"/>
      <c r="T715" s="80"/>
      <c r="U715" s="7"/>
      <c r="V715" s="7"/>
      <c r="W715" s="7"/>
    </row>
    <row r="716" spans="1:23" ht="14">
      <c r="A716" s="17"/>
      <c r="B716" s="41"/>
      <c r="C716" s="41"/>
      <c r="D716" s="41"/>
      <c r="E716" s="41"/>
      <c r="F716" s="41"/>
      <c r="G716" s="41"/>
      <c r="H716" s="77"/>
      <c r="I716" s="77"/>
      <c r="J716" s="29"/>
      <c r="K716" s="29"/>
      <c r="L716" s="29"/>
      <c r="M716" s="29"/>
      <c r="N716" s="17"/>
      <c r="O716" s="227"/>
      <c r="P716" s="29"/>
      <c r="Q716" s="29"/>
      <c r="R716" s="29"/>
      <c r="S716" s="29"/>
      <c r="T716" s="29"/>
      <c r="U716" s="7"/>
      <c r="V716" s="7"/>
      <c r="W716" s="7"/>
    </row>
    <row r="717" spans="1:23" ht="14">
      <c r="A717" s="16"/>
      <c r="B717" s="100"/>
      <c r="C717" s="100"/>
      <c r="D717" s="100"/>
      <c r="E717" s="100"/>
      <c r="F717" s="100"/>
      <c r="G717" s="100"/>
      <c r="H717" s="117"/>
      <c r="I717" s="117"/>
      <c r="J717" s="80"/>
      <c r="K717" s="80"/>
      <c r="L717" s="80"/>
      <c r="M717" s="80"/>
      <c r="N717" s="16"/>
      <c r="O717" s="99"/>
      <c r="P717" s="80"/>
      <c r="Q717" s="80"/>
      <c r="R717" s="80"/>
      <c r="S717" s="80"/>
      <c r="T717" s="80"/>
      <c r="U717" s="7"/>
      <c r="V717" s="7"/>
      <c r="W717" s="7"/>
    </row>
    <row r="718" spans="1:23" ht="14">
      <c r="A718" s="17"/>
      <c r="B718" s="41"/>
      <c r="C718" s="41"/>
      <c r="D718" s="41"/>
      <c r="E718" s="41"/>
      <c r="F718" s="41"/>
      <c r="G718" s="41"/>
      <c r="H718" s="77"/>
      <c r="I718" s="77"/>
      <c r="J718" s="29"/>
      <c r="K718" s="29"/>
      <c r="L718" s="29"/>
      <c r="M718" s="29"/>
      <c r="N718" s="17"/>
      <c r="O718" s="227"/>
      <c r="P718" s="29"/>
      <c r="Q718" s="29"/>
      <c r="R718" s="29"/>
      <c r="S718" s="29"/>
      <c r="T718" s="29"/>
      <c r="U718" s="7"/>
      <c r="V718" s="7"/>
      <c r="W718" s="7"/>
    </row>
    <row r="719" spans="1:23" ht="14">
      <c r="A719" s="16"/>
      <c r="B719" s="100"/>
      <c r="C719" s="100"/>
      <c r="D719" s="100"/>
      <c r="E719" s="100"/>
      <c r="F719" s="100"/>
      <c r="G719" s="100"/>
      <c r="H719" s="117"/>
      <c r="I719" s="117"/>
      <c r="J719" s="80"/>
      <c r="K719" s="80"/>
      <c r="L719" s="80"/>
      <c r="M719" s="80"/>
      <c r="N719" s="16"/>
      <c r="O719" s="99"/>
      <c r="P719" s="80"/>
      <c r="Q719" s="80"/>
      <c r="R719" s="80"/>
      <c r="S719" s="80"/>
      <c r="T719" s="80"/>
      <c r="U719" s="7"/>
      <c r="V719" s="7"/>
      <c r="W719" s="7"/>
    </row>
    <row r="720" spans="1:23" ht="14">
      <c r="A720" s="17"/>
      <c r="B720" s="41"/>
      <c r="C720" s="41"/>
      <c r="D720" s="41"/>
      <c r="E720" s="41"/>
      <c r="F720" s="41"/>
      <c r="G720" s="41"/>
      <c r="H720" s="77"/>
      <c r="I720" s="77"/>
      <c r="J720" s="29"/>
      <c r="K720" s="29"/>
      <c r="L720" s="29"/>
      <c r="M720" s="29"/>
      <c r="N720" s="17"/>
      <c r="O720" s="227"/>
      <c r="P720" s="29"/>
      <c r="Q720" s="29"/>
      <c r="R720" s="29"/>
      <c r="S720" s="29"/>
      <c r="T720" s="29"/>
      <c r="U720" s="7"/>
      <c r="V720" s="7"/>
      <c r="W720" s="7"/>
    </row>
    <row r="721" spans="1:23" ht="14">
      <c r="A721" s="16"/>
      <c r="B721" s="100"/>
      <c r="C721" s="100"/>
      <c r="D721" s="100"/>
      <c r="E721" s="100"/>
      <c r="F721" s="100"/>
      <c r="G721" s="100"/>
      <c r="H721" s="117"/>
      <c r="I721" s="117"/>
      <c r="J721" s="80"/>
      <c r="K721" s="80"/>
      <c r="L721" s="80"/>
      <c r="M721" s="80"/>
      <c r="N721" s="16"/>
      <c r="O721" s="99"/>
      <c r="P721" s="80"/>
      <c r="Q721" s="80"/>
      <c r="R721" s="80"/>
      <c r="S721" s="80"/>
      <c r="T721" s="80"/>
      <c r="U721" s="7"/>
      <c r="V721" s="7"/>
      <c r="W721" s="7"/>
    </row>
    <row r="722" spans="1:23" ht="14">
      <c r="A722" s="17"/>
      <c r="B722" s="41"/>
      <c r="C722" s="41"/>
      <c r="D722" s="41"/>
      <c r="E722" s="41"/>
      <c r="F722" s="41"/>
      <c r="G722" s="41"/>
      <c r="H722" s="77"/>
      <c r="I722" s="77"/>
      <c r="J722" s="29"/>
      <c r="K722" s="29"/>
      <c r="L722" s="29"/>
      <c r="M722" s="29"/>
      <c r="N722" s="17"/>
      <c r="O722" s="227"/>
      <c r="P722" s="29"/>
      <c r="Q722" s="29"/>
      <c r="R722" s="29"/>
      <c r="S722" s="29"/>
      <c r="T722" s="29"/>
      <c r="U722" s="7"/>
      <c r="V722" s="7"/>
      <c r="W722" s="7"/>
    </row>
    <row r="723" spans="1:23" ht="14">
      <c r="A723" s="16"/>
      <c r="B723" s="100"/>
      <c r="C723" s="100"/>
      <c r="D723" s="100"/>
      <c r="E723" s="100"/>
      <c r="F723" s="100"/>
      <c r="G723" s="100"/>
      <c r="H723" s="117"/>
      <c r="I723" s="117"/>
      <c r="J723" s="80"/>
      <c r="K723" s="80"/>
      <c r="L723" s="80"/>
      <c r="M723" s="80"/>
      <c r="N723" s="16"/>
      <c r="O723" s="99"/>
      <c r="P723" s="80"/>
      <c r="Q723" s="80"/>
      <c r="R723" s="80"/>
      <c r="S723" s="80"/>
      <c r="T723" s="80"/>
      <c r="U723" s="7"/>
      <c r="V723" s="7"/>
      <c r="W723" s="7"/>
    </row>
    <row r="724" spans="1:23" ht="14">
      <c r="A724" s="17"/>
      <c r="B724" s="41"/>
      <c r="C724" s="41"/>
      <c r="D724" s="41"/>
      <c r="E724" s="41"/>
      <c r="F724" s="41"/>
      <c r="G724" s="41"/>
      <c r="H724" s="77"/>
      <c r="I724" s="77"/>
      <c r="J724" s="29"/>
      <c r="K724" s="29"/>
      <c r="L724" s="29"/>
      <c r="M724" s="29"/>
      <c r="N724" s="17"/>
      <c r="O724" s="227"/>
      <c r="P724" s="29"/>
      <c r="Q724" s="29"/>
      <c r="R724" s="29"/>
      <c r="S724" s="29"/>
      <c r="T724" s="29"/>
      <c r="U724" s="7"/>
      <c r="V724" s="7"/>
      <c r="W724" s="7"/>
    </row>
    <row r="725" spans="1:23" ht="14">
      <c r="A725" s="16"/>
      <c r="B725" s="100"/>
      <c r="C725" s="100"/>
      <c r="D725" s="100"/>
      <c r="E725" s="100"/>
      <c r="F725" s="100"/>
      <c r="G725" s="100"/>
      <c r="H725" s="117"/>
      <c r="I725" s="117"/>
      <c r="J725" s="80"/>
      <c r="K725" s="80"/>
      <c r="L725" s="80"/>
      <c r="M725" s="80"/>
      <c r="N725" s="16"/>
      <c r="O725" s="99"/>
      <c r="P725" s="80"/>
      <c r="Q725" s="80"/>
      <c r="R725" s="80"/>
      <c r="S725" s="80"/>
      <c r="T725" s="80"/>
      <c r="U725" s="7"/>
      <c r="V725" s="7"/>
      <c r="W725" s="7"/>
    </row>
    <row r="726" spans="1:23" ht="14">
      <c r="A726" s="17"/>
      <c r="B726" s="41"/>
      <c r="C726" s="41"/>
      <c r="D726" s="41"/>
      <c r="E726" s="41"/>
      <c r="F726" s="41"/>
      <c r="G726" s="41"/>
      <c r="H726" s="77"/>
      <c r="I726" s="77"/>
      <c r="J726" s="29"/>
      <c r="K726" s="29"/>
      <c r="L726" s="29"/>
      <c r="M726" s="29"/>
      <c r="N726" s="17"/>
      <c r="O726" s="227"/>
      <c r="P726" s="29"/>
      <c r="Q726" s="29"/>
      <c r="R726" s="29"/>
      <c r="S726" s="29"/>
      <c r="T726" s="29"/>
      <c r="U726" s="7"/>
      <c r="V726" s="7"/>
      <c r="W726" s="7"/>
    </row>
    <row r="727" spans="1:23" ht="14">
      <c r="A727" s="16"/>
      <c r="B727" s="100"/>
      <c r="C727" s="100"/>
      <c r="D727" s="100"/>
      <c r="E727" s="100"/>
      <c r="F727" s="100"/>
      <c r="G727" s="100"/>
      <c r="H727" s="117"/>
      <c r="I727" s="117"/>
      <c r="J727" s="80"/>
      <c r="K727" s="80"/>
      <c r="L727" s="80"/>
      <c r="M727" s="80"/>
      <c r="N727" s="16"/>
      <c r="O727" s="99"/>
      <c r="P727" s="80"/>
      <c r="Q727" s="80"/>
      <c r="R727" s="80"/>
      <c r="S727" s="80"/>
      <c r="T727" s="80"/>
      <c r="U727" s="7"/>
      <c r="V727" s="7"/>
      <c r="W727" s="7"/>
    </row>
    <row r="728" spans="1:23" ht="14">
      <c r="A728" s="17"/>
      <c r="B728" s="41"/>
      <c r="C728" s="41"/>
      <c r="D728" s="41"/>
      <c r="E728" s="41"/>
      <c r="F728" s="41"/>
      <c r="G728" s="41"/>
      <c r="H728" s="77"/>
      <c r="I728" s="77"/>
      <c r="J728" s="29"/>
      <c r="K728" s="29"/>
      <c r="L728" s="29"/>
      <c r="M728" s="29"/>
      <c r="N728" s="17"/>
      <c r="O728" s="227"/>
      <c r="P728" s="29"/>
      <c r="Q728" s="29"/>
      <c r="R728" s="29"/>
      <c r="S728" s="29"/>
      <c r="T728" s="29"/>
      <c r="U728" s="7"/>
      <c r="V728" s="7"/>
      <c r="W728" s="7"/>
    </row>
    <row r="729" spans="1:23" ht="14">
      <c r="A729" s="16"/>
      <c r="B729" s="100"/>
      <c r="C729" s="100"/>
      <c r="D729" s="100"/>
      <c r="E729" s="100"/>
      <c r="F729" s="100"/>
      <c r="G729" s="100"/>
      <c r="H729" s="117"/>
      <c r="I729" s="117"/>
      <c r="J729" s="80"/>
      <c r="K729" s="80"/>
      <c r="L729" s="80"/>
      <c r="M729" s="80"/>
      <c r="N729" s="16"/>
      <c r="O729" s="99"/>
      <c r="P729" s="80"/>
      <c r="Q729" s="80"/>
      <c r="R729" s="80"/>
      <c r="S729" s="80"/>
      <c r="T729" s="80"/>
      <c r="U729" s="7"/>
      <c r="V729" s="7"/>
      <c r="W729" s="7"/>
    </row>
    <row r="730" spans="1:23" ht="14">
      <c r="A730" s="17"/>
      <c r="B730" s="41"/>
      <c r="C730" s="41"/>
      <c r="D730" s="41"/>
      <c r="E730" s="41"/>
      <c r="F730" s="41"/>
      <c r="G730" s="41"/>
      <c r="H730" s="77"/>
      <c r="I730" s="77"/>
      <c r="J730" s="29"/>
      <c r="K730" s="29"/>
      <c r="L730" s="29"/>
      <c r="M730" s="29"/>
      <c r="N730" s="17"/>
      <c r="O730" s="227"/>
      <c r="P730" s="29"/>
      <c r="Q730" s="29"/>
      <c r="R730" s="29"/>
      <c r="S730" s="29"/>
      <c r="T730" s="29"/>
      <c r="U730" s="7"/>
      <c r="V730" s="7"/>
      <c r="W730" s="7"/>
    </row>
    <row r="731" spans="1:23" ht="14">
      <c r="A731" s="16"/>
      <c r="B731" s="100"/>
      <c r="C731" s="100"/>
      <c r="D731" s="100"/>
      <c r="E731" s="100"/>
      <c r="F731" s="100"/>
      <c r="G731" s="100"/>
      <c r="H731" s="117"/>
      <c r="I731" s="117"/>
      <c r="J731" s="80"/>
      <c r="K731" s="80"/>
      <c r="L731" s="80"/>
      <c r="M731" s="80"/>
      <c r="N731" s="16"/>
      <c r="O731" s="99"/>
      <c r="P731" s="80"/>
      <c r="Q731" s="80"/>
      <c r="R731" s="80"/>
      <c r="S731" s="80"/>
      <c r="T731" s="80"/>
      <c r="U731" s="7"/>
      <c r="V731" s="7"/>
      <c r="W731" s="7"/>
    </row>
    <row r="732" spans="1:23" ht="14">
      <c r="A732" s="17"/>
      <c r="B732" s="41"/>
      <c r="C732" s="41"/>
      <c r="D732" s="41"/>
      <c r="E732" s="41"/>
      <c r="F732" s="41"/>
      <c r="G732" s="41"/>
      <c r="H732" s="77"/>
      <c r="I732" s="77"/>
      <c r="J732" s="29"/>
      <c r="K732" s="29"/>
      <c r="L732" s="29"/>
      <c r="M732" s="29"/>
      <c r="N732" s="17"/>
      <c r="O732" s="227"/>
      <c r="P732" s="29"/>
      <c r="Q732" s="29"/>
      <c r="R732" s="29"/>
      <c r="S732" s="29"/>
      <c r="T732" s="29"/>
      <c r="U732" s="7"/>
      <c r="V732" s="7"/>
      <c r="W732" s="7"/>
    </row>
    <row r="733" spans="1:23" ht="14">
      <c r="A733" s="16"/>
      <c r="B733" s="100"/>
      <c r="C733" s="100"/>
      <c r="D733" s="100"/>
      <c r="E733" s="100"/>
      <c r="F733" s="100"/>
      <c r="G733" s="100"/>
      <c r="H733" s="117"/>
      <c r="I733" s="117"/>
      <c r="J733" s="80"/>
      <c r="K733" s="80"/>
      <c r="L733" s="80"/>
      <c r="M733" s="80"/>
      <c r="N733" s="16"/>
      <c r="O733" s="99"/>
      <c r="P733" s="80"/>
      <c r="Q733" s="80"/>
      <c r="R733" s="80"/>
      <c r="S733" s="80"/>
      <c r="T733" s="80"/>
      <c r="U733" s="7"/>
      <c r="V733" s="7"/>
      <c r="W733" s="7"/>
    </row>
    <row r="734" spans="1:23" ht="14">
      <c r="A734" s="17"/>
      <c r="B734" s="41"/>
      <c r="C734" s="41"/>
      <c r="D734" s="41"/>
      <c r="E734" s="41"/>
      <c r="F734" s="41"/>
      <c r="G734" s="41"/>
      <c r="H734" s="77"/>
      <c r="I734" s="77"/>
      <c r="J734" s="29"/>
      <c r="K734" s="29"/>
      <c r="L734" s="29"/>
      <c r="M734" s="29"/>
      <c r="N734" s="17"/>
      <c r="O734" s="227"/>
      <c r="P734" s="29"/>
      <c r="Q734" s="29"/>
      <c r="R734" s="29"/>
      <c r="S734" s="29"/>
      <c r="T734" s="29"/>
      <c r="U734" s="7"/>
      <c r="V734" s="7"/>
      <c r="W734" s="7"/>
    </row>
    <row r="735" spans="1:23" ht="14">
      <c r="A735" s="16"/>
      <c r="B735" s="100"/>
      <c r="C735" s="100"/>
      <c r="D735" s="100"/>
      <c r="E735" s="100"/>
      <c r="F735" s="100"/>
      <c r="G735" s="100"/>
      <c r="H735" s="117"/>
      <c r="I735" s="117"/>
      <c r="J735" s="80"/>
      <c r="K735" s="80"/>
      <c r="L735" s="80"/>
      <c r="M735" s="80"/>
      <c r="N735" s="16"/>
      <c r="O735" s="99"/>
      <c r="P735" s="80"/>
      <c r="Q735" s="80"/>
      <c r="R735" s="80"/>
      <c r="S735" s="80"/>
      <c r="T735" s="80"/>
      <c r="U735" s="7"/>
      <c r="V735" s="7"/>
      <c r="W735" s="7"/>
    </row>
    <row r="736" spans="1:23" ht="14">
      <c r="A736" s="17"/>
      <c r="B736" s="41"/>
      <c r="C736" s="41"/>
      <c r="D736" s="41"/>
      <c r="E736" s="41"/>
      <c r="F736" s="41"/>
      <c r="G736" s="41"/>
      <c r="H736" s="77"/>
      <c r="I736" s="77"/>
      <c r="J736" s="29"/>
      <c r="K736" s="29"/>
      <c r="L736" s="29"/>
      <c r="M736" s="29"/>
      <c r="N736" s="17"/>
      <c r="O736" s="227"/>
      <c r="P736" s="29"/>
      <c r="Q736" s="29"/>
      <c r="R736" s="29"/>
      <c r="S736" s="29"/>
      <c r="T736" s="29"/>
      <c r="U736" s="7"/>
      <c r="V736" s="7"/>
      <c r="W736" s="7"/>
    </row>
    <row r="737" spans="1:23" ht="14">
      <c r="A737" s="16"/>
      <c r="B737" s="100"/>
      <c r="C737" s="100"/>
      <c r="D737" s="100"/>
      <c r="E737" s="100"/>
      <c r="F737" s="100"/>
      <c r="G737" s="100"/>
      <c r="H737" s="117"/>
      <c r="I737" s="117"/>
      <c r="J737" s="80"/>
      <c r="K737" s="80"/>
      <c r="L737" s="80"/>
      <c r="M737" s="80"/>
      <c r="N737" s="16"/>
      <c r="O737" s="99"/>
      <c r="P737" s="80"/>
      <c r="Q737" s="80"/>
      <c r="R737" s="80"/>
      <c r="S737" s="80"/>
      <c r="T737" s="80"/>
      <c r="U737" s="7"/>
      <c r="V737" s="7"/>
      <c r="W737" s="7"/>
    </row>
    <row r="738" spans="1:23" ht="14">
      <c r="A738" s="17"/>
      <c r="B738" s="41"/>
      <c r="C738" s="41"/>
      <c r="D738" s="41"/>
      <c r="E738" s="41"/>
      <c r="F738" s="41"/>
      <c r="G738" s="41"/>
      <c r="H738" s="77"/>
      <c r="I738" s="77"/>
      <c r="J738" s="29"/>
      <c r="K738" s="29"/>
      <c r="L738" s="29"/>
      <c r="M738" s="29"/>
      <c r="N738" s="17"/>
      <c r="O738" s="227"/>
      <c r="P738" s="29"/>
      <c r="Q738" s="29"/>
      <c r="R738" s="29"/>
      <c r="S738" s="29"/>
      <c r="T738" s="29"/>
      <c r="U738" s="7"/>
      <c r="V738" s="7"/>
      <c r="W738" s="7"/>
    </row>
    <row r="739" spans="1:23" ht="14">
      <c r="A739" s="16"/>
      <c r="B739" s="100"/>
      <c r="C739" s="100"/>
      <c r="D739" s="100"/>
      <c r="E739" s="100"/>
      <c r="F739" s="100"/>
      <c r="G739" s="100"/>
      <c r="H739" s="117"/>
      <c r="I739" s="117"/>
      <c r="J739" s="80"/>
      <c r="K739" s="80"/>
      <c r="L739" s="80"/>
      <c r="M739" s="80"/>
      <c r="N739" s="16"/>
      <c r="O739" s="99"/>
      <c r="P739" s="80"/>
      <c r="Q739" s="80"/>
      <c r="R739" s="80"/>
      <c r="S739" s="80"/>
      <c r="T739" s="80"/>
      <c r="U739" s="7"/>
      <c r="V739" s="7"/>
      <c r="W739" s="7"/>
    </row>
    <row r="740" spans="1:23" ht="14">
      <c r="A740" s="17"/>
      <c r="B740" s="41"/>
      <c r="C740" s="41"/>
      <c r="D740" s="41"/>
      <c r="E740" s="41"/>
      <c r="F740" s="41"/>
      <c r="G740" s="41"/>
      <c r="H740" s="77"/>
      <c r="I740" s="77"/>
      <c r="J740" s="29"/>
      <c r="K740" s="29"/>
      <c r="L740" s="29"/>
      <c r="M740" s="29"/>
      <c r="N740" s="17"/>
      <c r="O740" s="227"/>
      <c r="P740" s="29"/>
      <c r="Q740" s="29"/>
      <c r="R740" s="29"/>
      <c r="S740" s="29"/>
      <c r="T740" s="29"/>
      <c r="U740" s="7"/>
      <c r="V740" s="7"/>
      <c r="W740" s="7"/>
    </row>
    <row r="741" spans="1:23" ht="14">
      <c r="A741" s="16"/>
      <c r="B741" s="100"/>
      <c r="C741" s="100"/>
      <c r="D741" s="100"/>
      <c r="E741" s="100"/>
      <c r="F741" s="100"/>
      <c r="G741" s="100"/>
      <c r="H741" s="117"/>
      <c r="I741" s="117"/>
      <c r="J741" s="80"/>
      <c r="K741" s="80"/>
      <c r="L741" s="80"/>
      <c r="M741" s="80"/>
      <c r="N741" s="16"/>
      <c r="O741" s="99"/>
      <c r="P741" s="80"/>
      <c r="Q741" s="80"/>
      <c r="R741" s="80"/>
      <c r="S741" s="80"/>
      <c r="T741" s="80"/>
      <c r="U741" s="7"/>
      <c r="V741" s="7"/>
      <c r="W741" s="7"/>
    </row>
    <row r="742" spans="1:23" ht="14">
      <c r="A742" s="17"/>
      <c r="B742" s="41"/>
      <c r="C742" s="41"/>
      <c r="D742" s="41"/>
      <c r="E742" s="41"/>
      <c r="F742" s="41"/>
      <c r="G742" s="41"/>
      <c r="H742" s="77"/>
      <c r="I742" s="77"/>
      <c r="J742" s="29"/>
      <c r="K742" s="29"/>
      <c r="L742" s="29"/>
      <c r="M742" s="29"/>
      <c r="N742" s="17"/>
      <c r="O742" s="227"/>
      <c r="P742" s="29"/>
      <c r="Q742" s="29"/>
      <c r="R742" s="29"/>
      <c r="S742" s="29"/>
      <c r="T742" s="29"/>
      <c r="U742" s="7"/>
      <c r="V742" s="7"/>
      <c r="W742" s="7"/>
    </row>
    <row r="743" spans="1:23" ht="14">
      <c r="A743" s="16"/>
      <c r="B743" s="100"/>
      <c r="C743" s="100"/>
      <c r="D743" s="100"/>
      <c r="E743" s="100"/>
      <c r="F743" s="100"/>
      <c r="G743" s="100"/>
      <c r="H743" s="117"/>
      <c r="I743" s="117"/>
      <c r="J743" s="80"/>
      <c r="K743" s="80"/>
      <c r="L743" s="80"/>
      <c r="M743" s="80"/>
      <c r="N743" s="16"/>
      <c r="O743" s="99"/>
      <c r="P743" s="80"/>
      <c r="Q743" s="80"/>
      <c r="R743" s="80"/>
      <c r="S743" s="80"/>
      <c r="T743" s="80"/>
      <c r="U743" s="7"/>
      <c r="V743" s="7"/>
      <c r="W743" s="7"/>
    </row>
    <row r="744" spans="1:23" ht="14">
      <c r="A744" s="17"/>
      <c r="B744" s="41"/>
      <c r="C744" s="41"/>
      <c r="D744" s="41"/>
      <c r="E744" s="41"/>
      <c r="F744" s="41"/>
      <c r="G744" s="41"/>
      <c r="H744" s="77"/>
      <c r="I744" s="77"/>
      <c r="J744" s="29"/>
      <c r="K744" s="29"/>
      <c r="L744" s="29"/>
      <c r="M744" s="29"/>
      <c r="N744" s="17"/>
      <c r="O744" s="227"/>
      <c r="P744" s="29"/>
      <c r="Q744" s="29"/>
      <c r="R744" s="29"/>
      <c r="S744" s="29"/>
      <c r="T744" s="29"/>
      <c r="U744" s="7"/>
      <c r="V744" s="7"/>
      <c r="W744" s="7"/>
    </row>
    <row r="745" spans="1:23" ht="14">
      <c r="A745" s="16"/>
      <c r="B745" s="100"/>
      <c r="C745" s="100"/>
      <c r="D745" s="100"/>
      <c r="E745" s="100"/>
      <c r="F745" s="100"/>
      <c r="G745" s="100"/>
      <c r="H745" s="117"/>
      <c r="I745" s="117"/>
      <c r="J745" s="80"/>
      <c r="K745" s="80"/>
      <c r="L745" s="80"/>
      <c r="M745" s="80"/>
      <c r="N745" s="16"/>
      <c r="O745" s="99"/>
      <c r="P745" s="80"/>
      <c r="Q745" s="80"/>
      <c r="R745" s="80"/>
      <c r="S745" s="80"/>
      <c r="T745" s="80"/>
      <c r="U745" s="7"/>
      <c r="V745" s="7"/>
      <c r="W745" s="7"/>
    </row>
    <row r="746" spans="1:23" ht="14">
      <c r="A746" s="17"/>
      <c r="B746" s="41"/>
      <c r="C746" s="41"/>
      <c r="D746" s="41"/>
      <c r="E746" s="41"/>
      <c r="F746" s="41"/>
      <c r="G746" s="41"/>
      <c r="H746" s="77"/>
      <c r="I746" s="77"/>
      <c r="J746" s="29"/>
      <c r="K746" s="29"/>
      <c r="L746" s="29"/>
      <c r="M746" s="29"/>
      <c r="N746" s="17"/>
      <c r="O746" s="227"/>
      <c r="P746" s="29"/>
      <c r="Q746" s="29"/>
      <c r="R746" s="29"/>
      <c r="S746" s="29"/>
      <c r="T746" s="29"/>
      <c r="U746" s="7"/>
      <c r="V746" s="7"/>
      <c r="W746" s="7"/>
    </row>
    <row r="747" spans="1:23" ht="14">
      <c r="A747" s="16"/>
      <c r="B747" s="100"/>
      <c r="C747" s="100"/>
      <c r="D747" s="100"/>
      <c r="E747" s="100"/>
      <c r="F747" s="100"/>
      <c r="G747" s="100"/>
      <c r="H747" s="117"/>
      <c r="I747" s="117"/>
      <c r="J747" s="80"/>
      <c r="K747" s="80"/>
      <c r="L747" s="80"/>
      <c r="M747" s="80"/>
      <c r="N747" s="16"/>
      <c r="O747" s="99"/>
      <c r="P747" s="80"/>
      <c r="Q747" s="80"/>
      <c r="R747" s="80"/>
      <c r="S747" s="80"/>
      <c r="T747" s="80"/>
      <c r="U747" s="7"/>
      <c r="V747" s="7"/>
      <c r="W747" s="7"/>
    </row>
    <row r="748" spans="1:23" ht="14">
      <c r="A748" s="17"/>
      <c r="B748" s="41"/>
      <c r="C748" s="41"/>
      <c r="D748" s="41"/>
      <c r="E748" s="41"/>
      <c r="F748" s="41"/>
      <c r="G748" s="41"/>
      <c r="H748" s="77"/>
      <c r="I748" s="77"/>
      <c r="J748" s="29"/>
      <c r="K748" s="29"/>
      <c r="L748" s="29"/>
      <c r="M748" s="29"/>
      <c r="N748" s="17"/>
      <c r="O748" s="227"/>
      <c r="P748" s="29"/>
      <c r="Q748" s="29"/>
      <c r="R748" s="29"/>
      <c r="S748" s="29"/>
      <c r="T748" s="29"/>
      <c r="U748" s="7"/>
      <c r="V748" s="7"/>
      <c r="W748" s="7"/>
    </row>
    <row r="749" spans="1:23" ht="14">
      <c r="A749" s="16"/>
      <c r="B749" s="100"/>
      <c r="C749" s="100"/>
      <c r="D749" s="100"/>
      <c r="E749" s="100"/>
      <c r="F749" s="100"/>
      <c r="G749" s="100"/>
      <c r="H749" s="117"/>
      <c r="I749" s="117"/>
      <c r="J749" s="80"/>
      <c r="K749" s="80"/>
      <c r="L749" s="80"/>
      <c r="M749" s="80"/>
      <c r="N749" s="16"/>
      <c r="O749" s="99"/>
      <c r="P749" s="80"/>
      <c r="Q749" s="80"/>
      <c r="R749" s="80"/>
      <c r="S749" s="80"/>
      <c r="T749" s="80"/>
      <c r="U749" s="7"/>
      <c r="V749" s="7"/>
      <c r="W749" s="7"/>
    </row>
    <row r="750" spans="1:23" ht="14">
      <c r="A750" s="17"/>
      <c r="B750" s="41"/>
      <c r="C750" s="41"/>
      <c r="D750" s="41"/>
      <c r="E750" s="41"/>
      <c r="F750" s="41"/>
      <c r="G750" s="41"/>
      <c r="H750" s="77"/>
      <c r="I750" s="77"/>
      <c r="J750" s="29"/>
      <c r="K750" s="29"/>
      <c r="L750" s="29"/>
      <c r="M750" s="29"/>
      <c r="N750" s="17"/>
      <c r="O750" s="227"/>
      <c r="P750" s="29"/>
      <c r="Q750" s="29"/>
      <c r="R750" s="29"/>
      <c r="S750" s="29"/>
      <c r="T750" s="29"/>
      <c r="U750" s="7"/>
      <c r="V750" s="7"/>
      <c r="W750" s="7"/>
    </row>
    <row r="751" spans="1:23" ht="14">
      <c r="A751" s="16"/>
      <c r="B751" s="100"/>
      <c r="C751" s="100"/>
      <c r="D751" s="100"/>
      <c r="E751" s="100"/>
      <c r="F751" s="100"/>
      <c r="G751" s="100"/>
      <c r="H751" s="117"/>
      <c r="I751" s="117"/>
      <c r="J751" s="80"/>
      <c r="K751" s="80"/>
      <c r="L751" s="80"/>
      <c r="M751" s="80"/>
      <c r="N751" s="16"/>
      <c r="O751" s="99"/>
      <c r="P751" s="80"/>
      <c r="Q751" s="80"/>
      <c r="R751" s="80"/>
      <c r="S751" s="80"/>
      <c r="T751" s="80"/>
      <c r="U751" s="7"/>
      <c r="V751" s="7"/>
      <c r="W751" s="7"/>
    </row>
    <row r="752" spans="1:23" ht="14">
      <c r="A752" s="17"/>
      <c r="B752" s="41"/>
      <c r="C752" s="41"/>
      <c r="D752" s="41"/>
      <c r="E752" s="41"/>
      <c r="F752" s="41"/>
      <c r="G752" s="41"/>
      <c r="H752" s="77"/>
      <c r="I752" s="77"/>
      <c r="J752" s="29"/>
      <c r="K752" s="29"/>
      <c r="L752" s="29"/>
      <c r="M752" s="29"/>
      <c r="N752" s="17"/>
      <c r="O752" s="227"/>
      <c r="P752" s="29"/>
      <c r="Q752" s="29"/>
      <c r="R752" s="29"/>
      <c r="S752" s="29"/>
      <c r="T752" s="29"/>
      <c r="U752" s="7"/>
      <c r="V752" s="7"/>
      <c r="W752" s="7"/>
    </row>
    <row r="753" spans="1:23" ht="14">
      <c r="A753" s="16"/>
      <c r="B753" s="100"/>
      <c r="C753" s="100"/>
      <c r="D753" s="100"/>
      <c r="E753" s="100"/>
      <c r="F753" s="100"/>
      <c r="G753" s="100"/>
      <c r="H753" s="117"/>
      <c r="I753" s="117"/>
      <c r="J753" s="80"/>
      <c r="K753" s="80"/>
      <c r="L753" s="80"/>
      <c r="M753" s="80"/>
      <c r="N753" s="16"/>
      <c r="O753" s="99"/>
      <c r="P753" s="80"/>
      <c r="Q753" s="80"/>
      <c r="R753" s="80"/>
      <c r="S753" s="80"/>
      <c r="T753" s="80"/>
      <c r="U753" s="7"/>
      <c r="V753" s="7"/>
      <c r="W753" s="7"/>
    </row>
    <row r="754" spans="1:23" ht="14">
      <c r="A754" s="17"/>
      <c r="B754" s="41"/>
      <c r="C754" s="41"/>
      <c r="D754" s="41"/>
      <c r="E754" s="41"/>
      <c r="F754" s="41"/>
      <c r="G754" s="41"/>
      <c r="H754" s="77"/>
      <c r="I754" s="77"/>
      <c r="J754" s="29"/>
      <c r="K754" s="29"/>
      <c r="L754" s="29"/>
      <c r="M754" s="29"/>
      <c r="N754" s="17"/>
      <c r="O754" s="227"/>
      <c r="P754" s="29"/>
      <c r="Q754" s="29"/>
      <c r="R754" s="29"/>
      <c r="S754" s="29"/>
      <c r="T754" s="29"/>
      <c r="U754" s="7"/>
      <c r="V754" s="7"/>
      <c r="W754" s="7"/>
    </row>
    <row r="755" spans="1:23" ht="14">
      <c r="A755" s="16"/>
      <c r="B755" s="100"/>
      <c r="C755" s="100"/>
      <c r="D755" s="100"/>
      <c r="E755" s="100"/>
      <c r="F755" s="100"/>
      <c r="G755" s="100"/>
      <c r="H755" s="117"/>
      <c r="I755" s="117"/>
      <c r="J755" s="80"/>
      <c r="K755" s="80"/>
      <c r="L755" s="80"/>
      <c r="M755" s="80"/>
      <c r="N755" s="16"/>
      <c r="O755" s="99"/>
      <c r="P755" s="80"/>
      <c r="Q755" s="80"/>
      <c r="R755" s="80"/>
      <c r="S755" s="80"/>
      <c r="T755" s="80"/>
      <c r="U755" s="7"/>
      <c r="V755" s="7"/>
      <c r="W755" s="7"/>
    </row>
    <row r="756" spans="1:23" ht="14">
      <c r="A756" s="17"/>
      <c r="B756" s="41"/>
      <c r="C756" s="41"/>
      <c r="D756" s="41"/>
      <c r="E756" s="41"/>
      <c r="F756" s="41"/>
      <c r="G756" s="41"/>
      <c r="H756" s="77"/>
      <c r="I756" s="77"/>
      <c r="J756" s="29"/>
      <c r="K756" s="29"/>
      <c r="L756" s="29"/>
      <c r="M756" s="29"/>
      <c r="N756" s="17"/>
      <c r="O756" s="227"/>
      <c r="P756" s="29"/>
      <c r="Q756" s="29"/>
      <c r="R756" s="29"/>
      <c r="S756" s="29"/>
      <c r="T756" s="29"/>
      <c r="U756" s="7"/>
      <c r="V756" s="7"/>
      <c r="W756" s="7"/>
    </row>
    <row r="757" spans="1:23" ht="14">
      <c r="A757" s="16"/>
      <c r="B757" s="100"/>
      <c r="C757" s="100"/>
      <c r="D757" s="100"/>
      <c r="E757" s="100"/>
      <c r="F757" s="100"/>
      <c r="G757" s="100"/>
      <c r="H757" s="117"/>
      <c r="I757" s="117"/>
      <c r="J757" s="80"/>
      <c r="K757" s="80"/>
      <c r="L757" s="80"/>
      <c r="M757" s="80"/>
      <c r="N757" s="16"/>
      <c r="O757" s="99"/>
      <c r="P757" s="80"/>
      <c r="Q757" s="80"/>
      <c r="R757" s="80"/>
      <c r="S757" s="80"/>
      <c r="T757" s="80"/>
      <c r="U757" s="7"/>
      <c r="V757" s="7"/>
      <c r="W757" s="7"/>
    </row>
    <row r="758" spans="1:23" ht="14">
      <c r="A758" s="17"/>
      <c r="B758" s="41"/>
      <c r="C758" s="41"/>
      <c r="D758" s="41"/>
      <c r="E758" s="41"/>
      <c r="F758" s="41"/>
      <c r="G758" s="41"/>
      <c r="H758" s="77"/>
      <c r="I758" s="77"/>
      <c r="J758" s="29"/>
      <c r="K758" s="29"/>
      <c r="L758" s="29"/>
      <c r="M758" s="29"/>
      <c r="N758" s="17"/>
      <c r="O758" s="227"/>
      <c r="P758" s="29"/>
      <c r="Q758" s="29"/>
      <c r="R758" s="29"/>
      <c r="S758" s="29"/>
      <c r="T758" s="29"/>
      <c r="U758" s="7"/>
      <c r="V758" s="7"/>
      <c r="W758" s="7"/>
    </row>
    <row r="759" spans="1:23" ht="14">
      <c r="A759" s="16"/>
      <c r="B759" s="100"/>
      <c r="C759" s="100"/>
      <c r="D759" s="100"/>
      <c r="E759" s="100"/>
      <c r="F759" s="100"/>
      <c r="G759" s="100"/>
      <c r="H759" s="117"/>
      <c r="I759" s="117"/>
      <c r="J759" s="80"/>
      <c r="K759" s="80"/>
      <c r="L759" s="80"/>
      <c r="M759" s="80"/>
      <c r="N759" s="16"/>
      <c r="O759" s="99"/>
      <c r="P759" s="80"/>
      <c r="Q759" s="80"/>
      <c r="R759" s="80"/>
      <c r="S759" s="80"/>
      <c r="T759" s="80"/>
      <c r="U759" s="7"/>
      <c r="V759" s="7"/>
      <c r="W759" s="7"/>
    </row>
    <row r="760" spans="1:23" ht="14">
      <c r="A760" s="17"/>
      <c r="B760" s="41"/>
      <c r="C760" s="41"/>
      <c r="D760" s="41"/>
      <c r="E760" s="41"/>
      <c r="F760" s="41"/>
      <c r="G760" s="41"/>
      <c r="H760" s="77"/>
      <c r="I760" s="77"/>
      <c r="J760" s="29"/>
      <c r="K760" s="29"/>
      <c r="L760" s="29"/>
      <c r="M760" s="29"/>
      <c r="N760" s="17"/>
      <c r="O760" s="227"/>
      <c r="P760" s="29"/>
      <c r="Q760" s="29"/>
      <c r="R760" s="29"/>
      <c r="S760" s="29"/>
      <c r="T760" s="29"/>
      <c r="U760" s="7"/>
      <c r="V760" s="7"/>
      <c r="W760" s="7"/>
    </row>
    <row r="761" spans="1:23" ht="14">
      <c r="A761" s="16"/>
      <c r="B761" s="100"/>
      <c r="C761" s="100"/>
      <c r="D761" s="100"/>
      <c r="E761" s="100"/>
      <c r="F761" s="100"/>
      <c r="G761" s="100"/>
      <c r="H761" s="117"/>
      <c r="I761" s="117"/>
      <c r="J761" s="80"/>
      <c r="K761" s="80"/>
      <c r="L761" s="80"/>
      <c r="M761" s="80"/>
      <c r="N761" s="16"/>
      <c r="O761" s="99"/>
      <c r="P761" s="80"/>
      <c r="Q761" s="80"/>
      <c r="R761" s="80"/>
      <c r="S761" s="80"/>
      <c r="T761" s="80"/>
      <c r="U761" s="7"/>
      <c r="V761" s="7"/>
      <c r="W761" s="7"/>
    </row>
    <row r="762" spans="1:23" ht="14">
      <c r="A762" s="17"/>
      <c r="B762" s="41"/>
      <c r="C762" s="41"/>
      <c r="D762" s="41"/>
      <c r="E762" s="41"/>
      <c r="F762" s="41"/>
      <c r="G762" s="41"/>
      <c r="H762" s="77"/>
      <c r="I762" s="77"/>
      <c r="J762" s="29"/>
      <c r="K762" s="29"/>
      <c r="L762" s="29"/>
      <c r="M762" s="29"/>
      <c r="N762" s="17"/>
      <c r="O762" s="227"/>
      <c r="P762" s="29"/>
      <c r="Q762" s="29"/>
      <c r="R762" s="29"/>
      <c r="S762" s="29"/>
      <c r="T762" s="29"/>
      <c r="U762" s="7"/>
      <c r="V762" s="7"/>
      <c r="W762" s="7"/>
    </row>
    <row r="763" spans="1:23" ht="14">
      <c r="A763" s="16"/>
      <c r="B763" s="100"/>
      <c r="C763" s="100"/>
      <c r="D763" s="100"/>
      <c r="E763" s="100"/>
      <c r="F763" s="100"/>
      <c r="G763" s="100"/>
      <c r="H763" s="117"/>
      <c r="I763" s="117"/>
      <c r="J763" s="80"/>
      <c r="K763" s="80"/>
      <c r="L763" s="80"/>
      <c r="M763" s="80"/>
      <c r="N763" s="16"/>
      <c r="O763" s="99"/>
      <c r="P763" s="80"/>
      <c r="Q763" s="80"/>
      <c r="R763" s="80"/>
      <c r="S763" s="80"/>
      <c r="T763" s="80"/>
      <c r="U763" s="7"/>
      <c r="V763" s="7"/>
      <c r="W763" s="7"/>
    </row>
    <row r="764" spans="1:23" ht="14">
      <c r="A764" s="17"/>
      <c r="B764" s="41"/>
      <c r="C764" s="41"/>
      <c r="D764" s="41"/>
      <c r="E764" s="41"/>
      <c r="F764" s="41"/>
      <c r="G764" s="41"/>
      <c r="H764" s="77"/>
      <c r="I764" s="77"/>
      <c r="J764" s="29"/>
      <c r="K764" s="29"/>
      <c r="L764" s="29"/>
      <c r="M764" s="29"/>
      <c r="N764" s="17"/>
      <c r="O764" s="227"/>
      <c r="P764" s="29"/>
      <c r="Q764" s="29"/>
      <c r="R764" s="29"/>
      <c r="S764" s="29"/>
      <c r="T764" s="29"/>
      <c r="U764" s="7"/>
      <c r="V764" s="7"/>
      <c r="W764" s="7"/>
    </row>
    <row r="765" spans="1:23" ht="14">
      <c r="A765" s="16"/>
      <c r="B765" s="100"/>
      <c r="C765" s="100"/>
      <c r="D765" s="100"/>
      <c r="E765" s="100"/>
      <c r="F765" s="100"/>
      <c r="G765" s="100"/>
      <c r="H765" s="117"/>
      <c r="I765" s="117"/>
      <c r="J765" s="80"/>
      <c r="K765" s="80"/>
      <c r="L765" s="80"/>
      <c r="M765" s="80"/>
      <c r="N765" s="16"/>
      <c r="O765" s="99"/>
      <c r="P765" s="80"/>
      <c r="Q765" s="80"/>
      <c r="R765" s="80"/>
      <c r="S765" s="80"/>
      <c r="T765" s="80"/>
      <c r="U765" s="7"/>
      <c r="V765" s="7"/>
      <c r="W765" s="7"/>
    </row>
    <row r="766" spans="1:23" ht="14">
      <c r="A766" s="17"/>
      <c r="B766" s="41"/>
      <c r="C766" s="41"/>
      <c r="D766" s="41"/>
      <c r="E766" s="41"/>
      <c r="F766" s="41"/>
      <c r="G766" s="41"/>
      <c r="H766" s="77"/>
      <c r="I766" s="77"/>
      <c r="J766" s="29"/>
      <c r="K766" s="29"/>
      <c r="L766" s="29"/>
      <c r="M766" s="29"/>
      <c r="N766" s="17"/>
      <c r="O766" s="227"/>
      <c r="P766" s="29"/>
      <c r="Q766" s="29"/>
      <c r="R766" s="29"/>
      <c r="S766" s="29"/>
      <c r="T766" s="29"/>
      <c r="U766" s="7"/>
      <c r="V766" s="7"/>
      <c r="W766" s="7"/>
    </row>
    <row r="767" spans="1:23" ht="14">
      <c r="A767" s="16"/>
      <c r="B767" s="100"/>
      <c r="C767" s="100"/>
      <c r="D767" s="100"/>
      <c r="E767" s="100"/>
      <c r="F767" s="100"/>
      <c r="G767" s="100"/>
      <c r="H767" s="117"/>
      <c r="I767" s="117"/>
      <c r="J767" s="80"/>
      <c r="K767" s="80"/>
      <c r="L767" s="80"/>
      <c r="M767" s="80"/>
      <c r="N767" s="16"/>
      <c r="O767" s="99"/>
      <c r="P767" s="80"/>
      <c r="Q767" s="80"/>
      <c r="R767" s="80"/>
      <c r="S767" s="80"/>
      <c r="T767" s="80"/>
      <c r="U767" s="7"/>
      <c r="V767" s="7"/>
      <c r="W767" s="7"/>
    </row>
    <row r="768" spans="1:23" ht="14">
      <c r="A768" s="17"/>
      <c r="B768" s="41"/>
      <c r="C768" s="41"/>
      <c r="D768" s="41"/>
      <c r="E768" s="41"/>
      <c r="F768" s="41"/>
      <c r="G768" s="41"/>
      <c r="H768" s="77"/>
      <c r="I768" s="77"/>
      <c r="J768" s="29"/>
      <c r="K768" s="29"/>
      <c r="L768" s="29"/>
      <c r="M768" s="29"/>
      <c r="N768" s="17"/>
      <c r="O768" s="227"/>
      <c r="P768" s="29"/>
      <c r="Q768" s="29"/>
      <c r="R768" s="29"/>
      <c r="S768" s="29"/>
      <c r="T768" s="29"/>
      <c r="U768" s="7"/>
      <c r="V768" s="7"/>
      <c r="W768" s="7"/>
    </row>
    <row r="769" spans="1:23" ht="14">
      <c r="A769" s="16"/>
      <c r="B769" s="100"/>
      <c r="C769" s="100"/>
      <c r="D769" s="100"/>
      <c r="E769" s="100"/>
      <c r="F769" s="100"/>
      <c r="G769" s="100"/>
      <c r="H769" s="117"/>
      <c r="I769" s="117"/>
      <c r="J769" s="80"/>
      <c r="K769" s="80"/>
      <c r="L769" s="80"/>
      <c r="M769" s="80"/>
      <c r="N769" s="16"/>
      <c r="O769" s="99"/>
      <c r="P769" s="80"/>
      <c r="Q769" s="80"/>
      <c r="R769" s="80"/>
      <c r="S769" s="80"/>
      <c r="T769" s="80"/>
      <c r="U769" s="7"/>
      <c r="V769" s="7"/>
      <c r="W769" s="7"/>
    </row>
    <row r="770" spans="1:23" ht="14">
      <c r="A770" s="17"/>
      <c r="B770" s="41"/>
      <c r="C770" s="41"/>
      <c r="D770" s="41"/>
      <c r="E770" s="41"/>
      <c r="F770" s="41"/>
      <c r="G770" s="41"/>
      <c r="H770" s="77"/>
      <c r="I770" s="77"/>
      <c r="J770" s="29"/>
      <c r="K770" s="29"/>
      <c r="L770" s="29"/>
      <c r="M770" s="29"/>
      <c r="N770" s="17"/>
      <c r="O770" s="227"/>
      <c r="P770" s="29"/>
      <c r="Q770" s="29"/>
      <c r="R770" s="29"/>
      <c r="S770" s="29"/>
      <c r="T770" s="29"/>
      <c r="U770" s="7"/>
      <c r="V770" s="7"/>
      <c r="W770" s="7"/>
    </row>
    <row r="771" spans="1:23" ht="14">
      <c r="A771" s="16"/>
      <c r="B771" s="100"/>
      <c r="C771" s="100"/>
      <c r="D771" s="100"/>
      <c r="E771" s="100"/>
      <c r="F771" s="100"/>
      <c r="G771" s="100"/>
      <c r="H771" s="117"/>
      <c r="I771" s="117"/>
      <c r="J771" s="80"/>
      <c r="K771" s="80"/>
      <c r="L771" s="80"/>
      <c r="M771" s="80"/>
      <c r="N771" s="16"/>
      <c r="O771" s="99"/>
      <c r="P771" s="80"/>
      <c r="Q771" s="80"/>
      <c r="R771" s="80"/>
      <c r="S771" s="80"/>
      <c r="T771" s="80"/>
      <c r="U771" s="7"/>
      <c r="V771" s="7"/>
      <c r="W771" s="7"/>
    </row>
    <row r="772" spans="1:23" ht="14">
      <c r="A772" s="17"/>
      <c r="B772" s="41"/>
      <c r="C772" s="41"/>
      <c r="D772" s="41"/>
      <c r="E772" s="41"/>
      <c r="F772" s="41"/>
      <c r="G772" s="41"/>
      <c r="H772" s="77"/>
      <c r="I772" s="77"/>
      <c r="J772" s="29"/>
      <c r="K772" s="29"/>
      <c r="L772" s="29"/>
      <c r="M772" s="29"/>
      <c r="N772" s="17"/>
      <c r="O772" s="227"/>
      <c r="P772" s="29"/>
      <c r="Q772" s="29"/>
      <c r="R772" s="29"/>
      <c r="S772" s="29"/>
      <c r="T772" s="29"/>
      <c r="U772" s="7"/>
      <c r="V772" s="7"/>
      <c r="W772" s="7"/>
    </row>
    <row r="773" spans="1:23" ht="14">
      <c r="A773" s="16"/>
      <c r="B773" s="100"/>
      <c r="C773" s="100"/>
      <c r="D773" s="100"/>
      <c r="E773" s="100"/>
      <c r="F773" s="100"/>
      <c r="G773" s="100"/>
      <c r="H773" s="117"/>
      <c r="I773" s="117"/>
      <c r="J773" s="80"/>
      <c r="K773" s="80"/>
      <c r="L773" s="80"/>
      <c r="M773" s="80"/>
      <c r="N773" s="16"/>
      <c r="O773" s="99"/>
      <c r="P773" s="80"/>
      <c r="Q773" s="80"/>
      <c r="R773" s="80"/>
      <c r="S773" s="80"/>
      <c r="T773" s="80"/>
      <c r="U773" s="7"/>
      <c r="V773" s="7"/>
      <c r="W773" s="7"/>
    </row>
    <row r="774" spans="1:23" ht="14">
      <c r="A774" s="17"/>
      <c r="B774" s="41"/>
      <c r="C774" s="41"/>
      <c r="D774" s="41"/>
      <c r="E774" s="41"/>
      <c r="F774" s="41"/>
      <c r="G774" s="41"/>
      <c r="H774" s="77"/>
      <c r="I774" s="77"/>
      <c r="J774" s="29"/>
      <c r="K774" s="29"/>
      <c r="L774" s="29"/>
      <c r="M774" s="29"/>
      <c r="N774" s="17"/>
      <c r="O774" s="227"/>
      <c r="P774" s="29"/>
      <c r="Q774" s="29"/>
      <c r="R774" s="29"/>
      <c r="S774" s="29"/>
      <c r="T774" s="29"/>
      <c r="U774" s="7"/>
      <c r="V774" s="7"/>
      <c r="W774" s="7"/>
    </row>
    <row r="775" spans="1:23" ht="14">
      <c r="A775" s="16"/>
      <c r="B775" s="100"/>
      <c r="C775" s="100"/>
      <c r="D775" s="100"/>
      <c r="E775" s="100"/>
      <c r="F775" s="100"/>
      <c r="G775" s="100"/>
      <c r="H775" s="117"/>
      <c r="I775" s="117"/>
      <c r="J775" s="80"/>
      <c r="K775" s="80"/>
      <c r="L775" s="80"/>
      <c r="M775" s="80"/>
      <c r="N775" s="16"/>
      <c r="O775" s="99"/>
      <c r="P775" s="80"/>
      <c r="Q775" s="80"/>
      <c r="R775" s="80"/>
      <c r="S775" s="80"/>
      <c r="T775" s="80"/>
      <c r="U775" s="7"/>
      <c r="V775" s="7"/>
      <c r="W775" s="7"/>
    </row>
    <row r="776" spans="1:23" ht="14">
      <c r="A776" s="17"/>
      <c r="B776" s="41"/>
      <c r="C776" s="41"/>
      <c r="D776" s="41"/>
      <c r="E776" s="41"/>
      <c r="F776" s="41"/>
      <c r="G776" s="41"/>
      <c r="H776" s="77"/>
      <c r="I776" s="77"/>
      <c r="J776" s="29"/>
      <c r="K776" s="29"/>
      <c r="L776" s="29"/>
      <c r="M776" s="29"/>
      <c r="N776" s="17"/>
      <c r="O776" s="227"/>
      <c r="P776" s="29"/>
      <c r="Q776" s="29"/>
      <c r="R776" s="29"/>
      <c r="S776" s="29"/>
      <c r="T776" s="29"/>
      <c r="U776" s="7"/>
      <c r="V776" s="7"/>
      <c r="W776" s="7"/>
    </row>
    <row r="777" spans="1:23" ht="14">
      <c r="A777" s="16"/>
      <c r="B777" s="100"/>
      <c r="C777" s="100"/>
      <c r="D777" s="100"/>
      <c r="E777" s="100"/>
      <c r="F777" s="100"/>
      <c r="G777" s="100"/>
      <c r="H777" s="117"/>
      <c r="I777" s="117"/>
      <c r="J777" s="80"/>
      <c r="K777" s="80"/>
      <c r="L777" s="80"/>
      <c r="M777" s="80"/>
      <c r="N777" s="16"/>
      <c r="O777" s="99"/>
      <c r="P777" s="80"/>
      <c r="Q777" s="80"/>
      <c r="R777" s="80"/>
      <c r="S777" s="80"/>
      <c r="T777" s="80"/>
      <c r="U777" s="7"/>
      <c r="V777" s="7"/>
      <c r="W777" s="7"/>
    </row>
    <row r="778" spans="1:23" ht="14">
      <c r="A778" s="17"/>
      <c r="B778" s="41"/>
      <c r="C778" s="41"/>
      <c r="D778" s="41"/>
      <c r="E778" s="41"/>
      <c r="F778" s="41"/>
      <c r="G778" s="41"/>
      <c r="H778" s="77"/>
      <c r="I778" s="77"/>
      <c r="J778" s="29"/>
      <c r="K778" s="29"/>
      <c r="L778" s="29"/>
      <c r="M778" s="29"/>
      <c r="N778" s="17"/>
      <c r="O778" s="227"/>
      <c r="P778" s="29"/>
      <c r="Q778" s="29"/>
      <c r="R778" s="29"/>
      <c r="S778" s="29"/>
      <c r="T778" s="29"/>
      <c r="U778" s="7"/>
      <c r="V778" s="7"/>
      <c r="W778" s="7"/>
    </row>
    <row r="779" spans="1:23" ht="14">
      <c r="A779" s="16"/>
      <c r="B779" s="100"/>
      <c r="C779" s="100"/>
      <c r="D779" s="100"/>
      <c r="E779" s="100"/>
      <c r="F779" s="100"/>
      <c r="G779" s="100"/>
      <c r="H779" s="117"/>
      <c r="I779" s="117"/>
      <c r="J779" s="80"/>
      <c r="K779" s="80"/>
      <c r="L779" s="80"/>
      <c r="M779" s="80"/>
      <c r="N779" s="16"/>
      <c r="O779" s="99"/>
      <c r="P779" s="80"/>
      <c r="Q779" s="80"/>
      <c r="R779" s="80"/>
      <c r="S779" s="80"/>
      <c r="T779" s="80"/>
      <c r="U779" s="7"/>
      <c r="V779" s="7"/>
      <c r="W779" s="7"/>
    </row>
    <row r="780" spans="1:23" ht="14">
      <c r="A780" s="17"/>
      <c r="B780" s="41"/>
      <c r="C780" s="41"/>
      <c r="D780" s="41"/>
      <c r="E780" s="41"/>
      <c r="F780" s="41"/>
      <c r="G780" s="41"/>
      <c r="H780" s="77"/>
      <c r="I780" s="77"/>
      <c r="J780" s="29"/>
      <c r="K780" s="29"/>
      <c r="L780" s="29"/>
      <c r="M780" s="29"/>
      <c r="N780" s="17"/>
      <c r="O780" s="227"/>
      <c r="P780" s="29"/>
      <c r="Q780" s="29"/>
      <c r="R780" s="29"/>
      <c r="S780" s="29"/>
      <c r="T780" s="29"/>
      <c r="U780" s="7"/>
      <c r="V780" s="7"/>
      <c r="W780" s="7"/>
    </row>
    <row r="781" spans="1:23" ht="14">
      <c r="A781" s="16"/>
      <c r="B781" s="100"/>
      <c r="C781" s="100"/>
      <c r="D781" s="100"/>
      <c r="E781" s="100"/>
      <c r="F781" s="100"/>
      <c r="G781" s="100"/>
      <c r="H781" s="117"/>
      <c r="I781" s="117"/>
      <c r="J781" s="80"/>
      <c r="K781" s="80"/>
      <c r="L781" s="80"/>
      <c r="M781" s="80"/>
      <c r="N781" s="16"/>
      <c r="O781" s="99"/>
      <c r="P781" s="80"/>
      <c r="Q781" s="80"/>
      <c r="R781" s="80"/>
      <c r="S781" s="80"/>
      <c r="T781" s="80"/>
      <c r="U781" s="7"/>
      <c r="V781" s="7"/>
      <c r="W781" s="7"/>
    </row>
    <row r="782" spans="1:23" ht="14">
      <c r="A782" s="17"/>
      <c r="B782" s="41"/>
      <c r="C782" s="41"/>
      <c r="D782" s="41"/>
      <c r="E782" s="41"/>
      <c r="F782" s="41"/>
      <c r="G782" s="41"/>
      <c r="H782" s="77"/>
      <c r="I782" s="77"/>
      <c r="J782" s="29"/>
      <c r="K782" s="29"/>
      <c r="L782" s="29"/>
      <c r="M782" s="29"/>
      <c r="N782" s="17"/>
      <c r="O782" s="227"/>
      <c r="P782" s="29"/>
      <c r="Q782" s="29"/>
      <c r="R782" s="29"/>
      <c r="S782" s="29"/>
      <c r="T782" s="29"/>
      <c r="U782" s="7"/>
      <c r="V782" s="7"/>
      <c r="W782" s="7"/>
    </row>
    <row r="783" spans="1:23" ht="14">
      <c r="A783" s="16"/>
      <c r="B783" s="100"/>
      <c r="C783" s="100"/>
      <c r="D783" s="100"/>
      <c r="E783" s="100"/>
      <c r="F783" s="100"/>
      <c r="G783" s="100"/>
      <c r="H783" s="117"/>
      <c r="I783" s="117"/>
      <c r="J783" s="80"/>
      <c r="K783" s="80"/>
      <c r="L783" s="80"/>
      <c r="M783" s="80"/>
      <c r="N783" s="16"/>
      <c r="O783" s="99"/>
      <c r="P783" s="80"/>
      <c r="Q783" s="80"/>
      <c r="R783" s="80"/>
      <c r="S783" s="80"/>
      <c r="T783" s="80"/>
      <c r="U783" s="7"/>
      <c r="V783" s="7"/>
      <c r="W783" s="7"/>
    </row>
    <row r="784" spans="1:23" ht="14">
      <c r="A784" s="17"/>
      <c r="B784" s="41"/>
      <c r="C784" s="41"/>
      <c r="D784" s="41"/>
      <c r="E784" s="41"/>
      <c r="F784" s="41"/>
      <c r="G784" s="41"/>
      <c r="H784" s="77"/>
      <c r="I784" s="77"/>
      <c r="J784" s="29"/>
      <c r="K784" s="29"/>
      <c r="L784" s="29"/>
      <c r="M784" s="29"/>
      <c r="N784" s="17"/>
      <c r="O784" s="227"/>
      <c r="P784" s="29"/>
      <c r="Q784" s="29"/>
      <c r="R784" s="29"/>
      <c r="S784" s="29"/>
      <c r="T784" s="29"/>
      <c r="U784" s="7"/>
      <c r="V784" s="7"/>
      <c r="W784" s="7"/>
    </row>
    <row r="785" spans="1:23" ht="14">
      <c r="A785" s="16"/>
      <c r="B785" s="100"/>
      <c r="C785" s="100"/>
      <c r="D785" s="100"/>
      <c r="E785" s="100"/>
      <c r="F785" s="100"/>
      <c r="G785" s="100"/>
      <c r="H785" s="117"/>
      <c r="I785" s="117"/>
      <c r="J785" s="80"/>
      <c r="K785" s="80"/>
      <c r="L785" s="80"/>
      <c r="M785" s="80"/>
      <c r="N785" s="16"/>
      <c r="O785" s="99"/>
      <c r="P785" s="80"/>
      <c r="Q785" s="80"/>
      <c r="R785" s="80"/>
      <c r="S785" s="80"/>
      <c r="T785" s="80"/>
      <c r="U785" s="7"/>
      <c r="V785" s="7"/>
      <c r="W785" s="7"/>
    </row>
    <row r="786" spans="1:23" ht="14">
      <c r="A786" s="17"/>
      <c r="B786" s="41"/>
      <c r="C786" s="41"/>
      <c r="D786" s="41"/>
      <c r="E786" s="41"/>
      <c r="F786" s="41"/>
      <c r="G786" s="41"/>
      <c r="H786" s="77"/>
      <c r="I786" s="77"/>
      <c r="J786" s="29"/>
      <c r="K786" s="29"/>
      <c r="L786" s="29"/>
      <c r="M786" s="29"/>
      <c r="N786" s="17"/>
      <c r="O786" s="227"/>
      <c r="P786" s="29"/>
      <c r="Q786" s="29"/>
      <c r="R786" s="29"/>
      <c r="S786" s="29"/>
      <c r="T786" s="29"/>
      <c r="U786" s="7"/>
      <c r="V786" s="7"/>
      <c r="W786" s="7"/>
    </row>
    <row r="787" spans="1:23" ht="14">
      <c r="A787" s="16"/>
      <c r="B787" s="100"/>
      <c r="C787" s="100"/>
      <c r="D787" s="100"/>
      <c r="E787" s="100"/>
      <c r="F787" s="100"/>
      <c r="G787" s="100"/>
      <c r="H787" s="117"/>
      <c r="I787" s="117"/>
      <c r="J787" s="80"/>
      <c r="K787" s="80"/>
      <c r="L787" s="80"/>
      <c r="M787" s="80"/>
      <c r="N787" s="16"/>
      <c r="O787" s="99"/>
      <c r="P787" s="80"/>
      <c r="Q787" s="80"/>
      <c r="R787" s="80"/>
      <c r="S787" s="80"/>
      <c r="T787" s="80"/>
      <c r="U787" s="7"/>
      <c r="V787" s="7"/>
      <c r="W787" s="7"/>
    </row>
    <row r="788" spans="1:23" ht="14">
      <c r="A788" s="17"/>
      <c r="B788" s="41"/>
      <c r="C788" s="41"/>
      <c r="D788" s="41"/>
      <c r="E788" s="41"/>
      <c r="F788" s="41"/>
      <c r="G788" s="41"/>
      <c r="H788" s="77"/>
      <c r="I788" s="77"/>
      <c r="J788" s="29"/>
      <c r="K788" s="29"/>
      <c r="L788" s="29"/>
      <c r="M788" s="29"/>
      <c r="N788" s="17"/>
      <c r="O788" s="227"/>
      <c r="P788" s="29"/>
      <c r="Q788" s="29"/>
      <c r="R788" s="29"/>
      <c r="S788" s="29"/>
      <c r="T788" s="29"/>
      <c r="U788" s="7"/>
      <c r="V788" s="7"/>
      <c r="W788" s="7"/>
    </row>
    <row r="789" spans="1:23" ht="14">
      <c r="A789" s="16"/>
      <c r="B789" s="100"/>
      <c r="C789" s="100"/>
      <c r="D789" s="100"/>
      <c r="E789" s="100"/>
      <c r="F789" s="100"/>
      <c r="G789" s="100"/>
      <c r="H789" s="117"/>
      <c r="I789" s="117"/>
      <c r="J789" s="80"/>
      <c r="K789" s="80"/>
      <c r="L789" s="80"/>
      <c r="M789" s="80"/>
      <c r="N789" s="16"/>
      <c r="O789" s="99"/>
      <c r="P789" s="80"/>
      <c r="Q789" s="80"/>
      <c r="R789" s="80"/>
      <c r="S789" s="80"/>
      <c r="T789" s="80"/>
      <c r="U789" s="7"/>
      <c r="V789" s="7"/>
      <c r="W789" s="7"/>
    </row>
    <row r="790" spans="1:23" ht="14">
      <c r="A790" s="17"/>
      <c r="B790" s="41"/>
      <c r="C790" s="41"/>
      <c r="D790" s="41"/>
      <c r="E790" s="41"/>
      <c r="F790" s="41"/>
      <c r="G790" s="41"/>
      <c r="H790" s="77"/>
      <c r="I790" s="77"/>
      <c r="J790" s="29"/>
      <c r="K790" s="29"/>
      <c r="L790" s="29"/>
      <c r="M790" s="29"/>
      <c r="N790" s="17"/>
      <c r="O790" s="227"/>
      <c r="P790" s="29"/>
      <c r="Q790" s="29"/>
      <c r="R790" s="29"/>
      <c r="S790" s="29"/>
      <c r="T790" s="29"/>
      <c r="U790" s="7"/>
      <c r="V790" s="7"/>
      <c r="W790" s="7"/>
    </row>
    <row r="791" spans="1:23" ht="14">
      <c r="A791" s="16"/>
      <c r="B791" s="100"/>
      <c r="C791" s="100"/>
      <c r="D791" s="100"/>
      <c r="E791" s="100"/>
      <c r="F791" s="100"/>
      <c r="G791" s="100"/>
      <c r="H791" s="117"/>
      <c r="I791" s="117"/>
      <c r="J791" s="80"/>
      <c r="K791" s="80"/>
      <c r="L791" s="80"/>
      <c r="M791" s="80"/>
      <c r="N791" s="16"/>
      <c r="O791" s="99"/>
      <c r="P791" s="80"/>
      <c r="Q791" s="80"/>
      <c r="R791" s="80"/>
      <c r="S791" s="80"/>
      <c r="T791" s="80"/>
      <c r="U791" s="7"/>
      <c r="V791" s="7"/>
      <c r="W791" s="7"/>
    </row>
    <row r="792" spans="1:23" ht="14">
      <c r="A792" s="17"/>
      <c r="B792" s="41"/>
      <c r="C792" s="41"/>
      <c r="D792" s="41"/>
      <c r="E792" s="41"/>
      <c r="F792" s="41"/>
      <c r="G792" s="41"/>
      <c r="H792" s="77"/>
      <c r="I792" s="77"/>
      <c r="J792" s="29"/>
      <c r="K792" s="29"/>
      <c r="L792" s="29"/>
      <c r="M792" s="29"/>
      <c r="N792" s="17"/>
      <c r="O792" s="227"/>
      <c r="P792" s="29"/>
      <c r="Q792" s="29"/>
      <c r="R792" s="29"/>
      <c r="S792" s="29"/>
      <c r="T792" s="29"/>
      <c r="U792" s="7"/>
      <c r="V792" s="7"/>
      <c r="W792" s="7"/>
    </row>
    <row r="793" spans="1:23" ht="14">
      <c r="A793" s="16"/>
      <c r="B793" s="100"/>
      <c r="C793" s="100"/>
      <c r="D793" s="100"/>
      <c r="E793" s="100"/>
      <c r="F793" s="100"/>
      <c r="G793" s="100"/>
      <c r="H793" s="117"/>
      <c r="I793" s="117"/>
      <c r="J793" s="80"/>
      <c r="K793" s="80"/>
      <c r="L793" s="80"/>
      <c r="M793" s="80"/>
      <c r="N793" s="16"/>
      <c r="O793" s="99"/>
      <c r="P793" s="80"/>
      <c r="Q793" s="80"/>
      <c r="R793" s="80"/>
      <c r="S793" s="80"/>
      <c r="T793" s="80"/>
      <c r="U793" s="7"/>
      <c r="V793" s="7"/>
      <c r="W793" s="7"/>
    </row>
    <row r="794" spans="1:23" ht="14">
      <c r="A794" s="17"/>
      <c r="B794" s="41"/>
      <c r="C794" s="41"/>
      <c r="D794" s="41"/>
      <c r="E794" s="41"/>
      <c r="F794" s="41"/>
      <c r="G794" s="41"/>
      <c r="H794" s="77"/>
      <c r="I794" s="77"/>
      <c r="J794" s="29"/>
      <c r="K794" s="29"/>
      <c r="L794" s="29"/>
      <c r="M794" s="29"/>
      <c r="N794" s="17"/>
      <c r="O794" s="227"/>
      <c r="P794" s="29"/>
      <c r="Q794" s="29"/>
      <c r="R794" s="29"/>
      <c r="S794" s="29"/>
      <c r="T794" s="29"/>
      <c r="U794" s="7"/>
      <c r="V794" s="7"/>
      <c r="W794" s="7"/>
    </row>
    <row r="795" spans="1:23" ht="14">
      <c r="A795" s="16"/>
      <c r="B795" s="100"/>
      <c r="C795" s="100"/>
      <c r="D795" s="100"/>
      <c r="E795" s="100"/>
      <c r="F795" s="100"/>
      <c r="G795" s="100"/>
      <c r="H795" s="117"/>
      <c r="I795" s="117"/>
      <c r="J795" s="80"/>
      <c r="K795" s="80"/>
      <c r="L795" s="80"/>
      <c r="M795" s="80"/>
      <c r="N795" s="16"/>
      <c r="O795" s="99"/>
      <c r="P795" s="80"/>
      <c r="Q795" s="80"/>
      <c r="R795" s="80"/>
      <c r="S795" s="80"/>
      <c r="T795" s="80"/>
      <c r="U795" s="7"/>
      <c r="V795" s="7"/>
      <c r="W795" s="7"/>
    </row>
    <row r="796" spans="1:23" ht="14">
      <c r="A796" s="17"/>
      <c r="B796" s="41"/>
      <c r="C796" s="41"/>
      <c r="D796" s="41"/>
      <c r="E796" s="41"/>
      <c r="F796" s="41"/>
      <c r="G796" s="41"/>
      <c r="H796" s="77"/>
      <c r="I796" s="77"/>
      <c r="J796" s="29"/>
      <c r="K796" s="29"/>
      <c r="L796" s="29"/>
      <c r="M796" s="29"/>
      <c r="N796" s="17"/>
      <c r="O796" s="227"/>
      <c r="P796" s="29"/>
      <c r="Q796" s="29"/>
      <c r="R796" s="29"/>
      <c r="S796" s="29"/>
      <c r="T796" s="29"/>
      <c r="U796" s="7"/>
      <c r="V796" s="7"/>
      <c r="W796" s="7"/>
    </row>
    <row r="797" spans="1:23" ht="14">
      <c r="A797" s="16"/>
      <c r="B797" s="100"/>
      <c r="C797" s="100"/>
      <c r="D797" s="100"/>
      <c r="E797" s="100"/>
      <c r="F797" s="100"/>
      <c r="G797" s="100"/>
      <c r="H797" s="117"/>
      <c r="I797" s="117"/>
      <c r="J797" s="80"/>
      <c r="K797" s="80"/>
      <c r="L797" s="80"/>
      <c r="M797" s="80"/>
      <c r="N797" s="16"/>
      <c r="O797" s="99"/>
      <c r="P797" s="80"/>
      <c r="Q797" s="80"/>
      <c r="R797" s="80"/>
      <c r="S797" s="80"/>
      <c r="T797" s="80"/>
      <c r="U797" s="7"/>
      <c r="V797" s="7"/>
      <c r="W797" s="7"/>
    </row>
    <row r="798" spans="1:23" ht="14">
      <c r="A798" s="17"/>
      <c r="B798" s="41"/>
      <c r="C798" s="41"/>
      <c r="D798" s="41"/>
      <c r="E798" s="41"/>
      <c r="F798" s="41"/>
      <c r="G798" s="41"/>
      <c r="H798" s="77"/>
      <c r="I798" s="77"/>
      <c r="J798" s="29"/>
      <c r="K798" s="29"/>
      <c r="L798" s="29"/>
      <c r="M798" s="29"/>
      <c r="N798" s="17"/>
      <c r="O798" s="227"/>
      <c r="P798" s="29"/>
      <c r="Q798" s="29"/>
      <c r="R798" s="29"/>
      <c r="S798" s="29"/>
      <c r="T798" s="29"/>
      <c r="U798" s="7"/>
      <c r="V798" s="7"/>
      <c r="W798" s="7"/>
    </row>
    <row r="799" spans="1:23" ht="14">
      <c r="A799" s="16"/>
      <c r="B799" s="100"/>
      <c r="C799" s="100"/>
      <c r="D799" s="100"/>
      <c r="E799" s="100"/>
      <c r="F799" s="100"/>
      <c r="G799" s="100"/>
      <c r="H799" s="117"/>
      <c r="I799" s="117"/>
      <c r="J799" s="80"/>
      <c r="K799" s="80"/>
      <c r="L799" s="80"/>
      <c r="M799" s="80"/>
      <c r="N799" s="16"/>
      <c r="O799" s="99"/>
      <c r="P799" s="80"/>
      <c r="Q799" s="80"/>
      <c r="R799" s="80"/>
      <c r="S799" s="80"/>
      <c r="T799" s="80"/>
      <c r="U799" s="7"/>
      <c r="V799" s="7"/>
      <c r="W799" s="7"/>
    </row>
    <row r="800" spans="1:23" ht="14">
      <c r="A800" s="17"/>
      <c r="B800" s="41"/>
      <c r="C800" s="41"/>
      <c r="D800" s="41"/>
      <c r="E800" s="41"/>
      <c r="F800" s="41"/>
      <c r="G800" s="41"/>
      <c r="H800" s="77"/>
      <c r="I800" s="77"/>
      <c r="J800" s="29"/>
      <c r="K800" s="29"/>
      <c r="L800" s="29"/>
      <c r="M800" s="29"/>
      <c r="N800" s="17"/>
      <c r="O800" s="227"/>
      <c r="P800" s="29"/>
      <c r="Q800" s="29"/>
      <c r="R800" s="29"/>
      <c r="S800" s="29"/>
      <c r="T800" s="29"/>
      <c r="U800" s="7"/>
      <c r="V800" s="7"/>
      <c r="W800" s="7"/>
    </row>
    <row r="801" spans="1:23" ht="14">
      <c r="A801" s="16"/>
      <c r="B801" s="100"/>
      <c r="C801" s="100"/>
      <c r="D801" s="100"/>
      <c r="E801" s="100"/>
      <c r="F801" s="100"/>
      <c r="G801" s="100"/>
      <c r="H801" s="117"/>
      <c r="I801" s="117"/>
      <c r="J801" s="80"/>
      <c r="K801" s="80"/>
      <c r="L801" s="80"/>
      <c r="M801" s="80"/>
      <c r="N801" s="16"/>
      <c r="O801" s="99"/>
      <c r="P801" s="80"/>
      <c r="Q801" s="80"/>
      <c r="R801" s="80"/>
      <c r="S801" s="80"/>
      <c r="T801" s="80"/>
      <c r="U801" s="7"/>
      <c r="V801" s="7"/>
      <c r="W801" s="7"/>
    </row>
    <row r="802" spans="1:23" ht="14">
      <c r="A802" s="17"/>
      <c r="B802" s="41"/>
      <c r="C802" s="41"/>
      <c r="D802" s="41"/>
      <c r="E802" s="41"/>
      <c r="F802" s="41"/>
      <c r="G802" s="41"/>
      <c r="H802" s="77"/>
      <c r="I802" s="77"/>
      <c r="J802" s="29"/>
      <c r="K802" s="29"/>
      <c r="L802" s="29"/>
      <c r="M802" s="29"/>
      <c r="N802" s="17"/>
      <c r="O802" s="227"/>
      <c r="P802" s="29"/>
      <c r="Q802" s="29"/>
      <c r="R802" s="29"/>
      <c r="S802" s="29"/>
      <c r="T802" s="29"/>
      <c r="U802" s="7"/>
      <c r="V802" s="7"/>
      <c r="W802" s="7"/>
    </row>
    <row r="803" spans="1:23" ht="14">
      <c r="A803" s="16"/>
      <c r="B803" s="100"/>
      <c r="C803" s="100"/>
      <c r="D803" s="100"/>
      <c r="E803" s="100"/>
      <c r="F803" s="100"/>
      <c r="G803" s="100"/>
      <c r="H803" s="117"/>
      <c r="I803" s="117"/>
      <c r="J803" s="80"/>
      <c r="K803" s="80"/>
      <c r="L803" s="80"/>
      <c r="M803" s="80"/>
      <c r="N803" s="16"/>
      <c r="O803" s="99"/>
      <c r="P803" s="80"/>
      <c r="Q803" s="80"/>
      <c r="R803" s="80"/>
      <c r="S803" s="80"/>
      <c r="T803" s="80"/>
      <c r="U803" s="7"/>
      <c r="V803" s="7"/>
      <c r="W803" s="7"/>
    </row>
    <row r="804" spans="1:23" ht="14">
      <c r="A804" s="17"/>
      <c r="B804" s="41"/>
      <c r="C804" s="41"/>
      <c r="D804" s="41"/>
      <c r="E804" s="41"/>
      <c r="F804" s="41"/>
      <c r="G804" s="41"/>
      <c r="H804" s="77"/>
      <c r="I804" s="77"/>
      <c r="J804" s="29"/>
      <c r="K804" s="29"/>
      <c r="L804" s="29"/>
      <c r="M804" s="29"/>
      <c r="N804" s="17"/>
      <c r="O804" s="227"/>
      <c r="P804" s="29"/>
      <c r="Q804" s="29"/>
      <c r="R804" s="29"/>
      <c r="S804" s="29"/>
      <c r="T804" s="29"/>
      <c r="U804" s="7"/>
      <c r="V804" s="7"/>
      <c r="W804" s="7"/>
    </row>
    <row r="805" spans="1:23" ht="14">
      <c r="A805" s="16"/>
      <c r="B805" s="100"/>
      <c r="C805" s="100"/>
      <c r="D805" s="100"/>
      <c r="E805" s="100"/>
      <c r="F805" s="100"/>
      <c r="G805" s="100"/>
      <c r="H805" s="117"/>
      <c r="I805" s="117"/>
      <c r="J805" s="80"/>
      <c r="K805" s="80"/>
      <c r="L805" s="80"/>
      <c r="M805" s="80"/>
      <c r="N805" s="16"/>
      <c r="O805" s="99"/>
      <c r="P805" s="80"/>
      <c r="Q805" s="80"/>
      <c r="R805" s="80"/>
      <c r="S805" s="80"/>
      <c r="T805" s="80"/>
      <c r="U805" s="7"/>
      <c r="V805" s="7"/>
      <c r="W805" s="7"/>
    </row>
    <row r="806" spans="1:23" ht="14">
      <c r="A806" s="17"/>
      <c r="B806" s="41"/>
      <c r="C806" s="41"/>
      <c r="D806" s="41"/>
      <c r="E806" s="41"/>
      <c r="F806" s="41"/>
      <c r="G806" s="41"/>
      <c r="H806" s="77"/>
      <c r="I806" s="77"/>
      <c r="J806" s="29"/>
      <c r="K806" s="29"/>
      <c r="L806" s="29"/>
      <c r="M806" s="29"/>
      <c r="N806" s="17"/>
      <c r="O806" s="227"/>
      <c r="P806" s="29"/>
      <c r="Q806" s="29"/>
      <c r="R806" s="29"/>
      <c r="S806" s="29"/>
      <c r="T806" s="29"/>
      <c r="U806" s="7"/>
      <c r="V806" s="7"/>
      <c r="W806" s="7"/>
    </row>
    <row r="807" spans="1:23" ht="14">
      <c r="A807" s="16"/>
      <c r="B807" s="100"/>
      <c r="C807" s="100"/>
      <c r="D807" s="100"/>
      <c r="E807" s="100"/>
      <c r="F807" s="100"/>
      <c r="G807" s="100"/>
      <c r="H807" s="117"/>
      <c r="I807" s="117"/>
      <c r="J807" s="80"/>
      <c r="K807" s="80"/>
      <c r="L807" s="80"/>
      <c r="M807" s="80"/>
      <c r="N807" s="16"/>
      <c r="O807" s="99"/>
      <c r="P807" s="80"/>
      <c r="Q807" s="80"/>
      <c r="R807" s="80"/>
      <c r="S807" s="80"/>
      <c r="T807" s="80"/>
      <c r="U807" s="7"/>
      <c r="V807" s="7"/>
      <c r="W807" s="7"/>
    </row>
    <row r="808" spans="1:23" ht="14">
      <c r="A808" s="17"/>
      <c r="B808" s="41"/>
      <c r="C808" s="41"/>
      <c r="D808" s="41"/>
      <c r="E808" s="41"/>
      <c r="F808" s="41"/>
      <c r="G808" s="41"/>
      <c r="H808" s="77"/>
      <c r="I808" s="77"/>
      <c r="J808" s="29"/>
      <c r="K808" s="29"/>
      <c r="L808" s="29"/>
      <c r="M808" s="29"/>
      <c r="N808" s="17"/>
      <c r="O808" s="227"/>
      <c r="P808" s="29"/>
      <c r="Q808" s="29"/>
      <c r="R808" s="29"/>
      <c r="S808" s="29"/>
      <c r="T808" s="29"/>
      <c r="U808" s="7"/>
      <c r="V808" s="7"/>
      <c r="W808" s="7"/>
    </row>
    <row r="809" spans="1:23" ht="14">
      <c r="A809" s="16"/>
      <c r="B809" s="100"/>
      <c r="C809" s="100"/>
      <c r="D809" s="100"/>
      <c r="E809" s="100"/>
      <c r="F809" s="100"/>
      <c r="G809" s="100"/>
      <c r="H809" s="117"/>
      <c r="I809" s="117"/>
      <c r="J809" s="80"/>
      <c r="K809" s="80"/>
      <c r="L809" s="80"/>
      <c r="M809" s="80"/>
      <c r="N809" s="16"/>
      <c r="O809" s="99"/>
      <c r="P809" s="80"/>
      <c r="Q809" s="80"/>
      <c r="R809" s="80"/>
      <c r="S809" s="80"/>
      <c r="T809" s="80"/>
      <c r="U809" s="7"/>
      <c r="V809" s="7"/>
      <c r="W809" s="7"/>
    </row>
    <row r="810" spans="1:23" ht="14">
      <c r="A810" s="17"/>
      <c r="B810" s="41"/>
      <c r="C810" s="41"/>
      <c r="D810" s="41"/>
      <c r="E810" s="41"/>
      <c r="F810" s="41"/>
      <c r="G810" s="41"/>
      <c r="H810" s="77"/>
      <c r="I810" s="77"/>
      <c r="J810" s="29"/>
      <c r="K810" s="29"/>
      <c r="L810" s="29"/>
      <c r="M810" s="29"/>
      <c r="N810" s="17"/>
      <c r="O810" s="227"/>
      <c r="P810" s="29"/>
      <c r="Q810" s="29"/>
      <c r="R810" s="29"/>
      <c r="S810" s="29"/>
      <c r="T810" s="29"/>
      <c r="U810" s="7"/>
      <c r="V810" s="7"/>
      <c r="W810" s="7"/>
    </row>
    <row r="811" spans="1:23" ht="14">
      <c r="A811" s="16"/>
      <c r="B811" s="100"/>
      <c r="C811" s="100"/>
      <c r="D811" s="100"/>
      <c r="E811" s="100"/>
      <c r="F811" s="100"/>
      <c r="G811" s="100"/>
      <c r="H811" s="117"/>
      <c r="I811" s="117"/>
      <c r="J811" s="80"/>
      <c r="K811" s="80"/>
      <c r="L811" s="80"/>
      <c r="M811" s="80"/>
      <c r="N811" s="16"/>
      <c r="O811" s="99"/>
      <c r="P811" s="80"/>
      <c r="Q811" s="80"/>
      <c r="R811" s="80"/>
      <c r="S811" s="80"/>
      <c r="T811" s="80"/>
      <c r="U811" s="7"/>
      <c r="V811" s="7"/>
      <c r="W811" s="7"/>
    </row>
    <row r="812" spans="1:23" ht="14">
      <c r="A812" s="17"/>
      <c r="B812" s="41"/>
      <c r="C812" s="41"/>
      <c r="D812" s="41"/>
      <c r="E812" s="41"/>
      <c r="F812" s="41"/>
      <c r="G812" s="41"/>
      <c r="H812" s="77"/>
      <c r="I812" s="77"/>
      <c r="J812" s="29"/>
      <c r="K812" s="29"/>
      <c r="L812" s="29"/>
      <c r="M812" s="29"/>
      <c r="N812" s="17"/>
      <c r="O812" s="227"/>
      <c r="P812" s="29"/>
      <c r="Q812" s="29"/>
      <c r="R812" s="29"/>
      <c r="S812" s="29"/>
      <c r="T812" s="29"/>
      <c r="U812" s="7"/>
      <c r="V812" s="7"/>
      <c r="W812" s="7"/>
    </row>
    <row r="813" spans="1:23" ht="14">
      <c r="A813" s="16"/>
      <c r="B813" s="100"/>
      <c r="C813" s="100"/>
      <c r="D813" s="100"/>
      <c r="E813" s="100"/>
      <c r="F813" s="100"/>
      <c r="G813" s="100"/>
      <c r="H813" s="117"/>
      <c r="I813" s="117"/>
      <c r="J813" s="80"/>
      <c r="K813" s="80"/>
      <c r="L813" s="80"/>
      <c r="M813" s="80"/>
      <c r="N813" s="16"/>
      <c r="O813" s="99"/>
      <c r="P813" s="80"/>
      <c r="Q813" s="80"/>
      <c r="R813" s="80"/>
      <c r="S813" s="80"/>
      <c r="T813" s="80"/>
      <c r="U813" s="7"/>
      <c r="V813" s="7"/>
      <c r="W813" s="7"/>
    </row>
    <row r="814" spans="1:23" ht="14">
      <c r="A814" s="17"/>
      <c r="B814" s="41"/>
      <c r="C814" s="41"/>
      <c r="D814" s="41"/>
      <c r="E814" s="41"/>
      <c r="F814" s="41"/>
      <c r="G814" s="41"/>
      <c r="H814" s="77"/>
      <c r="I814" s="77"/>
      <c r="J814" s="29"/>
      <c r="K814" s="29"/>
      <c r="L814" s="29"/>
      <c r="M814" s="29"/>
      <c r="N814" s="17"/>
      <c r="O814" s="227"/>
      <c r="P814" s="29"/>
      <c r="Q814" s="29"/>
      <c r="R814" s="29"/>
      <c r="S814" s="29"/>
      <c r="T814" s="29"/>
      <c r="U814" s="7"/>
      <c r="V814" s="7"/>
      <c r="W814" s="7"/>
    </row>
    <row r="815" spans="1:23" ht="14">
      <c r="A815" s="16"/>
      <c r="B815" s="100"/>
      <c r="C815" s="100"/>
      <c r="D815" s="100"/>
      <c r="E815" s="100"/>
      <c r="F815" s="100"/>
      <c r="G815" s="100"/>
      <c r="H815" s="117"/>
      <c r="I815" s="117"/>
      <c r="J815" s="80"/>
      <c r="K815" s="80"/>
      <c r="L815" s="80"/>
      <c r="M815" s="80"/>
      <c r="N815" s="16"/>
      <c r="O815" s="99"/>
      <c r="P815" s="80"/>
      <c r="Q815" s="80"/>
      <c r="R815" s="80"/>
      <c r="S815" s="80"/>
      <c r="T815" s="80"/>
      <c r="U815" s="7"/>
      <c r="V815" s="7"/>
      <c r="W815" s="7"/>
    </row>
    <row r="816" spans="1:23" ht="14">
      <c r="A816" s="17"/>
      <c r="B816" s="41"/>
      <c r="C816" s="41"/>
      <c r="D816" s="41"/>
      <c r="E816" s="41"/>
      <c r="F816" s="41"/>
      <c r="G816" s="41"/>
      <c r="H816" s="77"/>
      <c r="I816" s="77"/>
      <c r="J816" s="29"/>
      <c r="K816" s="29"/>
      <c r="L816" s="29"/>
      <c r="M816" s="29"/>
      <c r="N816" s="17"/>
      <c r="O816" s="227"/>
      <c r="P816" s="29"/>
      <c r="Q816" s="29"/>
      <c r="R816" s="29"/>
      <c r="S816" s="29"/>
      <c r="T816" s="29"/>
      <c r="U816" s="7"/>
      <c r="V816" s="7"/>
      <c r="W816" s="7"/>
    </row>
    <row r="817" spans="1:23" ht="14">
      <c r="A817" s="16"/>
      <c r="B817" s="100"/>
      <c r="C817" s="100"/>
      <c r="D817" s="100"/>
      <c r="E817" s="100"/>
      <c r="F817" s="100"/>
      <c r="G817" s="100"/>
      <c r="H817" s="117"/>
      <c r="I817" s="117"/>
      <c r="J817" s="80"/>
      <c r="K817" s="80"/>
      <c r="L817" s="80"/>
      <c r="M817" s="80"/>
      <c r="N817" s="16"/>
      <c r="O817" s="99"/>
      <c r="P817" s="80"/>
      <c r="Q817" s="80"/>
      <c r="R817" s="80"/>
      <c r="S817" s="80"/>
      <c r="T817" s="80"/>
      <c r="U817" s="7"/>
      <c r="V817" s="7"/>
      <c r="W817" s="7"/>
    </row>
    <row r="818" spans="1:23" ht="14">
      <c r="A818" s="17"/>
      <c r="B818" s="41"/>
      <c r="C818" s="41"/>
      <c r="D818" s="41"/>
      <c r="E818" s="41"/>
      <c r="F818" s="41"/>
      <c r="G818" s="41"/>
      <c r="H818" s="77"/>
      <c r="I818" s="77"/>
      <c r="J818" s="29"/>
      <c r="K818" s="29"/>
      <c r="L818" s="29"/>
      <c r="M818" s="29"/>
      <c r="N818" s="17"/>
      <c r="O818" s="227"/>
      <c r="P818" s="29"/>
      <c r="Q818" s="29"/>
      <c r="R818" s="29"/>
      <c r="S818" s="29"/>
      <c r="T818" s="29"/>
      <c r="U818" s="7"/>
      <c r="V818" s="7"/>
      <c r="W818" s="7"/>
    </row>
    <row r="819" spans="1:23" ht="14">
      <c r="A819" s="16"/>
      <c r="B819" s="100"/>
      <c r="C819" s="100"/>
      <c r="D819" s="100"/>
      <c r="E819" s="100"/>
      <c r="F819" s="100"/>
      <c r="G819" s="100"/>
      <c r="H819" s="117"/>
      <c r="I819" s="117"/>
      <c r="J819" s="80"/>
      <c r="K819" s="80"/>
      <c r="L819" s="80"/>
      <c r="M819" s="80"/>
      <c r="N819" s="16"/>
      <c r="O819" s="99"/>
      <c r="P819" s="80"/>
      <c r="Q819" s="80"/>
      <c r="R819" s="80"/>
      <c r="S819" s="80"/>
      <c r="T819" s="80"/>
      <c r="U819" s="7"/>
      <c r="V819" s="7"/>
      <c r="W819" s="7"/>
    </row>
    <row r="820" spans="1:23" ht="14">
      <c r="A820" s="17"/>
      <c r="B820" s="41"/>
      <c r="C820" s="41"/>
      <c r="D820" s="41"/>
      <c r="E820" s="41"/>
      <c r="F820" s="41"/>
      <c r="G820" s="41"/>
      <c r="H820" s="77"/>
      <c r="I820" s="77"/>
      <c r="J820" s="29"/>
      <c r="K820" s="29"/>
      <c r="L820" s="29"/>
      <c r="M820" s="29"/>
      <c r="N820" s="17"/>
      <c r="O820" s="227"/>
      <c r="P820" s="29"/>
      <c r="Q820" s="29"/>
      <c r="R820" s="29"/>
      <c r="S820" s="29"/>
      <c r="T820" s="29"/>
      <c r="U820" s="7"/>
      <c r="V820" s="7"/>
      <c r="W820" s="7"/>
    </row>
    <row r="821" spans="1:23" ht="14">
      <c r="A821" s="16"/>
      <c r="B821" s="100"/>
      <c r="C821" s="100"/>
      <c r="D821" s="100"/>
      <c r="E821" s="100"/>
      <c r="F821" s="100"/>
      <c r="G821" s="100"/>
      <c r="H821" s="117"/>
      <c r="I821" s="117"/>
      <c r="J821" s="80"/>
      <c r="K821" s="80"/>
      <c r="L821" s="80"/>
      <c r="M821" s="80"/>
      <c r="N821" s="16"/>
      <c r="O821" s="99"/>
      <c r="P821" s="80"/>
      <c r="Q821" s="80"/>
      <c r="R821" s="80"/>
      <c r="S821" s="80"/>
      <c r="T821" s="80"/>
      <c r="U821" s="7"/>
      <c r="V821" s="7"/>
      <c r="W821" s="7"/>
    </row>
    <row r="822" spans="1:23" ht="14">
      <c r="A822" s="17"/>
      <c r="B822" s="41"/>
      <c r="C822" s="41"/>
      <c r="D822" s="41"/>
      <c r="E822" s="41"/>
      <c r="F822" s="41"/>
      <c r="G822" s="41"/>
      <c r="H822" s="77"/>
      <c r="I822" s="77"/>
      <c r="J822" s="29"/>
      <c r="K822" s="29"/>
      <c r="L822" s="29"/>
      <c r="M822" s="29"/>
      <c r="N822" s="17"/>
      <c r="O822" s="227"/>
      <c r="P822" s="29"/>
      <c r="Q822" s="29"/>
      <c r="R822" s="29"/>
      <c r="S822" s="29"/>
      <c r="T822" s="29"/>
      <c r="U822" s="7"/>
      <c r="V822" s="7"/>
      <c r="W822" s="7"/>
    </row>
    <row r="823" spans="1:23" ht="14">
      <c r="A823" s="16"/>
      <c r="B823" s="100"/>
      <c r="C823" s="100"/>
      <c r="D823" s="100"/>
      <c r="E823" s="100"/>
      <c r="F823" s="100"/>
      <c r="G823" s="100"/>
      <c r="H823" s="117"/>
      <c r="I823" s="117"/>
      <c r="J823" s="80"/>
      <c r="K823" s="80"/>
      <c r="L823" s="80"/>
      <c r="M823" s="80"/>
      <c r="N823" s="16"/>
      <c r="O823" s="99"/>
      <c r="P823" s="80"/>
      <c r="Q823" s="80"/>
      <c r="R823" s="80"/>
      <c r="S823" s="80"/>
      <c r="T823" s="80"/>
      <c r="U823" s="7"/>
      <c r="V823" s="7"/>
      <c r="W823" s="7"/>
    </row>
    <row r="824" spans="1:23" ht="14">
      <c r="A824" s="17"/>
      <c r="B824" s="41"/>
      <c r="C824" s="41"/>
      <c r="D824" s="41"/>
      <c r="E824" s="41"/>
      <c r="F824" s="41"/>
      <c r="G824" s="41"/>
      <c r="H824" s="77"/>
      <c r="I824" s="77"/>
      <c r="J824" s="29"/>
      <c r="K824" s="29"/>
      <c r="L824" s="29"/>
      <c r="M824" s="29"/>
      <c r="N824" s="17"/>
      <c r="O824" s="227"/>
      <c r="P824" s="29"/>
      <c r="Q824" s="29"/>
      <c r="R824" s="29"/>
      <c r="S824" s="29"/>
      <c r="T824" s="29"/>
      <c r="U824" s="7"/>
      <c r="V824" s="7"/>
      <c r="W824" s="7"/>
    </row>
    <row r="825" spans="1:23" ht="14">
      <c r="A825" s="16"/>
      <c r="B825" s="100"/>
      <c r="C825" s="100"/>
      <c r="D825" s="100"/>
      <c r="E825" s="100"/>
      <c r="F825" s="100"/>
      <c r="G825" s="100"/>
      <c r="H825" s="117"/>
      <c r="I825" s="117"/>
      <c r="J825" s="80"/>
      <c r="K825" s="80"/>
      <c r="L825" s="80"/>
      <c r="M825" s="80"/>
      <c r="N825" s="16"/>
      <c r="O825" s="99"/>
      <c r="P825" s="80"/>
      <c r="Q825" s="80"/>
      <c r="R825" s="80"/>
      <c r="S825" s="80"/>
      <c r="T825" s="80"/>
      <c r="U825" s="7"/>
      <c r="V825" s="7"/>
      <c r="W825" s="7"/>
    </row>
    <row r="826" spans="1:23" ht="14">
      <c r="A826" s="17"/>
      <c r="B826" s="41"/>
      <c r="C826" s="41"/>
      <c r="D826" s="41"/>
      <c r="E826" s="41"/>
      <c r="F826" s="41"/>
      <c r="G826" s="41"/>
      <c r="H826" s="77"/>
      <c r="I826" s="77"/>
      <c r="J826" s="29"/>
      <c r="K826" s="29"/>
      <c r="L826" s="29"/>
      <c r="M826" s="29"/>
      <c r="N826" s="17"/>
      <c r="O826" s="227"/>
      <c r="P826" s="29"/>
      <c r="Q826" s="29"/>
      <c r="R826" s="29"/>
      <c r="S826" s="29"/>
      <c r="T826" s="29"/>
      <c r="U826" s="7"/>
      <c r="V826" s="7"/>
      <c r="W826" s="7"/>
    </row>
    <row r="827" spans="1:23" ht="14">
      <c r="A827" s="16"/>
      <c r="B827" s="100"/>
      <c r="C827" s="100"/>
      <c r="D827" s="100"/>
      <c r="E827" s="100"/>
      <c r="F827" s="100"/>
      <c r="G827" s="100"/>
      <c r="H827" s="117"/>
      <c r="I827" s="117"/>
      <c r="J827" s="80"/>
      <c r="K827" s="80"/>
      <c r="L827" s="80"/>
      <c r="M827" s="80"/>
      <c r="N827" s="16"/>
      <c r="O827" s="99"/>
      <c r="P827" s="80"/>
      <c r="Q827" s="80"/>
      <c r="R827" s="80"/>
      <c r="S827" s="80"/>
      <c r="T827" s="80"/>
      <c r="U827" s="7"/>
      <c r="V827" s="7"/>
      <c r="W827" s="7"/>
    </row>
    <row r="828" spans="1:23" ht="14">
      <c r="A828" s="17"/>
      <c r="B828" s="41"/>
      <c r="C828" s="41"/>
      <c r="D828" s="41"/>
      <c r="E828" s="41"/>
      <c r="F828" s="41"/>
      <c r="G828" s="41"/>
      <c r="H828" s="77"/>
      <c r="I828" s="77"/>
      <c r="J828" s="29"/>
      <c r="K828" s="29"/>
      <c r="L828" s="29"/>
      <c r="M828" s="29"/>
      <c r="N828" s="17"/>
      <c r="O828" s="227"/>
      <c r="P828" s="29"/>
      <c r="Q828" s="29"/>
      <c r="R828" s="29"/>
      <c r="S828" s="29"/>
      <c r="T828" s="29"/>
      <c r="U828" s="7"/>
      <c r="V828" s="7"/>
      <c r="W828" s="7"/>
    </row>
    <row r="829" spans="1:23" ht="14">
      <c r="A829" s="16"/>
      <c r="B829" s="100"/>
      <c r="C829" s="100"/>
      <c r="D829" s="100"/>
      <c r="E829" s="100"/>
      <c r="F829" s="100"/>
      <c r="G829" s="100"/>
      <c r="H829" s="117"/>
      <c r="I829" s="117"/>
      <c r="J829" s="80"/>
      <c r="K829" s="80"/>
      <c r="L829" s="80"/>
      <c r="M829" s="80"/>
      <c r="N829" s="16"/>
      <c r="O829" s="99"/>
      <c r="P829" s="80"/>
      <c r="Q829" s="80"/>
      <c r="R829" s="80"/>
      <c r="S829" s="80"/>
      <c r="T829" s="80"/>
      <c r="U829" s="7"/>
      <c r="V829" s="7"/>
      <c r="W829" s="7"/>
    </row>
    <row r="830" spans="1:23" ht="14">
      <c r="A830" s="17"/>
      <c r="B830" s="41"/>
      <c r="C830" s="41"/>
      <c r="D830" s="41"/>
      <c r="E830" s="41"/>
      <c r="F830" s="41"/>
      <c r="G830" s="41"/>
      <c r="H830" s="77"/>
      <c r="I830" s="77"/>
      <c r="J830" s="29"/>
      <c r="K830" s="29"/>
      <c r="L830" s="29"/>
      <c r="M830" s="29"/>
      <c r="N830" s="17"/>
      <c r="O830" s="227"/>
      <c r="P830" s="29"/>
      <c r="Q830" s="29"/>
      <c r="R830" s="29"/>
      <c r="S830" s="29"/>
      <c r="T830" s="29"/>
      <c r="U830" s="7"/>
      <c r="V830" s="7"/>
      <c r="W830" s="7"/>
    </row>
    <row r="831" spans="1:23" ht="14">
      <c r="A831" s="16"/>
      <c r="B831" s="100"/>
      <c r="C831" s="100"/>
      <c r="D831" s="100"/>
      <c r="E831" s="100"/>
      <c r="F831" s="100"/>
      <c r="G831" s="100"/>
      <c r="H831" s="117"/>
      <c r="I831" s="117"/>
      <c r="J831" s="80"/>
      <c r="K831" s="80"/>
      <c r="L831" s="80"/>
      <c r="M831" s="80"/>
      <c r="N831" s="16"/>
      <c r="O831" s="99"/>
      <c r="P831" s="80"/>
      <c r="Q831" s="80"/>
      <c r="R831" s="80"/>
      <c r="S831" s="80"/>
      <c r="T831" s="80"/>
      <c r="U831" s="7"/>
      <c r="V831" s="7"/>
      <c r="W831" s="7"/>
    </row>
    <row r="832" spans="1:23" ht="14">
      <c r="A832" s="17"/>
      <c r="B832" s="41"/>
      <c r="C832" s="41"/>
      <c r="D832" s="41"/>
      <c r="E832" s="41"/>
      <c r="F832" s="41"/>
      <c r="G832" s="41"/>
      <c r="H832" s="77"/>
      <c r="I832" s="77"/>
      <c r="J832" s="29"/>
      <c r="K832" s="29"/>
      <c r="L832" s="29"/>
      <c r="M832" s="29"/>
      <c r="N832" s="17"/>
      <c r="O832" s="227"/>
      <c r="P832" s="29"/>
      <c r="Q832" s="29"/>
      <c r="R832" s="29"/>
      <c r="S832" s="29"/>
      <c r="T832" s="29"/>
      <c r="U832" s="7"/>
      <c r="V832" s="7"/>
      <c r="W832" s="7"/>
    </row>
    <row r="833" spans="1:23" ht="14">
      <c r="A833" s="16"/>
      <c r="B833" s="100"/>
      <c r="C833" s="100"/>
      <c r="D833" s="100"/>
      <c r="E833" s="100"/>
      <c r="F833" s="100"/>
      <c r="G833" s="100"/>
      <c r="H833" s="117"/>
      <c r="I833" s="117"/>
      <c r="J833" s="80"/>
      <c r="K833" s="80"/>
      <c r="L833" s="80"/>
      <c r="M833" s="80"/>
      <c r="N833" s="16"/>
      <c r="O833" s="99"/>
      <c r="P833" s="80"/>
      <c r="Q833" s="80"/>
      <c r="R833" s="80"/>
      <c r="S833" s="80"/>
      <c r="T833" s="80"/>
      <c r="U833" s="7"/>
      <c r="V833" s="7"/>
      <c r="W833" s="7"/>
    </row>
    <row r="834" spans="1:23" ht="14">
      <c r="A834" s="17"/>
      <c r="B834" s="41"/>
      <c r="C834" s="41"/>
      <c r="D834" s="41"/>
      <c r="E834" s="41"/>
      <c r="F834" s="41"/>
      <c r="G834" s="41"/>
      <c r="H834" s="77"/>
      <c r="I834" s="77"/>
      <c r="J834" s="29"/>
      <c r="K834" s="29"/>
      <c r="L834" s="29"/>
      <c r="M834" s="29"/>
      <c r="N834" s="17"/>
      <c r="O834" s="227"/>
      <c r="P834" s="29"/>
      <c r="Q834" s="29"/>
      <c r="R834" s="29"/>
      <c r="S834" s="29"/>
      <c r="T834" s="29"/>
      <c r="U834" s="7"/>
      <c r="V834" s="7"/>
      <c r="W834" s="7"/>
    </row>
    <row r="835" spans="1:23" ht="14">
      <c r="A835" s="16"/>
      <c r="B835" s="100"/>
      <c r="C835" s="100"/>
      <c r="D835" s="100"/>
      <c r="E835" s="100"/>
      <c r="F835" s="100"/>
      <c r="G835" s="100"/>
      <c r="H835" s="117"/>
      <c r="I835" s="117"/>
      <c r="J835" s="80"/>
      <c r="K835" s="80"/>
      <c r="L835" s="80"/>
      <c r="M835" s="80"/>
      <c r="N835" s="16"/>
      <c r="O835" s="99"/>
      <c r="P835" s="80"/>
      <c r="Q835" s="80"/>
      <c r="R835" s="80"/>
      <c r="S835" s="80"/>
      <c r="T835" s="80"/>
      <c r="U835" s="7"/>
      <c r="V835" s="7"/>
      <c r="W835" s="7"/>
    </row>
    <row r="836" spans="1:23" ht="14">
      <c r="A836" s="17"/>
      <c r="B836" s="41"/>
      <c r="C836" s="41"/>
      <c r="D836" s="41"/>
      <c r="E836" s="41"/>
      <c r="F836" s="41"/>
      <c r="G836" s="41"/>
      <c r="H836" s="77"/>
      <c r="I836" s="77"/>
      <c r="J836" s="29"/>
      <c r="K836" s="29"/>
      <c r="L836" s="29"/>
      <c r="M836" s="29"/>
      <c r="N836" s="17"/>
      <c r="O836" s="227"/>
      <c r="P836" s="29"/>
      <c r="Q836" s="29"/>
      <c r="R836" s="29"/>
      <c r="S836" s="29"/>
      <c r="T836" s="29"/>
      <c r="U836" s="7"/>
      <c r="V836" s="7"/>
      <c r="W836" s="7"/>
    </row>
    <row r="837" spans="1:23" ht="14">
      <c r="A837" s="16"/>
      <c r="B837" s="100"/>
      <c r="C837" s="100"/>
      <c r="D837" s="100"/>
      <c r="E837" s="100"/>
      <c r="F837" s="100"/>
      <c r="G837" s="100"/>
      <c r="H837" s="117"/>
      <c r="I837" s="117"/>
      <c r="J837" s="80"/>
      <c r="K837" s="80"/>
      <c r="L837" s="80"/>
      <c r="M837" s="80"/>
      <c r="N837" s="16"/>
      <c r="O837" s="99"/>
      <c r="P837" s="80"/>
      <c r="Q837" s="80"/>
      <c r="R837" s="80"/>
      <c r="S837" s="80"/>
      <c r="T837" s="80"/>
      <c r="U837" s="7"/>
      <c r="V837" s="7"/>
      <c r="W837" s="7"/>
    </row>
    <row r="838" spans="1:23" ht="14">
      <c r="A838" s="17"/>
      <c r="B838" s="41"/>
      <c r="C838" s="41"/>
      <c r="D838" s="41"/>
      <c r="E838" s="41"/>
      <c r="F838" s="41"/>
      <c r="G838" s="41"/>
      <c r="H838" s="77"/>
      <c r="I838" s="77"/>
      <c r="J838" s="29"/>
      <c r="K838" s="29"/>
      <c r="L838" s="29"/>
      <c r="M838" s="29"/>
      <c r="N838" s="17"/>
      <c r="O838" s="227"/>
      <c r="P838" s="29"/>
      <c r="Q838" s="29"/>
      <c r="R838" s="29"/>
      <c r="S838" s="29"/>
      <c r="T838" s="29"/>
      <c r="U838" s="7"/>
      <c r="V838" s="7"/>
      <c r="W838" s="7"/>
    </row>
    <row r="839" spans="1:23" ht="14">
      <c r="A839" s="16"/>
      <c r="B839" s="100"/>
      <c r="C839" s="100"/>
      <c r="D839" s="100"/>
      <c r="E839" s="100"/>
      <c r="F839" s="100"/>
      <c r="G839" s="100"/>
      <c r="H839" s="117"/>
      <c r="I839" s="117"/>
      <c r="J839" s="80"/>
      <c r="K839" s="80"/>
      <c r="L839" s="80"/>
      <c r="M839" s="80"/>
      <c r="N839" s="16"/>
      <c r="O839" s="99"/>
      <c r="P839" s="80"/>
      <c r="Q839" s="80"/>
      <c r="R839" s="80"/>
      <c r="S839" s="80"/>
      <c r="T839" s="80"/>
      <c r="U839" s="7"/>
      <c r="V839" s="7"/>
      <c r="W839" s="7"/>
    </row>
    <row r="840" spans="1:23" ht="14">
      <c r="A840" s="17"/>
      <c r="B840" s="41"/>
      <c r="C840" s="41"/>
      <c r="D840" s="41"/>
      <c r="E840" s="41"/>
      <c r="F840" s="41"/>
      <c r="G840" s="41"/>
      <c r="H840" s="77"/>
      <c r="I840" s="77"/>
      <c r="J840" s="29"/>
      <c r="K840" s="29"/>
      <c r="L840" s="29"/>
      <c r="M840" s="29"/>
      <c r="N840" s="17"/>
      <c r="O840" s="227"/>
      <c r="P840" s="29"/>
      <c r="Q840" s="29"/>
      <c r="R840" s="29"/>
      <c r="S840" s="29"/>
      <c r="T840" s="29"/>
      <c r="U840" s="7"/>
      <c r="V840" s="7"/>
      <c r="W840" s="7"/>
    </row>
    <row r="841" spans="1:23" ht="14">
      <c r="A841" s="16"/>
      <c r="B841" s="100"/>
      <c r="C841" s="100"/>
      <c r="D841" s="100"/>
      <c r="E841" s="100"/>
      <c r="F841" s="100"/>
      <c r="G841" s="100"/>
      <c r="H841" s="117"/>
      <c r="I841" s="117"/>
      <c r="J841" s="80"/>
      <c r="K841" s="80"/>
      <c r="L841" s="80"/>
      <c r="M841" s="80"/>
      <c r="N841" s="16"/>
      <c r="O841" s="99"/>
      <c r="P841" s="80"/>
      <c r="Q841" s="80"/>
      <c r="R841" s="80"/>
      <c r="S841" s="80"/>
      <c r="T841" s="80"/>
      <c r="U841" s="7"/>
      <c r="V841" s="7"/>
      <c r="W841" s="7"/>
    </row>
    <row r="842" spans="1:23" ht="14">
      <c r="A842" s="17"/>
      <c r="B842" s="41"/>
      <c r="C842" s="41"/>
      <c r="D842" s="41"/>
      <c r="E842" s="41"/>
      <c r="F842" s="41"/>
      <c r="G842" s="41"/>
      <c r="H842" s="77"/>
      <c r="I842" s="77"/>
      <c r="J842" s="29"/>
      <c r="K842" s="29"/>
      <c r="L842" s="29"/>
      <c r="M842" s="29"/>
      <c r="N842" s="17"/>
      <c r="O842" s="227"/>
      <c r="P842" s="29"/>
      <c r="Q842" s="29"/>
      <c r="R842" s="29"/>
      <c r="S842" s="29"/>
      <c r="T842" s="29"/>
      <c r="U842" s="7"/>
      <c r="V842" s="7"/>
      <c r="W842" s="7"/>
    </row>
    <row r="843" spans="1:23" ht="14">
      <c r="A843" s="16"/>
      <c r="B843" s="100"/>
      <c r="C843" s="100"/>
      <c r="D843" s="100"/>
      <c r="E843" s="100"/>
      <c r="F843" s="100"/>
      <c r="G843" s="100"/>
      <c r="H843" s="117"/>
      <c r="I843" s="117"/>
      <c r="J843" s="80"/>
      <c r="K843" s="80"/>
      <c r="L843" s="80"/>
      <c r="M843" s="80"/>
      <c r="N843" s="16"/>
      <c r="O843" s="99"/>
      <c r="P843" s="80"/>
      <c r="Q843" s="80"/>
      <c r="R843" s="80"/>
      <c r="S843" s="80"/>
      <c r="T843" s="80"/>
      <c r="U843" s="7"/>
      <c r="V843" s="7"/>
      <c r="W843" s="7"/>
    </row>
    <row r="844" spans="1:23" ht="14">
      <c r="A844" s="17"/>
      <c r="B844" s="41"/>
      <c r="C844" s="41"/>
      <c r="D844" s="41"/>
      <c r="E844" s="41"/>
      <c r="F844" s="41"/>
      <c r="G844" s="41"/>
      <c r="H844" s="77"/>
      <c r="I844" s="77"/>
      <c r="J844" s="29"/>
      <c r="K844" s="29"/>
      <c r="L844" s="29"/>
      <c r="M844" s="29"/>
      <c r="N844" s="17"/>
      <c r="O844" s="227"/>
      <c r="P844" s="29"/>
      <c r="Q844" s="29"/>
      <c r="R844" s="29"/>
      <c r="S844" s="29"/>
      <c r="T844" s="29"/>
      <c r="U844" s="7"/>
      <c r="V844" s="7"/>
      <c r="W844" s="7"/>
    </row>
    <row r="845" spans="1:23" ht="14">
      <c r="A845" s="16"/>
      <c r="B845" s="100"/>
      <c r="C845" s="100"/>
      <c r="D845" s="100"/>
      <c r="E845" s="100"/>
      <c r="F845" s="100"/>
      <c r="G845" s="100"/>
      <c r="H845" s="117"/>
      <c r="I845" s="117"/>
      <c r="J845" s="80"/>
      <c r="K845" s="80"/>
      <c r="L845" s="80"/>
      <c r="M845" s="80"/>
      <c r="N845" s="16"/>
      <c r="O845" s="99"/>
      <c r="P845" s="80"/>
      <c r="Q845" s="80"/>
      <c r="R845" s="80"/>
      <c r="S845" s="80"/>
      <c r="T845" s="80"/>
      <c r="U845" s="7"/>
      <c r="V845" s="7"/>
      <c r="W845" s="7"/>
    </row>
    <row r="846" spans="1:23" ht="14">
      <c r="A846" s="17"/>
      <c r="B846" s="41"/>
      <c r="C846" s="41"/>
      <c r="D846" s="41"/>
      <c r="E846" s="41"/>
      <c r="F846" s="41"/>
      <c r="G846" s="41"/>
      <c r="H846" s="77"/>
      <c r="I846" s="77"/>
      <c r="J846" s="29"/>
      <c r="K846" s="29"/>
      <c r="L846" s="29"/>
      <c r="M846" s="29"/>
      <c r="N846" s="17"/>
      <c r="O846" s="227"/>
      <c r="P846" s="29"/>
      <c r="Q846" s="29"/>
      <c r="R846" s="29"/>
      <c r="S846" s="29"/>
      <c r="T846" s="29"/>
      <c r="U846" s="7"/>
      <c r="V846" s="7"/>
      <c r="W846" s="7"/>
    </row>
    <row r="847" spans="1:23" ht="14">
      <c r="A847" s="16"/>
      <c r="B847" s="100"/>
      <c r="C847" s="100"/>
      <c r="D847" s="100"/>
      <c r="E847" s="100"/>
      <c r="F847" s="100"/>
      <c r="G847" s="100"/>
      <c r="H847" s="117"/>
      <c r="I847" s="117"/>
      <c r="J847" s="80"/>
      <c r="K847" s="80"/>
      <c r="L847" s="80"/>
      <c r="M847" s="80"/>
      <c r="N847" s="16"/>
      <c r="O847" s="99"/>
      <c r="P847" s="80"/>
      <c r="Q847" s="80"/>
      <c r="R847" s="80"/>
      <c r="S847" s="80"/>
      <c r="T847" s="80"/>
      <c r="U847" s="7"/>
      <c r="V847" s="7"/>
      <c r="W847" s="7"/>
    </row>
    <row r="848" spans="1:23" ht="14">
      <c r="A848" s="17"/>
      <c r="B848" s="41"/>
      <c r="C848" s="41"/>
      <c r="D848" s="41"/>
      <c r="E848" s="41"/>
      <c r="F848" s="41"/>
      <c r="G848" s="41"/>
      <c r="H848" s="77"/>
      <c r="I848" s="77"/>
      <c r="J848" s="29"/>
      <c r="K848" s="29"/>
      <c r="L848" s="29"/>
      <c r="M848" s="29"/>
      <c r="N848" s="17"/>
      <c r="O848" s="227"/>
      <c r="P848" s="29"/>
      <c r="Q848" s="29"/>
      <c r="R848" s="29"/>
      <c r="S848" s="29"/>
      <c r="T848" s="29"/>
      <c r="U848" s="7"/>
      <c r="V848" s="7"/>
      <c r="W848" s="7"/>
    </row>
    <row r="849" spans="1:23" ht="14">
      <c r="A849" s="16"/>
      <c r="B849" s="100"/>
      <c r="C849" s="100"/>
      <c r="D849" s="100"/>
      <c r="E849" s="100"/>
      <c r="F849" s="100"/>
      <c r="G849" s="100"/>
      <c r="H849" s="117"/>
      <c r="I849" s="117"/>
      <c r="J849" s="80"/>
      <c r="K849" s="80"/>
      <c r="L849" s="80"/>
      <c r="M849" s="80"/>
      <c r="N849" s="16"/>
      <c r="O849" s="99"/>
      <c r="P849" s="80"/>
      <c r="Q849" s="80"/>
      <c r="R849" s="80"/>
      <c r="S849" s="80"/>
      <c r="T849" s="80"/>
      <c r="U849" s="7"/>
      <c r="V849" s="7"/>
      <c r="W849" s="7"/>
    </row>
    <row r="850" spans="1:23" ht="14">
      <c r="A850" s="17"/>
      <c r="B850" s="41"/>
      <c r="C850" s="41"/>
      <c r="D850" s="41"/>
      <c r="E850" s="41"/>
      <c r="F850" s="41"/>
      <c r="G850" s="41"/>
      <c r="H850" s="77"/>
      <c r="I850" s="77"/>
      <c r="J850" s="29"/>
      <c r="K850" s="29"/>
      <c r="L850" s="29"/>
      <c r="M850" s="29"/>
      <c r="N850" s="17"/>
      <c r="O850" s="227"/>
      <c r="P850" s="29"/>
      <c r="Q850" s="29"/>
      <c r="R850" s="29"/>
      <c r="S850" s="29"/>
      <c r="T850" s="29"/>
      <c r="U850" s="7"/>
      <c r="V850" s="7"/>
      <c r="W850" s="7"/>
    </row>
    <row r="851" spans="1:23" ht="14">
      <c r="A851" s="16"/>
      <c r="B851" s="100"/>
      <c r="C851" s="100"/>
      <c r="D851" s="100"/>
      <c r="E851" s="100"/>
      <c r="F851" s="100"/>
      <c r="G851" s="100"/>
      <c r="H851" s="117"/>
      <c r="I851" s="117"/>
      <c r="J851" s="80"/>
      <c r="K851" s="80"/>
      <c r="L851" s="80"/>
      <c r="M851" s="80"/>
      <c r="N851" s="16"/>
      <c r="O851" s="99"/>
      <c r="P851" s="80"/>
      <c r="Q851" s="80"/>
      <c r="R851" s="80"/>
      <c r="S851" s="80"/>
      <c r="T851" s="80"/>
      <c r="U851" s="7"/>
      <c r="V851" s="7"/>
      <c r="W851" s="7"/>
    </row>
    <row r="852" spans="1:23" ht="14">
      <c r="A852" s="17"/>
      <c r="B852" s="41"/>
      <c r="C852" s="41"/>
      <c r="D852" s="41"/>
      <c r="E852" s="41"/>
      <c r="F852" s="41"/>
      <c r="G852" s="41"/>
      <c r="H852" s="77"/>
      <c r="I852" s="77"/>
      <c r="J852" s="29"/>
      <c r="K852" s="29"/>
      <c r="L852" s="29"/>
      <c r="M852" s="29"/>
      <c r="N852" s="17"/>
      <c r="O852" s="227"/>
      <c r="P852" s="29"/>
      <c r="Q852" s="29"/>
      <c r="R852" s="29"/>
      <c r="S852" s="29"/>
      <c r="T852" s="29"/>
      <c r="U852" s="7"/>
      <c r="V852" s="7"/>
      <c r="W852" s="7"/>
    </row>
    <row r="853" spans="1:23" ht="14">
      <c r="A853" s="16"/>
      <c r="B853" s="100"/>
      <c r="C853" s="100"/>
      <c r="D853" s="100"/>
      <c r="E853" s="100"/>
      <c r="F853" s="100"/>
      <c r="G853" s="100"/>
      <c r="H853" s="117"/>
      <c r="I853" s="117"/>
      <c r="J853" s="80"/>
      <c r="K853" s="80"/>
      <c r="L853" s="80"/>
      <c r="M853" s="80"/>
      <c r="N853" s="16"/>
      <c r="O853" s="99"/>
      <c r="P853" s="80"/>
      <c r="Q853" s="80"/>
      <c r="R853" s="80"/>
      <c r="S853" s="80"/>
      <c r="T853" s="80"/>
      <c r="U853" s="7"/>
      <c r="V853" s="7"/>
      <c r="W853" s="7"/>
    </row>
    <row r="854" spans="1:23" ht="14">
      <c r="A854" s="17"/>
      <c r="B854" s="41"/>
      <c r="C854" s="41"/>
      <c r="D854" s="41"/>
      <c r="E854" s="41"/>
      <c r="F854" s="41"/>
      <c r="G854" s="41"/>
      <c r="H854" s="77"/>
      <c r="I854" s="77"/>
      <c r="J854" s="29"/>
      <c r="K854" s="29"/>
      <c r="L854" s="29"/>
      <c r="M854" s="29"/>
      <c r="N854" s="17"/>
      <c r="O854" s="227"/>
      <c r="P854" s="29"/>
      <c r="Q854" s="29"/>
      <c r="R854" s="29"/>
      <c r="S854" s="29"/>
      <c r="T854" s="29"/>
      <c r="U854" s="7"/>
      <c r="V854" s="7"/>
      <c r="W854" s="7"/>
    </row>
    <row r="855" spans="1:23" ht="14">
      <c r="A855" s="16"/>
      <c r="B855" s="100"/>
      <c r="C855" s="100"/>
      <c r="D855" s="100"/>
      <c r="E855" s="100"/>
      <c r="F855" s="100"/>
      <c r="G855" s="100"/>
      <c r="H855" s="117"/>
      <c r="I855" s="117"/>
      <c r="J855" s="80"/>
      <c r="K855" s="80"/>
      <c r="L855" s="80"/>
      <c r="M855" s="80"/>
      <c r="N855" s="16"/>
      <c r="O855" s="99"/>
      <c r="P855" s="80"/>
      <c r="Q855" s="80"/>
      <c r="R855" s="80"/>
      <c r="S855" s="80"/>
      <c r="T855" s="80"/>
      <c r="U855" s="7"/>
      <c r="V855" s="7"/>
      <c r="W855" s="7"/>
    </row>
    <row r="856" spans="1:23" ht="14">
      <c r="A856" s="17"/>
      <c r="B856" s="41"/>
      <c r="C856" s="41"/>
      <c r="D856" s="41"/>
      <c r="E856" s="41"/>
      <c r="F856" s="41"/>
      <c r="G856" s="41"/>
      <c r="H856" s="77"/>
      <c r="I856" s="77"/>
      <c r="J856" s="29"/>
      <c r="K856" s="29"/>
      <c r="L856" s="29"/>
      <c r="M856" s="29"/>
      <c r="N856" s="17"/>
      <c r="O856" s="227"/>
      <c r="P856" s="29"/>
      <c r="Q856" s="29"/>
      <c r="R856" s="29"/>
      <c r="S856" s="29"/>
      <c r="T856" s="29"/>
      <c r="U856" s="7"/>
      <c r="V856" s="7"/>
      <c r="W856" s="7"/>
    </row>
    <row r="857" spans="1:23" ht="14">
      <c r="A857" s="16"/>
      <c r="B857" s="100"/>
      <c r="C857" s="100"/>
      <c r="D857" s="100"/>
      <c r="E857" s="100"/>
      <c r="F857" s="100"/>
      <c r="G857" s="100"/>
      <c r="H857" s="117"/>
      <c r="I857" s="117"/>
      <c r="J857" s="80"/>
      <c r="K857" s="80"/>
      <c r="L857" s="80"/>
      <c r="M857" s="80"/>
      <c r="N857" s="16"/>
      <c r="O857" s="99"/>
      <c r="P857" s="80"/>
      <c r="Q857" s="80"/>
      <c r="R857" s="80"/>
      <c r="S857" s="80"/>
      <c r="T857" s="80"/>
      <c r="U857" s="7"/>
      <c r="V857" s="7"/>
      <c r="W857" s="7"/>
    </row>
    <row r="858" spans="1:23" ht="14">
      <c r="A858" s="17"/>
      <c r="B858" s="41"/>
      <c r="C858" s="41"/>
      <c r="D858" s="41"/>
      <c r="E858" s="41"/>
      <c r="F858" s="41"/>
      <c r="G858" s="41"/>
      <c r="H858" s="77"/>
      <c r="I858" s="77"/>
      <c r="J858" s="29"/>
      <c r="K858" s="29"/>
      <c r="L858" s="29"/>
      <c r="M858" s="29"/>
      <c r="N858" s="17"/>
      <c r="O858" s="227"/>
      <c r="P858" s="29"/>
      <c r="Q858" s="29"/>
      <c r="R858" s="29"/>
      <c r="S858" s="29"/>
      <c r="T858" s="29"/>
      <c r="U858" s="7"/>
      <c r="V858" s="7"/>
      <c r="W858" s="7"/>
    </row>
    <row r="859" spans="1:23" ht="14">
      <c r="A859" s="16"/>
      <c r="B859" s="100"/>
      <c r="C859" s="100"/>
      <c r="D859" s="100"/>
      <c r="E859" s="100"/>
      <c r="F859" s="100"/>
      <c r="G859" s="100"/>
      <c r="H859" s="117"/>
      <c r="I859" s="117"/>
      <c r="J859" s="80"/>
      <c r="K859" s="80"/>
      <c r="L859" s="80"/>
      <c r="M859" s="80"/>
      <c r="N859" s="16"/>
      <c r="O859" s="99"/>
      <c r="P859" s="80"/>
      <c r="Q859" s="80"/>
      <c r="R859" s="80"/>
      <c r="S859" s="80"/>
      <c r="T859" s="80"/>
      <c r="U859" s="7"/>
      <c r="V859" s="7"/>
      <c r="W859" s="7"/>
    </row>
    <row r="860" spans="1:23" ht="14">
      <c r="A860" s="17"/>
      <c r="B860" s="41"/>
      <c r="C860" s="41"/>
      <c r="D860" s="41"/>
      <c r="E860" s="41"/>
      <c r="F860" s="41"/>
      <c r="G860" s="41"/>
      <c r="H860" s="77"/>
      <c r="I860" s="77"/>
      <c r="J860" s="29"/>
      <c r="K860" s="29"/>
      <c r="L860" s="29"/>
      <c r="M860" s="29"/>
      <c r="N860" s="17"/>
      <c r="O860" s="227"/>
      <c r="P860" s="29"/>
      <c r="Q860" s="29"/>
      <c r="R860" s="29"/>
      <c r="S860" s="29"/>
      <c r="T860" s="29"/>
      <c r="U860" s="7"/>
      <c r="V860" s="7"/>
      <c r="W860" s="7"/>
    </row>
    <row r="861" spans="1:23" ht="14">
      <c r="A861" s="16"/>
      <c r="B861" s="100"/>
      <c r="C861" s="100"/>
      <c r="D861" s="100"/>
      <c r="E861" s="100"/>
      <c r="F861" s="100"/>
      <c r="G861" s="100"/>
      <c r="H861" s="117"/>
      <c r="I861" s="117"/>
      <c r="J861" s="80"/>
      <c r="K861" s="80"/>
      <c r="L861" s="80"/>
      <c r="M861" s="80"/>
      <c r="N861" s="16"/>
      <c r="O861" s="99"/>
      <c r="P861" s="80"/>
      <c r="Q861" s="80"/>
      <c r="R861" s="80"/>
      <c r="S861" s="80"/>
      <c r="T861" s="80"/>
      <c r="U861" s="7"/>
      <c r="V861" s="7"/>
      <c r="W861" s="7"/>
    </row>
    <row r="862" spans="1:23" ht="14">
      <c r="A862" s="17"/>
      <c r="B862" s="41"/>
      <c r="C862" s="41"/>
      <c r="D862" s="41"/>
      <c r="E862" s="41"/>
      <c r="F862" s="41"/>
      <c r="G862" s="41"/>
      <c r="H862" s="77"/>
      <c r="I862" s="77"/>
      <c r="J862" s="29"/>
      <c r="K862" s="29"/>
      <c r="L862" s="29"/>
      <c r="M862" s="29"/>
      <c r="N862" s="17"/>
      <c r="O862" s="227"/>
      <c r="P862" s="29"/>
      <c r="Q862" s="29"/>
      <c r="R862" s="29"/>
      <c r="S862" s="29"/>
      <c r="T862" s="29"/>
      <c r="U862" s="7"/>
      <c r="V862" s="7"/>
      <c r="W862" s="7"/>
    </row>
    <row r="863" spans="1:23" ht="14">
      <c r="A863" s="16"/>
      <c r="B863" s="100"/>
      <c r="C863" s="100"/>
      <c r="D863" s="100"/>
      <c r="E863" s="100"/>
      <c r="F863" s="100"/>
      <c r="G863" s="100"/>
      <c r="H863" s="117"/>
      <c r="I863" s="117"/>
      <c r="J863" s="80"/>
      <c r="K863" s="80"/>
      <c r="L863" s="80"/>
      <c r="M863" s="80"/>
      <c r="N863" s="16"/>
      <c r="O863" s="99"/>
      <c r="P863" s="80"/>
      <c r="Q863" s="80"/>
      <c r="R863" s="80"/>
      <c r="S863" s="80"/>
      <c r="T863" s="80"/>
      <c r="U863" s="7"/>
      <c r="V863" s="7"/>
      <c r="W863" s="7"/>
    </row>
    <row r="864" spans="1:23" ht="14">
      <c r="A864" s="17"/>
      <c r="B864" s="41"/>
      <c r="C864" s="41"/>
      <c r="D864" s="41"/>
      <c r="E864" s="41"/>
      <c r="F864" s="41"/>
      <c r="G864" s="41"/>
      <c r="H864" s="77"/>
      <c r="I864" s="77"/>
      <c r="J864" s="29"/>
      <c r="K864" s="29"/>
      <c r="L864" s="29"/>
      <c r="M864" s="29"/>
      <c r="N864" s="17"/>
      <c r="O864" s="227"/>
      <c r="P864" s="29"/>
      <c r="Q864" s="29"/>
      <c r="R864" s="29"/>
      <c r="S864" s="29"/>
      <c r="T864" s="29"/>
      <c r="U864" s="7"/>
      <c r="V864" s="7"/>
      <c r="W864" s="7"/>
    </row>
    <row r="865" spans="1:23" ht="14">
      <c r="A865" s="16"/>
      <c r="B865" s="100"/>
      <c r="C865" s="100"/>
      <c r="D865" s="100"/>
      <c r="E865" s="100"/>
      <c r="F865" s="100"/>
      <c r="G865" s="100"/>
      <c r="H865" s="117"/>
      <c r="I865" s="117"/>
      <c r="J865" s="80"/>
      <c r="K865" s="80"/>
      <c r="L865" s="80"/>
      <c r="M865" s="80"/>
      <c r="N865" s="16"/>
      <c r="O865" s="99"/>
      <c r="P865" s="80"/>
      <c r="Q865" s="80"/>
      <c r="R865" s="80"/>
      <c r="S865" s="80"/>
      <c r="T865" s="80"/>
      <c r="U865" s="7"/>
      <c r="V865" s="7"/>
      <c r="W865" s="7"/>
    </row>
    <row r="866" spans="1:23" ht="14">
      <c r="A866" s="17"/>
      <c r="B866" s="41"/>
      <c r="C866" s="41"/>
      <c r="D866" s="41"/>
      <c r="E866" s="41"/>
      <c r="F866" s="41"/>
      <c r="G866" s="41"/>
      <c r="H866" s="77"/>
      <c r="I866" s="77"/>
      <c r="J866" s="29"/>
      <c r="K866" s="29"/>
      <c r="L866" s="29"/>
      <c r="M866" s="29"/>
      <c r="N866" s="17"/>
      <c r="O866" s="227"/>
      <c r="P866" s="29"/>
      <c r="Q866" s="29"/>
      <c r="R866" s="29"/>
      <c r="S866" s="29"/>
      <c r="T866" s="29"/>
      <c r="U866" s="7"/>
      <c r="V866" s="7"/>
      <c r="W866" s="7"/>
    </row>
    <row r="867" spans="1:23" ht="14">
      <c r="A867" s="16"/>
      <c r="B867" s="100"/>
      <c r="C867" s="100"/>
      <c r="D867" s="100"/>
      <c r="E867" s="100"/>
      <c r="F867" s="100"/>
      <c r="G867" s="100"/>
      <c r="H867" s="117"/>
      <c r="I867" s="117"/>
      <c r="J867" s="80"/>
      <c r="K867" s="80"/>
      <c r="L867" s="80"/>
      <c r="M867" s="80"/>
      <c r="N867" s="16"/>
      <c r="O867" s="99"/>
      <c r="P867" s="80"/>
      <c r="Q867" s="80"/>
      <c r="R867" s="80"/>
      <c r="S867" s="80"/>
      <c r="T867" s="80"/>
      <c r="U867" s="7"/>
      <c r="V867" s="7"/>
      <c r="W867" s="7"/>
    </row>
    <row r="868" spans="1:23" ht="14">
      <c r="A868" s="17"/>
      <c r="B868" s="41"/>
      <c r="C868" s="41"/>
      <c r="D868" s="41"/>
      <c r="E868" s="41"/>
      <c r="F868" s="41"/>
      <c r="G868" s="41"/>
      <c r="H868" s="77"/>
      <c r="I868" s="77"/>
      <c r="J868" s="29"/>
      <c r="K868" s="29"/>
      <c r="L868" s="29"/>
      <c r="M868" s="29"/>
      <c r="N868" s="17"/>
      <c r="O868" s="227"/>
      <c r="P868" s="29"/>
      <c r="Q868" s="29"/>
      <c r="R868" s="29"/>
      <c r="S868" s="29"/>
      <c r="T868" s="29"/>
      <c r="U868" s="7"/>
      <c r="V868" s="7"/>
      <c r="W868" s="7"/>
    </row>
    <row r="869" spans="1:23" ht="14">
      <c r="A869" s="16"/>
      <c r="B869" s="100"/>
      <c r="C869" s="100"/>
      <c r="D869" s="100"/>
      <c r="E869" s="100"/>
      <c r="F869" s="100"/>
      <c r="G869" s="100"/>
      <c r="H869" s="117"/>
      <c r="I869" s="117"/>
      <c r="J869" s="80"/>
      <c r="K869" s="80"/>
      <c r="L869" s="80"/>
      <c r="M869" s="80"/>
      <c r="N869" s="16"/>
      <c r="O869" s="99"/>
      <c r="P869" s="80"/>
      <c r="Q869" s="80"/>
      <c r="R869" s="80"/>
      <c r="S869" s="80"/>
      <c r="T869" s="80"/>
      <c r="U869" s="7"/>
      <c r="V869" s="7"/>
      <c r="W869" s="7"/>
    </row>
    <row r="870" spans="1:23" ht="14">
      <c r="A870" s="17"/>
      <c r="B870" s="41"/>
      <c r="C870" s="41"/>
      <c r="D870" s="41"/>
      <c r="E870" s="41"/>
      <c r="F870" s="41"/>
      <c r="G870" s="41"/>
      <c r="H870" s="77"/>
      <c r="I870" s="77"/>
      <c r="J870" s="29"/>
      <c r="K870" s="29"/>
      <c r="L870" s="29"/>
      <c r="M870" s="29"/>
      <c r="N870" s="17"/>
      <c r="O870" s="227"/>
      <c r="P870" s="29"/>
      <c r="Q870" s="29"/>
      <c r="R870" s="29"/>
      <c r="S870" s="29"/>
      <c r="T870" s="29"/>
      <c r="U870" s="7"/>
      <c r="V870" s="7"/>
      <c r="W870" s="7"/>
    </row>
    <row r="871" spans="1:23" ht="14">
      <c r="A871" s="16"/>
      <c r="B871" s="100"/>
      <c r="C871" s="100"/>
      <c r="D871" s="100"/>
      <c r="E871" s="100"/>
      <c r="F871" s="100"/>
      <c r="G871" s="100"/>
      <c r="H871" s="117"/>
      <c r="I871" s="117"/>
      <c r="J871" s="80"/>
      <c r="K871" s="80"/>
      <c r="L871" s="80"/>
      <c r="M871" s="80"/>
      <c r="N871" s="16"/>
      <c r="O871" s="99"/>
      <c r="P871" s="80"/>
      <c r="Q871" s="80"/>
      <c r="R871" s="80"/>
      <c r="S871" s="80"/>
      <c r="T871" s="80"/>
      <c r="U871" s="7"/>
      <c r="V871" s="7"/>
      <c r="W871" s="7"/>
    </row>
    <row r="872" spans="1:23" ht="14">
      <c r="A872" s="17"/>
      <c r="B872" s="41"/>
      <c r="C872" s="41"/>
      <c r="D872" s="41"/>
      <c r="E872" s="41"/>
      <c r="F872" s="41"/>
      <c r="G872" s="41"/>
      <c r="H872" s="77"/>
      <c r="I872" s="77"/>
      <c r="J872" s="29"/>
      <c r="K872" s="29"/>
      <c r="L872" s="29"/>
      <c r="M872" s="29"/>
      <c r="N872" s="17"/>
      <c r="O872" s="227"/>
      <c r="P872" s="29"/>
      <c r="Q872" s="29"/>
      <c r="R872" s="29"/>
      <c r="S872" s="29"/>
      <c r="T872" s="29"/>
      <c r="U872" s="7"/>
      <c r="V872" s="7"/>
      <c r="W872" s="7"/>
    </row>
    <row r="873" spans="1:23" ht="14">
      <c r="A873" s="16"/>
      <c r="B873" s="100"/>
      <c r="C873" s="100"/>
      <c r="D873" s="100"/>
      <c r="E873" s="100"/>
      <c r="F873" s="100"/>
      <c r="G873" s="100"/>
      <c r="H873" s="117"/>
      <c r="I873" s="117"/>
      <c r="J873" s="80"/>
      <c r="K873" s="80"/>
      <c r="L873" s="80"/>
      <c r="M873" s="80"/>
      <c r="N873" s="16"/>
      <c r="O873" s="99"/>
      <c r="P873" s="80"/>
      <c r="Q873" s="80"/>
      <c r="R873" s="80"/>
      <c r="S873" s="80"/>
      <c r="T873" s="80"/>
      <c r="U873" s="7"/>
      <c r="V873" s="7"/>
      <c r="W873" s="7"/>
    </row>
    <row r="874" spans="1:23" ht="14">
      <c r="A874" s="17"/>
      <c r="B874" s="41"/>
      <c r="C874" s="41"/>
      <c r="D874" s="41"/>
      <c r="E874" s="41"/>
      <c r="F874" s="41"/>
      <c r="G874" s="41"/>
      <c r="H874" s="77"/>
      <c r="I874" s="77"/>
      <c r="J874" s="29"/>
      <c r="K874" s="29"/>
      <c r="L874" s="29"/>
      <c r="M874" s="29"/>
      <c r="N874" s="17"/>
      <c r="O874" s="227"/>
      <c r="P874" s="29"/>
      <c r="Q874" s="29"/>
      <c r="R874" s="29"/>
      <c r="S874" s="29"/>
      <c r="T874" s="29"/>
      <c r="U874" s="7"/>
      <c r="V874" s="7"/>
      <c r="W874" s="7"/>
    </row>
    <row r="875" spans="1:23" ht="14">
      <c r="A875" s="16"/>
      <c r="B875" s="100"/>
      <c r="C875" s="100"/>
      <c r="D875" s="100"/>
      <c r="E875" s="100"/>
      <c r="F875" s="100"/>
      <c r="G875" s="100"/>
      <c r="H875" s="117"/>
      <c r="I875" s="117"/>
      <c r="J875" s="80"/>
      <c r="K875" s="80"/>
      <c r="L875" s="80"/>
      <c r="M875" s="80"/>
      <c r="N875" s="16"/>
      <c r="O875" s="99"/>
      <c r="P875" s="80"/>
      <c r="Q875" s="80"/>
      <c r="R875" s="80"/>
      <c r="S875" s="80"/>
      <c r="T875" s="80"/>
      <c r="U875" s="7"/>
      <c r="V875" s="7"/>
      <c r="W875" s="7"/>
    </row>
    <row r="876" spans="1:23" ht="14">
      <c r="A876" s="17"/>
      <c r="B876" s="41"/>
      <c r="C876" s="41"/>
      <c r="D876" s="41"/>
      <c r="E876" s="41"/>
      <c r="F876" s="41"/>
      <c r="G876" s="41"/>
      <c r="H876" s="77"/>
      <c r="I876" s="77"/>
      <c r="J876" s="29"/>
      <c r="K876" s="29"/>
      <c r="L876" s="29"/>
      <c r="M876" s="29"/>
      <c r="N876" s="17"/>
      <c r="O876" s="227"/>
      <c r="P876" s="29"/>
      <c r="Q876" s="29"/>
      <c r="R876" s="29"/>
      <c r="S876" s="29"/>
      <c r="T876" s="29"/>
      <c r="U876" s="7"/>
      <c r="V876" s="7"/>
      <c r="W876" s="7"/>
    </row>
    <row r="877" spans="1:23" ht="14">
      <c r="A877" s="16"/>
      <c r="B877" s="100"/>
      <c r="C877" s="100"/>
      <c r="D877" s="100"/>
      <c r="E877" s="100"/>
      <c r="F877" s="100"/>
      <c r="G877" s="100"/>
      <c r="H877" s="117"/>
      <c r="I877" s="117"/>
      <c r="J877" s="80"/>
      <c r="K877" s="80"/>
      <c r="L877" s="80"/>
      <c r="M877" s="80"/>
      <c r="N877" s="16"/>
      <c r="O877" s="99"/>
      <c r="P877" s="80"/>
      <c r="Q877" s="80"/>
      <c r="R877" s="80"/>
      <c r="S877" s="80"/>
      <c r="T877" s="80"/>
      <c r="U877" s="7"/>
      <c r="V877" s="7"/>
      <c r="W877" s="7"/>
    </row>
    <row r="878" spans="1:23" ht="14">
      <c r="A878" s="17"/>
      <c r="B878" s="41"/>
      <c r="C878" s="41"/>
      <c r="D878" s="41"/>
      <c r="E878" s="41"/>
      <c r="F878" s="41"/>
      <c r="G878" s="41"/>
      <c r="H878" s="77"/>
      <c r="I878" s="77"/>
      <c r="J878" s="29"/>
      <c r="K878" s="29"/>
      <c r="L878" s="29"/>
      <c r="M878" s="29"/>
      <c r="N878" s="17"/>
      <c r="O878" s="227"/>
      <c r="P878" s="29"/>
      <c r="Q878" s="29"/>
      <c r="R878" s="29"/>
      <c r="S878" s="29"/>
      <c r="T878" s="29"/>
      <c r="U878" s="7"/>
      <c r="V878" s="7"/>
      <c r="W878" s="7"/>
    </row>
    <row r="879" spans="1:23" ht="14">
      <c r="A879" s="16"/>
      <c r="B879" s="100"/>
      <c r="C879" s="100"/>
      <c r="D879" s="100"/>
      <c r="E879" s="100"/>
      <c r="F879" s="100"/>
      <c r="G879" s="100"/>
      <c r="H879" s="117"/>
      <c r="I879" s="117"/>
      <c r="J879" s="80"/>
      <c r="K879" s="80"/>
      <c r="L879" s="80"/>
      <c r="M879" s="80"/>
      <c r="N879" s="16"/>
      <c r="O879" s="99"/>
      <c r="P879" s="80"/>
      <c r="Q879" s="80"/>
      <c r="R879" s="80"/>
      <c r="S879" s="80"/>
      <c r="T879" s="80"/>
      <c r="U879" s="7"/>
      <c r="V879" s="7"/>
      <c r="W879" s="7"/>
    </row>
    <row r="880" spans="1:23" ht="14">
      <c r="A880" s="17"/>
      <c r="B880" s="41"/>
      <c r="C880" s="41"/>
      <c r="D880" s="41"/>
      <c r="E880" s="41"/>
      <c r="F880" s="41"/>
      <c r="G880" s="41"/>
      <c r="H880" s="77"/>
      <c r="I880" s="77"/>
      <c r="J880" s="29"/>
      <c r="K880" s="29"/>
      <c r="L880" s="29"/>
      <c r="M880" s="29"/>
      <c r="N880" s="17"/>
      <c r="O880" s="227"/>
      <c r="P880" s="29"/>
      <c r="Q880" s="29"/>
      <c r="R880" s="29"/>
      <c r="S880" s="29"/>
      <c r="T880" s="29"/>
      <c r="U880" s="7"/>
      <c r="V880" s="7"/>
      <c r="W880" s="7"/>
    </row>
    <row r="881" spans="1:23" ht="14">
      <c r="A881" s="16"/>
      <c r="B881" s="100"/>
      <c r="C881" s="100"/>
      <c r="D881" s="100"/>
      <c r="E881" s="100"/>
      <c r="F881" s="100"/>
      <c r="G881" s="100"/>
      <c r="H881" s="117"/>
      <c r="I881" s="117"/>
      <c r="J881" s="80"/>
      <c r="K881" s="80"/>
      <c r="L881" s="80"/>
      <c r="M881" s="80"/>
      <c r="N881" s="16"/>
      <c r="O881" s="99"/>
      <c r="P881" s="80"/>
      <c r="Q881" s="80"/>
      <c r="R881" s="80"/>
      <c r="S881" s="80"/>
      <c r="T881" s="80"/>
      <c r="U881" s="7"/>
      <c r="V881" s="7"/>
      <c r="W881" s="7"/>
    </row>
    <row r="882" spans="1:23" ht="14">
      <c r="A882" s="17"/>
      <c r="B882" s="41"/>
      <c r="C882" s="41"/>
      <c r="D882" s="41"/>
      <c r="E882" s="41"/>
      <c r="F882" s="41"/>
      <c r="G882" s="41"/>
      <c r="H882" s="77"/>
      <c r="I882" s="77"/>
      <c r="J882" s="29"/>
      <c r="K882" s="29"/>
      <c r="L882" s="29"/>
      <c r="M882" s="29"/>
      <c r="N882" s="17"/>
      <c r="O882" s="227"/>
      <c r="P882" s="29"/>
      <c r="Q882" s="29"/>
      <c r="R882" s="29"/>
      <c r="S882" s="29"/>
      <c r="T882" s="29"/>
      <c r="U882" s="7"/>
      <c r="V882" s="7"/>
      <c r="W882" s="7"/>
    </row>
    <row r="883" spans="1:23" ht="14">
      <c r="A883" s="16"/>
      <c r="B883" s="100"/>
      <c r="C883" s="100"/>
      <c r="D883" s="100"/>
      <c r="E883" s="100"/>
      <c r="F883" s="100"/>
      <c r="G883" s="100"/>
      <c r="H883" s="117"/>
      <c r="I883" s="117"/>
      <c r="J883" s="80"/>
      <c r="K883" s="80"/>
      <c r="L883" s="80"/>
      <c r="M883" s="80"/>
      <c r="N883" s="16"/>
      <c r="O883" s="99"/>
      <c r="P883" s="80"/>
      <c r="Q883" s="80"/>
      <c r="R883" s="80"/>
      <c r="S883" s="80"/>
      <c r="T883" s="80"/>
      <c r="U883" s="7"/>
      <c r="V883" s="7"/>
      <c r="W883" s="7"/>
    </row>
    <row r="884" spans="1:23" ht="14">
      <c r="A884" s="17"/>
      <c r="B884" s="41"/>
      <c r="C884" s="41"/>
      <c r="D884" s="41"/>
      <c r="E884" s="41"/>
      <c r="F884" s="41"/>
      <c r="G884" s="41"/>
      <c r="H884" s="77"/>
      <c r="I884" s="77"/>
      <c r="J884" s="29"/>
      <c r="K884" s="29"/>
      <c r="L884" s="29"/>
      <c r="M884" s="29"/>
      <c r="N884" s="17"/>
      <c r="O884" s="227"/>
      <c r="P884" s="29"/>
      <c r="Q884" s="29"/>
      <c r="R884" s="29"/>
      <c r="S884" s="29"/>
      <c r="T884" s="29"/>
      <c r="U884" s="7"/>
      <c r="V884" s="7"/>
      <c r="W884" s="7"/>
    </row>
    <row r="885" spans="1:23" ht="14">
      <c r="A885" s="16"/>
      <c r="B885" s="100"/>
      <c r="C885" s="100"/>
      <c r="D885" s="100"/>
      <c r="E885" s="100"/>
      <c r="F885" s="100"/>
      <c r="G885" s="100"/>
      <c r="H885" s="117"/>
      <c r="I885" s="117"/>
      <c r="J885" s="80"/>
      <c r="K885" s="80"/>
      <c r="L885" s="80"/>
      <c r="M885" s="80"/>
      <c r="N885" s="16"/>
      <c r="O885" s="99"/>
      <c r="P885" s="80"/>
      <c r="Q885" s="80"/>
      <c r="R885" s="80"/>
      <c r="S885" s="80"/>
      <c r="T885" s="80"/>
      <c r="U885" s="7"/>
      <c r="V885" s="7"/>
      <c r="W885" s="7"/>
    </row>
    <row r="886" spans="1:23" ht="14">
      <c r="A886" s="17"/>
      <c r="B886" s="41"/>
      <c r="C886" s="41"/>
      <c r="D886" s="41"/>
      <c r="E886" s="41"/>
      <c r="F886" s="41"/>
      <c r="G886" s="41"/>
      <c r="H886" s="77"/>
      <c r="I886" s="77"/>
      <c r="J886" s="29"/>
      <c r="K886" s="29"/>
      <c r="L886" s="29"/>
      <c r="M886" s="29"/>
      <c r="N886" s="17"/>
      <c r="O886" s="227"/>
      <c r="P886" s="29"/>
      <c r="Q886" s="29"/>
      <c r="R886" s="29"/>
      <c r="S886" s="29"/>
      <c r="T886" s="29"/>
      <c r="U886" s="7"/>
      <c r="V886" s="7"/>
      <c r="W886" s="7"/>
    </row>
    <row r="887" spans="1:23" ht="14">
      <c r="A887" s="16"/>
      <c r="B887" s="100"/>
      <c r="C887" s="100"/>
      <c r="D887" s="100"/>
      <c r="E887" s="100"/>
      <c r="F887" s="100"/>
      <c r="G887" s="100"/>
      <c r="H887" s="117"/>
      <c r="I887" s="117"/>
      <c r="J887" s="80"/>
      <c r="K887" s="80"/>
      <c r="L887" s="80"/>
      <c r="M887" s="80"/>
      <c r="N887" s="16"/>
      <c r="O887" s="99"/>
      <c r="P887" s="80"/>
      <c r="Q887" s="80"/>
      <c r="R887" s="80"/>
      <c r="S887" s="80"/>
      <c r="T887" s="80"/>
      <c r="U887" s="7"/>
      <c r="V887" s="7"/>
      <c r="W887" s="7"/>
    </row>
    <row r="888" spans="1:23" ht="14">
      <c r="A888" s="17"/>
      <c r="B888" s="41"/>
      <c r="C888" s="41"/>
      <c r="D888" s="41"/>
      <c r="E888" s="41"/>
      <c r="F888" s="41"/>
      <c r="G888" s="41"/>
      <c r="H888" s="77"/>
      <c r="I888" s="77"/>
      <c r="J888" s="29"/>
      <c r="K888" s="29"/>
      <c r="L888" s="29"/>
      <c r="M888" s="29"/>
      <c r="N888" s="17"/>
      <c r="O888" s="227"/>
      <c r="P888" s="29"/>
      <c r="Q888" s="29"/>
      <c r="R888" s="29"/>
      <c r="S888" s="29"/>
      <c r="T888" s="29"/>
      <c r="U888" s="7"/>
      <c r="V888" s="7"/>
      <c r="W888" s="7"/>
    </row>
    <row r="889" spans="1:23" ht="14">
      <c r="A889" s="16"/>
      <c r="B889" s="100"/>
      <c r="C889" s="100"/>
      <c r="D889" s="100"/>
      <c r="E889" s="100"/>
      <c r="F889" s="100"/>
      <c r="G889" s="100"/>
      <c r="H889" s="117"/>
      <c r="I889" s="117"/>
      <c r="J889" s="80"/>
      <c r="K889" s="80"/>
      <c r="L889" s="80"/>
      <c r="M889" s="80"/>
      <c r="N889" s="16"/>
      <c r="O889" s="99"/>
      <c r="P889" s="80"/>
      <c r="Q889" s="80"/>
      <c r="R889" s="80"/>
      <c r="S889" s="80"/>
      <c r="T889" s="80"/>
      <c r="U889" s="7"/>
      <c r="V889" s="7"/>
      <c r="W889" s="7"/>
    </row>
    <row r="890" spans="1:23" ht="14">
      <c r="A890" s="17"/>
      <c r="B890" s="41"/>
      <c r="C890" s="41"/>
      <c r="D890" s="41"/>
      <c r="E890" s="41"/>
      <c r="F890" s="41"/>
      <c r="G890" s="41"/>
      <c r="H890" s="77"/>
      <c r="I890" s="77"/>
      <c r="J890" s="29"/>
      <c r="K890" s="29"/>
      <c r="L890" s="29"/>
      <c r="M890" s="29"/>
      <c r="N890" s="17"/>
      <c r="O890" s="227"/>
      <c r="P890" s="29"/>
      <c r="Q890" s="29"/>
      <c r="R890" s="29"/>
      <c r="S890" s="29"/>
      <c r="T890" s="29"/>
      <c r="U890" s="7"/>
      <c r="V890" s="7"/>
      <c r="W890" s="7"/>
    </row>
    <row r="891" spans="1:23" ht="14">
      <c r="A891" s="16"/>
      <c r="B891" s="100"/>
      <c r="C891" s="100"/>
      <c r="D891" s="100"/>
      <c r="E891" s="100"/>
      <c r="F891" s="100"/>
      <c r="G891" s="100"/>
      <c r="H891" s="117"/>
      <c r="I891" s="117"/>
      <c r="J891" s="80"/>
      <c r="K891" s="80"/>
      <c r="L891" s="80"/>
      <c r="M891" s="80"/>
      <c r="N891" s="16"/>
      <c r="O891" s="99"/>
      <c r="P891" s="80"/>
      <c r="Q891" s="80"/>
      <c r="R891" s="80"/>
      <c r="S891" s="80"/>
      <c r="T891" s="80"/>
      <c r="U891" s="7"/>
      <c r="V891" s="7"/>
      <c r="W891" s="7"/>
    </row>
    <row r="892" spans="1:23" ht="14">
      <c r="A892" s="17"/>
      <c r="B892" s="41"/>
      <c r="C892" s="41"/>
      <c r="D892" s="41"/>
      <c r="E892" s="41"/>
      <c r="F892" s="41"/>
      <c r="G892" s="41"/>
      <c r="H892" s="77"/>
      <c r="I892" s="77"/>
      <c r="J892" s="29"/>
      <c r="K892" s="29"/>
      <c r="L892" s="29"/>
      <c r="M892" s="29"/>
      <c r="N892" s="17"/>
      <c r="O892" s="227"/>
      <c r="P892" s="29"/>
      <c r="Q892" s="29"/>
      <c r="R892" s="29"/>
      <c r="S892" s="29"/>
      <c r="T892" s="29"/>
      <c r="U892" s="7"/>
      <c r="V892" s="7"/>
      <c r="W892" s="7"/>
    </row>
    <row r="893" spans="1:23" ht="14">
      <c r="A893" s="16"/>
      <c r="B893" s="100"/>
      <c r="C893" s="100"/>
      <c r="D893" s="100"/>
      <c r="E893" s="100"/>
      <c r="F893" s="100"/>
      <c r="G893" s="100"/>
      <c r="H893" s="117"/>
      <c r="I893" s="117"/>
      <c r="J893" s="80"/>
      <c r="K893" s="80"/>
      <c r="L893" s="80"/>
      <c r="M893" s="80"/>
      <c r="N893" s="16"/>
      <c r="O893" s="99"/>
      <c r="P893" s="80"/>
      <c r="Q893" s="80"/>
      <c r="R893" s="80"/>
      <c r="S893" s="80"/>
      <c r="T893" s="80"/>
      <c r="U893" s="7"/>
      <c r="V893" s="7"/>
      <c r="W893" s="7"/>
    </row>
    <row r="894" spans="1:23" ht="14">
      <c r="A894" s="17"/>
      <c r="B894" s="41"/>
      <c r="C894" s="41"/>
      <c r="D894" s="41"/>
      <c r="E894" s="41"/>
      <c r="F894" s="41"/>
      <c r="G894" s="41"/>
      <c r="H894" s="77"/>
      <c r="I894" s="77"/>
      <c r="J894" s="29"/>
      <c r="K894" s="29"/>
      <c r="L894" s="29"/>
      <c r="M894" s="29"/>
      <c r="N894" s="17"/>
      <c r="O894" s="227"/>
      <c r="P894" s="29"/>
      <c r="Q894" s="29"/>
      <c r="R894" s="29"/>
      <c r="S894" s="29"/>
      <c r="T894" s="29"/>
      <c r="U894" s="7"/>
      <c r="V894" s="7"/>
      <c r="W894" s="7"/>
    </row>
    <row r="895" spans="1:23" ht="14">
      <c r="A895" s="16"/>
      <c r="B895" s="100"/>
      <c r="C895" s="100"/>
      <c r="D895" s="100"/>
      <c r="E895" s="100"/>
      <c r="F895" s="100"/>
      <c r="G895" s="100"/>
      <c r="H895" s="117"/>
      <c r="I895" s="117"/>
      <c r="J895" s="80"/>
      <c r="K895" s="80"/>
      <c r="L895" s="80"/>
      <c r="M895" s="80"/>
      <c r="N895" s="16"/>
      <c r="O895" s="99"/>
      <c r="P895" s="80"/>
      <c r="Q895" s="80"/>
      <c r="R895" s="80"/>
      <c r="S895" s="80"/>
      <c r="T895" s="80"/>
      <c r="U895" s="7"/>
      <c r="V895" s="7"/>
      <c r="W895" s="7"/>
    </row>
    <row r="896" spans="1:23" ht="14">
      <c r="A896" s="17"/>
      <c r="B896" s="41"/>
      <c r="C896" s="41"/>
      <c r="D896" s="41"/>
      <c r="E896" s="41"/>
      <c r="F896" s="41"/>
      <c r="G896" s="41"/>
      <c r="H896" s="77"/>
      <c r="I896" s="77"/>
      <c r="J896" s="29"/>
      <c r="K896" s="29"/>
      <c r="L896" s="29"/>
      <c r="M896" s="29"/>
      <c r="N896" s="17"/>
      <c r="O896" s="227"/>
      <c r="P896" s="29"/>
      <c r="Q896" s="29"/>
      <c r="R896" s="29"/>
      <c r="S896" s="29"/>
      <c r="T896" s="29"/>
      <c r="U896" s="7"/>
      <c r="V896" s="7"/>
      <c r="W896" s="7"/>
    </row>
    <row r="897" spans="1:23" ht="14">
      <c r="A897" s="16"/>
      <c r="B897" s="100"/>
      <c r="C897" s="100"/>
      <c r="D897" s="100"/>
      <c r="E897" s="100"/>
      <c r="F897" s="100"/>
      <c r="G897" s="100"/>
      <c r="H897" s="117"/>
      <c r="I897" s="117"/>
      <c r="J897" s="80"/>
      <c r="K897" s="80"/>
      <c r="L897" s="80"/>
      <c r="M897" s="80"/>
      <c r="N897" s="16"/>
      <c r="O897" s="99"/>
      <c r="P897" s="80"/>
      <c r="Q897" s="80"/>
      <c r="R897" s="80"/>
      <c r="S897" s="80"/>
      <c r="T897" s="80"/>
      <c r="U897" s="7"/>
      <c r="V897" s="7"/>
      <c r="W897" s="7"/>
    </row>
    <row r="898" spans="1:23" ht="14">
      <c r="A898" s="17"/>
      <c r="B898" s="41"/>
      <c r="C898" s="41"/>
      <c r="D898" s="41"/>
      <c r="E898" s="41"/>
      <c r="F898" s="41"/>
      <c r="G898" s="41"/>
      <c r="H898" s="77"/>
      <c r="I898" s="77"/>
      <c r="J898" s="29"/>
      <c r="K898" s="29"/>
      <c r="L898" s="29"/>
      <c r="M898" s="29"/>
      <c r="N898" s="17"/>
      <c r="O898" s="227"/>
      <c r="P898" s="29"/>
      <c r="Q898" s="29"/>
      <c r="R898" s="29"/>
      <c r="S898" s="29"/>
      <c r="T898" s="29"/>
      <c r="U898" s="7"/>
      <c r="V898" s="7"/>
      <c r="W898" s="7"/>
    </row>
    <row r="899" spans="1:23" ht="14">
      <c r="A899" s="16"/>
      <c r="B899" s="100"/>
      <c r="C899" s="100"/>
      <c r="D899" s="100"/>
      <c r="E899" s="100"/>
      <c r="F899" s="100"/>
      <c r="G899" s="100"/>
      <c r="H899" s="117"/>
      <c r="I899" s="117"/>
      <c r="J899" s="80"/>
      <c r="K899" s="80"/>
      <c r="L899" s="80"/>
      <c r="M899" s="80"/>
      <c r="N899" s="16"/>
      <c r="O899" s="99"/>
      <c r="P899" s="80"/>
      <c r="Q899" s="80"/>
      <c r="R899" s="80"/>
      <c r="S899" s="80"/>
      <c r="T899" s="80"/>
      <c r="U899" s="7"/>
      <c r="V899" s="7"/>
      <c r="W899" s="7"/>
    </row>
    <row r="900" spans="1:23" ht="14">
      <c r="A900" s="17"/>
      <c r="B900" s="41"/>
      <c r="C900" s="41"/>
      <c r="D900" s="41"/>
      <c r="E900" s="41"/>
      <c r="F900" s="41"/>
      <c r="G900" s="41"/>
      <c r="H900" s="77"/>
      <c r="I900" s="77"/>
      <c r="J900" s="29"/>
      <c r="K900" s="29"/>
      <c r="L900" s="29"/>
      <c r="M900" s="29"/>
      <c r="N900" s="17"/>
      <c r="O900" s="227"/>
      <c r="P900" s="29"/>
      <c r="Q900" s="29"/>
      <c r="R900" s="29"/>
      <c r="S900" s="29"/>
      <c r="T900" s="29"/>
      <c r="U900" s="7"/>
      <c r="V900" s="7"/>
      <c r="W900" s="7"/>
    </row>
    <row r="901" spans="1:23" ht="14">
      <c r="A901" s="16"/>
      <c r="B901" s="100"/>
      <c r="C901" s="100"/>
      <c r="D901" s="100"/>
      <c r="E901" s="100"/>
      <c r="F901" s="100"/>
      <c r="G901" s="100"/>
      <c r="H901" s="117"/>
      <c r="I901" s="117"/>
      <c r="J901" s="80"/>
      <c r="K901" s="80"/>
      <c r="L901" s="80"/>
      <c r="M901" s="80"/>
      <c r="N901" s="16"/>
      <c r="O901" s="99"/>
      <c r="P901" s="80"/>
      <c r="Q901" s="80"/>
      <c r="R901" s="80"/>
      <c r="S901" s="80"/>
      <c r="T901" s="80"/>
      <c r="U901" s="7"/>
      <c r="V901" s="7"/>
      <c r="W901" s="7"/>
    </row>
    <row r="902" spans="1:23" ht="14">
      <c r="A902" s="17"/>
      <c r="B902" s="41"/>
      <c r="C902" s="41"/>
      <c r="D902" s="41"/>
      <c r="E902" s="41"/>
      <c r="F902" s="41"/>
      <c r="G902" s="41"/>
      <c r="H902" s="77"/>
      <c r="I902" s="77"/>
      <c r="J902" s="29"/>
      <c r="K902" s="29"/>
      <c r="L902" s="29"/>
      <c r="M902" s="29"/>
      <c r="N902" s="17"/>
      <c r="O902" s="227"/>
      <c r="P902" s="29"/>
      <c r="Q902" s="29"/>
      <c r="R902" s="29"/>
      <c r="S902" s="29"/>
      <c r="T902" s="29"/>
      <c r="U902" s="7"/>
      <c r="V902" s="7"/>
      <c r="W902" s="7"/>
    </row>
    <row r="903" spans="1:23" ht="14">
      <c r="A903" s="16"/>
      <c r="B903" s="100"/>
      <c r="C903" s="100"/>
      <c r="D903" s="100"/>
      <c r="E903" s="100"/>
      <c r="F903" s="100"/>
      <c r="G903" s="100"/>
      <c r="H903" s="117"/>
      <c r="I903" s="117"/>
      <c r="J903" s="80"/>
      <c r="K903" s="80"/>
      <c r="L903" s="80"/>
      <c r="M903" s="80"/>
      <c r="N903" s="16"/>
      <c r="O903" s="99"/>
      <c r="P903" s="80"/>
      <c r="Q903" s="80"/>
      <c r="R903" s="80"/>
      <c r="S903" s="80"/>
      <c r="T903" s="80"/>
      <c r="U903" s="7"/>
      <c r="V903" s="7"/>
      <c r="W903" s="7"/>
    </row>
    <row r="904" spans="1:23" ht="14">
      <c r="A904" s="17"/>
      <c r="B904" s="41"/>
      <c r="C904" s="41"/>
      <c r="D904" s="41"/>
      <c r="E904" s="41"/>
      <c r="F904" s="41"/>
      <c r="G904" s="41"/>
      <c r="H904" s="77"/>
      <c r="I904" s="77"/>
      <c r="J904" s="29"/>
      <c r="K904" s="29"/>
      <c r="L904" s="29"/>
      <c r="M904" s="29"/>
      <c r="N904" s="17"/>
      <c r="O904" s="227"/>
      <c r="P904" s="29"/>
      <c r="Q904" s="29"/>
      <c r="R904" s="29"/>
      <c r="S904" s="29"/>
      <c r="T904" s="29"/>
      <c r="U904" s="7"/>
      <c r="V904" s="7"/>
      <c r="W904" s="7"/>
    </row>
    <row r="905" spans="1:23" ht="14">
      <c r="A905" s="16"/>
      <c r="B905" s="100"/>
      <c r="C905" s="100"/>
      <c r="D905" s="100"/>
      <c r="E905" s="100"/>
      <c r="F905" s="100"/>
      <c r="G905" s="100"/>
      <c r="H905" s="117"/>
      <c r="I905" s="117"/>
      <c r="J905" s="80"/>
      <c r="K905" s="80"/>
      <c r="L905" s="80"/>
      <c r="M905" s="80"/>
      <c r="N905" s="16"/>
      <c r="O905" s="99"/>
      <c r="P905" s="80"/>
      <c r="Q905" s="80"/>
      <c r="R905" s="80"/>
      <c r="S905" s="80"/>
      <c r="T905" s="80"/>
      <c r="U905" s="7"/>
      <c r="V905" s="7"/>
      <c r="W905" s="7"/>
    </row>
    <row r="906" spans="1:23" ht="14">
      <c r="A906" s="17"/>
      <c r="B906" s="41"/>
      <c r="C906" s="41"/>
      <c r="D906" s="41"/>
      <c r="E906" s="41"/>
      <c r="F906" s="41"/>
      <c r="G906" s="41"/>
      <c r="H906" s="77"/>
      <c r="I906" s="77"/>
      <c r="J906" s="29"/>
      <c r="K906" s="29"/>
      <c r="L906" s="29"/>
      <c r="M906" s="29"/>
      <c r="N906" s="17"/>
      <c r="O906" s="227"/>
      <c r="P906" s="29"/>
      <c r="Q906" s="29"/>
      <c r="R906" s="29"/>
      <c r="S906" s="29"/>
      <c r="T906" s="29"/>
      <c r="U906" s="7"/>
      <c r="V906" s="7"/>
      <c r="W906" s="7"/>
    </row>
    <row r="907" spans="1:23" ht="14">
      <c r="A907" s="16"/>
      <c r="B907" s="100"/>
      <c r="C907" s="100"/>
      <c r="D907" s="100"/>
      <c r="E907" s="100"/>
      <c r="F907" s="100"/>
      <c r="G907" s="100"/>
      <c r="H907" s="117"/>
      <c r="I907" s="117"/>
      <c r="J907" s="80"/>
      <c r="K907" s="80"/>
      <c r="L907" s="80"/>
      <c r="M907" s="80"/>
      <c r="N907" s="16"/>
      <c r="O907" s="99"/>
      <c r="P907" s="80"/>
      <c r="Q907" s="80"/>
      <c r="R907" s="80"/>
      <c r="S907" s="80"/>
      <c r="T907" s="80"/>
      <c r="U907" s="7"/>
      <c r="V907" s="7"/>
      <c r="W907" s="7"/>
    </row>
    <row r="908" spans="1:23" ht="14">
      <c r="A908" s="17"/>
      <c r="B908" s="41"/>
      <c r="C908" s="41"/>
      <c r="D908" s="41"/>
      <c r="E908" s="41"/>
      <c r="F908" s="41"/>
      <c r="G908" s="41"/>
      <c r="H908" s="77"/>
      <c r="I908" s="77"/>
      <c r="J908" s="29"/>
      <c r="K908" s="29"/>
      <c r="L908" s="29"/>
      <c r="M908" s="29"/>
      <c r="N908" s="17"/>
      <c r="O908" s="227"/>
      <c r="P908" s="29"/>
      <c r="Q908" s="29"/>
      <c r="R908" s="29"/>
      <c r="S908" s="29"/>
      <c r="T908" s="29"/>
      <c r="U908" s="7"/>
      <c r="V908" s="7"/>
      <c r="W908" s="7"/>
    </row>
    <row r="909" spans="1:23" ht="14">
      <c r="A909" s="16"/>
      <c r="B909" s="100"/>
      <c r="C909" s="100"/>
      <c r="D909" s="100"/>
      <c r="E909" s="100"/>
      <c r="F909" s="100"/>
      <c r="G909" s="100"/>
      <c r="H909" s="117"/>
      <c r="I909" s="117"/>
      <c r="J909" s="80"/>
      <c r="K909" s="80"/>
      <c r="L909" s="80"/>
      <c r="M909" s="80"/>
      <c r="N909" s="16"/>
      <c r="O909" s="99"/>
      <c r="P909" s="80"/>
      <c r="Q909" s="80"/>
      <c r="R909" s="80"/>
      <c r="S909" s="80"/>
      <c r="T909" s="80"/>
      <c r="U909" s="7"/>
      <c r="V909" s="7"/>
      <c r="W909" s="7"/>
    </row>
    <row r="910" spans="1:23" ht="14">
      <c r="A910" s="17"/>
      <c r="B910" s="41"/>
      <c r="C910" s="41"/>
      <c r="D910" s="41"/>
      <c r="E910" s="41"/>
      <c r="F910" s="41"/>
      <c r="G910" s="41"/>
      <c r="H910" s="77"/>
      <c r="I910" s="77"/>
      <c r="J910" s="29"/>
      <c r="K910" s="29"/>
      <c r="L910" s="29"/>
      <c r="M910" s="29"/>
      <c r="N910" s="17"/>
      <c r="O910" s="227"/>
      <c r="P910" s="29"/>
      <c r="Q910" s="29"/>
      <c r="R910" s="29"/>
      <c r="S910" s="29"/>
      <c r="T910" s="29"/>
      <c r="U910" s="7"/>
      <c r="V910" s="7"/>
      <c r="W910" s="7"/>
    </row>
    <row r="911" spans="1:23" ht="14">
      <c r="A911" s="16"/>
      <c r="B911" s="100"/>
      <c r="C911" s="100"/>
      <c r="D911" s="100"/>
      <c r="E911" s="100"/>
      <c r="F911" s="100"/>
      <c r="G911" s="100"/>
      <c r="H911" s="117"/>
      <c r="I911" s="117"/>
      <c r="J911" s="80"/>
      <c r="K911" s="80"/>
      <c r="L911" s="80"/>
      <c r="M911" s="80"/>
      <c r="N911" s="16"/>
      <c r="O911" s="99"/>
      <c r="P911" s="80"/>
      <c r="Q911" s="80"/>
      <c r="R911" s="80"/>
      <c r="S911" s="80"/>
      <c r="T911" s="80"/>
      <c r="U911" s="7"/>
      <c r="V911" s="7"/>
      <c r="W911" s="7"/>
    </row>
    <row r="912" spans="1:23" ht="14">
      <c r="A912" s="17"/>
      <c r="B912" s="41"/>
      <c r="C912" s="41"/>
      <c r="D912" s="41"/>
      <c r="E912" s="41"/>
      <c r="F912" s="41"/>
      <c r="G912" s="41"/>
      <c r="H912" s="77"/>
      <c r="I912" s="77"/>
      <c r="J912" s="29"/>
      <c r="K912" s="29"/>
      <c r="L912" s="29"/>
      <c r="M912" s="29"/>
      <c r="N912" s="17"/>
      <c r="O912" s="227"/>
      <c r="P912" s="29"/>
      <c r="Q912" s="29"/>
      <c r="R912" s="29"/>
      <c r="S912" s="29"/>
      <c r="T912" s="29"/>
      <c r="U912" s="7"/>
      <c r="V912" s="7"/>
      <c r="W912" s="7"/>
    </row>
    <row r="913" spans="1:23" ht="14">
      <c r="A913" s="16"/>
      <c r="B913" s="100"/>
      <c r="C913" s="100"/>
      <c r="D913" s="100"/>
      <c r="E913" s="100"/>
      <c r="F913" s="100"/>
      <c r="G913" s="100"/>
      <c r="H913" s="117"/>
      <c r="I913" s="117"/>
      <c r="J913" s="80"/>
      <c r="K913" s="80"/>
      <c r="L913" s="80"/>
      <c r="M913" s="80"/>
      <c r="N913" s="16"/>
      <c r="O913" s="99"/>
      <c r="P913" s="80"/>
      <c r="Q913" s="80"/>
      <c r="R913" s="80"/>
      <c r="S913" s="80"/>
      <c r="T913" s="80"/>
      <c r="U913" s="7"/>
      <c r="V913" s="7"/>
      <c r="W913" s="7"/>
    </row>
    <row r="914" spans="1:23" ht="14">
      <c r="A914" s="17"/>
      <c r="B914" s="41"/>
      <c r="C914" s="41"/>
      <c r="D914" s="41"/>
      <c r="E914" s="41"/>
      <c r="F914" s="41"/>
      <c r="G914" s="41"/>
      <c r="H914" s="77"/>
      <c r="I914" s="77"/>
      <c r="J914" s="29"/>
      <c r="K914" s="29"/>
      <c r="L914" s="29"/>
      <c r="M914" s="29"/>
      <c r="N914" s="17"/>
      <c r="O914" s="227"/>
      <c r="P914" s="29"/>
      <c r="Q914" s="29"/>
      <c r="R914" s="29"/>
      <c r="S914" s="29"/>
      <c r="T914" s="29"/>
      <c r="U914" s="7"/>
      <c r="V914" s="7"/>
      <c r="W914" s="7"/>
    </row>
    <row r="915" spans="1:23" ht="14">
      <c r="A915" s="16"/>
      <c r="B915" s="100"/>
      <c r="C915" s="100"/>
      <c r="D915" s="100"/>
      <c r="E915" s="100"/>
      <c r="F915" s="100"/>
      <c r="G915" s="100"/>
      <c r="H915" s="117"/>
      <c r="I915" s="117"/>
      <c r="J915" s="80"/>
      <c r="K915" s="80"/>
      <c r="L915" s="80"/>
      <c r="M915" s="80"/>
      <c r="N915" s="16"/>
      <c r="O915" s="99"/>
      <c r="P915" s="80"/>
      <c r="Q915" s="80"/>
      <c r="R915" s="80"/>
      <c r="S915" s="80"/>
      <c r="T915" s="80"/>
      <c r="U915" s="7"/>
      <c r="V915" s="7"/>
      <c r="W915" s="7"/>
    </row>
    <row r="916" spans="1:23" ht="14">
      <c r="A916" s="17"/>
      <c r="B916" s="41"/>
      <c r="C916" s="41"/>
      <c r="D916" s="41"/>
      <c r="E916" s="41"/>
      <c r="F916" s="41"/>
      <c r="G916" s="41"/>
      <c r="H916" s="77"/>
      <c r="I916" s="77"/>
      <c r="J916" s="29"/>
      <c r="K916" s="29"/>
      <c r="L916" s="29"/>
      <c r="M916" s="29"/>
      <c r="N916" s="17"/>
      <c r="O916" s="227"/>
      <c r="P916" s="29"/>
      <c r="Q916" s="29"/>
      <c r="R916" s="29"/>
      <c r="S916" s="29"/>
      <c r="T916" s="29"/>
      <c r="U916" s="7"/>
      <c r="V916" s="7"/>
      <c r="W916" s="7"/>
    </row>
    <row r="917" spans="1:23" ht="14">
      <c r="A917" s="16"/>
      <c r="B917" s="100"/>
      <c r="C917" s="100"/>
      <c r="D917" s="100"/>
      <c r="E917" s="100"/>
      <c r="F917" s="100"/>
      <c r="G917" s="100"/>
      <c r="H917" s="117"/>
      <c r="I917" s="117"/>
      <c r="J917" s="80"/>
      <c r="K917" s="80"/>
      <c r="L917" s="80"/>
      <c r="M917" s="80"/>
      <c r="N917" s="16"/>
      <c r="O917" s="99"/>
      <c r="P917" s="80"/>
      <c r="Q917" s="80"/>
      <c r="R917" s="80"/>
      <c r="S917" s="80"/>
      <c r="T917" s="80"/>
      <c r="U917" s="7"/>
      <c r="V917" s="7"/>
      <c r="W917" s="7"/>
    </row>
    <row r="918" spans="1:23" ht="14">
      <c r="A918" s="17"/>
      <c r="B918" s="41"/>
      <c r="C918" s="41"/>
      <c r="D918" s="41"/>
      <c r="E918" s="41"/>
      <c r="F918" s="41"/>
      <c r="G918" s="41"/>
      <c r="H918" s="77"/>
      <c r="I918" s="77"/>
      <c r="J918" s="29"/>
      <c r="K918" s="29"/>
      <c r="L918" s="29"/>
      <c r="M918" s="29"/>
      <c r="N918" s="17"/>
      <c r="O918" s="227"/>
      <c r="P918" s="29"/>
      <c r="Q918" s="29"/>
      <c r="R918" s="29"/>
      <c r="S918" s="29"/>
      <c r="T918" s="29"/>
      <c r="U918" s="7"/>
      <c r="V918" s="7"/>
      <c r="W918" s="7"/>
    </row>
    <row r="919" spans="1:23" ht="14">
      <c r="A919" s="16"/>
      <c r="B919" s="100"/>
      <c r="C919" s="100"/>
      <c r="D919" s="100"/>
      <c r="E919" s="100"/>
      <c r="F919" s="100"/>
      <c r="G919" s="100"/>
      <c r="H919" s="117"/>
      <c r="I919" s="117"/>
      <c r="J919" s="80"/>
      <c r="K919" s="80"/>
      <c r="L919" s="80"/>
      <c r="M919" s="80"/>
      <c r="N919" s="16"/>
      <c r="O919" s="99"/>
      <c r="P919" s="80"/>
      <c r="Q919" s="80"/>
      <c r="R919" s="80"/>
      <c r="S919" s="80"/>
      <c r="T919" s="80"/>
      <c r="U919" s="7"/>
      <c r="V919" s="7"/>
      <c r="W919" s="7"/>
    </row>
    <row r="920" spans="1:23" ht="14">
      <c r="A920" s="17"/>
      <c r="B920" s="41"/>
      <c r="C920" s="41"/>
      <c r="D920" s="41"/>
      <c r="E920" s="41"/>
      <c r="F920" s="41"/>
      <c r="G920" s="41"/>
      <c r="H920" s="77"/>
      <c r="I920" s="77"/>
      <c r="J920" s="29"/>
      <c r="K920" s="29"/>
      <c r="L920" s="29"/>
      <c r="M920" s="29"/>
      <c r="N920" s="17"/>
      <c r="O920" s="227"/>
      <c r="P920" s="29"/>
      <c r="Q920" s="29"/>
      <c r="R920" s="29"/>
      <c r="S920" s="29"/>
      <c r="T920" s="29"/>
      <c r="U920" s="7"/>
      <c r="V920" s="7"/>
      <c r="W920" s="7"/>
    </row>
    <row r="921" spans="1:23" ht="14">
      <c r="A921" s="16"/>
      <c r="B921" s="100"/>
      <c r="C921" s="100"/>
      <c r="D921" s="100"/>
      <c r="E921" s="100"/>
      <c r="F921" s="100"/>
      <c r="G921" s="100"/>
      <c r="H921" s="117"/>
      <c r="I921" s="117"/>
      <c r="J921" s="80"/>
      <c r="K921" s="80"/>
      <c r="L921" s="80"/>
      <c r="M921" s="80"/>
      <c r="N921" s="16"/>
      <c r="O921" s="99"/>
      <c r="P921" s="80"/>
      <c r="Q921" s="80"/>
      <c r="R921" s="80"/>
      <c r="S921" s="80"/>
      <c r="T921" s="80"/>
      <c r="U921" s="7"/>
      <c r="V921" s="7"/>
      <c r="W921" s="7"/>
    </row>
    <row r="922" spans="1:23" ht="14">
      <c r="A922" s="17"/>
      <c r="B922" s="41"/>
      <c r="C922" s="41"/>
      <c r="D922" s="41"/>
      <c r="E922" s="41"/>
      <c r="F922" s="41"/>
      <c r="G922" s="41"/>
      <c r="H922" s="77"/>
      <c r="I922" s="77"/>
      <c r="J922" s="29"/>
      <c r="K922" s="29"/>
      <c r="L922" s="29"/>
      <c r="M922" s="29"/>
      <c r="N922" s="17"/>
      <c r="O922" s="227"/>
      <c r="P922" s="29"/>
      <c r="Q922" s="29"/>
      <c r="R922" s="29"/>
      <c r="S922" s="29"/>
      <c r="T922" s="29"/>
      <c r="U922" s="7"/>
      <c r="V922" s="7"/>
      <c r="W922" s="7"/>
    </row>
    <row r="923" spans="1:23" ht="14">
      <c r="A923" s="16"/>
      <c r="B923" s="100"/>
      <c r="C923" s="100"/>
      <c r="D923" s="100"/>
      <c r="E923" s="100"/>
      <c r="F923" s="100"/>
      <c r="G923" s="100"/>
      <c r="H923" s="117"/>
      <c r="I923" s="117"/>
      <c r="J923" s="80"/>
      <c r="K923" s="80"/>
      <c r="L923" s="80"/>
      <c r="M923" s="80"/>
      <c r="N923" s="16"/>
      <c r="O923" s="99"/>
      <c r="P923" s="80"/>
      <c r="Q923" s="80"/>
      <c r="R923" s="80"/>
      <c r="S923" s="80"/>
      <c r="T923" s="80"/>
      <c r="U923" s="7"/>
      <c r="V923" s="7"/>
      <c r="W923" s="7"/>
    </row>
    <row r="924" spans="1:23" ht="14">
      <c r="A924" s="17"/>
      <c r="B924" s="41"/>
      <c r="C924" s="41"/>
      <c r="D924" s="41"/>
      <c r="E924" s="41"/>
      <c r="F924" s="41"/>
      <c r="G924" s="41"/>
      <c r="H924" s="77"/>
      <c r="I924" s="77"/>
      <c r="J924" s="29"/>
      <c r="K924" s="29"/>
      <c r="L924" s="29"/>
      <c r="M924" s="29"/>
      <c r="N924" s="17"/>
      <c r="O924" s="227"/>
      <c r="P924" s="29"/>
      <c r="Q924" s="29"/>
      <c r="R924" s="29"/>
      <c r="S924" s="29"/>
      <c r="T924" s="29"/>
      <c r="U924" s="7"/>
      <c r="V924" s="7"/>
      <c r="W924" s="7"/>
    </row>
    <row r="925" spans="1:23" ht="14">
      <c r="A925" s="16"/>
      <c r="B925" s="100"/>
      <c r="C925" s="100"/>
      <c r="D925" s="100"/>
      <c r="E925" s="100"/>
      <c r="F925" s="100"/>
      <c r="G925" s="100"/>
      <c r="H925" s="117"/>
      <c r="I925" s="117"/>
      <c r="J925" s="80"/>
      <c r="K925" s="80"/>
      <c r="L925" s="80"/>
      <c r="M925" s="80"/>
      <c r="N925" s="16"/>
      <c r="O925" s="99"/>
      <c r="P925" s="80"/>
      <c r="Q925" s="80"/>
      <c r="R925" s="80"/>
      <c r="S925" s="80"/>
      <c r="T925" s="80"/>
      <c r="U925" s="7"/>
      <c r="V925" s="7"/>
      <c r="W925" s="7"/>
    </row>
    <row r="926" spans="1:23" ht="14">
      <c r="A926" s="17"/>
      <c r="B926" s="41"/>
      <c r="C926" s="41"/>
      <c r="D926" s="41"/>
      <c r="E926" s="41"/>
      <c r="F926" s="41"/>
      <c r="G926" s="41"/>
      <c r="H926" s="77"/>
      <c r="I926" s="77"/>
      <c r="J926" s="29"/>
      <c r="K926" s="29"/>
      <c r="L926" s="29"/>
      <c r="M926" s="29"/>
      <c r="N926" s="17"/>
      <c r="O926" s="227"/>
      <c r="P926" s="29"/>
      <c r="Q926" s="29"/>
      <c r="R926" s="29"/>
      <c r="S926" s="29"/>
      <c r="T926" s="29"/>
      <c r="U926" s="7"/>
      <c r="V926" s="7"/>
      <c r="W926" s="7"/>
    </row>
    <row r="927" spans="1:23" ht="14">
      <c r="A927" s="16"/>
      <c r="B927" s="100"/>
      <c r="C927" s="100"/>
      <c r="D927" s="100"/>
      <c r="E927" s="100"/>
      <c r="F927" s="100"/>
      <c r="G927" s="100"/>
      <c r="H927" s="117"/>
      <c r="I927" s="117"/>
      <c r="J927" s="80"/>
      <c r="K927" s="80"/>
      <c r="L927" s="80"/>
      <c r="M927" s="80"/>
      <c r="N927" s="16"/>
      <c r="O927" s="99"/>
      <c r="P927" s="80"/>
      <c r="Q927" s="80"/>
      <c r="R927" s="80"/>
      <c r="S927" s="80"/>
      <c r="T927" s="80"/>
      <c r="U927" s="7"/>
      <c r="V927" s="7"/>
      <c r="W927" s="7"/>
    </row>
    <row r="928" spans="1:23" ht="14">
      <c r="A928" s="17"/>
      <c r="B928" s="41"/>
      <c r="C928" s="41"/>
      <c r="D928" s="41"/>
      <c r="E928" s="41"/>
      <c r="F928" s="41"/>
      <c r="G928" s="41"/>
      <c r="H928" s="77"/>
      <c r="I928" s="77"/>
      <c r="J928" s="29"/>
      <c r="K928" s="29"/>
      <c r="L928" s="29"/>
      <c r="M928" s="29"/>
      <c r="N928" s="17"/>
      <c r="O928" s="227"/>
      <c r="P928" s="29"/>
      <c r="Q928" s="29"/>
      <c r="R928" s="29"/>
      <c r="S928" s="29"/>
      <c r="T928" s="29"/>
      <c r="U928" s="7"/>
      <c r="V928" s="7"/>
      <c r="W928" s="7"/>
    </row>
    <row r="929" spans="1:23" ht="14">
      <c r="A929" s="16"/>
      <c r="B929" s="100"/>
      <c r="C929" s="100"/>
      <c r="D929" s="100"/>
      <c r="E929" s="100"/>
      <c r="F929" s="100"/>
      <c r="G929" s="100"/>
      <c r="H929" s="117"/>
      <c r="I929" s="117"/>
      <c r="J929" s="80"/>
      <c r="K929" s="80"/>
      <c r="L929" s="80"/>
      <c r="M929" s="80"/>
      <c r="N929" s="16"/>
      <c r="O929" s="99"/>
      <c r="P929" s="80"/>
      <c r="Q929" s="80"/>
      <c r="R929" s="80"/>
      <c r="S929" s="80"/>
      <c r="T929" s="80"/>
      <c r="U929" s="7"/>
      <c r="V929" s="7"/>
      <c r="W929" s="7"/>
    </row>
    <row r="930" spans="1:23" ht="14">
      <c r="A930" s="17"/>
      <c r="B930" s="41"/>
      <c r="C930" s="41"/>
      <c r="D930" s="41"/>
      <c r="E930" s="41"/>
      <c r="F930" s="41"/>
      <c r="G930" s="41"/>
      <c r="H930" s="77"/>
      <c r="I930" s="77"/>
      <c r="J930" s="29"/>
      <c r="K930" s="29"/>
      <c r="L930" s="29"/>
      <c r="M930" s="29"/>
      <c r="N930" s="17"/>
      <c r="O930" s="227"/>
      <c r="P930" s="29"/>
      <c r="Q930" s="29"/>
      <c r="R930" s="29"/>
      <c r="S930" s="29"/>
      <c r="T930" s="29"/>
      <c r="U930" s="7"/>
      <c r="V930" s="7"/>
      <c r="W930" s="7"/>
    </row>
    <row r="931" spans="1:23" ht="14">
      <c r="A931" s="16"/>
      <c r="B931" s="100"/>
      <c r="C931" s="100"/>
      <c r="D931" s="100"/>
      <c r="E931" s="100"/>
      <c r="F931" s="100"/>
      <c r="G931" s="100"/>
      <c r="H931" s="117"/>
      <c r="I931" s="117"/>
      <c r="J931" s="80"/>
      <c r="K931" s="80"/>
      <c r="L931" s="80"/>
      <c r="M931" s="80"/>
      <c r="N931" s="16"/>
      <c r="O931" s="99"/>
      <c r="P931" s="80"/>
      <c r="Q931" s="80"/>
      <c r="R931" s="80"/>
      <c r="S931" s="80"/>
      <c r="T931" s="80"/>
      <c r="U931" s="7"/>
      <c r="V931" s="7"/>
      <c r="W931" s="7"/>
    </row>
    <row r="932" spans="1:23" ht="14">
      <c r="A932" s="17"/>
      <c r="B932" s="41"/>
      <c r="C932" s="41"/>
      <c r="D932" s="41"/>
      <c r="E932" s="41"/>
      <c r="F932" s="41"/>
      <c r="G932" s="41"/>
      <c r="H932" s="77"/>
      <c r="I932" s="77"/>
      <c r="J932" s="29"/>
      <c r="K932" s="29"/>
      <c r="L932" s="29"/>
      <c r="M932" s="29"/>
      <c r="N932" s="17"/>
      <c r="O932" s="227"/>
      <c r="P932" s="29"/>
      <c r="Q932" s="29"/>
      <c r="R932" s="29"/>
      <c r="S932" s="29"/>
      <c r="T932" s="29"/>
      <c r="U932" s="7"/>
      <c r="V932" s="7"/>
      <c r="W932" s="7"/>
    </row>
    <row r="933" spans="1:23" ht="14">
      <c r="A933" s="16"/>
      <c r="B933" s="100"/>
      <c r="C933" s="100"/>
      <c r="D933" s="100"/>
      <c r="E933" s="100"/>
      <c r="F933" s="100"/>
      <c r="G933" s="100"/>
      <c r="H933" s="117"/>
      <c r="I933" s="117"/>
      <c r="J933" s="80"/>
      <c r="K933" s="80"/>
      <c r="L933" s="80"/>
      <c r="M933" s="80"/>
      <c r="N933" s="16"/>
      <c r="O933" s="99"/>
      <c r="P933" s="80"/>
      <c r="Q933" s="80"/>
      <c r="R933" s="80"/>
      <c r="S933" s="80"/>
      <c r="T933" s="80"/>
      <c r="U933" s="7"/>
      <c r="V933" s="7"/>
      <c r="W933" s="7"/>
    </row>
    <row r="934" spans="1:23" ht="14">
      <c r="A934" s="17"/>
      <c r="B934" s="41"/>
      <c r="C934" s="41"/>
      <c r="D934" s="41"/>
      <c r="E934" s="41"/>
      <c r="F934" s="41"/>
      <c r="G934" s="41"/>
      <c r="H934" s="77"/>
      <c r="I934" s="77"/>
      <c r="J934" s="29"/>
      <c r="K934" s="29"/>
      <c r="L934" s="29"/>
      <c r="M934" s="29"/>
      <c r="N934" s="17"/>
      <c r="O934" s="227"/>
      <c r="P934" s="29"/>
      <c r="Q934" s="29"/>
      <c r="R934" s="29"/>
      <c r="S934" s="29"/>
      <c r="T934" s="29"/>
      <c r="U934" s="7"/>
      <c r="V934" s="7"/>
      <c r="W934" s="7"/>
    </row>
    <row r="935" spans="1:23" ht="14">
      <c r="A935" s="16"/>
      <c r="B935" s="100"/>
      <c r="C935" s="100"/>
      <c r="D935" s="100"/>
      <c r="E935" s="100"/>
      <c r="F935" s="100"/>
      <c r="G935" s="100"/>
      <c r="H935" s="117"/>
      <c r="I935" s="117"/>
      <c r="J935" s="80"/>
      <c r="K935" s="80"/>
      <c r="L935" s="80"/>
      <c r="M935" s="80"/>
      <c r="N935" s="16"/>
      <c r="O935" s="99"/>
      <c r="P935" s="80"/>
      <c r="Q935" s="80"/>
      <c r="R935" s="80"/>
      <c r="S935" s="80"/>
      <c r="T935" s="80"/>
      <c r="U935" s="7"/>
      <c r="V935" s="7"/>
      <c r="W935" s="7"/>
    </row>
    <row r="936" spans="1:23" ht="14">
      <c r="A936" s="17"/>
      <c r="B936" s="41"/>
      <c r="C936" s="41"/>
      <c r="D936" s="41"/>
      <c r="E936" s="41"/>
      <c r="F936" s="41"/>
      <c r="G936" s="41"/>
      <c r="H936" s="77"/>
      <c r="I936" s="77"/>
      <c r="J936" s="29"/>
      <c r="K936" s="29"/>
      <c r="L936" s="29"/>
      <c r="M936" s="29"/>
      <c r="N936" s="17"/>
      <c r="O936" s="227"/>
      <c r="P936" s="29"/>
      <c r="Q936" s="29"/>
      <c r="R936" s="29"/>
      <c r="S936" s="29"/>
      <c r="T936" s="29"/>
      <c r="U936" s="7"/>
      <c r="V936" s="7"/>
      <c r="W936" s="7"/>
    </row>
    <row r="937" spans="1:23" ht="14">
      <c r="A937" s="16"/>
      <c r="B937" s="100"/>
      <c r="C937" s="100"/>
      <c r="D937" s="100"/>
      <c r="E937" s="100"/>
      <c r="F937" s="100"/>
      <c r="G937" s="100"/>
      <c r="H937" s="117"/>
      <c r="I937" s="117"/>
      <c r="J937" s="80"/>
      <c r="K937" s="80"/>
      <c r="L937" s="80"/>
      <c r="M937" s="80"/>
      <c r="N937" s="16"/>
      <c r="O937" s="99"/>
      <c r="P937" s="80"/>
      <c r="Q937" s="80"/>
      <c r="R937" s="80"/>
      <c r="S937" s="80"/>
      <c r="T937" s="80"/>
      <c r="U937" s="7"/>
      <c r="V937" s="7"/>
      <c r="W937" s="7"/>
    </row>
    <row r="938" spans="1:23" ht="14">
      <c r="A938" s="17"/>
      <c r="B938" s="41"/>
      <c r="C938" s="41"/>
      <c r="D938" s="41"/>
      <c r="E938" s="41"/>
      <c r="F938" s="41"/>
      <c r="G938" s="41"/>
      <c r="H938" s="77"/>
      <c r="I938" s="77"/>
      <c r="J938" s="29"/>
      <c r="K938" s="29"/>
      <c r="L938" s="29"/>
      <c r="M938" s="29"/>
      <c r="N938" s="17"/>
      <c r="O938" s="227"/>
      <c r="P938" s="29"/>
      <c r="Q938" s="29"/>
      <c r="R938" s="29"/>
      <c r="S938" s="29"/>
      <c r="T938" s="29"/>
      <c r="U938" s="7"/>
      <c r="V938" s="7"/>
      <c r="W938" s="7"/>
    </row>
    <row r="939" spans="1:23" ht="14">
      <c r="A939" s="16"/>
      <c r="B939" s="100"/>
      <c r="C939" s="100"/>
      <c r="D939" s="100"/>
      <c r="E939" s="100"/>
      <c r="F939" s="100"/>
      <c r="G939" s="100"/>
      <c r="H939" s="117"/>
      <c r="I939" s="117"/>
      <c r="J939" s="80"/>
      <c r="K939" s="80"/>
      <c r="L939" s="80"/>
      <c r="M939" s="80"/>
      <c r="N939" s="16"/>
      <c r="O939" s="99"/>
      <c r="P939" s="80"/>
      <c r="Q939" s="80"/>
      <c r="R939" s="80"/>
      <c r="S939" s="80"/>
      <c r="T939" s="80"/>
      <c r="U939" s="7"/>
      <c r="V939" s="7"/>
      <c r="W939" s="7"/>
    </row>
    <row r="940" spans="1:23" ht="14">
      <c r="A940" s="17"/>
      <c r="B940" s="41"/>
      <c r="C940" s="41"/>
      <c r="D940" s="41"/>
      <c r="E940" s="41"/>
      <c r="F940" s="41"/>
      <c r="G940" s="41"/>
      <c r="H940" s="77"/>
      <c r="I940" s="77"/>
      <c r="J940" s="29"/>
      <c r="K940" s="29"/>
      <c r="L940" s="29"/>
      <c r="M940" s="29"/>
      <c r="N940" s="17"/>
      <c r="O940" s="227"/>
      <c r="P940" s="29"/>
      <c r="Q940" s="29"/>
      <c r="R940" s="29"/>
      <c r="S940" s="29"/>
      <c r="T940" s="29"/>
      <c r="U940" s="7"/>
      <c r="V940" s="7"/>
      <c r="W940" s="7"/>
    </row>
    <row r="941" spans="1:23" ht="14">
      <c r="A941" s="16"/>
      <c r="B941" s="100"/>
      <c r="C941" s="100"/>
      <c r="D941" s="100"/>
      <c r="E941" s="100"/>
      <c r="F941" s="100"/>
      <c r="G941" s="100"/>
      <c r="H941" s="117"/>
      <c r="I941" s="117"/>
      <c r="J941" s="80"/>
      <c r="K941" s="80"/>
      <c r="L941" s="80"/>
      <c r="M941" s="80"/>
      <c r="N941" s="16"/>
      <c r="O941" s="99"/>
      <c r="P941" s="80"/>
      <c r="Q941" s="80"/>
      <c r="R941" s="80"/>
      <c r="S941" s="80"/>
      <c r="T941" s="80"/>
      <c r="U941" s="7"/>
      <c r="V941" s="7"/>
      <c r="W941" s="7"/>
    </row>
    <row r="942" spans="1:23" ht="14">
      <c r="A942" s="17"/>
      <c r="B942" s="41"/>
      <c r="C942" s="41"/>
      <c r="D942" s="41"/>
      <c r="E942" s="41"/>
      <c r="F942" s="41"/>
      <c r="G942" s="41"/>
      <c r="H942" s="77"/>
      <c r="I942" s="77"/>
      <c r="J942" s="29"/>
      <c r="K942" s="29"/>
      <c r="L942" s="29"/>
      <c r="M942" s="29"/>
      <c r="N942" s="17"/>
      <c r="O942" s="227"/>
      <c r="P942" s="29"/>
      <c r="Q942" s="29"/>
      <c r="R942" s="29"/>
      <c r="S942" s="29"/>
      <c r="T942" s="29"/>
      <c r="U942" s="7"/>
      <c r="V942" s="7"/>
      <c r="W942" s="7"/>
    </row>
    <row r="943" spans="1:23" ht="14">
      <c r="A943" s="16"/>
      <c r="B943" s="100"/>
      <c r="C943" s="100"/>
      <c r="D943" s="100"/>
      <c r="E943" s="100"/>
      <c r="F943" s="100"/>
      <c r="G943" s="100"/>
      <c r="H943" s="117"/>
      <c r="I943" s="117"/>
      <c r="J943" s="80"/>
      <c r="K943" s="80"/>
      <c r="L943" s="80"/>
      <c r="M943" s="80"/>
      <c r="N943" s="16"/>
      <c r="O943" s="99"/>
      <c r="P943" s="80"/>
      <c r="Q943" s="80"/>
      <c r="R943" s="80"/>
      <c r="S943" s="80"/>
      <c r="T943" s="80"/>
      <c r="U943" s="7"/>
      <c r="V943" s="7"/>
      <c r="W943" s="7"/>
    </row>
    <row r="944" spans="1:23" ht="14">
      <c r="A944" s="17"/>
      <c r="B944" s="41"/>
      <c r="C944" s="41"/>
      <c r="D944" s="41"/>
      <c r="E944" s="41"/>
      <c r="F944" s="41"/>
      <c r="G944" s="41"/>
      <c r="H944" s="77"/>
      <c r="I944" s="77"/>
      <c r="J944" s="29"/>
      <c r="K944" s="29"/>
      <c r="L944" s="29"/>
      <c r="M944" s="29"/>
      <c r="N944" s="17"/>
      <c r="O944" s="227"/>
      <c r="P944" s="29"/>
      <c r="Q944" s="29"/>
      <c r="R944" s="29"/>
      <c r="S944" s="29"/>
      <c r="T944" s="29"/>
      <c r="U944" s="7"/>
      <c r="V944" s="7"/>
      <c r="W944" s="7"/>
    </row>
    <row r="945" spans="1:23" ht="14">
      <c r="A945" s="16"/>
      <c r="B945" s="100"/>
      <c r="C945" s="100"/>
      <c r="D945" s="100"/>
      <c r="E945" s="100"/>
      <c r="F945" s="100"/>
      <c r="G945" s="100"/>
      <c r="H945" s="117"/>
      <c r="I945" s="117"/>
      <c r="J945" s="80"/>
      <c r="K945" s="80"/>
      <c r="L945" s="80"/>
      <c r="M945" s="80"/>
      <c r="N945" s="16"/>
      <c r="O945" s="99"/>
      <c r="P945" s="80"/>
      <c r="Q945" s="80"/>
      <c r="R945" s="80"/>
      <c r="S945" s="80"/>
      <c r="T945" s="80"/>
      <c r="U945" s="7"/>
      <c r="V945" s="7"/>
      <c r="W945" s="7"/>
    </row>
    <row r="946" spans="1:23" ht="14">
      <c r="A946" s="17"/>
      <c r="B946" s="41"/>
      <c r="C946" s="41"/>
      <c r="D946" s="41"/>
      <c r="E946" s="41"/>
      <c r="F946" s="41"/>
      <c r="G946" s="41"/>
      <c r="H946" s="77"/>
      <c r="I946" s="77"/>
      <c r="J946" s="29"/>
      <c r="K946" s="29"/>
      <c r="L946" s="29"/>
      <c r="M946" s="29"/>
      <c r="N946" s="17"/>
      <c r="O946" s="227"/>
      <c r="P946" s="29"/>
      <c r="Q946" s="29"/>
      <c r="R946" s="29"/>
      <c r="S946" s="29"/>
      <c r="T946" s="29"/>
      <c r="U946" s="7"/>
      <c r="V946" s="7"/>
      <c r="W946" s="7"/>
    </row>
    <row r="947" spans="1:23" ht="14">
      <c r="A947" s="16"/>
      <c r="B947" s="100"/>
      <c r="C947" s="100"/>
      <c r="D947" s="100"/>
      <c r="E947" s="100"/>
      <c r="F947" s="100"/>
      <c r="G947" s="100"/>
      <c r="H947" s="117"/>
      <c r="I947" s="117"/>
      <c r="J947" s="80"/>
      <c r="K947" s="80"/>
      <c r="L947" s="80"/>
      <c r="M947" s="80"/>
      <c r="N947" s="16"/>
      <c r="O947" s="99"/>
      <c r="P947" s="80"/>
      <c r="Q947" s="80"/>
      <c r="R947" s="80"/>
      <c r="S947" s="80"/>
      <c r="T947" s="80"/>
      <c r="U947" s="7"/>
      <c r="V947" s="7"/>
      <c r="W947" s="7"/>
    </row>
    <row r="948" spans="1:23" ht="14">
      <c r="A948" s="17"/>
      <c r="B948" s="41"/>
      <c r="C948" s="41"/>
      <c r="D948" s="41"/>
      <c r="E948" s="41"/>
      <c r="F948" s="41"/>
      <c r="G948" s="41"/>
      <c r="H948" s="77"/>
      <c r="I948" s="77"/>
      <c r="J948" s="29"/>
      <c r="K948" s="29"/>
      <c r="L948" s="29"/>
      <c r="M948" s="29"/>
      <c r="N948" s="17"/>
      <c r="O948" s="227"/>
      <c r="P948" s="29"/>
      <c r="Q948" s="29"/>
      <c r="R948" s="29"/>
      <c r="S948" s="29"/>
      <c r="T948" s="29"/>
      <c r="U948" s="7"/>
      <c r="V948" s="7"/>
      <c r="W948" s="7"/>
    </row>
    <row r="949" spans="1:23" ht="14">
      <c r="A949" s="16"/>
      <c r="B949" s="100"/>
      <c r="C949" s="100"/>
      <c r="D949" s="100"/>
      <c r="E949" s="100"/>
      <c r="F949" s="100"/>
      <c r="G949" s="100"/>
      <c r="H949" s="117"/>
      <c r="I949" s="117"/>
      <c r="J949" s="80"/>
      <c r="K949" s="80"/>
      <c r="L949" s="80"/>
      <c r="M949" s="80"/>
      <c r="N949" s="16"/>
      <c r="O949" s="99"/>
      <c r="P949" s="80"/>
      <c r="Q949" s="80"/>
      <c r="R949" s="80"/>
      <c r="S949" s="80"/>
      <c r="T949" s="80"/>
      <c r="U949" s="7"/>
      <c r="V949" s="7"/>
      <c r="W949" s="7"/>
    </row>
    <row r="950" spans="1:23" ht="14">
      <c r="A950" s="17"/>
      <c r="B950" s="41"/>
      <c r="C950" s="41"/>
      <c r="D950" s="41"/>
      <c r="E950" s="41"/>
      <c r="F950" s="41"/>
      <c r="G950" s="41"/>
      <c r="H950" s="77"/>
      <c r="I950" s="77"/>
      <c r="J950" s="29"/>
      <c r="K950" s="29"/>
      <c r="L950" s="29"/>
      <c r="M950" s="29"/>
      <c r="N950" s="17"/>
      <c r="O950" s="227"/>
      <c r="P950" s="29"/>
      <c r="Q950" s="29"/>
      <c r="R950" s="29"/>
      <c r="S950" s="29"/>
      <c r="T950" s="29"/>
      <c r="U950" s="7"/>
      <c r="V950" s="7"/>
      <c r="W950" s="7"/>
    </row>
    <row r="951" spans="1:23" ht="14">
      <c r="A951" s="16"/>
      <c r="B951" s="100"/>
      <c r="C951" s="100"/>
      <c r="D951" s="100"/>
      <c r="E951" s="100"/>
      <c r="F951" s="100"/>
      <c r="G951" s="100"/>
      <c r="H951" s="117"/>
      <c r="I951" s="117"/>
      <c r="J951" s="80"/>
      <c r="K951" s="80"/>
      <c r="L951" s="80"/>
      <c r="M951" s="80"/>
      <c r="N951" s="16"/>
      <c r="O951" s="99"/>
      <c r="P951" s="80"/>
      <c r="Q951" s="80"/>
      <c r="R951" s="80"/>
      <c r="S951" s="80"/>
      <c r="T951" s="80"/>
      <c r="U951" s="7"/>
      <c r="V951" s="7"/>
      <c r="W951" s="7"/>
    </row>
    <row r="952" spans="1:23" ht="14">
      <c r="A952" s="17"/>
      <c r="B952" s="41"/>
      <c r="C952" s="41"/>
      <c r="D952" s="41"/>
      <c r="E952" s="41"/>
      <c r="F952" s="41"/>
      <c r="G952" s="41"/>
      <c r="H952" s="77"/>
      <c r="I952" s="77"/>
      <c r="J952" s="29"/>
      <c r="K952" s="29"/>
      <c r="L952" s="29"/>
      <c r="M952" s="29"/>
      <c r="N952" s="17"/>
      <c r="O952" s="227"/>
      <c r="P952" s="29"/>
      <c r="Q952" s="29"/>
      <c r="R952" s="29"/>
      <c r="S952" s="29"/>
      <c r="T952" s="29"/>
      <c r="U952" s="7"/>
      <c r="V952" s="7"/>
      <c r="W952" s="7"/>
    </row>
    <row r="953" spans="1:23" ht="14">
      <c r="A953" s="16"/>
      <c r="B953" s="100"/>
      <c r="C953" s="100"/>
      <c r="D953" s="100"/>
      <c r="E953" s="100"/>
      <c r="F953" s="100"/>
      <c r="G953" s="100"/>
      <c r="H953" s="117"/>
      <c r="I953" s="117"/>
      <c r="J953" s="80"/>
      <c r="K953" s="80"/>
      <c r="L953" s="80"/>
      <c r="M953" s="80"/>
      <c r="N953" s="16"/>
      <c r="O953" s="99"/>
      <c r="P953" s="80"/>
      <c r="Q953" s="80"/>
      <c r="R953" s="80"/>
      <c r="S953" s="80"/>
      <c r="T953" s="80"/>
      <c r="U953" s="7"/>
      <c r="V953" s="7"/>
      <c r="W953" s="7"/>
    </row>
    <row r="954" spans="1:23" ht="14">
      <c r="A954" s="17"/>
      <c r="B954" s="41"/>
      <c r="C954" s="41"/>
      <c r="D954" s="41"/>
      <c r="E954" s="41"/>
      <c r="F954" s="41"/>
      <c r="G954" s="41"/>
      <c r="H954" s="77"/>
      <c r="I954" s="77"/>
      <c r="J954" s="29"/>
      <c r="K954" s="29"/>
      <c r="L954" s="29"/>
      <c r="M954" s="29"/>
      <c r="N954" s="17"/>
      <c r="O954" s="227"/>
      <c r="P954" s="29"/>
      <c r="Q954" s="29"/>
      <c r="R954" s="29"/>
      <c r="S954" s="29"/>
      <c r="T954" s="29"/>
      <c r="U954" s="7"/>
      <c r="V954" s="7"/>
      <c r="W954" s="7"/>
    </row>
    <row r="955" spans="1:23" ht="14">
      <c r="A955" s="16"/>
      <c r="B955" s="100"/>
      <c r="C955" s="100"/>
      <c r="D955" s="100"/>
      <c r="E955" s="100"/>
      <c r="F955" s="100"/>
      <c r="G955" s="100"/>
      <c r="H955" s="117"/>
      <c r="I955" s="117"/>
      <c r="J955" s="80"/>
      <c r="K955" s="80"/>
      <c r="L955" s="80"/>
      <c r="M955" s="80"/>
      <c r="N955" s="16"/>
      <c r="O955" s="99"/>
      <c r="P955" s="80"/>
      <c r="Q955" s="80"/>
      <c r="R955" s="80"/>
      <c r="S955" s="80"/>
      <c r="T955" s="80"/>
      <c r="U955" s="7"/>
      <c r="V955" s="7"/>
      <c r="W955" s="7"/>
    </row>
    <row r="956" spans="1:23" ht="14">
      <c r="A956" s="17"/>
      <c r="B956" s="41"/>
      <c r="C956" s="41"/>
      <c r="D956" s="41"/>
      <c r="E956" s="41"/>
      <c r="F956" s="41"/>
      <c r="G956" s="41"/>
      <c r="H956" s="77"/>
      <c r="I956" s="77"/>
      <c r="J956" s="29"/>
      <c r="K956" s="29"/>
      <c r="L956" s="29"/>
      <c r="M956" s="29"/>
      <c r="N956" s="17"/>
      <c r="O956" s="227"/>
      <c r="P956" s="29"/>
      <c r="Q956" s="29"/>
      <c r="R956" s="29"/>
      <c r="S956" s="29"/>
      <c r="T956" s="29"/>
      <c r="U956" s="7"/>
      <c r="V956" s="7"/>
      <c r="W956" s="7"/>
    </row>
    <row r="957" spans="1:23" ht="14">
      <c r="A957" s="16"/>
      <c r="B957" s="100"/>
      <c r="C957" s="100"/>
      <c r="D957" s="100"/>
      <c r="E957" s="100"/>
      <c r="F957" s="100"/>
      <c r="G957" s="100"/>
      <c r="H957" s="117"/>
      <c r="I957" s="117"/>
      <c r="J957" s="80"/>
      <c r="K957" s="80"/>
      <c r="L957" s="80"/>
      <c r="M957" s="80"/>
      <c r="N957" s="16"/>
      <c r="O957" s="99"/>
      <c r="P957" s="80"/>
      <c r="Q957" s="80"/>
      <c r="R957" s="80"/>
      <c r="S957" s="80"/>
      <c r="T957" s="80"/>
      <c r="U957" s="7"/>
      <c r="V957" s="7"/>
      <c r="W957" s="7"/>
    </row>
    <row r="958" spans="1:23" ht="14">
      <c r="A958" s="17"/>
      <c r="B958" s="41"/>
      <c r="C958" s="41"/>
      <c r="D958" s="41"/>
      <c r="E958" s="41"/>
      <c r="F958" s="41"/>
      <c r="G958" s="41"/>
      <c r="H958" s="77"/>
      <c r="I958" s="77"/>
      <c r="J958" s="29"/>
      <c r="K958" s="29"/>
      <c r="L958" s="29"/>
      <c r="M958" s="29"/>
      <c r="N958" s="17"/>
      <c r="O958" s="227"/>
      <c r="P958" s="29"/>
      <c r="Q958" s="29"/>
      <c r="R958" s="29"/>
      <c r="S958" s="29"/>
      <c r="T958" s="29"/>
      <c r="U958" s="7"/>
      <c r="V958" s="7"/>
      <c r="W958" s="7"/>
    </row>
    <row r="959" spans="1:23" ht="14">
      <c r="A959" s="16"/>
      <c r="B959" s="100"/>
      <c r="C959" s="100"/>
      <c r="D959" s="100"/>
      <c r="E959" s="100"/>
      <c r="F959" s="100"/>
      <c r="G959" s="100"/>
      <c r="H959" s="117"/>
      <c r="I959" s="117"/>
      <c r="J959" s="80"/>
      <c r="K959" s="80"/>
      <c r="L959" s="80"/>
      <c r="M959" s="80"/>
      <c r="N959" s="16"/>
      <c r="O959" s="99"/>
      <c r="P959" s="80"/>
      <c r="Q959" s="80"/>
      <c r="R959" s="80"/>
      <c r="S959" s="80"/>
      <c r="T959" s="80"/>
      <c r="U959" s="7"/>
      <c r="V959" s="7"/>
      <c r="W959" s="7"/>
    </row>
    <row r="960" spans="1:23" ht="14">
      <c r="A960" s="17"/>
      <c r="B960" s="41"/>
      <c r="C960" s="41"/>
      <c r="D960" s="41"/>
      <c r="E960" s="41"/>
      <c r="F960" s="41"/>
      <c r="G960" s="41"/>
      <c r="H960" s="77"/>
      <c r="I960" s="77"/>
      <c r="J960" s="29"/>
      <c r="K960" s="29"/>
      <c r="L960" s="29"/>
      <c r="M960" s="29"/>
      <c r="N960" s="17"/>
      <c r="O960" s="227"/>
      <c r="P960" s="29"/>
      <c r="Q960" s="29"/>
      <c r="R960" s="29"/>
      <c r="S960" s="29"/>
      <c r="T960" s="29"/>
      <c r="U960" s="7"/>
      <c r="V960" s="7"/>
      <c r="W960" s="7"/>
    </row>
    <row r="961" spans="1:23" ht="14">
      <c r="A961" s="16"/>
      <c r="B961" s="100"/>
      <c r="C961" s="100"/>
      <c r="D961" s="100"/>
      <c r="E961" s="100"/>
      <c r="F961" s="100"/>
      <c r="G961" s="100"/>
      <c r="H961" s="117"/>
      <c r="I961" s="117"/>
      <c r="J961" s="80"/>
      <c r="K961" s="80"/>
      <c r="L961" s="80"/>
      <c r="M961" s="80"/>
      <c r="N961" s="16"/>
      <c r="O961" s="99"/>
      <c r="P961" s="80"/>
      <c r="Q961" s="80"/>
      <c r="R961" s="80"/>
      <c r="S961" s="80"/>
      <c r="T961" s="80"/>
      <c r="U961" s="7"/>
      <c r="V961" s="7"/>
      <c r="W961" s="7"/>
    </row>
    <row r="962" spans="1:23" ht="14">
      <c r="A962" s="17"/>
      <c r="B962" s="41"/>
      <c r="C962" s="41"/>
      <c r="D962" s="41"/>
      <c r="E962" s="41"/>
      <c r="F962" s="41"/>
      <c r="G962" s="41"/>
      <c r="H962" s="77"/>
      <c r="I962" s="77"/>
      <c r="J962" s="29"/>
      <c r="K962" s="29"/>
      <c r="L962" s="29"/>
      <c r="M962" s="29"/>
      <c r="N962" s="17"/>
      <c r="O962" s="227"/>
      <c r="P962" s="29"/>
      <c r="Q962" s="29"/>
      <c r="R962" s="29"/>
      <c r="S962" s="29"/>
      <c r="T962" s="29"/>
      <c r="U962" s="7"/>
      <c r="V962" s="7"/>
      <c r="W962" s="7"/>
    </row>
    <row r="963" spans="1:23" ht="14">
      <c r="A963" s="16"/>
      <c r="B963" s="100"/>
      <c r="C963" s="100"/>
      <c r="D963" s="100"/>
      <c r="E963" s="100"/>
      <c r="F963" s="100"/>
      <c r="G963" s="100"/>
      <c r="H963" s="117"/>
      <c r="I963" s="117"/>
      <c r="J963" s="80"/>
      <c r="K963" s="80"/>
      <c r="L963" s="80"/>
      <c r="M963" s="80"/>
      <c r="N963" s="16"/>
      <c r="O963" s="99"/>
      <c r="P963" s="80"/>
      <c r="Q963" s="80"/>
      <c r="R963" s="80"/>
      <c r="S963" s="80"/>
      <c r="T963" s="80"/>
      <c r="U963" s="7"/>
      <c r="V963" s="7"/>
      <c r="W963" s="7"/>
    </row>
    <row r="964" spans="1:23" ht="14">
      <c r="A964" s="17"/>
      <c r="B964" s="41"/>
      <c r="C964" s="41"/>
      <c r="D964" s="41"/>
      <c r="E964" s="41"/>
      <c r="F964" s="41"/>
      <c r="G964" s="41"/>
      <c r="H964" s="77"/>
      <c r="I964" s="77"/>
      <c r="J964" s="29"/>
      <c r="K964" s="29"/>
      <c r="L964" s="29"/>
      <c r="M964" s="29"/>
      <c r="N964" s="17"/>
      <c r="O964" s="227"/>
      <c r="P964" s="29"/>
      <c r="Q964" s="29"/>
      <c r="R964" s="29"/>
      <c r="S964" s="29"/>
      <c r="T964" s="29"/>
      <c r="U964" s="7"/>
      <c r="V964" s="7"/>
      <c r="W964" s="7"/>
    </row>
    <row r="965" spans="1:23" ht="14">
      <c r="A965" s="16"/>
      <c r="B965" s="100"/>
      <c r="C965" s="100"/>
      <c r="D965" s="100"/>
      <c r="E965" s="100"/>
      <c r="F965" s="100"/>
      <c r="G965" s="100"/>
      <c r="H965" s="117"/>
      <c r="I965" s="117"/>
      <c r="J965" s="80"/>
      <c r="K965" s="80"/>
      <c r="L965" s="80"/>
      <c r="M965" s="80"/>
      <c r="N965" s="16"/>
      <c r="O965" s="99"/>
      <c r="P965" s="80"/>
      <c r="Q965" s="80"/>
      <c r="R965" s="80"/>
      <c r="S965" s="80"/>
      <c r="T965" s="80"/>
      <c r="U965" s="7"/>
      <c r="V965" s="7"/>
      <c r="W965" s="7"/>
    </row>
    <row r="966" spans="1:23" ht="14">
      <c r="A966" s="17"/>
      <c r="B966" s="41"/>
      <c r="C966" s="41"/>
      <c r="D966" s="41"/>
      <c r="E966" s="41"/>
      <c r="F966" s="41"/>
      <c r="G966" s="41"/>
      <c r="H966" s="77"/>
      <c r="I966" s="77"/>
      <c r="J966" s="29"/>
      <c r="K966" s="29"/>
      <c r="L966" s="29"/>
      <c r="M966" s="29"/>
      <c r="N966" s="17"/>
      <c r="O966" s="227"/>
      <c r="P966" s="29"/>
      <c r="Q966" s="29"/>
      <c r="R966" s="29"/>
      <c r="S966" s="29"/>
      <c r="T966" s="29"/>
      <c r="U966" s="7"/>
      <c r="V966" s="7"/>
      <c r="W966" s="7"/>
    </row>
    <row r="967" spans="1:23" ht="14">
      <c r="A967" s="16"/>
      <c r="B967" s="100"/>
      <c r="C967" s="100"/>
      <c r="D967" s="100"/>
      <c r="E967" s="100"/>
      <c r="F967" s="100"/>
      <c r="G967" s="100"/>
      <c r="H967" s="117"/>
      <c r="I967" s="117"/>
      <c r="J967" s="80"/>
      <c r="K967" s="80"/>
      <c r="L967" s="80"/>
      <c r="M967" s="80"/>
      <c r="N967" s="16"/>
      <c r="O967" s="99"/>
      <c r="P967" s="80"/>
      <c r="Q967" s="80"/>
      <c r="R967" s="80"/>
      <c r="S967" s="80"/>
      <c r="T967" s="80"/>
      <c r="U967" s="7"/>
      <c r="V967" s="7"/>
      <c r="W967" s="7"/>
    </row>
    <row r="968" spans="1:23" ht="14">
      <c r="A968" s="17"/>
      <c r="B968" s="41"/>
      <c r="C968" s="41"/>
      <c r="D968" s="41"/>
      <c r="E968" s="41"/>
      <c r="F968" s="41"/>
      <c r="G968" s="41"/>
      <c r="H968" s="77"/>
      <c r="I968" s="77"/>
      <c r="J968" s="29"/>
      <c r="K968" s="29"/>
      <c r="L968" s="29"/>
      <c r="M968" s="29"/>
      <c r="N968" s="17"/>
      <c r="O968" s="227"/>
      <c r="P968" s="29"/>
      <c r="Q968" s="29"/>
      <c r="R968" s="29"/>
      <c r="S968" s="29"/>
      <c r="T968" s="29"/>
      <c r="U968" s="7"/>
      <c r="V968" s="7"/>
      <c r="W968" s="7"/>
    </row>
    <row r="969" spans="1:23" ht="14">
      <c r="A969" s="16"/>
      <c r="B969" s="100"/>
      <c r="C969" s="100"/>
      <c r="D969" s="100"/>
      <c r="E969" s="100"/>
      <c r="F969" s="100"/>
      <c r="G969" s="100"/>
      <c r="H969" s="117"/>
      <c r="I969" s="117"/>
      <c r="J969" s="80"/>
      <c r="K969" s="80"/>
      <c r="L969" s="80"/>
      <c r="M969" s="80"/>
      <c r="N969" s="16"/>
      <c r="O969" s="99"/>
      <c r="P969" s="80"/>
      <c r="Q969" s="80"/>
      <c r="R969" s="80"/>
      <c r="S969" s="80"/>
      <c r="T969" s="80"/>
      <c r="U969" s="7"/>
      <c r="V969" s="7"/>
      <c r="W969" s="7"/>
    </row>
    <row r="970" spans="1:23" ht="14">
      <c r="A970" s="17"/>
      <c r="B970" s="41"/>
      <c r="C970" s="41"/>
      <c r="D970" s="41"/>
      <c r="E970" s="41"/>
      <c r="F970" s="41"/>
      <c r="G970" s="41"/>
      <c r="H970" s="77"/>
      <c r="I970" s="77"/>
      <c r="J970" s="29"/>
      <c r="K970" s="29"/>
      <c r="L970" s="29"/>
      <c r="M970" s="29"/>
      <c r="N970" s="17"/>
      <c r="O970" s="227"/>
      <c r="P970" s="29"/>
      <c r="Q970" s="29"/>
      <c r="R970" s="29"/>
      <c r="S970" s="29"/>
      <c r="T970" s="29"/>
      <c r="U970" s="7"/>
      <c r="V970" s="7"/>
      <c r="W970" s="7"/>
    </row>
    <row r="971" spans="1:23" ht="14">
      <c r="A971" s="16"/>
      <c r="B971" s="100"/>
      <c r="C971" s="100"/>
      <c r="D971" s="100"/>
      <c r="E971" s="100"/>
      <c r="F971" s="100"/>
      <c r="G971" s="100"/>
      <c r="H971" s="117"/>
      <c r="I971" s="117"/>
      <c r="J971" s="80"/>
      <c r="K971" s="80"/>
      <c r="L971" s="80"/>
      <c r="M971" s="80"/>
      <c r="N971" s="16"/>
      <c r="O971" s="99"/>
      <c r="P971" s="80"/>
      <c r="Q971" s="80"/>
      <c r="R971" s="80"/>
      <c r="S971" s="80"/>
      <c r="T971" s="80"/>
      <c r="U971" s="7"/>
      <c r="V971" s="7"/>
      <c r="W971" s="7"/>
    </row>
    <row r="972" spans="1:23" ht="14">
      <c r="A972" s="17"/>
      <c r="B972" s="41"/>
      <c r="C972" s="41"/>
      <c r="D972" s="41"/>
      <c r="E972" s="41"/>
      <c r="F972" s="41"/>
      <c r="G972" s="41"/>
      <c r="H972" s="77"/>
      <c r="I972" s="77"/>
      <c r="J972" s="29"/>
      <c r="K972" s="29"/>
      <c r="L972" s="29"/>
      <c r="M972" s="29"/>
      <c r="N972" s="17"/>
      <c r="O972" s="227"/>
      <c r="P972" s="29"/>
      <c r="Q972" s="29"/>
      <c r="R972" s="29"/>
      <c r="S972" s="29"/>
      <c r="T972" s="29"/>
      <c r="U972" s="7"/>
      <c r="V972" s="7"/>
      <c r="W972" s="7"/>
    </row>
    <row r="973" spans="1:23" ht="14">
      <c r="A973" s="16"/>
      <c r="B973" s="100"/>
      <c r="C973" s="100"/>
      <c r="D973" s="100"/>
      <c r="E973" s="100"/>
      <c r="F973" s="100"/>
      <c r="G973" s="100"/>
      <c r="H973" s="117"/>
      <c r="I973" s="117"/>
      <c r="J973" s="80"/>
      <c r="K973" s="80"/>
      <c r="L973" s="80"/>
      <c r="M973" s="80"/>
      <c r="N973" s="16"/>
      <c r="O973" s="99"/>
      <c r="P973" s="80"/>
      <c r="Q973" s="80"/>
      <c r="R973" s="80"/>
      <c r="S973" s="80"/>
      <c r="T973" s="80"/>
      <c r="U973" s="7"/>
      <c r="V973" s="7"/>
      <c r="W973" s="7"/>
    </row>
    <row r="974" spans="1:23" ht="14">
      <c r="A974" s="17"/>
      <c r="B974" s="41"/>
      <c r="C974" s="41"/>
      <c r="D974" s="41"/>
      <c r="E974" s="41"/>
      <c r="F974" s="41"/>
      <c r="G974" s="41"/>
      <c r="H974" s="77"/>
      <c r="I974" s="77"/>
      <c r="J974" s="29"/>
      <c r="K974" s="29"/>
      <c r="L974" s="29"/>
      <c r="M974" s="29"/>
      <c r="N974" s="17"/>
      <c r="O974" s="227"/>
      <c r="P974" s="29"/>
      <c r="Q974" s="29"/>
      <c r="R974" s="29"/>
      <c r="S974" s="29"/>
      <c r="T974" s="29"/>
      <c r="U974" s="7"/>
      <c r="V974" s="7"/>
      <c r="W974" s="7"/>
    </row>
    <row r="975" spans="1:23" ht="14">
      <c r="A975" s="16"/>
      <c r="B975" s="100"/>
      <c r="C975" s="100"/>
      <c r="D975" s="100"/>
      <c r="E975" s="100"/>
      <c r="F975" s="100"/>
      <c r="G975" s="100"/>
      <c r="H975" s="117"/>
      <c r="I975" s="117"/>
      <c r="J975" s="80"/>
      <c r="K975" s="80"/>
      <c r="L975" s="80"/>
      <c r="M975" s="80"/>
      <c r="N975" s="16"/>
      <c r="O975" s="99"/>
      <c r="P975" s="80"/>
      <c r="Q975" s="80"/>
      <c r="R975" s="80"/>
      <c r="S975" s="80"/>
      <c r="T975" s="80"/>
      <c r="U975" s="7"/>
      <c r="V975" s="7"/>
      <c r="W975" s="7"/>
    </row>
    <row r="976" spans="1:23" ht="14">
      <c r="A976" s="17"/>
      <c r="B976" s="41"/>
      <c r="C976" s="41"/>
      <c r="D976" s="41"/>
      <c r="E976" s="41"/>
      <c r="F976" s="41"/>
      <c r="G976" s="41"/>
      <c r="H976" s="77"/>
      <c r="I976" s="77"/>
      <c r="J976" s="29"/>
      <c r="K976" s="29"/>
      <c r="L976" s="29"/>
      <c r="M976" s="29"/>
      <c r="N976" s="17"/>
      <c r="O976" s="227"/>
      <c r="P976" s="29"/>
      <c r="Q976" s="29"/>
      <c r="R976" s="29"/>
      <c r="S976" s="29"/>
      <c r="T976" s="29"/>
      <c r="U976" s="7"/>
      <c r="V976" s="7"/>
      <c r="W976" s="7"/>
    </row>
    <row r="977" spans="1:23" ht="14">
      <c r="A977" s="16"/>
      <c r="B977" s="100"/>
      <c r="C977" s="100"/>
      <c r="D977" s="100"/>
      <c r="E977" s="100"/>
      <c r="F977" s="100"/>
      <c r="G977" s="100"/>
      <c r="H977" s="117"/>
      <c r="I977" s="117"/>
      <c r="J977" s="80"/>
      <c r="K977" s="80"/>
      <c r="L977" s="80"/>
      <c r="M977" s="80"/>
      <c r="N977" s="16"/>
      <c r="O977" s="99"/>
      <c r="P977" s="80"/>
      <c r="Q977" s="80"/>
      <c r="R977" s="80"/>
      <c r="S977" s="80"/>
      <c r="T977" s="80"/>
      <c r="U977" s="7"/>
      <c r="V977" s="7"/>
      <c r="W977" s="7"/>
    </row>
    <row r="978" spans="1:23" ht="14">
      <c r="A978" s="17"/>
      <c r="B978" s="41"/>
      <c r="C978" s="41"/>
      <c r="D978" s="41"/>
      <c r="E978" s="41"/>
      <c r="F978" s="41"/>
      <c r="G978" s="41"/>
      <c r="H978" s="77"/>
      <c r="I978" s="77"/>
      <c r="J978" s="29"/>
      <c r="K978" s="29"/>
      <c r="L978" s="29"/>
      <c r="M978" s="29"/>
      <c r="N978" s="17"/>
      <c r="O978" s="227"/>
      <c r="P978" s="29"/>
      <c r="Q978" s="29"/>
      <c r="R978" s="29"/>
      <c r="S978" s="29"/>
      <c r="T978" s="29"/>
      <c r="U978" s="7"/>
      <c r="V978" s="7"/>
      <c r="W978" s="7"/>
    </row>
    <row r="979" spans="1:23" ht="14">
      <c r="A979" s="16"/>
      <c r="B979" s="100"/>
      <c r="C979" s="100"/>
      <c r="D979" s="100"/>
      <c r="E979" s="100"/>
      <c r="F979" s="100"/>
      <c r="G979" s="100"/>
      <c r="H979" s="117"/>
      <c r="I979" s="117"/>
      <c r="J979" s="80"/>
      <c r="K979" s="80"/>
      <c r="L979" s="80"/>
      <c r="M979" s="80"/>
      <c r="N979" s="16"/>
      <c r="O979" s="99"/>
      <c r="P979" s="80"/>
      <c r="Q979" s="80"/>
      <c r="R979" s="80"/>
      <c r="S979" s="80"/>
      <c r="T979" s="80"/>
      <c r="U979" s="7"/>
      <c r="V979" s="7"/>
      <c r="W979" s="7"/>
    </row>
    <row r="980" spans="1:23" ht="14">
      <c r="A980" s="17"/>
      <c r="B980" s="41"/>
      <c r="C980" s="41"/>
      <c r="D980" s="41"/>
      <c r="E980" s="41"/>
      <c r="F980" s="41"/>
      <c r="G980" s="41"/>
      <c r="H980" s="77"/>
      <c r="I980" s="77"/>
      <c r="J980" s="29"/>
      <c r="K980" s="29"/>
      <c r="L980" s="29"/>
      <c r="M980" s="29"/>
      <c r="N980" s="17"/>
      <c r="O980" s="227"/>
      <c r="P980" s="29"/>
      <c r="Q980" s="29"/>
      <c r="R980" s="29"/>
      <c r="S980" s="29"/>
      <c r="T980" s="29"/>
      <c r="U980" s="7"/>
      <c r="V980" s="7"/>
      <c r="W980" s="7"/>
    </row>
    <row r="981" spans="1:23" ht="14">
      <c r="A981" s="16"/>
      <c r="B981" s="100"/>
      <c r="C981" s="100"/>
      <c r="D981" s="100"/>
      <c r="E981" s="100"/>
      <c r="F981" s="100"/>
      <c r="G981" s="100"/>
      <c r="H981" s="117"/>
      <c r="I981" s="117"/>
      <c r="J981" s="80"/>
      <c r="K981" s="80"/>
      <c r="L981" s="80"/>
      <c r="M981" s="80"/>
      <c r="N981" s="16"/>
      <c r="O981" s="99"/>
      <c r="P981" s="80"/>
      <c r="Q981" s="80"/>
      <c r="R981" s="80"/>
      <c r="S981" s="80"/>
      <c r="T981" s="80"/>
      <c r="U981" s="7"/>
      <c r="V981" s="7"/>
      <c r="W981" s="7"/>
    </row>
    <row r="982" spans="1:23" ht="14">
      <c r="A982" s="17"/>
      <c r="B982" s="41"/>
      <c r="C982" s="41"/>
      <c r="D982" s="41"/>
      <c r="E982" s="41"/>
      <c r="F982" s="41"/>
      <c r="G982" s="41"/>
      <c r="H982" s="77"/>
      <c r="I982" s="77"/>
      <c r="J982" s="29"/>
      <c r="K982" s="29"/>
      <c r="L982" s="29"/>
      <c r="M982" s="29"/>
      <c r="N982" s="17"/>
      <c r="O982" s="227"/>
      <c r="P982" s="29"/>
      <c r="Q982" s="29"/>
      <c r="R982" s="29"/>
      <c r="S982" s="29"/>
      <c r="T982" s="29"/>
      <c r="U982" s="7"/>
      <c r="V982" s="7"/>
      <c r="W982" s="7"/>
    </row>
    <row r="983" spans="1:23" ht="14">
      <c r="A983" s="16"/>
      <c r="B983" s="100"/>
      <c r="C983" s="100"/>
      <c r="D983" s="100"/>
      <c r="E983" s="100"/>
      <c r="F983" s="100"/>
      <c r="G983" s="100"/>
      <c r="H983" s="117"/>
      <c r="I983" s="117"/>
      <c r="J983" s="80"/>
      <c r="K983" s="80"/>
      <c r="L983" s="80"/>
      <c r="M983" s="80"/>
      <c r="N983" s="16"/>
      <c r="O983" s="99"/>
      <c r="P983" s="80"/>
      <c r="Q983" s="80"/>
      <c r="R983" s="80"/>
      <c r="S983" s="80"/>
      <c r="T983" s="80"/>
      <c r="U983" s="7"/>
      <c r="V983" s="7"/>
      <c r="W983" s="7"/>
    </row>
    <row r="984" spans="1:23" ht="14">
      <c r="A984" s="17"/>
      <c r="B984" s="41"/>
      <c r="C984" s="41"/>
      <c r="D984" s="41"/>
      <c r="E984" s="41"/>
      <c r="F984" s="41"/>
      <c r="G984" s="41"/>
      <c r="H984" s="77"/>
      <c r="I984" s="77"/>
      <c r="J984" s="29"/>
      <c r="K984" s="29"/>
      <c r="L984" s="29"/>
      <c r="M984" s="29"/>
      <c r="N984" s="17"/>
      <c r="O984" s="227"/>
      <c r="P984" s="29"/>
      <c r="Q984" s="29"/>
      <c r="R984" s="29"/>
      <c r="S984" s="29"/>
      <c r="T984" s="29"/>
      <c r="U984" s="7"/>
      <c r="V984" s="7"/>
      <c r="W984" s="7"/>
    </row>
    <row r="985" spans="1:23" ht="14">
      <c r="A985" s="16"/>
      <c r="B985" s="100"/>
      <c r="C985" s="100"/>
      <c r="D985" s="100"/>
      <c r="E985" s="100"/>
      <c r="F985" s="100"/>
      <c r="G985" s="100"/>
      <c r="H985" s="117"/>
      <c r="I985" s="117"/>
      <c r="J985" s="80"/>
      <c r="K985" s="80"/>
      <c r="L985" s="80"/>
      <c r="M985" s="80"/>
      <c r="N985" s="16"/>
      <c r="O985" s="99"/>
      <c r="P985" s="80"/>
      <c r="Q985" s="80"/>
      <c r="R985" s="80"/>
      <c r="S985" s="80"/>
      <c r="T985" s="80"/>
      <c r="U985" s="7"/>
      <c r="V985" s="7"/>
      <c r="W985" s="7"/>
    </row>
    <row r="986" spans="1:23" ht="14">
      <c r="A986" s="17"/>
      <c r="B986" s="41"/>
      <c r="C986" s="41"/>
      <c r="D986" s="41"/>
      <c r="E986" s="41"/>
      <c r="F986" s="41"/>
      <c r="G986" s="41"/>
      <c r="H986" s="77"/>
      <c r="I986" s="77"/>
      <c r="J986" s="29"/>
      <c r="K986" s="29"/>
      <c r="L986" s="29"/>
      <c r="M986" s="29"/>
      <c r="N986" s="17"/>
      <c r="O986" s="227"/>
      <c r="P986" s="29"/>
      <c r="Q986" s="29"/>
      <c r="R986" s="29"/>
      <c r="S986" s="29"/>
      <c r="T986" s="29"/>
      <c r="U986" s="7"/>
      <c r="V986" s="7"/>
      <c r="W986" s="7"/>
    </row>
    <row r="987" spans="1:23" ht="14">
      <c r="A987" s="16"/>
      <c r="B987" s="100"/>
      <c r="C987" s="100"/>
      <c r="D987" s="100"/>
      <c r="E987" s="100"/>
      <c r="F987" s="100"/>
      <c r="G987" s="100"/>
      <c r="H987" s="117"/>
      <c r="I987" s="117"/>
      <c r="J987" s="80"/>
      <c r="K987" s="80"/>
      <c r="L987" s="80"/>
      <c r="M987" s="80"/>
      <c r="N987" s="16"/>
      <c r="O987" s="99"/>
      <c r="P987" s="80"/>
      <c r="Q987" s="80"/>
      <c r="R987" s="80"/>
      <c r="S987" s="80"/>
      <c r="T987" s="80"/>
      <c r="U987" s="7"/>
      <c r="V987" s="7"/>
      <c r="W987" s="7"/>
    </row>
    <row r="988" spans="1:23" ht="14">
      <c r="A988" s="17"/>
      <c r="B988" s="41"/>
      <c r="C988" s="41"/>
      <c r="D988" s="41"/>
      <c r="E988" s="41"/>
      <c r="F988" s="41"/>
      <c r="G988" s="41"/>
      <c r="H988" s="77"/>
      <c r="I988" s="77"/>
      <c r="J988" s="29"/>
      <c r="K988" s="29"/>
      <c r="L988" s="29"/>
      <c r="M988" s="29"/>
      <c r="N988" s="17"/>
      <c r="O988" s="227"/>
      <c r="P988" s="29"/>
      <c r="Q988" s="29"/>
      <c r="R988" s="29"/>
      <c r="S988" s="29"/>
      <c r="T988" s="29"/>
      <c r="U988" s="7"/>
      <c r="V988" s="7"/>
      <c r="W988" s="7"/>
    </row>
    <row r="989" spans="1:23" ht="14">
      <c r="A989" s="16"/>
      <c r="B989" s="100"/>
      <c r="C989" s="100"/>
      <c r="D989" s="100"/>
      <c r="E989" s="100"/>
      <c r="F989" s="100"/>
      <c r="G989" s="100"/>
      <c r="H989" s="117"/>
      <c r="I989" s="117"/>
      <c r="J989" s="80"/>
      <c r="K989" s="80"/>
      <c r="L989" s="80"/>
      <c r="M989" s="80"/>
      <c r="N989" s="16"/>
      <c r="O989" s="99"/>
      <c r="P989" s="80"/>
      <c r="Q989" s="80"/>
      <c r="R989" s="80"/>
      <c r="S989" s="80"/>
      <c r="T989" s="80"/>
      <c r="U989" s="7"/>
      <c r="V989" s="7"/>
      <c r="W989" s="7"/>
    </row>
    <row r="990" spans="1:23" ht="14">
      <c r="A990" s="17"/>
      <c r="B990" s="41"/>
      <c r="C990" s="41"/>
      <c r="D990" s="41"/>
      <c r="E990" s="41"/>
      <c r="F990" s="41"/>
      <c r="G990" s="41"/>
      <c r="H990" s="77"/>
      <c r="I990" s="77"/>
      <c r="J990" s="29"/>
      <c r="K990" s="29"/>
      <c r="L990" s="29"/>
      <c r="M990" s="29"/>
      <c r="N990" s="17"/>
      <c r="O990" s="227"/>
      <c r="P990" s="29"/>
      <c r="Q990" s="29"/>
      <c r="R990" s="29"/>
      <c r="S990" s="29"/>
      <c r="T990" s="29"/>
      <c r="U990" s="7"/>
      <c r="V990" s="7"/>
      <c r="W990" s="7"/>
    </row>
    <row r="991" spans="1:23" ht="14">
      <c r="A991" s="16"/>
      <c r="B991" s="100"/>
      <c r="C991" s="100"/>
      <c r="D991" s="100"/>
      <c r="E991" s="100"/>
      <c r="F991" s="100"/>
      <c r="G991" s="100"/>
      <c r="H991" s="117"/>
      <c r="I991" s="117"/>
      <c r="J991" s="80"/>
      <c r="K991" s="80"/>
      <c r="L991" s="80"/>
      <c r="M991" s="80"/>
      <c r="N991" s="16"/>
      <c r="O991" s="99"/>
      <c r="P991" s="80"/>
      <c r="Q991" s="80"/>
      <c r="R991" s="80"/>
      <c r="S991" s="80"/>
      <c r="T991" s="80"/>
      <c r="U991" s="7"/>
      <c r="V991" s="7"/>
      <c r="W991" s="7"/>
    </row>
    <row r="992" spans="1:23" ht="14">
      <c r="A992" s="17"/>
      <c r="B992" s="41"/>
      <c r="C992" s="41"/>
      <c r="D992" s="41"/>
      <c r="E992" s="41"/>
      <c r="F992" s="41"/>
      <c r="G992" s="41"/>
      <c r="H992" s="77"/>
      <c r="I992" s="77"/>
      <c r="J992" s="29"/>
      <c r="K992" s="29"/>
      <c r="L992" s="29"/>
      <c r="M992" s="29"/>
      <c r="N992" s="17"/>
      <c r="O992" s="227"/>
      <c r="P992" s="29"/>
      <c r="Q992" s="29"/>
      <c r="R992" s="29"/>
      <c r="S992" s="29"/>
      <c r="T992" s="29"/>
      <c r="U992" s="7"/>
      <c r="V992" s="7"/>
      <c r="W992" s="7"/>
    </row>
    <row r="993" spans="1:23" ht="14">
      <c r="A993" s="16"/>
      <c r="B993" s="100"/>
      <c r="C993" s="100"/>
      <c r="D993" s="100"/>
      <c r="E993" s="100"/>
      <c r="F993" s="100"/>
      <c r="G993" s="100"/>
      <c r="H993" s="117"/>
      <c r="I993" s="117"/>
      <c r="J993" s="80"/>
      <c r="K993" s="80"/>
      <c r="L993" s="80"/>
      <c r="M993" s="80"/>
      <c r="N993" s="16"/>
      <c r="O993" s="99"/>
      <c r="P993" s="80"/>
      <c r="Q993" s="80"/>
      <c r="R993" s="80"/>
      <c r="S993" s="80"/>
      <c r="T993" s="80"/>
      <c r="U993" s="7"/>
      <c r="V993" s="7"/>
      <c r="W993" s="7"/>
    </row>
    <row r="994" spans="1:23" ht="14">
      <c r="A994" s="17"/>
      <c r="B994" s="41"/>
      <c r="C994" s="41"/>
      <c r="D994" s="41"/>
      <c r="E994" s="41"/>
      <c r="F994" s="41"/>
      <c r="G994" s="41"/>
      <c r="H994" s="77"/>
      <c r="I994" s="77"/>
      <c r="J994" s="29"/>
      <c r="K994" s="29"/>
      <c r="L994" s="29"/>
      <c r="M994" s="29"/>
      <c r="N994" s="17"/>
      <c r="O994" s="227"/>
      <c r="P994" s="29"/>
      <c r="Q994" s="29"/>
      <c r="R994" s="29"/>
      <c r="S994" s="29"/>
      <c r="T994" s="29"/>
      <c r="U994" s="7"/>
      <c r="V994" s="7"/>
      <c r="W994" s="7"/>
    </row>
    <row r="995" spans="1:23" ht="14">
      <c r="A995" s="16"/>
      <c r="B995" s="100"/>
      <c r="C995" s="100"/>
      <c r="D995" s="100"/>
      <c r="E995" s="100"/>
      <c r="F995" s="100"/>
      <c r="G995" s="100"/>
      <c r="H995" s="117"/>
      <c r="I995" s="117"/>
      <c r="J995" s="80"/>
      <c r="K995" s="80"/>
      <c r="L995" s="80"/>
      <c r="M995" s="80"/>
      <c r="N995" s="16"/>
      <c r="O995" s="99"/>
      <c r="P995" s="80"/>
      <c r="Q995" s="80"/>
      <c r="R995" s="80"/>
      <c r="S995" s="80"/>
      <c r="T995" s="80"/>
      <c r="U995" s="7"/>
      <c r="V995" s="7"/>
      <c r="W995" s="7"/>
    </row>
    <row r="996" spans="1:23" ht="14">
      <c r="A996" s="17"/>
      <c r="B996" s="41"/>
      <c r="C996" s="41"/>
      <c r="D996" s="41"/>
      <c r="E996" s="41"/>
      <c r="F996" s="41"/>
      <c r="G996" s="41"/>
      <c r="H996" s="77"/>
      <c r="I996" s="77"/>
      <c r="J996" s="29"/>
      <c r="K996" s="29"/>
      <c r="L996" s="29"/>
      <c r="M996" s="29"/>
      <c r="N996" s="17"/>
      <c r="O996" s="227"/>
      <c r="P996" s="29"/>
      <c r="Q996" s="29"/>
      <c r="R996" s="29"/>
      <c r="S996" s="29"/>
      <c r="T996" s="29"/>
      <c r="U996" s="7"/>
      <c r="V996" s="7"/>
      <c r="W996" s="7"/>
    </row>
    <row r="997" spans="1:23" ht="14">
      <c r="A997" s="16"/>
      <c r="B997" s="100"/>
      <c r="C997" s="100"/>
      <c r="D997" s="100"/>
      <c r="E997" s="100"/>
      <c r="F997" s="100"/>
      <c r="G997" s="100"/>
      <c r="H997" s="117"/>
      <c r="I997" s="117"/>
      <c r="J997" s="80"/>
      <c r="K997" s="80"/>
      <c r="L997" s="80"/>
      <c r="M997" s="80"/>
      <c r="N997" s="16"/>
      <c r="O997" s="99"/>
      <c r="P997" s="80"/>
      <c r="Q997" s="80"/>
      <c r="R997" s="80"/>
      <c r="S997" s="80"/>
      <c r="T997" s="80"/>
      <c r="U997" s="7"/>
      <c r="V997" s="7"/>
      <c r="W997" s="7"/>
    </row>
    <row r="998" spans="1:23" ht="14">
      <c r="A998" s="17"/>
      <c r="B998" s="41"/>
      <c r="C998" s="41"/>
      <c r="D998" s="41"/>
      <c r="E998" s="41"/>
      <c r="F998" s="41"/>
      <c r="G998" s="41"/>
      <c r="H998" s="77"/>
      <c r="I998" s="77"/>
      <c r="J998" s="29"/>
      <c r="K998" s="29"/>
      <c r="L998" s="29"/>
      <c r="M998" s="29"/>
      <c r="N998" s="17"/>
      <c r="O998" s="227"/>
      <c r="P998" s="29"/>
      <c r="Q998" s="29"/>
      <c r="R998" s="29"/>
      <c r="S998" s="29"/>
      <c r="T998" s="29"/>
      <c r="U998" s="7"/>
      <c r="V998" s="7"/>
      <c r="W998" s="7"/>
    </row>
    <row r="999" spans="1:23" ht="14">
      <c r="A999" s="16"/>
      <c r="B999" s="100"/>
      <c r="C999" s="100"/>
      <c r="D999" s="100"/>
      <c r="E999" s="100"/>
      <c r="F999" s="100"/>
      <c r="G999" s="100"/>
      <c r="H999" s="117"/>
      <c r="I999" s="117"/>
      <c r="J999" s="80"/>
      <c r="K999" s="80"/>
      <c r="L999" s="80"/>
      <c r="M999" s="80"/>
      <c r="N999" s="16"/>
      <c r="O999" s="99"/>
      <c r="P999" s="80"/>
      <c r="Q999" s="80"/>
      <c r="R999" s="80"/>
      <c r="S999" s="80"/>
      <c r="T999" s="80"/>
      <c r="U999" s="7"/>
      <c r="V999" s="7"/>
      <c r="W999" s="7"/>
    </row>
    <row r="1000" spans="1:23" ht="14">
      <c r="A1000" s="17"/>
      <c r="B1000" s="41"/>
      <c r="C1000" s="41"/>
      <c r="D1000" s="41"/>
      <c r="E1000" s="41"/>
      <c r="F1000" s="41"/>
      <c r="G1000" s="41"/>
      <c r="H1000" s="77"/>
      <c r="I1000" s="77"/>
      <c r="J1000" s="29"/>
      <c r="K1000" s="29"/>
      <c r="L1000" s="29"/>
      <c r="M1000" s="29"/>
      <c r="N1000" s="17"/>
      <c r="O1000" s="227"/>
      <c r="P1000" s="29"/>
      <c r="Q1000" s="29"/>
      <c r="R1000" s="29"/>
      <c r="S1000" s="29"/>
      <c r="T1000" s="29"/>
      <c r="U1000" s="7"/>
      <c r="V1000" s="7"/>
      <c r="W1000" s="7"/>
    </row>
    <row r="1001" spans="1:23" ht="14">
      <c r="A1001" s="16"/>
      <c r="B1001" s="100"/>
      <c r="C1001" s="100"/>
      <c r="D1001" s="100"/>
      <c r="E1001" s="100"/>
      <c r="F1001" s="100"/>
      <c r="G1001" s="100"/>
      <c r="H1001" s="117"/>
      <c r="I1001" s="117"/>
      <c r="J1001" s="80"/>
      <c r="K1001" s="80"/>
      <c r="L1001" s="80"/>
      <c r="M1001" s="80"/>
      <c r="N1001" s="16"/>
      <c r="O1001" s="99"/>
      <c r="P1001" s="80"/>
      <c r="Q1001" s="80"/>
      <c r="R1001" s="80"/>
      <c r="S1001" s="80"/>
      <c r="T1001" s="80"/>
      <c r="U1001" s="7"/>
      <c r="V1001" s="7"/>
      <c r="W1001" s="7"/>
    </row>
    <row r="1002" spans="1:23" ht="14">
      <c r="A1002" s="17"/>
      <c r="B1002" s="41"/>
      <c r="C1002" s="41"/>
      <c r="D1002" s="41"/>
      <c r="E1002" s="41"/>
      <c r="F1002" s="41"/>
      <c r="G1002" s="41"/>
      <c r="H1002" s="77"/>
      <c r="I1002" s="77"/>
      <c r="J1002" s="29"/>
      <c r="K1002" s="29"/>
      <c r="L1002" s="29"/>
      <c r="M1002" s="29"/>
      <c r="N1002" s="17"/>
      <c r="O1002" s="227"/>
      <c r="P1002" s="29"/>
      <c r="Q1002" s="29"/>
      <c r="R1002" s="29"/>
      <c r="S1002" s="29"/>
      <c r="T1002" s="29"/>
      <c r="U1002" s="7"/>
      <c r="V1002" s="7"/>
      <c r="W1002" s="7"/>
    </row>
    <row r="1003" spans="1:23" ht="14">
      <c r="A1003" s="16"/>
      <c r="B1003" s="100"/>
      <c r="C1003" s="100"/>
      <c r="D1003" s="100"/>
      <c r="E1003" s="100"/>
      <c r="F1003" s="100"/>
      <c r="G1003" s="100"/>
      <c r="H1003" s="117"/>
      <c r="I1003" s="117"/>
      <c r="J1003" s="80"/>
      <c r="K1003" s="80"/>
      <c r="L1003" s="80"/>
      <c r="M1003" s="80"/>
      <c r="N1003" s="16"/>
      <c r="O1003" s="99"/>
      <c r="P1003" s="80"/>
      <c r="Q1003" s="80"/>
      <c r="R1003" s="80"/>
      <c r="S1003" s="80"/>
      <c r="T1003" s="80"/>
      <c r="U1003" s="7"/>
      <c r="V1003" s="7"/>
      <c r="W1003" s="7"/>
    </row>
    <row r="1004" spans="1:23" ht="14">
      <c r="A1004" s="17"/>
      <c r="B1004" s="41"/>
      <c r="C1004" s="41"/>
      <c r="D1004" s="41"/>
      <c r="E1004" s="41"/>
      <c r="F1004" s="41"/>
      <c r="G1004" s="41"/>
      <c r="H1004" s="77"/>
      <c r="I1004" s="77"/>
      <c r="J1004" s="29"/>
      <c r="K1004" s="29"/>
      <c r="L1004" s="29"/>
      <c r="M1004" s="29"/>
      <c r="N1004" s="17"/>
      <c r="O1004" s="227"/>
      <c r="P1004" s="29"/>
      <c r="Q1004" s="29"/>
      <c r="R1004" s="29"/>
      <c r="S1004" s="29"/>
      <c r="T1004" s="29"/>
      <c r="U1004" s="7"/>
      <c r="V1004" s="7"/>
      <c r="W1004" s="7"/>
    </row>
    <row r="1005" spans="1:23" ht="14">
      <c r="A1005" s="16"/>
      <c r="B1005" s="100"/>
      <c r="C1005" s="100"/>
      <c r="D1005" s="100"/>
      <c r="E1005" s="100"/>
      <c r="F1005" s="100"/>
      <c r="G1005" s="100"/>
      <c r="H1005" s="117"/>
      <c r="I1005" s="117"/>
      <c r="J1005" s="80"/>
      <c r="K1005" s="80"/>
      <c r="L1005" s="80"/>
      <c r="M1005" s="80"/>
      <c r="N1005" s="16"/>
      <c r="O1005" s="99"/>
      <c r="P1005" s="80"/>
      <c r="Q1005" s="80"/>
      <c r="R1005" s="80"/>
      <c r="S1005" s="80"/>
      <c r="T1005" s="80"/>
      <c r="U1005" s="7"/>
      <c r="V1005" s="7"/>
      <c r="W1005" s="7"/>
    </row>
    <row r="1006" spans="1:23" ht="14">
      <c r="A1006" s="17"/>
      <c r="B1006" s="41"/>
      <c r="C1006" s="41"/>
      <c r="D1006" s="41"/>
      <c r="E1006" s="41"/>
      <c r="F1006" s="41"/>
      <c r="G1006" s="41"/>
      <c r="H1006" s="77"/>
      <c r="I1006" s="77"/>
      <c r="J1006" s="29"/>
      <c r="K1006" s="29"/>
      <c r="L1006" s="29"/>
      <c r="M1006" s="29"/>
      <c r="N1006" s="17"/>
      <c r="O1006" s="227"/>
      <c r="P1006" s="29"/>
      <c r="Q1006" s="29"/>
      <c r="R1006" s="29"/>
      <c r="S1006" s="29"/>
      <c r="T1006" s="29"/>
      <c r="U1006" s="7"/>
      <c r="V1006" s="7"/>
      <c r="W1006" s="7"/>
    </row>
    <row r="1007" spans="1:23" ht="14">
      <c r="A1007" s="16"/>
      <c r="B1007" s="100"/>
      <c r="C1007" s="100"/>
      <c r="D1007" s="100"/>
      <c r="E1007" s="100"/>
      <c r="F1007" s="100"/>
      <c r="G1007" s="100"/>
      <c r="H1007" s="117"/>
      <c r="I1007" s="117"/>
      <c r="J1007" s="80"/>
      <c r="K1007" s="80"/>
      <c r="L1007" s="80"/>
      <c r="M1007" s="80"/>
      <c r="N1007" s="16"/>
      <c r="O1007" s="99"/>
      <c r="P1007" s="80"/>
      <c r="Q1007" s="80"/>
      <c r="R1007" s="80"/>
      <c r="S1007" s="80"/>
      <c r="T1007" s="80"/>
      <c r="U1007" s="7"/>
      <c r="V1007" s="7"/>
      <c r="W1007" s="7"/>
    </row>
    <row r="1008" spans="1:23" ht="14">
      <c r="A1008" s="17"/>
      <c r="B1008" s="41"/>
      <c r="C1008" s="41"/>
      <c r="D1008" s="41"/>
      <c r="E1008" s="41"/>
      <c r="F1008" s="41"/>
      <c r="G1008" s="41"/>
      <c r="H1008" s="77"/>
      <c r="I1008" s="77"/>
      <c r="J1008" s="29"/>
      <c r="K1008" s="29"/>
      <c r="L1008" s="29"/>
      <c r="M1008" s="29"/>
      <c r="N1008" s="17"/>
      <c r="O1008" s="227"/>
      <c r="P1008" s="29"/>
      <c r="Q1008" s="29"/>
      <c r="R1008" s="29"/>
      <c r="S1008" s="29"/>
      <c r="T1008" s="29"/>
      <c r="U1008" s="7"/>
      <c r="V1008" s="7"/>
      <c r="W1008" s="7"/>
    </row>
    <row r="1009" spans="1:23" ht="14">
      <c r="A1009" s="16"/>
      <c r="B1009" s="100"/>
      <c r="C1009" s="100"/>
      <c r="D1009" s="100"/>
      <c r="E1009" s="100"/>
      <c r="F1009" s="100"/>
      <c r="G1009" s="100"/>
      <c r="H1009" s="117"/>
      <c r="I1009" s="117"/>
      <c r="J1009" s="80"/>
      <c r="K1009" s="80"/>
      <c r="L1009" s="80"/>
      <c r="M1009" s="80"/>
      <c r="N1009" s="16"/>
      <c r="O1009" s="99"/>
      <c r="P1009" s="80"/>
      <c r="Q1009" s="80"/>
      <c r="R1009" s="80"/>
      <c r="S1009" s="80"/>
      <c r="T1009" s="80"/>
      <c r="U1009" s="7"/>
      <c r="V1009" s="7"/>
      <c r="W1009" s="7"/>
    </row>
    <row r="1010" spans="1:23" ht="14">
      <c r="A1010" s="17"/>
      <c r="B1010" s="41"/>
      <c r="C1010" s="41"/>
      <c r="D1010" s="41"/>
      <c r="E1010" s="41"/>
      <c r="F1010" s="41"/>
      <c r="G1010" s="41"/>
      <c r="H1010" s="77"/>
      <c r="I1010" s="77"/>
      <c r="J1010" s="29"/>
      <c r="K1010" s="29"/>
      <c r="L1010" s="29"/>
      <c r="M1010" s="29"/>
      <c r="N1010" s="17"/>
      <c r="O1010" s="227"/>
      <c r="P1010" s="29"/>
      <c r="Q1010" s="29"/>
      <c r="R1010" s="29"/>
      <c r="S1010" s="29"/>
      <c r="T1010" s="29"/>
      <c r="U1010" s="7"/>
      <c r="V1010" s="7"/>
      <c r="W1010" s="7"/>
    </row>
    <row r="1011" spans="1:23" ht="14">
      <c r="A1011" s="16"/>
      <c r="B1011" s="100"/>
      <c r="C1011" s="100"/>
      <c r="D1011" s="100"/>
      <c r="E1011" s="100"/>
      <c r="F1011" s="100"/>
      <c r="G1011" s="100"/>
      <c r="H1011" s="117"/>
      <c r="I1011" s="117"/>
      <c r="J1011" s="80"/>
      <c r="K1011" s="80"/>
      <c r="L1011" s="80"/>
      <c r="M1011" s="80"/>
      <c r="N1011" s="16"/>
      <c r="O1011" s="99"/>
      <c r="P1011" s="80"/>
      <c r="Q1011" s="80"/>
      <c r="R1011" s="80"/>
      <c r="S1011" s="80"/>
      <c r="T1011" s="80"/>
      <c r="U1011" s="7"/>
      <c r="V1011" s="7"/>
      <c r="W1011" s="7"/>
    </row>
    <row r="1012" spans="1:23" ht="14">
      <c r="A1012" s="17"/>
      <c r="B1012" s="41"/>
      <c r="C1012" s="41"/>
      <c r="D1012" s="41"/>
      <c r="E1012" s="41"/>
      <c r="F1012" s="41"/>
      <c r="G1012" s="41"/>
      <c r="H1012" s="77"/>
      <c r="I1012" s="77"/>
      <c r="J1012" s="29"/>
      <c r="K1012" s="29"/>
      <c r="L1012" s="29"/>
      <c r="M1012" s="29"/>
      <c r="N1012" s="17"/>
      <c r="O1012" s="227"/>
      <c r="P1012" s="29"/>
      <c r="Q1012" s="29"/>
      <c r="R1012" s="29"/>
      <c r="S1012" s="29"/>
      <c r="T1012" s="29"/>
      <c r="U1012" s="7"/>
      <c r="V1012" s="7"/>
      <c r="W1012" s="7"/>
    </row>
    <row r="1013" spans="1:23" ht="14">
      <c r="A1013" s="16"/>
      <c r="B1013" s="100"/>
      <c r="C1013" s="100"/>
      <c r="D1013" s="100"/>
      <c r="E1013" s="100"/>
      <c r="F1013" s="100"/>
      <c r="G1013" s="100"/>
      <c r="H1013" s="117"/>
      <c r="I1013" s="117"/>
      <c r="J1013" s="80"/>
      <c r="K1013" s="80"/>
      <c r="L1013" s="80"/>
      <c r="M1013" s="80"/>
      <c r="N1013" s="16"/>
      <c r="O1013" s="99"/>
      <c r="P1013" s="80"/>
      <c r="Q1013" s="80"/>
      <c r="R1013" s="80"/>
      <c r="S1013" s="80"/>
      <c r="T1013" s="80"/>
      <c r="U1013" s="7"/>
      <c r="V1013" s="7"/>
      <c r="W1013" s="7"/>
    </row>
    <row r="1014" spans="1:23" ht="14">
      <c r="A1014" s="17"/>
      <c r="B1014" s="41"/>
      <c r="C1014" s="41"/>
      <c r="D1014" s="41"/>
      <c r="E1014" s="41"/>
      <c r="F1014" s="41"/>
      <c r="G1014" s="41"/>
      <c r="H1014" s="77"/>
      <c r="I1014" s="77"/>
      <c r="J1014" s="29"/>
      <c r="K1014" s="29"/>
      <c r="L1014" s="29"/>
      <c r="M1014" s="29"/>
      <c r="N1014" s="17"/>
      <c r="O1014" s="227"/>
      <c r="P1014" s="29"/>
      <c r="Q1014" s="29"/>
      <c r="R1014" s="29"/>
      <c r="S1014" s="29"/>
      <c r="T1014" s="29"/>
      <c r="U1014" s="7"/>
      <c r="V1014" s="7"/>
      <c r="W1014" s="7"/>
    </row>
    <row r="1015" spans="1:23" ht="14">
      <c r="A1015" s="16"/>
      <c r="B1015" s="100"/>
      <c r="C1015" s="100"/>
      <c r="D1015" s="100"/>
      <c r="E1015" s="100"/>
      <c r="F1015" s="100"/>
      <c r="G1015" s="100"/>
      <c r="H1015" s="117"/>
      <c r="I1015" s="117"/>
      <c r="J1015" s="80"/>
      <c r="K1015" s="80"/>
      <c r="L1015" s="80"/>
      <c r="M1015" s="80"/>
      <c r="N1015" s="16"/>
      <c r="O1015" s="99"/>
      <c r="P1015" s="80"/>
      <c r="Q1015" s="80"/>
      <c r="R1015" s="80"/>
      <c r="S1015" s="80"/>
      <c r="T1015" s="80"/>
      <c r="U1015" s="7"/>
      <c r="V1015" s="7"/>
      <c r="W1015" s="7"/>
    </row>
    <row r="1016" spans="1:23" ht="14">
      <c r="A1016" s="17"/>
      <c r="B1016" s="41"/>
      <c r="C1016" s="41"/>
      <c r="D1016" s="41"/>
      <c r="E1016" s="41"/>
      <c r="F1016" s="41"/>
      <c r="G1016" s="41"/>
      <c r="H1016" s="77"/>
      <c r="I1016" s="77"/>
      <c r="J1016" s="29"/>
      <c r="K1016" s="29"/>
      <c r="L1016" s="29"/>
      <c r="M1016" s="29"/>
      <c r="N1016" s="17"/>
      <c r="O1016" s="227"/>
      <c r="P1016" s="29"/>
      <c r="Q1016" s="29"/>
      <c r="R1016" s="29"/>
      <c r="S1016" s="29"/>
      <c r="T1016" s="29"/>
      <c r="U1016" s="7"/>
      <c r="V1016" s="7"/>
      <c r="W1016" s="7"/>
    </row>
    <row r="1017" spans="1:23" ht="14">
      <c r="A1017" s="16"/>
      <c r="B1017" s="100"/>
      <c r="C1017" s="100"/>
      <c r="D1017" s="100"/>
      <c r="E1017" s="100"/>
      <c r="F1017" s="100"/>
      <c r="G1017" s="100"/>
      <c r="H1017" s="117"/>
      <c r="I1017" s="117"/>
      <c r="J1017" s="80"/>
      <c r="K1017" s="80"/>
      <c r="L1017" s="80"/>
      <c r="M1017" s="80"/>
      <c r="N1017" s="16"/>
      <c r="O1017" s="99"/>
      <c r="P1017" s="80"/>
      <c r="Q1017" s="80"/>
      <c r="R1017" s="80"/>
      <c r="S1017" s="80"/>
      <c r="T1017" s="80"/>
      <c r="U1017" s="7"/>
      <c r="V1017" s="7"/>
      <c r="W1017" s="7"/>
    </row>
    <row r="1018" spans="1:23" ht="14">
      <c r="A1018" s="17"/>
      <c r="B1018" s="41"/>
      <c r="C1018" s="41"/>
      <c r="D1018" s="41"/>
      <c r="E1018" s="41"/>
      <c r="F1018" s="41"/>
      <c r="G1018" s="41"/>
      <c r="H1018" s="77"/>
      <c r="I1018" s="77"/>
      <c r="J1018" s="29"/>
      <c r="K1018" s="29"/>
      <c r="L1018" s="29"/>
      <c r="M1018" s="29"/>
      <c r="N1018" s="17"/>
      <c r="O1018" s="227"/>
      <c r="P1018" s="29"/>
      <c r="Q1018" s="29"/>
      <c r="R1018" s="29"/>
      <c r="S1018" s="29"/>
      <c r="T1018" s="29"/>
      <c r="U1018" s="7"/>
      <c r="V1018" s="7"/>
      <c r="W1018" s="7"/>
    </row>
    <row r="1019" spans="1:23" ht="14">
      <c r="A1019" s="16"/>
      <c r="B1019" s="100"/>
      <c r="C1019" s="100"/>
      <c r="D1019" s="100"/>
      <c r="E1019" s="100"/>
      <c r="F1019" s="100"/>
      <c r="G1019" s="100"/>
      <c r="H1019" s="117"/>
      <c r="I1019" s="117"/>
      <c r="J1019" s="80"/>
      <c r="K1019" s="80"/>
      <c r="L1019" s="80"/>
      <c r="M1019" s="80"/>
      <c r="N1019" s="16"/>
      <c r="O1019" s="99"/>
      <c r="P1019" s="80"/>
      <c r="Q1019" s="80"/>
      <c r="R1019" s="80"/>
      <c r="S1019" s="80"/>
      <c r="T1019" s="80"/>
      <c r="U1019" s="7"/>
      <c r="V1019" s="7"/>
      <c r="W1019" s="7"/>
    </row>
    <row r="1020" spans="1:23" ht="14">
      <c r="A1020" s="17"/>
      <c r="B1020" s="41"/>
      <c r="C1020" s="41"/>
      <c r="D1020" s="41"/>
      <c r="E1020" s="41"/>
      <c r="F1020" s="41"/>
      <c r="G1020" s="41"/>
      <c r="H1020" s="77"/>
      <c r="I1020" s="77"/>
      <c r="J1020" s="29"/>
      <c r="K1020" s="29"/>
      <c r="L1020" s="29"/>
      <c r="M1020" s="29"/>
      <c r="N1020" s="17"/>
      <c r="O1020" s="227"/>
      <c r="P1020" s="29"/>
      <c r="Q1020" s="29"/>
      <c r="R1020" s="29"/>
      <c r="S1020" s="29"/>
      <c r="T1020" s="29"/>
      <c r="U1020" s="7"/>
      <c r="V1020" s="7"/>
      <c r="W1020" s="7"/>
    </row>
    <row r="1021" spans="1:23" ht="14">
      <c r="A1021" s="16"/>
      <c r="B1021" s="100"/>
      <c r="C1021" s="100"/>
      <c r="D1021" s="100"/>
      <c r="E1021" s="100"/>
      <c r="F1021" s="100"/>
      <c r="G1021" s="100"/>
      <c r="H1021" s="117"/>
      <c r="I1021" s="117"/>
      <c r="J1021" s="80"/>
      <c r="K1021" s="80"/>
      <c r="L1021" s="80"/>
      <c r="M1021" s="80"/>
      <c r="N1021" s="16"/>
      <c r="O1021" s="99"/>
      <c r="P1021" s="80"/>
      <c r="Q1021" s="80"/>
      <c r="R1021" s="80"/>
      <c r="S1021" s="80"/>
      <c r="T1021" s="80"/>
      <c r="U1021" s="7"/>
      <c r="V1021" s="7"/>
      <c r="W1021" s="7"/>
    </row>
    <row r="1022" spans="1:23" ht="14">
      <c r="A1022" s="17"/>
      <c r="B1022" s="41"/>
      <c r="C1022" s="41"/>
      <c r="D1022" s="41"/>
      <c r="E1022" s="41"/>
      <c r="F1022" s="41"/>
      <c r="G1022" s="41"/>
      <c r="H1022" s="77"/>
      <c r="I1022" s="77"/>
      <c r="J1022" s="29"/>
      <c r="K1022" s="29"/>
      <c r="L1022" s="29"/>
      <c r="M1022" s="29"/>
      <c r="N1022" s="17"/>
      <c r="O1022" s="227"/>
      <c r="P1022" s="29"/>
      <c r="Q1022" s="29"/>
      <c r="R1022" s="29"/>
      <c r="S1022" s="29"/>
      <c r="T1022" s="29"/>
      <c r="U1022" s="7"/>
      <c r="V1022" s="7"/>
      <c r="W1022" s="7"/>
    </row>
    <row r="1023" spans="1:23" ht="14">
      <c r="A1023" s="16"/>
      <c r="B1023" s="100"/>
      <c r="C1023" s="100"/>
      <c r="D1023" s="100"/>
      <c r="E1023" s="100"/>
      <c r="F1023" s="100"/>
      <c r="G1023" s="100"/>
      <c r="H1023" s="117"/>
      <c r="I1023" s="117"/>
      <c r="J1023" s="80"/>
      <c r="K1023" s="80"/>
      <c r="L1023" s="80"/>
      <c r="M1023" s="80"/>
      <c r="N1023" s="16"/>
      <c r="O1023" s="99"/>
      <c r="P1023" s="80"/>
      <c r="Q1023" s="80"/>
      <c r="R1023" s="80"/>
      <c r="S1023" s="80"/>
      <c r="T1023" s="80"/>
      <c r="U1023" s="7"/>
      <c r="V1023" s="7"/>
      <c r="W1023" s="7"/>
    </row>
    <row r="1024" spans="1:23" ht="14">
      <c r="A1024" s="17"/>
      <c r="B1024" s="41"/>
      <c r="C1024" s="41"/>
      <c r="D1024" s="41"/>
      <c r="E1024" s="41"/>
      <c r="F1024" s="41"/>
      <c r="G1024" s="41"/>
      <c r="H1024" s="77"/>
      <c r="I1024" s="77"/>
      <c r="J1024" s="29"/>
      <c r="K1024" s="29"/>
      <c r="L1024" s="29"/>
      <c r="M1024" s="29"/>
      <c r="N1024" s="17"/>
      <c r="O1024" s="227"/>
      <c r="P1024" s="29"/>
      <c r="Q1024" s="29"/>
      <c r="R1024" s="29"/>
      <c r="S1024" s="29"/>
      <c r="T1024" s="29"/>
      <c r="U1024" s="7"/>
      <c r="V1024" s="7"/>
      <c r="W1024" s="7"/>
    </row>
    <row r="1025" spans="1:23" ht="14">
      <c r="A1025" s="16"/>
      <c r="B1025" s="100"/>
      <c r="C1025" s="100"/>
      <c r="D1025" s="100"/>
      <c r="E1025" s="100"/>
      <c r="F1025" s="100"/>
      <c r="G1025" s="100"/>
      <c r="H1025" s="117"/>
      <c r="I1025" s="117"/>
      <c r="J1025" s="80"/>
      <c r="K1025" s="80"/>
      <c r="L1025" s="80"/>
      <c r="M1025" s="80"/>
      <c r="N1025" s="16"/>
      <c r="O1025" s="99"/>
      <c r="P1025" s="80"/>
      <c r="Q1025" s="80"/>
      <c r="R1025" s="80"/>
      <c r="S1025" s="80"/>
      <c r="T1025" s="80"/>
      <c r="U1025" s="7"/>
      <c r="V1025" s="7"/>
      <c r="W1025" s="7"/>
    </row>
    <row r="1026" spans="1:23" ht="14">
      <c r="A1026" s="17"/>
      <c r="B1026" s="41"/>
      <c r="C1026" s="41"/>
      <c r="D1026" s="41"/>
      <c r="E1026" s="41"/>
      <c r="F1026" s="41"/>
      <c r="G1026" s="41"/>
      <c r="H1026" s="77"/>
      <c r="I1026" s="77"/>
      <c r="J1026" s="29"/>
      <c r="K1026" s="29"/>
      <c r="L1026" s="29"/>
      <c r="M1026" s="29"/>
      <c r="N1026" s="17"/>
      <c r="O1026" s="227"/>
      <c r="P1026" s="29"/>
      <c r="Q1026" s="29"/>
      <c r="R1026" s="29"/>
      <c r="S1026" s="29"/>
      <c r="T1026" s="29"/>
      <c r="U1026" s="7"/>
      <c r="V1026" s="7"/>
      <c r="W1026" s="7"/>
    </row>
    <row r="1027" spans="1:23" ht="14">
      <c r="A1027" s="16"/>
      <c r="B1027" s="100"/>
      <c r="C1027" s="100"/>
      <c r="D1027" s="100"/>
      <c r="E1027" s="100"/>
      <c r="F1027" s="100"/>
      <c r="G1027" s="100"/>
      <c r="H1027" s="117"/>
      <c r="I1027" s="117"/>
      <c r="J1027" s="80"/>
      <c r="K1027" s="80"/>
      <c r="L1027" s="80"/>
      <c r="M1027" s="80"/>
      <c r="N1027" s="16"/>
      <c r="O1027" s="99"/>
      <c r="P1027" s="80"/>
      <c r="Q1027" s="80"/>
      <c r="R1027" s="80"/>
      <c r="S1027" s="80"/>
      <c r="T1027" s="80"/>
      <c r="U1027" s="7"/>
      <c r="V1027" s="7"/>
      <c r="W1027" s="7"/>
    </row>
    <row r="1028" spans="1:23" ht="14">
      <c r="A1028" s="17"/>
      <c r="B1028" s="41"/>
      <c r="C1028" s="41"/>
      <c r="D1028" s="41"/>
      <c r="E1028" s="41"/>
      <c r="F1028" s="41"/>
      <c r="G1028" s="41"/>
      <c r="H1028" s="77"/>
      <c r="I1028" s="77"/>
      <c r="J1028" s="29"/>
      <c r="K1028" s="29"/>
      <c r="L1028" s="29"/>
      <c r="M1028" s="29"/>
      <c r="N1028" s="17"/>
      <c r="O1028" s="227"/>
      <c r="P1028" s="29"/>
      <c r="Q1028" s="29"/>
      <c r="R1028" s="29"/>
      <c r="S1028" s="29"/>
      <c r="T1028" s="29"/>
      <c r="U1028" s="7"/>
      <c r="V1028" s="7"/>
      <c r="W1028" s="7"/>
    </row>
    <row r="1029" spans="1:23" ht="14">
      <c r="A1029" s="16"/>
      <c r="B1029" s="100"/>
      <c r="C1029" s="100"/>
      <c r="D1029" s="100"/>
      <c r="E1029" s="100"/>
      <c r="F1029" s="100"/>
      <c r="G1029" s="100"/>
      <c r="H1029" s="117"/>
      <c r="I1029" s="117"/>
      <c r="J1029" s="80"/>
      <c r="K1029" s="80"/>
      <c r="L1029" s="80"/>
      <c r="M1029" s="80"/>
      <c r="N1029" s="16"/>
      <c r="O1029" s="99"/>
      <c r="P1029" s="80"/>
      <c r="Q1029" s="80"/>
      <c r="R1029" s="80"/>
      <c r="S1029" s="80"/>
      <c r="T1029" s="80"/>
      <c r="U1029" s="7"/>
      <c r="V1029" s="7"/>
      <c r="W1029" s="7"/>
    </row>
    <row r="1030" spans="1:23" ht="14">
      <c r="A1030" s="17"/>
      <c r="B1030" s="41"/>
      <c r="C1030" s="41"/>
      <c r="D1030" s="41"/>
      <c r="E1030" s="41"/>
      <c r="F1030" s="41"/>
      <c r="G1030" s="41"/>
      <c r="H1030" s="77"/>
      <c r="I1030" s="77"/>
      <c r="J1030" s="29"/>
      <c r="K1030" s="29"/>
      <c r="L1030" s="29"/>
      <c r="M1030" s="29"/>
      <c r="N1030" s="17"/>
      <c r="O1030" s="227"/>
      <c r="P1030" s="29"/>
      <c r="Q1030" s="29"/>
      <c r="R1030" s="29"/>
      <c r="S1030" s="29"/>
      <c r="T1030" s="29"/>
      <c r="U1030" s="7"/>
      <c r="V1030" s="7"/>
      <c r="W1030" s="7"/>
    </row>
    <row r="1031" spans="1:23" ht="14">
      <c r="A1031" s="16"/>
      <c r="B1031" s="100"/>
      <c r="C1031" s="100"/>
      <c r="D1031" s="100"/>
      <c r="E1031" s="100"/>
      <c r="F1031" s="100"/>
      <c r="G1031" s="100"/>
      <c r="H1031" s="117"/>
      <c r="I1031" s="117"/>
      <c r="J1031" s="80"/>
      <c r="K1031" s="80"/>
      <c r="L1031" s="80"/>
      <c r="M1031" s="80"/>
      <c r="N1031" s="16"/>
      <c r="O1031" s="99"/>
      <c r="P1031" s="80"/>
      <c r="Q1031" s="80"/>
      <c r="R1031" s="80"/>
      <c r="S1031" s="80"/>
      <c r="T1031" s="80"/>
      <c r="U1031" s="7"/>
      <c r="V1031" s="7"/>
      <c r="W1031" s="7"/>
    </row>
    <row r="1032" spans="1:23" ht="14">
      <c r="A1032" s="17"/>
      <c r="B1032" s="41"/>
      <c r="C1032" s="41"/>
      <c r="D1032" s="41"/>
      <c r="E1032" s="41"/>
      <c r="F1032" s="41"/>
      <c r="G1032" s="41"/>
      <c r="H1032" s="77"/>
      <c r="I1032" s="77"/>
      <c r="J1032" s="29"/>
      <c r="K1032" s="29"/>
      <c r="L1032" s="29"/>
      <c r="M1032" s="29"/>
      <c r="N1032" s="17"/>
      <c r="O1032" s="227"/>
      <c r="P1032" s="29"/>
      <c r="Q1032" s="29"/>
      <c r="R1032" s="29"/>
      <c r="S1032" s="29"/>
      <c r="T1032" s="29"/>
      <c r="U1032" s="7"/>
      <c r="V1032" s="7"/>
      <c r="W1032" s="7"/>
    </row>
    <row r="1033" spans="1:23" ht="14">
      <c r="A1033" s="16"/>
      <c r="B1033" s="100"/>
      <c r="C1033" s="100"/>
      <c r="D1033" s="100"/>
      <c r="E1033" s="100"/>
      <c r="F1033" s="100"/>
      <c r="G1033" s="100"/>
      <c r="H1033" s="117"/>
      <c r="I1033" s="117"/>
      <c r="J1033" s="80"/>
      <c r="K1033" s="80"/>
      <c r="L1033" s="80"/>
      <c r="M1033" s="80"/>
      <c r="N1033" s="16"/>
      <c r="O1033" s="99"/>
      <c r="P1033" s="80"/>
      <c r="Q1033" s="80"/>
      <c r="R1033" s="80"/>
      <c r="S1033" s="80"/>
      <c r="T1033" s="80"/>
      <c r="U1033" s="7"/>
      <c r="V1033" s="7"/>
      <c r="W1033" s="7"/>
    </row>
    <row r="1034" spans="1:23" ht="14">
      <c r="A1034" s="17"/>
      <c r="B1034" s="41"/>
      <c r="C1034" s="41"/>
      <c r="D1034" s="41"/>
      <c r="E1034" s="41"/>
      <c r="F1034" s="41"/>
      <c r="G1034" s="41"/>
      <c r="H1034" s="77"/>
      <c r="I1034" s="77"/>
      <c r="J1034" s="29"/>
      <c r="K1034" s="29"/>
      <c r="L1034" s="29"/>
      <c r="M1034" s="29"/>
      <c r="N1034" s="17"/>
      <c r="O1034" s="227"/>
      <c r="P1034" s="29"/>
      <c r="Q1034" s="29"/>
      <c r="R1034" s="29"/>
      <c r="S1034" s="29"/>
      <c r="T1034" s="29"/>
      <c r="U1034" s="7"/>
      <c r="V1034" s="7"/>
      <c r="W1034" s="7"/>
    </row>
    <row r="1035" spans="1:23" ht="14">
      <c r="A1035" s="16"/>
      <c r="B1035" s="100"/>
      <c r="C1035" s="100"/>
      <c r="D1035" s="100"/>
      <c r="E1035" s="100"/>
      <c r="F1035" s="100"/>
      <c r="G1035" s="100"/>
      <c r="H1035" s="117"/>
      <c r="I1035" s="117"/>
      <c r="J1035" s="80"/>
      <c r="K1035" s="80"/>
      <c r="L1035" s="80"/>
      <c r="M1035" s="80"/>
      <c r="N1035" s="16"/>
      <c r="O1035" s="99"/>
      <c r="P1035" s="80"/>
      <c r="Q1035" s="80"/>
      <c r="R1035" s="80"/>
      <c r="S1035" s="80"/>
      <c r="T1035" s="80"/>
      <c r="U1035" s="7"/>
      <c r="V1035" s="7"/>
      <c r="W1035" s="7"/>
    </row>
    <row r="1036" spans="1:23" ht="14">
      <c r="A1036" s="17"/>
      <c r="B1036" s="41"/>
      <c r="C1036" s="41"/>
      <c r="D1036" s="41"/>
      <c r="E1036" s="41"/>
      <c r="F1036" s="41"/>
      <c r="G1036" s="41"/>
      <c r="H1036" s="77"/>
      <c r="I1036" s="77"/>
      <c r="J1036" s="29"/>
      <c r="K1036" s="29"/>
      <c r="L1036" s="29"/>
      <c r="M1036" s="29"/>
      <c r="N1036" s="17"/>
      <c r="O1036" s="227"/>
      <c r="P1036" s="29"/>
      <c r="Q1036" s="29"/>
      <c r="R1036" s="29"/>
      <c r="S1036" s="29"/>
      <c r="T1036" s="29"/>
      <c r="U1036" s="7"/>
      <c r="V1036" s="7"/>
      <c r="W1036" s="7"/>
    </row>
    <row r="1037" spans="1:23" ht="14">
      <c r="A1037" s="16"/>
      <c r="B1037" s="100"/>
      <c r="C1037" s="100"/>
      <c r="D1037" s="100"/>
      <c r="E1037" s="100"/>
      <c r="F1037" s="100"/>
      <c r="G1037" s="100"/>
      <c r="H1037" s="117"/>
      <c r="I1037" s="117"/>
      <c r="J1037" s="80"/>
      <c r="K1037" s="80"/>
      <c r="L1037" s="80"/>
      <c r="M1037" s="80"/>
      <c r="N1037" s="16"/>
      <c r="O1037" s="99"/>
      <c r="P1037" s="80"/>
      <c r="Q1037" s="80"/>
      <c r="R1037" s="80"/>
      <c r="S1037" s="80"/>
      <c r="T1037" s="80"/>
      <c r="U1037" s="7"/>
      <c r="V1037" s="7"/>
      <c r="W1037" s="7"/>
    </row>
    <row r="1038" spans="1:23" ht="14">
      <c r="A1038" s="17"/>
      <c r="B1038" s="41"/>
      <c r="C1038" s="41"/>
      <c r="D1038" s="41"/>
      <c r="E1038" s="41"/>
      <c r="F1038" s="41"/>
      <c r="G1038" s="41"/>
      <c r="H1038" s="77"/>
      <c r="I1038" s="77"/>
      <c r="J1038" s="29"/>
      <c r="K1038" s="29"/>
      <c r="L1038" s="29"/>
      <c r="M1038" s="29"/>
      <c r="N1038" s="17"/>
      <c r="O1038" s="227"/>
      <c r="P1038" s="29"/>
      <c r="Q1038" s="29"/>
      <c r="R1038" s="29"/>
      <c r="S1038" s="29"/>
      <c r="T1038" s="29"/>
      <c r="U1038" s="7"/>
      <c r="V1038" s="7"/>
      <c r="W1038" s="7"/>
    </row>
    <row r="1039" spans="1:23" ht="14">
      <c r="A1039" s="16"/>
      <c r="B1039" s="100"/>
      <c r="C1039" s="100"/>
      <c r="D1039" s="100"/>
      <c r="E1039" s="100"/>
      <c r="F1039" s="100"/>
      <c r="G1039" s="100"/>
      <c r="H1039" s="117"/>
      <c r="I1039" s="117"/>
      <c r="J1039" s="80"/>
      <c r="K1039" s="80"/>
      <c r="L1039" s="80"/>
      <c r="M1039" s="80"/>
      <c r="N1039" s="16"/>
      <c r="O1039" s="99"/>
      <c r="P1039" s="80"/>
      <c r="Q1039" s="80"/>
      <c r="R1039" s="80"/>
      <c r="S1039" s="80"/>
      <c r="T1039" s="80"/>
      <c r="U1039" s="7"/>
      <c r="V1039" s="7"/>
      <c r="W1039" s="7"/>
    </row>
    <row r="1040" spans="1:23" ht="14">
      <c r="A1040" s="17"/>
      <c r="B1040" s="41"/>
      <c r="C1040" s="41"/>
      <c r="D1040" s="41"/>
      <c r="E1040" s="41"/>
      <c r="F1040" s="41"/>
      <c r="G1040" s="41"/>
      <c r="H1040" s="77"/>
      <c r="I1040" s="77"/>
      <c r="J1040" s="29"/>
      <c r="K1040" s="29"/>
      <c r="L1040" s="29"/>
      <c r="M1040" s="29"/>
      <c r="N1040" s="17"/>
      <c r="O1040" s="227"/>
      <c r="P1040" s="29"/>
      <c r="Q1040" s="29"/>
      <c r="R1040" s="29"/>
      <c r="S1040" s="29"/>
      <c r="T1040" s="29"/>
      <c r="U1040" s="7"/>
      <c r="V1040" s="7"/>
      <c r="W1040" s="7"/>
    </row>
    <row r="1041" spans="1:23" ht="14">
      <c r="A1041" s="16"/>
      <c r="B1041" s="100"/>
      <c r="C1041" s="100"/>
      <c r="D1041" s="100"/>
      <c r="E1041" s="100"/>
      <c r="F1041" s="100"/>
      <c r="G1041" s="100"/>
      <c r="H1041" s="117"/>
      <c r="I1041" s="117"/>
      <c r="J1041" s="80"/>
      <c r="K1041" s="80"/>
      <c r="L1041" s="80"/>
      <c r="M1041" s="80"/>
      <c r="N1041" s="16"/>
      <c r="O1041" s="99"/>
      <c r="P1041" s="80"/>
      <c r="Q1041" s="80"/>
      <c r="R1041" s="80"/>
      <c r="S1041" s="80"/>
      <c r="T1041" s="80"/>
      <c r="U1041" s="7"/>
      <c r="V1041" s="7"/>
      <c r="W1041" s="7"/>
    </row>
    <row r="1042" spans="1:23" ht="14">
      <c r="A1042" s="17"/>
      <c r="B1042" s="41"/>
      <c r="C1042" s="41"/>
      <c r="D1042" s="41"/>
      <c r="E1042" s="41"/>
      <c r="F1042" s="41"/>
      <c r="G1042" s="41"/>
      <c r="H1042" s="77"/>
      <c r="I1042" s="77"/>
      <c r="J1042" s="29"/>
      <c r="K1042" s="29"/>
      <c r="L1042" s="29"/>
      <c r="M1042" s="29"/>
      <c r="N1042" s="17"/>
      <c r="O1042" s="227"/>
      <c r="P1042" s="29"/>
      <c r="Q1042" s="29"/>
      <c r="R1042" s="29"/>
      <c r="S1042" s="29"/>
      <c r="T1042" s="29"/>
      <c r="U1042" s="7"/>
      <c r="V1042" s="7"/>
      <c r="W1042" s="7"/>
    </row>
    <row r="1043" spans="1:23" ht="14">
      <c r="A1043" s="16"/>
      <c r="B1043" s="100"/>
      <c r="C1043" s="100"/>
      <c r="D1043" s="100"/>
      <c r="E1043" s="100"/>
      <c r="F1043" s="100"/>
      <c r="G1043" s="100"/>
      <c r="H1043" s="117"/>
      <c r="I1043" s="117"/>
      <c r="J1043" s="80"/>
      <c r="K1043" s="80"/>
      <c r="L1043" s="80"/>
      <c r="M1043" s="80"/>
      <c r="N1043" s="16"/>
      <c r="O1043" s="99"/>
      <c r="P1043" s="80"/>
      <c r="Q1043" s="80"/>
      <c r="R1043" s="80"/>
      <c r="S1043" s="80"/>
      <c r="T1043" s="80"/>
      <c r="U1043" s="7"/>
      <c r="V1043" s="7"/>
      <c r="W1043" s="7"/>
    </row>
    <row r="1044" spans="1:23" ht="14">
      <c r="A1044" s="17"/>
      <c r="B1044" s="41"/>
      <c r="C1044" s="41"/>
      <c r="D1044" s="41"/>
      <c r="E1044" s="41"/>
      <c r="F1044" s="41"/>
      <c r="G1044" s="41"/>
      <c r="H1044" s="77"/>
      <c r="I1044" s="77"/>
      <c r="J1044" s="29"/>
      <c r="K1044" s="29"/>
      <c r="L1044" s="29"/>
      <c r="M1044" s="29"/>
      <c r="N1044" s="17"/>
      <c r="O1044" s="227"/>
      <c r="P1044" s="29"/>
      <c r="Q1044" s="29"/>
      <c r="R1044" s="29"/>
      <c r="S1044" s="29"/>
      <c r="T1044" s="29"/>
      <c r="U1044" s="7"/>
      <c r="V1044" s="7"/>
      <c r="W1044" s="7"/>
    </row>
    <row r="1045" spans="1:23" ht="14">
      <c r="A1045" s="16"/>
      <c r="B1045" s="100"/>
      <c r="C1045" s="100"/>
      <c r="D1045" s="100"/>
      <c r="E1045" s="100"/>
      <c r="F1045" s="100"/>
      <c r="G1045" s="100"/>
      <c r="H1045" s="117"/>
      <c r="I1045" s="117"/>
      <c r="J1045" s="80"/>
      <c r="K1045" s="80"/>
      <c r="L1045" s="80"/>
      <c r="M1045" s="80"/>
      <c r="N1045" s="16"/>
      <c r="O1045" s="99"/>
      <c r="P1045" s="80"/>
      <c r="Q1045" s="80"/>
      <c r="R1045" s="80"/>
      <c r="S1045" s="80"/>
      <c r="T1045" s="80"/>
      <c r="U1045" s="7"/>
      <c r="V1045" s="7"/>
      <c r="W1045" s="7"/>
    </row>
    <row r="1046" spans="1:23" ht="14">
      <c r="A1046" s="17"/>
      <c r="B1046" s="41"/>
      <c r="C1046" s="41"/>
      <c r="D1046" s="41"/>
      <c r="E1046" s="41"/>
      <c r="F1046" s="41"/>
      <c r="G1046" s="41"/>
      <c r="H1046" s="77"/>
      <c r="I1046" s="77"/>
      <c r="J1046" s="29"/>
      <c r="K1046" s="29"/>
      <c r="L1046" s="29"/>
      <c r="M1046" s="29"/>
      <c r="N1046" s="17"/>
      <c r="O1046" s="227"/>
      <c r="P1046" s="29"/>
      <c r="Q1046" s="29"/>
      <c r="R1046" s="29"/>
      <c r="S1046" s="29"/>
      <c r="T1046" s="29"/>
      <c r="U1046" s="7"/>
      <c r="V1046" s="7"/>
      <c r="W1046" s="7"/>
    </row>
    <row r="1047" spans="1:23" ht="14">
      <c r="A1047" s="16"/>
      <c r="B1047" s="100"/>
      <c r="C1047" s="100"/>
      <c r="D1047" s="100"/>
      <c r="E1047" s="100"/>
      <c r="F1047" s="100"/>
      <c r="G1047" s="100"/>
      <c r="H1047" s="117"/>
      <c r="I1047" s="117"/>
      <c r="J1047" s="80"/>
      <c r="K1047" s="80"/>
      <c r="L1047" s="80"/>
      <c r="M1047" s="80"/>
      <c r="N1047" s="16"/>
      <c r="O1047" s="99"/>
      <c r="P1047" s="80"/>
      <c r="Q1047" s="80"/>
      <c r="R1047" s="80"/>
      <c r="S1047" s="80"/>
      <c r="T1047" s="80"/>
      <c r="U1047" s="7"/>
      <c r="V1047" s="7"/>
      <c r="W1047" s="7"/>
    </row>
    <row r="1048" spans="1:23" ht="14">
      <c r="A1048" s="17"/>
      <c r="B1048" s="41"/>
      <c r="C1048" s="41"/>
      <c r="D1048" s="41"/>
      <c r="E1048" s="41"/>
      <c r="F1048" s="41"/>
      <c r="G1048" s="41"/>
      <c r="H1048" s="77"/>
      <c r="I1048" s="77"/>
      <c r="J1048" s="29"/>
      <c r="K1048" s="29"/>
      <c r="L1048" s="29"/>
      <c r="M1048" s="29"/>
      <c r="N1048" s="17"/>
      <c r="O1048" s="227"/>
      <c r="P1048" s="29"/>
      <c r="Q1048" s="29"/>
      <c r="R1048" s="29"/>
      <c r="S1048" s="29"/>
      <c r="T1048" s="29"/>
      <c r="U1048" s="7"/>
      <c r="V1048" s="7"/>
      <c r="W1048" s="7"/>
    </row>
    <row r="1049" spans="1:23" ht="14">
      <c r="A1049" s="16"/>
      <c r="B1049" s="100"/>
      <c r="C1049" s="100"/>
      <c r="D1049" s="100"/>
      <c r="E1049" s="100"/>
      <c r="F1049" s="100"/>
      <c r="G1049" s="100"/>
      <c r="H1049" s="117"/>
      <c r="I1049" s="117"/>
      <c r="J1049" s="80"/>
      <c r="K1049" s="80"/>
      <c r="L1049" s="80"/>
      <c r="M1049" s="80"/>
      <c r="N1049" s="16"/>
      <c r="O1049" s="99"/>
      <c r="P1049" s="80"/>
      <c r="Q1049" s="80"/>
      <c r="R1049" s="80"/>
      <c r="S1049" s="80"/>
      <c r="T1049" s="80"/>
      <c r="U1049" s="7"/>
      <c r="V1049" s="7"/>
      <c r="W1049" s="7"/>
    </row>
    <row r="1050" spans="1:23" ht="14">
      <c r="A1050" s="17"/>
      <c r="B1050" s="41"/>
      <c r="C1050" s="41"/>
      <c r="D1050" s="41"/>
      <c r="E1050" s="41"/>
      <c r="F1050" s="41"/>
      <c r="G1050" s="41"/>
      <c r="H1050" s="77"/>
      <c r="I1050" s="77"/>
      <c r="J1050" s="29"/>
      <c r="K1050" s="29"/>
      <c r="L1050" s="29"/>
      <c r="M1050" s="29"/>
      <c r="N1050" s="17"/>
      <c r="O1050" s="227"/>
      <c r="P1050" s="29"/>
      <c r="Q1050" s="29"/>
      <c r="R1050" s="29"/>
      <c r="S1050" s="29"/>
      <c r="T1050" s="29"/>
      <c r="U1050" s="7"/>
      <c r="V1050" s="7"/>
      <c r="W1050" s="7"/>
    </row>
    <row r="1051" spans="1:23" ht="14">
      <c r="A1051" s="16"/>
      <c r="B1051" s="100"/>
      <c r="C1051" s="100"/>
      <c r="D1051" s="100"/>
      <c r="E1051" s="100"/>
      <c r="F1051" s="100"/>
      <c r="G1051" s="100"/>
      <c r="H1051" s="117"/>
      <c r="I1051" s="117"/>
      <c r="J1051" s="80"/>
      <c r="K1051" s="80"/>
      <c r="L1051" s="80"/>
      <c r="M1051" s="80"/>
      <c r="N1051" s="16"/>
      <c r="O1051" s="99"/>
      <c r="P1051" s="80"/>
      <c r="Q1051" s="80"/>
      <c r="R1051" s="80"/>
      <c r="S1051" s="80"/>
      <c r="T1051" s="80"/>
      <c r="U1051" s="7"/>
      <c r="V1051" s="7"/>
      <c r="W1051" s="7"/>
    </row>
    <row r="1052" spans="1:23" ht="14">
      <c r="A1052" s="17"/>
      <c r="B1052" s="41"/>
      <c r="C1052" s="41"/>
      <c r="D1052" s="41"/>
      <c r="E1052" s="41"/>
      <c r="F1052" s="41"/>
      <c r="G1052" s="41"/>
      <c r="H1052" s="77"/>
      <c r="I1052" s="77"/>
      <c r="J1052" s="29"/>
      <c r="K1052" s="29"/>
      <c r="L1052" s="29"/>
      <c r="M1052" s="29"/>
      <c r="N1052" s="17"/>
      <c r="O1052" s="227"/>
      <c r="P1052" s="29"/>
      <c r="Q1052" s="29"/>
      <c r="R1052" s="29"/>
      <c r="S1052" s="29"/>
      <c r="T1052" s="29"/>
      <c r="U1052" s="7"/>
      <c r="V1052" s="7"/>
      <c r="W1052" s="7"/>
    </row>
    <row r="1053" spans="1:23" ht="14">
      <c r="A1053" s="16"/>
      <c r="B1053" s="100"/>
      <c r="C1053" s="100"/>
      <c r="D1053" s="100"/>
      <c r="E1053" s="100"/>
      <c r="F1053" s="100"/>
      <c r="G1053" s="100"/>
      <c r="H1053" s="117"/>
      <c r="I1053" s="117"/>
      <c r="J1053" s="80"/>
      <c r="K1053" s="80"/>
      <c r="L1053" s="80"/>
      <c r="M1053" s="80"/>
      <c r="N1053" s="16"/>
      <c r="O1053" s="99"/>
      <c r="P1053" s="80"/>
      <c r="Q1053" s="80"/>
      <c r="R1053" s="80"/>
      <c r="S1053" s="80"/>
      <c r="T1053" s="80"/>
      <c r="U1053" s="7"/>
      <c r="V1053" s="7"/>
      <c r="W1053" s="7"/>
    </row>
    <row r="1054" spans="1:23" ht="14">
      <c r="A1054" s="17"/>
      <c r="B1054" s="41"/>
      <c r="C1054" s="41"/>
      <c r="D1054" s="41"/>
      <c r="E1054" s="41"/>
      <c r="F1054" s="41"/>
      <c r="G1054" s="41"/>
      <c r="H1054" s="77"/>
      <c r="I1054" s="77"/>
      <c r="J1054" s="29"/>
      <c r="K1054" s="29"/>
      <c r="L1054" s="29"/>
      <c r="M1054" s="29"/>
      <c r="N1054" s="17"/>
      <c r="O1054" s="227"/>
      <c r="P1054" s="29"/>
      <c r="Q1054" s="29"/>
      <c r="R1054" s="29"/>
      <c r="S1054" s="29"/>
      <c r="T1054" s="29"/>
      <c r="U1054" s="7"/>
      <c r="V1054" s="7"/>
      <c r="W1054" s="7"/>
    </row>
    <row r="1055" spans="1:23" ht="14">
      <c r="A1055" s="16"/>
      <c r="B1055" s="100"/>
      <c r="C1055" s="100"/>
      <c r="D1055" s="100"/>
      <c r="E1055" s="100"/>
      <c r="F1055" s="100"/>
      <c r="G1055" s="100"/>
      <c r="H1055" s="117"/>
      <c r="I1055" s="117"/>
      <c r="J1055" s="80"/>
      <c r="K1055" s="80"/>
      <c r="L1055" s="80"/>
      <c r="M1055" s="80"/>
      <c r="N1055" s="16"/>
      <c r="O1055" s="99"/>
      <c r="P1055" s="80"/>
      <c r="Q1055" s="80"/>
      <c r="R1055" s="80"/>
      <c r="S1055" s="80"/>
      <c r="T1055" s="80"/>
      <c r="U1055" s="7"/>
      <c r="V1055" s="7"/>
      <c r="W1055" s="7"/>
    </row>
    <row r="1056" spans="1:23" ht="14">
      <c r="A1056" s="17"/>
      <c r="B1056" s="41"/>
      <c r="C1056" s="41"/>
      <c r="D1056" s="41"/>
      <c r="E1056" s="41"/>
      <c r="F1056" s="41"/>
      <c r="G1056" s="41"/>
      <c r="H1056" s="77"/>
      <c r="I1056" s="77"/>
      <c r="J1056" s="29"/>
      <c r="K1056" s="29"/>
      <c r="L1056" s="29"/>
      <c r="M1056" s="29"/>
      <c r="N1056" s="17"/>
      <c r="O1056" s="227"/>
      <c r="P1056" s="29"/>
      <c r="Q1056" s="29"/>
      <c r="R1056" s="29"/>
      <c r="S1056" s="29"/>
      <c r="T1056" s="29"/>
      <c r="U1056" s="7"/>
      <c r="V1056" s="7"/>
      <c r="W1056" s="7"/>
    </row>
    <row r="1057" spans="1:23" ht="14">
      <c r="A1057" s="16"/>
      <c r="B1057" s="100"/>
      <c r="C1057" s="100"/>
      <c r="D1057" s="100"/>
      <c r="E1057" s="100"/>
      <c r="F1057" s="100"/>
      <c r="G1057" s="100"/>
      <c r="H1057" s="117"/>
      <c r="I1057" s="117"/>
      <c r="J1057" s="80"/>
      <c r="K1057" s="80"/>
      <c r="L1057" s="80"/>
      <c r="M1057" s="80"/>
      <c r="N1057" s="16"/>
      <c r="O1057" s="99"/>
      <c r="P1057" s="80"/>
      <c r="Q1057" s="80"/>
      <c r="R1057" s="80"/>
      <c r="S1057" s="80"/>
      <c r="T1057" s="80"/>
      <c r="U1057" s="7"/>
      <c r="V1057" s="7"/>
      <c r="W1057" s="7"/>
    </row>
    <row r="1058" spans="1:23" ht="14">
      <c r="A1058" s="17"/>
      <c r="B1058" s="41"/>
      <c r="C1058" s="41"/>
      <c r="D1058" s="41"/>
      <c r="E1058" s="41"/>
      <c r="F1058" s="41"/>
      <c r="G1058" s="41"/>
      <c r="H1058" s="77"/>
      <c r="I1058" s="77"/>
      <c r="J1058" s="29"/>
      <c r="K1058" s="29"/>
      <c r="L1058" s="29"/>
      <c r="M1058" s="29"/>
      <c r="N1058" s="17"/>
      <c r="O1058" s="227"/>
      <c r="P1058" s="29"/>
      <c r="Q1058" s="29"/>
      <c r="R1058" s="29"/>
      <c r="S1058" s="29"/>
      <c r="T1058" s="29"/>
      <c r="U1058" s="7"/>
      <c r="V1058" s="7"/>
      <c r="W1058" s="7"/>
    </row>
    <row r="1059" spans="1:23" ht="14">
      <c r="A1059" s="16"/>
      <c r="B1059" s="100"/>
      <c r="C1059" s="100"/>
      <c r="D1059" s="100"/>
      <c r="E1059" s="100"/>
      <c r="F1059" s="100"/>
      <c r="G1059" s="100"/>
      <c r="H1059" s="117"/>
      <c r="I1059" s="117"/>
      <c r="J1059" s="80"/>
      <c r="K1059" s="80"/>
      <c r="L1059" s="80"/>
      <c r="M1059" s="80"/>
      <c r="N1059" s="16"/>
      <c r="O1059" s="99"/>
      <c r="P1059" s="80"/>
      <c r="Q1059" s="80"/>
      <c r="R1059" s="80"/>
      <c r="S1059" s="80"/>
      <c r="T1059" s="80"/>
      <c r="U1059" s="7"/>
      <c r="V1059" s="7"/>
      <c r="W1059" s="7"/>
    </row>
    <row r="1060" spans="1:23" ht="14">
      <c r="A1060" s="17"/>
      <c r="B1060" s="41"/>
      <c r="C1060" s="41"/>
      <c r="D1060" s="41"/>
      <c r="E1060" s="41"/>
      <c r="F1060" s="41"/>
      <c r="G1060" s="41"/>
      <c r="H1060" s="77"/>
      <c r="I1060" s="77"/>
      <c r="J1060" s="29"/>
      <c r="K1060" s="29"/>
      <c r="L1060" s="29"/>
      <c r="M1060" s="29"/>
      <c r="N1060" s="17"/>
      <c r="O1060" s="227"/>
      <c r="P1060" s="29"/>
      <c r="Q1060" s="29"/>
      <c r="R1060" s="29"/>
      <c r="S1060" s="29"/>
      <c r="T1060" s="29"/>
      <c r="U1060" s="7"/>
      <c r="V1060" s="7"/>
      <c r="W1060" s="7"/>
    </row>
    <row r="1061" spans="1:23" ht="14">
      <c r="A1061" s="16"/>
      <c r="B1061" s="100"/>
      <c r="C1061" s="100"/>
      <c r="D1061" s="100"/>
      <c r="E1061" s="100"/>
      <c r="F1061" s="100"/>
      <c r="G1061" s="100"/>
      <c r="H1061" s="117"/>
      <c r="I1061" s="117"/>
      <c r="J1061" s="80"/>
      <c r="K1061" s="80"/>
      <c r="L1061" s="80"/>
      <c r="M1061" s="80"/>
      <c r="N1061" s="16"/>
      <c r="O1061" s="99"/>
      <c r="P1061" s="80"/>
      <c r="Q1061" s="80"/>
      <c r="R1061" s="80"/>
      <c r="S1061" s="80"/>
      <c r="T1061" s="80"/>
      <c r="U1061" s="7"/>
      <c r="V1061" s="7"/>
      <c r="W1061" s="7"/>
    </row>
    <row r="1062" spans="1:23" ht="14">
      <c r="A1062" s="17"/>
      <c r="B1062" s="41"/>
      <c r="C1062" s="41"/>
      <c r="D1062" s="41"/>
      <c r="E1062" s="41"/>
      <c r="F1062" s="41"/>
      <c r="G1062" s="41"/>
      <c r="H1062" s="77"/>
      <c r="I1062" s="77"/>
      <c r="J1062" s="29"/>
      <c r="K1062" s="29"/>
      <c r="L1062" s="29"/>
      <c r="M1062" s="29"/>
      <c r="N1062" s="17"/>
      <c r="O1062" s="227"/>
      <c r="P1062" s="29"/>
      <c r="Q1062" s="29"/>
      <c r="R1062" s="29"/>
      <c r="S1062" s="29"/>
      <c r="T1062" s="29"/>
      <c r="U1062" s="7"/>
      <c r="V1062" s="7"/>
      <c r="W1062" s="7"/>
    </row>
    <row r="1063" spans="1:23" ht="14">
      <c r="A1063" s="16"/>
      <c r="B1063" s="100"/>
      <c r="C1063" s="100"/>
      <c r="D1063" s="100"/>
      <c r="E1063" s="100"/>
      <c r="F1063" s="100"/>
      <c r="G1063" s="100"/>
      <c r="H1063" s="117"/>
      <c r="I1063" s="117"/>
      <c r="J1063" s="80"/>
      <c r="K1063" s="80"/>
      <c r="L1063" s="80"/>
      <c r="M1063" s="80"/>
      <c r="N1063" s="16"/>
      <c r="O1063" s="99"/>
      <c r="P1063" s="80"/>
      <c r="Q1063" s="80"/>
      <c r="R1063" s="80"/>
      <c r="S1063" s="80"/>
      <c r="T1063" s="80"/>
      <c r="U1063" s="7"/>
      <c r="V1063" s="7"/>
      <c r="W1063" s="7"/>
    </row>
    <row r="1064" spans="1:23" ht="14">
      <c r="A1064" s="17"/>
      <c r="B1064" s="41"/>
      <c r="C1064" s="41"/>
      <c r="D1064" s="41"/>
      <c r="E1064" s="41"/>
      <c r="F1064" s="41"/>
      <c r="G1064" s="41"/>
      <c r="H1064" s="77"/>
      <c r="I1064" s="77"/>
      <c r="J1064" s="29"/>
      <c r="K1064" s="29"/>
      <c r="L1064" s="29"/>
      <c r="M1064" s="29"/>
      <c r="N1064" s="17"/>
      <c r="O1064" s="227"/>
      <c r="P1064" s="29"/>
      <c r="Q1064" s="29"/>
      <c r="R1064" s="29"/>
      <c r="S1064" s="29"/>
      <c r="T1064" s="29"/>
      <c r="U1064" s="7"/>
      <c r="V1064" s="7"/>
      <c r="W1064" s="7"/>
    </row>
    <row r="1065" spans="1:23" ht="14">
      <c r="A1065" s="16"/>
      <c r="B1065" s="100"/>
      <c r="C1065" s="100"/>
      <c r="D1065" s="100"/>
      <c r="E1065" s="100"/>
      <c r="F1065" s="100"/>
      <c r="G1065" s="100"/>
      <c r="H1065" s="117"/>
      <c r="I1065" s="117"/>
      <c r="J1065" s="80"/>
      <c r="K1065" s="80"/>
      <c r="L1065" s="80"/>
      <c r="M1065" s="80"/>
      <c r="N1065" s="16"/>
      <c r="O1065" s="99"/>
      <c r="P1065" s="80"/>
      <c r="Q1065" s="80"/>
      <c r="R1065" s="80"/>
      <c r="S1065" s="80"/>
      <c r="T1065" s="80"/>
      <c r="U1065" s="7"/>
      <c r="V1065" s="7"/>
      <c r="W1065" s="7"/>
    </row>
    <row r="1066" spans="1:23" ht="14">
      <c r="A1066" s="17"/>
      <c r="B1066" s="41"/>
      <c r="C1066" s="41"/>
      <c r="D1066" s="41"/>
      <c r="E1066" s="41"/>
      <c r="F1066" s="41"/>
      <c r="G1066" s="41"/>
      <c r="H1066" s="77"/>
      <c r="I1066" s="77"/>
      <c r="J1066" s="29"/>
      <c r="K1066" s="29"/>
      <c r="L1066" s="29"/>
      <c r="M1066" s="29"/>
      <c r="N1066" s="17"/>
      <c r="O1066" s="227"/>
      <c r="P1066" s="29"/>
      <c r="Q1066" s="29"/>
      <c r="R1066" s="29"/>
      <c r="S1066" s="29"/>
      <c r="T1066" s="29"/>
      <c r="U1066" s="7"/>
      <c r="V1066" s="7"/>
      <c r="W1066" s="7"/>
    </row>
    <row r="1067" spans="1:23" ht="14">
      <c r="A1067" s="16"/>
      <c r="B1067" s="100"/>
      <c r="C1067" s="100"/>
      <c r="D1067" s="100"/>
      <c r="E1067" s="100"/>
      <c r="F1067" s="100"/>
      <c r="G1067" s="100"/>
      <c r="H1067" s="117"/>
      <c r="I1067" s="117"/>
      <c r="J1067" s="80"/>
      <c r="K1067" s="80"/>
      <c r="L1067" s="80"/>
      <c r="M1067" s="80"/>
      <c r="N1067" s="16"/>
      <c r="O1067" s="99"/>
      <c r="P1067" s="80"/>
      <c r="Q1067" s="80"/>
      <c r="R1067" s="80"/>
      <c r="S1067" s="80"/>
      <c r="T1067" s="80"/>
      <c r="U1067" s="7"/>
      <c r="V1067" s="7"/>
      <c r="W1067" s="7"/>
    </row>
    <row r="1068" spans="1:23" ht="14">
      <c r="A1068" s="17"/>
      <c r="B1068" s="41"/>
      <c r="C1068" s="41"/>
      <c r="D1068" s="41"/>
      <c r="E1068" s="41"/>
      <c r="F1068" s="41"/>
      <c r="G1068" s="41"/>
      <c r="H1068" s="77"/>
      <c r="I1068" s="77"/>
      <c r="J1068" s="29"/>
      <c r="K1068" s="29"/>
      <c r="L1068" s="29"/>
      <c r="M1068" s="29"/>
      <c r="N1068" s="17"/>
      <c r="O1068" s="227"/>
      <c r="P1068" s="29"/>
      <c r="Q1068" s="29"/>
      <c r="R1068" s="29"/>
      <c r="S1068" s="29"/>
      <c r="T1068" s="29"/>
      <c r="U1068" s="7"/>
      <c r="V1068" s="7"/>
      <c r="W1068" s="7"/>
    </row>
    <row r="1069" spans="1:23" ht="14">
      <c r="A1069" s="16"/>
      <c r="B1069" s="100"/>
      <c r="C1069" s="100"/>
      <c r="D1069" s="100"/>
      <c r="E1069" s="100"/>
      <c r="F1069" s="100"/>
      <c r="G1069" s="100"/>
      <c r="H1069" s="117"/>
      <c r="I1069" s="117"/>
      <c r="J1069" s="80"/>
      <c r="K1069" s="80"/>
      <c r="L1069" s="80"/>
      <c r="M1069" s="80"/>
      <c r="N1069" s="16"/>
      <c r="O1069" s="99"/>
      <c r="P1069" s="80"/>
      <c r="Q1069" s="80"/>
      <c r="R1069" s="80"/>
      <c r="S1069" s="80"/>
      <c r="T1069" s="80"/>
      <c r="U1069" s="7"/>
      <c r="V1069" s="7"/>
      <c r="W1069" s="7"/>
    </row>
    <row r="1070" spans="1:23" ht="14">
      <c r="A1070" s="17"/>
      <c r="B1070" s="41"/>
      <c r="C1070" s="41"/>
      <c r="D1070" s="41"/>
      <c r="E1070" s="41"/>
      <c r="F1070" s="41"/>
      <c r="G1070" s="41"/>
      <c r="H1070" s="77"/>
      <c r="I1070" s="77"/>
      <c r="J1070" s="29"/>
      <c r="K1070" s="29"/>
      <c r="L1070" s="29"/>
      <c r="M1070" s="29"/>
      <c r="N1070" s="17"/>
      <c r="O1070" s="227"/>
      <c r="P1070" s="29"/>
      <c r="Q1070" s="29"/>
      <c r="R1070" s="29"/>
      <c r="S1070" s="29"/>
      <c r="T1070" s="29"/>
      <c r="U1070" s="7"/>
      <c r="V1070" s="7"/>
      <c r="W1070" s="7"/>
    </row>
    <row r="1071" spans="1:23" ht="14">
      <c r="A1071" s="16"/>
      <c r="B1071" s="100"/>
      <c r="C1071" s="100"/>
      <c r="D1071" s="100"/>
      <c r="E1071" s="100"/>
      <c r="F1071" s="100"/>
      <c r="G1071" s="100"/>
      <c r="H1071" s="117"/>
      <c r="I1071" s="117"/>
      <c r="J1071" s="80"/>
      <c r="K1071" s="80"/>
      <c r="L1071" s="80"/>
      <c r="M1071" s="80"/>
      <c r="N1071" s="16"/>
      <c r="O1071" s="99"/>
      <c r="P1071" s="80"/>
      <c r="Q1071" s="80"/>
      <c r="R1071" s="80"/>
      <c r="S1071" s="80"/>
      <c r="T1071" s="80"/>
      <c r="U1071" s="7"/>
      <c r="V1071" s="7"/>
      <c r="W1071" s="7"/>
    </row>
    <row r="1072" spans="1:23" ht="14">
      <c r="A1072" s="17"/>
      <c r="B1072" s="41"/>
      <c r="C1072" s="41"/>
      <c r="D1072" s="41"/>
      <c r="E1072" s="41"/>
      <c r="F1072" s="41"/>
      <c r="G1072" s="41"/>
      <c r="H1072" s="77"/>
      <c r="I1072" s="77"/>
      <c r="J1072" s="29"/>
      <c r="K1072" s="29"/>
      <c r="L1072" s="29"/>
      <c r="M1072" s="29"/>
      <c r="N1072" s="17"/>
      <c r="O1072" s="227"/>
      <c r="P1072" s="29"/>
      <c r="Q1072" s="29"/>
      <c r="R1072" s="29"/>
      <c r="S1072" s="29"/>
      <c r="T1072" s="29"/>
      <c r="U1072" s="7"/>
      <c r="V1072" s="7"/>
      <c r="W1072" s="7"/>
    </row>
    <row r="1073" spans="1:23" ht="14">
      <c r="A1073" s="16"/>
      <c r="B1073" s="100"/>
      <c r="C1073" s="100"/>
      <c r="D1073" s="100"/>
      <c r="E1073" s="100"/>
      <c r="F1073" s="100"/>
      <c r="G1073" s="100"/>
      <c r="H1073" s="117"/>
      <c r="I1073" s="117"/>
      <c r="J1073" s="80"/>
      <c r="K1073" s="80"/>
      <c r="L1073" s="80"/>
      <c r="M1073" s="80"/>
      <c r="N1073" s="16"/>
      <c r="O1073" s="99"/>
      <c r="P1073" s="80"/>
      <c r="Q1073" s="80"/>
      <c r="R1073" s="80"/>
      <c r="S1073" s="80"/>
      <c r="T1073" s="80"/>
      <c r="U1073" s="7"/>
      <c r="V1073" s="7"/>
      <c r="W1073" s="7"/>
    </row>
    <row r="1074" spans="1:23" ht="14">
      <c r="A1074" s="17"/>
      <c r="B1074" s="41"/>
      <c r="C1074" s="41"/>
      <c r="D1074" s="41"/>
      <c r="E1074" s="41"/>
      <c r="F1074" s="41"/>
      <c r="G1074" s="41"/>
      <c r="H1074" s="77"/>
      <c r="I1074" s="77"/>
      <c r="J1074" s="29"/>
      <c r="K1074" s="29"/>
      <c r="L1074" s="29"/>
      <c r="M1074" s="29"/>
      <c r="N1074" s="17"/>
      <c r="O1074" s="227"/>
      <c r="P1074" s="29"/>
      <c r="Q1074" s="29"/>
      <c r="R1074" s="29"/>
      <c r="S1074" s="29"/>
      <c r="T1074" s="29"/>
      <c r="U1074" s="7"/>
      <c r="V1074" s="7"/>
      <c r="W1074" s="7"/>
    </row>
    <row r="1075" spans="1:23" ht="14">
      <c r="A1075" s="16"/>
      <c r="B1075" s="100"/>
      <c r="C1075" s="100"/>
      <c r="D1075" s="100"/>
      <c r="E1075" s="100"/>
      <c r="F1075" s="100"/>
      <c r="G1075" s="100"/>
      <c r="H1075" s="117"/>
      <c r="I1075" s="117"/>
      <c r="J1075" s="80"/>
      <c r="K1075" s="80"/>
      <c r="L1075" s="80"/>
      <c r="M1075" s="80"/>
      <c r="N1075" s="16"/>
      <c r="O1075" s="99"/>
      <c r="P1075" s="80"/>
      <c r="Q1075" s="80"/>
      <c r="R1075" s="80"/>
      <c r="S1075" s="80"/>
      <c r="T1075" s="80"/>
      <c r="U1075" s="7"/>
      <c r="V1075" s="7"/>
      <c r="W1075" s="7"/>
    </row>
    <row r="1076" spans="1:23" ht="14">
      <c r="A1076" s="17"/>
      <c r="B1076" s="41"/>
      <c r="C1076" s="41"/>
      <c r="D1076" s="41"/>
      <c r="E1076" s="41"/>
      <c r="F1076" s="41"/>
      <c r="G1076" s="41"/>
      <c r="H1076" s="77"/>
      <c r="I1076" s="77"/>
      <c r="J1076" s="29"/>
      <c r="K1076" s="29"/>
      <c r="L1076" s="29"/>
      <c r="M1076" s="29"/>
      <c r="N1076" s="17"/>
      <c r="O1076" s="227"/>
      <c r="P1076" s="29"/>
      <c r="Q1076" s="29"/>
      <c r="R1076" s="29"/>
      <c r="S1076" s="29"/>
      <c r="T1076" s="29"/>
      <c r="U1076" s="7"/>
      <c r="V1076" s="7"/>
      <c r="W1076" s="7"/>
    </row>
    <row r="1077" spans="1:23" ht="14">
      <c r="A1077" s="16"/>
      <c r="B1077" s="100"/>
      <c r="C1077" s="100"/>
      <c r="D1077" s="100"/>
      <c r="E1077" s="100"/>
      <c r="F1077" s="100"/>
      <c r="G1077" s="100"/>
      <c r="H1077" s="117"/>
      <c r="I1077" s="117"/>
      <c r="J1077" s="80"/>
      <c r="K1077" s="80"/>
      <c r="L1077" s="80"/>
      <c r="M1077" s="80"/>
      <c r="N1077" s="16"/>
      <c r="O1077" s="99"/>
      <c r="P1077" s="80"/>
      <c r="Q1077" s="80"/>
      <c r="R1077" s="80"/>
      <c r="S1077" s="80"/>
      <c r="T1077" s="80"/>
      <c r="U1077" s="7"/>
      <c r="V1077" s="7"/>
      <c r="W1077" s="7"/>
    </row>
    <row r="1078" spans="1:23" ht="14">
      <c r="A1078" s="17"/>
      <c r="B1078" s="41"/>
      <c r="C1078" s="41"/>
      <c r="D1078" s="41"/>
      <c r="E1078" s="41"/>
      <c r="F1078" s="41"/>
      <c r="G1078" s="41"/>
      <c r="H1078" s="77"/>
      <c r="I1078" s="77"/>
      <c r="J1078" s="29"/>
      <c r="K1078" s="29"/>
      <c r="L1078" s="29"/>
      <c r="M1078" s="29"/>
      <c r="N1078" s="17"/>
      <c r="O1078" s="227"/>
      <c r="P1078" s="29"/>
      <c r="Q1078" s="29"/>
      <c r="R1078" s="29"/>
      <c r="S1078" s="29"/>
      <c r="T1078" s="29"/>
      <c r="U1078" s="7"/>
      <c r="V1078" s="7"/>
      <c r="W1078" s="7"/>
    </row>
    <row r="1079" spans="1:23" ht="14">
      <c r="A1079" s="16"/>
      <c r="B1079" s="100"/>
      <c r="C1079" s="100"/>
      <c r="D1079" s="100"/>
      <c r="E1079" s="100"/>
      <c r="F1079" s="100"/>
      <c r="G1079" s="100"/>
      <c r="H1079" s="117"/>
      <c r="I1079" s="117"/>
      <c r="J1079" s="80"/>
      <c r="K1079" s="80"/>
      <c r="L1079" s="80"/>
      <c r="M1079" s="80"/>
      <c r="N1079" s="16"/>
      <c r="O1079" s="99"/>
      <c r="P1079" s="80"/>
      <c r="Q1079" s="80"/>
      <c r="R1079" s="80"/>
      <c r="S1079" s="80"/>
      <c r="T1079" s="80"/>
      <c r="U1079" s="7"/>
      <c r="V1079" s="7"/>
      <c r="W1079" s="7"/>
    </row>
    <row r="1080" spans="1:23" ht="14">
      <c r="A1080" s="17"/>
      <c r="B1080" s="41"/>
      <c r="C1080" s="41"/>
      <c r="D1080" s="41"/>
      <c r="E1080" s="41"/>
      <c r="F1080" s="41"/>
      <c r="G1080" s="41"/>
      <c r="H1080" s="77"/>
      <c r="I1080" s="77"/>
      <c r="J1080" s="29"/>
      <c r="K1080" s="29"/>
      <c r="L1080" s="29"/>
      <c r="M1080" s="29"/>
      <c r="N1080" s="17"/>
      <c r="O1080" s="227"/>
      <c r="P1080" s="29"/>
      <c r="Q1080" s="29"/>
      <c r="R1080" s="29"/>
      <c r="S1080" s="29"/>
      <c r="T1080" s="29"/>
      <c r="U1080" s="7"/>
      <c r="V1080" s="7"/>
      <c r="W1080" s="7"/>
    </row>
    <row r="1081" spans="1:23" ht="14">
      <c r="A1081" s="16"/>
      <c r="B1081" s="100"/>
      <c r="C1081" s="100"/>
      <c r="D1081" s="100"/>
      <c r="E1081" s="100"/>
      <c r="F1081" s="100"/>
      <c r="G1081" s="100"/>
      <c r="H1081" s="117"/>
      <c r="I1081" s="117"/>
      <c r="J1081" s="80"/>
      <c r="K1081" s="80"/>
      <c r="L1081" s="80"/>
      <c r="M1081" s="80"/>
      <c r="N1081" s="16"/>
      <c r="O1081" s="99"/>
      <c r="P1081" s="80"/>
      <c r="Q1081" s="80"/>
      <c r="R1081" s="80"/>
      <c r="S1081" s="80"/>
      <c r="T1081" s="80"/>
      <c r="U1081" s="7"/>
      <c r="V1081" s="7"/>
      <c r="W1081" s="7"/>
    </row>
    <row r="1082" spans="1:23" ht="14">
      <c r="A1082" s="17"/>
      <c r="B1082" s="41"/>
      <c r="C1082" s="41"/>
      <c r="D1082" s="41"/>
      <c r="E1082" s="41"/>
      <c r="F1082" s="41"/>
      <c r="G1082" s="41"/>
      <c r="H1082" s="77"/>
      <c r="I1082" s="77"/>
      <c r="J1082" s="29"/>
      <c r="K1082" s="29"/>
      <c r="L1082" s="29"/>
      <c r="M1082" s="29"/>
      <c r="N1082" s="17"/>
      <c r="O1082" s="227"/>
      <c r="P1082" s="29"/>
      <c r="Q1082" s="29"/>
      <c r="R1082" s="29"/>
      <c r="S1082" s="29"/>
      <c r="T1082" s="29"/>
      <c r="U1082" s="7"/>
      <c r="V1082" s="7"/>
      <c r="W1082" s="7"/>
    </row>
    <row r="1083" spans="1:23" ht="14">
      <c r="A1083" s="16"/>
      <c r="B1083" s="100"/>
      <c r="C1083" s="100"/>
      <c r="D1083" s="100"/>
      <c r="E1083" s="100"/>
      <c r="F1083" s="100"/>
      <c r="G1083" s="100"/>
      <c r="H1083" s="117"/>
      <c r="I1083" s="117"/>
      <c r="J1083" s="80"/>
      <c r="K1083" s="80"/>
      <c r="L1083" s="80"/>
      <c r="M1083" s="80"/>
      <c r="N1083" s="16"/>
      <c r="O1083" s="99"/>
      <c r="P1083" s="80"/>
      <c r="Q1083" s="80"/>
      <c r="R1083" s="80"/>
      <c r="S1083" s="80"/>
      <c r="T1083" s="80"/>
      <c r="U1083" s="7"/>
      <c r="V1083" s="7"/>
      <c r="W1083" s="7"/>
    </row>
    <row r="1084" spans="1:23" ht="14">
      <c r="A1084" s="17"/>
      <c r="B1084" s="41"/>
      <c r="C1084" s="41"/>
      <c r="D1084" s="41"/>
      <c r="E1084" s="41"/>
      <c r="F1084" s="41"/>
      <c r="G1084" s="41"/>
      <c r="H1084" s="77"/>
      <c r="I1084" s="77"/>
      <c r="J1084" s="29"/>
      <c r="K1084" s="29"/>
      <c r="L1084" s="29"/>
      <c r="M1084" s="29"/>
      <c r="N1084" s="17"/>
      <c r="O1084" s="227"/>
      <c r="P1084" s="29"/>
      <c r="Q1084" s="29"/>
      <c r="R1084" s="29"/>
      <c r="S1084" s="29"/>
      <c r="T1084" s="29"/>
      <c r="U1084" s="7"/>
      <c r="V1084" s="7"/>
      <c r="W1084" s="7"/>
    </row>
    <row r="1085" spans="1:23" ht="14">
      <c r="A1085" s="16"/>
      <c r="B1085" s="100"/>
      <c r="C1085" s="100"/>
      <c r="D1085" s="100"/>
      <c r="E1085" s="100"/>
      <c r="F1085" s="100"/>
      <c r="G1085" s="100"/>
      <c r="H1085" s="117"/>
      <c r="I1085" s="117"/>
      <c r="J1085" s="80"/>
      <c r="K1085" s="80"/>
      <c r="L1085" s="80"/>
      <c r="M1085" s="80"/>
      <c r="N1085" s="16"/>
      <c r="O1085" s="99"/>
      <c r="P1085" s="80"/>
      <c r="Q1085" s="80"/>
      <c r="R1085" s="80"/>
      <c r="S1085" s="80"/>
      <c r="T1085" s="80"/>
      <c r="U1085" s="7"/>
      <c r="V1085" s="7"/>
      <c r="W1085" s="7"/>
    </row>
    <row r="1086" spans="1:23" ht="14">
      <c r="A1086" s="17"/>
      <c r="B1086" s="41"/>
      <c r="C1086" s="41"/>
      <c r="D1086" s="41"/>
      <c r="E1086" s="41"/>
      <c r="F1086" s="41"/>
      <c r="G1086" s="41"/>
      <c r="H1086" s="77"/>
      <c r="I1086" s="77"/>
      <c r="J1086" s="29"/>
      <c r="K1086" s="29"/>
      <c r="L1086" s="29"/>
      <c r="M1086" s="29"/>
      <c r="N1086" s="17"/>
      <c r="O1086" s="227"/>
      <c r="P1086" s="29"/>
      <c r="Q1086" s="29"/>
      <c r="R1086" s="29"/>
      <c r="S1086" s="29"/>
      <c r="T1086" s="29"/>
      <c r="U1086" s="7"/>
      <c r="V1086" s="7"/>
      <c r="W1086" s="7"/>
    </row>
    <row r="1087" spans="1:23" ht="14">
      <c r="A1087" s="16"/>
      <c r="B1087" s="100"/>
      <c r="C1087" s="100"/>
      <c r="D1087" s="100"/>
      <c r="E1087" s="100"/>
      <c r="F1087" s="100"/>
      <c r="G1087" s="100"/>
      <c r="H1087" s="117"/>
      <c r="I1087" s="117"/>
      <c r="J1087" s="80"/>
      <c r="K1087" s="80"/>
      <c r="L1087" s="80"/>
      <c r="M1087" s="80"/>
      <c r="N1087" s="16"/>
      <c r="O1087" s="99"/>
      <c r="P1087" s="80"/>
      <c r="Q1087" s="80"/>
      <c r="R1087" s="80"/>
      <c r="S1087" s="80"/>
      <c r="T1087" s="80"/>
      <c r="U1087" s="7"/>
      <c r="V1087" s="7"/>
      <c r="W1087" s="7"/>
    </row>
    <row r="1088" spans="1:23" ht="14">
      <c r="A1088" s="17"/>
      <c r="B1088" s="41"/>
      <c r="C1088" s="41"/>
      <c r="D1088" s="41"/>
      <c r="E1088" s="41"/>
      <c r="F1088" s="41"/>
      <c r="G1088" s="41"/>
      <c r="H1088" s="77"/>
      <c r="I1088" s="77"/>
      <c r="J1088" s="29"/>
      <c r="K1088" s="29"/>
      <c r="L1088" s="29"/>
      <c r="M1088" s="29"/>
      <c r="N1088" s="17"/>
      <c r="O1088" s="227"/>
      <c r="P1088" s="29"/>
      <c r="Q1088" s="29"/>
      <c r="R1088" s="29"/>
      <c r="S1088" s="29"/>
      <c r="T1088" s="29"/>
      <c r="U1088" s="7"/>
      <c r="V1088" s="7"/>
      <c r="W1088" s="7"/>
    </row>
    <row r="1089" spans="1:23" ht="14">
      <c r="A1089" s="16"/>
      <c r="B1089" s="100"/>
      <c r="C1089" s="100"/>
      <c r="D1089" s="100"/>
      <c r="E1089" s="100"/>
      <c r="F1089" s="100"/>
      <c r="G1089" s="100"/>
      <c r="H1089" s="117"/>
      <c r="I1089" s="117"/>
      <c r="J1089" s="80"/>
      <c r="K1089" s="80"/>
      <c r="L1089" s="80"/>
      <c r="M1089" s="80"/>
      <c r="N1089" s="16"/>
      <c r="O1089" s="99"/>
      <c r="P1089" s="80"/>
      <c r="Q1089" s="80"/>
      <c r="R1089" s="80"/>
      <c r="S1089" s="80"/>
      <c r="T1089" s="80"/>
      <c r="U1089" s="7"/>
      <c r="V1089" s="7"/>
      <c r="W1089" s="7"/>
    </row>
    <row r="1090" spans="1:23" ht="14">
      <c r="A1090" s="17"/>
      <c r="B1090" s="41"/>
      <c r="C1090" s="41"/>
      <c r="D1090" s="41"/>
      <c r="E1090" s="41"/>
      <c r="F1090" s="41"/>
      <c r="G1090" s="41"/>
      <c r="H1090" s="77"/>
      <c r="I1090" s="77"/>
      <c r="J1090" s="29"/>
      <c r="K1090" s="29"/>
      <c r="L1090" s="29"/>
      <c r="M1090" s="29"/>
      <c r="N1090" s="17"/>
      <c r="O1090" s="227"/>
      <c r="P1090" s="29"/>
      <c r="Q1090" s="29"/>
      <c r="R1090" s="29"/>
      <c r="S1090" s="29"/>
      <c r="T1090" s="29"/>
      <c r="U1090" s="7"/>
      <c r="V1090" s="7"/>
      <c r="W1090" s="7"/>
    </row>
    <row r="1091" spans="1:23" ht="14">
      <c r="A1091" s="16"/>
      <c r="B1091" s="100"/>
      <c r="C1091" s="100"/>
      <c r="D1091" s="100"/>
      <c r="E1091" s="100"/>
      <c r="F1091" s="100"/>
      <c r="G1091" s="100"/>
      <c r="H1091" s="117"/>
      <c r="I1091" s="117"/>
      <c r="J1091" s="80"/>
      <c r="K1091" s="80"/>
      <c r="L1091" s="80"/>
      <c r="M1091" s="80"/>
      <c r="N1091" s="16"/>
      <c r="O1091" s="99"/>
      <c r="P1091" s="80"/>
      <c r="Q1091" s="80"/>
      <c r="R1091" s="80"/>
      <c r="S1091" s="80"/>
      <c r="T1091" s="80"/>
      <c r="U1091" s="7"/>
      <c r="V1091" s="7"/>
      <c r="W1091" s="7"/>
    </row>
    <row r="1092" spans="1:23" ht="14">
      <c r="A1092" s="17"/>
      <c r="B1092" s="41"/>
      <c r="C1092" s="41"/>
      <c r="D1092" s="41"/>
      <c r="E1092" s="41"/>
      <c r="F1092" s="41"/>
      <c r="G1092" s="41"/>
      <c r="H1092" s="77"/>
      <c r="I1092" s="77"/>
      <c r="J1092" s="29"/>
      <c r="K1092" s="29"/>
      <c r="L1092" s="29"/>
      <c r="M1092" s="29"/>
      <c r="N1092" s="17"/>
      <c r="O1092" s="227"/>
      <c r="P1092" s="29"/>
      <c r="Q1092" s="29"/>
      <c r="R1092" s="29"/>
      <c r="S1092" s="29"/>
      <c r="T1092" s="29"/>
      <c r="U1092" s="7"/>
      <c r="V1092" s="7"/>
      <c r="W1092" s="7"/>
    </row>
    <row r="1093" spans="1:23" ht="14">
      <c r="A1093" s="16"/>
      <c r="B1093" s="100"/>
      <c r="C1093" s="100"/>
      <c r="D1093" s="100"/>
      <c r="E1093" s="100"/>
      <c r="F1093" s="100"/>
      <c r="G1093" s="100"/>
      <c r="H1093" s="117"/>
      <c r="I1093" s="117"/>
      <c r="J1093" s="80"/>
      <c r="K1093" s="80"/>
      <c r="L1093" s="80"/>
      <c r="M1093" s="80"/>
      <c r="N1093" s="16"/>
      <c r="O1093" s="99"/>
      <c r="P1093" s="80"/>
      <c r="Q1093" s="80"/>
      <c r="R1093" s="80"/>
      <c r="S1093" s="80"/>
      <c r="T1093" s="80"/>
      <c r="U1093" s="7"/>
      <c r="V1093" s="7"/>
      <c r="W1093" s="7"/>
    </row>
    <row r="1094" spans="1:23" ht="14">
      <c r="A1094" s="17"/>
      <c r="B1094" s="41"/>
      <c r="C1094" s="41"/>
      <c r="D1094" s="41"/>
      <c r="E1094" s="41"/>
      <c r="F1094" s="41"/>
      <c r="G1094" s="41"/>
      <c r="H1094" s="77"/>
      <c r="I1094" s="77"/>
      <c r="J1094" s="29"/>
      <c r="K1094" s="29"/>
      <c r="L1094" s="29"/>
      <c r="M1094" s="29"/>
      <c r="N1094" s="17"/>
      <c r="O1094" s="227"/>
      <c r="P1094" s="29"/>
      <c r="Q1094" s="29"/>
      <c r="R1094" s="29"/>
      <c r="S1094" s="29"/>
      <c r="T1094" s="29"/>
      <c r="U1094" s="7"/>
      <c r="V1094" s="7"/>
      <c r="W1094" s="7"/>
    </row>
    <row r="1095" spans="1:23" ht="14">
      <c r="A1095" s="16"/>
      <c r="B1095" s="100"/>
      <c r="C1095" s="100"/>
      <c r="D1095" s="100"/>
      <c r="E1095" s="100"/>
      <c r="F1095" s="100"/>
      <c r="G1095" s="100"/>
      <c r="H1095" s="117"/>
      <c r="I1095" s="117"/>
      <c r="J1095" s="80"/>
      <c r="K1095" s="80"/>
      <c r="L1095" s="80"/>
      <c r="M1095" s="80"/>
      <c r="N1095" s="16"/>
      <c r="O1095" s="99"/>
      <c r="P1095" s="80"/>
      <c r="Q1095" s="80"/>
      <c r="R1095" s="80"/>
      <c r="S1095" s="80"/>
      <c r="T1095" s="80"/>
      <c r="U1095" s="7"/>
      <c r="V1095" s="7"/>
      <c r="W1095" s="7"/>
    </row>
    <row r="1096" spans="1:23" ht="14">
      <c r="A1096" s="17"/>
      <c r="B1096" s="41"/>
      <c r="C1096" s="41"/>
      <c r="D1096" s="41"/>
      <c r="E1096" s="41"/>
      <c r="F1096" s="41"/>
      <c r="G1096" s="41"/>
      <c r="H1096" s="77"/>
      <c r="I1096" s="77"/>
      <c r="J1096" s="29"/>
      <c r="K1096" s="29"/>
      <c r="L1096" s="29"/>
      <c r="M1096" s="29"/>
      <c r="N1096" s="17"/>
      <c r="O1096" s="227"/>
      <c r="P1096" s="29"/>
      <c r="Q1096" s="29"/>
      <c r="R1096" s="29"/>
      <c r="S1096" s="29"/>
      <c r="T1096" s="29"/>
      <c r="U1096" s="7"/>
      <c r="V1096" s="7"/>
      <c r="W1096" s="7"/>
    </row>
    <row r="1097" spans="1:23" ht="14">
      <c r="A1097" s="16"/>
      <c r="B1097" s="100"/>
      <c r="C1097" s="100"/>
      <c r="D1097" s="100"/>
      <c r="E1097" s="100"/>
      <c r="F1097" s="100"/>
      <c r="G1097" s="100"/>
      <c r="H1097" s="117"/>
      <c r="I1097" s="117"/>
      <c r="J1097" s="80"/>
      <c r="K1097" s="80"/>
      <c r="L1097" s="80"/>
      <c r="M1097" s="80"/>
      <c r="N1097" s="16"/>
      <c r="O1097" s="99"/>
      <c r="P1097" s="80"/>
      <c r="Q1097" s="80"/>
      <c r="R1097" s="80"/>
      <c r="S1097" s="80"/>
      <c r="T1097" s="80"/>
      <c r="U1097" s="7"/>
      <c r="V1097" s="7"/>
      <c r="W1097" s="7"/>
    </row>
    <row r="1098" spans="1:23" ht="14">
      <c r="A1098" s="17"/>
      <c r="B1098" s="41"/>
      <c r="C1098" s="41"/>
      <c r="D1098" s="41"/>
      <c r="E1098" s="41"/>
      <c r="F1098" s="41"/>
      <c r="G1098" s="41"/>
      <c r="H1098" s="77"/>
      <c r="I1098" s="77"/>
      <c r="J1098" s="29"/>
      <c r="K1098" s="29"/>
      <c r="L1098" s="29"/>
      <c r="M1098" s="29"/>
      <c r="N1098" s="17"/>
      <c r="O1098" s="227"/>
      <c r="P1098" s="29"/>
      <c r="Q1098" s="29"/>
      <c r="R1098" s="29"/>
      <c r="S1098" s="29"/>
      <c r="T1098" s="29"/>
      <c r="U1098" s="7"/>
      <c r="V1098" s="7"/>
      <c r="W1098" s="7"/>
    </row>
    <row r="1099" spans="1:23" ht="14">
      <c r="A1099" s="16"/>
      <c r="B1099" s="100"/>
      <c r="C1099" s="100"/>
      <c r="D1099" s="100"/>
      <c r="E1099" s="100"/>
      <c r="F1099" s="100"/>
      <c r="G1099" s="100"/>
      <c r="H1099" s="117"/>
      <c r="I1099" s="117"/>
      <c r="J1099" s="80"/>
      <c r="K1099" s="80"/>
      <c r="L1099" s="80"/>
      <c r="M1099" s="80"/>
      <c r="N1099" s="16"/>
      <c r="O1099" s="99"/>
      <c r="P1099" s="80"/>
      <c r="Q1099" s="80"/>
      <c r="R1099" s="80"/>
      <c r="S1099" s="80"/>
      <c r="T1099" s="80"/>
      <c r="U1099" s="7"/>
      <c r="V1099" s="7"/>
      <c r="W1099" s="7"/>
    </row>
    <row r="1100" spans="1:23" ht="14">
      <c r="A1100" s="17"/>
      <c r="B1100" s="41"/>
      <c r="C1100" s="41"/>
      <c r="D1100" s="41"/>
      <c r="E1100" s="41"/>
      <c r="F1100" s="41"/>
      <c r="G1100" s="41"/>
      <c r="H1100" s="77"/>
      <c r="I1100" s="77"/>
      <c r="J1100" s="29"/>
      <c r="K1100" s="29"/>
      <c r="L1100" s="29"/>
      <c r="M1100" s="29"/>
      <c r="N1100" s="17"/>
      <c r="O1100" s="227"/>
      <c r="P1100" s="29"/>
      <c r="Q1100" s="29"/>
      <c r="R1100" s="29"/>
      <c r="S1100" s="29"/>
      <c r="T1100" s="29"/>
      <c r="U1100" s="7"/>
      <c r="V1100" s="7"/>
      <c r="W1100" s="7"/>
    </row>
    <row r="1101" spans="1:23" ht="14">
      <c r="A1101" s="16"/>
      <c r="B1101" s="100"/>
      <c r="C1101" s="100"/>
      <c r="D1101" s="100"/>
      <c r="E1101" s="100"/>
      <c r="F1101" s="100"/>
      <c r="G1101" s="100"/>
      <c r="H1101" s="117"/>
      <c r="I1101" s="117"/>
      <c r="J1101" s="80"/>
      <c r="K1101" s="80"/>
      <c r="L1101" s="80"/>
      <c r="M1101" s="80"/>
      <c r="N1101" s="16"/>
      <c r="O1101" s="99"/>
      <c r="P1101" s="80"/>
      <c r="Q1101" s="80"/>
      <c r="R1101" s="80"/>
      <c r="S1101" s="80"/>
      <c r="T1101" s="80"/>
      <c r="U1101" s="7"/>
      <c r="V1101" s="7"/>
      <c r="W1101" s="7"/>
    </row>
    <row r="1102" spans="1:23" ht="14">
      <c r="A1102" s="17"/>
      <c r="B1102" s="41"/>
      <c r="C1102" s="41"/>
      <c r="D1102" s="41"/>
      <c r="E1102" s="41"/>
      <c r="F1102" s="41"/>
      <c r="G1102" s="41"/>
      <c r="H1102" s="77"/>
      <c r="I1102" s="77"/>
      <c r="J1102" s="29"/>
      <c r="K1102" s="29"/>
      <c r="L1102" s="29"/>
      <c r="M1102" s="29"/>
      <c r="N1102" s="17"/>
      <c r="O1102" s="227"/>
      <c r="P1102" s="29"/>
      <c r="Q1102" s="29"/>
      <c r="R1102" s="29"/>
      <c r="S1102" s="29"/>
      <c r="T1102" s="29"/>
      <c r="U1102" s="7"/>
      <c r="V1102" s="7"/>
      <c r="W1102" s="7"/>
    </row>
    <row r="1103" spans="1:23" ht="14">
      <c r="A1103" s="16"/>
      <c r="B1103" s="100"/>
      <c r="C1103" s="100"/>
      <c r="D1103" s="100"/>
      <c r="E1103" s="100"/>
      <c r="F1103" s="100"/>
      <c r="G1103" s="100"/>
      <c r="H1103" s="117"/>
      <c r="I1103" s="117"/>
      <c r="J1103" s="80"/>
      <c r="K1103" s="80"/>
      <c r="L1103" s="80"/>
      <c r="M1103" s="80"/>
      <c r="N1103" s="16"/>
      <c r="O1103" s="99"/>
      <c r="P1103" s="80"/>
      <c r="Q1103" s="80"/>
      <c r="R1103" s="80"/>
      <c r="S1103" s="80"/>
      <c r="T1103" s="80"/>
      <c r="U1103" s="7"/>
      <c r="V1103" s="7"/>
      <c r="W1103" s="7"/>
    </row>
    <row r="1104" spans="1:23" ht="14">
      <c r="A1104" s="17"/>
      <c r="B1104" s="41"/>
      <c r="C1104" s="41"/>
      <c r="D1104" s="41"/>
      <c r="E1104" s="41"/>
      <c r="F1104" s="41"/>
      <c r="G1104" s="41"/>
      <c r="H1104" s="77"/>
      <c r="I1104" s="77"/>
      <c r="J1104" s="29"/>
      <c r="K1104" s="29"/>
      <c r="L1104" s="29"/>
      <c r="M1104" s="29"/>
      <c r="N1104" s="17"/>
      <c r="O1104" s="227"/>
      <c r="P1104" s="29"/>
      <c r="Q1104" s="29"/>
      <c r="R1104" s="29"/>
      <c r="S1104" s="29"/>
      <c r="T1104" s="29"/>
      <c r="U1104" s="7"/>
      <c r="V1104" s="7"/>
      <c r="W1104" s="7"/>
    </row>
    <row r="1105" spans="1:23" ht="14">
      <c r="A1105" s="16"/>
      <c r="B1105" s="100"/>
      <c r="C1105" s="100"/>
      <c r="D1105" s="100"/>
      <c r="E1105" s="100"/>
      <c r="F1105" s="100"/>
      <c r="G1105" s="100"/>
      <c r="H1105" s="117"/>
      <c r="I1105" s="117"/>
      <c r="J1105" s="80"/>
      <c r="K1105" s="80"/>
      <c r="L1105" s="80"/>
      <c r="M1105" s="80"/>
      <c r="N1105" s="16"/>
      <c r="O1105" s="99"/>
      <c r="P1105" s="80"/>
      <c r="Q1105" s="80"/>
      <c r="R1105" s="80"/>
      <c r="S1105" s="80"/>
      <c r="T1105" s="80"/>
      <c r="U1105" s="7"/>
      <c r="V1105" s="7"/>
      <c r="W1105" s="7"/>
    </row>
    <row r="1106" spans="1:23" ht="14">
      <c r="A1106" s="17"/>
      <c r="B1106" s="41"/>
      <c r="C1106" s="41"/>
      <c r="D1106" s="41"/>
      <c r="E1106" s="41"/>
      <c r="F1106" s="41"/>
      <c r="G1106" s="41"/>
      <c r="H1106" s="77"/>
      <c r="I1106" s="77"/>
      <c r="J1106" s="29"/>
      <c r="K1106" s="29"/>
      <c r="L1106" s="29"/>
      <c r="M1106" s="29"/>
      <c r="N1106" s="17"/>
      <c r="O1106" s="227"/>
      <c r="P1106" s="29"/>
      <c r="Q1106" s="29"/>
      <c r="R1106" s="29"/>
      <c r="S1106" s="29"/>
      <c r="T1106" s="29"/>
      <c r="U1106" s="7"/>
      <c r="V1106" s="7"/>
      <c r="W1106" s="7"/>
    </row>
    <row r="1107" spans="1:23" ht="14">
      <c r="A1107" s="16"/>
      <c r="B1107" s="100"/>
      <c r="C1107" s="100"/>
      <c r="D1107" s="100"/>
      <c r="E1107" s="100"/>
      <c r="F1107" s="100"/>
      <c r="G1107" s="100"/>
      <c r="H1107" s="117"/>
      <c r="I1107" s="117"/>
      <c r="J1107" s="80"/>
      <c r="K1107" s="80"/>
      <c r="L1107" s="80"/>
      <c r="M1107" s="80"/>
      <c r="N1107" s="16"/>
      <c r="O1107" s="99"/>
      <c r="P1107" s="80"/>
      <c r="Q1107" s="80"/>
      <c r="R1107" s="80"/>
      <c r="S1107" s="80"/>
      <c r="T1107" s="80"/>
      <c r="U1107" s="7"/>
      <c r="V1107" s="7"/>
      <c r="W1107" s="7"/>
    </row>
    <row r="1108" spans="1:23" ht="14">
      <c r="A1108" s="17"/>
      <c r="B1108" s="41"/>
      <c r="C1108" s="41"/>
      <c r="D1108" s="41"/>
      <c r="E1108" s="41"/>
      <c r="F1108" s="41"/>
      <c r="G1108" s="41"/>
      <c r="H1108" s="77"/>
      <c r="I1108" s="77"/>
      <c r="J1108" s="29"/>
      <c r="K1108" s="29"/>
      <c r="L1108" s="29"/>
      <c r="M1108" s="29"/>
      <c r="N1108" s="17"/>
      <c r="O1108" s="227"/>
      <c r="P1108" s="29"/>
      <c r="Q1108" s="29"/>
      <c r="R1108" s="29"/>
      <c r="S1108" s="29"/>
      <c r="T1108" s="29"/>
      <c r="U1108" s="7"/>
      <c r="V1108" s="7"/>
      <c r="W1108" s="7"/>
    </row>
    <row r="1109" spans="1:23" ht="14">
      <c r="A1109" s="16"/>
      <c r="B1109" s="100"/>
      <c r="C1109" s="100"/>
      <c r="D1109" s="100"/>
      <c r="E1109" s="100"/>
      <c r="F1109" s="100"/>
      <c r="G1109" s="100"/>
      <c r="H1109" s="117"/>
      <c r="I1109" s="117"/>
      <c r="J1109" s="80"/>
      <c r="K1109" s="80"/>
      <c r="L1109" s="80"/>
      <c r="M1109" s="80"/>
      <c r="N1109" s="16"/>
      <c r="O1109" s="99"/>
      <c r="P1109" s="80"/>
      <c r="Q1109" s="80"/>
      <c r="R1109" s="80"/>
      <c r="S1109" s="80"/>
      <c r="T1109" s="80"/>
      <c r="U1109" s="7"/>
      <c r="V1109" s="7"/>
      <c r="W1109" s="7"/>
    </row>
    <row r="1110" spans="1:23" ht="14">
      <c r="A1110" s="17"/>
      <c r="B1110" s="41"/>
      <c r="C1110" s="41"/>
      <c r="D1110" s="41"/>
      <c r="E1110" s="41"/>
      <c r="F1110" s="41"/>
      <c r="G1110" s="41"/>
      <c r="H1110" s="77"/>
      <c r="I1110" s="77"/>
      <c r="J1110" s="29"/>
      <c r="K1110" s="29"/>
      <c r="L1110" s="29"/>
      <c r="M1110" s="29"/>
      <c r="N1110" s="17"/>
      <c r="O1110" s="227"/>
      <c r="P1110" s="29"/>
      <c r="Q1110" s="29"/>
      <c r="R1110" s="29"/>
      <c r="S1110" s="29"/>
      <c r="T1110" s="29"/>
      <c r="U1110" s="7"/>
      <c r="V1110" s="7"/>
      <c r="W1110" s="7"/>
    </row>
    <row r="1111" spans="1:23" ht="14">
      <c r="A1111" s="16"/>
      <c r="B1111" s="100"/>
      <c r="C1111" s="100"/>
      <c r="D1111" s="100"/>
      <c r="E1111" s="100"/>
      <c r="F1111" s="100"/>
      <c r="G1111" s="100"/>
      <c r="H1111" s="117"/>
      <c r="I1111" s="117"/>
      <c r="J1111" s="80"/>
      <c r="K1111" s="80"/>
      <c r="L1111" s="80"/>
      <c r="M1111" s="80"/>
      <c r="N1111" s="16"/>
      <c r="O1111" s="99"/>
      <c r="P1111" s="80"/>
      <c r="Q1111" s="80"/>
      <c r="R1111" s="80"/>
      <c r="S1111" s="80"/>
      <c r="T1111" s="80"/>
      <c r="U1111" s="7"/>
      <c r="V1111" s="7"/>
      <c r="W1111" s="7"/>
    </row>
    <row r="1112" spans="1:23" ht="14">
      <c r="A1112" s="17"/>
      <c r="B1112" s="41"/>
      <c r="C1112" s="41"/>
      <c r="D1112" s="41"/>
      <c r="E1112" s="41"/>
      <c r="F1112" s="41"/>
      <c r="G1112" s="41"/>
      <c r="H1112" s="77"/>
      <c r="I1112" s="77"/>
      <c r="J1112" s="29"/>
      <c r="K1112" s="29"/>
      <c r="L1112" s="29"/>
      <c r="M1112" s="29"/>
      <c r="N1112" s="17"/>
      <c r="O1112" s="227"/>
      <c r="P1112" s="29"/>
      <c r="Q1112" s="29"/>
      <c r="R1112" s="29"/>
      <c r="S1112" s="29"/>
      <c r="T1112" s="29"/>
      <c r="U1112" s="7"/>
      <c r="V1112" s="7"/>
      <c r="W1112" s="7"/>
    </row>
    <row r="1113" spans="1:23" ht="14">
      <c r="A1113" s="16"/>
      <c r="B1113" s="100"/>
      <c r="C1113" s="100"/>
      <c r="D1113" s="100"/>
      <c r="E1113" s="100"/>
      <c r="F1113" s="100"/>
      <c r="G1113" s="100"/>
      <c r="H1113" s="117"/>
      <c r="I1113" s="117"/>
      <c r="J1113" s="80"/>
      <c r="K1113" s="80"/>
      <c r="L1113" s="80"/>
      <c r="M1113" s="80"/>
      <c r="N1113" s="16"/>
      <c r="O1113" s="99"/>
      <c r="P1113" s="80"/>
      <c r="Q1113" s="80"/>
      <c r="R1113" s="80"/>
      <c r="S1113" s="80"/>
      <c r="T1113" s="80"/>
      <c r="U1113" s="7"/>
      <c r="V1113" s="7"/>
      <c r="W1113" s="7"/>
    </row>
    <row r="1114" spans="1:23" ht="14">
      <c r="A1114" s="17"/>
      <c r="B1114" s="41"/>
      <c r="C1114" s="41"/>
      <c r="D1114" s="41"/>
      <c r="E1114" s="41"/>
      <c r="F1114" s="41"/>
      <c r="G1114" s="41"/>
      <c r="H1114" s="77"/>
      <c r="I1114" s="77"/>
      <c r="J1114" s="29"/>
      <c r="K1114" s="29"/>
      <c r="L1114" s="29"/>
      <c r="M1114" s="29"/>
      <c r="N1114" s="17"/>
      <c r="O1114" s="227"/>
      <c r="P1114" s="29"/>
      <c r="Q1114" s="29"/>
      <c r="R1114" s="29"/>
      <c r="S1114" s="29"/>
      <c r="T1114" s="29"/>
      <c r="U1114" s="7"/>
      <c r="V1114" s="7"/>
      <c r="W1114" s="7"/>
    </row>
    <row r="1115" spans="1:23" ht="14">
      <c r="A1115" s="16"/>
      <c r="B1115" s="100"/>
      <c r="C1115" s="100"/>
      <c r="D1115" s="100"/>
      <c r="E1115" s="100"/>
      <c r="F1115" s="100"/>
      <c r="G1115" s="100"/>
      <c r="H1115" s="117"/>
      <c r="I1115" s="117"/>
      <c r="J1115" s="80"/>
      <c r="K1115" s="80"/>
      <c r="L1115" s="80"/>
      <c r="M1115" s="80"/>
      <c r="N1115" s="16"/>
      <c r="O1115" s="99"/>
      <c r="P1115" s="80"/>
      <c r="Q1115" s="80"/>
      <c r="R1115" s="80"/>
      <c r="S1115" s="80"/>
      <c r="T1115" s="80"/>
      <c r="U1115" s="7"/>
      <c r="V1115" s="7"/>
      <c r="W1115" s="7"/>
    </row>
    <row r="1116" spans="1:23" ht="14">
      <c r="A1116" s="17"/>
      <c r="B1116" s="41"/>
      <c r="C1116" s="41"/>
      <c r="D1116" s="41"/>
      <c r="E1116" s="41"/>
      <c r="F1116" s="41"/>
      <c r="G1116" s="41"/>
      <c r="H1116" s="77"/>
      <c r="I1116" s="77"/>
      <c r="J1116" s="29"/>
      <c r="K1116" s="29"/>
      <c r="L1116" s="29"/>
      <c r="M1116" s="29"/>
      <c r="N1116" s="17"/>
      <c r="O1116" s="227"/>
      <c r="P1116" s="29"/>
      <c r="Q1116" s="29"/>
      <c r="R1116" s="29"/>
      <c r="S1116" s="29"/>
      <c r="T1116" s="29"/>
      <c r="U1116" s="7"/>
      <c r="V1116" s="7"/>
      <c r="W1116" s="7"/>
    </row>
    <row r="1117" spans="1:23" ht="14">
      <c r="A1117" s="16"/>
      <c r="B1117" s="100"/>
      <c r="C1117" s="100"/>
      <c r="D1117" s="100"/>
      <c r="E1117" s="100"/>
      <c r="F1117" s="100"/>
      <c r="G1117" s="100"/>
      <c r="H1117" s="117"/>
      <c r="I1117" s="117"/>
      <c r="J1117" s="80"/>
      <c r="K1117" s="80"/>
      <c r="L1117" s="80"/>
      <c r="M1117" s="80"/>
      <c r="N1117" s="16"/>
      <c r="O1117" s="99"/>
      <c r="P1117" s="80"/>
      <c r="Q1117" s="80"/>
      <c r="R1117" s="80"/>
      <c r="S1117" s="80"/>
      <c r="T1117" s="80"/>
      <c r="U1117" s="7"/>
      <c r="V1117" s="7"/>
      <c r="W1117" s="7"/>
    </row>
    <row r="1118" spans="1:23" ht="14">
      <c r="A1118" s="17"/>
      <c r="B1118" s="41"/>
      <c r="C1118" s="41"/>
      <c r="D1118" s="41"/>
      <c r="E1118" s="41"/>
      <c r="F1118" s="41"/>
      <c r="G1118" s="41"/>
      <c r="H1118" s="77"/>
      <c r="I1118" s="77"/>
      <c r="J1118" s="29"/>
      <c r="K1118" s="29"/>
      <c r="L1118" s="29"/>
      <c r="M1118" s="29"/>
      <c r="N1118" s="17"/>
      <c r="O1118" s="227"/>
      <c r="P1118" s="29"/>
      <c r="Q1118" s="29"/>
      <c r="R1118" s="29"/>
      <c r="S1118" s="29"/>
      <c r="T1118" s="29"/>
      <c r="U1118" s="7"/>
      <c r="V1118" s="7"/>
      <c r="W1118" s="7"/>
    </row>
    <row r="1119" spans="1:23" ht="14">
      <c r="A1119" s="16"/>
      <c r="B1119" s="100"/>
      <c r="C1119" s="100"/>
      <c r="D1119" s="100"/>
      <c r="E1119" s="100"/>
      <c r="F1119" s="100"/>
      <c r="G1119" s="100"/>
      <c r="H1119" s="117"/>
      <c r="I1119" s="117"/>
      <c r="J1119" s="80"/>
      <c r="K1119" s="80"/>
      <c r="L1119" s="80"/>
      <c r="M1119" s="80"/>
      <c r="N1119" s="16"/>
      <c r="O1119" s="99"/>
      <c r="P1119" s="80"/>
      <c r="Q1119" s="80"/>
      <c r="R1119" s="80"/>
      <c r="S1119" s="80"/>
      <c r="T1119" s="80"/>
      <c r="U1119" s="7"/>
      <c r="V1119" s="7"/>
      <c r="W1119" s="7"/>
    </row>
    <row r="1120" spans="1:23" ht="14">
      <c r="A1120" s="17"/>
      <c r="B1120" s="41"/>
      <c r="C1120" s="41"/>
      <c r="D1120" s="41"/>
      <c r="E1120" s="41"/>
      <c r="F1120" s="41"/>
      <c r="G1120" s="41"/>
      <c r="H1120" s="77"/>
      <c r="I1120" s="77"/>
      <c r="J1120" s="29"/>
      <c r="K1120" s="29"/>
      <c r="L1120" s="29"/>
      <c r="M1120" s="29"/>
      <c r="N1120" s="17"/>
      <c r="O1120" s="227"/>
      <c r="P1120" s="29"/>
      <c r="Q1120" s="29"/>
      <c r="R1120" s="29"/>
      <c r="S1120" s="29"/>
      <c r="T1120" s="29"/>
      <c r="U1120" s="7"/>
      <c r="V1120" s="7"/>
      <c r="W1120" s="7"/>
    </row>
    <row r="1121" spans="1:23" ht="14">
      <c r="A1121" s="16"/>
      <c r="B1121" s="100"/>
      <c r="C1121" s="100"/>
      <c r="D1121" s="100"/>
      <c r="E1121" s="100"/>
      <c r="F1121" s="100"/>
      <c r="G1121" s="100"/>
      <c r="H1121" s="117"/>
      <c r="I1121" s="117"/>
      <c r="J1121" s="80"/>
      <c r="K1121" s="80"/>
      <c r="L1121" s="80"/>
      <c r="M1121" s="80"/>
      <c r="N1121" s="16"/>
      <c r="O1121" s="99"/>
      <c r="P1121" s="80"/>
      <c r="Q1121" s="80"/>
      <c r="R1121" s="80"/>
      <c r="S1121" s="80"/>
      <c r="T1121" s="80"/>
      <c r="U1121" s="7"/>
      <c r="V1121" s="7"/>
      <c r="W1121" s="7"/>
    </row>
    <row r="1122" spans="1:23" ht="14">
      <c r="A1122" s="17"/>
      <c r="B1122" s="41"/>
      <c r="C1122" s="41"/>
      <c r="D1122" s="41"/>
      <c r="E1122" s="41"/>
      <c r="F1122" s="41"/>
      <c r="G1122" s="41"/>
      <c r="H1122" s="77"/>
      <c r="I1122" s="77"/>
      <c r="J1122" s="29"/>
      <c r="K1122" s="29"/>
      <c r="L1122" s="29"/>
      <c r="M1122" s="29"/>
      <c r="N1122" s="17"/>
      <c r="O1122" s="227"/>
      <c r="P1122" s="29"/>
      <c r="Q1122" s="29"/>
      <c r="R1122" s="29"/>
      <c r="S1122" s="29"/>
      <c r="T1122" s="29"/>
      <c r="U1122" s="7"/>
      <c r="V1122" s="7"/>
      <c r="W1122" s="7"/>
    </row>
    <row r="1123" spans="1:23" ht="14">
      <c r="A1123" s="16"/>
      <c r="B1123" s="100"/>
      <c r="C1123" s="100"/>
      <c r="D1123" s="100"/>
      <c r="E1123" s="100"/>
      <c r="F1123" s="100"/>
      <c r="G1123" s="100"/>
      <c r="H1123" s="117"/>
      <c r="I1123" s="117"/>
      <c r="J1123" s="80"/>
      <c r="K1123" s="80"/>
      <c r="L1123" s="80"/>
      <c r="M1123" s="80"/>
      <c r="N1123" s="16"/>
      <c r="O1123" s="99"/>
      <c r="P1123" s="80"/>
      <c r="Q1123" s="80"/>
      <c r="R1123" s="80"/>
      <c r="S1123" s="80"/>
      <c r="T1123" s="80"/>
      <c r="U1123" s="7"/>
      <c r="V1123" s="7"/>
      <c r="W1123" s="7"/>
    </row>
    <row r="1124" spans="1:23" ht="14">
      <c r="A1124" s="17"/>
      <c r="B1124" s="41"/>
      <c r="C1124" s="41"/>
      <c r="D1124" s="41"/>
      <c r="E1124" s="41"/>
      <c r="F1124" s="41"/>
      <c r="G1124" s="41"/>
      <c r="H1124" s="77"/>
      <c r="I1124" s="77"/>
      <c r="J1124" s="29"/>
      <c r="K1124" s="29"/>
      <c r="L1124" s="29"/>
      <c r="M1124" s="29"/>
      <c r="N1124" s="17"/>
      <c r="O1124" s="227"/>
      <c r="P1124" s="29"/>
      <c r="Q1124" s="29"/>
      <c r="R1124" s="29"/>
      <c r="S1124" s="29"/>
      <c r="T1124" s="29"/>
      <c r="U1124" s="7"/>
      <c r="V1124" s="7"/>
      <c r="W1124" s="7"/>
    </row>
    <row r="1125" spans="1:23" ht="14">
      <c r="A1125" s="16"/>
      <c r="B1125" s="100"/>
      <c r="C1125" s="100"/>
      <c r="D1125" s="100"/>
      <c r="E1125" s="100"/>
      <c r="F1125" s="100"/>
      <c r="G1125" s="100"/>
      <c r="H1125" s="117"/>
      <c r="I1125" s="117"/>
      <c r="J1125" s="80"/>
      <c r="K1125" s="80"/>
      <c r="L1125" s="80"/>
      <c r="M1125" s="80"/>
      <c r="N1125" s="16"/>
      <c r="O1125" s="99"/>
      <c r="P1125" s="80"/>
      <c r="Q1125" s="80"/>
      <c r="R1125" s="80"/>
      <c r="S1125" s="80"/>
      <c r="T1125" s="80"/>
      <c r="U1125" s="7"/>
      <c r="V1125" s="7"/>
      <c r="W1125" s="7"/>
    </row>
    <row r="1126" spans="1:23" ht="14">
      <c r="A1126" s="17"/>
      <c r="B1126" s="41"/>
      <c r="C1126" s="41"/>
      <c r="D1126" s="41"/>
      <c r="E1126" s="41"/>
      <c r="F1126" s="41"/>
      <c r="G1126" s="41"/>
      <c r="H1126" s="77"/>
      <c r="I1126" s="77"/>
      <c r="J1126" s="29"/>
      <c r="K1126" s="29"/>
      <c r="L1126" s="29"/>
      <c r="M1126" s="29"/>
      <c r="N1126" s="17"/>
      <c r="O1126" s="227"/>
      <c r="P1126" s="29"/>
      <c r="Q1126" s="29"/>
      <c r="R1126" s="29"/>
      <c r="S1126" s="29"/>
      <c r="T1126" s="29"/>
      <c r="U1126" s="7"/>
      <c r="V1126" s="7"/>
      <c r="W1126" s="7"/>
    </row>
    <row r="1127" spans="1:23" ht="14">
      <c r="A1127" s="16"/>
      <c r="B1127" s="100"/>
      <c r="C1127" s="100"/>
      <c r="D1127" s="100"/>
      <c r="E1127" s="100"/>
      <c r="F1127" s="100"/>
      <c r="G1127" s="100"/>
      <c r="H1127" s="117"/>
      <c r="I1127" s="117"/>
      <c r="J1127" s="80"/>
      <c r="K1127" s="80"/>
      <c r="L1127" s="80"/>
      <c r="M1127" s="80"/>
      <c r="N1127" s="16"/>
      <c r="O1127" s="99"/>
      <c r="P1127" s="80"/>
      <c r="Q1127" s="80"/>
      <c r="R1127" s="80"/>
      <c r="S1127" s="80"/>
      <c r="T1127" s="80"/>
      <c r="U1127" s="7"/>
      <c r="V1127" s="7"/>
      <c r="W1127" s="7"/>
    </row>
    <row r="1128" spans="1:23" ht="14">
      <c r="A1128" s="17"/>
      <c r="B1128" s="41"/>
      <c r="C1128" s="41"/>
      <c r="D1128" s="41"/>
      <c r="E1128" s="41"/>
      <c r="F1128" s="41"/>
      <c r="G1128" s="41"/>
      <c r="H1128" s="77"/>
      <c r="I1128" s="77"/>
      <c r="J1128" s="29"/>
      <c r="K1128" s="29"/>
      <c r="L1128" s="29"/>
      <c r="M1128" s="29"/>
      <c r="N1128" s="17"/>
      <c r="O1128" s="227"/>
      <c r="P1128" s="29"/>
      <c r="Q1128" s="29"/>
      <c r="R1128" s="29"/>
      <c r="S1128" s="29"/>
      <c r="T1128" s="29"/>
      <c r="U1128" s="7"/>
      <c r="V1128" s="7"/>
      <c r="W1128" s="7"/>
    </row>
    <row r="1129" spans="1:23" ht="14">
      <c r="A1129" s="16"/>
      <c r="B1129" s="100"/>
      <c r="C1129" s="100"/>
      <c r="D1129" s="100"/>
      <c r="E1129" s="100"/>
      <c r="F1129" s="100"/>
      <c r="G1129" s="100"/>
      <c r="H1129" s="117"/>
      <c r="I1129" s="117"/>
      <c r="J1129" s="80"/>
      <c r="K1129" s="80"/>
      <c r="L1129" s="80"/>
      <c r="M1129" s="80"/>
      <c r="N1129" s="16"/>
      <c r="O1129" s="99"/>
      <c r="P1129" s="80"/>
      <c r="Q1129" s="80"/>
      <c r="R1129" s="80"/>
      <c r="S1129" s="80"/>
      <c r="T1129" s="80"/>
      <c r="U1129" s="7"/>
      <c r="V1129" s="7"/>
      <c r="W1129" s="7"/>
    </row>
    <row r="1130" spans="1:23" ht="14">
      <c r="A1130" s="17"/>
      <c r="B1130" s="41"/>
      <c r="C1130" s="41"/>
      <c r="D1130" s="41"/>
      <c r="E1130" s="41"/>
      <c r="F1130" s="41"/>
      <c r="G1130" s="41"/>
      <c r="H1130" s="77"/>
      <c r="I1130" s="77"/>
      <c r="J1130" s="29"/>
      <c r="K1130" s="29"/>
      <c r="L1130" s="29"/>
      <c r="M1130" s="29"/>
      <c r="N1130" s="17"/>
      <c r="O1130" s="227"/>
      <c r="P1130" s="29"/>
      <c r="Q1130" s="29"/>
      <c r="R1130" s="29"/>
      <c r="S1130" s="29"/>
      <c r="T1130" s="29"/>
      <c r="U1130" s="7"/>
      <c r="V1130" s="7"/>
      <c r="W1130" s="7"/>
    </row>
    <row r="1131" spans="1:23" ht="14">
      <c r="A1131" s="16"/>
      <c r="B1131" s="100"/>
      <c r="C1131" s="100"/>
      <c r="D1131" s="100"/>
      <c r="E1131" s="100"/>
      <c r="F1131" s="100"/>
      <c r="G1131" s="100"/>
      <c r="H1131" s="117"/>
      <c r="I1131" s="117"/>
      <c r="J1131" s="80"/>
      <c r="K1131" s="80"/>
      <c r="L1131" s="80"/>
      <c r="M1131" s="80"/>
      <c r="N1131" s="16"/>
      <c r="O1131" s="99"/>
      <c r="P1131" s="80"/>
      <c r="Q1131" s="80"/>
      <c r="R1131" s="80"/>
      <c r="S1131" s="80"/>
      <c r="T1131" s="80"/>
      <c r="U1131" s="7"/>
      <c r="V1131" s="7"/>
      <c r="W1131" s="7"/>
    </row>
    <row r="1132" spans="1:23" ht="14">
      <c r="A1132" s="17"/>
      <c r="B1132" s="41"/>
      <c r="C1132" s="41"/>
      <c r="D1132" s="41"/>
      <c r="E1132" s="41"/>
      <c r="F1132" s="41"/>
      <c r="G1132" s="41"/>
      <c r="H1132" s="77"/>
      <c r="I1132" s="77"/>
      <c r="J1132" s="29"/>
      <c r="K1132" s="29"/>
      <c r="L1132" s="29"/>
      <c r="M1132" s="29"/>
      <c r="N1132" s="17"/>
      <c r="O1132" s="227"/>
      <c r="P1132" s="29"/>
      <c r="Q1132" s="29"/>
      <c r="R1132" s="29"/>
      <c r="S1132" s="29"/>
      <c r="T1132" s="29"/>
      <c r="U1132" s="7"/>
      <c r="V1132" s="7"/>
      <c r="W1132" s="7"/>
    </row>
    <row r="1133" spans="1:23" ht="14">
      <c r="A1133" s="16"/>
      <c r="B1133" s="100"/>
      <c r="C1133" s="100"/>
      <c r="D1133" s="100"/>
      <c r="E1133" s="100"/>
      <c r="F1133" s="100"/>
      <c r="G1133" s="100"/>
      <c r="H1133" s="117"/>
      <c r="I1133" s="117"/>
      <c r="J1133" s="80"/>
      <c r="K1133" s="80"/>
      <c r="L1133" s="80"/>
      <c r="M1133" s="80"/>
      <c r="N1133" s="16"/>
      <c r="O1133" s="99"/>
      <c r="P1133" s="80"/>
      <c r="Q1133" s="80"/>
      <c r="R1133" s="80"/>
      <c r="S1133" s="80"/>
      <c r="T1133" s="80"/>
      <c r="U1133" s="7"/>
      <c r="V1133" s="7"/>
      <c r="W1133" s="7"/>
    </row>
    <row r="1134" spans="1:23" ht="14">
      <c r="A1134" s="17"/>
      <c r="B1134" s="41"/>
      <c r="C1134" s="41"/>
      <c r="D1134" s="41"/>
      <c r="E1134" s="41"/>
      <c r="F1134" s="41"/>
      <c r="G1134" s="41"/>
      <c r="H1134" s="77"/>
      <c r="I1134" s="77"/>
      <c r="J1134" s="29"/>
      <c r="K1134" s="29"/>
      <c r="L1134" s="29"/>
      <c r="M1134" s="29"/>
      <c r="N1134" s="17"/>
      <c r="O1134" s="227"/>
      <c r="P1134" s="29"/>
      <c r="Q1134" s="29"/>
      <c r="R1134" s="29"/>
      <c r="S1134" s="29"/>
      <c r="T1134" s="29"/>
      <c r="U1134" s="7"/>
      <c r="V1134" s="7"/>
      <c r="W1134" s="7"/>
    </row>
    <row r="1135" spans="1:23" ht="14">
      <c r="A1135" s="16"/>
      <c r="B1135" s="100"/>
      <c r="C1135" s="100"/>
      <c r="D1135" s="100"/>
      <c r="E1135" s="100"/>
      <c r="F1135" s="100"/>
      <c r="G1135" s="100"/>
      <c r="H1135" s="117"/>
      <c r="I1135" s="117"/>
      <c r="J1135" s="80"/>
      <c r="K1135" s="80"/>
      <c r="L1135" s="80"/>
      <c r="M1135" s="80"/>
      <c r="N1135" s="16"/>
      <c r="O1135" s="99"/>
      <c r="P1135" s="80"/>
      <c r="Q1135" s="80"/>
      <c r="R1135" s="80"/>
      <c r="S1135" s="80"/>
      <c r="T1135" s="80"/>
      <c r="U1135" s="7"/>
      <c r="V1135" s="7"/>
      <c r="W1135" s="7"/>
    </row>
    <row r="1136" spans="1:23" ht="14">
      <c r="A1136" s="17"/>
      <c r="B1136" s="41"/>
      <c r="C1136" s="41"/>
      <c r="D1136" s="41"/>
      <c r="E1136" s="41"/>
      <c r="F1136" s="41"/>
      <c r="G1136" s="41"/>
      <c r="H1136" s="77"/>
      <c r="I1136" s="77"/>
      <c r="J1136" s="29"/>
      <c r="K1136" s="29"/>
      <c r="L1136" s="29"/>
      <c r="M1136" s="29"/>
      <c r="N1136" s="17"/>
      <c r="O1136" s="227"/>
      <c r="P1136" s="29"/>
      <c r="Q1136" s="29"/>
      <c r="R1136" s="29"/>
      <c r="S1136" s="29"/>
      <c r="T1136" s="29"/>
      <c r="U1136" s="7"/>
      <c r="V1136" s="7"/>
      <c r="W1136" s="7"/>
    </row>
    <row r="1137" spans="1:23" ht="14">
      <c r="A1137" s="16"/>
      <c r="B1137" s="100"/>
      <c r="C1137" s="100"/>
      <c r="D1137" s="100"/>
      <c r="E1137" s="100"/>
      <c r="F1137" s="100"/>
      <c r="G1137" s="100"/>
      <c r="H1137" s="117"/>
      <c r="I1137" s="117"/>
      <c r="J1137" s="80"/>
      <c r="K1137" s="80"/>
      <c r="L1137" s="80"/>
      <c r="M1137" s="80"/>
      <c r="N1137" s="16"/>
      <c r="O1137" s="99"/>
      <c r="P1137" s="80"/>
      <c r="Q1137" s="80"/>
      <c r="R1137" s="80"/>
      <c r="S1137" s="80"/>
      <c r="T1137" s="80"/>
      <c r="U1137" s="7"/>
      <c r="V1137" s="7"/>
      <c r="W1137" s="7"/>
    </row>
    <row r="1138" spans="1:23" ht="14">
      <c r="A1138" s="17"/>
      <c r="B1138" s="41"/>
      <c r="C1138" s="41"/>
      <c r="D1138" s="41"/>
      <c r="E1138" s="41"/>
      <c r="F1138" s="41"/>
      <c r="G1138" s="41"/>
      <c r="H1138" s="77"/>
      <c r="I1138" s="77"/>
      <c r="J1138" s="29"/>
      <c r="K1138" s="29"/>
      <c r="L1138" s="29"/>
      <c r="M1138" s="29"/>
      <c r="N1138" s="17"/>
      <c r="O1138" s="227"/>
      <c r="P1138" s="29"/>
      <c r="Q1138" s="29"/>
      <c r="R1138" s="29"/>
      <c r="S1138" s="29"/>
      <c r="T1138" s="29"/>
      <c r="U1138" s="7"/>
      <c r="V1138" s="7"/>
      <c r="W1138" s="7"/>
    </row>
    <row r="1139" spans="1:23" ht="14">
      <c r="A1139" s="16"/>
      <c r="B1139" s="100"/>
      <c r="C1139" s="100"/>
      <c r="D1139" s="100"/>
      <c r="E1139" s="100"/>
      <c r="F1139" s="100"/>
      <c r="G1139" s="100"/>
      <c r="H1139" s="117"/>
      <c r="I1139" s="117"/>
      <c r="J1139" s="80"/>
      <c r="K1139" s="80"/>
      <c r="L1139" s="80"/>
      <c r="M1139" s="80"/>
      <c r="N1139" s="16"/>
      <c r="O1139" s="99"/>
      <c r="P1139" s="80"/>
      <c r="Q1139" s="80"/>
      <c r="R1139" s="80"/>
      <c r="S1139" s="80"/>
      <c r="T1139" s="80"/>
      <c r="U1139" s="7"/>
      <c r="V1139" s="7"/>
      <c r="W1139" s="7"/>
    </row>
    <row r="1140" spans="1:23" ht="14">
      <c r="A1140" s="17"/>
      <c r="B1140" s="41"/>
      <c r="C1140" s="41"/>
      <c r="D1140" s="41"/>
      <c r="E1140" s="41"/>
      <c r="F1140" s="41"/>
      <c r="G1140" s="41"/>
      <c r="H1140" s="77"/>
      <c r="I1140" s="77"/>
      <c r="J1140" s="29"/>
      <c r="K1140" s="29"/>
      <c r="L1140" s="29"/>
      <c r="M1140" s="29"/>
      <c r="N1140" s="17"/>
      <c r="O1140" s="227"/>
      <c r="P1140" s="29"/>
      <c r="Q1140" s="29"/>
      <c r="R1140" s="29"/>
      <c r="S1140" s="29"/>
      <c r="T1140" s="29"/>
      <c r="U1140" s="7"/>
      <c r="V1140" s="7"/>
      <c r="W1140" s="7"/>
    </row>
    <row r="1141" spans="1:23" ht="14">
      <c r="A1141" s="16"/>
      <c r="B1141" s="100"/>
      <c r="C1141" s="100"/>
      <c r="D1141" s="100"/>
      <c r="E1141" s="100"/>
      <c r="F1141" s="100"/>
      <c r="G1141" s="100"/>
      <c r="H1141" s="117"/>
      <c r="I1141" s="117"/>
      <c r="J1141" s="80"/>
      <c r="K1141" s="80"/>
      <c r="L1141" s="80"/>
      <c r="M1141" s="80"/>
      <c r="N1141" s="16"/>
      <c r="O1141" s="99"/>
      <c r="P1141" s="80"/>
      <c r="Q1141" s="80"/>
      <c r="R1141" s="80"/>
      <c r="S1141" s="80"/>
      <c r="T1141" s="80"/>
      <c r="U1141" s="7"/>
      <c r="V1141" s="7"/>
      <c r="W1141" s="7"/>
    </row>
    <row r="1142" spans="1:23" ht="14">
      <c r="A1142" s="17"/>
      <c r="B1142" s="41"/>
      <c r="C1142" s="41"/>
      <c r="D1142" s="41"/>
      <c r="E1142" s="41"/>
      <c r="F1142" s="41"/>
      <c r="G1142" s="41"/>
      <c r="H1142" s="77"/>
      <c r="I1142" s="77"/>
      <c r="J1142" s="29"/>
      <c r="K1142" s="29"/>
      <c r="L1142" s="29"/>
      <c r="M1142" s="29"/>
      <c r="N1142" s="17"/>
      <c r="O1142" s="227"/>
      <c r="P1142" s="29"/>
      <c r="Q1142" s="29"/>
      <c r="R1142" s="29"/>
      <c r="S1142" s="29"/>
      <c r="T1142" s="29"/>
      <c r="U1142" s="7"/>
      <c r="V1142" s="7"/>
      <c r="W1142" s="7"/>
    </row>
    <row r="1143" spans="1:23" ht="14">
      <c r="A1143" s="16"/>
      <c r="B1143" s="100"/>
      <c r="C1143" s="100"/>
      <c r="D1143" s="100"/>
      <c r="E1143" s="100"/>
      <c r="F1143" s="100"/>
      <c r="G1143" s="100"/>
      <c r="H1143" s="117"/>
      <c r="I1143" s="117"/>
      <c r="J1143" s="80"/>
      <c r="K1143" s="80"/>
      <c r="L1143" s="80"/>
      <c r="M1143" s="80"/>
      <c r="N1143" s="16"/>
      <c r="O1143" s="99"/>
      <c r="P1143" s="80"/>
      <c r="Q1143" s="80"/>
      <c r="R1143" s="80"/>
      <c r="S1143" s="80"/>
      <c r="T1143" s="80"/>
      <c r="U1143" s="7"/>
      <c r="V1143" s="7"/>
      <c r="W1143" s="7"/>
    </row>
    <row r="1144" spans="1:23" ht="14">
      <c r="A1144" s="17"/>
      <c r="B1144" s="41"/>
      <c r="C1144" s="41"/>
      <c r="D1144" s="41"/>
      <c r="E1144" s="41"/>
      <c r="F1144" s="41"/>
      <c r="G1144" s="41"/>
      <c r="H1144" s="77"/>
      <c r="I1144" s="77"/>
      <c r="J1144" s="29"/>
      <c r="K1144" s="29"/>
      <c r="L1144" s="29"/>
      <c r="M1144" s="29"/>
      <c r="N1144" s="17"/>
      <c r="O1144" s="227"/>
      <c r="P1144" s="29"/>
      <c r="Q1144" s="29"/>
      <c r="R1144" s="29"/>
      <c r="S1144" s="29"/>
      <c r="T1144" s="29"/>
      <c r="U1144" s="7"/>
      <c r="V1144" s="7"/>
      <c r="W1144" s="7"/>
    </row>
    <row r="1145" spans="1:23" ht="14">
      <c r="A1145" s="16"/>
      <c r="B1145" s="100"/>
      <c r="C1145" s="100"/>
      <c r="D1145" s="100"/>
      <c r="E1145" s="100"/>
      <c r="F1145" s="100"/>
      <c r="G1145" s="100"/>
      <c r="H1145" s="117"/>
      <c r="I1145" s="117"/>
      <c r="J1145" s="80"/>
      <c r="K1145" s="80"/>
      <c r="L1145" s="80"/>
      <c r="M1145" s="80"/>
      <c r="N1145" s="16"/>
      <c r="O1145" s="99"/>
      <c r="P1145" s="80"/>
      <c r="Q1145" s="80"/>
      <c r="R1145" s="80"/>
      <c r="S1145" s="80"/>
      <c r="T1145" s="80"/>
      <c r="U1145" s="7"/>
      <c r="V1145" s="7"/>
      <c r="W1145" s="7"/>
    </row>
    <row r="1146" spans="1:23" ht="14">
      <c r="A1146" s="17"/>
      <c r="B1146" s="41"/>
      <c r="C1146" s="41"/>
      <c r="D1146" s="41"/>
      <c r="E1146" s="41"/>
      <c r="F1146" s="41"/>
      <c r="G1146" s="41"/>
      <c r="H1146" s="77"/>
      <c r="I1146" s="77"/>
      <c r="J1146" s="29"/>
      <c r="K1146" s="29"/>
      <c r="L1146" s="29"/>
      <c r="M1146" s="29"/>
      <c r="N1146" s="17"/>
      <c r="O1146" s="227"/>
      <c r="P1146" s="29"/>
      <c r="Q1146" s="29"/>
      <c r="R1146" s="29"/>
      <c r="S1146" s="29"/>
      <c r="T1146" s="29"/>
      <c r="U1146" s="7"/>
      <c r="V1146" s="7"/>
      <c r="W1146" s="7"/>
    </row>
    <row r="1147" spans="1:23" ht="14">
      <c r="A1147" s="16"/>
      <c r="B1147" s="100"/>
      <c r="C1147" s="100"/>
      <c r="D1147" s="100"/>
      <c r="E1147" s="100"/>
      <c r="F1147" s="100"/>
      <c r="G1147" s="100"/>
      <c r="H1147" s="117"/>
      <c r="I1147" s="117"/>
      <c r="J1147" s="80"/>
      <c r="K1147" s="80"/>
      <c r="L1147" s="80"/>
      <c r="M1147" s="80"/>
      <c r="N1147" s="16"/>
      <c r="O1147" s="99"/>
      <c r="P1147" s="80"/>
      <c r="Q1147" s="80"/>
      <c r="R1147" s="80"/>
      <c r="S1147" s="80"/>
      <c r="T1147" s="80"/>
      <c r="U1147" s="7"/>
      <c r="V1147" s="7"/>
      <c r="W1147" s="7"/>
    </row>
    <row r="1148" spans="1:23" ht="14">
      <c r="A1148" s="17"/>
      <c r="B1148" s="41"/>
      <c r="C1148" s="41"/>
      <c r="D1148" s="41"/>
      <c r="E1148" s="41"/>
      <c r="F1148" s="41"/>
      <c r="G1148" s="41"/>
      <c r="H1148" s="77"/>
      <c r="I1148" s="77"/>
      <c r="J1148" s="29"/>
      <c r="K1148" s="29"/>
      <c r="L1148" s="29"/>
      <c r="M1148" s="29"/>
      <c r="N1148" s="17"/>
      <c r="O1148" s="227"/>
      <c r="P1148" s="29"/>
      <c r="Q1148" s="29"/>
      <c r="R1148" s="29"/>
      <c r="S1148" s="29"/>
      <c r="T1148" s="29"/>
      <c r="U1148" s="7"/>
      <c r="V1148" s="7"/>
      <c r="W1148" s="7"/>
    </row>
    <row r="1149" spans="1:23" ht="14">
      <c r="A1149" s="16"/>
      <c r="B1149" s="100"/>
      <c r="C1149" s="100"/>
      <c r="D1149" s="100"/>
      <c r="E1149" s="100"/>
      <c r="F1149" s="100"/>
      <c r="G1149" s="100"/>
      <c r="H1149" s="117"/>
      <c r="I1149" s="117"/>
      <c r="J1149" s="80"/>
      <c r="K1149" s="80"/>
      <c r="L1149" s="80"/>
      <c r="M1149" s="80"/>
      <c r="N1149" s="16"/>
      <c r="O1149" s="99"/>
      <c r="P1149" s="80"/>
      <c r="Q1149" s="80"/>
      <c r="R1149" s="80"/>
      <c r="S1149" s="80"/>
      <c r="T1149" s="80"/>
      <c r="U1149" s="7"/>
      <c r="V1149" s="7"/>
      <c r="W1149" s="7"/>
    </row>
    <row r="1150" spans="1:23" ht="14">
      <c r="A1150" s="17"/>
      <c r="B1150" s="41"/>
      <c r="C1150" s="41"/>
      <c r="D1150" s="41"/>
      <c r="E1150" s="41"/>
      <c r="F1150" s="41"/>
      <c r="G1150" s="41"/>
      <c r="H1150" s="77"/>
      <c r="I1150" s="77"/>
      <c r="J1150" s="29"/>
      <c r="K1150" s="29"/>
      <c r="L1150" s="29"/>
      <c r="M1150" s="29"/>
      <c r="N1150" s="17"/>
      <c r="O1150" s="227"/>
      <c r="P1150" s="29"/>
      <c r="Q1150" s="29"/>
      <c r="R1150" s="29"/>
      <c r="S1150" s="29"/>
      <c r="T1150" s="29"/>
      <c r="U1150" s="7"/>
      <c r="V1150" s="7"/>
      <c r="W1150" s="7"/>
    </row>
    <row r="1151" spans="1:23" ht="14">
      <c r="A1151" s="16"/>
      <c r="B1151" s="100"/>
      <c r="C1151" s="100"/>
      <c r="D1151" s="100"/>
      <c r="E1151" s="100"/>
      <c r="F1151" s="100"/>
      <c r="G1151" s="100"/>
      <c r="H1151" s="117"/>
      <c r="I1151" s="117"/>
      <c r="J1151" s="80"/>
      <c r="K1151" s="80"/>
      <c r="L1151" s="80"/>
      <c r="M1151" s="80"/>
      <c r="N1151" s="16"/>
      <c r="O1151" s="99"/>
      <c r="P1151" s="80"/>
      <c r="Q1151" s="80"/>
      <c r="R1151" s="80"/>
      <c r="S1151" s="80"/>
      <c r="T1151" s="80"/>
      <c r="U1151" s="7"/>
      <c r="V1151" s="7"/>
      <c r="W1151" s="7"/>
    </row>
    <row r="1152" spans="1:23" ht="14">
      <c r="A1152" s="17"/>
      <c r="B1152" s="41"/>
      <c r="C1152" s="41"/>
      <c r="D1152" s="41"/>
      <c r="E1152" s="41"/>
      <c r="F1152" s="41"/>
      <c r="G1152" s="41"/>
      <c r="H1152" s="77"/>
      <c r="I1152" s="77"/>
      <c r="J1152" s="29"/>
      <c r="K1152" s="29"/>
      <c r="L1152" s="29"/>
      <c r="M1152" s="29"/>
      <c r="N1152" s="17"/>
      <c r="O1152" s="227"/>
      <c r="P1152" s="29"/>
      <c r="Q1152" s="29"/>
      <c r="R1152" s="29"/>
      <c r="S1152" s="29"/>
      <c r="T1152" s="29"/>
      <c r="U1152" s="7"/>
      <c r="V1152" s="7"/>
      <c r="W1152" s="7"/>
    </row>
    <row r="1153" spans="1:23" ht="14">
      <c r="A1153" s="16"/>
      <c r="B1153" s="100"/>
      <c r="C1153" s="100"/>
      <c r="D1153" s="100"/>
      <c r="E1153" s="100"/>
      <c r="F1153" s="100"/>
      <c r="G1153" s="100"/>
      <c r="H1153" s="117"/>
      <c r="I1153" s="117"/>
      <c r="J1153" s="80"/>
      <c r="K1153" s="80"/>
      <c r="L1153" s="80"/>
      <c r="M1153" s="80"/>
      <c r="N1153" s="16"/>
      <c r="O1153" s="99"/>
      <c r="P1153" s="80"/>
      <c r="Q1153" s="80"/>
      <c r="R1153" s="80"/>
      <c r="S1153" s="80"/>
      <c r="T1153" s="80"/>
      <c r="U1153" s="7"/>
      <c r="V1153" s="7"/>
      <c r="W1153" s="7"/>
    </row>
    <row r="1154" spans="1:23" ht="14">
      <c r="A1154" s="17"/>
      <c r="B1154" s="41"/>
      <c r="C1154" s="41"/>
      <c r="D1154" s="41"/>
      <c r="E1154" s="41"/>
      <c r="F1154" s="41"/>
      <c r="G1154" s="41"/>
      <c r="H1154" s="77"/>
      <c r="I1154" s="77"/>
      <c r="J1154" s="29"/>
      <c r="K1154" s="29"/>
      <c r="L1154" s="29"/>
      <c r="M1154" s="29"/>
      <c r="N1154" s="17"/>
      <c r="O1154" s="227"/>
      <c r="P1154" s="29"/>
      <c r="Q1154" s="29"/>
      <c r="R1154" s="29"/>
      <c r="S1154" s="29"/>
      <c r="T1154" s="29"/>
      <c r="U1154" s="7"/>
      <c r="V1154" s="7"/>
      <c r="W1154" s="7"/>
    </row>
    <row r="1155" spans="1:23" ht="14">
      <c r="A1155" s="16"/>
      <c r="B1155" s="100"/>
      <c r="C1155" s="100"/>
      <c r="D1155" s="100"/>
      <c r="E1155" s="100"/>
      <c r="F1155" s="100"/>
      <c r="G1155" s="100"/>
      <c r="H1155" s="117"/>
      <c r="I1155" s="117"/>
      <c r="J1155" s="80"/>
      <c r="K1155" s="80"/>
      <c r="L1155" s="80"/>
      <c r="M1155" s="80"/>
      <c r="N1155" s="16"/>
      <c r="O1155" s="99"/>
      <c r="P1155" s="80"/>
      <c r="Q1155" s="80"/>
      <c r="R1155" s="80"/>
      <c r="S1155" s="80"/>
      <c r="T1155" s="80"/>
      <c r="U1155" s="7"/>
      <c r="V1155" s="7"/>
      <c r="W1155" s="7"/>
    </row>
    <row r="1156" spans="1:23" ht="14">
      <c r="A1156" s="17"/>
      <c r="B1156" s="41"/>
      <c r="C1156" s="41"/>
      <c r="D1156" s="41"/>
      <c r="E1156" s="41"/>
      <c r="F1156" s="41"/>
      <c r="G1156" s="41"/>
      <c r="H1156" s="77"/>
      <c r="I1156" s="77"/>
      <c r="J1156" s="29"/>
      <c r="K1156" s="29"/>
      <c r="L1156" s="29"/>
      <c r="M1156" s="29"/>
      <c r="N1156" s="17"/>
      <c r="O1156" s="227"/>
      <c r="P1156" s="29"/>
      <c r="Q1156" s="29"/>
      <c r="R1156" s="29"/>
      <c r="S1156" s="29"/>
      <c r="T1156" s="29"/>
      <c r="U1156" s="7"/>
      <c r="V1156" s="7"/>
      <c r="W1156" s="7"/>
    </row>
    <row r="1157" spans="1:23" ht="14">
      <c r="A1157" s="16"/>
      <c r="B1157" s="100"/>
      <c r="C1157" s="100"/>
      <c r="D1157" s="100"/>
      <c r="E1157" s="100"/>
      <c r="F1157" s="100"/>
      <c r="G1157" s="100"/>
      <c r="H1157" s="117"/>
      <c r="I1157" s="117"/>
      <c r="J1157" s="80"/>
      <c r="K1157" s="80"/>
      <c r="L1157" s="80"/>
      <c r="M1157" s="80"/>
      <c r="N1157" s="16"/>
      <c r="O1157" s="99"/>
      <c r="P1157" s="80"/>
      <c r="Q1157" s="80"/>
      <c r="R1157" s="80"/>
      <c r="S1157" s="80"/>
      <c r="T1157" s="80"/>
      <c r="U1157" s="7"/>
      <c r="V1157" s="7"/>
      <c r="W1157" s="7"/>
    </row>
    <row r="1158" spans="1:23" ht="14">
      <c r="A1158" s="17"/>
      <c r="B1158" s="41"/>
      <c r="C1158" s="41"/>
      <c r="D1158" s="41"/>
      <c r="E1158" s="41"/>
      <c r="F1158" s="41"/>
      <c r="G1158" s="41"/>
      <c r="H1158" s="77"/>
      <c r="I1158" s="77"/>
      <c r="J1158" s="29"/>
      <c r="K1158" s="29"/>
      <c r="L1158" s="29"/>
      <c r="M1158" s="29"/>
      <c r="N1158" s="17"/>
      <c r="O1158" s="227"/>
      <c r="P1158" s="29"/>
      <c r="Q1158" s="29"/>
      <c r="R1158" s="29"/>
      <c r="S1158" s="29"/>
      <c r="T1158" s="29"/>
      <c r="U1158" s="7"/>
      <c r="V1158" s="7"/>
      <c r="W1158" s="7"/>
    </row>
    <row r="1159" spans="1:23" ht="14">
      <c r="A1159" s="16"/>
      <c r="B1159" s="100"/>
      <c r="C1159" s="100"/>
      <c r="D1159" s="100"/>
      <c r="E1159" s="100"/>
      <c r="F1159" s="100"/>
      <c r="G1159" s="100"/>
      <c r="H1159" s="117"/>
      <c r="I1159" s="117"/>
      <c r="J1159" s="80"/>
      <c r="K1159" s="80"/>
      <c r="L1159" s="80"/>
      <c r="M1159" s="80"/>
      <c r="N1159" s="16"/>
      <c r="O1159" s="99"/>
      <c r="P1159" s="80"/>
      <c r="Q1159" s="80"/>
      <c r="R1159" s="80"/>
      <c r="S1159" s="80"/>
      <c r="T1159" s="80"/>
      <c r="U1159" s="7"/>
      <c r="V1159" s="7"/>
      <c r="W1159" s="7"/>
    </row>
    <row r="1160" spans="1:23" ht="14">
      <c r="A1160" s="17"/>
      <c r="B1160" s="41"/>
      <c r="C1160" s="41"/>
      <c r="D1160" s="41"/>
      <c r="E1160" s="41"/>
      <c r="F1160" s="41"/>
      <c r="G1160" s="41"/>
      <c r="H1160" s="77"/>
      <c r="I1160" s="77"/>
      <c r="J1160" s="29"/>
      <c r="K1160" s="29"/>
      <c r="L1160" s="29"/>
      <c r="M1160" s="29"/>
      <c r="N1160" s="17"/>
      <c r="O1160" s="227"/>
      <c r="P1160" s="29"/>
      <c r="Q1160" s="29"/>
      <c r="R1160" s="29"/>
      <c r="S1160" s="29"/>
      <c r="T1160" s="29"/>
      <c r="U1160" s="7"/>
      <c r="V1160" s="7"/>
      <c r="W1160" s="7"/>
    </row>
    <row r="1161" spans="1:23" ht="14">
      <c r="A1161" s="16"/>
      <c r="B1161" s="100"/>
      <c r="C1161" s="100"/>
      <c r="D1161" s="100"/>
      <c r="E1161" s="100"/>
      <c r="F1161" s="100"/>
      <c r="G1161" s="100"/>
      <c r="H1161" s="117"/>
      <c r="I1161" s="117"/>
      <c r="J1161" s="80"/>
      <c r="K1161" s="80"/>
      <c r="L1161" s="80"/>
      <c r="M1161" s="80"/>
      <c r="N1161" s="16"/>
      <c r="O1161" s="99"/>
      <c r="P1161" s="80"/>
      <c r="Q1161" s="80"/>
      <c r="R1161" s="80"/>
      <c r="S1161" s="80"/>
      <c r="T1161" s="80"/>
      <c r="U1161" s="7"/>
      <c r="V1161" s="7"/>
      <c r="W1161" s="7"/>
    </row>
    <row r="1162" spans="1:23" ht="14">
      <c r="A1162" s="17"/>
      <c r="B1162" s="41"/>
      <c r="C1162" s="41"/>
      <c r="D1162" s="41"/>
      <c r="E1162" s="41"/>
      <c r="F1162" s="41"/>
      <c r="G1162" s="41"/>
      <c r="H1162" s="77"/>
      <c r="I1162" s="77"/>
      <c r="J1162" s="29"/>
      <c r="K1162" s="29"/>
      <c r="L1162" s="29"/>
      <c r="M1162" s="29"/>
      <c r="N1162" s="17"/>
      <c r="O1162" s="227"/>
      <c r="P1162" s="29"/>
      <c r="Q1162" s="29"/>
      <c r="R1162" s="29"/>
      <c r="S1162" s="29"/>
      <c r="T1162" s="29"/>
      <c r="U1162" s="7"/>
      <c r="V1162" s="7"/>
      <c r="W1162" s="7"/>
    </row>
    <row r="1163" spans="1:23" ht="14">
      <c r="A1163" s="16"/>
      <c r="B1163" s="100"/>
      <c r="C1163" s="100"/>
      <c r="D1163" s="100"/>
      <c r="E1163" s="100"/>
      <c r="F1163" s="100"/>
      <c r="G1163" s="100"/>
      <c r="H1163" s="117"/>
      <c r="I1163" s="117"/>
      <c r="J1163" s="80"/>
      <c r="K1163" s="80"/>
      <c r="L1163" s="80"/>
      <c r="M1163" s="80"/>
      <c r="N1163" s="16"/>
      <c r="O1163" s="99"/>
      <c r="P1163" s="80"/>
      <c r="Q1163" s="80"/>
      <c r="R1163" s="80"/>
      <c r="S1163" s="80"/>
      <c r="T1163" s="80"/>
      <c r="U1163" s="7"/>
      <c r="V1163" s="7"/>
      <c r="W1163" s="7"/>
    </row>
    <row r="1164" spans="1:23" ht="14">
      <c r="A1164" s="17"/>
      <c r="B1164" s="41"/>
      <c r="C1164" s="41"/>
      <c r="D1164" s="41"/>
      <c r="E1164" s="41"/>
      <c r="F1164" s="41"/>
      <c r="G1164" s="41"/>
      <c r="H1164" s="77"/>
      <c r="I1164" s="77"/>
      <c r="J1164" s="29"/>
      <c r="K1164" s="29"/>
      <c r="L1164" s="29"/>
      <c r="M1164" s="29"/>
      <c r="N1164" s="17"/>
      <c r="O1164" s="227"/>
      <c r="P1164" s="29"/>
      <c r="Q1164" s="29"/>
      <c r="R1164" s="29"/>
      <c r="S1164" s="29"/>
      <c r="T1164" s="29"/>
      <c r="U1164" s="7"/>
      <c r="V1164" s="7"/>
      <c r="W1164" s="7"/>
    </row>
    <row r="1165" spans="1:23" ht="14">
      <c r="A1165" s="16"/>
      <c r="B1165" s="100"/>
      <c r="C1165" s="100"/>
      <c r="D1165" s="100"/>
      <c r="E1165" s="100"/>
      <c r="F1165" s="100"/>
      <c r="G1165" s="100"/>
      <c r="H1165" s="117"/>
      <c r="I1165" s="117"/>
      <c r="J1165" s="80"/>
      <c r="K1165" s="80"/>
      <c r="L1165" s="80"/>
      <c r="M1165" s="80"/>
      <c r="N1165" s="16"/>
      <c r="O1165" s="99"/>
      <c r="P1165" s="80"/>
      <c r="Q1165" s="80"/>
      <c r="R1165" s="80"/>
      <c r="S1165" s="80"/>
      <c r="T1165" s="80"/>
      <c r="U1165" s="7"/>
      <c r="V1165" s="7"/>
      <c r="W1165" s="7"/>
    </row>
    <row r="1166" spans="1:23" ht="14">
      <c r="A1166" s="17"/>
      <c r="B1166" s="41"/>
      <c r="C1166" s="41"/>
      <c r="D1166" s="41"/>
      <c r="E1166" s="41"/>
      <c r="F1166" s="41"/>
      <c r="G1166" s="41"/>
      <c r="H1166" s="77"/>
      <c r="I1166" s="77"/>
      <c r="J1166" s="29"/>
      <c r="K1166" s="29"/>
      <c r="L1166" s="29"/>
      <c r="M1166" s="29"/>
      <c r="N1166" s="17"/>
      <c r="O1166" s="227"/>
      <c r="P1166" s="29"/>
      <c r="Q1166" s="29"/>
      <c r="R1166" s="29"/>
      <c r="S1166" s="29"/>
      <c r="T1166" s="29"/>
      <c r="U1166" s="7"/>
      <c r="V1166" s="7"/>
      <c r="W1166" s="7"/>
    </row>
    <row r="1167" spans="1:23" ht="14">
      <c r="A1167" s="16"/>
      <c r="B1167" s="100"/>
      <c r="C1167" s="100"/>
      <c r="D1167" s="100"/>
      <c r="E1167" s="100"/>
      <c r="F1167" s="100"/>
      <c r="G1167" s="100"/>
      <c r="H1167" s="117"/>
      <c r="I1167" s="117"/>
      <c r="J1167" s="80"/>
      <c r="K1167" s="80"/>
      <c r="L1167" s="80"/>
      <c r="M1167" s="80"/>
      <c r="N1167" s="16"/>
      <c r="O1167" s="99"/>
      <c r="P1167" s="80"/>
      <c r="Q1167" s="80"/>
      <c r="R1167" s="80"/>
      <c r="S1167" s="80"/>
      <c r="T1167" s="80"/>
      <c r="U1167" s="7"/>
      <c r="V1167" s="7"/>
      <c r="W1167" s="7"/>
    </row>
    <row r="1168" spans="1:23" ht="14">
      <c r="A1168" s="17"/>
      <c r="B1168" s="41"/>
      <c r="C1168" s="41"/>
      <c r="D1168" s="41"/>
      <c r="E1168" s="41"/>
      <c r="F1168" s="41"/>
      <c r="G1168" s="41"/>
      <c r="H1168" s="77"/>
      <c r="I1168" s="77"/>
      <c r="J1168" s="29"/>
      <c r="K1168" s="29"/>
      <c r="L1168" s="29"/>
      <c r="M1168" s="29"/>
      <c r="N1168" s="17"/>
      <c r="O1168" s="227"/>
      <c r="P1168" s="29"/>
      <c r="Q1168" s="29"/>
      <c r="R1168" s="29"/>
      <c r="S1168" s="29"/>
      <c r="T1168" s="29"/>
      <c r="U1168" s="7"/>
      <c r="V1168" s="7"/>
      <c r="W1168" s="7"/>
    </row>
    <row r="1169" spans="1:23" ht="14">
      <c r="A1169" s="16"/>
      <c r="B1169" s="100"/>
      <c r="C1169" s="100"/>
      <c r="D1169" s="100"/>
      <c r="E1169" s="100"/>
      <c r="F1169" s="100"/>
      <c r="G1169" s="100"/>
      <c r="H1169" s="117"/>
      <c r="I1169" s="117"/>
      <c r="J1169" s="80"/>
      <c r="K1169" s="80"/>
      <c r="L1169" s="80"/>
      <c r="M1169" s="80"/>
      <c r="N1169" s="16"/>
      <c r="O1169" s="99"/>
      <c r="P1169" s="80"/>
      <c r="Q1169" s="80"/>
      <c r="R1169" s="80"/>
      <c r="S1169" s="80"/>
      <c r="T1169" s="80"/>
      <c r="U1169" s="7"/>
      <c r="V1169" s="7"/>
      <c r="W1169" s="7"/>
    </row>
    <row r="1170" spans="1:23" ht="14">
      <c r="A1170" s="17"/>
      <c r="B1170" s="41"/>
      <c r="C1170" s="41"/>
      <c r="D1170" s="41"/>
      <c r="E1170" s="41"/>
      <c r="F1170" s="41"/>
      <c r="G1170" s="41"/>
      <c r="H1170" s="77"/>
      <c r="I1170" s="77"/>
      <c r="J1170" s="29"/>
      <c r="K1170" s="29"/>
      <c r="L1170" s="29"/>
      <c r="M1170" s="29"/>
      <c r="N1170" s="17"/>
      <c r="O1170" s="227"/>
      <c r="P1170" s="29"/>
      <c r="Q1170" s="29"/>
      <c r="R1170" s="29"/>
      <c r="S1170" s="29"/>
      <c r="T1170" s="29"/>
      <c r="U1170" s="7"/>
      <c r="V1170" s="7"/>
      <c r="W1170" s="7"/>
    </row>
    <row r="1171" spans="1:23" ht="14">
      <c r="A1171" s="16"/>
      <c r="B1171" s="100"/>
      <c r="C1171" s="100"/>
      <c r="D1171" s="100"/>
      <c r="E1171" s="100"/>
      <c r="F1171" s="100"/>
      <c r="G1171" s="100"/>
      <c r="H1171" s="117"/>
      <c r="I1171" s="117"/>
      <c r="J1171" s="80"/>
      <c r="K1171" s="80"/>
      <c r="L1171" s="80"/>
      <c r="M1171" s="80"/>
      <c r="N1171" s="16"/>
      <c r="O1171" s="99"/>
      <c r="P1171" s="80"/>
      <c r="Q1171" s="80"/>
      <c r="R1171" s="80"/>
      <c r="S1171" s="80"/>
      <c r="T1171" s="80"/>
      <c r="U1171" s="7"/>
      <c r="V1171" s="7"/>
      <c r="W1171" s="7"/>
    </row>
    <row r="1172" spans="1:23" ht="14">
      <c r="A1172" s="17"/>
      <c r="B1172" s="41"/>
      <c r="C1172" s="41"/>
      <c r="D1172" s="41"/>
      <c r="E1172" s="41"/>
      <c r="F1172" s="41"/>
      <c r="G1172" s="41"/>
      <c r="H1172" s="77"/>
      <c r="I1172" s="77"/>
      <c r="J1172" s="29"/>
      <c r="K1172" s="29"/>
      <c r="L1172" s="29"/>
      <c r="M1172" s="29"/>
      <c r="N1172" s="17"/>
      <c r="O1172" s="227"/>
      <c r="P1172" s="29"/>
      <c r="Q1172" s="29"/>
      <c r="R1172" s="29"/>
      <c r="S1172" s="29"/>
      <c r="T1172" s="29"/>
      <c r="U1172" s="7"/>
      <c r="V1172" s="7"/>
      <c r="W1172" s="7"/>
    </row>
    <row r="1173" spans="1:23" ht="14">
      <c r="A1173" s="16"/>
      <c r="B1173" s="100"/>
      <c r="C1173" s="100"/>
      <c r="D1173" s="100"/>
      <c r="E1173" s="100"/>
      <c r="F1173" s="100"/>
      <c r="G1173" s="100"/>
      <c r="H1173" s="117"/>
      <c r="I1173" s="117"/>
      <c r="J1173" s="80"/>
      <c r="K1173" s="80"/>
      <c r="L1173" s="80"/>
      <c r="M1173" s="80"/>
      <c r="N1173" s="16"/>
      <c r="O1173" s="99"/>
      <c r="P1173" s="80"/>
      <c r="Q1173" s="80"/>
      <c r="R1173" s="80"/>
      <c r="S1173" s="80"/>
      <c r="T1173" s="80"/>
      <c r="U1173" s="7"/>
      <c r="V1173" s="7"/>
      <c r="W1173" s="7"/>
    </row>
    <row r="1174" spans="1:23" ht="14">
      <c r="A1174" s="17"/>
      <c r="B1174" s="41"/>
      <c r="C1174" s="41"/>
      <c r="D1174" s="41"/>
      <c r="E1174" s="41"/>
      <c r="F1174" s="41"/>
      <c r="G1174" s="41"/>
      <c r="H1174" s="77"/>
      <c r="I1174" s="77"/>
      <c r="J1174" s="29"/>
      <c r="K1174" s="29"/>
      <c r="L1174" s="29"/>
      <c r="M1174" s="29"/>
      <c r="N1174" s="17"/>
      <c r="O1174" s="227"/>
      <c r="P1174" s="29"/>
      <c r="Q1174" s="29"/>
      <c r="R1174" s="29"/>
      <c r="S1174" s="29"/>
      <c r="T1174" s="29"/>
      <c r="U1174" s="7"/>
      <c r="V1174" s="7"/>
      <c r="W1174" s="7"/>
    </row>
    <row r="1175" spans="1:23" ht="14">
      <c r="A1175" s="16"/>
      <c r="B1175" s="100"/>
      <c r="C1175" s="100"/>
      <c r="D1175" s="100"/>
      <c r="E1175" s="100"/>
      <c r="F1175" s="100"/>
      <c r="G1175" s="100"/>
      <c r="H1175" s="117"/>
      <c r="I1175" s="117"/>
      <c r="J1175" s="80"/>
      <c r="K1175" s="80"/>
      <c r="L1175" s="80"/>
      <c r="M1175" s="80"/>
      <c r="N1175" s="16"/>
      <c r="O1175" s="99"/>
      <c r="P1175" s="80"/>
      <c r="Q1175" s="80"/>
      <c r="R1175" s="80"/>
      <c r="S1175" s="80"/>
      <c r="T1175" s="80"/>
      <c r="U1175" s="7"/>
      <c r="V1175" s="7"/>
      <c r="W1175" s="7"/>
    </row>
    <row r="1176" spans="1:23" ht="14">
      <c r="A1176" s="17"/>
      <c r="B1176" s="41"/>
      <c r="C1176" s="41"/>
      <c r="D1176" s="41"/>
      <c r="E1176" s="41"/>
      <c r="F1176" s="41"/>
      <c r="G1176" s="41"/>
      <c r="H1176" s="77"/>
      <c r="I1176" s="77"/>
      <c r="J1176" s="29"/>
      <c r="K1176" s="29"/>
      <c r="L1176" s="29"/>
      <c r="M1176" s="29"/>
      <c r="N1176" s="17"/>
      <c r="O1176" s="227"/>
      <c r="P1176" s="29"/>
      <c r="Q1176" s="29"/>
      <c r="R1176" s="29"/>
      <c r="S1176" s="29"/>
      <c r="T1176" s="29"/>
      <c r="U1176" s="7"/>
      <c r="V1176" s="7"/>
      <c r="W1176" s="7"/>
    </row>
    <row r="1177" spans="1:23" ht="14">
      <c r="A1177" s="16"/>
      <c r="B1177" s="100"/>
      <c r="C1177" s="100"/>
      <c r="D1177" s="100"/>
      <c r="E1177" s="100"/>
      <c r="F1177" s="100"/>
      <c r="G1177" s="100"/>
      <c r="H1177" s="117"/>
      <c r="I1177" s="117"/>
      <c r="J1177" s="80"/>
      <c r="K1177" s="80"/>
      <c r="L1177" s="80"/>
      <c r="M1177" s="80"/>
      <c r="N1177" s="16"/>
      <c r="O1177" s="99"/>
      <c r="P1177" s="80"/>
      <c r="Q1177" s="80"/>
      <c r="R1177" s="80"/>
      <c r="S1177" s="80"/>
      <c r="T1177" s="80"/>
      <c r="U1177" s="7"/>
      <c r="V1177" s="7"/>
      <c r="W1177" s="7"/>
    </row>
    <row r="1178" spans="1:23" ht="14">
      <c r="A1178" s="17"/>
      <c r="B1178" s="41"/>
      <c r="C1178" s="41"/>
      <c r="D1178" s="41"/>
      <c r="E1178" s="41"/>
      <c r="F1178" s="41"/>
      <c r="G1178" s="41"/>
      <c r="H1178" s="77"/>
      <c r="I1178" s="77"/>
      <c r="J1178" s="29"/>
      <c r="K1178" s="29"/>
      <c r="L1178" s="29"/>
      <c r="M1178" s="29"/>
      <c r="N1178" s="17"/>
      <c r="O1178" s="227"/>
      <c r="P1178" s="29"/>
      <c r="Q1178" s="29"/>
      <c r="R1178" s="29"/>
      <c r="S1178" s="29"/>
      <c r="T1178" s="29"/>
      <c r="U1178" s="7"/>
      <c r="V1178" s="7"/>
      <c r="W1178" s="7"/>
    </row>
    <row r="1179" spans="1:23" ht="14">
      <c r="A1179" s="16"/>
      <c r="B1179" s="100"/>
      <c r="C1179" s="100"/>
      <c r="D1179" s="100"/>
      <c r="E1179" s="100"/>
      <c r="F1179" s="100"/>
      <c r="G1179" s="100"/>
      <c r="H1179" s="117"/>
      <c r="I1179" s="117"/>
      <c r="J1179" s="80"/>
      <c r="K1179" s="80"/>
      <c r="L1179" s="80"/>
      <c r="M1179" s="80"/>
      <c r="N1179" s="16"/>
      <c r="O1179" s="99"/>
      <c r="P1179" s="80"/>
      <c r="Q1179" s="80"/>
      <c r="R1179" s="80"/>
      <c r="S1179" s="80"/>
      <c r="T1179" s="80"/>
      <c r="U1179" s="7"/>
      <c r="V1179" s="7"/>
      <c r="W1179" s="7"/>
    </row>
    <row r="1180" spans="1:23" ht="14">
      <c r="A1180" s="17"/>
      <c r="B1180" s="41"/>
      <c r="C1180" s="41"/>
      <c r="D1180" s="41"/>
      <c r="E1180" s="41"/>
      <c r="F1180" s="41"/>
      <c r="G1180" s="41"/>
      <c r="H1180" s="77"/>
      <c r="I1180" s="77"/>
      <c r="J1180" s="29"/>
      <c r="K1180" s="29"/>
      <c r="L1180" s="29"/>
      <c r="M1180" s="29"/>
      <c r="N1180" s="17"/>
      <c r="O1180" s="227"/>
      <c r="P1180" s="29"/>
      <c r="Q1180" s="29"/>
      <c r="R1180" s="29"/>
      <c r="S1180" s="29"/>
      <c r="T1180" s="29"/>
      <c r="U1180" s="7"/>
      <c r="V1180" s="7"/>
      <c r="W1180" s="7"/>
    </row>
    <row r="1181" spans="1:23" ht="14">
      <c r="A1181" s="16"/>
      <c r="B1181" s="100"/>
      <c r="C1181" s="100"/>
      <c r="D1181" s="100"/>
      <c r="E1181" s="100"/>
      <c r="F1181" s="100"/>
      <c r="G1181" s="100"/>
      <c r="H1181" s="117"/>
      <c r="I1181" s="117"/>
      <c r="J1181" s="80"/>
      <c r="K1181" s="80"/>
      <c r="L1181" s="80"/>
      <c r="M1181" s="80"/>
      <c r="N1181" s="16"/>
      <c r="O1181" s="99"/>
      <c r="P1181" s="80"/>
      <c r="Q1181" s="80"/>
      <c r="R1181" s="80"/>
      <c r="S1181" s="80"/>
      <c r="T1181" s="80"/>
      <c r="U1181" s="7"/>
      <c r="V1181" s="7"/>
      <c r="W1181" s="7"/>
    </row>
    <row r="1182" spans="1:23" ht="14">
      <c r="A1182" s="17"/>
      <c r="B1182" s="41"/>
      <c r="C1182" s="41"/>
      <c r="D1182" s="41"/>
      <c r="E1182" s="41"/>
      <c r="F1182" s="41"/>
      <c r="G1182" s="41"/>
      <c r="H1182" s="77"/>
      <c r="I1182" s="77"/>
      <c r="J1182" s="29"/>
      <c r="K1182" s="29"/>
      <c r="L1182" s="29"/>
      <c r="M1182" s="29"/>
      <c r="N1182" s="17"/>
      <c r="O1182" s="227"/>
      <c r="P1182" s="29"/>
      <c r="Q1182" s="29"/>
      <c r="R1182" s="29"/>
      <c r="S1182" s="29"/>
      <c r="T1182" s="29"/>
      <c r="U1182" s="7"/>
      <c r="V1182" s="7"/>
      <c r="W1182" s="7"/>
    </row>
    <row r="1183" spans="1:23" ht="14">
      <c r="A1183" s="16"/>
      <c r="B1183" s="100"/>
      <c r="C1183" s="100"/>
      <c r="D1183" s="100"/>
      <c r="E1183" s="100"/>
      <c r="F1183" s="100"/>
      <c r="G1183" s="100"/>
      <c r="H1183" s="117"/>
      <c r="I1183" s="117"/>
      <c r="J1183" s="80"/>
      <c r="K1183" s="80"/>
      <c r="L1183" s="80"/>
      <c r="M1183" s="80"/>
      <c r="N1183" s="16"/>
      <c r="O1183" s="99"/>
      <c r="P1183" s="80"/>
      <c r="Q1183" s="80"/>
      <c r="R1183" s="80"/>
      <c r="S1183" s="80"/>
      <c r="T1183" s="80"/>
      <c r="U1183" s="7"/>
      <c r="V1183" s="7"/>
      <c r="W1183" s="7"/>
    </row>
    <row r="1184" spans="1:23" ht="14">
      <c r="A1184" s="17"/>
      <c r="B1184" s="41"/>
      <c r="C1184" s="41"/>
      <c r="D1184" s="41"/>
      <c r="E1184" s="41"/>
      <c r="F1184" s="41"/>
      <c r="G1184" s="41"/>
      <c r="H1184" s="77"/>
      <c r="I1184" s="77"/>
      <c r="J1184" s="29"/>
      <c r="K1184" s="29"/>
      <c r="L1184" s="29"/>
      <c r="M1184" s="29"/>
      <c r="N1184" s="17"/>
      <c r="O1184" s="227"/>
      <c r="P1184" s="29"/>
      <c r="Q1184" s="29"/>
      <c r="R1184" s="29"/>
      <c r="S1184" s="29"/>
      <c r="T1184" s="29"/>
      <c r="U1184" s="7"/>
      <c r="V1184" s="7"/>
      <c r="W1184" s="7"/>
    </row>
    <row r="1185" spans="1:23" ht="14">
      <c r="A1185" s="16"/>
      <c r="B1185" s="100"/>
      <c r="C1185" s="100"/>
      <c r="D1185" s="100"/>
      <c r="E1185" s="100"/>
      <c r="F1185" s="100"/>
      <c r="G1185" s="100"/>
      <c r="H1185" s="117"/>
      <c r="I1185" s="117"/>
      <c r="J1185" s="80"/>
      <c r="K1185" s="80"/>
      <c r="L1185" s="80"/>
      <c r="M1185" s="80"/>
      <c r="N1185" s="16"/>
      <c r="O1185" s="99"/>
      <c r="P1185" s="80"/>
      <c r="Q1185" s="80"/>
      <c r="R1185" s="80"/>
      <c r="S1185" s="80"/>
      <c r="T1185" s="80"/>
      <c r="U1185" s="7"/>
      <c r="V1185" s="7"/>
      <c r="W1185" s="7"/>
    </row>
    <row r="1186" spans="1:23" ht="14">
      <c r="A1186" s="17"/>
      <c r="B1186" s="41"/>
      <c r="C1186" s="41"/>
      <c r="D1186" s="41"/>
      <c r="E1186" s="41"/>
      <c r="F1186" s="41"/>
      <c r="G1186" s="41"/>
      <c r="H1186" s="77"/>
      <c r="I1186" s="77"/>
      <c r="J1186" s="29"/>
      <c r="K1186" s="29"/>
      <c r="L1186" s="29"/>
      <c r="M1186" s="29"/>
      <c r="N1186" s="17"/>
      <c r="O1186" s="227"/>
      <c r="P1186" s="29"/>
      <c r="Q1186" s="29"/>
      <c r="R1186" s="29"/>
      <c r="S1186" s="29"/>
      <c r="T1186" s="29"/>
      <c r="U1186" s="7"/>
      <c r="V1186" s="7"/>
      <c r="W1186" s="7"/>
    </row>
    <row r="1187" spans="1:23" ht="14">
      <c r="A1187" s="16"/>
      <c r="B1187" s="100"/>
      <c r="C1187" s="100"/>
      <c r="D1187" s="100"/>
      <c r="E1187" s="100"/>
      <c r="F1187" s="100"/>
      <c r="G1187" s="100"/>
      <c r="H1187" s="117"/>
      <c r="I1187" s="117"/>
      <c r="J1187" s="80"/>
      <c r="K1187" s="80"/>
      <c r="L1187" s="80"/>
      <c r="M1187" s="80"/>
      <c r="N1187" s="16"/>
      <c r="O1187" s="99"/>
      <c r="P1187" s="80"/>
      <c r="Q1187" s="80"/>
      <c r="R1187" s="80"/>
      <c r="S1187" s="80"/>
      <c r="T1187" s="80"/>
      <c r="U1187" s="7"/>
      <c r="V1187" s="7"/>
      <c r="W1187" s="7"/>
    </row>
    <row r="1188" spans="1:23" ht="14">
      <c r="A1188" s="17"/>
      <c r="B1188" s="41"/>
      <c r="C1188" s="41"/>
      <c r="D1188" s="41"/>
      <c r="E1188" s="41"/>
      <c r="F1188" s="41"/>
      <c r="G1188" s="41"/>
      <c r="H1188" s="77"/>
      <c r="I1188" s="77"/>
      <c r="J1188" s="29"/>
      <c r="K1188" s="29"/>
      <c r="L1188" s="29"/>
      <c r="M1188" s="29"/>
      <c r="N1188" s="17"/>
      <c r="O1188" s="227"/>
      <c r="P1188" s="29"/>
      <c r="Q1188" s="29"/>
      <c r="R1188" s="29"/>
      <c r="S1188" s="29"/>
      <c r="T1188" s="29"/>
      <c r="U1188" s="7"/>
      <c r="V1188" s="7"/>
      <c r="W1188" s="7"/>
    </row>
    <row r="1189" spans="1:23" ht="14">
      <c r="A1189" s="16"/>
      <c r="B1189" s="100"/>
      <c r="C1189" s="100"/>
      <c r="D1189" s="100"/>
      <c r="E1189" s="100"/>
      <c r="F1189" s="100"/>
      <c r="G1189" s="100"/>
      <c r="H1189" s="117"/>
      <c r="I1189" s="117"/>
      <c r="J1189" s="80"/>
      <c r="K1189" s="80"/>
      <c r="L1189" s="80"/>
      <c r="M1189" s="80"/>
      <c r="N1189" s="16"/>
      <c r="O1189" s="99"/>
      <c r="P1189" s="80"/>
      <c r="Q1189" s="80"/>
      <c r="R1189" s="80"/>
      <c r="S1189" s="80"/>
      <c r="T1189" s="80"/>
      <c r="U1189" s="7"/>
      <c r="V1189" s="7"/>
      <c r="W1189" s="7"/>
    </row>
    <row r="1190" spans="1:23" ht="14">
      <c r="A1190" s="17"/>
      <c r="B1190" s="41"/>
      <c r="C1190" s="41"/>
      <c r="D1190" s="41"/>
      <c r="E1190" s="41"/>
      <c r="F1190" s="41"/>
      <c r="G1190" s="41"/>
      <c r="H1190" s="77"/>
      <c r="I1190" s="77"/>
      <c r="J1190" s="29"/>
      <c r="K1190" s="29"/>
      <c r="L1190" s="29"/>
      <c r="M1190" s="29"/>
      <c r="N1190" s="17"/>
      <c r="O1190" s="227"/>
      <c r="P1190" s="29"/>
      <c r="Q1190" s="29"/>
      <c r="R1190" s="29"/>
      <c r="S1190" s="29"/>
      <c r="T1190" s="29"/>
      <c r="U1190" s="7"/>
      <c r="V1190" s="7"/>
      <c r="W1190" s="7"/>
    </row>
    <row r="1191" spans="1:23" ht="14">
      <c r="A1191" s="16"/>
      <c r="B1191" s="100"/>
      <c r="C1191" s="100"/>
      <c r="D1191" s="100"/>
      <c r="E1191" s="100"/>
      <c r="F1191" s="100"/>
      <c r="G1191" s="100"/>
      <c r="H1191" s="117"/>
      <c r="I1191" s="117"/>
      <c r="J1191" s="80"/>
      <c r="K1191" s="80"/>
      <c r="L1191" s="80"/>
      <c r="M1191" s="80"/>
      <c r="N1191" s="16"/>
      <c r="O1191" s="99"/>
      <c r="P1191" s="80"/>
      <c r="Q1191" s="80"/>
      <c r="R1191" s="80"/>
      <c r="S1191" s="80"/>
      <c r="T1191" s="80"/>
      <c r="U1191" s="7"/>
      <c r="V1191" s="7"/>
      <c r="W1191" s="7"/>
    </row>
    <row r="1192" spans="1:23" ht="14">
      <c r="A1192" s="17"/>
      <c r="B1192" s="41"/>
      <c r="C1192" s="41"/>
      <c r="D1192" s="41"/>
      <c r="E1192" s="41"/>
      <c r="F1192" s="41"/>
      <c r="G1192" s="41"/>
      <c r="H1192" s="77"/>
      <c r="I1192" s="77"/>
      <c r="J1192" s="29"/>
      <c r="K1192" s="29"/>
      <c r="L1192" s="29"/>
      <c r="M1192" s="29"/>
      <c r="N1192" s="17"/>
      <c r="O1192" s="227"/>
      <c r="P1192" s="29"/>
      <c r="Q1192" s="29"/>
      <c r="R1192" s="29"/>
      <c r="S1192" s="29"/>
      <c r="T1192" s="29"/>
      <c r="U1192" s="7"/>
      <c r="V1192" s="7"/>
      <c r="W1192" s="7"/>
    </row>
    <row r="1193" spans="1:23" ht="14">
      <c r="A1193" s="16"/>
      <c r="B1193" s="100"/>
      <c r="C1193" s="100"/>
      <c r="D1193" s="100"/>
      <c r="E1193" s="100"/>
      <c r="F1193" s="100"/>
      <c r="G1193" s="100"/>
      <c r="H1193" s="117"/>
      <c r="I1193" s="117"/>
      <c r="J1193" s="80"/>
      <c r="K1193" s="80"/>
      <c r="L1193" s="80"/>
      <c r="M1193" s="80"/>
      <c r="N1193" s="16"/>
      <c r="O1193" s="99"/>
      <c r="P1193" s="80"/>
      <c r="Q1193" s="80"/>
      <c r="R1193" s="80"/>
      <c r="S1193" s="80"/>
      <c r="T1193" s="80"/>
      <c r="U1193" s="7"/>
      <c r="V1193" s="7"/>
      <c r="W1193" s="7"/>
    </row>
    <row r="1194" spans="1:23" ht="14">
      <c r="A1194" s="17"/>
      <c r="B1194" s="41"/>
      <c r="C1194" s="41"/>
      <c r="D1194" s="41"/>
      <c r="E1194" s="41"/>
      <c r="F1194" s="41"/>
      <c r="G1194" s="41"/>
      <c r="H1194" s="77"/>
      <c r="I1194" s="77"/>
      <c r="J1194" s="29"/>
      <c r="K1194" s="29"/>
      <c r="L1194" s="29"/>
      <c r="M1194" s="29"/>
      <c r="N1194" s="17"/>
      <c r="O1194" s="227"/>
      <c r="P1194" s="29"/>
      <c r="Q1194" s="29"/>
      <c r="R1194" s="29"/>
      <c r="S1194" s="29"/>
      <c r="T1194" s="29"/>
      <c r="U1194" s="7"/>
      <c r="V1194" s="7"/>
      <c r="W1194" s="7"/>
    </row>
    <row r="1195" spans="1:23" ht="14">
      <c r="A1195" s="16"/>
      <c r="B1195" s="100"/>
      <c r="C1195" s="100"/>
      <c r="D1195" s="100"/>
      <c r="E1195" s="100"/>
      <c r="F1195" s="100"/>
      <c r="G1195" s="100"/>
      <c r="H1195" s="117"/>
      <c r="I1195" s="117"/>
      <c r="J1195" s="80"/>
      <c r="K1195" s="80"/>
      <c r="L1195" s="80"/>
      <c r="M1195" s="80"/>
      <c r="N1195" s="16"/>
      <c r="O1195" s="99"/>
      <c r="P1195" s="80"/>
      <c r="Q1195" s="80"/>
      <c r="R1195" s="80"/>
      <c r="S1195" s="80"/>
      <c r="T1195" s="80"/>
      <c r="U1195" s="7"/>
      <c r="V1195" s="7"/>
      <c r="W1195" s="7"/>
    </row>
    <row r="1196" spans="1:23" ht="14">
      <c r="A1196" s="17"/>
      <c r="B1196" s="41"/>
      <c r="C1196" s="41"/>
      <c r="D1196" s="41"/>
      <c r="E1196" s="41"/>
      <c r="F1196" s="41"/>
      <c r="G1196" s="41"/>
      <c r="H1196" s="77"/>
      <c r="I1196" s="77"/>
      <c r="J1196" s="29"/>
      <c r="K1196" s="29"/>
      <c r="L1196" s="29"/>
      <c r="M1196" s="29"/>
      <c r="N1196" s="17"/>
      <c r="O1196" s="227"/>
      <c r="P1196" s="29"/>
      <c r="Q1196" s="29"/>
      <c r="R1196" s="29"/>
      <c r="S1196" s="29"/>
      <c r="T1196" s="29"/>
      <c r="U1196" s="7"/>
      <c r="V1196" s="7"/>
      <c r="W1196" s="7"/>
    </row>
    <row r="1197" spans="1:23" ht="14">
      <c r="A1197" s="16"/>
      <c r="B1197" s="100"/>
      <c r="C1197" s="100"/>
      <c r="D1197" s="100"/>
      <c r="E1197" s="100"/>
      <c r="F1197" s="100"/>
      <c r="G1197" s="100"/>
      <c r="H1197" s="117"/>
      <c r="I1197" s="117"/>
      <c r="J1197" s="80"/>
      <c r="K1197" s="80"/>
      <c r="L1197" s="80"/>
      <c r="M1197" s="80"/>
      <c r="N1197" s="16"/>
      <c r="O1197" s="99"/>
      <c r="P1197" s="80"/>
      <c r="Q1197" s="80"/>
      <c r="R1197" s="80"/>
      <c r="S1197" s="80"/>
      <c r="T1197" s="80"/>
      <c r="U1197" s="7"/>
      <c r="V1197" s="7"/>
      <c r="W1197" s="7"/>
    </row>
    <row r="1198" spans="1:23" ht="14">
      <c r="A1198" s="17"/>
      <c r="B1198" s="41"/>
      <c r="C1198" s="41"/>
      <c r="D1198" s="41"/>
      <c r="E1198" s="41"/>
      <c r="F1198" s="41"/>
      <c r="G1198" s="41"/>
      <c r="H1198" s="77"/>
      <c r="I1198" s="77"/>
      <c r="J1198" s="29"/>
      <c r="K1198" s="29"/>
      <c r="L1198" s="29"/>
      <c r="M1198" s="29"/>
      <c r="N1198" s="17"/>
      <c r="O1198" s="227"/>
      <c r="P1198" s="29"/>
      <c r="Q1198" s="29"/>
      <c r="R1198" s="29"/>
      <c r="S1198" s="29"/>
      <c r="T1198" s="29"/>
      <c r="U1198" s="7"/>
      <c r="V1198" s="7"/>
      <c r="W1198" s="7"/>
    </row>
    <row r="1199" spans="1:23" ht="14">
      <c r="A1199" s="16"/>
      <c r="B1199" s="100"/>
      <c r="C1199" s="100"/>
      <c r="D1199" s="100"/>
      <c r="E1199" s="100"/>
      <c r="F1199" s="100"/>
      <c r="G1199" s="100"/>
      <c r="H1199" s="117"/>
      <c r="I1199" s="117"/>
      <c r="J1199" s="80"/>
      <c r="K1199" s="80"/>
      <c r="L1199" s="80"/>
      <c r="M1199" s="80"/>
      <c r="N1199" s="16"/>
      <c r="O1199" s="99"/>
      <c r="P1199" s="80"/>
      <c r="Q1199" s="80"/>
      <c r="R1199" s="80"/>
      <c r="S1199" s="80"/>
      <c r="T1199" s="80"/>
      <c r="U1199" s="7"/>
      <c r="V1199" s="7"/>
      <c r="W1199" s="7"/>
    </row>
    <row r="1200" spans="1:23" ht="14">
      <c r="A1200" s="17"/>
      <c r="B1200" s="41"/>
      <c r="C1200" s="41"/>
      <c r="D1200" s="41"/>
      <c r="E1200" s="41"/>
      <c r="F1200" s="41"/>
      <c r="G1200" s="41"/>
      <c r="H1200" s="77"/>
      <c r="I1200" s="77"/>
      <c r="J1200" s="29"/>
      <c r="K1200" s="29"/>
      <c r="L1200" s="29"/>
      <c r="M1200" s="29"/>
      <c r="N1200" s="17"/>
      <c r="O1200" s="227"/>
      <c r="P1200" s="29"/>
      <c r="Q1200" s="29"/>
      <c r="R1200" s="29"/>
      <c r="S1200" s="29"/>
      <c r="T1200" s="29"/>
      <c r="U1200" s="7"/>
      <c r="V1200" s="7"/>
      <c r="W1200" s="7"/>
    </row>
    <row r="1201" spans="1:23" ht="14">
      <c r="A1201" s="16"/>
      <c r="B1201" s="100"/>
      <c r="C1201" s="100"/>
      <c r="D1201" s="100"/>
      <c r="E1201" s="100"/>
      <c r="F1201" s="100"/>
      <c r="G1201" s="100"/>
      <c r="H1201" s="117"/>
      <c r="I1201" s="117"/>
      <c r="J1201" s="80"/>
      <c r="K1201" s="80"/>
      <c r="L1201" s="80"/>
      <c r="M1201" s="80"/>
      <c r="N1201" s="16"/>
      <c r="O1201" s="99"/>
      <c r="P1201" s="80"/>
      <c r="Q1201" s="80"/>
      <c r="R1201" s="80"/>
      <c r="S1201" s="80"/>
      <c r="T1201" s="80"/>
      <c r="U1201" s="7"/>
      <c r="V1201" s="7"/>
      <c r="W1201" s="7"/>
    </row>
    <row r="1202" spans="1:23" ht="14">
      <c r="A1202" s="17"/>
      <c r="B1202" s="41"/>
      <c r="C1202" s="41"/>
      <c r="D1202" s="41"/>
      <c r="E1202" s="41"/>
      <c r="F1202" s="41"/>
      <c r="G1202" s="41"/>
      <c r="H1202" s="77"/>
      <c r="I1202" s="77"/>
      <c r="J1202" s="29"/>
      <c r="K1202" s="29"/>
      <c r="L1202" s="29"/>
      <c r="M1202" s="29"/>
      <c r="N1202" s="17"/>
      <c r="O1202" s="227"/>
      <c r="P1202" s="29"/>
      <c r="Q1202" s="29"/>
      <c r="R1202" s="29"/>
      <c r="S1202" s="29"/>
      <c r="T1202" s="29"/>
      <c r="U1202" s="7"/>
      <c r="V1202" s="7"/>
      <c r="W1202" s="7"/>
    </row>
    <row r="1203" spans="1:23" ht="14">
      <c r="A1203" s="16"/>
      <c r="B1203" s="100"/>
      <c r="C1203" s="100"/>
      <c r="D1203" s="100"/>
      <c r="E1203" s="100"/>
      <c r="F1203" s="100"/>
      <c r="G1203" s="100"/>
      <c r="H1203" s="117"/>
      <c r="I1203" s="117"/>
      <c r="J1203" s="80"/>
      <c r="K1203" s="80"/>
      <c r="L1203" s="80"/>
      <c r="M1203" s="80"/>
      <c r="N1203" s="16"/>
      <c r="O1203" s="99"/>
      <c r="P1203" s="80"/>
      <c r="Q1203" s="80"/>
      <c r="R1203" s="80"/>
      <c r="S1203" s="80"/>
      <c r="T1203" s="80"/>
      <c r="U1203" s="7"/>
      <c r="V1203" s="7"/>
      <c r="W1203" s="7"/>
    </row>
    <row r="1204" spans="1:23" ht="14">
      <c r="A1204" s="17"/>
      <c r="B1204" s="41"/>
      <c r="C1204" s="41"/>
      <c r="D1204" s="41"/>
      <c r="E1204" s="41"/>
      <c r="F1204" s="41"/>
      <c r="G1204" s="41"/>
      <c r="H1204" s="77"/>
      <c r="I1204" s="77"/>
      <c r="J1204" s="29"/>
      <c r="K1204" s="29"/>
      <c r="L1204" s="29"/>
      <c r="M1204" s="29"/>
      <c r="N1204" s="17"/>
      <c r="O1204" s="227"/>
      <c r="P1204" s="29"/>
      <c r="Q1204" s="29"/>
      <c r="R1204" s="29"/>
      <c r="S1204" s="29"/>
      <c r="T1204" s="29"/>
      <c r="U1204" s="7"/>
      <c r="V1204" s="7"/>
      <c r="W1204" s="7"/>
    </row>
    <row r="1205" spans="1:23" ht="14">
      <c r="A1205" s="16"/>
      <c r="B1205" s="100"/>
      <c r="C1205" s="100"/>
      <c r="D1205" s="100"/>
      <c r="E1205" s="100"/>
      <c r="F1205" s="100"/>
      <c r="G1205" s="100"/>
      <c r="H1205" s="117"/>
      <c r="I1205" s="117"/>
      <c r="J1205" s="80"/>
      <c r="K1205" s="80"/>
      <c r="L1205" s="80"/>
      <c r="M1205" s="80"/>
      <c r="N1205" s="16"/>
      <c r="O1205" s="99"/>
      <c r="P1205" s="80"/>
      <c r="Q1205" s="80"/>
      <c r="R1205" s="80"/>
      <c r="S1205" s="80"/>
      <c r="T1205" s="80"/>
      <c r="U1205" s="7"/>
      <c r="V1205" s="7"/>
      <c r="W1205" s="7"/>
    </row>
    <row r="1206" spans="1:23" ht="14">
      <c r="A1206" s="17"/>
      <c r="B1206" s="41"/>
      <c r="C1206" s="41"/>
      <c r="D1206" s="41"/>
      <c r="E1206" s="41"/>
      <c r="F1206" s="41"/>
      <c r="G1206" s="41"/>
      <c r="H1206" s="77"/>
      <c r="I1206" s="77"/>
      <c r="J1206" s="29"/>
      <c r="K1206" s="29"/>
      <c r="L1206" s="29"/>
      <c r="M1206" s="29"/>
      <c r="N1206" s="17"/>
      <c r="O1206" s="227"/>
      <c r="P1206" s="29"/>
      <c r="Q1206" s="29"/>
      <c r="R1206" s="29"/>
      <c r="S1206" s="29"/>
      <c r="T1206" s="29"/>
      <c r="U1206" s="7"/>
      <c r="V1206" s="7"/>
      <c r="W1206" s="7"/>
    </row>
    <row r="1207" spans="1:23" ht="14">
      <c r="A1207" s="16"/>
      <c r="B1207" s="100"/>
      <c r="C1207" s="100"/>
      <c r="D1207" s="100"/>
      <c r="E1207" s="100"/>
      <c r="F1207" s="100"/>
      <c r="G1207" s="100"/>
      <c r="H1207" s="117"/>
      <c r="I1207" s="117"/>
      <c r="J1207" s="80"/>
      <c r="K1207" s="80"/>
      <c r="L1207" s="80"/>
      <c r="M1207" s="80"/>
      <c r="N1207" s="16"/>
      <c r="O1207" s="99"/>
      <c r="P1207" s="80"/>
      <c r="Q1207" s="80"/>
      <c r="R1207" s="80"/>
      <c r="S1207" s="80"/>
      <c r="T1207" s="80"/>
      <c r="U1207" s="7"/>
      <c r="V1207" s="7"/>
      <c r="W1207" s="7"/>
    </row>
    <row r="1208" spans="1:23" ht="14">
      <c r="A1208" s="17"/>
      <c r="B1208" s="41"/>
      <c r="C1208" s="41"/>
      <c r="D1208" s="41"/>
      <c r="E1208" s="41"/>
      <c r="F1208" s="41"/>
      <c r="G1208" s="41"/>
      <c r="H1208" s="77"/>
      <c r="I1208" s="77"/>
      <c r="J1208" s="29"/>
      <c r="K1208" s="29"/>
      <c r="L1208" s="29"/>
      <c r="M1208" s="29"/>
      <c r="N1208" s="17"/>
      <c r="O1208" s="227"/>
      <c r="P1208" s="29"/>
      <c r="Q1208" s="29"/>
      <c r="R1208" s="29"/>
      <c r="S1208" s="29"/>
      <c r="T1208" s="29"/>
      <c r="U1208" s="7"/>
      <c r="V1208" s="7"/>
      <c r="W1208" s="7"/>
    </row>
    <row r="1209" spans="1:23" ht="14">
      <c r="A1209" s="16"/>
      <c r="B1209" s="100"/>
      <c r="C1209" s="100"/>
      <c r="D1209" s="100"/>
      <c r="E1209" s="100"/>
      <c r="F1209" s="100"/>
      <c r="G1209" s="100"/>
      <c r="H1209" s="117"/>
      <c r="I1209" s="117"/>
      <c r="J1209" s="80"/>
      <c r="K1209" s="80"/>
      <c r="L1209" s="80"/>
      <c r="M1209" s="80"/>
      <c r="N1209" s="16"/>
      <c r="O1209" s="99"/>
      <c r="P1209" s="80"/>
      <c r="Q1209" s="80"/>
      <c r="R1209" s="80"/>
      <c r="S1209" s="80"/>
      <c r="T1209" s="80"/>
      <c r="U1209" s="7"/>
      <c r="V1209" s="7"/>
      <c r="W1209" s="7"/>
    </row>
    <row r="1210" spans="1:23" ht="14">
      <c r="A1210" s="17"/>
      <c r="B1210" s="41"/>
      <c r="C1210" s="41"/>
      <c r="D1210" s="41"/>
      <c r="E1210" s="41"/>
      <c r="F1210" s="41"/>
      <c r="G1210" s="41"/>
      <c r="H1210" s="77"/>
      <c r="I1210" s="77"/>
      <c r="J1210" s="29"/>
      <c r="K1210" s="29"/>
      <c r="L1210" s="29"/>
      <c r="M1210" s="29"/>
      <c r="N1210" s="17"/>
      <c r="O1210" s="227"/>
      <c r="P1210" s="29"/>
      <c r="Q1210" s="29"/>
      <c r="R1210" s="29"/>
      <c r="S1210" s="29"/>
      <c r="T1210" s="29"/>
      <c r="U1210" s="7"/>
      <c r="V1210" s="7"/>
      <c r="W1210" s="7"/>
    </row>
    <row r="1211" spans="1:23" ht="14">
      <c r="A1211" s="16"/>
      <c r="B1211" s="100"/>
      <c r="C1211" s="100"/>
      <c r="D1211" s="100"/>
      <c r="E1211" s="100"/>
      <c r="F1211" s="100"/>
      <c r="G1211" s="100"/>
      <c r="H1211" s="117"/>
      <c r="I1211" s="117"/>
      <c r="J1211" s="80"/>
      <c r="K1211" s="80"/>
      <c r="L1211" s="80"/>
      <c r="M1211" s="80"/>
      <c r="N1211" s="16"/>
      <c r="O1211" s="99"/>
      <c r="P1211" s="80"/>
      <c r="Q1211" s="80"/>
      <c r="R1211" s="80"/>
      <c r="S1211" s="80"/>
      <c r="T1211" s="80"/>
      <c r="U1211" s="7"/>
      <c r="V1211" s="7"/>
      <c r="W1211" s="7"/>
    </row>
    <row r="1212" spans="1:23" ht="14">
      <c r="A1212" s="17"/>
      <c r="B1212" s="41"/>
      <c r="C1212" s="41"/>
      <c r="D1212" s="41"/>
      <c r="E1212" s="41"/>
      <c r="F1212" s="41"/>
      <c r="G1212" s="41"/>
      <c r="H1212" s="77"/>
      <c r="I1212" s="77"/>
      <c r="J1212" s="29"/>
      <c r="K1212" s="29"/>
      <c r="L1212" s="29"/>
      <c r="M1212" s="29"/>
      <c r="N1212" s="17"/>
      <c r="O1212" s="227"/>
      <c r="P1212" s="29"/>
      <c r="Q1212" s="29"/>
      <c r="R1212" s="29"/>
      <c r="S1212" s="29"/>
      <c r="T1212" s="29"/>
      <c r="U1212" s="7"/>
      <c r="V1212" s="7"/>
      <c r="W1212" s="7"/>
    </row>
    <row r="1213" spans="1:23" ht="14">
      <c r="A1213" s="16"/>
      <c r="B1213" s="100"/>
      <c r="C1213" s="100"/>
      <c r="D1213" s="100"/>
      <c r="E1213" s="100"/>
      <c r="F1213" s="100"/>
      <c r="G1213" s="100"/>
      <c r="H1213" s="117"/>
      <c r="I1213" s="117"/>
      <c r="J1213" s="80"/>
      <c r="K1213" s="80"/>
      <c r="L1213" s="80"/>
      <c r="M1213" s="80"/>
      <c r="N1213" s="16"/>
      <c r="O1213" s="99"/>
      <c r="P1213" s="80"/>
      <c r="Q1213" s="80"/>
      <c r="R1213" s="80"/>
      <c r="S1213" s="80"/>
      <c r="T1213" s="80"/>
      <c r="U1213" s="7"/>
      <c r="V1213" s="7"/>
      <c r="W1213" s="7"/>
    </row>
    <row r="1214" spans="1:23" ht="14">
      <c r="A1214" s="17"/>
      <c r="B1214" s="41"/>
      <c r="C1214" s="41"/>
      <c r="D1214" s="41"/>
      <c r="E1214" s="41"/>
      <c r="F1214" s="41"/>
      <c r="G1214" s="41"/>
      <c r="H1214" s="77"/>
      <c r="I1214" s="77"/>
      <c r="J1214" s="29"/>
      <c r="K1214" s="29"/>
      <c r="L1214" s="29"/>
      <c r="M1214" s="29"/>
      <c r="N1214" s="17"/>
      <c r="O1214" s="227"/>
      <c r="P1214" s="29"/>
      <c r="Q1214" s="29"/>
      <c r="R1214" s="29"/>
      <c r="S1214" s="29"/>
      <c r="T1214" s="29"/>
      <c r="U1214" s="7"/>
      <c r="V1214" s="7"/>
      <c r="W1214" s="7"/>
    </row>
    <row r="1215" spans="1:23" ht="14">
      <c r="A1215" s="16"/>
      <c r="B1215" s="100"/>
      <c r="C1215" s="100"/>
      <c r="D1215" s="100"/>
      <c r="E1215" s="100"/>
      <c r="F1215" s="100"/>
      <c r="G1215" s="100"/>
      <c r="H1215" s="117"/>
      <c r="I1215" s="117"/>
      <c r="J1215" s="80"/>
      <c r="K1215" s="80"/>
      <c r="L1215" s="80"/>
      <c r="M1215" s="80"/>
      <c r="N1215" s="16"/>
      <c r="O1215" s="99"/>
      <c r="P1215" s="80"/>
      <c r="Q1215" s="80"/>
      <c r="R1215" s="80"/>
      <c r="S1215" s="80"/>
      <c r="T1215" s="80"/>
      <c r="U1215" s="7"/>
      <c r="V1215" s="7"/>
      <c r="W1215" s="7"/>
    </row>
    <row r="1216" spans="1:23" ht="14">
      <c r="A1216" s="17"/>
      <c r="B1216" s="41"/>
      <c r="C1216" s="41"/>
      <c r="D1216" s="41"/>
      <c r="E1216" s="41"/>
      <c r="F1216" s="41"/>
      <c r="G1216" s="41"/>
      <c r="H1216" s="77"/>
      <c r="I1216" s="77"/>
      <c r="J1216" s="29"/>
      <c r="K1216" s="29"/>
      <c r="L1216" s="29"/>
      <c r="M1216" s="29"/>
      <c r="N1216" s="17"/>
      <c r="O1216" s="227"/>
      <c r="P1216" s="29"/>
      <c r="Q1216" s="29"/>
      <c r="R1216" s="29"/>
      <c r="S1216" s="29"/>
      <c r="T1216" s="29"/>
      <c r="U1216" s="7"/>
      <c r="V1216" s="7"/>
      <c r="W1216" s="7"/>
    </row>
    <row r="1217" spans="1:23" ht="14">
      <c r="A1217" s="16"/>
      <c r="B1217" s="100"/>
      <c r="C1217" s="100"/>
      <c r="D1217" s="100"/>
      <c r="E1217" s="100"/>
      <c r="F1217" s="100"/>
      <c r="G1217" s="100"/>
      <c r="H1217" s="117"/>
      <c r="I1217" s="117"/>
      <c r="J1217" s="80"/>
      <c r="K1217" s="80"/>
      <c r="L1217" s="80"/>
      <c r="M1217" s="80"/>
      <c r="N1217" s="16"/>
      <c r="O1217" s="99"/>
      <c r="P1217" s="80"/>
      <c r="Q1217" s="80"/>
      <c r="R1217" s="80"/>
      <c r="S1217" s="80"/>
      <c r="T1217" s="80"/>
      <c r="U1217" s="7"/>
      <c r="V1217" s="7"/>
      <c r="W1217" s="7"/>
    </row>
    <row r="1218" spans="1:23" ht="14">
      <c r="A1218" s="17"/>
      <c r="B1218" s="41"/>
      <c r="C1218" s="41"/>
      <c r="D1218" s="41"/>
      <c r="E1218" s="41"/>
      <c r="F1218" s="41"/>
      <c r="G1218" s="41"/>
      <c r="H1218" s="77"/>
      <c r="I1218" s="77"/>
      <c r="J1218" s="29"/>
      <c r="K1218" s="29"/>
      <c r="L1218" s="29"/>
      <c r="M1218" s="29"/>
      <c r="N1218" s="17"/>
      <c r="O1218" s="227"/>
      <c r="P1218" s="29"/>
      <c r="Q1218" s="29"/>
      <c r="R1218" s="29"/>
      <c r="S1218" s="29"/>
      <c r="T1218" s="29"/>
      <c r="U1218" s="7"/>
      <c r="V1218" s="7"/>
      <c r="W1218" s="7"/>
    </row>
    <row r="1219" spans="1:23" ht="14">
      <c r="A1219" s="16"/>
      <c r="B1219" s="100"/>
      <c r="C1219" s="100"/>
      <c r="D1219" s="100"/>
      <c r="E1219" s="100"/>
      <c r="F1219" s="100"/>
      <c r="G1219" s="100"/>
      <c r="H1219" s="117"/>
      <c r="I1219" s="117"/>
      <c r="J1219" s="80"/>
      <c r="K1219" s="80"/>
      <c r="L1219" s="80"/>
      <c r="M1219" s="80"/>
      <c r="N1219" s="16"/>
      <c r="O1219" s="99"/>
      <c r="P1219" s="80"/>
      <c r="Q1219" s="80"/>
      <c r="R1219" s="80"/>
      <c r="S1219" s="80"/>
      <c r="T1219" s="80"/>
      <c r="U1219" s="7"/>
      <c r="V1219" s="7"/>
      <c r="W1219" s="7"/>
    </row>
    <row r="1220" spans="1:23" ht="14">
      <c r="A1220" s="17"/>
      <c r="B1220" s="41"/>
      <c r="C1220" s="41"/>
      <c r="D1220" s="41"/>
      <c r="E1220" s="41"/>
      <c r="F1220" s="41"/>
      <c r="G1220" s="41"/>
      <c r="H1220" s="77"/>
      <c r="I1220" s="77"/>
      <c r="J1220" s="29"/>
      <c r="K1220" s="29"/>
      <c r="L1220" s="29"/>
      <c r="M1220" s="29"/>
      <c r="N1220" s="17"/>
      <c r="O1220" s="227"/>
      <c r="P1220" s="29"/>
      <c r="Q1220" s="29"/>
      <c r="R1220" s="29"/>
      <c r="S1220" s="29"/>
      <c r="T1220" s="29"/>
      <c r="U1220" s="7"/>
      <c r="V1220" s="7"/>
      <c r="W1220" s="7"/>
    </row>
    <row r="1221" spans="1:23" ht="14">
      <c r="A1221" s="16"/>
      <c r="B1221" s="100"/>
      <c r="C1221" s="100"/>
      <c r="D1221" s="100"/>
      <c r="E1221" s="100"/>
      <c r="F1221" s="100"/>
      <c r="G1221" s="100"/>
      <c r="H1221" s="117"/>
      <c r="I1221" s="117"/>
      <c r="J1221" s="80"/>
      <c r="K1221" s="80"/>
      <c r="L1221" s="80"/>
      <c r="M1221" s="80"/>
      <c r="N1221" s="16"/>
      <c r="O1221" s="99"/>
      <c r="P1221" s="80"/>
      <c r="Q1221" s="80"/>
      <c r="R1221" s="80"/>
      <c r="S1221" s="80"/>
      <c r="T1221" s="80"/>
      <c r="U1221" s="7"/>
      <c r="V1221" s="7"/>
      <c r="W1221" s="7"/>
    </row>
    <row r="1222" spans="1:23" ht="14">
      <c r="A1222" s="17"/>
      <c r="B1222" s="41"/>
      <c r="C1222" s="41"/>
      <c r="D1222" s="41"/>
      <c r="E1222" s="41"/>
      <c r="F1222" s="41"/>
      <c r="G1222" s="41"/>
      <c r="H1222" s="77"/>
      <c r="I1222" s="77"/>
      <c r="J1222" s="29"/>
      <c r="K1222" s="29"/>
      <c r="L1222" s="29"/>
      <c r="M1222" s="29"/>
      <c r="N1222" s="17"/>
      <c r="O1222" s="227"/>
      <c r="P1222" s="29"/>
      <c r="Q1222" s="29"/>
      <c r="R1222" s="29"/>
      <c r="S1222" s="29"/>
      <c r="T1222" s="29"/>
      <c r="U1222" s="7"/>
      <c r="V1222" s="7"/>
      <c r="W1222" s="7"/>
    </row>
    <row r="1223" spans="1:23" ht="14">
      <c r="A1223" s="16"/>
      <c r="B1223" s="100"/>
      <c r="C1223" s="100"/>
      <c r="D1223" s="100"/>
      <c r="E1223" s="100"/>
      <c r="F1223" s="100"/>
      <c r="G1223" s="100"/>
      <c r="H1223" s="117"/>
      <c r="I1223" s="117"/>
      <c r="J1223" s="80"/>
      <c r="K1223" s="80"/>
      <c r="L1223" s="80"/>
      <c r="M1223" s="80"/>
      <c r="N1223" s="16"/>
      <c r="O1223" s="99"/>
      <c r="P1223" s="80"/>
      <c r="Q1223" s="80"/>
      <c r="R1223" s="80"/>
      <c r="S1223" s="80"/>
      <c r="T1223" s="80"/>
      <c r="U1223" s="7"/>
      <c r="V1223" s="7"/>
      <c r="W1223" s="7"/>
    </row>
    <row r="1224" spans="1:23" ht="14">
      <c r="A1224" s="17"/>
      <c r="B1224" s="41"/>
      <c r="C1224" s="41"/>
      <c r="D1224" s="41"/>
      <c r="E1224" s="41"/>
      <c r="F1224" s="41"/>
      <c r="G1224" s="41"/>
      <c r="H1224" s="77"/>
      <c r="I1224" s="77"/>
      <c r="J1224" s="29"/>
      <c r="K1224" s="29"/>
      <c r="L1224" s="29"/>
      <c r="M1224" s="29"/>
      <c r="N1224" s="17"/>
      <c r="O1224" s="227"/>
      <c r="P1224" s="29"/>
      <c r="Q1224" s="29"/>
      <c r="R1224" s="29"/>
      <c r="S1224" s="29"/>
      <c r="T1224" s="29"/>
      <c r="U1224" s="7"/>
      <c r="V1224" s="7"/>
      <c r="W1224" s="7"/>
    </row>
    <row r="1225" spans="1:23" ht="14">
      <c r="A1225" s="16"/>
      <c r="B1225" s="100"/>
      <c r="C1225" s="100"/>
      <c r="D1225" s="100"/>
      <c r="E1225" s="100"/>
      <c r="F1225" s="100"/>
      <c r="G1225" s="100"/>
      <c r="H1225" s="117"/>
      <c r="I1225" s="117"/>
      <c r="J1225" s="80"/>
      <c r="K1225" s="80"/>
      <c r="L1225" s="80"/>
      <c r="M1225" s="80"/>
      <c r="N1225" s="16"/>
      <c r="O1225" s="99"/>
      <c r="P1225" s="80"/>
      <c r="Q1225" s="80"/>
      <c r="R1225" s="80"/>
      <c r="S1225" s="80"/>
      <c r="T1225" s="80"/>
      <c r="U1225" s="7"/>
      <c r="V1225" s="7"/>
      <c r="W1225" s="7"/>
    </row>
    <row r="1226" spans="1:23" ht="14">
      <c r="A1226" s="17"/>
      <c r="B1226" s="41"/>
      <c r="C1226" s="41"/>
      <c r="D1226" s="41"/>
      <c r="E1226" s="41"/>
      <c r="F1226" s="41"/>
      <c r="G1226" s="41"/>
      <c r="H1226" s="77"/>
      <c r="I1226" s="77"/>
      <c r="J1226" s="29"/>
      <c r="K1226" s="29"/>
      <c r="L1226" s="29"/>
      <c r="M1226" s="29"/>
      <c r="N1226" s="17"/>
      <c r="O1226" s="227"/>
      <c r="P1226" s="29"/>
      <c r="Q1226" s="29"/>
      <c r="R1226" s="29"/>
      <c r="S1226" s="29"/>
      <c r="T1226" s="29"/>
      <c r="U1226" s="7"/>
      <c r="V1226" s="7"/>
      <c r="W1226" s="7"/>
    </row>
    <row r="1227" spans="1:23" ht="14">
      <c r="A1227" s="16"/>
      <c r="B1227" s="100"/>
      <c r="C1227" s="100"/>
      <c r="D1227" s="100"/>
      <c r="E1227" s="100"/>
      <c r="F1227" s="100"/>
      <c r="G1227" s="100"/>
      <c r="H1227" s="117"/>
      <c r="I1227" s="117"/>
      <c r="J1227" s="80"/>
      <c r="K1227" s="80"/>
      <c r="L1227" s="80"/>
      <c r="M1227" s="80"/>
      <c r="N1227" s="16"/>
      <c r="O1227" s="99"/>
      <c r="P1227" s="80"/>
      <c r="Q1227" s="80"/>
      <c r="R1227" s="80"/>
      <c r="S1227" s="80"/>
      <c r="T1227" s="80"/>
      <c r="U1227" s="7"/>
      <c r="V1227" s="7"/>
      <c r="W1227" s="7"/>
    </row>
    <row r="1228" spans="1:23" ht="14">
      <c r="A1228" s="17"/>
      <c r="B1228" s="41"/>
      <c r="C1228" s="41"/>
      <c r="D1228" s="41"/>
      <c r="E1228" s="41"/>
      <c r="F1228" s="41"/>
      <c r="G1228" s="41"/>
      <c r="H1228" s="77"/>
      <c r="I1228" s="77"/>
      <c r="J1228" s="29"/>
      <c r="K1228" s="29"/>
      <c r="L1228" s="29"/>
      <c r="M1228" s="29"/>
      <c r="N1228" s="17"/>
      <c r="O1228" s="227"/>
      <c r="P1228" s="29"/>
      <c r="Q1228" s="29"/>
      <c r="R1228" s="29"/>
      <c r="S1228" s="29"/>
      <c r="T1228" s="29"/>
      <c r="U1228" s="7"/>
      <c r="V1228" s="7"/>
      <c r="W1228" s="7"/>
    </row>
    <row r="1229" spans="1:23" ht="14">
      <c r="A1229" s="16"/>
      <c r="B1229" s="100"/>
      <c r="C1229" s="100"/>
      <c r="D1229" s="100"/>
      <c r="E1229" s="100"/>
      <c r="F1229" s="100"/>
      <c r="G1229" s="100"/>
      <c r="H1229" s="117"/>
      <c r="I1229" s="117"/>
      <c r="J1229" s="80"/>
      <c r="K1229" s="80"/>
      <c r="L1229" s="80"/>
      <c r="M1229" s="80"/>
      <c r="N1229" s="16"/>
      <c r="O1229" s="99"/>
      <c r="P1229" s="80"/>
      <c r="Q1229" s="80"/>
      <c r="R1229" s="80"/>
      <c r="S1229" s="80"/>
      <c r="T1229" s="80"/>
      <c r="U1229" s="7"/>
      <c r="V1229" s="7"/>
      <c r="W1229" s="7"/>
    </row>
    <row r="1230" spans="1:23" ht="14">
      <c r="A1230" s="17"/>
      <c r="B1230" s="41"/>
      <c r="C1230" s="41"/>
      <c r="D1230" s="41"/>
      <c r="E1230" s="41"/>
      <c r="F1230" s="41"/>
      <c r="G1230" s="41"/>
      <c r="H1230" s="77"/>
      <c r="I1230" s="77"/>
      <c r="J1230" s="29"/>
      <c r="K1230" s="29"/>
      <c r="L1230" s="29"/>
      <c r="M1230" s="29"/>
      <c r="N1230" s="17"/>
      <c r="O1230" s="227"/>
      <c r="P1230" s="29"/>
      <c r="Q1230" s="29"/>
      <c r="R1230" s="29"/>
      <c r="S1230" s="29"/>
      <c r="T1230" s="29"/>
      <c r="U1230" s="7"/>
      <c r="V1230" s="7"/>
      <c r="W1230" s="7"/>
    </row>
    <row r="1231" spans="1:23" ht="14">
      <c r="A1231" s="16"/>
      <c r="B1231" s="100"/>
      <c r="C1231" s="100"/>
      <c r="D1231" s="100"/>
      <c r="E1231" s="100"/>
      <c r="F1231" s="100"/>
      <c r="G1231" s="100"/>
      <c r="H1231" s="117"/>
      <c r="I1231" s="117"/>
      <c r="J1231" s="80"/>
      <c r="K1231" s="80"/>
      <c r="L1231" s="80"/>
      <c r="M1231" s="80"/>
      <c r="N1231" s="16"/>
      <c r="O1231" s="99"/>
      <c r="P1231" s="80"/>
      <c r="Q1231" s="80"/>
      <c r="R1231" s="80"/>
      <c r="S1231" s="80"/>
      <c r="T1231" s="80"/>
      <c r="U1231" s="7"/>
      <c r="V1231" s="7"/>
      <c r="W1231" s="7"/>
    </row>
    <row r="1232" spans="1:23" ht="14">
      <c r="A1232" s="17"/>
      <c r="B1232" s="41"/>
      <c r="C1232" s="41"/>
      <c r="D1232" s="41"/>
      <c r="E1232" s="41"/>
      <c r="F1232" s="41"/>
      <c r="G1232" s="41"/>
      <c r="H1232" s="77"/>
      <c r="I1232" s="77"/>
      <c r="J1232" s="29"/>
      <c r="K1232" s="29"/>
      <c r="L1232" s="29"/>
      <c r="M1232" s="29"/>
      <c r="N1232" s="17"/>
      <c r="O1232" s="227"/>
      <c r="P1232" s="29"/>
      <c r="Q1232" s="29"/>
      <c r="R1232" s="29"/>
      <c r="S1232" s="29"/>
      <c r="T1232" s="29"/>
      <c r="U1232" s="7"/>
      <c r="V1232" s="7"/>
      <c r="W1232" s="7"/>
    </row>
    <row r="1233" spans="1:23" ht="14">
      <c r="A1233" s="16"/>
      <c r="B1233" s="100"/>
      <c r="C1233" s="100"/>
      <c r="D1233" s="100"/>
      <c r="E1233" s="100"/>
      <c r="F1233" s="100"/>
      <c r="G1233" s="100"/>
      <c r="H1233" s="117"/>
      <c r="I1233" s="117"/>
      <c r="J1233" s="80"/>
      <c r="K1233" s="80"/>
      <c r="L1233" s="80"/>
      <c r="M1233" s="80"/>
      <c r="N1233" s="16"/>
      <c r="O1233" s="99"/>
      <c r="P1233" s="80"/>
      <c r="Q1233" s="80"/>
      <c r="R1233" s="80"/>
      <c r="S1233" s="80"/>
      <c r="T1233" s="80"/>
      <c r="U1233" s="7"/>
      <c r="V1233" s="7"/>
      <c r="W1233" s="7"/>
    </row>
    <row r="1234" spans="1:23" ht="14">
      <c r="A1234" s="17"/>
      <c r="B1234" s="41"/>
      <c r="C1234" s="41"/>
      <c r="D1234" s="41"/>
      <c r="E1234" s="41"/>
      <c r="F1234" s="41"/>
      <c r="G1234" s="41"/>
      <c r="H1234" s="77"/>
      <c r="I1234" s="77"/>
      <c r="J1234" s="29"/>
      <c r="K1234" s="29"/>
      <c r="L1234" s="29"/>
      <c r="M1234" s="29"/>
      <c r="N1234" s="17"/>
      <c r="O1234" s="227"/>
      <c r="P1234" s="29"/>
      <c r="Q1234" s="29"/>
      <c r="R1234" s="29"/>
      <c r="S1234" s="29"/>
      <c r="T1234" s="29"/>
      <c r="U1234" s="7"/>
      <c r="V1234" s="7"/>
      <c r="W1234" s="7"/>
    </row>
    <row r="1235" spans="1:23" ht="14">
      <c r="A1235" s="16"/>
      <c r="B1235" s="100"/>
      <c r="C1235" s="100"/>
      <c r="D1235" s="100"/>
      <c r="E1235" s="100"/>
      <c r="F1235" s="100"/>
      <c r="G1235" s="100"/>
      <c r="H1235" s="117"/>
      <c r="I1235" s="117"/>
      <c r="J1235" s="80"/>
      <c r="K1235" s="80"/>
      <c r="L1235" s="80"/>
      <c r="M1235" s="80"/>
      <c r="N1235" s="16"/>
      <c r="O1235" s="99"/>
      <c r="P1235" s="80"/>
      <c r="Q1235" s="80"/>
      <c r="R1235" s="80"/>
      <c r="S1235" s="80"/>
      <c r="T1235" s="80"/>
      <c r="U1235" s="7"/>
      <c r="V1235" s="7"/>
      <c r="W1235" s="7"/>
    </row>
    <row r="1236" spans="1:23" ht="14">
      <c r="A1236" s="17"/>
      <c r="B1236" s="41"/>
      <c r="C1236" s="41"/>
      <c r="D1236" s="41"/>
      <c r="E1236" s="41"/>
      <c r="F1236" s="41"/>
      <c r="G1236" s="41"/>
      <c r="H1236" s="77"/>
      <c r="I1236" s="77"/>
      <c r="J1236" s="29"/>
      <c r="K1236" s="29"/>
      <c r="L1236" s="29"/>
      <c r="M1236" s="29"/>
      <c r="N1236" s="17"/>
      <c r="O1236" s="227"/>
      <c r="P1236" s="29"/>
      <c r="Q1236" s="29"/>
      <c r="R1236" s="29"/>
      <c r="S1236" s="29"/>
      <c r="T1236" s="29"/>
      <c r="U1236" s="7"/>
      <c r="V1236" s="7"/>
      <c r="W1236" s="7"/>
    </row>
    <row r="1237" spans="1:23" ht="14">
      <c r="A1237" s="16"/>
      <c r="B1237" s="100"/>
      <c r="C1237" s="100"/>
      <c r="D1237" s="100"/>
      <c r="E1237" s="100"/>
      <c r="F1237" s="100"/>
      <c r="G1237" s="100"/>
      <c r="H1237" s="117"/>
      <c r="I1237" s="117"/>
      <c r="J1237" s="80"/>
      <c r="K1237" s="80"/>
      <c r="L1237" s="80"/>
      <c r="M1237" s="80"/>
      <c r="N1237" s="16"/>
      <c r="O1237" s="99"/>
      <c r="P1237" s="80"/>
      <c r="Q1237" s="80"/>
      <c r="R1237" s="80"/>
      <c r="S1237" s="80"/>
      <c r="T1237" s="80"/>
      <c r="U1237" s="7"/>
      <c r="V1237" s="7"/>
      <c r="W1237" s="7"/>
    </row>
    <row r="1238" spans="1:23" ht="14">
      <c r="A1238" s="17"/>
      <c r="B1238" s="41"/>
      <c r="C1238" s="41"/>
      <c r="D1238" s="41"/>
      <c r="E1238" s="41"/>
      <c r="F1238" s="41"/>
      <c r="G1238" s="41"/>
      <c r="H1238" s="77"/>
      <c r="I1238" s="77"/>
      <c r="J1238" s="29"/>
      <c r="K1238" s="29"/>
      <c r="L1238" s="29"/>
      <c r="M1238" s="29"/>
      <c r="N1238" s="17"/>
      <c r="O1238" s="227"/>
      <c r="P1238" s="29"/>
      <c r="Q1238" s="29"/>
      <c r="R1238" s="29"/>
      <c r="S1238" s="29"/>
      <c r="T1238" s="29"/>
      <c r="U1238" s="7"/>
      <c r="V1238" s="7"/>
      <c r="W1238" s="7"/>
    </row>
    <row r="1239" spans="1:23" ht="14">
      <c r="A1239" s="16"/>
      <c r="B1239" s="100"/>
      <c r="C1239" s="100"/>
      <c r="D1239" s="100"/>
      <c r="E1239" s="100"/>
      <c r="F1239" s="100"/>
      <c r="G1239" s="100"/>
      <c r="H1239" s="117"/>
      <c r="I1239" s="117"/>
      <c r="J1239" s="80"/>
      <c r="K1239" s="80"/>
      <c r="L1239" s="80"/>
      <c r="M1239" s="80"/>
      <c r="N1239" s="16"/>
      <c r="O1239" s="99"/>
      <c r="P1239" s="80"/>
      <c r="Q1239" s="80"/>
      <c r="R1239" s="80"/>
      <c r="S1239" s="80"/>
      <c r="T1239" s="80"/>
      <c r="U1239" s="7"/>
      <c r="V1239" s="7"/>
      <c r="W1239" s="7"/>
    </row>
    <row r="1240" spans="1:23" ht="14">
      <c r="A1240" s="17"/>
      <c r="B1240" s="41"/>
      <c r="C1240" s="41"/>
      <c r="D1240" s="41"/>
      <c r="E1240" s="41"/>
      <c r="F1240" s="41"/>
      <c r="G1240" s="41"/>
      <c r="H1240" s="77"/>
      <c r="I1240" s="77"/>
      <c r="J1240" s="29"/>
      <c r="K1240" s="29"/>
      <c r="L1240" s="29"/>
      <c r="M1240" s="29"/>
      <c r="N1240" s="17"/>
      <c r="O1240" s="227"/>
      <c r="P1240" s="29"/>
      <c r="Q1240" s="29"/>
      <c r="R1240" s="29"/>
      <c r="S1240" s="29"/>
      <c r="T1240" s="29"/>
      <c r="U1240" s="7"/>
      <c r="V1240" s="7"/>
      <c r="W1240" s="7"/>
    </row>
    <row r="1241" spans="1:23" ht="14">
      <c r="A1241" s="16"/>
      <c r="B1241" s="100"/>
      <c r="C1241" s="100"/>
      <c r="D1241" s="100"/>
      <c r="E1241" s="100"/>
      <c r="F1241" s="100"/>
      <c r="G1241" s="100"/>
      <c r="H1241" s="117"/>
      <c r="I1241" s="117"/>
      <c r="J1241" s="80"/>
      <c r="K1241" s="80"/>
      <c r="L1241" s="80"/>
      <c r="M1241" s="80"/>
      <c r="N1241" s="16"/>
      <c r="O1241" s="99"/>
      <c r="P1241" s="80"/>
      <c r="Q1241" s="80"/>
      <c r="R1241" s="80"/>
      <c r="S1241" s="80"/>
      <c r="T1241" s="80"/>
      <c r="U1241" s="7"/>
      <c r="V1241" s="7"/>
      <c r="W1241" s="7"/>
    </row>
    <row r="1242" spans="1:23" ht="14">
      <c r="A1242" s="17"/>
      <c r="B1242" s="41"/>
      <c r="C1242" s="41"/>
      <c r="D1242" s="41"/>
      <c r="E1242" s="41"/>
      <c r="F1242" s="41"/>
      <c r="G1242" s="41"/>
      <c r="H1242" s="77"/>
      <c r="I1242" s="77"/>
      <c r="J1242" s="29"/>
      <c r="K1242" s="29"/>
      <c r="L1242" s="29"/>
      <c r="M1242" s="29"/>
      <c r="N1242" s="17"/>
      <c r="O1242" s="227"/>
      <c r="P1242" s="29"/>
      <c r="Q1242" s="29"/>
      <c r="R1242" s="29"/>
      <c r="S1242" s="29"/>
      <c r="T1242" s="29"/>
      <c r="U1242" s="7"/>
      <c r="V1242" s="7"/>
      <c r="W1242" s="7"/>
    </row>
    <row r="1243" spans="1:23" ht="14">
      <c r="A1243" s="16"/>
      <c r="B1243" s="100"/>
      <c r="C1243" s="100"/>
      <c r="D1243" s="100"/>
      <c r="E1243" s="100"/>
      <c r="F1243" s="100"/>
      <c r="G1243" s="100"/>
      <c r="H1243" s="117"/>
      <c r="I1243" s="117"/>
      <c r="J1243" s="80"/>
      <c r="K1243" s="80"/>
      <c r="L1243" s="80"/>
      <c r="M1243" s="80"/>
      <c r="N1243" s="16"/>
      <c r="O1243" s="99"/>
      <c r="P1243" s="80"/>
      <c r="Q1243" s="80"/>
      <c r="R1243" s="80"/>
      <c r="S1243" s="80"/>
      <c r="T1243" s="80"/>
      <c r="U1243" s="7"/>
      <c r="V1243" s="7"/>
      <c r="W1243" s="7"/>
    </row>
    <row r="1244" spans="1:23" ht="14">
      <c r="A1244" s="17"/>
      <c r="B1244" s="41"/>
      <c r="C1244" s="41"/>
      <c r="D1244" s="41"/>
      <c r="E1244" s="41"/>
      <c r="F1244" s="41"/>
      <c r="G1244" s="41"/>
      <c r="H1244" s="77"/>
      <c r="I1244" s="77"/>
      <c r="J1244" s="29"/>
      <c r="K1244" s="29"/>
      <c r="L1244" s="29"/>
      <c r="M1244" s="29"/>
      <c r="N1244" s="17"/>
      <c r="O1244" s="227"/>
      <c r="P1244" s="29"/>
      <c r="Q1244" s="29"/>
      <c r="R1244" s="29"/>
      <c r="S1244" s="29"/>
      <c r="T1244" s="29"/>
      <c r="U1244" s="7"/>
      <c r="V1244" s="7"/>
      <c r="W1244" s="7"/>
    </row>
    <row r="1245" spans="1:23" ht="14">
      <c r="A1245" s="16"/>
      <c r="B1245" s="100"/>
      <c r="C1245" s="100"/>
      <c r="D1245" s="100"/>
      <c r="E1245" s="100"/>
      <c r="F1245" s="100"/>
      <c r="G1245" s="100"/>
      <c r="H1245" s="117"/>
      <c r="I1245" s="117"/>
      <c r="J1245" s="80"/>
      <c r="K1245" s="80"/>
      <c r="L1245" s="80"/>
      <c r="M1245" s="80"/>
      <c r="N1245" s="16"/>
      <c r="O1245" s="99"/>
      <c r="P1245" s="80"/>
      <c r="Q1245" s="80"/>
      <c r="R1245" s="80"/>
      <c r="S1245" s="80"/>
      <c r="T1245" s="80"/>
      <c r="U1245" s="7"/>
      <c r="V1245" s="7"/>
      <c r="W1245" s="7"/>
    </row>
    <row r="1246" spans="1:23" ht="14">
      <c r="A1246" s="17"/>
      <c r="B1246" s="41"/>
      <c r="C1246" s="41"/>
      <c r="D1246" s="41"/>
      <c r="E1246" s="41"/>
      <c r="F1246" s="41"/>
      <c r="G1246" s="41"/>
      <c r="H1246" s="77"/>
      <c r="I1246" s="77"/>
      <c r="J1246" s="29"/>
      <c r="K1246" s="29"/>
      <c r="L1246" s="29"/>
      <c r="M1246" s="29"/>
      <c r="N1246" s="17"/>
      <c r="O1246" s="227"/>
      <c r="P1246" s="29"/>
      <c r="Q1246" s="29"/>
      <c r="R1246" s="29"/>
      <c r="S1246" s="29"/>
      <c r="T1246" s="29"/>
      <c r="U1246" s="7"/>
      <c r="V1246" s="7"/>
      <c r="W1246" s="7"/>
    </row>
    <row r="1247" spans="1:23" ht="14">
      <c r="A1247" s="16"/>
      <c r="B1247" s="100"/>
      <c r="C1247" s="100"/>
      <c r="D1247" s="100"/>
      <c r="E1247" s="100"/>
      <c r="F1247" s="100"/>
      <c r="G1247" s="100"/>
      <c r="H1247" s="117"/>
      <c r="I1247" s="117"/>
      <c r="J1247" s="80"/>
      <c r="K1247" s="80"/>
      <c r="L1247" s="80"/>
      <c r="M1247" s="80"/>
      <c r="N1247" s="16"/>
      <c r="O1247" s="99"/>
      <c r="P1247" s="80"/>
      <c r="Q1247" s="80"/>
      <c r="R1247" s="80"/>
      <c r="S1247" s="80"/>
      <c r="T1247" s="80"/>
      <c r="U1247" s="7"/>
      <c r="V1247" s="7"/>
      <c r="W1247" s="7"/>
    </row>
    <row r="1248" spans="1:23" ht="14">
      <c r="A1248" s="17"/>
      <c r="B1248" s="41"/>
      <c r="C1248" s="41"/>
      <c r="D1248" s="41"/>
      <c r="E1248" s="41"/>
      <c r="F1248" s="41"/>
      <c r="G1248" s="41"/>
      <c r="H1248" s="77"/>
      <c r="I1248" s="77"/>
      <c r="J1248" s="29"/>
      <c r="K1248" s="29"/>
      <c r="L1248" s="29"/>
      <c r="M1248" s="29"/>
      <c r="N1248" s="17"/>
      <c r="O1248" s="227"/>
      <c r="P1248" s="29"/>
      <c r="Q1248" s="29"/>
      <c r="R1248" s="29"/>
      <c r="S1248" s="29"/>
      <c r="T1248" s="29"/>
      <c r="U1248" s="7"/>
      <c r="V1248" s="7"/>
      <c r="W1248" s="7"/>
    </row>
    <row r="1249" spans="1:23" ht="14">
      <c r="A1249" s="16"/>
      <c r="B1249" s="100"/>
      <c r="C1249" s="100"/>
      <c r="D1249" s="100"/>
      <c r="E1249" s="100"/>
      <c r="F1249" s="100"/>
      <c r="G1249" s="100"/>
      <c r="H1249" s="117"/>
      <c r="I1249" s="117"/>
      <c r="J1249" s="80"/>
      <c r="K1249" s="80"/>
      <c r="L1249" s="80"/>
      <c r="M1249" s="80"/>
      <c r="N1249" s="16"/>
      <c r="O1249" s="99"/>
      <c r="P1249" s="80"/>
      <c r="Q1249" s="80"/>
      <c r="R1249" s="80"/>
      <c r="S1249" s="80"/>
      <c r="T1249" s="80"/>
      <c r="U1249" s="7"/>
      <c r="V1249" s="7"/>
      <c r="W1249" s="7"/>
    </row>
    <row r="1250" spans="1:23" ht="14">
      <c r="A1250" s="17"/>
      <c r="B1250" s="41"/>
      <c r="C1250" s="41"/>
      <c r="D1250" s="41"/>
      <c r="E1250" s="41"/>
      <c r="F1250" s="41"/>
      <c r="G1250" s="41"/>
      <c r="H1250" s="77"/>
      <c r="I1250" s="77"/>
      <c r="J1250" s="29"/>
      <c r="K1250" s="29"/>
      <c r="L1250" s="29"/>
      <c r="M1250" s="29"/>
      <c r="N1250" s="17"/>
      <c r="O1250" s="227"/>
      <c r="P1250" s="29"/>
      <c r="Q1250" s="29"/>
      <c r="R1250" s="29"/>
      <c r="S1250" s="29"/>
      <c r="T1250" s="29"/>
      <c r="U1250" s="7"/>
      <c r="V1250" s="7"/>
      <c r="W1250" s="7"/>
    </row>
    <row r="1251" spans="1:23" ht="14">
      <c r="A1251" s="16"/>
      <c r="B1251" s="100"/>
      <c r="C1251" s="100"/>
      <c r="D1251" s="100"/>
      <c r="E1251" s="100"/>
      <c r="F1251" s="100"/>
      <c r="G1251" s="100"/>
      <c r="H1251" s="117"/>
      <c r="I1251" s="117"/>
      <c r="J1251" s="80"/>
      <c r="K1251" s="80"/>
      <c r="L1251" s="80"/>
      <c r="M1251" s="80"/>
      <c r="N1251" s="16"/>
      <c r="O1251" s="99"/>
      <c r="P1251" s="80"/>
      <c r="Q1251" s="80"/>
      <c r="R1251" s="80"/>
      <c r="S1251" s="80"/>
      <c r="T1251" s="80"/>
      <c r="U1251" s="7"/>
      <c r="V1251" s="7"/>
      <c r="W1251" s="7"/>
    </row>
    <row r="1252" spans="1:23" ht="14">
      <c r="A1252" s="17"/>
      <c r="B1252" s="41"/>
      <c r="C1252" s="41"/>
      <c r="D1252" s="41"/>
      <c r="E1252" s="41"/>
      <c r="F1252" s="41"/>
      <c r="G1252" s="41"/>
      <c r="H1252" s="77"/>
      <c r="I1252" s="77"/>
      <c r="J1252" s="29"/>
      <c r="K1252" s="29"/>
      <c r="L1252" s="29"/>
      <c r="M1252" s="29"/>
      <c r="N1252" s="17"/>
      <c r="O1252" s="227"/>
      <c r="P1252" s="29"/>
      <c r="Q1252" s="29"/>
      <c r="R1252" s="29"/>
      <c r="S1252" s="29"/>
      <c r="T1252" s="29"/>
      <c r="U1252" s="7"/>
      <c r="V1252" s="7"/>
      <c r="W1252" s="7"/>
    </row>
    <row r="1253" spans="1:23" ht="14">
      <c r="A1253" s="16"/>
      <c r="B1253" s="100"/>
      <c r="C1253" s="100"/>
      <c r="D1253" s="100"/>
      <c r="E1253" s="100"/>
      <c r="F1253" s="100"/>
      <c r="G1253" s="100"/>
      <c r="H1253" s="117"/>
      <c r="I1253" s="117"/>
      <c r="J1253" s="80"/>
      <c r="K1253" s="80"/>
      <c r="L1253" s="80"/>
      <c r="M1253" s="80"/>
      <c r="N1253" s="16"/>
      <c r="O1253" s="99"/>
      <c r="P1253" s="80"/>
      <c r="Q1253" s="80"/>
      <c r="R1253" s="80"/>
      <c r="S1253" s="80"/>
      <c r="T1253" s="80"/>
      <c r="U1253" s="7"/>
      <c r="V1253" s="7"/>
      <c r="W1253" s="7"/>
    </row>
    <row r="1254" spans="1:23" ht="14">
      <c r="A1254" s="17"/>
      <c r="B1254" s="41"/>
      <c r="C1254" s="41"/>
      <c r="D1254" s="41"/>
      <c r="E1254" s="41"/>
      <c r="F1254" s="41"/>
      <c r="G1254" s="41"/>
      <c r="H1254" s="77"/>
      <c r="I1254" s="77"/>
      <c r="J1254" s="29"/>
      <c r="K1254" s="29"/>
      <c r="L1254" s="29"/>
      <c r="M1254" s="29"/>
      <c r="N1254" s="17"/>
      <c r="O1254" s="227"/>
      <c r="P1254" s="29"/>
      <c r="Q1254" s="29"/>
      <c r="R1254" s="29"/>
      <c r="S1254" s="29"/>
      <c r="T1254" s="29"/>
      <c r="U1254" s="7"/>
      <c r="V1254" s="7"/>
      <c r="W1254" s="7"/>
    </row>
    <row r="1255" spans="1:23" ht="14">
      <c r="A1255" s="16"/>
      <c r="B1255" s="100"/>
      <c r="C1255" s="100"/>
      <c r="D1255" s="100"/>
      <c r="E1255" s="100"/>
      <c r="F1255" s="100"/>
      <c r="G1255" s="100"/>
      <c r="H1255" s="117"/>
      <c r="I1255" s="117"/>
      <c r="J1255" s="80"/>
      <c r="K1255" s="80"/>
      <c r="L1255" s="80"/>
      <c r="M1255" s="80"/>
      <c r="N1255" s="16"/>
      <c r="O1255" s="99"/>
      <c r="P1255" s="80"/>
      <c r="Q1255" s="80"/>
      <c r="R1255" s="80"/>
      <c r="S1255" s="80"/>
      <c r="T1255" s="80"/>
      <c r="U1255" s="7"/>
      <c r="V1255" s="7"/>
      <c r="W1255" s="7"/>
    </row>
    <row r="1256" spans="1:23" ht="14">
      <c r="A1256" s="17"/>
      <c r="B1256" s="41"/>
      <c r="C1256" s="41"/>
      <c r="D1256" s="41"/>
      <c r="E1256" s="41"/>
      <c r="F1256" s="41"/>
      <c r="G1256" s="41"/>
      <c r="H1256" s="77"/>
      <c r="I1256" s="77"/>
      <c r="J1256" s="29"/>
      <c r="K1256" s="29"/>
      <c r="L1256" s="29"/>
      <c r="M1256" s="29"/>
      <c r="N1256" s="17"/>
      <c r="O1256" s="227"/>
      <c r="P1256" s="29"/>
      <c r="Q1256" s="29"/>
      <c r="R1256" s="29"/>
      <c r="S1256" s="29"/>
      <c r="T1256" s="29"/>
      <c r="U1256" s="7"/>
      <c r="V1256" s="7"/>
      <c r="W1256" s="7"/>
    </row>
    <row r="1257" spans="1:23" ht="14">
      <c r="A1257" s="16"/>
      <c r="B1257" s="100"/>
      <c r="C1257" s="100"/>
      <c r="D1257" s="100"/>
      <c r="E1257" s="100"/>
      <c r="F1257" s="100"/>
      <c r="G1257" s="100"/>
      <c r="H1257" s="117"/>
      <c r="I1257" s="117"/>
      <c r="J1257" s="80"/>
      <c r="K1257" s="80"/>
      <c r="L1257" s="80"/>
      <c r="M1257" s="80"/>
      <c r="N1257" s="16"/>
      <c r="O1257" s="99"/>
      <c r="P1257" s="80"/>
      <c r="Q1257" s="80"/>
      <c r="R1257" s="80"/>
      <c r="S1257" s="80"/>
      <c r="T1257" s="80"/>
      <c r="U1257" s="7"/>
      <c r="V1257" s="7"/>
      <c r="W1257" s="7"/>
    </row>
    <row r="1258" spans="1:23" ht="14">
      <c r="A1258" s="17"/>
      <c r="B1258" s="41"/>
      <c r="C1258" s="41"/>
      <c r="D1258" s="41"/>
      <c r="E1258" s="41"/>
      <c r="F1258" s="41"/>
      <c r="G1258" s="41"/>
      <c r="H1258" s="77"/>
      <c r="I1258" s="77"/>
      <c r="J1258" s="29"/>
      <c r="K1258" s="29"/>
      <c r="L1258" s="29"/>
      <c r="M1258" s="29"/>
      <c r="N1258" s="17"/>
      <c r="O1258" s="227"/>
      <c r="P1258" s="29"/>
      <c r="Q1258" s="29"/>
      <c r="R1258" s="29"/>
      <c r="S1258" s="29"/>
      <c r="T1258" s="29"/>
      <c r="U1258" s="7"/>
      <c r="V1258" s="7"/>
      <c r="W1258" s="7"/>
    </row>
    <row r="1259" spans="1:23" ht="14">
      <c r="A1259" s="16"/>
      <c r="B1259" s="100"/>
      <c r="C1259" s="100"/>
      <c r="D1259" s="100"/>
      <c r="E1259" s="100"/>
      <c r="F1259" s="100"/>
      <c r="G1259" s="100"/>
      <c r="H1259" s="117"/>
      <c r="I1259" s="117"/>
      <c r="J1259" s="80"/>
      <c r="K1259" s="80"/>
      <c r="L1259" s="80"/>
      <c r="M1259" s="80"/>
      <c r="N1259" s="16"/>
      <c r="O1259" s="99"/>
      <c r="P1259" s="80"/>
      <c r="Q1259" s="80"/>
      <c r="R1259" s="80"/>
      <c r="S1259" s="80"/>
      <c r="T1259" s="80"/>
      <c r="U1259" s="7"/>
      <c r="V1259" s="7"/>
      <c r="W1259" s="7"/>
    </row>
    <row r="1260" spans="1:23" ht="14">
      <c r="A1260" s="17"/>
      <c r="B1260" s="41"/>
      <c r="C1260" s="41"/>
      <c r="D1260" s="41"/>
      <c r="E1260" s="41"/>
      <c r="F1260" s="41"/>
      <c r="G1260" s="41"/>
      <c r="H1260" s="77"/>
      <c r="I1260" s="77"/>
      <c r="J1260" s="29"/>
      <c r="K1260" s="29"/>
      <c r="L1260" s="29"/>
      <c r="M1260" s="29"/>
      <c r="N1260" s="17"/>
      <c r="O1260" s="227"/>
      <c r="P1260" s="29"/>
      <c r="Q1260" s="29"/>
      <c r="R1260" s="29"/>
      <c r="S1260" s="29"/>
      <c r="T1260" s="29"/>
      <c r="U1260" s="7"/>
      <c r="V1260" s="7"/>
      <c r="W1260" s="7"/>
    </row>
    <row r="1261" spans="1:23" ht="14">
      <c r="A1261" s="16"/>
      <c r="B1261" s="100"/>
      <c r="C1261" s="100"/>
      <c r="D1261" s="100"/>
      <c r="E1261" s="100"/>
      <c r="F1261" s="100"/>
      <c r="G1261" s="100"/>
      <c r="H1261" s="117"/>
      <c r="I1261" s="117"/>
      <c r="J1261" s="80"/>
      <c r="K1261" s="80"/>
      <c r="L1261" s="80"/>
      <c r="M1261" s="80"/>
      <c r="N1261" s="16"/>
      <c r="O1261" s="99"/>
      <c r="P1261" s="80"/>
      <c r="Q1261" s="80"/>
      <c r="R1261" s="80"/>
      <c r="S1261" s="80"/>
      <c r="T1261" s="80"/>
      <c r="U1261" s="7"/>
      <c r="V1261" s="7"/>
      <c r="W1261" s="7"/>
    </row>
    <row r="1262" spans="1:23" ht="14">
      <c r="A1262" s="17"/>
      <c r="B1262" s="41"/>
      <c r="C1262" s="41"/>
      <c r="D1262" s="41"/>
      <c r="E1262" s="41"/>
      <c r="F1262" s="41"/>
      <c r="G1262" s="41"/>
      <c r="H1262" s="77"/>
      <c r="I1262" s="77"/>
      <c r="J1262" s="29"/>
      <c r="K1262" s="29"/>
      <c r="L1262" s="29"/>
      <c r="M1262" s="29"/>
      <c r="N1262" s="17"/>
      <c r="O1262" s="227"/>
      <c r="P1262" s="29"/>
      <c r="Q1262" s="29"/>
      <c r="R1262" s="29"/>
      <c r="S1262" s="29"/>
      <c r="T1262" s="29"/>
      <c r="U1262" s="7"/>
      <c r="V1262" s="7"/>
      <c r="W1262" s="7"/>
    </row>
    <row r="1263" spans="1:23" ht="14">
      <c r="A1263" s="16"/>
      <c r="B1263" s="100"/>
      <c r="C1263" s="100"/>
      <c r="D1263" s="100"/>
      <c r="E1263" s="100"/>
      <c r="F1263" s="100"/>
      <c r="G1263" s="100"/>
      <c r="H1263" s="117"/>
      <c r="I1263" s="117"/>
      <c r="J1263" s="80"/>
      <c r="K1263" s="80"/>
      <c r="L1263" s="80"/>
      <c r="M1263" s="80"/>
      <c r="N1263" s="16"/>
      <c r="O1263" s="99"/>
      <c r="P1263" s="80"/>
      <c r="Q1263" s="80"/>
      <c r="R1263" s="80"/>
      <c r="S1263" s="80"/>
      <c r="T1263" s="80"/>
      <c r="U1263" s="7"/>
      <c r="V1263" s="7"/>
      <c r="W1263" s="7"/>
    </row>
    <row r="1264" spans="1:23" ht="14">
      <c r="A1264" s="17"/>
      <c r="B1264" s="41"/>
      <c r="C1264" s="41"/>
      <c r="D1264" s="41"/>
      <c r="E1264" s="41"/>
      <c r="F1264" s="41"/>
      <c r="G1264" s="41"/>
      <c r="H1264" s="77"/>
      <c r="I1264" s="77"/>
      <c r="J1264" s="29"/>
      <c r="K1264" s="29"/>
      <c r="L1264" s="29"/>
      <c r="M1264" s="29"/>
      <c r="N1264" s="17"/>
      <c r="O1264" s="227"/>
      <c r="P1264" s="29"/>
      <c r="Q1264" s="29"/>
      <c r="R1264" s="29"/>
      <c r="S1264" s="29"/>
      <c r="T1264" s="29"/>
      <c r="U1264" s="7"/>
      <c r="V1264" s="7"/>
      <c r="W1264" s="7"/>
    </row>
    <row r="1265" spans="1:23" ht="14">
      <c r="A1265" s="16"/>
      <c r="B1265" s="100"/>
      <c r="C1265" s="100"/>
      <c r="D1265" s="100"/>
      <c r="E1265" s="100"/>
      <c r="F1265" s="100"/>
      <c r="G1265" s="100"/>
      <c r="H1265" s="117"/>
      <c r="I1265" s="117"/>
      <c r="J1265" s="80"/>
      <c r="K1265" s="80"/>
      <c r="L1265" s="80"/>
      <c r="M1265" s="80"/>
      <c r="N1265" s="16"/>
      <c r="O1265" s="99"/>
      <c r="P1265" s="80"/>
      <c r="Q1265" s="80"/>
      <c r="R1265" s="80"/>
      <c r="S1265" s="80"/>
      <c r="T1265" s="80"/>
      <c r="U1265" s="7"/>
      <c r="V1265" s="7"/>
      <c r="W1265" s="7"/>
    </row>
    <row r="1266" spans="1:23" ht="14">
      <c r="A1266" s="17"/>
      <c r="B1266" s="41"/>
      <c r="C1266" s="41"/>
      <c r="D1266" s="41"/>
      <c r="E1266" s="41"/>
      <c r="F1266" s="41"/>
      <c r="G1266" s="41"/>
      <c r="H1266" s="77"/>
      <c r="I1266" s="77"/>
      <c r="J1266" s="29"/>
      <c r="K1266" s="29"/>
      <c r="L1266" s="29"/>
      <c r="M1266" s="29"/>
      <c r="N1266" s="17"/>
      <c r="O1266" s="227"/>
      <c r="P1266" s="29"/>
      <c r="Q1266" s="29"/>
      <c r="R1266" s="29"/>
      <c r="S1266" s="29"/>
      <c r="T1266" s="29"/>
      <c r="U1266" s="7"/>
      <c r="V1266" s="7"/>
      <c r="W1266" s="7"/>
    </row>
    <row r="1267" spans="1:23" ht="14">
      <c r="A1267" s="16"/>
      <c r="B1267" s="100"/>
      <c r="C1267" s="100"/>
      <c r="D1267" s="100"/>
      <c r="E1267" s="100"/>
      <c r="F1267" s="100"/>
      <c r="G1267" s="100"/>
      <c r="H1267" s="117"/>
      <c r="I1267" s="117"/>
      <c r="J1267" s="80"/>
      <c r="K1267" s="80"/>
      <c r="L1267" s="80"/>
      <c r="M1267" s="80"/>
      <c r="N1267" s="16"/>
      <c r="O1267" s="99"/>
      <c r="P1267" s="80"/>
      <c r="Q1267" s="80"/>
      <c r="R1267" s="80"/>
      <c r="S1267" s="80"/>
      <c r="T1267" s="80"/>
      <c r="U1267" s="7"/>
      <c r="V1267" s="7"/>
      <c r="W1267" s="7"/>
    </row>
    <row r="1268" spans="1:23" ht="14">
      <c r="A1268" s="17"/>
      <c r="B1268" s="41"/>
      <c r="C1268" s="41"/>
      <c r="D1268" s="41"/>
      <c r="E1268" s="41"/>
      <c r="F1268" s="41"/>
      <c r="G1268" s="41"/>
      <c r="H1268" s="77"/>
      <c r="I1268" s="77"/>
      <c r="J1268" s="29"/>
      <c r="K1268" s="29"/>
      <c r="L1268" s="29"/>
      <c r="M1268" s="29"/>
      <c r="N1268" s="17"/>
      <c r="O1268" s="227"/>
      <c r="P1268" s="29"/>
      <c r="Q1268" s="29"/>
      <c r="R1268" s="29"/>
      <c r="S1268" s="29"/>
      <c r="T1268" s="29"/>
      <c r="U1268" s="7"/>
      <c r="V1268" s="7"/>
      <c r="W1268" s="7"/>
    </row>
    <row r="1269" spans="1:23" ht="14">
      <c r="A1269" s="16"/>
      <c r="B1269" s="100"/>
      <c r="C1269" s="100"/>
      <c r="D1269" s="100"/>
      <c r="E1269" s="100"/>
      <c r="F1269" s="100"/>
      <c r="G1269" s="100"/>
      <c r="H1269" s="117"/>
      <c r="I1269" s="117"/>
      <c r="J1269" s="80"/>
      <c r="K1269" s="80"/>
      <c r="L1269" s="80"/>
      <c r="M1269" s="80"/>
      <c r="N1269" s="16"/>
      <c r="O1269" s="99"/>
      <c r="P1269" s="80"/>
      <c r="Q1269" s="80"/>
      <c r="R1269" s="80"/>
      <c r="S1269" s="80"/>
      <c r="T1269" s="80"/>
      <c r="U1269" s="7"/>
      <c r="V1269" s="7"/>
      <c r="W1269" s="7"/>
    </row>
    <row r="1270" spans="1:23" ht="14">
      <c r="A1270" s="17"/>
      <c r="B1270" s="41"/>
      <c r="C1270" s="41"/>
      <c r="D1270" s="41"/>
      <c r="E1270" s="41"/>
      <c r="F1270" s="41"/>
      <c r="G1270" s="41"/>
      <c r="H1270" s="77"/>
      <c r="I1270" s="77"/>
      <c r="J1270" s="29"/>
      <c r="K1270" s="29"/>
      <c r="L1270" s="29"/>
      <c r="M1270" s="29"/>
      <c r="N1270" s="17"/>
      <c r="O1270" s="227"/>
      <c r="P1270" s="29"/>
      <c r="Q1270" s="29"/>
      <c r="R1270" s="29"/>
      <c r="S1270" s="29"/>
      <c r="T1270" s="29"/>
      <c r="U1270" s="7"/>
      <c r="V1270" s="7"/>
      <c r="W1270" s="7"/>
    </row>
    <row r="1271" spans="1:23" ht="14">
      <c r="A1271" s="16"/>
      <c r="B1271" s="100"/>
      <c r="C1271" s="100"/>
      <c r="D1271" s="100"/>
      <c r="E1271" s="100"/>
      <c r="F1271" s="100"/>
      <c r="G1271" s="100"/>
      <c r="H1271" s="117"/>
      <c r="I1271" s="117"/>
      <c r="J1271" s="80"/>
      <c r="K1271" s="80"/>
      <c r="L1271" s="80"/>
      <c r="M1271" s="80"/>
      <c r="N1271" s="16"/>
      <c r="O1271" s="99"/>
      <c r="P1271" s="80"/>
      <c r="Q1271" s="80"/>
      <c r="R1271" s="80"/>
      <c r="S1271" s="80"/>
      <c r="T1271" s="80"/>
      <c r="U1271" s="7"/>
      <c r="V1271" s="7"/>
      <c r="W1271" s="7"/>
    </row>
    <row r="1272" spans="1:23" ht="14">
      <c r="A1272" s="17"/>
      <c r="B1272" s="41"/>
      <c r="C1272" s="41"/>
      <c r="D1272" s="41"/>
      <c r="E1272" s="41"/>
      <c r="F1272" s="41"/>
      <c r="G1272" s="41"/>
      <c r="H1272" s="77"/>
      <c r="I1272" s="77"/>
      <c r="J1272" s="29"/>
      <c r="K1272" s="29"/>
      <c r="L1272" s="29"/>
      <c r="M1272" s="29"/>
      <c r="N1272" s="17"/>
      <c r="O1272" s="227"/>
      <c r="P1272" s="29"/>
      <c r="Q1272" s="29"/>
      <c r="R1272" s="29"/>
      <c r="S1272" s="29"/>
      <c r="T1272" s="29"/>
      <c r="U1272" s="7"/>
      <c r="V1272" s="7"/>
      <c r="W1272" s="7"/>
    </row>
    <row r="1273" spans="1:23" ht="14">
      <c r="A1273" s="16"/>
      <c r="B1273" s="100"/>
      <c r="C1273" s="100"/>
      <c r="D1273" s="100"/>
      <c r="E1273" s="100"/>
      <c r="F1273" s="100"/>
      <c r="G1273" s="100"/>
      <c r="H1273" s="117"/>
      <c r="I1273" s="117"/>
      <c r="J1273" s="80"/>
      <c r="K1273" s="80"/>
      <c r="L1273" s="80"/>
      <c r="M1273" s="80"/>
      <c r="N1273" s="16"/>
      <c r="O1273" s="99"/>
      <c r="P1273" s="80"/>
      <c r="Q1273" s="80"/>
      <c r="R1273" s="80"/>
      <c r="S1273" s="80"/>
      <c r="T1273" s="80"/>
      <c r="U1273" s="7"/>
      <c r="V1273" s="7"/>
      <c r="W1273" s="7"/>
    </row>
    <row r="1274" spans="1:23" ht="14">
      <c r="A1274" s="17"/>
      <c r="B1274" s="41"/>
      <c r="C1274" s="41"/>
      <c r="D1274" s="41"/>
      <c r="E1274" s="41"/>
      <c r="F1274" s="41"/>
      <c r="G1274" s="41"/>
      <c r="H1274" s="77"/>
      <c r="I1274" s="77"/>
      <c r="J1274" s="29"/>
      <c r="K1274" s="29"/>
      <c r="L1274" s="29"/>
      <c r="M1274" s="29"/>
      <c r="N1274" s="17"/>
      <c r="O1274" s="227"/>
      <c r="P1274" s="29"/>
      <c r="Q1274" s="29"/>
      <c r="R1274" s="29"/>
      <c r="S1274" s="29"/>
      <c r="T1274" s="29"/>
      <c r="U1274" s="7"/>
      <c r="V1274" s="7"/>
      <c r="W1274" s="7"/>
    </row>
    <row r="1275" spans="1:23" ht="14">
      <c r="A1275" s="16"/>
      <c r="B1275" s="100"/>
      <c r="C1275" s="100"/>
      <c r="D1275" s="100"/>
      <c r="E1275" s="100"/>
      <c r="F1275" s="100"/>
      <c r="G1275" s="100"/>
      <c r="H1275" s="117"/>
      <c r="I1275" s="117"/>
      <c r="J1275" s="80"/>
      <c r="K1275" s="80"/>
      <c r="L1275" s="80"/>
      <c r="M1275" s="80"/>
      <c r="N1275" s="16"/>
      <c r="O1275" s="99"/>
      <c r="P1275" s="80"/>
      <c r="Q1275" s="80"/>
      <c r="R1275" s="80"/>
      <c r="S1275" s="80"/>
      <c r="T1275" s="80"/>
      <c r="U1275" s="7"/>
      <c r="V1275" s="7"/>
      <c r="W1275" s="7"/>
    </row>
    <row r="1276" spans="1:23" ht="14">
      <c r="A1276" s="17"/>
      <c r="B1276" s="41"/>
      <c r="C1276" s="41"/>
      <c r="D1276" s="41"/>
      <c r="E1276" s="41"/>
      <c r="F1276" s="41"/>
      <c r="G1276" s="41"/>
      <c r="H1276" s="77"/>
      <c r="I1276" s="77"/>
      <c r="J1276" s="29"/>
      <c r="K1276" s="29"/>
      <c r="L1276" s="29"/>
      <c r="M1276" s="29"/>
      <c r="N1276" s="17"/>
      <c r="O1276" s="227"/>
      <c r="P1276" s="29"/>
      <c r="Q1276" s="29"/>
      <c r="R1276" s="29"/>
      <c r="S1276" s="29"/>
      <c r="T1276" s="29"/>
      <c r="U1276" s="7"/>
      <c r="V1276" s="7"/>
      <c r="W1276" s="7"/>
    </row>
    <row r="1277" spans="1:23" ht="14">
      <c r="A1277" s="16"/>
      <c r="B1277" s="100"/>
      <c r="C1277" s="100"/>
      <c r="D1277" s="100"/>
      <c r="E1277" s="100"/>
      <c r="F1277" s="100"/>
      <c r="G1277" s="100"/>
      <c r="H1277" s="117"/>
      <c r="I1277" s="117"/>
      <c r="J1277" s="80"/>
      <c r="K1277" s="80"/>
      <c r="L1277" s="80"/>
      <c r="M1277" s="80"/>
      <c r="N1277" s="16"/>
      <c r="O1277" s="99"/>
      <c r="P1277" s="80"/>
      <c r="Q1277" s="80"/>
      <c r="R1277" s="80"/>
      <c r="S1277" s="80"/>
      <c r="T1277" s="80"/>
      <c r="U1277" s="7"/>
      <c r="V1277" s="7"/>
      <c r="W1277" s="7"/>
    </row>
    <row r="1278" spans="1:23" ht="14">
      <c r="A1278" s="17"/>
      <c r="B1278" s="41"/>
      <c r="C1278" s="41"/>
      <c r="D1278" s="41"/>
      <c r="E1278" s="41"/>
      <c r="F1278" s="41"/>
      <c r="G1278" s="41"/>
      <c r="H1278" s="77"/>
      <c r="I1278" s="77"/>
      <c r="J1278" s="29"/>
      <c r="K1278" s="29"/>
      <c r="L1278" s="29"/>
      <c r="M1278" s="29"/>
      <c r="N1278" s="17"/>
      <c r="O1278" s="227"/>
      <c r="P1278" s="29"/>
      <c r="Q1278" s="29"/>
      <c r="R1278" s="29"/>
      <c r="S1278" s="29"/>
      <c r="T1278" s="29"/>
      <c r="U1278" s="7"/>
      <c r="V1278" s="7"/>
      <c r="W1278" s="7"/>
    </row>
    <row r="1279" spans="1:23" ht="14">
      <c r="A1279" s="16"/>
      <c r="B1279" s="100"/>
      <c r="C1279" s="100"/>
      <c r="D1279" s="100"/>
      <c r="E1279" s="100"/>
      <c r="F1279" s="100"/>
      <c r="G1279" s="100"/>
      <c r="H1279" s="117"/>
      <c r="I1279" s="117"/>
      <c r="J1279" s="80"/>
      <c r="K1279" s="80"/>
      <c r="L1279" s="80"/>
      <c r="M1279" s="80"/>
      <c r="N1279" s="16"/>
      <c r="O1279" s="99"/>
      <c r="P1279" s="80"/>
      <c r="Q1279" s="80"/>
      <c r="R1279" s="80"/>
      <c r="S1279" s="80"/>
      <c r="T1279" s="80"/>
      <c r="U1279" s="7"/>
      <c r="V1279" s="7"/>
      <c r="W1279" s="7"/>
    </row>
    <row r="1280" spans="1:23" ht="14">
      <c r="A1280" s="17"/>
      <c r="B1280" s="41"/>
      <c r="C1280" s="41"/>
      <c r="D1280" s="41"/>
      <c r="E1280" s="41"/>
      <c r="F1280" s="41"/>
      <c r="G1280" s="41"/>
      <c r="H1280" s="77"/>
      <c r="I1280" s="77"/>
      <c r="J1280" s="29"/>
      <c r="K1280" s="29"/>
      <c r="L1280" s="29"/>
      <c r="M1280" s="29"/>
      <c r="N1280" s="17"/>
      <c r="O1280" s="227"/>
      <c r="P1280" s="29"/>
      <c r="Q1280" s="29"/>
      <c r="R1280" s="29"/>
      <c r="S1280" s="29"/>
      <c r="T1280" s="29"/>
      <c r="U1280" s="7"/>
      <c r="V1280" s="7"/>
      <c r="W1280" s="7"/>
    </row>
    <row r="1281" spans="1:23" ht="14">
      <c r="A1281" s="16"/>
      <c r="B1281" s="100"/>
      <c r="C1281" s="100"/>
      <c r="D1281" s="100"/>
      <c r="E1281" s="100"/>
      <c r="F1281" s="100"/>
      <c r="G1281" s="100"/>
      <c r="H1281" s="117"/>
      <c r="I1281" s="117"/>
      <c r="J1281" s="80"/>
      <c r="K1281" s="80"/>
      <c r="L1281" s="80"/>
      <c r="M1281" s="80"/>
      <c r="N1281" s="16"/>
      <c r="O1281" s="99"/>
      <c r="P1281" s="80"/>
      <c r="Q1281" s="80"/>
      <c r="R1281" s="80"/>
      <c r="S1281" s="80"/>
      <c r="T1281" s="80"/>
      <c r="U1281" s="7"/>
      <c r="V1281" s="7"/>
      <c r="W1281" s="7"/>
    </row>
    <row r="1282" spans="1:23" ht="14">
      <c r="A1282" s="17"/>
      <c r="B1282" s="41"/>
      <c r="C1282" s="41"/>
      <c r="D1282" s="41"/>
      <c r="E1282" s="41"/>
      <c r="F1282" s="41"/>
      <c r="G1282" s="41"/>
      <c r="H1282" s="77"/>
      <c r="I1282" s="77"/>
      <c r="J1282" s="29"/>
      <c r="K1282" s="29"/>
      <c r="L1282" s="29"/>
      <c r="M1282" s="29"/>
      <c r="N1282" s="17"/>
      <c r="O1282" s="227"/>
      <c r="P1282" s="29"/>
      <c r="Q1282" s="29"/>
      <c r="R1282" s="29"/>
      <c r="S1282" s="29"/>
      <c r="T1282" s="29"/>
      <c r="U1282" s="7"/>
      <c r="V1282" s="7"/>
      <c r="W1282" s="7"/>
    </row>
    <row r="1283" spans="1:23" ht="14">
      <c r="A1283" s="16"/>
      <c r="B1283" s="100"/>
      <c r="C1283" s="100"/>
      <c r="D1283" s="100"/>
      <c r="E1283" s="100"/>
      <c r="F1283" s="100"/>
      <c r="G1283" s="100"/>
      <c r="H1283" s="117"/>
      <c r="I1283" s="117"/>
      <c r="J1283" s="80"/>
      <c r="K1283" s="80"/>
      <c r="L1283" s="80"/>
      <c r="M1283" s="80"/>
      <c r="N1283" s="16"/>
      <c r="O1283" s="99"/>
      <c r="P1283" s="80"/>
      <c r="Q1283" s="80"/>
      <c r="R1283" s="80"/>
      <c r="S1283" s="80"/>
      <c r="T1283" s="80"/>
      <c r="U1283" s="7"/>
      <c r="V1283" s="7"/>
      <c r="W1283" s="7"/>
    </row>
    <row r="1284" spans="1:23" ht="14">
      <c r="A1284" s="17"/>
      <c r="B1284" s="41"/>
      <c r="C1284" s="41"/>
      <c r="D1284" s="41"/>
      <c r="E1284" s="41"/>
      <c r="F1284" s="41"/>
      <c r="G1284" s="41"/>
      <c r="H1284" s="77"/>
      <c r="I1284" s="77"/>
      <c r="J1284" s="29"/>
      <c r="K1284" s="29"/>
      <c r="L1284" s="29"/>
      <c r="M1284" s="29"/>
      <c r="N1284" s="17"/>
      <c r="O1284" s="227"/>
      <c r="P1284" s="29"/>
      <c r="Q1284" s="29"/>
      <c r="R1284" s="29"/>
      <c r="S1284" s="29"/>
      <c r="T1284" s="29"/>
      <c r="U1284" s="7"/>
      <c r="V1284" s="7"/>
      <c r="W1284" s="7"/>
    </row>
    <row r="1285" spans="1:23" ht="14">
      <c r="A1285" s="16"/>
      <c r="B1285" s="100"/>
      <c r="C1285" s="100"/>
      <c r="D1285" s="100"/>
      <c r="E1285" s="100"/>
      <c r="F1285" s="100"/>
      <c r="G1285" s="100"/>
      <c r="H1285" s="117"/>
      <c r="I1285" s="117"/>
      <c r="J1285" s="80"/>
      <c r="K1285" s="80"/>
      <c r="L1285" s="80"/>
      <c r="M1285" s="80"/>
      <c r="N1285" s="16"/>
      <c r="O1285" s="99"/>
      <c r="P1285" s="80"/>
      <c r="Q1285" s="80"/>
      <c r="R1285" s="80"/>
      <c r="S1285" s="80"/>
      <c r="T1285" s="80"/>
      <c r="U1285" s="7"/>
      <c r="V1285" s="7"/>
      <c r="W1285" s="7"/>
    </row>
    <row r="1286" spans="1:23" ht="14">
      <c r="A1286" s="17"/>
      <c r="B1286" s="41"/>
      <c r="C1286" s="41"/>
      <c r="D1286" s="41"/>
      <c r="E1286" s="41"/>
      <c r="F1286" s="41"/>
      <c r="G1286" s="41"/>
      <c r="H1286" s="77"/>
      <c r="I1286" s="77"/>
      <c r="J1286" s="29"/>
      <c r="K1286" s="29"/>
      <c r="L1286" s="29"/>
      <c r="M1286" s="29"/>
      <c r="N1286" s="17"/>
      <c r="O1286" s="227"/>
      <c r="P1286" s="29"/>
      <c r="Q1286" s="29"/>
      <c r="R1286" s="29"/>
      <c r="S1286" s="29"/>
      <c r="T1286" s="29"/>
      <c r="U1286" s="7"/>
      <c r="V1286" s="7"/>
      <c r="W1286" s="7"/>
    </row>
    <row r="1287" spans="1:23" ht="14">
      <c r="A1287" s="16"/>
      <c r="B1287" s="100"/>
      <c r="C1287" s="100"/>
      <c r="D1287" s="100"/>
      <c r="E1287" s="100"/>
      <c r="F1287" s="100"/>
      <c r="G1287" s="100"/>
      <c r="H1287" s="117"/>
      <c r="I1287" s="117"/>
      <c r="J1287" s="80"/>
      <c r="K1287" s="80"/>
      <c r="L1287" s="80"/>
      <c r="M1287" s="80"/>
      <c r="N1287" s="16"/>
      <c r="O1287" s="99"/>
      <c r="P1287" s="80"/>
      <c r="Q1287" s="80"/>
      <c r="R1287" s="80"/>
      <c r="S1287" s="80"/>
      <c r="T1287" s="80"/>
      <c r="U1287" s="7"/>
      <c r="V1287" s="7"/>
      <c r="W1287" s="7"/>
    </row>
    <row r="1288" spans="1:23" ht="14">
      <c r="A1288" s="17"/>
      <c r="B1288" s="41"/>
      <c r="C1288" s="41"/>
      <c r="D1288" s="41"/>
      <c r="E1288" s="41"/>
      <c r="F1288" s="41"/>
      <c r="G1288" s="41"/>
      <c r="H1288" s="77"/>
      <c r="I1288" s="77"/>
      <c r="J1288" s="29"/>
      <c r="K1288" s="29"/>
      <c r="L1288" s="29"/>
      <c r="M1288" s="29"/>
      <c r="N1288" s="17"/>
      <c r="O1288" s="227"/>
      <c r="P1288" s="29"/>
      <c r="Q1288" s="29"/>
      <c r="R1288" s="29"/>
      <c r="S1288" s="29"/>
      <c r="T1288" s="29"/>
      <c r="U1288" s="7"/>
      <c r="V1288" s="7"/>
      <c r="W1288" s="7"/>
    </row>
    <row r="1289" spans="1:23" ht="14">
      <c r="A1289" s="16"/>
      <c r="B1289" s="100"/>
      <c r="C1289" s="100"/>
      <c r="D1289" s="100"/>
      <c r="E1289" s="100"/>
      <c r="F1289" s="100"/>
      <c r="G1289" s="100"/>
      <c r="H1289" s="117"/>
      <c r="I1289" s="117"/>
      <c r="J1289" s="80"/>
      <c r="K1289" s="80"/>
      <c r="L1289" s="80"/>
      <c r="M1289" s="80"/>
      <c r="N1289" s="16"/>
      <c r="O1289" s="99"/>
      <c r="P1289" s="80"/>
      <c r="Q1289" s="80"/>
      <c r="R1289" s="80"/>
      <c r="S1289" s="80"/>
      <c r="T1289" s="80"/>
      <c r="U1289" s="7"/>
      <c r="V1289" s="7"/>
      <c r="W1289" s="7"/>
    </row>
    <row r="1290" spans="1:23" ht="14">
      <c r="A1290" s="17"/>
      <c r="B1290" s="41"/>
      <c r="C1290" s="41"/>
      <c r="D1290" s="41"/>
      <c r="E1290" s="41"/>
      <c r="F1290" s="41"/>
      <c r="G1290" s="41"/>
      <c r="H1290" s="77"/>
      <c r="I1290" s="77"/>
      <c r="J1290" s="29"/>
      <c r="K1290" s="29"/>
      <c r="L1290" s="29"/>
      <c r="M1290" s="29"/>
      <c r="N1290" s="17"/>
      <c r="O1290" s="227"/>
      <c r="P1290" s="29"/>
      <c r="Q1290" s="29"/>
      <c r="R1290" s="29"/>
      <c r="S1290" s="29"/>
      <c r="T1290" s="29"/>
      <c r="U1290" s="7"/>
      <c r="V1290" s="7"/>
      <c r="W1290" s="7"/>
    </row>
    <row r="1291" spans="1:23" ht="14">
      <c r="A1291" s="16"/>
      <c r="B1291" s="100"/>
      <c r="C1291" s="100"/>
      <c r="D1291" s="100"/>
      <c r="E1291" s="100"/>
      <c r="F1291" s="100"/>
      <c r="G1291" s="100"/>
      <c r="H1291" s="117"/>
      <c r="I1291" s="117"/>
      <c r="J1291" s="80"/>
      <c r="K1291" s="80"/>
      <c r="L1291" s="80"/>
      <c r="M1291" s="80"/>
      <c r="N1291" s="16"/>
      <c r="O1291" s="99"/>
      <c r="P1291" s="80"/>
      <c r="Q1291" s="80"/>
      <c r="R1291" s="80"/>
      <c r="S1291" s="80"/>
      <c r="T1291" s="80"/>
      <c r="U1291" s="7"/>
      <c r="V1291" s="7"/>
      <c r="W1291" s="7"/>
    </row>
    <row r="1292" spans="1:23" ht="14">
      <c r="A1292" s="17"/>
      <c r="B1292" s="41"/>
      <c r="C1292" s="41"/>
      <c r="D1292" s="41"/>
      <c r="E1292" s="41"/>
      <c r="F1292" s="41"/>
      <c r="G1292" s="41"/>
      <c r="H1292" s="77"/>
      <c r="I1292" s="77"/>
      <c r="J1292" s="29"/>
      <c r="K1292" s="29"/>
      <c r="L1292" s="29"/>
      <c r="M1292" s="29"/>
      <c r="N1292" s="17"/>
      <c r="O1292" s="227"/>
      <c r="P1292" s="29"/>
      <c r="Q1292" s="29"/>
      <c r="R1292" s="29"/>
      <c r="S1292" s="29"/>
      <c r="T1292" s="29"/>
      <c r="U1292" s="7"/>
      <c r="V1292" s="7"/>
      <c r="W1292" s="7"/>
    </row>
    <row r="1293" spans="1:23" ht="14">
      <c r="A1293" s="16"/>
      <c r="B1293" s="100"/>
      <c r="C1293" s="100"/>
      <c r="D1293" s="100"/>
      <c r="E1293" s="100"/>
      <c r="F1293" s="100"/>
      <c r="G1293" s="100"/>
      <c r="H1293" s="117"/>
      <c r="I1293" s="117"/>
      <c r="J1293" s="80"/>
      <c r="K1293" s="80"/>
      <c r="L1293" s="80"/>
      <c r="M1293" s="80"/>
      <c r="N1293" s="16"/>
      <c r="O1293" s="99"/>
      <c r="P1293" s="80"/>
      <c r="Q1293" s="80"/>
      <c r="R1293" s="80"/>
      <c r="S1293" s="80"/>
      <c r="T1293" s="80"/>
      <c r="U1293" s="7"/>
      <c r="V1293" s="7"/>
      <c r="W1293" s="7"/>
    </row>
    <row r="1294" spans="1:23" ht="14">
      <c r="A1294" s="17"/>
      <c r="B1294" s="41"/>
      <c r="C1294" s="41"/>
      <c r="D1294" s="41"/>
      <c r="E1294" s="41"/>
      <c r="F1294" s="41"/>
      <c r="G1294" s="41"/>
      <c r="H1294" s="77"/>
      <c r="I1294" s="77"/>
      <c r="J1294" s="29"/>
      <c r="K1294" s="29"/>
      <c r="L1294" s="29"/>
      <c r="M1294" s="29"/>
      <c r="N1294" s="17"/>
      <c r="O1294" s="227"/>
      <c r="P1294" s="29"/>
      <c r="Q1294" s="29"/>
      <c r="R1294" s="29"/>
      <c r="S1294" s="29"/>
      <c r="T1294" s="29"/>
      <c r="U1294" s="7"/>
      <c r="V1294" s="7"/>
      <c r="W1294" s="7"/>
    </row>
    <row r="1295" spans="1:23" ht="14">
      <c r="A1295" s="16"/>
      <c r="B1295" s="100"/>
      <c r="C1295" s="100"/>
      <c r="D1295" s="100"/>
      <c r="E1295" s="100"/>
      <c r="F1295" s="100"/>
      <c r="G1295" s="100"/>
      <c r="H1295" s="117"/>
      <c r="I1295" s="117"/>
      <c r="J1295" s="80"/>
      <c r="K1295" s="80"/>
      <c r="L1295" s="80"/>
      <c r="M1295" s="80"/>
      <c r="N1295" s="16"/>
      <c r="O1295" s="99"/>
      <c r="P1295" s="80"/>
      <c r="Q1295" s="80"/>
      <c r="R1295" s="80"/>
      <c r="S1295" s="80"/>
      <c r="T1295" s="80"/>
      <c r="U1295" s="7"/>
      <c r="V1295" s="7"/>
      <c r="W1295" s="7"/>
    </row>
    <row r="1296" spans="1:23" ht="14">
      <c r="A1296" s="17"/>
      <c r="B1296" s="41"/>
      <c r="C1296" s="41"/>
      <c r="D1296" s="41"/>
      <c r="E1296" s="41"/>
      <c r="F1296" s="41"/>
      <c r="G1296" s="41"/>
      <c r="H1296" s="77"/>
      <c r="I1296" s="77"/>
      <c r="J1296" s="29"/>
      <c r="K1296" s="29"/>
      <c r="L1296" s="29"/>
      <c r="M1296" s="29"/>
      <c r="N1296" s="17"/>
      <c r="O1296" s="227"/>
      <c r="P1296" s="29"/>
      <c r="Q1296" s="29"/>
      <c r="R1296" s="29"/>
      <c r="S1296" s="29"/>
      <c r="T1296" s="29"/>
      <c r="U1296" s="7"/>
      <c r="V1296" s="7"/>
      <c r="W1296" s="7"/>
    </row>
    <row r="1297" spans="1:23" ht="14">
      <c r="A1297" s="16"/>
      <c r="B1297" s="100"/>
      <c r="C1297" s="100"/>
      <c r="D1297" s="100"/>
      <c r="E1297" s="100"/>
      <c r="F1297" s="100"/>
      <c r="G1297" s="100"/>
      <c r="H1297" s="117"/>
      <c r="I1297" s="117"/>
      <c r="J1297" s="80"/>
      <c r="K1297" s="80"/>
      <c r="L1297" s="80"/>
      <c r="M1297" s="80"/>
      <c r="N1297" s="16"/>
      <c r="O1297" s="99"/>
      <c r="P1297" s="80"/>
      <c r="Q1297" s="80"/>
      <c r="R1297" s="80"/>
      <c r="S1297" s="80"/>
      <c r="T1297" s="80"/>
      <c r="U1297" s="7"/>
      <c r="V1297" s="7"/>
      <c r="W1297" s="7"/>
    </row>
    <row r="1298" spans="1:23" ht="14">
      <c r="A1298" s="17"/>
      <c r="B1298" s="41"/>
      <c r="C1298" s="41"/>
      <c r="D1298" s="41"/>
      <c r="E1298" s="41"/>
      <c r="F1298" s="41"/>
      <c r="G1298" s="41"/>
      <c r="H1298" s="77"/>
      <c r="I1298" s="77"/>
      <c r="J1298" s="29"/>
      <c r="K1298" s="29"/>
      <c r="L1298" s="29"/>
      <c r="M1298" s="29"/>
      <c r="N1298" s="17"/>
      <c r="O1298" s="227"/>
      <c r="P1298" s="29"/>
      <c r="Q1298" s="29"/>
      <c r="R1298" s="29"/>
      <c r="S1298" s="29"/>
      <c r="T1298" s="29"/>
      <c r="U1298" s="7"/>
      <c r="V1298" s="7"/>
      <c r="W1298" s="7"/>
    </row>
    <row r="1299" spans="1:23" ht="14">
      <c r="A1299" s="16"/>
      <c r="B1299" s="100"/>
      <c r="C1299" s="100"/>
      <c r="D1299" s="100"/>
      <c r="E1299" s="100"/>
      <c r="F1299" s="100"/>
      <c r="G1299" s="100"/>
      <c r="H1299" s="117"/>
      <c r="I1299" s="117"/>
      <c r="J1299" s="80"/>
      <c r="K1299" s="80"/>
      <c r="L1299" s="80"/>
      <c r="M1299" s="80"/>
      <c r="N1299" s="16"/>
      <c r="O1299" s="99"/>
      <c r="P1299" s="80"/>
      <c r="Q1299" s="80"/>
      <c r="R1299" s="80"/>
      <c r="S1299" s="80"/>
      <c r="T1299" s="80"/>
      <c r="U1299" s="7"/>
      <c r="V1299" s="7"/>
      <c r="W1299" s="7"/>
    </row>
    <row r="1300" spans="1:23" ht="14">
      <c r="A1300" s="17"/>
      <c r="B1300" s="41"/>
      <c r="C1300" s="41"/>
      <c r="D1300" s="41"/>
      <c r="E1300" s="41"/>
      <c r="F1300" s="41"/>
      <c r="G1300" s="41"/>
      <c r="H1300" s="77"/>
      <c r="I1300" s="77"/>
      <c r="J1300" s="29"/>
      <c r="K1300" s="29"/>
      <c r="L1300" s="29"/>
      <c r="M1300" s="29"/>
      <c r="N1300" s="17"/>
      <c r="O1300" s="227"/>
      <c r="P1300" s="29"/>
      <c r="Q1300" s="29"/>
      <c r="R1300" s="29"/>
      <c r="S1300" s="29"/>
      <c r="T1300" s="29"/>
      <c r="U1300" s="7"/>
      <c r="V1300" s="7"/>
      <c r="W1300" s="7"/>
    </row>
    <row r="1301" spans="1:23" ht="14">
      <c r="A1301" s="16"/>
      <c r="B1301" s="100"/>
      <c r="C1301" s="100"/>
      <c r="D1301" s="100"/>
      <c r="E1301" s="100"/>
      <c r="F1301" s="100"/>
      <c r="G1301" s="100"/>
      <c r="H1301" s="117"/>
      <c r="I1301" s="117"/>
      <c r="J1301" s="80"/>
      <c r="K1301" s="80"/>
      <c r="L1301" s="80"/>
      <c r="M1301" s="80"/>
      <c r="N1301" s="16"/>
      <c r="O1301" s="99"/>
      <c r="P1301" s="80"/>
      <c r="Q1301" s="80"/>
      <c r="R1301" s="80"/>
      <c r="S1301" s="80"/>
      <c r="T1301" s="80"/>
      <c r="U1301" s="7"/>
      <c r="V1301" s="7"/>
      <c r="W1301" s="7"/>
    </row>
    <row r="1302" spans="1:23" ht="14">
      <c r="A1302" s="17"/>
      <c r="B1302" s="41"/>
      <c r="C1302" s="41"/>
      <c r="D1302" s="41"/>
      <c r="E1302" s="41"/>
      <c r="F1302" s="41"/>
      <c r="G1302" s="41"/>
      <c r="H1302" s="77"/>
      <c r="I1302" s="77"/>
      <c r="J1302" s="29"/>
      <c r="K1302" s="29"/>
      <c r="L1302" s="29"/>
      <c r="M1302" s="29"/>
      <c r="N1302" s="17"/>
      <c r="O1302" s="227"/>
      <c r="P1302" s="29"/>
      <c r="Q1302" s="29"/>
      <c r="R1302" s="29"/>
      <c r="S1302" s="29"/>
      <c r="T1302" s="29"/>
      <c r="U1302" s="7"/>
      <c r="V1302" s="7"/>
      <c r="W1302" s="7"/>
    </row>
    <row r="1303" spans="1:23" ht="14">
      <c r="A1303" s="16"/>
      <c r="B1303" s="100"/>
      <c r="C1303" s="100"/>
      <c r="D1303" s="100"/>
      <c r="E1303" s="100"/>
      <c r="F1303" s="100"/>
      <c r="G1303" s="100"/>
      <c r="H1303" s="117"/>
      <c r="I1303" s="117"/>
      <c r="J1303" s="80"/>
      <c r="K1303" s="80"/>
      <c r="L1303" s="80"/>
      <c r="M1303" s="80"/>
      <c r="N1303" s="16"/>
      <c r="O1303" s="99"/>
      <c r="P1303" s="80"/>
      <c r="Q1303" s="80"/>
      <c r="R1303" s="80"/>
      <c r="S1303" s="80"/>
      <c r="T1303" s="80"/>
      <c r="U1303" s="7"/>
      <c r="V1303" s="7"/>
      <c r="W1303" s="7"/>
    </row>
    <row r="1304" spans="1:23" ht="14">
      <c r="A1304" s="17"/>
      <c r="B1304" s="41"/>
      <c r="C1304" s="41"/>
      <c r="D1304" s="41"/>
      <c r="E1304" s="41"/>
      <c r="F1304" s="41"/>
      <c r="G1304" s="41"/>
      <c r="H1304" s="77"/>
      <c r="I1304" s="77"/>
      <c r="J1304" s="29"/>
      <c r="K1304" s="29"/>
      <c r="L1304" s="29"/>
      <c r="M1304" s="29"/>
      <c r="N1304" s="17"/>
      <c r="O1304" s="227"/>
      <c r="P1304" s="29"/>
      <c r="Q1304" s="29"/>
      <c r="R1304" s="29"/>
      <c r="S1304" s="29"/>
      <c r="T1304" s="29"/>
      <c r="U1304" s="7"/>
      <c r="V1304" s="7"/>
      <c r="W1304" s="7"/>
    </row>
    <row r="1305" spans="1:23" ht="14">
      <c r="A1305" s="16"/>
      <c r="B1305" s="100"/>
      <c r="C1305" s="100"/>
      <c r="D1305" s="100"/>
      <c r="E1305" s="100"/>
      <c r="F1305" s="100"/>
      <c r="G1305" s="100"/>
      <c r="H1305" s="117"/>
      <c r="I1305" s="117"/>
      <c r="J1305" s="80"/>
      <c r="K1305" s="80"/>
      <c r="L1305" s="80"/>
      <c r="M1305" s="80"/>
      <c r="N1305" s="16"/>
      <c r="O1305" s="99"/>
      <c r="P1305" s="80"/>
      <c r="Q1305" s="80"/>
      <c r="R1305" s="80"/>
      <c r="S1305" s="80"/>
      <c r="T1305" s="80"/>
      <c r="U1305" s="7"/>
      <c r="V1305" s="7"/>
      <c r="W1305" s="7"/>
    </row>
    <row r="1306" spans="1:23" ht="14">
      <c r="A1306" s="17"/>
      <c r="B1306" s="41"/>
      <c r="C1306" s="41"/>
      <c r="D1306" s="41"/>
      <c r="E1306" s="41"/>
      <c r="F1306" s="41"/>
      <c r="G1306" s="41"/>
      <c r="H1306" s="77"/>
      <c r="I1306" s="77"/>
      <c r="J1306" s="29"/>
      <c r="K1306" s="29"/>
      <c r="L1306" s="29"/>
      <c r="M1306" s="29"/>
      <c r="N1306" s="17"/>
      <c r="O1306" s="227"/>
      <c r="P1306" s="29"/>
      <c r="Q1306" s="29"/>
      <c r="R1306" s="29"/>
      <c r="S1306" s="29"/>
      <c r="T1306" s="29"/>
      <c r="U1306" s="7"/>
      <c r="V1306" s="7"/>
      <c r="W1306" s="7"/>
    </row>
    <row r="1307" spans="1:23" ht="14">
      <c r="A1307" s="16"/>
      <c r="B1307" s="100"/>
      <c r="C1307" s="100"/>
      <c r="D1307" s="100"/>
      <c r="E1307" s="100"/>
      <c r="F1307" s="100"/>
      <c r="G1307" s="100"/>
      <c r="H1307" s="117"/>
      <c r="I1307" s="117"/>
      <c r="J1307" s="80"/>
      <c r="K1307" s="80"/>
      <c r="L1307" s="80"/>
      <c r="M1307" s="80"/>
      <c r="N1307" s="16"/>
      <c r="O1307" s="99"/>
      <c r="P1307" s="80"/>
      <c r="Q1307" s="80"/>
      <c r="R1307" s="80"/>
      <c r="S1307" s="80"/>
      <c r="T1307" s="80"/>
      <c r="U1307" s="7"/>
      <c r="V1307" s="7"/>
      <c r="W1307" s="7"/>
    </row>
    <row r="1308" spans="1:23" ht="14">
      <c r="A1308" s="17"/>
      <c r="B1308" s="41"/>
      <c r="C1308" s="41"/>
      <c r="D1308" s="41"/>
      <c r="E1308" s="41"/>
      <c r="F1308" s="41"/>
      <c r="G1308" s="41"/>
      <c r="H1308" s="77"/>
      <c r="I1308" s="77"/>
      <c r="J1308" s="29"/>
      <c r="K1308" s="29"/>
      <c r="L1308" s="29"/>
      <c r="M1308" s="29"/>
      <c r="N1308" s="17"/>
      <c r="O1308" s="227"/>
      <c r="P1308" s="29"/>
      <c r="Q1308" s="29"/>
      <c r="R1308" s="29"/>
      <c r="S1308" s="29"/>
      <c r="T1308" s="29"/>
      <c r="U1308" s="7"/>
      <c r="V1308" s="7"/>
      <c r="W1308" s="7"/>
    </row>
    <row r="1309" spans="1:23" ht="14">
      <c r="A1309" s="16"/>
      <c r="B1309" s="100"/>
      <c r="C1309" s="100"/>
      <c r="D1309" s="100"/>
      <c r="E1309" s="100"/>
      <c r="F1309" s="100"/>
      <c r="G1309" s="100"/>
      <c r="H1309" s="117"/>
      <c r="I1309" s="117"/>
      <c r="J1309" s="80"/>
      <c r="K1309" s="80"/>
      <c r="L1309" s="80"/>
      <c r="M1309" s="80"/>
      <c r="N1309" s="16"/>
      <c r="O1309" s="99"/>
      <c r="P1309" s="80"/>
      <c r="Q1309" s="80"/>
      <c r="R1309" s="80"/>
      <c r="S1309" s="80"/>
      <c r="T1309" s="80"/>
      <c r="U1309" s="7"/>
      <c r="V1309" s="7"/>
      <c r="W1309" s="7"/>
    </row>
    <row r="1310" spans="1:23" ht="14">
      <c r="A1310" s="17"/>
      <c r="B1310" s="41"/>
      <c r="C1310" s="41"/>
      <c r="D1310" s="41"/>
      <c r="E1310" s="41"/>
      <c r="F1310" s="41"/>
      <c r="G1310" s="41"/>
      <c r="H1310" s="77"/>
      <c r="I1310" s="77"/>
      <c r="J1310" s="29"/>
      <c r="K1310" s="29"/>
      <c r="L1310" s="29"/>
      <c r="M1310" s="29"/>
      <c r="N1310" s="17"/>
      <c r="O1310" s="227"/>
      <c r="P1310" s="29"/>
      <c r="Q1310" s="29"/>
      <c r="R1310" s="29"/>
      <c r="S1310" s="29"/>
      <c r="T1310" s="29"/>
      <c r="U1310" s="7"/>
      <c r="V1310" s="7"/>
      <c r="W1310" s="7"/>
    </row>
    <row r="1311" spans="1:23" ht="14">
      <c r="A1311" s="16"/>
      <c r="B1311" s="100"/>
      <c r="C1311" s="100"/>
      <c r="D1311" s="100"/>
      <c r="E1311" s="100"/>
      <c r="F1311" s="100"/>
      <c r="G1311" s="100"/>
      <c r="H1311" s="117"/>
      <c r="I1311" s="117"/>
      <c r="J1311" s="80"/>
      <c r="K1311" s="80"/>
      <c r="L1311" s="80"/>
      <c r="M1311" s="80"/>
      <c r="N1311" s="16"/>
      <c r="O1311" s="99"/>
      <c r="P1311" s="80"/>
      <c r="Q1311" s="80"/>
      <c r="R1311" s="80"/>
      <c r="S1311" s="80"/>
      <c r="T1311" s="80"/>
      <c r="U1311" s="7"/>
      <c r="V1311" s="7"/>
      <c r="W1311" s="7"/>
    </row>
    <row r="1312" spans="1:23" ht="14">
      <c r="A1312" s="17"/>
      <c r="B1312" s="41"/>
      <c r="C1312" s="41"/>
      <c r="D1312" s="41"/>
      <c r="E1312" s="41"/>
      <c r="F1312" s="41"/>
      <c r="G1312" s="41"/>
      <c r="H1312" s="77"/>
      <c r="I1312" s="77"/>
      <c r="J1312" s="29"/>
      <c r="K1312" s="29"/>
      <c r="L1312" s="29"/>
      <c r="M1312" s="29"/>
      <c r="N1312" s="17"/>
      <c r="O1312" s="227"/>
      <c r="P1312" s="29"/>
      <c r="Q1312" s="29"/>
      <c r="R1312" s="29"/>
      <c r="S1312" s="29"/>
      <c r="T1312" s="29"/>
      <c r="U1312" s="7"/>
      <c r="V1312" s="7"/>
      <c r="W1312" s="7"/>
    </row>
    <row r="1313" spans="1:23" ht="14">
      <c r="A1313" s="16"/>
      <c r="B1313" s="100"/>
      <c r="C1313" s="100"/>
      <c r="D1313" s="100"/>
      <c r="E1313" s="100"/>
      <c r="F1313" s="100"/>
      <c r="G1313" s="100"/>
      <c r="H1313" s="117"/>
      <c r="I1313" s="117"/>
      <c r="J1313" s="80"/>
      <c r="K1313" s="80"/>
      <c r="L1313" s="80"/>
      <c r="M1313" s="80"/>
      <c r="N1313" s="16"/>
      <c r="O1313" s="99"/>
      <c r="P1313" s="80"/>
      <c r="Q1313" s="80"/>
      <c r="R1313" s="80"/>
      <c r="S1313" s="80"/>
      <c r="T1313" s="80"/>
      <c r="U1313" s="7"/>
      <c r="V1313" s="7"/>
      <c r="W1313" s="7"/>
    </row>
    <row r="1314" spans="1:23" ht="14">
      <c r="A1314" s="17"/>
      <c r="B1314" s="41"/>
      <c r="C1314" s="41"/>
      <c r="D1314" s="41"/>
      <c r="E1314" s="41"/>
      <c r="F1314" s="41"/>
      <c r="G1314" s="41"/>
      <c r="H1314" s="77"/>
      <c r="I1314" s="77"/>
      <c r="J1314" s="29"/>
      <c r="K1314" s="29"/>
      <c r="L1314" s="29"/>
      <c r="M1314" s="29"/>
      <c r="N1314" s="17"/>
      <c r="O1314" s="227"/>
      <c r="P1314" s="29"/>
      <c r="Q1314" s="29"/>
      <c r="R1314" s="29"/>
      <c r="S1314" s="29"/>
      <c r="T1314" s="29"/>
      <c r="U1314" s="7"/>
      <c r="V1314" s="7"/>
      <c r="W1314" s="7"/>
    </row>
    <row r="1315" spans="1:23" ht="14">
      <c r="A1315" s="16"/>
      <c r="B1315" s="100"/>
      <c r="C1315" s="100"/>
      <c r="D1315" s="100"/>
      <c r="E1315" s="100"/>
      <c r="F1315" s="100"/>
      <c r="G1315" s="100"/>
      <c r="H1315" s="117"/>
      <c r="I1315" s="117"/>
      <c r="J1315" s="80"/>
      <c r="K1315" s="80"/>
      <c r="L1315" s="80"/>
      <c r="M1315" s="80"/>
      <c r="N1315" s="16"/>
      <c r="O1315" s="99"/>
      <c r="P1315" s="80"/>
      <c r="Q1315" s="80"/>
      <c r="R1315" s="80"/>
      <c r="S1315" s="80"/>
      <c r="T1315" s="80"/>
      <c r="U1315" s="7"/>
      <c r="V1315" s="7"/>
      <c r="W1315" s="7"/>
    </row>
    <row r="1316" spans="1:23" ht="14">
      <c r="A1316" s="17"/>
      <c r="B1316" s="41"/>
      <c r="C1316" s="41"/>
      <c r="D1316" s="41"/>
      <c r="E1316" s="41"/>
      <c r="F1316" s="41"/>
      <c r="G1316" s="41"/>
      <c r="H1316" s="77"/>
      <c r="I1316" s="77"/>
      <c r="J1316" s="29"/>
      <c r="K1316" s="29"/>
      <c r="L1316" s="29"/>
      <c r="M1316" s="29"/>
      <c r="N1316" s="17"/>
      <c r="O1316" s="227"/>
      <c r="P1316" s="29"/>
      <c r="Q1316" s="29"/>
      <c r="R1316" s="29"/>
      <c r="S1316" s="29"/>
      <c r="T1316" s="29"/>
      <c r="U1316" s="7"/>
      <c r="V1316" s="7"/>
      <c r="W1316" s="7"/>
    </row>
    <row r="1317" spans="1:23" ht="14">
      <c r="A1317" s="16"/>
      <c r="B1317" s="100"/>
      <c r="C1317" s="100"/>
      <c r="D1317" s="100"/>
      <c r="E1317" s="100"/>
      <c r="F1317" s="100"/>
      <c r="G1317" s="100"/>
      <c r="H1317" s="117"/>
      <c r="I1317" s="117"/>
      <c r="J1317" s="80"/>
      <c r="K1317" s="80"/>
      <c r="L1317" s="80"/>
      <c r="M1317" s="80"/>
      <c r="N1317" s="16"/>
      <c r="O1317" s="99"/>
      <c r="P1317" s="80"/>
      <c r="Q1317" s="80"/>
      <c r="R1317" s="80"/>
      <c r="S1317" s="80"/>
      <c r="T1317" s="80"/>
      <c r="U1317" s="7"/>
      <c r="V1317" s="7"/>
      <c r="W1317" s="7"/>
    </row>
    <row r="1318" spans="1:23" ht="14">
      <c r="A1318" s="17"/>
      <c r="B1318" s="41"/>
      <c r="C1318" s="41"/>
      <c r="D1318" s="41"/>
      <c r="E1318" s="41"/>
      <c r="F1318" s="41"/>
      <c r="G1318" s="41"/>
      <c r="H1318" s="77"/>
      <c r="I1318" s="77"/>
      <c r="J1318" s="29"/>
      <c r="K1318" s="29"/>
      <c r="L1318" s="29"/>
      <c r="M1318" s="29"/>
      <c r="N1318" s="17"/>
      <c r="O1318" s="227"/>
      <c r="P1318" s="29"/>
      <c r="Q1318" s="29"/>
      <c r="R1318" s="29"/>
      <c r="S1318" s="29"/>
      <c r="T1318" s="29"/>
      <c r="U1318" s="7"/>
      <c r="V1318" s="7"/>
      <c r="W1318" s="7"/>
    </row>
    <row r="1319" spans="1:23" ht="14">
      <c r="A1319" s="16"/>
      <c r="B1319" s="100"/>
      <c r="C1319" s="100"/>
      <c r="D1319" s="100"/>
      <c r="E1319" s="100"/>
      <c r="F1319" s="100"/>
      <c r="G1319" s="100"/>
      <c r="H1319" s="117"/>
      <c r="I1319" s="117"/>
      <c r="J1319" s="80"/>
      <c r="K1319" s="80"/>
      <c r="L1319" s="80"/>
      <c r="M1319" s="80"/>
      <c r="N1319" s="16"/>
      <c r="O1319" s="99"/>
      <c r="P1319" s="80"/>
      <c r="Q1319" s="80"/>
      <c r="R1319" s="80"/>
      <c r="S1319" s="80"/>
      <c r="T1319" s="80"/>
      <c r="U1319" s="7"/>
      <c r="V1319" s="7"/>
      <c r="W1319" s="7"/>
    </row>
    <row r="1320" spans="1:23" ht="14">
      <c r="A1320" s="17"/>
      <c r="B1320" s="41"/>
      <c r="C1320" s="41"/>
      <c r="D1320" s="41"/>
      <c r="E1320" s="41"/>
      <c r="F1320" s="41"/>
      <c r="G1320" s="41"/>
      <c r="H1320" s="77"/>
      <c r="I1320" s="77"/>
      <c r="J1320" s="29"/>
      <c r="K1320" s="29"/>
      <c r="L1320" s="29"/>
      <c r="M1320" s="29"/>
      <c r="N1320" s="17"/>
      <c r="O1320" s="227"/>
      <c r="P1320" s="29"/>
      <c r="Q1320" s="29"/>
      <c r="R1320" s="29"/>
      <c r="S1320" s="29"/>
      <c r="T1320" s="29"/>
      <c r="U1320" s="7"/>
      <c r="V1320" s="7"/>
      <c r="W1320" s="7"/>
    </row>
    <row r="1321" spans="1:23" ht="14">
      <c r="A1321" s="16"/>
      <c r="B1321" s="100"/>
      <c r="C1321" s="100"/>
      <c r="D1321" s="100"/>
      <c r="E1321" s="100"/>
      <c r="F1321" s="100"/>
      <c r="G1321" s="100"/>
      <c r="H1321" s="117"/>
      <c r="I1321" s="117"/>
      <c r="J1321" s="80"/>
      <c r="K1321" s="80"/>
      <c r="L1321" s="80"/>
      <c r="M1321" s="80"/>
      <c r="N1321" s="16"/>
      <c r="O1321" s="99"/>
      <c r="P1321" s="80"/>
      <c r="Q1321" s="80"/>
      <c r="R1321" s="80"/>
      <c r="S1321" s="80"/>
      <c r="T1321" s="80"/>
      <c r="U1321" s="7"/>
      <c r="V1321" s="7"/>
      <c r="W1321" s="7"/>
    </row>
    <row r="1322" spans="1:23" ht="14">
      <c r="A1322" s="17"/>
      <c r="B1322" s="41"/>
      <c r="C1322" s="41"/>
      <c r="D1322" s="41"/>
      <c r="E1322" s="41"/>
      <c r="F1322" s="41"/>
      <c r="G1322" s="41"/>
      <c r="H1322" s="77"/>
      <c r="I1322" s="77"/>
      <c r="J1322" s="29"/>
      <c r="K1322" s="29"/>
      <c r="L1322" s="29"/>
      <c r="M1322" s="29"/>
      <c r="N1322" s="17"/>
      <c r="O1322" s="227"/>
      <c r="P1322" s="29"/>
      <c r="Q1322" s="29"/>
      <c r="R1322" s="29"/>
      <c r="S1322" s="29"/>
      <c r="T1322" s="29"/>
      <c r="U1322" s="7"/>
      <c r="V1322" s="7"/>
      <c r="W1322" s="7"/>
    </row>
    <row r="1323" spans="1:23" ht="14">
      <c r="A1323" s="16"/>
      <c r="B1323" s="100"/>
      <c r="C1323" s="100"/>
      <c r="D1323" s="100"/>
      <c r="E1323" s="100"/>
      <c r="F1323" s="100"/>
      <c r="G1323" s="100"/>
      <c r="H1323" s="117"/>
      <c r="I1323" s="117"/>
      <c r="J1323" s="80"/>
      <c r="K1323" s="80"/>
      <c r="L1323" s="80"/>
      <c r="M1323" s="80"/>
      <c r="N1323" s="16"/>
      <c r="O1323" s="99"/>
      <c r="P1323" s="80"/>
      <c r="Q1323" s="80"/>
      <c r="R1323" s="80"/>
      <c r="S1323" s="80"/>
      <c r="T1323" s="80"/>
      <c r="U1323" s="7"/>
      <c r="V1323" s="7"/>
      <c r="W1323" s="7"/>
    </row>
    <row r="1324" spans="1:23" ht="14">
      <c r="A1324" s="17"/>
      <c r="B1324" s="41"/>
      <c r="C1324" s="41"/>
      <c r="D1324" s="41"/>
      <c r="E1324" s="41"/>
      <c r="F1324" s="41"/>
      <c r="G1324" s="41"/>
      <c r="H1324" s="77"/>
      <c r="I1324" s="77"/>
      <c r="J1324" s="29"/>
      <c r="K1324" s="29"/>
      <c r="L1324" s="29"/>
      <c r="M1324" s="29"/>
      <c r="N1324" s="17"/>
      <c r="O1324" s="227"/>
      <c r="P1324" s="29"/>
      <c r="Q1324" s="29"/>
      <c r="R1324" s="29"/>
      <c r="S1324" s="29"/>
      <c r="T1324" s="29"/>
      <c r="U1324" s="7"/>
      <c r="V1324" s="7"/>
      <c r="W1324" s="7"/>
    </row>
    <row r="1325" spans="1:23" ht="14">
      <c r="A1325" s="16"/>
      <c r="B1325" s="100"/>
      <c r="C1325" s="100"/>
      <c r="D1325" s="100"/>
      <c r="E1325" s="100"/>
      <c r="F1325" s="100"/>
      <c r="G1325" s="100"/>
      <c r="H1325" s="117"/>
      <c r="I1325" s="117"/>
      <c r="J1325" s="80"/>
      <c r="K1325" s="80"/>
      <c r="L1325" s="80"/>
      <c r="M1325" s="80"/>
      <c r="N1325" s="16"/>
      <c r="O1325" s="99"/>
      <c r="P1325" s="80"/>
      <c r="Q1325" s="80"/>
      <c r="R1325" s="80"/>
      <c r="S1325" s="80"/>
      <c r="T1325" s="80"/>
      <c r="U1325" s="7"/>
      <c r="V1325" s="7"/>
      <c r="W1325" s="7"/>
    </row>
    <row r="1326" spans="1:23" ht="14">
      <c r="A1326" s="17"/>
      <c r="B1326" s="41"/>
      <c r="C1326" s="41"/>
      <c r="D1326" s="41"/>
      <c r="E1326" s="41"/>
      <c r="F1326" s="41"/>
      <c r="G1326" s="41"/>
      <c r="H1326" s="77"/>
      <c r="I1326" s="77"/>
      <c r="J1326" s="29"/>
      <c r="K1326" s="29"/>
      <c r="L1326" s="29"/>
      <c r="M1326" s="29"/>
      <c r="N1326" s="17"/>
      <c r="O1326" s="227"/>
      <c r="P1326" s="29"/>
      <c r="Q1326" s="29"/>
      <c r="R1326" s="29"/>
      <c r="S1326" s="29"/>
      <c r="T1326" s="29"/>
      <c r="U1326" s="7"/>
      <c r="V1326" s="7"/>
      <c r="W1326" s="7"/>
    </row>
    <row r="1327" spans="1:23" ht="14">
      <c r="A1327" s="16"/>
      <c r="B1327" s="100"/>
      <c r="C1327" s="100"/>
      <c r="D1327" s="100"/>
      <c r="E1327" s="100"/>
      <c r="F1327" s="100"/>
      <c r="G1327" s="100"/>
      <c r="H1327" s="117"/>
      <c r="I1327" s="117"/>
      <c r="J1327" s="80"/>
      <c r="K1327" s="80"/>
      <c r="L1327" s="80"/>
      <c r="M1327" s="80"/>
      <c r="N1327" s="16"/>
      <c r="O1327" s="99"/>
      <c r="P1327" s="80"/>
      <c r="Q1327" s="80"/>
      <c r="R1327" s="80"/>
      <c r="S1327" s="80"/>
      <c r="T1327" s="80"/>
      <c r="U1327" s="7"/>
      <c r="V1327" s="7"/>
      <c r="W1327" s="7"/>
    </row>
    <row r="1328" spans="1:23" ht="14">
      <c r="A1328" s="17"/>
      <c r="B1328" s="41"/>
      <c r="C1328" s="41"/>
      <c r="D1328" s="41"/>
      <c r="E1328" s="41"/>
      <c r="F1328" s="41"/>
      <c r="G1328" s="41"/>
      <c r="H1328" s="77"/>
      <c r="I1328" s="77"/>
      <c r="J1328" s="29"/>
      <c r="K1328" s="29"/>
      <c r="L1328" s="29"/>
      <c r="M1328" s="29"/>
      <c r="N1328" s="17"/>
      <c r="O1328" s="227"/>
      <c r="P1328" s="29"/>
      <c r="Q1328" s="29"/>
      <c r="R1328" s="29"/>
      <c r="S1328" s="29"/>
      <c r="T1328" s="29"/>
      <c r="U1328" s="7"/>
      <c r="V1328" s="7"/>
      <c r="W1328" s="7"/>
    </row>
    <row r="1329" spans="1:23" ht="14">
      <c r="A1329" s="16"/>
      <c r="B1329" s="100"/>
      <c r="C1329" s="100"/>
      <c r="D1329" s="100"/>
      <c r="E1329" s="100"/>
      <c r="F1329" s="100"/>
      <c r="G1329" s="100"/>
      <c r="H1329" s="117"/>
      <c r="I1329" s="117"/>
      <c r="J1329" s="80"/>
      <c r="K1329" s="80"/>
      <c r="L1329" s="80"/>
      <c r="M1329" s="80"/>
      <c r="N1329" s="16"/>
      <c r="O1329" s="99"/>
      <c r="P1329" s="80"/>
      <c r="Q1329" s="80"/>
      <c r="R1329" s="80"/>
      <c r="S1329" s="80"/>
      <c r="T1329" s="80"/>
      <c r="U1329" s="7"/>
      <c r="V1329" s="7"/>
      <c r="W1329" s="7"/>
    </row>
    <row r="1330" spans="1:23" ht="14">
      <c r="A1330" s="17"/>
      <c r="B1330" s="41"/>
      <c r="C1330" s="41"/>
      <c r="D1330" s="41"/>
      <c r="E1330" s="41"/>
      <c r="F1330" s="41"/>
      <c r="G1330" s="41"/>
      <c r="H1330" s="77"/>
      <c r="I1330" s="77"/>
      <c r="J1330" s="29"/>
      <c r="K1330" s="29"/>
      <c r="L1330" s="29"/>
      <c r="M1330" s="29"/>
      <c r="N1330" s="17"/>
      <c r="O1330" s="227"/>
      <c r="P1330" s="29"/>
      <c r="Q1330" s="29"/>
      <c r="R1330" s="29"/>
      <c r="S1330" s="29"/>
      <c r="T1330" s="29"/>
      <c r="U1330" s="7"/>
      <c r="V1330" s="7"/>
      <c r="W1330" s="7"/>
    </row>
    <row r="1331" spans="1:23" ht="14">
      <c r="A1331" s="16"/>
      <c r="B1331" s="100"/>
      <c r="C1331" s="100"/>
      <c r="D1331" s="100"/>
      <c r="E1331" s="100"/>
      <c r="F1331" s="100"/>
      <c r="G1331" s="100"/>
      <c r="H1331" s="117"/>
      <c r="I1331" s="117"/>
      <c r="J1331" s="80"/>
      <c r="K1331" s="80"/>
      <c r="L1331" s="80"/>
      <c r="M1331" s="80"/>
      <c r="N1331" s="16"/>
      <c r="O1331" s="99"/>
      <c r="P1331" s="80"/>
      <c r="Q1331" s="80"/>
      <c r="R1331" s="80"/>
      <c r="S1331" s="80"/>
      <c r="T1331" s="80"/>
      <c r="U1331" s="7"/>
      <c r="V1331" s="7"/>
      <c r="W1331" s="7"/>
    </row>
    <row r="1332" spans="1:23" ht="14">
      <c r="A1332" s="17"/>
      <c r="B1332" s="41"/>
      <c r="C1332" s="41"/>
      <c r="D1332" s="41"/>
      <c r="E1332" s="41"/>
      <c r="F1332" s="41"/>
      <c r="G1332" s="41"/>
      <c r="H1332" s="77"/>
      <c r="I1332" s="77"/>
      <c r="J1332" s="29"/>
      <c r="K1332" s="29"/>
      <c r="L1332" s="29"/>
      <c r="M1332" s="29"/>
      <c r="N1332" s="17"/>
      <c r="O1332" s="227"/>
      <c r="P1332" s="29"/>
      <c r="Q1332" s="29"/>
      <c r="R1332" s="29"/>
      <c r="S1332" s="29"/>
      <c r="T1332" s="29"/>
      <c r="U1332" s="7"/>
      <c r="V1332" s="7"/>
      <c r="W1332" s="7"/>
    </row>
    <row r="1333" spans="1:23" ht="14">
      <c r="A1333" s="16"/>
      <c r="B1333" s="100"/>
      <c r="C1333" s="100"/>
      <c r="D1333" s="100"/>
      <c r="E1333" s="100"/>
      <c r="F1333" s="100"/>
      <c r="G1333" s="100"/>
      <c r="H1333" s="117"/>
      <c r="I1333" s="117"/>
      <c r="J1333" s="80"/>
      <c r="K1333" s="80"/>
      <c r="L1333" s="80"/>
      <c r="M1333" s="80"/>
      <c r="N1333" s="16"/>
      <c r="O1333" s="99"/>
      <c r="P1333" s="80"/>
      <c r="Q1333" s="80"/>
      <c r="R1333" s="80"/>
      <c r="S1333" s="80"/>
      <c r="T1333" s="80"/>
      <c r="U1333" s="7"/>
      <c r="V1333" s="7"/>
      <c r="W1333" s="7"/>
    </row>
    <row r="1334" spans="1:23" ht="14">
      <c r="A1334" s="17"/>
      <c r="B1334" s="41"/>
      <c r="C1334" s="41"/>
      <c r="D1334" s="41"/>
      <c r="E1334" s="41"/>
      <c r="F1334" s="41"/>
      <c r="G1334" s="41"/>
      <c r="H1334" s="77"/>
      <c r="I1334" s="77"/>
      <c r="J1334" s="29"/>
      <c r="K1334" s="29"/>
      <c r="L1334" s="29"/>
      <c r="M1334" s="29"/>
      <c r="N1334" s="17"/>
      <c r="O1334" s="227"/>
      <c r="P1334" s="29"/>
      <c r="Q1334" s="29"/>
      <c r="R1334" s="29"/>
      <c r="S1334" s="29"/>
      <c r="T1334" s="29"/>
      <c r="U1334" s="7"/>
      <c r="V1334" s="7"/>
      <c r="W1334" s="7"/>
    </row>
    <row r="1335" spans="1:23" ht="14">
      <c r="A1335" s="16"/>
      <c r="B1335" s="100"/>
      <c r="C1335" s="100"/>
      <c r="D1335" s="100"/>
      <c r="E1335" s="100"/>
      <c r="F1335" s="100"/>
      <c r="G1335" s="100"/>
      <c r="H1335" s="117"/>
      <c r="I1335" s="117"/>
      <c r="J1335" s="80"/>
      <c r="K1335" s="80"/>
      <c r="L1335" s="80"/>
      <c r="M1335" s="80"/>
      <c r="N1335" s="16"/>
      <c r="O1335" s="99"/>
      <c r="P1335" s="80"/>
      <c r="Q1335" s="80"/>
      <c r="R1335" s="80"/>
      <c r="S1335" s="80"/>
      <c r="T1335" s="80"/>
      <c r="U1335" s="7"/>
      <c r="V1335" s="7"/>
      <c r="W1335" s="7"/>
    </row>
    <row r="1336" spans="1:23" ht="14">
      <c r="A1336" s="17"/>
      <c r="B1336" s="41"/>
      <c r="C1336" s="41"/>
      <c r="D1336" s="41"/>
      <c r="E1336" s="41"/>
      <c r="F1336" s="41"/>
      <c r="G1336" s="41"/>
      <c r="H1336" s="77"/>
      <c r="I1336" s="77"/>
      <c r="J1336" s="29"/>
      <c r="K1336" s="29"/>
      <c r="L1336" s="29"/>
      <c r="M1336" s="29"/>
      <c r="N1336" s="17"/>
      <c r="O1336" s="227"/>
      <c r="P1336" s="29"/>
      <c r="Q1336" s="29"/>
      <c r="R1336" s="29"/>
      <c r="S1336" s="29"/>
      <c r="T1336" s="29"/>
      <c r="U1336" s="7"/>
      <c r="V1336" s="7"/>
      <c r="W1336" s="7"/>
    </row>
    <row r="1337" spans="1:23" ht="14">
      <c r="A1337" s="16"/>
      <c r="B1337" s="100"/>
      <c r="C1337" s="100"/>
      <c r="D1337" s="100"/>
      <c r="E1337" s="100"/>
      <c r="F1337" s="100"/>
      <c r="G1337" s="100"/>
      <c r="H1337" s="117"/>
      <c r="I1337" s="117"/>
      <c r="J1337" s="80"/>
      <c r="K1337" s="80"/>
      <c r="L1337" s="80"/>
      <c r="M1337" s="80"/>
      <c r="N1337" s="16"/>
      <c r="O1337" s="99"/>
      <c r="P1337" s="80"/>
      <c r="Q1337" s="80"/>
      <c r="R1337" s="80"/>
      <c r="S1337" s="80"/>
      <c r="T1337" s="80"/>
      <c r="U1337" s="7"/>
      <c r="V1337" s="7"/>
      <c r="W1337" s="7"/>
    </row>
    <row r="1338" spans="1:23" ht="14">
      <c r="A1338" s="17"/>
      <c r="B1338" s="41"/>
      <c r="C1338" s="41"/>
      <c r="D1338" s="41"/>
      <c r="E1338" s="41"/>
      <c r="F1338" s="41"/>
      <c r="G1338" s="41"/>
      <c r="H1338" s="77"/>
      <c r="I1338" s="77"/>
      <c r="J1338" s="29"/>
      <c r="K1338" s="29"/>
      <c r="L1338" s="29"/>
      <c r="M1338" s="29"/>
      <c r="N1338" s="17"/>
      <c r="O1338" s="227"/>
      <c r="P1338" s="29"/>
      <c r="Q1338" s="29"/>
      <c r="R1338" s="29"/>
      <c r="S1338" s="29"/>
      <c r="T1338" s="29"/>
      <c r="U1338" s="7"/>
      <c r="V1338" s="7"/>
      <c r="W1338" s="7"/>
    </row>
    <row r="1339" spans="1:23" ht="14">
      <c r="A1339" s="16"/>
      <c r="B1339" s="100"/>
      <c r="C1339" s="100"/>
      <c r="D1339" s="100"/>
      <c r="E1339" s="100"/>
      <c r="F1339" s="100"/>
      <c r="G1339" s="100"/>
      <c r="H1339" s="117"/>
      <c r="I1339" s="117"/>
      <c r="J1339" s="80"/>
      <c r="K1339" s="80"/>
      <c r="L1339" s="80"/>
      <c r="M1339" s="80"/>
      <c r="N1339" s="16"/>
      <c r="O1339" s="99"/>
      <c r="P1339" s="80"/>
      <c r="Q1339" s="80"/>
      <c r="R1339" s="80"/>
      <c r="S1339" s="80"/>
      <c r="T1339" s="80"/>
      <c r="U1339" s="7"/>
      <c r="V1339" s="7"/>
      <c r="W1339" s="7"/>
    </row>
    <row r="1340" spans="1:23" ht="14">
      <c r="A1340" s="17"/>
      <c r="B1340" s="41"/>
      <c r="C1340" s="41"/>
      <c r="D1340" s="41"/>
      <c r="E1340" s="41"/>
      <c r="F1340" s="41"/>
      <c r="G1340" s="41"/>
      <c r="H1340" s="77"/>
      <c r="I1340" s="77"/>
      <c r="J1340" s="29"/>
      <c r="K1340" s="29"/>
      <c r="L1340" s="29"/>
      <c r="M1340" s="29"/>
      <c r="N1340" s="17"/>
      <c r="O1340" s="227"/>
      <c r="P1340" s="29"/>
      <c r="Q1340" s="29"/>
      <c r="R1340" s="29"/>
      <c r="S1340" s="29"/>
      <c r="T1340" s="29"/>
      <c r="U1340" s="7"/>
      <c r="V1340" s="7"/>
      <c r="W1340" s="7"/>
    </row>
    <row r="1341" spans="1:23" ht="14">
      <c r="A1341" s="16"/>
      <c r="B1341" s="100"/>
      <c r="C1341" s="100"/>
      <c r="D1341" s="100"/>
      <c r="E1341" s="100"/>
      <c r="F1341" s="100"/>
      <c r="G1341" s="100"/>
      <c r="H1341" s="117"/>
      <c r="I1341" s="117"/>
      <c r="J1341" s="80"/>
      <c r="K1341" s="80"/>
      <c r="L1341" s="80"/>
      <c r="M1341" s="80"/>
      <c r="N1341" s="16"/>
      <c r="O1341" s="99"/>
      <c r="P1341" s="80"/>
      <c r="Q1341" s="80"/>
      <c r="R1341" s="80"/>
      <c r="S1341" s="80"/>
      <c r="T1341" s="80"/>
      <c r="U1341" s="7"/>
      <c r="V1341" s="7"/>
      <c r="W1341" s="7"/>
    </row>
    <row r="1342" spans="1:23" ht="14">
      <c r="A1342" s="17"/>
      <c r="B1342" s="41"/>
      <c r="C1342" s="41"/>
      <c r="D1342" s="41"/>
      <c r="E1342" s="41"/>
      <c r="F1342" s="41"/>
      <c r="G1342" s="41"/>
      <c r="H1342" s="77"/>
      <c r="I1342" s="77"/>
      <c r="J1342" s="29"/>
      <c r="K1342" s="29"/>
      <c r="L1342" s="29"/>
      <c r="M1342" s="29"/>
      <c r="N1342" s="17"/>
      <c r="O1342" s="227"/>
      <c r="P1342" s="29"/>
      <c r="Q1342" s="29"/>
      <c r="R1342" s="29"/>
      <c r="S1342" s="29"/>
      <c r="T1342" s="29"/>
      <c r="U1342" s="7"/>
      <c r="V1342" s="7"/>
      <c r="W1342" s="7"/>
    </row>
    <row r="1343" spans="1:23" ht="14">
      <c r="A1343" s="16"/>
      <c r="B1343" s="100"/>
      <c r="C1343" s="100"/>
      <c r="D1343" s="100"/>
      <c r="E1343" s="100"/>
      <c r="F1343" s="100"/>
      <c r="G1343" s="100"/>
      <c r="H1343" s="117"/>
      <c r="I1343" s="117"/>
      <c r="J1343" s="80"/>
      <c r="K1343" s="80"/>
      <c r="L1343" s="80"/>
      <c r="M1343" s="80"/>
      <c r="N1343" s="16"/>
      <c r="O1343" s="99"/>
      <c r="P1343" s="80"/>
      <c r="Q1343" s="80"/>
      <c r="R1343" s="80"/>
      <c r="S1343" s="80"/>
      <c r="T1343" s="80"/>
      <c r="U1343" s="7"/>
      <c r="V1343" s="7"/>
      <c r="W1343" s="7"/>
    </row>
    <row r="1344" spans="1:23" ht="14">
      <c r="A1344" s="17"/>
      <c r="B1344" s="41"/>
      <c r="C1344" s="41"/>
      <c r="D1344" s="41"/>
      <c r="E1344" s="41"/>
      <c r="F1344" s="41"/>
      <c r="G1344" s="41"/>
      <c r="H1344" s="77"/>
      <c r="I1344" s="77"/>
      <c r="J1344" s="29"/>
      <c r="K1344" s="29"/>
      <c r="L1344" s="29"/>
      <c r="M1344" s="29"/>
      <c r="N1344" s="17"/>
      <c r="O1344" s="227"/>
      <c r="P1344" s="29"/>
      <c r="Q1344" s="29"/>
      <c r="R1344" s="29"/>
      <c r="S1344" s="29"/>
      <c r="T1344" s="29"/>
      <c r="U1344" s="7"/>
      <c r="V1344" s="7"/>
      <c r="W1344" s="7"/>
    </row>
    <row r="1345" spans="1:23" ht="14">
      <c r="A1345" s="16"/>
      <c r="B1345" s="100"/>
      <c r="C1345" s="100"/>
      <c r="D1345" s="100"/>
      <c r="E1345" s="100"/>
      <c r="F1345" s="100"/>
      <c r="G1345" s="100"/>
      <c r="H1345" s="117"/>
      <c r="I1345" s="117"/>
      <c r="J1345" s="80"/>
      <c r="K1345" s="80"/>
      <c r="L1345" s="80"/>
      <c r="M1345" s="80"/>
      <c r="N1345" s="16"/>
      <c r="O1345" s="99"/>
      <c r="P1345" s="80"/>
      <c r="Q1345" s="80"/>
      <c r="R1345" s="80"/>
      <c r="S1345" s="80"/>
      <c r="T1345" s="80"/>
      <c r="U1345" s="7"/>
      <c r="V1345" s="7"/>
      <c r="W1345" s="7"/>
    </row>
    <row r="1346" spans="1:23" ht="14">
      <c r="A1346" s="17"/>
      <c r="B1346" s="41"/>
      <c r="C1346" s="41"/>
      <c r="D1346" s="41"/>
      <c r="E1346" s="41"/>
      <c r="F1346" s="41"/>
      <c r="G1346" s="41"/>
      <c r="H1346" s="77"/>
      <c r="I1346" s="77"/>
      <c r="J1346" s="29"/>
      <c r="K1346" s="29"/>
      <c r="L1346" s="29"/>
      <c r="M1346" s="29"/>
      <c r="N1346" s="17"/>
      <c r="O1346" s="227"/>
      <c r="P1346" s="29"/>
      <c r="Q1346" s="29"/>
      <c r="R1346" s="29"/>
      <c r="S1346" s="29"/>
      <c r="T1346" s="29"/>
      <c r="U1346" s="7"/>
      <c r="V1346" s="7"/>
      <c r="W1346" s="7"/>
    </row>
    <row r="1347" spans="1:23" ht="14">
      <c r="A1347" s="16"/>
      <c r="B1347" s="100"/>
      <c r="C1347" s="100"/>
      <c r="D1347" s="100"/>
      <c r="E1347" s="100"/>
      <c r="F1347" s="100"/>
      <c r="G1347" s="100"/>
      <c r="H1347" s="117"/>
      <c r="I1347" s="117"/>
      <c r="J1347" s="80"/>
      <c r="K1347" s="80"/>
      <c r="L1347" s="80"/>
      <c r="M1347" s="80"/>
      <c r="N1347" s="16"/>
      <c r="O1347" s="99"/>
      <c r="P1347" s="80"/>
      <c r="Q1347" s="80"/>
      <c r="R1347" s="80"/>
      <c r="S1347" s="80"/>
      <c r="T1347" s="80"/>
      <c r="U1347" s="7"/>
      <c r="V1347" s="7"/>
      <c r="W1347" s="7"/>
    </row>
    <row r="1348" spans="1:23" ht="14">
      <c r="A1348" s="17"/>
      <c r="B1348" s="41"/>
      <c r="C1348" s="41"/>
      <c r="D1348" s="41"/>
      <c r="E1348" s="41"/>
      <c r="F1348" s="41"/>
      <c r="G1348" s="41"/>
      <c r="H1348" s="77"/>
      <c r="I1348" s="77"/>
      <c r="J1348" s="29"/>
      <c r="K1348" s="29"/>
      <c r="L1348" s="29"/>
      <c r="M1348" s="29"/>
      <c r="N1348" s="17"/>
      <c r="O1348" s="227"/>
      <c r="P1348" s="29"/>
      <c r="Q1348" s="29"/>
      <c r="R1348" s="29"/>
      <c r="S1348" s="29"/>
      <c r="T1348" s="29"/>
      <c r="U1348" s="7"/>
      <c r="V1348" s="7"/>
      <c r="W1348" s="7"/>
    </row>
    <row r="1349" spans="1:23" ht="14">
      <c r="A1349" s="16"/>
      <c r="B1349" s="100"/>
      <c r="C1349" s="100"/>
      <c r="D1349" s="100"/>
      <c r="E1349" s="100"/>
      <c r="F1349" s="100"/>
      <c r="G1349" s="100"/>
      <c r="H1349" s="117"/>
      <c r="I1349" s="117"/>
      <c r="J1349" s="80"/>
      <c r="K1349" s="80"/>
      <c r="L1349" s="80"/>
      <c r="M1349" s="80"/>
      <c r="N1349" s="16"/>
      <c r="O1349" s="99"/>
      <c r="P1349" s="80"/>
      <c r="Q1349" s="80"/>
      <c r="R1349" s="80"/>
      <c r="S1349" s="80"/>
      <c r="T1349" s="80"/>
      <c r="U1349" s="7"/>
      <c r="V1349" s="7"/>
      <c r="W1349" s="7"/>
    </row>
    <row r="1350" spans="1:23" ht="14">
      <c r="A1350" s="17"/>
      <c r="B1350" s="41"/>
      <c r="C1350" s="41"/>
      <c r="D1350" s="41"/>
      <c r="E1350" s="41"/>
      <c r="F1350" s="41"/>
      <c r="G1350" s="41"/>
      <c r="H1350" s="77"/>
      <c r="I1350" s="77"/>
      <c r="J1350" s="29"/>
      <c r="K1350" s="29"/>
      <c r="L1350" s="29"/>
      <c r="M1350" s="29"/>
      <c r="N1350" s="17"/>
      <c r="O1350" s="227"/>
      <c r="P1350" s="29"/>
      <c r="Q1350" s="29"/>
      <c r="R1350" s="29"/>
      <c r="S1350" s="29"/>
      <c r="T1350" s="29"/>
      <c r="U1350" s="7"/>
      <c r="V1350" s="7"/>
      <c r="W1350" s="7"/>
    </row>
    <row r="1351" spans="1:23" ht="14">
      <c r="A1351" s="16"/>
      <c r="B1351" s="100"/>
      <c r="C1351" s="100"/>
      <c r="D1351" s="100"/>
      <c r="E1351" s="100"/>
      <c r="F1351" s="100"/>
      <c r="G1351" s="100"/>
      <c r="H1351" s="117"/>
      <c r="I1351" s="117"/>
      <c r="J1351" s="80"/>
      <c r="K1351" s="80"/>
      <c r="L1351" s="80"/>
      <c r="M1351" s="80"/>
      <c r="N1351" s="16"/>
      <c r="O1351" s="99"/>
      <c r="P1351" s="80"/>
      <c r="Q1351" s="80"/>
      <c r="R1351" s="80"/>
      <c r="S1351" s="80"/>
      <c r="T1351" s="80"/>
      <c r="U1351" s="7"/>
      <c r="V1351" s="7"/>
      <c r="W1351" s="7"/>
    </row>
    <row r="1352" spans="1:23" ht="14">
      <c r="A1352" s="17"/>
      <c r="B1352" s="41"/>
      <c r="C1352" s="41"/>
      <c r="D1352" s="41"/>
      <c r="E1352" s="41"/>
      <c r="F1352" s="41"/>
      <c r="G1352" s="41"/>
      <c r="H1352" s="77"/>
      <c r="I1352" s="77"/>
      <c r="J1352" s="29"/>
      <c r="K1352" s="29"/>
      <c r="L1352" s="29"/>
      <c r="M1352" s="29"/>
      <c r="N1352" s="17"/>
      <c r="O1352" s="227"/>
      <c r="P1352" s="29"/>
      <c r="Q1352" s="29"/>
      <c r="R1352" s="29"/>
      <c r="S1352" s="29"/>
      <c r="T1352" s="29"/>
      <c r="U1352" s="7"/>
      <c r="V1352" s="7"/>
      <c r="W1352" s="7"/>
    </row>
    <row r="1353" spans="1:23" ht="14">
      <c r="A1353" s="16"/>
      <c r="B1353" s="100"/>
      <c r="C1353" s="100"/>
      <c r="D1353" s="100"/>
      <c r="E1353" s="100"/>
      <c r="F1353" s="100"/>
      <c r="G1353" s="100"/>
      <c r="H1353" s="117"/>
      <c r="I1353" s="117"/>
      <c r="J1353" s="80"/>
      <c r="K1353" s="80"/>
      <c r="L1353" s="80"/>
      <c r="M1353" s="80"/>
      <c r="N1353" s="16"/>
      <c r="O1353" s="99"/>
      <c r="P1353" s="80"/>
      <c r="Q1353" s="80"/>
      <c r="R1353" s="80"/>
      <c r="S1353" s="80"/>
      <c r="T1353" s="80"/>
      <c r="U1353" s="7"/>
      <c r="V1353" s="7"/>
      <c r="W1353" s="7"/>
    </row>
    <row r="1354" spans="1:23" ht="14">
      <c r="A1354" s="17"/>
      <c r="B1354" s="41"/>
      <c r="C1354" s="41"/>
      <c r="D1354" s="41"/>
      <c r="E1354" s="41"/>
      <c r="F1354" s="41"/>
      <c r="G1354" s="41"/>
      <c r="H1354" s="77"/>
      <c r="I1354" s="77"/>
      <c r="J1354" s="29"/>
      <c r="K1354" s="29"/>
      <c r="L1354" s="29"/>
      <c r="M1354" s="29"/>
      <c r="N1354" s="17"/>
      <c r="O1354" s="227"/>
      <c r="P1354" s="29"/>
      <c r="Q1354" s="29"/>
      <c r="R1354" s="29"/>
      <c r="S1354" s="29"/>
      <c r="T1354" s="29"/>
      <c r="U1354" s="7"/>
      <c r="V1354" s="7"/>
      <c r="W1354" s="7"/>
    </row>
    <row r="1355" spans="1:23" ht="14">
      <c r="A1355" s="16"/>
      <c r="B1355" s="100"/>
      <c r="C1355" s="100"/>
      <c r="D1355" s="100"/>
      <c r="E1355" s="100"/>
      <c r="F1355" s="100"/>
      <c r="G1355" s="100"/>
      <c r="H1355" s="117"/>
      <c r="I1355" s="117"/>
      <c r="J1355" s="80"/>
      <c r="K1355" s="80"/>
      <c r="L1355" s="80"/>
      <c r="M1355" s="80"/>
      <c r="N1355" s="16"/>
      <c r="O1355" s="99"/>
      <c r="P1355" s="80"/>
      <c r="Q1355" s="80"/>
      <c r="R1355" s="80"/>
      <c r="S1355" s="80"/>
      <c r="T1355" s="80"/>
      <c r="U1355" s="7"/>
      <c r="V1355" s="7"/>
      <c r="W1355" s="7"/>
    </row>
    <row r="1356" spans="1:23" ht="14">
      <c r="A1356" s="17"/>
      <c r="B1356" s="41"/>
      <c r="C1356" s="41"/>
      <c r="D1356" s="41"/>
      <c r="E1356" s="41"/>
      <c r="F1356" s="41"/>
      <c r="G1356" s="41"/>
      <c r="H1356" s="77"/>
      <c r="I1356" s="77"/>
      <c r="J1356" s="29"/>
      <c r="K1356" s="29"/>
      <c r="L1356" s="29"/>
      <c r="M1356" s="29"/>
      <c r="N1356" s="17"/>
      <c r="O1356" s="227"/>
      <c r="P1356" s="29"/>
      <c r="Q1356" s="29"/>
      <c r="R1356" s="29"/>
      <c r="S1356" s="29"/>
      <c r="T1356" s="29"/>
      <c r="U1356" s="7"/>
      <c r="V1356" s="7"/>
      <c r="W1356" s="7"/>
    </row>
    <row r="1357" spans="1:23" ht="14">
      <c r="A1357" s="16"/>
      <c r="B1357" s="100"/>
      <c r="C1357" s="100"/>
      <c r="D1357" s="100"/>
      <c r="E1357" s="100"/>
      <c r="F1357" s="100"/>
      <c r="G1357" s="100"/>
      <c r="H1357" s="117"/>
      <c r="I1357" s="117"/>
      <c r="J1357" s="80"/>
      <c r="K1357" s="80"/>
      <c r="L1357" s="80"/>
      <c r="M1357" s="80"/>
      <c r="N1357" s="16"/>
      <c r="O1357" s="99"/>
      <c r="P1357" s="80"/>
      <c r="Q1357" s="80"/>
      <c r="R1357" s="80"/>
      <c r="S1357" s="80"/>
      <c r="T1357" s="80"/>
      <c r="U1357" s="7"/>
      <c r="V1357" s="7"/>
      <c r="W1357" s="7"/>
    </row>
    <row r="1358" spans="1:23" ht="14">
      <c r="A1358" s="17"/>
      <c r="B1358" s="41"/>
      <c r="C1358" s="41"/>
      <c r="D1358" s="41"/>
      <c r="E1358" s="41"/>
      <c r="F1358" s="41"/>
      <c r="G1358" s="41"/>
      <c r="H1358" s="77"/>
      <c r="I1358" s="77"/>
      <c r="J1358" s="29"/>
      <c r="K1358" s="29"/>
      <c r="L1358" s="29"/>
      <c r="M1358" s="29"/>
      <c r="N1358" s="17"/>
      <c r="O1358" s="227"/>
      <c r="P1358" s="29"/>
      <c r="Q1358" s="29"/>
      <c r="R1358" s="29"/>
      <c r="S1358" s="29"/>
      <c r="T1358" s="29"/>
      <c r="U1358" s="7"/>
      <c r="V1358" s="7"/>
      <c r="W1358" s="7"/>
    </row>
    <row r="1359" spans="1:23" ht="14">
      <c r="A1359" s="16"/>
      <c r="B1359" s="100"/>
      <c r="C1359" s="100"/>
      <c r="D1359" s="100"/>
      <c r="E1359" s="100"/>
      <c r="F1359" s="100"/>
      <c r="G1359" s="100"/>
      <c r="H1359" s="117"/>
      <c r="I1359" s="117"/>
      <c r="J1359" s="80"/>
      <c r="K1359" s="80"/>
      <c r="L1359" s="80"/>
      <c r="M1359" s="80"/>
      <c r="N1359" s="16"/>
      <c r="O1359" s="99"/>
      <c r="P1359" s="80"/>
      <c r="Q1359" s="80"/>
      <c r="R1359" s="80"/>
      <c r="S1359" s="80"/>
      <c r="T1359" s="80"/>
      <c r="U1359" s="7"/>
      <c r="V1359" s="7"/>
      <c r="W1359" s="7"/>
    </row>
    <row r="1360" spans="1:23" ht="14">
      <c r="A1360" s="17"/>
      <c r="B1360" s="41"/>
      <c r="C1360" s="41"/>
      <c r="D1360" s="41"/>
      <c r="E1360" s="41"/>
      <c r="F1360" s="41"/>
      <c r="G1360" s="41"/>
      <c r="H1360" s="77"/>
      <c r="I1360" s="77"/>
      <c r="J1360" s="29"/>
      <c r="K1360" s="29"/>
      <c r="L1360" s="29"/>
      <c r="M1360" s="29"/>
      <c r="N1360" s="17"/>
      <c r="O1360" s="227"/>
      <c r="P1360" s="29"/>
      <c r="Q1360" s="29"/>
      <c r="R1360" s="29"/>
      <c r="S1360" s="29"/>
      <c r="T1360" s="29"/>
      <c r="U1360" s="7"/>
      <c r="V1360" s="7"/>
      <c r="W1360" s="7"/>
    </row>
    <row r="1361" spans="1:23" ht="14">
      <c r="A1361" s="16"/>
      <c r="B1361" s="100"/>
      <c r="C1361" s="100"/>
      <c r="D1361" s="100"/>
      <c r="E1361" s="100"/>
      <c r="F1361" s="100"/>
      <c r="G1361" s="100"/>
      <c r="H1361" s="117"/>
      <c r="I1361" s="117"/>
      <c r="J1361" s="80"/>
      <c r="K1361" s="80"/>
      <c r="L1361" s="80"/>
      <c r="M1361" s="80"/>
      <c r="N1361" s="16"/>
      <c r="O1361" s="99"/>
      <c r="P1361" s="80"/>
      <c r="Q1361" s="80"/>
      <c r="R1361" s="80"/>
      <c r="S1361" s="80"/>
      <c r="T1361" s="80"/>
      <c r="U1361" s="7"/>
      <c r="V1361" s="7"/>
      <c r="W1361" s="7"/>
    </row>
    <row r="1362" spans="1:23" ht="14">
      <c r="A1362" s="17"/>
      <c r="B1362" s="41"/>
      <c r="C1362" s="41"/>
      <c r="D1362" s="41"/>
      <c r="E1362" s="41"/>
      <c r="F1362" s="41"/>
      <c r="G1362" s="41"/>
      <c r="H1362" s="77"/>
      <c r="I1362" s="77"/>
      <c r="J1362" s="29"/>
      <c r="K1362" s="29"/>
      <c r="L1362" s="29"/>
      <c r="M1362" s="29"/>
      <c r="N1362" s="17"/>
      <c r="O1362" s="227"/>
      <c r="P1362" s="29"/>
      <c r="Q1362" s="29"/>
      <c r="R1362" s="29"/>
      <c r="S1362" s="29"/>
      <c r="T1362" s="29"/>
      <c r="U1362" s="7"/>
      <c r="V1362" s="7"/>
      <c r="W1362" s="7"/>
    </row>
    <row r="1363" spans="1:23" ht="14">
      <c r="A1363" s="16"/>
      <c r="B1363" s="100"/>
      <c r="C1363" s="100"/>
      <c r="D1363" s="100"/>
      <c r="E1363" s="100"/>
      <c r="F1363" s="100"/>
      <c r="G1363" s="100"/>
      <c r="H1363" s="117"/>
      <c r="I1363" s="117"/>
      <c r="J1363" s="80"/>
      <c r="K1363" s="80"/>
      <c r="L1363" s="80"/>
      <c r="M1363" s="80"/>
      <c r="N1363" s="16"/>
      <c r="O1363" s="99"/>
      <c r="P1363" s="80"/>
      <c r="Q1363" s="80"/>
      <c r="R1363" s="80"/>
      <c r="S1363" s="80"/>
      <c r="T1363" s="80"/>
      <c r="U1363" s="7"/>
      <c r="V1363" s="7"/>
      <c r="W1363" s="7"/>
    </row>
    <row r="1364" spans="1:23" ht="14">
      <c r="A1364" s="17"/>
      <c r="B1364" s="41"/>
      <c r="C1364" s="41"/>
      <c r="D1364" s="41"/>
      <c r="E1364" s="41"/>
      <c r="F1364" s="41"/>
      <c r="G1364" s="41"/>
      <c r="H1364" s="77"/>
      <c r="I1364" s="77"/>
      <c r="J1364" s="29"/>
      <c r="K1364" s="29"/>
      <c r="L1364" s="29"/>
      <c r="M1364" s="29"/>
      <c r="N1364" s="17"/>
      <c r="O1364" s="227"/>
      <c r="P1364" s="29"/>
      <c r="Q1364" s="29"/>
      <c r="R1364" s="29"/>
      <c r="S1364" s="29"/>
      <c r="T1364" s="29"/>
      <c r="U1364" s="7"/>
      <c r="V1364" s="7"/>
      <c r="W1364" s="7"/>
    </row>
    <row r="1365" spans="1:23" ht="14">
      <c r="A1365" s="16"/>
      <c r="B1365" s="100"/>
      <c r="C1365" s="100"/>
      <c r="D1365" s="100"/>
      <c r="E1365" s="100"/>
      <c r="F1365" s="100"/>
      <c r="G1365" s="100"/>
      <c r="H1365" s="117"/>
      <c r="I1365" s="117"/>
      <c r="J1365" s="80"/>
      <c r="K1365" s="80"/>
      <c r="L1365" s="80"/>
      <c r="M1365" s="80"/>
      <c r="N1365" s="16"/>
      <c r="O1365" s="99"/>
      <c r="P1365" s="80"/>
      <c r="Q1365" s="80"/>
      <c r="R1365" s="80"/>
      <c r="S1365" s="80"/>
      <c r="T1365" s="80"/>
      <c r="U1365" s="7"/>
      <c r="V1365" s="7"/>
      <c r="W1365" s="7"/>
    </row>
    <row r="1366" spans="1:23" ht="14">
      <c r="A1366" s="17"/>
      <c r="B1366" s="41"/>
      <c r="C1366" s="41"/>
      <c r="D1366" s="41"/>
      <c r="E1366" s="41"/>
      <c r="F1366" s="41"/>
      <c r="G1366" s="41"/>
      <c r="H1366" s="77"/>
      <c r="I1366" s="77"/>
      <c r="J1366" s="29"/>
      <c r="K1366" s="29"/>
      <c r="L1366" s="29"/>
      <c r="M1366" s="29"/>
      <c r="N1366" s="17"/>
      <c r="O1366" s="227"/>
      <c r="P1366" s="29"/>
      <c r="Q1366" s="29"/>
      <c r="R1366" s="29"/>
      <c r="S1366" s="29"/>
      <c r="T1366" s="29"/>
      <c r="U1366" s="7"/>
      <c r="V1366" s="7"/>
      <c r="W1366" s="7"/>
    </row>
    <row r="1367" spans="1:23" ht="14">
      <c r="A1367" s="16"/>
      <c r="B1367" s="100"/>
      <c r="C1367" s="100"/>
      <c r="D1367" s="100"/>
      <c r="E1367" s="100"/>
      <c r="F1367" s="100"/>
      <c r="G1367" s="100"/>
      <c r="H1367" s="117"/>
      <c r="I1367" s="117"/>
      <c r="J1367" s="80"/>
      <c r="K1367" s="80"/>
      <c r="L1367" s="80"/>
      <c r="M1367" s="80"/>
      <c r="N1367" s="16"/>
      <c r="O1367" s="99"/>
      <c r="P1367" s="80"/>
      <c r="Q1367" s="80"/>
      <c r="R1367" s="80"/>
      <c r="S1367" s="80"/>
      <c r="T1367" s="80"/>
      <c r="U1367" s="7"/>
      <c r="V1367" s="7"/>
      <c r="W1367" s="7"/>
    </row>
    <row r="1368" spans="1:23" ht="14">
      <c r="A1368" s="17"/>
      <c r="B1368" s="41"/>
      <c r="C1368" s="41"/>
      <c r="D1368" s="41"/>
      <c r="E1368" s="41"/>
      <c r="F1368" s="41"/>
      <c r="G1368" s="41"/>
      <c r="H1368" s="77"/>
      <c r="I1368" s="77"/>
      <c r="J1368" s="29"/>
      <c r="K1368" s="29"/>
      <c r="L1368" s="29"/>
      <c r="M1368" s="29"/>
      <c r="N1368" s="17"/>
      <c r="O1368" s="227"/>
      <c r="P1368" s="29"/>
      <c r="Q1368" s="29"/>
      <c r="R1368" s="29"/>
      <c r="S1368" s="29"/>
      <c r="T1368" s="29"/>
      <c r="U1368" s="7"/>
      <c r="V1368" s="7"/>
      <c r="W1368" s="7"/>
    </row>
    <row r="1369" spans="1:23" ht="14">
      <c r="A1369" s="16"/>
      <c r="B1369" s="100"/>
      <c r="C1369" s="100"/>
      <c r="D1369" s="100"/>
      <c r="E1369" s="100"/>
      <c r="F1369" s="100"/>
      <c r="G1369" s="100"/>
      <c r="H1369" s="117"/>
      <c r="I1369" s="117"/>
      <c r="J1369" s="80"/>
      <c r="K1369" s="80"/>
      <c r="L1369" s="80"/>
      <c r="M1369" s="80"/>
      <c r="N1369" s="16"/>
      <c r="O1369" s="99"/>
      <c r="P1369" s="80"/>
      <c r="Q1369" s="80"/>
      <c r="R1369" s="80"/>
      <c r="S1369" s="80"/>
      <c r="T1369" s="80"/>
      <c r="U1369" s="7"/>
      <c r="V1369" s="7"/>
      <c r="W1369" s="7"/>
    </row>
    <row r="1370" spans="1:23" ht="14">
      <c r="A1370" s="17"/>
      <c r="B1370" s="41"/>
      <c r="C1370" s="41"/>
      <c r="D1370" s="41"/>
      <c r="E1370" s="41"/>
      <c r="F1370" s="41"/>
      <c r="G1370" s="41"/>
      <c r="H1370" s="77"/>
      <c r="I1370" s="77"/>
      <c r="J1370" s="29"/>
      <c r="K1370" s="29"/>
      <c r="L1370" s="29"/>
      <c r="M1370" s="29"/>
      <c r="N1370" s="17"/>
      <c r="O1370" s="227"/>
      <c r="P1370" s="29"/>
      <c r="Q1370" s="29"/>
      <c r="R1370" s="29"/>
      <c r="S1370" s="29"/>
      <c r="T1370" s="29"/>
      <c r="U1370" s="7"/>
      <c r="V1370" s="7"/>
      <c r="W1370" s="7"/>
    </row>
    <row r="1371" spans="1:23" ht="14">
      <c r="A1371" s="16"/>
      <c r="B1371" s="100"/>
      <c r="C1371" s="100"/>
      <c r="D1371" s="100"/>
      <c r="E1371" s="100"/>
      <c r="F1371" s="100"/>
      <c r="G1371" s="100"/>
      <c r="H1371" s="117"/>
      <c r="I1371" s="117"/>
      <c r="J1371" s="80"/>
      <c r="K1371" s="80"/>
      <c r="L1371" s="80"/>
      <c r="M1371" s="80"/>
      <c r="N1371" s="16"/>
      <c r="O1371" s="99"/>
      <c r="P1371" s="80"/>
      <c r="Q1371" s="80"/>
      <c r="R1371" s="80"/>
      <c r="S1371" s="80"/>
      <c r="T1371" s="80"/>
      <c r="U1371" s="7"/>
      <c r="V1371" s="7"/>
      <c r="W1371" s="7"/>
    </row>
    <row r="1372" spans="1:23" ht="14">
      <c r="A1372" s="17"/>
      <c r="B1372" s="41"/>
      <c r="C1372" s="41"/>
      <c r="D1372" s="41"/>
      <c r="E1372" s="41"/>
      <c r="F1372" s="41"/>
      <c r="G1372" s="41"/>
      <c r="H1372" s="77"/>
      <c r="I1372" s="77"/>
      <c r="J1372" s="29"/>
      <c r="K1372" s="29"/>
      <c r="L1372" s="29"/>
      <c r="M1372" s="29"/>
      <c r="N1372" s="17"/>
      <c r="O1372" s="227"/>
      <c r="P1372" s="29"/>
      <c r="Q1372" s="29"/>
      <c r="R1372" s="29"/>
      <c r="S1372" s="29"/>
      <c r="T1372" s="29"/>
      <c r="U1372" s="7"/>
      <c r="V1372" s="7"/>
      <c r="W1372" s="7"/>
    </row>
    <row r="1373" spans="1:23" ht="14">
      <c r="A1373" s="16"/>
      <c r="B1373" s="100"/>
      <c r="C1373" s="100"/>
      <c r="D1373" s="100"/>
      <c r="E1373" s="100"/>
      <c r="F1373" s="100"/>
      <c r="G1373" s="100"/>
      <c r="H1373" s="117"/>
      <c r="I1373" s="117"/>
      <c r="J1373" s="80"/>
      <c r="K1373" s="80"/>
      <c r="L1373" s="80"/>
      <c r="M1373" s="80"/>
      <c r="N1373" s="16"/>
      <c r="O1373" s="99"/>
      <c r="P1373" s="80"/>
      <c r="Q1373" s="80"/>
      <c r="R1373" s="80"/>
      <c r="S1373" s="80"/>
      <c r="T1373" s="80"/>
      <c r="U1373" s="7"/>
      <c r="V1373" s="7"/>
      <c r="W1373" s="7"/>
    </row>
    <row r="1374" spans="1:23" ht="14">
      <c r="A1374" s="17"/>
      <c r="B1374" s="41"/>
      <c r="C1374" s="41"/>
      <c r="D1374" s="41"/>
      <c r="E1374" s="41"/>
      <c r="F1374" s="41"/>
      <c r="G1374" s="41"/>
      <c r="H1374" s="77"/>
      <c r="I1374" s="77"/>
      <c r="J1374" s="29"/>
      <c r="K1374" s="29"/>
      <c r="L1374" s="29"/>
      <c r="M1374" s="29"/>
      <c r="N1374" s="17"/>
      <c r="O1374" s="227"/>
      <c r="P1374" s="29"/>
      <c r="Q1374" s="29"/>
      <c r="R1374" s="29"/>
      <c r="S1374" s="29"/>
      <c r="T1374" s="29"/>
      <c r="U1374" s="7"/>
      <c r="V1374" s="7"/>
      <c r="W1374" s="7"/>
    </row>
    <row r="1375" spans="1:23" ht="14">
      <c r="A1375" s="16"/>
      <c r="B1375" s="100"/>
      <c r="C1375" s="100"/>
      <c r="D1375" s="100"/>
      <c r="E1375" s="100"/>
      <c r="F1375" s="100"/>
      <c r="G1375" s="100"/>
      <c r="H1375" s="117"/>
      <c r="I1375" s="117"/>
      <c r="J1375" s="80"/>
      <c r="K1375" s="80"/>
      <c r="L1375" s="80"/>
      <c r="M1375" s="80"/>
      <c r="N1375" s="16"/>
      <c r="O1375" s="99"/>
      <c r="P1375" s="80"/>
      <c r="Q1375" s="80"/>
      <c r="R1375" s="80"/>
      <c r="S1375" s="80"/>
      <c r="T1375" s="80"/>
      <c r="U1375" s="7"/>
      <c r="V1375" s="7"/>
      <c r="W1375" s="7"/>
    </row>
    <row r="1376" spans="1:23" ht="14">
      <c r="A1376" s="17"/>
      <c r="B1376" s="41"/>
      <c r="C1376" s="41"/>
      <c r="D1376" s="41"/>
      <c r="E1376" s="41"/>
      <c r="F1376" s="41"/>
      <c r="G1376" s="41"/>
      <c r="H1376" s="77"/>
      <c r="I1376" s="77"/>
      <c r="J1376" s="29"/>
      <c r="K1376" s="29"/>
      <c r="L1376" s="29"/>
      <c r="M1376" s="29"/>
      <c r="N1376" s="17"/>
      <c r="O1376" s="227"/>
      <c r="P1376" s="29"/>
      <c r="Q1376" s="29"/>
      <c r="R1376" s="29"/>
      <c r="S1376" s="29"/>
      <c r="T1376" s="29"/>
      <c r="U1376" s="7"/>
      <c r="V1376" s="7"/>
      <c r="W1376" s="7"/>
    </row>
    <row r="1377" spans="1:23" ht="14">
      <c r="A1377" s="16"/>
      <c r="B1377" s="100"/>
      <c r="C1377" s="100"/>
      <c r="D1377" s="100"/>
      <c r="E1377" s="100"/>
      <c r="F1377" s="100"/>
      <c r="G1377" s="100"/>
      <c r="H1377" s="117"/>
      <c r="I1377" s="117"/>
      <c r="J1377" s="80"/>
      <c r="K1377" s="80"/>
      <c r="L1377" s="80"/>
      <c r="M1377" s="80"/>
      <c r="N1377" s="16"/>
      <c r="O1377" s="99"/>
      <c r="P1377" s="80"/>
      <c r="Q1377" s="80"/>
      <c r="R1377" s="80"/>
      <c r="S1377" s="80"/>
      <c r="T1377" s="80"/>
      <c r="U1377" s="7"/>
      <c r="V1377" s="7"/>
      <c r="W1377" s="7"/>
    </row>
    <row r="1378" spans="1:23" ht="14">
      <c r="A1378" s="17"/>
      <c r="B1378" s="41"/>
      <c r="C1378" s="41"/>
      <c r="D1378" s="41"/>
      <c r="E1378" s="41"/>
      <c r="F1378" s="41"/>
      <c r="G1378" s="41"/>
      <c r="H1378" s="77"/>
      <c r="I1378" s="77"/>
      <c r="J1378" s="29"/>
      <c r="K1378" s="29"/>
      <c r="L1378" s="29"/>
      <c r="M1378" s="29"/>
      <c r="N1378" s="17"/>
      <c r="O1378" s="227"/>
      <c r="P1378" s="29"/>
      <c r="Q1378" s="29"/>
      <c r="R1378" s="29"/>
      <c r="S1378" s="29"/>
      <c r="T1378" s="29"/>
      <c r="U1378" s="7"/>
      <c r="V1378" s="7"/>
      <c r="W1378" s="7"/>
    </row>
    <row r="1379" spans="1:23" ht="14">
      <c r="A1379" s="16"/>
      <c r="B1379" s="100"/>
      <c r="C1379" s="100"/>
      <c r="D1379" s="100"/>
      <c r="E1379" s="100"/>
      <c r="F1379" s="100"/>
      <c r="G1379" s="100"/>
      <c r="H1379" s="117"/>
      <c r="I1379" s="117"/>
      <c r="J1379" s="80"/>
      <c r="K1379" s="80"/>
      <c r="L1379" s="80"/>
      <c r="M1379" s="80"/>
      <c r="N1379" s="16"/>
      <c r="O1379" s="99"/>
      <c r="P1379" s="80"/>
      <c r="Q1379" s="80"/>
      <c r="R1379" s="80"/>
      <c r="S1379" s="80"/>
      <c r="T1379" s="80"/>
      <c r="U1379" s="7"/>
      <c r="V1379" s="7"/>
      <c r="W1379" s="7"/>
    </row>
    <row r="1380" spans="1:23" ht="14">
      <c r="A1380" s="17"/>
      <c r="B1380" s="41"/>
      <c r="C1380" s="41"/>
      <c r="D1380" s="41"/>
      <c r="E1380" s="41"/>
      <c r="F1380" s="41"/>
      <c r="G1380" s="41"/>
      <c r="H1380" s="77"/>
      <c r="I1380" s="77"/>
      <c r="J1380" s="29"/>
      <c r="K1380" s="29"/>
      <c r="L1380" s="29"/>
      <c r="M1380" s="29"/>
      <c r="N1380" s="17"/>
      <c r="O1380" s="227"/>
      <c r="P1380" s="29"/>
      <c r="Q1380" s="29"/>
      <c r="R1380" s="29"/>
      <c r="S1380" s="29"/>
      <c r="T1380" s="29"/>
      <c r="U1380" s="7"/>
      <c r="V1380" s="7"/>
      <c r="W1380" s="7"/>
    </row>
    <row r="1381" spans="1:23" ht="14">
      <c r="A1381" s="16"/>
      <c r="B1381" s="100"/>
      <c r="C1381" s="100"/>
      <c r="D1381" s="100"/>
      <c r="E1381" s="100"/>
      <c r="F1381" s="100"/>
      <c r="G1381" s="100"/>
      <c r="H1381" s="117"/>
      <c r="I1381" s="117"/>
      <c r="J1381" s="80"/>
      <c r="K1381" s="80"/>
      <c r="L1381" s="80"/>
      <c r="M1381" s="80"/>
      <c r="N1381" s="16"/>
      <c r="O1381" s="99"/>
      <c r="P1381" s="80"/>
      <c r="Q1381" s="80"/>
      <c r="R1381" s="80"/>
      <c r="S1381" s="80"/>
      <c r="T1381" s="80"/>
      <c r="U1381" s="7"/>
      <c r="V1381" s="7"/>
      <c r="W1381" s="7"/>
    </row>
    <row r="1382" spans="1:23" ht="14">
      <c r="A1382" s="17"/>
      <c r="B1382" s="41"/>
      <c r="C1382" s="41"/>
      <c r="D1382" s="41"/>
      <c r="E1382" s="41"/>
      <c r="F1382" s="41"/>
      <c r="G1382" s="41"/>
      <c r="H1382" s="77"/>
      <c r="I1382" s="77"/>
      <c r="J1382" s="29"/>
      <c r="K1382" s="29"/>
      <c r="L1382" s="29"/>
      <c r="M1382" s="29"/>
      <c r="N1382" s="17"/>
      <c r="O1382" s="227"/>
      <c r="P1382" s="29"/>
      <c r="Q1382" s="29"/>
      <c r="R1382" s="29"/>
      <c r="S1382" s="29"/>
      <c r="T1382" s="29"/>
      <c r="U1382" s="7"/>
      <c r="V1382" s="7"/>
      <c r="W1382" s="7"/>
    </row>
    <row r="1383" spans="1:23" ht="14">
      <c r="A1383" s="16"/>
      <c r="B1383" s="100"/>
      <c r="C1383" s="100"/>
      <c r="D1383" s="100"/>
      <c r="E1383" s="100"/>
      <c r="F1383" s="100"/>
      <c r="G1383" s="100"/>
      <c r="H1383" s="117"/>
      <c r="I1383" s="117"/>
      <c r="J1383" s="80"/>
      <c r="K1383" s="80"/>
      <c r="L1383" s="80"/>
      <c r="M1383" s="80"/>
      <c r="N1383" s="16"/>
      <c r="O1383" s="99"/>
      <c r="P1383" s="80"/>
      <c r="Q1383" s="80"/>
      <c r="R1383" s="80"/>
      <c r="S1383" s="80"/>
      <c r="T1383" s="80"/>
      <c r="U1383" s="7"/>
      <c r="V1383" s="7"/>
      <c r="W1383" s="7"/>
    </row>
    <row r="1384" spans="1:23" ht="14">
      <c r="A1384" s="17"/>
      <c r="B1384" s="41"/>
      <c r="C1384" s="41"/>
      <c r="D1384" s="41"/>
      <c r="E1384" s="41"/>
      <c r="F1384" s="41"/>
      <c r="G1384" s="41"/>
      <c r="H1384" s="77"/>
      <c r="I1384" s="77"/>
      <c r="J1384" s="29"/>
      <c r="K1384" s="29"/>
      <c r="L1384" s="29"/>
      <c r="M1384" s="29"/>
      <c r="N1384" s="17"/>
      <c r="O1384" s="227"/>
      <c r="P1384" s="29"/>
      <c r="Q1384" s="29"/>
      <c r="R1384" s="29"/>
      <c r="S1384" s="29"/>
      <c r="T1384" s="29"/>
      <c r="U1384" s="7"/>
      <c r="V1384" s="7"/>
      <c r="W1384" s="7"/>
    </row>
    <row r="1385" spans="1:23" ht="14">
      <c r="A1385" s="16"/>
      <c r="B1385" s="100"/>
      <c r="C1385" s="100"/>
      <c r="D1385" s="100"/>
      <c r="E1385" s="100"/>
      <c r="F1385" s="100"/>
      <c r="G1385" s="100"/>
      <c r="H1385" s="117"/>
      <c r="I1385" s="117"/>
      <c r="J1385" s="80"/>
      <c r="K1385" s="80"/>
      <c r="L1385" s="80"/>
      <c r="M1385" s="80"/>
      <c r="N1385" s="16"/>
      <c r="O1385" s="99"/>
      <c r="P1385" s="80"/>
      <c r="Q1385" s="80"/>
      <c r="R1385" s="80"/>
      <c r="S1385" s="80"/>
      <c r="T1385" s="80"/>
      <c r="U1385" s="7"/>
      <c r="V1385" s="7"/>
      <c r="W1385" s="7"/>
    </row>
    <row r="1386" spans="1:23" ht="14">
      <c r="A1386" s="17"/>
      <c r="B1386" s="41"/>
      <c r="C1386" s="41"/>
      <c r="D1386" s="41"/>
      <c r="E1386" s="41"/>
      <c r="F1386" s="41"/>
      <c r="G1386" s="41"/>
      <c r="H1386" s="77"/>
      <c r="I1386" s="77"/>
      <c r="J1386" s="29"/>
      <c r="K1386" s="29"/>
      <c r="L1386" s="29"/>
      <c r="M1386" s="29"/>
      <c r="N1386" s="17"/>
      <c r="O1386" s="227"/>
      <c r="P1386" s="29"/>
      <c r="Q1386" s="29"/>
      <c r="R1386" s="29"/>
      <c r="S1386" s="29"/>
      <c r="T1386" s="29"/>
      <c r="U1386" s="7"/>
      <c r="V1386" s="7"/>
      <c r="W1386" s="7"/>
    </row>
    <row r="1387" spans="1:23" ht="14">
      <c r="A1387" s="16"/>
      <c r="B1387" s="100"/>
      <c r="C1387" s="100"/>
      <c r="D1387" s="100"/>
      <c r="E1387" s="100"/>
      <c r="F1387" s="100"/>
      <c r="G1387" s="100"/>
      <c r="H1387" s="117"/>
      <c r="I1387" s="117"/>
      <c r="J1387" s="80"/>
      <c r="K1387" s="80"/>
      <c r="L1387" s="80"/>
      <c r="M1387" s="80"/>
      <c r="N1387" s="16"/>
      <c r="O1387" s="99"/>
      <c r="P1387" s="80"/>
      <c r="Q1387" s="80"/>
      <c r="R1387" s="80"/>
      <c r="S1387" s="80"/>
      <c r="T1387" s="80"/>
      <c r="U1387" s="7"/>
      <c r="V1387" s="7"/>
      <c r="W1387" s="7"/>
    </row>
    <row r="1388" spans="1:23" ht="14">
      <c r="A1388" s="17"/>
      <c r="B1388" s="41"/>
      <c r="C1388" s="41"/>
      <c r="D1388" s="41"/>
      <c r="E1388" s="41"/>
      <c r="F1388" s="41"/>
      <c r="G1388" s="41"/>
      <c r="H1388" s="77"/>
      <c r="I1388" s="77"/>
      <c r="J1388" s="29"/>
      <c r="K1388" s="29"/>
      <c r="L1388" s="29"/>
      <c r="M1388" s="29"/>
      <c r="N1388" s="17"/>
      <c r="O1388" s="227"/>
      <c r="P1388" s="29"/>
      <c r="Q1388" s="29"/>
      <c r="R1388" s="29"/>
      <c r="S1388" s="29"/>
      <c r="T1388" s="29"/>
      <c r="U1388" s="7"/>
      <c r="V1388" s="7"/>
      <c r="W1388" s="7"/>
    </row>
    <row r="1389" spans="1:23" ht="14">
      <c r="A1389" s="16"/>
      <c r="B1389" s="100"/>
      <c r="C1389" s="100"/>
      <c r="D1389" s="100"/>
      <c r="E1389" s="100"/>
      <c r="F1389" s="100"/>
      <c r="G1389" s="100"/>
      <c r="H1389" s="117"/>
      <c r="I1389" s="117"/>
      <c r="J1389" s="80"/>
      <c r="K1389" s="80"/>
      <c r="L1389" s="80"/>
      <c r="M1389" s="80"/>
      <c r="N1389" s="16"/>
      <c r="O1389" s="99"/>
      <c r="P1389" s="80"/>
      <c r="Q1389" s="80"/>
      <c r="R1389" s="80"/>
      <c r="S1389" s="80"/>
      <c r="T1389" s="80"/>
      <c r="U1389" s="7"/>
      <c r="V1389" s="7"/>
      <c r="W1389" s="7"/>
    </row>
    <row r="1390" spans="1:23" ht="14">
      <c r="A1390" s="17"/>
      <c r="B1390" s="41"/>
      <c r="C1390" s="41"/>
      <c r="D1390" s="41"/>
      <c r="E1390" s="41"/>
      <c r="F1390" s="41"/>
      <c r="G1390" s="41"/>
      <c r="H1390" s="77"/>
      <c r="I1390" s="77"/>
      <c r="J1390" s="29"/>
      <c r="K1390" s="29"/>
      <c r="L1390" s="29"/>
      <c r="M1390" s="29"/>
      <c r="N1390" s="17"/>
      <c r="O1390" s="227"/>
      <c r="P1390" s="29"/>
      <c r="Q1390" s="29"/>
      <c r="R1390" s="29"/>
      <c r="S1390" s="29"/>
      <c r="T1390" s="29"/>
      <c r="U1390" s="7"/>
      <c r="V1390" s="7"/>
      <c r="W1390" s="7"/>
    </row>
    <row r="1391" spans="1:23" ht="14">
      <c r="A1391" s="16"/>
      <c r="B1391" s="100"/>
      <c r="C1391" s="100"/>
      <c r="D1391" s="100"/>
      <c r="E1391" s="100"/>
      <c r="F1391" s="100"/>
      <c r="G1391" s="100"/>
      <c r="H1391" s="117"/>
      <c r="I1391" s="117"/>
      <c r="J1391" s="80"/>
      <c r="K1391" s="80"/>
      <c r="L1391" s="80"/>
      <c r="M1391" s="80"/>
      <c r="N1391" s="16"/>
      <c r="O1391" s="99"/>
      <c r="P1391" s="80"/>
      <c r="Q1391" s="80"/>
      <c r="R1391" s="80"/>
      <c r="S1391" s="80"/>
      <c r="T1391" s="80"/>
      <c r="U1391" s="7"/>
      <c r="V1391" s="7"/>
      <c r="W1391" s="7"/>
    </row>
    <row r="1392" spans="1:23" ht="14">
      <c r="A1392" s="17"/>
      <c r="B1392" s="41"/>
      <c r="C1392" s="41"/>
      <c r="D1392" s="41"/>
      <c r="E1392" s="41"/>
      <c r="F1392" s="41"/>
      <c r="G1392" s="41"/>
      <c r="H1392" s="77"/>
      <c r="I1392" s="77"/>
      <c r="J1392" s="29"/>
      <c r="K1392" s="29"/>
      <c r="L1392" s="29"/>
      <c r="M1392" s="29"/>
      <c r="N1392" s="17"/>
      <c r="O1392" s="227"/>
      <c r="P1392" s="29"/>
      <c r="Q1392" s="29"/>
      <c r="R1392" s="29"/>
      <c r="S1392" s="29"/>
      <c r="T1392" s="29"/>
      <c r="U1392" s="7"/>
      <c r="V1392" s="7"/>
      <c r="W1392" s="7"/>
    </row>
    <row r="1393" spans="1:23" ht="14">
      <c r="A1393" s="16"/>
      <c r="B1393" s="100"/>
      <c r="C1393" s="100"/>
      <c r="D1393" s="100"/>
      <c r="E1393" s="100"/>
      <c r="F1393" s="100"/>
      <c r="G1393" s="100"/>
      <c r="H1393" s="117"/>
      <c r="I1393" s="117"/>
      <c r="J1393" s="80"/>
      <c r="K1393" s="80"/>
      <c r="L1393" s="80"/>
      <c r="M1393" s="80"/>
      <c r="N1393" s="16"/>
      <c r="O1393" s="99"/>
      <c r="P1393" s="80"/>
      <c r="Q1393" s="80"/>
      <c r="R1393" s="80"/>
      <c r="S1393" s="80"/>
      <c r="T1393" s="80"/>
      <c r="U1393" s="7"/>
      <c r="V1393" s="7"/>
      <c r="W1393" s="7"/>
    </row>
    <row r="1394" spans="1:23" ht="14">
      <c r="A1394" s="17"/>
      <c r="B1394" s="41"/>
      <c r="C1394" s="41"/>
      <c r="D1394" s="41"/>
      <c r="E1394" s="41"/>
      <c r="F1394" s="41"/>
      <c r="G1394" s="41"/>
      <c r="H1394" s="77"/>
      <c r="I1394" s="77"/>
      <c r="J1394" s="29"/>
      <c r="K1394" s="29"/>
      <c r="L1394" s="29"/>
      <c r="M1394" s="29"/>
      <c r="N1394" s="17"/>
      <c r="O1394" s="227"/>
      <c r="P1394" s="29"/>
      <c r="Q1394" s="29"/>
      <c r="R1394" s="29"/>
      <c r="S1394" s="29"/>
      <c r="T1394" s="29"/>
      <c r="U1394" s="7"/>
      <c r="V1394" s="7"/>
      <c r="W1394" s="7"/>
    </row>
    <row r="1395" spans="1:23" ht="14">
      <c r="A1395" s="16"/>
      <c r="B1395" s="100"/>
      <c r="C1395" s="100"/>
      <c r="D1395" s="100"/>
      <c r="E1395" s="100"/>
      <c r="F1395" s="100"/>
      <c r="G1395" s="100"/>
      <c r="H1395" s="117"/>
      <c r="I1395" s="117"/>
      <c r="J1395" s="80"/>
      <c r="K1395" s="80"/>
      <c r="L1395" s="80"/>
      <c r="M1395" s="80"/>
      <c r="N1395" s="16"/>
      <c r="O1395" s="99"/>
      <c r="P1395" s="80"/>
      <c r="Q1395" s="80"/>
      <c r="R1395" s="80"/>
      <c r="S1395" s="80"/>
      <c r="T1395" s="80"/>
      <c r="U1395" s="7"/>
      <c r="V1395" s="7"/>
      <c r="W1395" s="7"/>
    </row>
    <row r="1396" spans="1:23" ht="14">
      <c r="A1396" s="17"/>
      <c r="B1396" s="41"/>
      <c r="C1396" s="41"/>
      <c r="D1396" s="41"/>
      <c r="E1396" s="41"/>
      <c r="F1396" s="41"/>
      <c r="G1396" s="41"/>
      <c r="H1396" s="77"/>
      <c r="I1396" s="77"/>
      <c r="J1396" s="29"/>
      <c r="K1396" s="29"/>
      <c r="L1396" s="29"/>
      <c r="M1396" s="29"/>
      <c r="N1396" s="17"/>
      <c r="O1396" s="227"/>
      <c r="P1396" s="29"/>
      <c r="Q1396" s="29"/>
      <c r="R1396" s="29"/>
      <c r="S1396" s="29"/>
      <c r="T1396" s="29"/>
      <c r="U1396" s="7"/>
      <c r="V1396" s="7"/>
      <c r="W1396" s="7"/>
    </row>
    <row r="1397" spans="1:23" ht="14">
      <c r="A1397" s="16"/>
      <c r="B1397" s="100"/>
      <c r="C1397" s="100"/>
      <c r="D1397" s="100"/>
      <c r="E1397" s="100"/>
      <c r="F1397" s="100"/>
      <c r="G1397" s="100"/>
      <c r="H1397" s="117"/>
      <c r="I1397" s="117"/>
      <c r="J1397" s="80"/>
      <c r="K1397" s="80"/>
      <c r="L1397" s="80"/>
      <c r="M1397" s="80"/>
      <c r="N1397" s="16"/>
      <c r="O1397" s="99"/>
      <c r="P1397" s="80"/>
      <c r="Q1397" s="80"/>
      <c r="R1397" s="80"/>
      <c r="S1397" s="80"/>
      <c r="T1397" s="80"/>
      <c r="U1397" s="7"/>
      <c r="V1397" s="7"/>
      <c r="W1397" s="7"/>
    </row>
    <row r="1398" spans="1:23" ht="14">
      <c r="A1398" s="17"/>
      <c r="B1398" s="41"/>
      <c r="C1398" s="41"/>
      <c r="D1398" s="41"/>
      <c r="E1398" s="41"/>
      <c r="F1398" s="41"/>
      <c r="G1398" s="41"/>
      <c r="H1398" s="77"/>
      <c r="I1398" s="77"/>
      <c r="J1398" s="29"/>
      <c r="K1398" s="29"/>
      <c r="L1398" s="29"/>
      <c r="M1398" s="29"/>
      <c r="N1398" s="17"/>
      <c r="O1398" s="227"/>
      <c r="P1398" s="29"/>
      <c r="Q1398" s="29"/>
      <c r="R1398" s="29"/>
      <c r="S1398" s="29"/>
      <c r="T1398" s="29"/>
      <c r="U1398" s="7"/>
      <c r="V1398" s="7"/>
      <c r="W1398" s="7"/>
    </row>
    <row r="1399" spans="1:23" ht="14">
      <c r="A1399" s="16"/>
      <c r="B1399" s="100"/>
      <c r="C1399" s="100"/>
      <c r="D1399" s="100"/>
      <c r="E1399" s="100"/>
      <c r="F1399" s="100"/>
      <c r="G1399" s="100"/>
      <c r="H1399" s="117"/>
      <c r="I1399" s="117"/>
      <c r="J1399" s="80"/>
      <c r="K1399" s="80"/>
      <c r="L1399" s="80"/>
      <c r="M1399" s="80"/>
      <c r="N1399" s="16"/>
      <c r="O1399" s="99"/>
      <c r="P1399" s="80"/>
      <c r="Q1399" s="80"/>
      <c r="R1399" s="80"/>
      <c r="S1399" s="80"/>
      <c r="T1399" s="80"/>
      <c r="U1399" s="7"/>
      <c r="V1399" s="7"/>
      <c r="W1399" s="7"/>
    </row>
    <row r="1400" spans="1:23" ht="14">
      <c r="A1400" s="17"/>
      <c r="B1400" s="41"/>
      <c r="C1400" s="41"/>
      <c r="D1400" s="41"/>
      <c r="E1400" s="41"/>
      <c r="F1400" s="41"/>
      <c r="G1400" s="41"/>
      <c r="H1400" s="77"/>
      <c r="I1400" s="77"/>
      <c r="J1400" s="29"/>
      <c r="K1400" s="29"/>
      <c r="L1400" s="29"/>
      <c r="M1400" s="29"/>
      <c r="N1400" s="17"/>
      <c r="O1400" s="227"/>
      <c r="P1400" s="29"/>
      <c r="Q1400" s="29"/>
      <c r="R1400" s="29"/>
      <c r="S1400" s="29"/>
      <c r="T1400" s="29"/>
      <c r="U1400" s="7"/>
      <c r="V1400" s="7"/>
      <c r="W1400" s="7"/>
    </row>
    <row r="1401" spans="1:23" ht="14">
      <c r="A1401" s="16"/>
      <c r="B1401" s="100"/>
      <c r="C1401" s="100"/>
      <c r="D1401" s="100"/>
      <c r="E1401" s="100"/>
      <c r="F1401" s="100"/>
      <c r="G1401" s="100"/>
      <c r="H1401" s="117"/>
      <c r="I1401" s="117"/>
      <c r="J1401" s="80"/>
      <c r="K1401" s="80"/>
      <c r="L1401" s="80"/>
      <c r="M1401" s="80"/>
      <c r="N1401" s="16"/>
      <c r="O1401" s="99"/>
      <c r="P1401" s="80"/>
      <c r="Q1401" s="80"/>
      <c r="R1401" s="80"/>
      <c r="S1401" s="80"/>
      <c r="T1401" s="80"/>
      <c r="U1401" s="7"/>
      <c r="V1401" s="7"/>
      <c r="W1401" s="7"/>
    </row>
    <row r="1402" spans="1:23" ht="14">
      <c r="A1402" s="17"/>
      <c r="B1402" s="41"/>
      <c r="C1402" s="41"/>
      <c r="D1402" s="41"/>
      <c r="E1402" s="41"/>
      <c r="F1402" s="41"/>
      <c r="G1402" s="41"/>
      <c r="H1402" s="77"/>
      <c r="I1402" s="77"/>
      <c r="J1402" s="29"/>
      <c r="K1402" s="29"/>
      <c r="L1402" s="29"/>
      <c r="M1402" s="29"/>
      <c r="N1402" s="17"/>
      <c r="O1402" s="227"/>
      <c r="P1402" s="29"/>
      <c r="Q1402" s="29"/>
      <c r="R1402" s="29"/>
      <c r="S1402" s="29"/>
      <c r="T1402" s="29"/>
      <c r="U1402" s="7"/>
      <c r="V1402" s="7"/>
      <c r="W1402" s="7"/>
    </row>
    <row r="1403" spans="1:23" ht="14">
      <c r="A1403" s="16"/>
      <c r="B1403" s="100"/>
      <c r="C1403" s="100"/>
      <c r="D1403" s="100"/>
      <c r="E1403" s="100"/>
      <c r="F1403" s="100"/>
      <c r="G1403" s="100"/>
      <c r="H1403" s="117"/>
      <c r="I1403" s="117"/>
      <c r="J1403" s="80"/>
      <c r="K1403" s="80"/>
      <c r="L1403" s="80"/>
      <c r="M1403" s="80"/>
      <c r="N1403" s="16"/>
      <c r="O1403" s="99"/>
      <c r="P1403" s="80"/>
      <c r="Q1403" s="80"/>
      <c r="R1403" s="80"/>
      <c r="S1403" s="80"/>
      <c r="T1403" s="80"/>
      <c r="U1403" s="7"/>
      <c r="V1403" s="7"/>
      <c r="W1403" s="7"/>
    </row>
    <row r="1404" spans="1:23" ht="14">
      <c r="A1404" s="17"/>
      <c r="B1404" s="41"/>
      <c r="C1404" s="41"/>
      <c r="D1404" s="41"/>
      <c r="E1404" s="41"/>
      <c r="F1404" s="41"/>
      <c r="G1404" s="41"/>
      <c r="H1404" s="77"/>
      <c r="I1404" s="77"/>
      <c r="J1404" s="29"/>
      <c r="K1404" s="29"/>
      <c r="L1404" s="29"/>
      <c r="M1404" s="29"/>
      <c r="N1404" s="17"/>
      <c r="O1404" s="227"/>
      <c r="P1404" s="29"/>
      <c r="Q1404" s="29"/>
      <c r="R1404" s="29"/>
      <c r="S1404" s="29"/>
      <c r="T1404" s="29"/>
      <c r="U1404" s="7"/>
      <c r="V1404" s="7"/>
      <c r="W1404" s="7"/>
    </row>
    <row r="1405" spans="1:23" ht="14">
      <c r="A1405" s="16"/>
      <c r="B1405" s="100"/>
      <c r="C1405" s="100"/>
      <c r="D1405" s="100"/>
      <c r="E1405" s="100"/>
      <c r="F1405" s="100"/>
      <c r="G1405" s="100"/>
      <c r="H1405" s="117"/>
      <c r="I1405" s="117"/>
      <c r="J1405" s="80"/>
      <c r="K1405" s="80"/>
      <c r="L1405" s="80"/>
      <c r="M1405" s="80"/>
      <c r="N1405" s="16"/>
      <c r="O1405" s="99"/>
      <c r="P1405" s="80"/>
      <c r="Q1405" s="80"/>
      <c r="R1405" s="80"/>
      <c r="S1405" s="80"/>
      <c r="T1405" s="80"/>
      <c r="U1405" s="7"/>
      <c r="V1405" s="7"/>
      <c r="W1405" s="7"/>
    </row>
    <row r="1406" spans="1:23" ht="14">
      <c r="A1406" s="17"/>
      <c r="B1406" s="41"/>
      <c r="C1406" s="41"/>
      <c r="D1406" s="41"/>
      <c r="E1406" s="41"/>
      <c r="F1406" s="41"/>
      <c r="G1406" s="41"/>
      <c r="H1406" s="77"/>
      <c r="I1406" s="77"/>
      <c r="J1406" s="29"/>
      <c r="K1406" s="29"/>
      <c r="L1406" s="29"/>
      <c r="M1406" s="29"/>
      <c r="N1406" s="17"/>
      <c r="O1406" s="227"/>
      <c r="P1406" s="29"/>
      <c r="Q1406" s="29"/>
      <c r="R1406" s="29"/>
      <c r="S1406" s="29"/>
      <c r="T1406" s="29"/>
      <c r="U1406" s="7"/>
      <c r="V1406" s="7"/>
      <c r="W1406" s="7"/>
    </row>
    <row r="1407" spans="1:23" ht="14">
      <c r="A1407" s="16"/>
      <c r="B1407" s="100"/>
      <c r="C1407" s="100"/>
      <c r="D1407" s="100"/>
      <c r="E1407" s="100"/>
      <c r="F1407" s="100"/>
      <c r="G1407" s="100"/>
      <c r="H1407" s="117"/>
      <c r="I1407" s="117"/>
      <c r="J1407" s="80"/>
      <c r="K1407" s="80"/>
      <c r="L1407" s="80"/>
      <c r="M1407" s="80"/>
      <c r="N1407" s="16"/>
      <c r="O1407" s="99"/>
      <c r="P1407" s="80"/>
      <c r="Q1407" s="80"/>
      <c r="R1407" s="80"/>
      <c r="S1407" s="80"/>
      <c r="T1407" s="80"/>
      <c r="U1407" s="7"/>
      <c r="V1407" s="7"/>
      <c r="W1407" s="7"/>
    </row>
    <row r="1408" spans="1:23" ht="14">
      <c r="A1408" s="17"/>
      <c r="B1408" s="41"/>
      <c r="C1408" s="41"/>
      <c r="D1408" s="41"/>
      <c r="E1408" s="41"/>
      <c r="F1408" s="41"/>
      <c r="G1408" s="41"/>
      <c r="H1408" s="77"/>
      <c r="I1408" s="77"/>
      <c r="J1408" s="29"/>
      <c r="K1408" s="29"/>
      <c r="L1408" s="29"/>
      <c r="M1408" s="29"/>
      <c r="N1408" s="17"/>
      <c r="O1408" s="227"/>
      <c r="P1408" s="29"/>
      <c r="Q1408" s="29"/>
      <c r="R1408" s="29"/>
      <c r="S1408" s="29"/>
      <c r="T1408" s="29"/>
      <c r="U1408" s="7"/>
      <c r="V1408" s="7"/>
      <c r="W1408" s="7"/>
    </row>
    <row r="1409" spans="1:23" ht="14">
      <c r="A1409" s="16"/>
      <c r="B1409" s="100"/>
      <c r="C1409" s="100"/>
      <c r="D1409" s="100"/>
      <c r="E1409" s="100"/>
      <c r="F1409" s="100"/>
      <c r="G1409" s="100"/>
      <c r="H1409" s="117"/>
      <c r="I1409" s="117"/>
      <c r="J1409" s="80"/>
      <c r="K1409" s="80"/>
      <c r="L1409" s="80"/>
      <c r="M1409" s="80"/>
      <c r="N1409" s="16"/>
      <c r="O1409" s="99"/>
      <c r="P1409" s="80"/>
      <c r="Q1409" s="80"/>
      <c r="R1409" s="80"/>
      <c r="S1409" s="80"/>
      <c r="T1409" s="80"/>
      <c r="U1409" s="7"/>
      <c r="V1409" s="7"/>
      <c r="W1409" s="7"/>
    </row>
    <row r="1410" spans="1:23" ht="14">
      <c r="A1410" s="17"/>
      <c r="B1410" s="41"/>
      <c r="C1410" s="41"/>
      <c r="D1410" s="41"/>
      <c r="E1410" s="41"/>
      <c r="F1410" s="41"/>
      <c r="G1410" s="41"/>
      <c r="H1410" s="77"/>
      <c r="I1410" s="77"/>
      <c r="J1410" s="29"/>
      <c r="K1410" s="29"/>
      <c r="L1410" s="29"/>
      <c r="M1410" s="29"/>
      <c r="N1410" s="17"/>
      <c r="O1410" s="227"/>
      <c r="P1410" s="29"/>
      <c r="Q1410" s="29"/>
      <c r="R1410" s="29"/>
      <c r="S1410" s="29"/>
      <c r="T1410" s="29"/>
      <c r="U1410" s="7"/>
      <c r="V1410" s="7"/>
      <c r="W1410" s="7"/>
    </row>
    <row r="1411" spans="1:23" ht="14">
      <c r="A1411" s="16"/>
      <c r="B1411" s="100"/>
      <c r="C1411" s="100"/>
      <c r="D1411" s="100"/>
      <c r="E1411" s="100"/>
      <c r="F1411" s="100"/>
      <c r="G1411" s="100"/>
      <c r="H1411" s="117"/>
      <c r="I1411" s="117"/>
      <c r="J1411" s="80"/>
      <c r="K1411" s="80"/>
      <c r="L1411" s="80"/>
      <c r="M1411" s="80"/>
      <c r="N1411" s="16"/>
      <c r="O1411" s="99"/>
      <c r="P1411" s="80"/>
      <c r="Q1411" s="80"/>
      <c r="R1411" s="80"/>
      <c r="S1411" s="80"/>
      <c r="T1411" s="80"/>
      <c r="U1411" s="7"/>
      <c r="V1411" s="7"/>
      <c r="W1411" s="7"/>
    </row>
    <row r="1412" spans="1:23" ht="14">
      <c r="A1412" s="17"/>
      <c r="B1412" s="41"/>
      <c r="C1412" s="41"/>
      <c r="D1412" s="41"/>
      <c r="E1412" s="41"/>
      <c r="F1412" s="41"/>
      <c r="G1412" s="41"/>
      <c r="H1412" s="77"/>
      <c r="I1412" s="77"/>
      <c r="J1412" s="29"/>
      <c r="K1412" s="29"/>
      <c r="L1412" s="29"/>
      <c r="M1412" s="29"/>
      <c r="N1412" s="17"/>
      <c r="O1412" s="227"/>
      <c r="P1412" s="29"/>
      <c r="Q1412" s="29"/>
      <c r="R1412" s="29"/>
      <c r="S1412" s="29"/>
      <c r="T1412" s="29"/>
      <c r="U1412" s="7"/>
      <c r="V1412" s="7"/>
      <c r="W1412" s="7"/>
    </row>
    <row r="1413" spans="1:23" ht="14">
      <c r="A1413" s="16"/>
      <c r="B1413" s="100"/>
      <c r="C1413" s="100"/>
      <c r="D1413" s="100"/>
      <c r="E1413" s="100"/>
      <c r="F1413" s="100"/>
      <c r="G1413" s="100"/>
      <c r="H1413" s="117"/>
      <c r="I1413" s="117"/>
      <c r="J1413" s="80"/>
      <c r="K1413" s="80"/>
      <c r="L1413" s="80"/>
      <c r="M1413" s="80"/>
      <c r="N1413" s="16"/>
      <c r="O1413" s="99"/>
      <c r="P1413" s="80"/>
      <c r="Q1413" s="80"/>
      <c r="R1413" s="80"/>
      <c r="S1413" s="80"/>
      <c r="T1413" s="80"/>
      <c r="U1413" s="7"/>
      <c r="V1413" s="7"/>
      <c r="W1413" s="7"/>
    </row>
    <row r="1414" spans="1:23" ht="14">
      <c r="A1414" s="17"/>
      <c r="B1414" s="41"/>
      <c r="C1414" s="41"/>
      <c r="D1414" s="41"/>
      <c r="E1414" s="41"/>
      <c r="F1414" s="41"/>
      <c r="G1414" s="41"/>
      <c r="H1414" s="77"/>
      <c r="I1414" s="77"/>
      <c r="J1414" s="29"/>
      <c r="K1414" s="29"/>
      <c r="L1414" s="29"/>
      <c r="M1414" s="29"/>
      <c r="N1414" s="17"/>
      <c r="O1414" s="227"/>
      <c r="P1414" s="29"/>
      <c r="Q1414" s="29"/>
      <c r="R1414" s="29"/>
      <c r="S1414" s="29"/>
      <c r="T1414" s="29"/>
      <c r="U1414" s="7"/>
      <c r="V1414" s="7"/>
      <c r="W1414" s="7"/>
    </row>
    <row r="1415" spans="1:23" ht="14">
      <c r="A1415" s="16"/>
      <c r="B1415" s="100"/>
      <c r="C1415" s="100"/>
      <c r="D1415" s="100"/>
      <c r="E1415" s="100"/>
      <c r="F1415" s="100"/>
      <c r="G1415" s="100"/>
      <c r="H1415" s="117"/>
      <c r="I1415" s="117"/>
      <c r="J1415" s="80"/>
      <c r="K1415" s="80"/>
      <c r="L1415" s="80"/>
      <c r="M1415" s="80"/>
      <c r="N1415" s="16"/>
      <c r="O1415" s="99"/>
      <c r="P1415" s="80"/>
      <c r="Q1415" s="80"/>
      <c r="R1415" s="80"/>
      <c r="S1415" s="80"/>
      <c r="T1415" s="80"/>
      <c r="U1415" s="7"/>
      <c r="V1415" s="7"/>
      <c r="W1415" s="7"/>
    </row>
    <row r="1416" spans="1:23" ht="14">
      <c r="A1416" s="17"/>
      <c r="B1416" s="41"/>
      <c r="C1416" s="41"/>
      <c r="D1416" s="41"/>
      <c r="E1416" s="41"/>
      <c r="F1416" s="41"/>
      <c r="G1416" s="41"/>
      <c r="H1416" s="77"/>
      <c r="I1416" s="77"/>
      <c r="J1416" s="29"/>
      <c r="K1416" s="29"/>
      <c r="L1416" s="29"/>
      <c r="M1416" s="29"/>
      <c r="N1416" s="17"/>
      <c r="O1416" s="227"/>
      <c r="P1416" s="29"/>
      <c r="Q1416" s="29"/>
      <c r="R1416" s="29"/>
      <c r="S1416" s="29"/>
      <c r="T1416" s="29"/>
      <c r="U1416" s="7"/>
      <c r="V1416" s="7"/>
      <c r="W1416" s="7"/>
    </row>
    <row r="1417" spans="1:23" ht="14">
      <c r="A1417" s="16"/>
      <c r="B1417" s="100"/>
      <c r="C1417" s="100"/>
      <c r="D1417" s="100"/>
      <c r="E1417" s="100"/>
      <c r="F1417" s="100"/>
      <c r="G1417" s="100"/>
      <c r="H1417" s="117"/>
      <c r="I1417" s="117"/>
      <c r="J1417" s="80"/>
      <c r="K1417" s="80"/>
      <c r="L1417" s="80"/>
      <c r="M1417" s="80"/>
      <c r="N1417" s="16"/>
      <c r="O1417" s="99"/>
      <c r="P1417" s="80"/>
      <c r="Q1417" s="80"/>
      <c r="R1417" s="80"/>
      <c r="S1417" s="80"/>
      <c r="T1417" s="80"/>
      <c r="U1417" s="7"/>
      <c r="V1417" s="7"/>
      <c r="W1417" s="7"/>
    </row>
    <row r="1418" spans="1:23" ht="14">
      <c r="A1418" s="17"/>
      <c r="B1418" s="41"/>
      <c r="C1418" s="41"/>
      <c r="D1418" s="41"/>
      <c r="E1418" s="41"/>
      <c r="F1418" s="41"/>
      <c r="G1418" s="41"/>
      <c r="H1418" s="77"/>
      <c r="I1418" s="77"/>
      <c r="J1418" s="29"/>
      <c r="K1418" s="29"/>
      <c r="L1418" s="29"/>
      <c r="M1418" s="29"/>
      <c r="N1418" s="17"/>
      <c r="O1418" s="227"/>
      <c r="P1418" s="29"/>
      <c r="Q1418" s="29"/>
      <c r="R1418" s="29"/>
      <c r="S1418" s="29"/>
      <c r="T1418" s="29"/>
      <c r="U1418" s="7"/>
      <c r="V1418" s="7"/>
      <c r="W1418" s="7"/>
    </row>
    <row r="1419" spans="1:23" ht="14">
      <c r="A1419" s="16"/>
      <c r="B1419" s="100"/>
      <c r="C1419" s="100"/>
      <c r="D1419" s="100"/>
      <c r="E1419" s="100"/>
      <c r="F1419" s="100"/>
      <c r="G1419" s="100"/>
      <c r="H1419" s="117"/>
      <c r="I1419" s="117"/>
      <c r="J1419" s="80"/>
      <c r="K1419" s="80"/>
      <c r="L1419" s="80"/>
      <c r="M1419" s="80"/>
      <c r="N1419" s="16"/>
      <c r="O1419" s="99"/>
      <c r="P1419" s="80"/>
      <c r="Q1419" s="80"/>
      <c r="R1419" s="80"/>
      <c r="S1419" s="80"/>
      <c r="T1419" s="80"/>
      <c r="U1419" s="7"/>
      <c r="V1419" s="7"/>
      <c r="W1419" s="7"/>
    </row>
    <row r="1420" spans="1:23" ht="14">
      <c r="A1420" s="17"/>
      <c r="B1420" s="41"/>
      <c r="C1420" s="41"/>
      <c r="D1420" s="41"/>
      <c r="E1420" s="41"/>
      <c r="F1420" s="41"/>
      <c r="G1420" s="41"/>
      <c r="H1420" s="77"/>
      <c r="I1420" s="77"/>
      <c r="J1420" s="29"/>
      <c r="K1420" s="29"/>
      <c r="L1420" s="29"/>
      <c r="M1420" s="29"/>
      <c r="N1420" s="17"/>
      <c r="O1420" s="227"/>
      <c r="P1420" s="29"/>
      <c r="Q1420" s="29"/>
      <c r="R1420" s="29"/>
      <c r="S1420" s="29"/>
      <c r="T1420" s="29"/>
      <c r="U1420" s="7"/>
      <c r="V1420" s="7"/>
      <c r="W1420" s="7"/>
    </row>
    <row r="1421" spans="1:23" ht="14">
      <c r="A1421" s="16"/>
      <c r="B1421" s="100"/>
      <c r="C1421" s="100"/>
      <c r="D1421" s="100"/>
      <c r="E1421" s="100"/>
      <c r="F1421" s="100"/>
      <c r="G1421" s="100"/>
      <c r="H1421" s="117"/>
      <c r="I1421" s="117"/>
      <c r="J1421" s="80"/>
      <c r="K1421" s="80"/>
      <c r="L1421" s="80"/>
      <c r="M1421" s="80"/>
      <c r="N1421" s="16"/>
      <c r="O1421" s="99"/>
      <c r="P1421" s="80"/>
      <c r="Q1421" s="80"/>
      <c r="R1421" s="80"/>
      <c r="S1421" s="80"/>
      <c r="T1421" s="80"/>
      <c r="U1421" s="7"/>
      <c r="V1421" s="7"/>
      <c r="W1421" s="7"/>
    </row>
    <row r="1422" spans="1:23" ht="14">
      <c r="A1422" s="17"/>
      <c r="B1422" s="41"/>
      <c r="C1422" s="41"/>
      <c r="D1422" s="41"/>
      <c r="E1422" s="41"/>
      <c r="F1422" s="41"/>
      <c r="G1422" s="41"/>
      <c r="H1422" s="77"/>
      <c r="I1422" s="77"/>
      <c r="J1422" s="29"/>
      <c r="K1422" s="29"/>
      <c r="L1422" s="29"/>
      <c r="M1422" s="29"/>
      <c r="N1422" s="17"/>
      <c r="O1422" s="227"/>
      <c r="P1422" s="29"/>
      <c r="Q1422" s="29"/>
      <c r="R1422" s="29"/>
      <c r="S1422" s="29"/>
      <c r="T1422" s="29"/>
      <c r="U1422" s="7"/>
      <c r="V1422" s="7"/>
      <c r="W1422" s="7"/>
    </row>
    <row r="1423" spans="1:23" ht="14">
      <c r="A1423" s="16"/>
      <c r="B1423" s="100"/>
      <c r="C1423" s="100"/>
      <c r="D1423" s="100"/>
      <c r="E1423" s="100"/>
      <c r="F1423" s="100"/>
      <c r="G1423" s="100"/>
      <c r="H1423" s="117"/>
      <c r="I1423" s="117"/>
      <c r="J1423" s="80"/>
      <c r="K1423" s="80"/>
      <c r="L1423" s="80"/>
      <c r="M1423" s="80"/>
      <c r="N1423" s="16"/>
      <c r="O1423" s="99"/>
      <c r="P1423" s="80"/>
      <c r="Q1423" s="80"/>
      <c r="R1423" s="80"/>
      <c r="S1423" s="80"/>
      <c r="T1423" s="80"/>
      <c r="U1423" s="7"/>
      <c r="V1423" s="7"/>
      <c r="W1423" s="7"/>
    </row>
    <row r="1424" spans="1:23" ht="14">
      <c r="A1424" s="17"/>
      <c r="B1424" s="41"/>
      <c r="C1424" s="41"/>
      <c r="D1424" s="41"/>
      <c r="E1424" s="41"/>
      <c r="F1424" s="41"/>
      <c r="G1424" s="41"/>
      <c r="H1424" s="77"/>
      <c r="I1424" s="77"/>
      <c r="J1424" s="29"/>
      <c r="K1424" s="29"/>
      <c r="L1424" s="29"/>
      <c r="M1424" s="29"/>
      <c r="N1424" s="17"/>
      <c r="O1424" s="227"/>
      <c r="P1424" s="29"/>
      <c r="Q1424" s="29"/>
      <c r="R1424" s="29"/>
      <c r="S1424" s="29"/>
      <c r="T1424" s="29"/>
      <c r="U1424" s="7"/>
      <c r="V1424" s="7"/>
      <c r="W1424" s="7"/>
    </row>
    <row r="1425" spans="1:23" ht="14">
      <c r="A1425" s="16"/>
      <c r="B1425" s="100"/>
      <c r="C1425" s="100"/>
      <c r="D1425" s="100"/>
      <c r="E1425" s="100"/>
      <c r="F1425" s="100"/>
      <c r="G1425" s="100"/>
      <c r="H1425" s="117"/>
      <c r="I1425" s="117"/>
      <c r="J1425" s="80"/>
      <c r="K1425" s="80"/>
      <c r="L1425" s="80"/>
      <c r="M1425" s="80"/>
      <c r="N1425" s="16"/>
      <c r="O1425" s="99"/>
      <c r="P1425" s="80"/>
      <c r="Q1425" s="80"/>
      <c r="R1425" s="80"/>
      <c r="S1425" s="80"/>
      <c r="T1425" s="80"/>
      <c r="U1425" s="7"/>
      <c r="V1425" s="7"/>
      <c r="W1425" s="7"/>
    </row>
    <row r="1426" spans="1:23" ht="14">
      <c r="A1426" s="17"/>
      <c r="B1426" s="41"/>
      <c r="C1426" s="41"/>
      <c r="D1426" s="41"/>
      <c r="E1426" s="41"/>
      <c r="F1426" s="41"/>
      <c r="G1426" s="41"/>
      <c r="H1426" s="77"/>
      <c r="I1426" s="77"/>
      <c r="J1426" s="29"/>
      <c r="K1426" s="29"/>
      <c r="L1426" s="29"/>
      <c r="M1426" s="29"/>
      <c r="N1426" s="17"/>
      <c r="O1426" s="227"/>
      <c r="P1426" s="29"/>
      <c r="Q1426" s="29"/>
      <c r="R1426" s="29"/>
      <c r="S1426" s="29"/>
      <c r="T1426" s="29"/>
      <c r="U1426" s="7"/>
      <c r="V1426" s="7"/>
      <c r="W1426" s="7"/>
    </row>
    <row r="1427" spans="1:23" ht="14">
      <c r="A1427" s="16"/>
      <c r="B1427" s="100"/>
      <c r="C1427" s="100"/>
      <c r="D1427" s="100"/>
      <c r="E1427" s="100"/>
      <c r="F1427" s="100"/>
      <c r="G1427" s="100"/>
      <c r="H1427" s="117"/>
      <c r="I1427" s="117"/>
      <c r="J1427" s="80"/>
      <c r="K1427" s="80"/>
      <c r="L1427" s="80"/>
      <c r="M1427" s="80"/>
      <c r="N1427" s="16"/>
      <c r="O1427" s="99"/>
      <c r="P1427" s="80"/>
      <c r="Q1427" s="80"/>
      <c r="R1427" s="80"/>
      <c r="S1427" s="80"/>
      <c r="T1427" s="80"/>
      <c r="U1427" s="7"/>
      <c r="V1427" s="7"/>
      <c r="W1427" s="7"/>
    </row>
    <row r="1428" spans="1:23" ht="14">
      <c r="A1428" s="17"/>
      <c r="B1428" s="41"/>
      <c r="C1428" s="41"/>
      <c r="D1428" s="41"/>
      <c r="E1428" s="41"/>
      <c r="F1428" s="41"/>
      <c r="G1428" s="41"/>
      <c r="H1428" s="77"/>
      <c r="I1428" s="77"/>
      <c r="J1428" s="29"/>
      <c r="K1428" s="29"/>
      <c r="L1428" s="29"/>
      <c r="M1428" s="29"/>
      <c r="N1428" s="17"/>
      <c r="O1428" s="227"/>
      <c r="P1428" s="29"/>
      <c r="Q1428" s="29"/>
      <c r="R1428" s="29"/>
      <c r="S1428" s="29"/>
      <c r="T1428" s="29"/>
      <c r="U1428" s="7"/>
      <c r="V1428" s="7"/>
      <c r="W1428" s="7"/>
    </row>
    <row r="1429" spans="1:23" ht="14">
      <c r="A1429" s="16"/>
      <c r="B1429" s="100"/>
      <c r="C1429" s="100"/>
      <c r="D1429" s="100"/>
      <c r="E1429" s="100"/>
      <c r="F1429" s="100"/>
      <c r="G1429" s="100"/>
      <c r="H1429" s="117"/>
      <c r="I1429" s="117"/>
      <c r="J1429" s="80"/>
      <c r="K1429" s="80"/>
      <c r="L1429" s="80"/>
      <c r="M1429" s="80"/>
      <c r="N1429" s="16"/>
      <c r="O1429" s="99"/>
      <c r="P1429" s="80"/>
      <c r="Q1429" s="80"/>
      <c r="R1429" s="80"/>
      <c r="S1429" s="80"/>
      <c r="T1429" s="80"/>
      <c r="U1429" s="7"/>
      <c r="V1429" s="7"/>
      <c r="W1429" s="7"/>
    </row>
    <row r="1430" spans="1:23" ht="14">
      <c r="A1430" s="17"/>
      <c r="B1430" s="41"/>
      <c r="C1430" s="41"/>
      <c r="D1430" s="41"/>
      <c r="E1430" s="41"/>
      <c r="F1430" s="41"/>
      <c r="G1430" s="41"/>
      <c r="H1430" s="77"/>
      <c r="I1430" s="77"/>
      <c r="J1430" s="29"/>
      <c r="K1430" s="29"/>
      <c r="L1430" s="29"/>
      <c r="M1430" s="29"/>
      <c r="N1430" s="17"/>
      <c r="O1430" s="227"/>
      <c r="P1430" s="29"/>
      <c r="Q1430" s="29"/>
      <c r="R1430" s="29"/>
      <c r="S1430" s="29"/>
      <c r="T1430" s="29"/>
      <c r="U1430" s="7"/>
      <c r="V1430" s="7"/>
      <c r="W1430" s="7"/>
    </row>
    <row r="1431" spans="1:23" ht="14">
      <c r="A1431" s="16"/>
      <c r="B1431" s="100"/>
      <c r="C1431" s="100"/>
      <c r="D1431" s="100"/>
      <c r="E1431" s="100"/>
      <c r="F1431" s="100"/>
      <c r="G1431" s="100"/>
      <c r="H1431" s="117"/>
      <c r="I1431" s="117"/>
      <c r="J1431" s="80"/>
      <c r="K1431" s="80"/>
      <c r="L1431" s="80"/>
      <c r="M1431" s="80"/>
      <c r="N1431" s="16"/>
      <c r="O1431" s="99"/>
      <c r="P1431" s="80"/>
      <c r="Q1431" s="80"/>
      <c r="R1431" s="80"/>
      <c r="S1431" s="80"/>
      <c r="T1431" s="80"/>
      <c r="U1431" s="7"/>
      <c r="V1431" s="7"/>
      <c r="W1431" s="7"/>
    </row>
    <row r="1432" spans="1:23" ht="14">
      <c r="A1432" s="17"/>
      <c r="B1432" s="41"/>
      <c r="C1432" s="41"/>
      <c r="D1432" s="41"/>
      <c r="E1432" s="41"/>
      <c r="F1432" s="41"/>
      <c r="G1432" s="41"/>
      <c r="H1432" s="77"/>
      <c r="I1432" s="77"/>
      <c r="J1432" s="29"/>
      <c r="K1432" s="29"/>
      <c r="L1432" s="29"/>
      <c r="M1432" s="29"/>
      <c r="N1432" s="17"/>
      <c r="O1432" s="227"/>
      <c r="P1432" s="29"/>
      <c r="Q1432" s="29"/>
      <c r="R1432" s="29"/>
      <c r="S1432" s="29"/>
      <c r="T1432" s="29"/>
      <c r="U1432" s="7"/>
      <c r="V1432" s="7"/>
      <c r="W1432" s="7"/>
    </row>
    <row r="1433" spans="1:23" ht="14">
      <c r="A1433" s="16"/>
      <c r="B1433" s="100"/>
      <c r="C1433" s="100"/>
      <c r="D1433" s="100"/>
      <c r="E1433" s="100"/>
      <c r="F1433" s="100"/>
      <c r="G1433" s="100"/>
      <c r="H1433" s="117"/>
      <c r="I1433" s="117"/>
      <c r="J1433" s="80"/>
      <c r="K1433" s="80"/>
      <c r="L1433" s="80"/>
      <c r="M1433" s="80"/>
      <c r="N1433" s="16"/>
      <c r="O1433" s="99"/>
      <c r="P1433" s="80"/>
      <c r="Q1433" s="80"/>
      <c r="R1433" s="80"/>
      <c r="S1433" s="80"/>
      <c r="T1433" s="80"/>
      <c r="U1433" s="7"/>
      <c r="V1433" s="7"/>
      <c r="W1433" s="7"/>
    </row>
    <row r="1434" spans="1:23" ht="14">
      <c r="A1434" s="17"/>
      <c r="B1434" s="41"/>
      <c r="C1434" s="41"/>
      <c r="D1434" s="41"/>
      <c r="E1434" s="41"/>
      <c r="F1434" s="41"/>
      <c r="G1434" s="41"/>
      <c r="H1434" s="77"/>
      <c r="I1434" s="77"/>
      <c r="J1434" s="29"/>
      <c r="K1434" s="29"/>
      <c r="L1434" s="29"/>
      <c r="M1434" s="29"/>
      <c r="N1434" s="17"/>
      <c r="O1434" s="227"/>
      <c r="P1434" s="29"/>
      <c r="Q1434" s="29"/>
      <c r="R1434" s="29"/>
      <c r="S1434" s="29"/>
      <c r="T1434" s="29"/>
      <c r="U1434" s="7"/>
      <c r="V1434" s="7"/>
      <c r="W1434" s="7"/>
    </row>
    <row r="1435" spans="1:23" ht="14">
      <c r="A1435" s="16"/>
      <c r="B1435" s="100"/>
      <c r="C1435" s="100"/>
      <c r="D1435" s="100"/>
      <c r="E1435" s="100"/>
      <c r="F1435" s="100"/>
      <c r="G1435" s="100"/>
      <c r="H1435" s="117"/>
      <c r="I1435" s="117"/>
      <c r="J1435" s="80"/>
      <c r="K1435" s="80"/>
      <c r="L1435" s="80"/>
      <c r="M1435" s="80"/>
      <c r="N1435" s="16"/>
      <c r="O1435" s="99"/>
      <c r="P1435" s="80"/>
      <c r="Q1435" s="80"/>
      <c r="R1435" s="80"/>
      <c r="S1435" s="80"/>
      <c r="T1435" s="80"/>
      <c r="U1435" s="7"/>
      <c r="V1435" s="7"/>
      <c r="W1435" s="7"/>
    </row>
    <row r="1436" spans="1:23" ht="14">
      <c r="A1436" s="17"/>
      <c r="B1436" s="41"/>
      <c r="C1436" s="41"/>
      <c r="D1436" s="41"/>
      <c r="E1436" s="41"/>
      <c r="F1436" s="41"/>
      <c r="G1436" s="41"/>
      <c r="H1436" s="77"/>
      <c r="I1436" s="77"/>
      <c r="J1436" s="29"/>
      <c r="K1436" s="29"/>
      <c r="L1436" s="29"/>
      <c r="M1436" s="29"/>
      <c r="N1436" s="17"/>
      <c r="O1436" s="227"/>
      <c r="P1436" s="29"/>
      <c r="Q1436" s="29"/>
      <c r="R1436" s="29"/>
      <c r="S1436" s="29"/>
      <c r="T1436" s="29"/>
      <c r="U1436" s="7"/>
      <c r="V1436" s="7"/>
      <c r="W1436" s="7"/>
    </row>
    <row r="1437" spans="1:23" ht="14">
      <c r="A1437" s="16"/>
      <c r="B1437" s="100"/>
      <c r="C1437" s="100"/>
      <c r="D1437" s="100"/>
      <c r="E1437" s="100"/>
      <c r="F1437" s="100"/>
      <c r="G1437" s="100"/>
      <c r="H1437" s="117"/>
      <c r="I1437" s="117"/>
      <c r="J1437" s="80"/>
      <c r="K1437" s="80"/>
      <c r="L1437" s="80"/>
      <c r="M1437" s="80"/>
      <c r="N1437" s="16"/>
      <c r="O1437" s="99"/>
      <c r="P1437" s="80"/>
      <c r="Q1437" s="80"/>
      <c r="R1437" s="80"/>
      <c r="S1437" s="80"/>
      <c r="T1437" s="80"/>
      <c r="U1437" s="7"/>
      <c r="V1437" s="7"/>
      <c r="W1437" s="7"/>
    </row>
    <row r="1438" spans="1:23" ht="14">
      <c r="A1438" s="17"/>
      <c r="B1438" s="41"/>
      <c r="C1438" s="41"/>
      <c r="D1438" s="41"/>
      <c r="E1438" s="41"/>
      <c r="F1438" s="41"/>
      <c r="G1438" s="41"/>
      <c r="H1438" s="77"/>
      <c r="I1438" s="77"/>
      <c r="J1438" s="29"/>
      <c r="K1438" s="29"/>
      <c r="L1438" s="29"/>
      <c r="M1438" s="29"/>
      <c r="N1438" s="17"/>
      <c r="O1438" s="227"/>
      <c r="P1438" s="29"/>
      <c r="Q1438" s="29"/>
      <c r="R1438" s="29"/>
      <c r="S1438" s="29"/>
      <c r="T1438" s="29"/>
      <c r="U1438" s="7"/>
      <c r="V1438" s="7"/>
      <c r="W1438" s="7"/>
    </row>
    <row r="1439" spans="1:23" ht="14">
      <c r="A1439" s="16"/>
      <c r="B1439" s="100"/>
      <c r="C1439" s="100"/>
      <c r="D1439" s="100"/>
      <c r="E1439" s="100"/>
      <c r="F1439" s="100"/>
      <c r="G1439" s="100"/>
      <c r="H1439" s="117"/>
      <c r="I1439" s="117"/>
      <c r="J1439" s="80"/>
      <c r="K1439" s="80"/>
      <c r="L1439" s="80"/>
      <c r="M1439" s="80"/>
      <c r="N1439" s="16"/>
      <c r="O1439" s="99"/>
      <c r="P1439" s="80"/>
      <c r="Q1439" s="80"/>
      <c r="R1439" s="80"/>
      <c r="S1439" s="80"/>
      <c r="T1439" s="80"/>
      <c r="U1439" s="7"/>
      <c r="V1439" s="7"/>
      <c r="W1439" s="7"/>
    </row>
    <row r="1440" spans="1:23" ht="14">
      <c r="A1440" s="17"/>
      <c r="B1440" s="41"/>
      <c r="C1440" s="41"/>
      <c r="D1440" s="41"/>
      <c r="E1440" s="41"/>
      <c r="F1440" s="41"/>
      <c r="G1440" s="41"/>
      <c r="H1440" s="77"/>
      <c r="I1440" s="77"/>
      <c r="J1440" s="29"/>
      <c r="K1440" s="29"/>
      <c r="L1440" s="29"/>
      <c r="M1440" s="29"/>
      <c r="N1440" s="17"/>
      <c r="O1440" s="227"/>
      <c r="P1440" s="29"/>
      <c r="Q1440" s="29"/>
      <c r="R1440" s="29"/>
      <c r="S1440" s="29"/>
      <c r="T1440" s="29"/>
      <c r="U1440" s="7"/>
      <c r="V1440" s="7"/>
      <c r="W1440" s="7"/>
    </row>
    <row r="1441" spans="1:23" ht="14">
      <c r="A1441" s="16"/>
      <c r="B1441" s="100"/>
      <c r="C1441" s="100"/>
      <c r="D1441" s="100"/>
      <c r="E1441" s="100"/>
      <c r="F1441" s="100"/>
      <c r="G1441" s="100"/>
      <c r="H1441" s="117"/>
      <c r="I1441" s="117"/>
      <c r="J1441" s="80"/>
      <c r="K1441" s="80"/>
      <c r="L1441" s="80"/>
      <c r="M1441" s="80"/>
      <c r="N1441" s="16"/>
      <c r="O1441" s="99"/>
      <c r="P1441" s="80"/>
      <c r="Q1441" s="80"/>
      <c r="R1441" s="80"/>
      <c r="S1441" s="80"/>
      <c r="T1441" s="80"/>
      <c r="U1441" s="7"/>
      <c r="V1441" s="7"/>
      <c r="W1441" s="7"/>
    </row>
    <row r="1442" spans="1:23" ht="14">
      <c r="A1442" s="17"/>
      <c r="B1442" s="41"/>
      <c r="C1442" s="41"/>
      <c r="D1442" s="41"/>
      <c r="E1442" s="41"/>
      <c r="F1442" s="41"/>
      <c r="G1442" s="41"/>
      <c r="H1442" s="77"/>
      <c r="I1442" s="77"/>
      <c r="J1442" s="29"/>
      <c r="K1442" s="29"/>
      <c r="L1442" s="29"/>
      <c r="M1442" s="29"/>
      <c r="N1442" s="17"/>
      <c r="O1442" s="227"/>
      <c r="P1442" s="29"/>
      <c r="Q1442" s="29"/>
      <c r="R1442" s="29"/>
      <c r="S1442" s="29"/>
      <c r="T1442" s="29"/>
      <c r="U1442" s="7"/>
      <c r="V1442" s="7"/>
      <c r="W1442" s="7"/>
    </row>
    <row r="1443" spans="1:23" ht="14">
      <c r="A1443" s="16"/>
      <c r="B1443" s="100"/>
      <c r="C1443" s="100"/>
      <c r="D1443" s="100"/>
      <c r="E1443" s="100"/>
      <c r="F1443" s="100"/>
      <c r="G1443" s="100"/>
      <c r="H1443" s="117"/>
      <c r="I1443" s="117"/>
      <c r="J1443" s="80"/>
      <c r="K1443" s="80"/>
      <c r="L1443" s="80"/>
      <c r="M1443" s="80"/>
      <c r="N1443" s="16"/>
      <c r="O1443" s="99"/>
      <c r="P1443" s="80"/>
      <c r="Q1443" s="80"/>
      <c r="R1443" s="80"/>
      <c r="S1443" s="80"/>
      <c r="T1443" s="80"/>
      <c r="U1443" s="7"/>
      <c r="V1443" s="7"/>
      <c r="W1443" s="7"/>
    </row>
    <row r="1444" spans="1:23" ht="14">
      <c r="A1444" s="17"/>
      <c r="B1444" s="41"/>
      <c r="C1444" s="41"/>
      <c r="D1444" s="41"/>
      <c r="E1444" s="41"/>
      <c r="F1444" s="41"/>
      <c r="G1444" s="41"/>
      <c r="H1444" s="77"/>
      <c r="I1444" s="77"/>
      <c r="J1444" s="29"/>
      <c r="K1444" s="29"/>
      <c r="L1444" s="29"/>
      <c r="M1444" s="29"/>
      <c r="N1444" s="17"/>
      <c r="O1444" s="227"/>
      <c r="P1444" s="29"/>
      <c r="Q1444" s="29"/>
      <c r="R1444" s="29"/>
      <c r="S1444" s="29"/>
      <c r="T1444" s="29"/>
      <c r="U1444" s="7"/>
      <c r="V1444" s="7"/>
      <c r="W1444" s="7"/>
    </row>
    <row r="1445" spans="1:23" ht="14">
      <c r="A1445" s="16"/>
      <c r="B1445" s="100"/>
      <c r="C1445" s="100"/>
      <c r="D1445" s="100"/>
      <c r="E1445" s="100"/>
      <c r="F1445" s="100"/>
      <c r="G1445" s="100"/>
      <c r="H1445" s="117"/>
      <c r="I1445" s="117"/>
      <c r="J1445" s="80"/>
      <c r="K1445" s="80"/>
      <c r="L1445" s="80"/>
      <c r="M1445" s="80"/>
      <c r="N1445" s="16"/>
      <c r="O1445" s="99"/>
      <c r="P1445" s="80"/>
      <c r="Q1445" s="80"/>
      <c r="R1445" s="80"/>
      <c r="S1445" s="80"/>
      <c r="T1445" s="80"/>
      <c r="U1445" s="7"/>
      <c r="V1445" s="7"/>
      <c r="W1445" s="7"/>
    </row>
    <row r="1446" spans="1:23" ht="14">
      <c r="A1446" s="17"/>
      <c r="B1446" s="41"/>
      <c r="C1446" s="41"/>
      <c r="D1446" s="41"/>
      <c r="E1446" s="41"/>
      <c r="F1446" s="41"/>
      <c r="G1446" s="41"/>
      <c r="H1446" s="77"/>
      <c r="I1446" s="77"/>
      <c r="J1446" s="29"/>
      <c r="K1446" s="29"/>
      <c r="L1446" s="29"/>
      <c r="M1446" s="29"/>
      <c r="N1446" s="17"/>
      <c r="O1446" s="227"/>
      <c r="P1446" s="29"/>
      <c r="Q1446" s="29"/>
      <c r="R1446" s="29"/>
      <c r="S1446" s="29"/>
      <c r="T1446" s="29"/>
      <c r="U1446" s="7"/>
      <c r="V1446" s="7"/>
      <c r="W1446" s="7"/>
    </row>
    <row r="1447" spans="1:23" ht="14">
      <c r="A1447" s="16"/>
      <c r="B1447" s="100"/>
      <c r="C1447" s="100"/>
      <c r="D1447" s="100"/>
      <c r="E1447" s="100"/>
      <c r="F1447" s="100"/>
      <c r="G1447" s="100"/>
      <c r="H1447" s="117"/>
      <c r="I1447" s="117"/>
      <c r="J1447" s="80"/>
      <c r="K1447" s="80"/>
      <c r="L1447" s="80"/>
      <c r="M1447" s="80"/>
      <c r="N1447" s="16"/>
      <c r="O1447" s="99"/>
      <c r="P1447" s="80"/>
      <c r="Q1447" s="80"/>
      <c r="R1447" s="80"/>
      <c r="S1447" s="80"/>
      <c r="T1447" s="80"/>
      <c r="U1447" s="7"/>
      <c r="V1447" s="7"/>
      <c r="W1447" s="7"/>
    </row>
    <row r="1448" spans="1:23" ht="14">
      <c r="A1448" s="17"/>
      <c r="B1448" s="41"/>
      <c r="C1448" s="41"/>
      <c r="D1448" s="41"/>
      <c r="E1448" s="41"/>
      <c r="F1448" s="41"/>
      <c r="G1448" s="41"/>
      <c r="H1448" s="77"/>
      <c r="I1448" s="77"/>
      <c r="J1448" s="29"/>
      <c r="K1448" s="29"/>
      <c r="L1448" s="29"/>
      <c r="M1448" s="29"/>
      <c r="N1448" s="17"/>
      <c r="O1448" s="227"/>
      <c r="P1448" s="29"/>
      <c r="Q1448" s="29"/>
      <c r="R1448" s="29"/>
      <c r="S1448" s="29"/>
      <c r="T1448" s="29"/>
      <c r="U1448" s="7"/>
      <c r="V1448" s="7"/>
      <c r="W1448" s="7"/>
    </row>
    <row r="1449" spans="1:23" ht="14">
      <c r="A1449" s="16"/>
      <c r="B1449" s="100"/>
      <c r="C1449" s="100"/>
      <c r="D1449" s="100"/>
      <c r="E1449" s="100"/>
      <c r="F1449" s="100"/>
      <c r="G1449" s="100"/>
      <c r="H1449" s="117"/>
      <c r="I1449" s="117"/>
      <c r="J1449" s="80"/>
      <c r="K1449" s="80"/>
      <c r="L1449" s="80"/>
      <c r="M1449" s="80"/>
      <c r="N1449" s="16"/>
      <c r="O1449" s="99"/>
      <c r="P1449" s="80"/>
      <c r="Q1449" s="80"/>
      <c r="R1449" s="80"/>
      <c r="S1449" s="80"/>
      <c r="T1449" s="80"/>
      <c r="U1449" s="7"/>
      <c r="V1449" s="7"/>
      <c r="W1449" s="7"/>
    </row>
    <row r="1450" spans="1:23" ht="14">
      <c r="A1450" s="17"/>
      <c r="B1450" s="41"/>
      <c r="C1450" s="41"/>
      <c r="D1450" s="41"/>
      <c r="E1450" s="41"/>
      <c r="F1450" s="41"/>
      <c r="G1450" s="41"/>
      <c r="H1450" s="77"/>
      <c r="I1450" s="77"/>
      <c r="J1450" s="29"/>
      <c r="K1450" s="29"/>
      <c r="L1450" s="29"/>
      <c r="M1450" s="29"/>
      <c r="N1450" s="17"/>
      <c r="O1450" s="227"/>
      <c r="P1450" s="29"/>
      <c r="Q1450" s="29"/>
      <c r="R1450" s="29"/>
      <c r="S1450" s="29"/>
      <c r="T1450" s="29"/>
      <c r="U1450" s="7"/>
      <c r="V1450" s="7"/>
      <c r="W1450" s="7"/>
    </row>
    <row r="1451" spans="1:23" ht="14">
      <c r="A1451" s="16"/>
      <c r="B1451" s="100"/>
      <c r="C1451" s="100"/>
      <c r="D1451" s="100"/>
      <c r="E1451" s="100"/>
      <c r="F1451" s="100"/>
      <c r="G1451" s="100"/>
      <c r="H1451" s="117"/>
      <c r="I1451" s="117"/>
      <c r="J1451" s="80"/>
      <c r="K1451" s="80"/>
      <c r="L1451" s="80"/>
      <c r="M1451" s="80"/>
      <c r="N1451" s="16"/>
      <c r="O1451" s="99"/>
      <c r="P1451" s="80"/>
      <c r="Q1451" s="80"/>
      <c r="R1451" s="80"/>
      <c r="S1451" s="80"/>
      <c r="T1451" s="80"/>
      <c r="U1451" s="7"/>
      <c r="V1451" s="7"/>
      <c r="W1451" s="7"/>
    </row>
    <row r="1452" spans="1:23" ht="14">
      <c r="A1452" s="17"/>
      <c r="B1452" s="41"/>
      <c r="C1452" s="41"/>
      <c r="D1452" s="41"/>
      <c r="E1452" s="41"/>
      <c r="F1452" s="41"/>
      <c r="G1452" s="41"/>
      <c r="H1452" s="77"/>
      <c r="I1452" s="77"/>
      <c r="J1452" s="29"/>
      <c r="K1452" s="29"/>
      <c r="L1452" s="29"/>
      <c r="M1452" s="29"/>
      <c r="N1452" s="17"/>
      <c r="O1452" s="227"/>
      <c r="P1452" s="29"/>
      <c r="Q1452" s="29"/>
      <c r="R1452" s="29"/>
      <c r="S1452" s="29"/>
      <c r="T1452" s="29"/>
      <c r="U1452" s="7"/>
      <c r="V1452" s="7"/>
      <c r="W1452" s="7"/>
    </row>
    <row r="1453" spans="1:23" ht="14">
      <c r="A1453" s="16"/>
      <c r="B1453" s="100"/>
      <c r="C1453" s="100"/>
      <c r="D1453" s="100"/>
      <c r="E1453" s="100"/>
      <c r="F1453" s="100"/>
      <c r="G1453" s="100"/>
      <c r="H1453" s="117"/>
      <c r="I1453" s="117"/>
      <c r="J1453" s="80"/>
      <c r="K1453" s="80"/>
      <c r="L1453" s="80"/>
      <c r="M1453" s="80"/>
      <c r="N1453" s="16"/>
      <c r="O1453" s="99"/>
      <c r="P1453" s="80"/>
      <c r="Q1453" s="80"/>
      <c r="R1453" s="80"/>
      <c r="S1453" s="80"/>
      <c r="T1453" s="80"/>
      <c r="U1453" s="7"/>
      <c r="V1453" s="7"/>
      <c r="W1453" s="7"/>
    </row>
    <row r="1454" spans="1:23" ht="14">
      <c r="A1454" s="17"/>
      <c r="B1454" s="41"/>
      <c r="C1454" s="41"/>
      <c r="D1454" s="41"/>
      <c r="E1454" s="41"/>
      <c r="F1454" s="41"/>
      <c r="G1454" s="41"/>
      <c r="H1454" s="77"/>
      <c r="I1454" s="77"/>
      <c r="J1454" s="29"/>
      <c r="K1454" s="29"/>
      <c r="L1454" s="29"/>
      <c r="M1454" s="29"/>
      <c r="N1454" s="17"/>
      <c r="O1454" s="227"/>
      <c r="P1454" s="29"/>
      <c r="Q1454" s="29"/>
      <c r="R1454" s="29"/>
      <c r="S1454" s="29"/>
      <c r="T1454" s="29"/>
      <c r="U1454" s="7"/>
      <c r="V1454" s="7"/>
      <c r="W1454" s="7"/>
    </row>
    <row r="1455" spans="1:23" ht="14">
      <c r="A1455" s="16"/>
      <c r="B1455" s="100"/>
      <c r="C1455" s="100"/>
      <c r="D1455" s="100"/>
      <c r="E1455" s="100"/>
      <c r="F1455" s="100"/>
      <c r="G1455" s="100"/>
      <c r="H1455" s="117"/>
      <c r="I1455" s="117"/>
      <c r="J1455" s="80"/>
      <c r="K1455" s="80"/>
      <c r="L1455" s="80"/>
      <c r="M1455" s="80"/>
      <c r="N1455" s="16"/>
      <c r="O1455" s="99"/>
      <c r="P1455" s="80"/>
      <c r="Q1455" s="80"/>
      <c r="R1455" s="80"/>
      <c r="S1455" s="80"/>
      <c r="T1455" s="80"/>
      <c r="U1455" s="7"/>
      <c r="V1455" s="7"/>
      <c r="W1455" s="7"/>
    </row>
    <row r="1456" spans="1:23" ht="14">
      <c r="A1456" s="17"/>
      <c r="B1456" s="41"/>
      <c r="C1456" s="41"/>
      <c r="D1456" s="41"/>
      <c r="E1456" s="41"/>
      <c r="F1456" s="41"/>
      <c r="G1456" s="41"/>
      <c r="H1456" s="77"/>
      <c r="I1456" s="77"/>
      <c r="J1456" s="29"/>
      <c r="K1456" s="29"/>
      <c r="L1456" s="29"/>
      <c r="M1456" s="29"/>
      <c r="N1456" s="17"/>
      <c r="O1456" s="227"/>
      <c r="P1456" s="29"/>
      <c r="Q1456" s="29"/>
      <c r="R1456" s="29"/>
      <c r="S1456" s="29"/>
      <c r="T1456" s="29"/>
      <c r="U1456" s="7"/>
      <c r="V1456" s="7"/>
      <c r="W1456" s="7"/>
    </row>
    <row r="1457" spans="1:23" ht="14">
      <c r="A1457" s="16"/>
      <c r="B1457" s="100"/>
      <c r="C1457" s="100"/>
      <c r="D1457" s="100"/>
      <c r="E1457" s="100"/>
      <c r="F1457" s="100"/>
      <c r="G1457" s="100"/>
      <c r="H1457" s="117"/>
      <c r="I1457" s="117"/>
      <c r="J1457" s="80"/>
      <c r="K1457" s="80"/>
      <c r="L1457" s="80"/>
      <c r="M1457" s="80"/>
      <c r="N1457" s="16"/>
      <c r="O1457" s="99"/>
      <c r="P1457" s="80"/>
      <c r="Q1457" s="80"/>
      <c r="R1457" s="80"/>
      <c r="S1457" s="80"/>
      <c r="T1457" s="80"/>
      <c r="U1457" s="7"/>
      <c r="V1457" s="7"/>
      <c r="W1457" s="7"/>
    </row>
    <row r="1458" spans="1:23" ht="14">
      <c r="A1458" s="17"/>
      <c r="B1458" s="41"/>
      <c r="C1458" s="41"/>
      <c r="D1458" s="41"/>
      <c r="E1458" s="41"/>
      <c r="F1458" s="41"/>
      <c r="G1458" s="41"/>
      <c r="H1458" s="77"/>
      <c r="I1458" s="77"/>
      <c r="J1458" s="29"/>
      <c r="K1458" s="29"/>
      <c r="L1458" s="29"/>
      <c r="M1458" s="29"/>
      <c r="N1458" s="17"/>
      <c r="O1458" s="227"/>
      <c r="P1458" s="29"/>
      <c r="Q1458" s="29"/>
      <c r="R1458" s="29"/>
      <c r="S1458" s="29"/>
      <c r="T1458" s="29"/>
      <c r="U1458" s="7"/>
      <c r="V1458" s="7"/>
      <c r="W1458" s="7"/>
    </row>
    <row r="1459" spans="1:23" ht="14">
      <c r="A1459" s="16"/>
      <c r="B1459" s="100"/>
      <c r="C1459" s="100"/>
      <c r="D1459" s="100"/>
      <c r="E1459" s="100"/>
      <c r="F1459" s="100"/>
      <c r="G1459" s="100"/>
      <c r="H1459" s="117"/>
      <c r="I1459" s="117"/>
      <c r="J1459" s="80"/>
      <c r="K1459" s="80"/>
      <c r="L1459" s="80"/>
      <c r="M1459" s="80"/>
      <c r="N1459" s="16"/>
      <c r="O1459" s="99"/>
      <c r="P1459" s="80"/>
      <c r="Q1459" s="80"/>
      <c r="R1459" s="80"/>
      <c r="S1459" s="80"/>
      <c r="T1459" s="80"/>
      <c r="U1459" s="7"/>
      <c r="V1459" s="7"/>
      <c r="W1459" s="7"/>
    </row>
    <row r="1460" spans="1:23" ht="14">
      <c r="A1460" s="17"/>
      <c r="B1460" s="41"/>
      <c r="C1460" s="41"/>
      <c r="D1460" s="41"/>
      <c r="E1460" s="41"/>
      <c r="F1460" s="41"/>
      <c r="G1460" s="41"/>
      <c r="H1460" s="77"/>
      <c r="I1460" s="77"/>
      <c r="J1460" s="29"/>
      <c r="K1460" s="29"/>
      <c r="L1460" s="29"/>
      <c r="M1460" s="29"/>
      <c r="N1460" s="17"/>
      <c r="O1460" s="227"/>
      <c r="P1460" s="29"/>
      <c r="Q1460" s="29"/>
      <c r="R1460" s="29"/>
      <c r="S1460" s="29"/>
      <c r="T1460" s="29"/>
      <c r="U1460" s="7"/>
      <c r="V1460" s="7"/>
      <c r="W1460" s="7"/>
    </row>
    <row r="1461" spans="1:23" ht="14">
      <c r="A1461" s="16"/>
      <c r="B1461" s="100"/>
      <c r="C1461" s="100"/>
      <c r="D1461" s="100"/>
      <c r="E1461" s="100"/>
      <c r="F1461" s="100"/>
      <c r="G1461" s="100"/>
      <c r="H1461" s="117"/>
      <c r="I1461" s="117"/>
      <c r="J1461" s="80"/>
      <c r="K1461" s="80"/>
      <c r="L1461" s="80"/>
      <c r="M1461" s="80"/>
      <c r="N1461" s="16"/>
      <c r="O1461" s="99"/>
      <c r="P1461" s="80"/>
      <c r="Q1461" s="80"/>
      <c r="R1461" s="80"/>
      <c r="S1461" s="80"/>
      <c r="T1461" s="80"/>
      <c r="U1461" s="7"/>
      <c r="V1461" s="7"/>
      <c r="W1461" s="7"/>
    </row>
    <row r="1462" spans="1:23" ht="14">
      <c r="A1462" s="17"/>
      <c r="B1462" s="41"/>
      <c r="C1462" s="41"/>
      <c r="D1462" s="41"/>
      <c r="E1462" s="41"/>
      <c r="F1462" s="41"/>
      <c r="G1462" s="41"/>
      <c r="H1462" s="77"/>
      <c r="I1462" s="77"/>
      <c r="J1462" s="29"/>
      <c r="K1462" s="29"/>
      <c r="L1462" s="29"/>
      <c r="M1462" s="29"/>
      <c r="N1462" s="17"/>
      <c r="O1462" s="227"/>
      <c r="P1462" s="29"/>
      <c r="Q1462" s="29"/>
      <c r="R1462" s="29"/>
      <c r="S1462" s="29"/>
      <c r="T1462" s="29"/>
      <c r="U1462" s="7"/>
      <c r="V1462" s="7"/>
      <c r="W1462" s="7"/>
    </row>
    <row r="1463" spans="1:23" ht="14">
      <c r="A1463" s="16"/>
      <c r="B1463" s="100"/>
      <c r="C1463" s="100"/>
      <c r="D1463" s="100"/>
      <c r="E1463" s="100"/>
      <c r="F1463" s="100"/>
      <c r="G1463" s="100"/>
      <c r="H1463" s="117"/>
      <c r="I1463" s="117"/>
      <c r="J1463" s="80"/>
      <c r="K1463" s="80"/>
      <c r="L1463" s="80"/>
      <c r="M1463" s="80"/>
      <c r="N1463" s="16"/>
      <c r="O1463" s="99"/>
      <c r="P1463" s="80"/>
      <c r="Q1463" s="80"/>
      <c r="R1463" s="80"/>
      <c r="S1463" s="80"/>
      <c r="T1463" s="80"/>
      <c r="U1463" s="7"/>
      <c r="V1463" s="7"/>
      <c r="W1463" s="7"/>
    </row>
    <row r="1464" spans="1:23" ht="14">
      <c r="A1464" s="17"/>
      <c r="B1464" s="41"/>
      <c r="C1464" s="41"/>
      <c r="D1464" s="41"/>
      <c r="E1464" s="41"/>
      <c r="F1464" s="41"/>
      <c r="G1464" s="41"/>
      <c r="H1464" s="77"/>
      <c r="I1464" s="77"/>
      <c r="J1464" s="29"/>
      <c r="K1464" s="29"/>
      <c r="L1464" s="29"/>
      <c r="M1464" s="29"/>
      <c r="N1464" s="17"/>
      <c r="O1464" s="227"/>
      <c r="P1464" s="29"/>
      <c r="Q1464" s="29"/>
      <c r="R1464" s="29"/>
      <c r="S1464" s="29"/>
      <c r="T1464" s="29"/>
      <c r="U1464" s="7"/>
      <c r="V1464" s="7"/>
      <c r="W1464" s="7"/>
    </row>
  </sheetData>
  <customSheetViews>
    <customSheetView guid="{2CF11C74-08AC-4316-8373-27C52AFCC513}" filter="1" showAutoFilter="1">
      <pageMargins left="0.7" right="0.7" top="0.75" bottom="0.75" header="0.3" footer="0.3"/>
      <autoFilter ref="A2:S552" xr:uid="{51907619-E458-984B-8000-993F06FA1C69}">
        <sortState xmlns:xlrd2="http://schemas.microsoft.com/office/spreadsheetml/2017/richdata2" ref="A2:S552">
          <sortCondition ref="R2:R552"/>
        </sortState>
      </autoFilter>
    </customSheetView>
  </customSheetViews>
  <conditionalFormatting sqref="D1:D96 G44:G45 D98:D137 G423:G426 H449:H453">
    <cfRule type="expression" dxfId="6" priority="21">
      <formula>COUNTIF(D:D,D1)&gt;1</formula>
    </cfRule>
  </conditionalFormatting>
  <conditionalFormatting sqref="D449:D453">
    <cfRule type="expression" dxfId="5" priority="23">
      <formula>COUNTIF(D:D,D449)&gt;1</formula>
    </cfRule>
  </conditionalFormatting>
  <conditionalFormatting sqref="G428:G434">
    <cfRule type="expression" dxfId="4" priority="8">
      <formula>COUNTIF(G:G, G428)&gt;1</formula>
    </cfRule>
  </conditionalFormatting>
  <conditionalFormatting sqref="G436:G447 G508:G533">
    <cfRule type="expression" dxfId="3" priority="2">
      <formula>COUNTIF(G:G, G436)&gt;1</formula>
    </cfRule>
  </conditionalFormatting>
  <conditionalFormatting sqref="G508:G533">
    <cfRule type="expression" dxfId="2" priority="1">
      <formula>COUNTIF</formula>
    </cfRule>
  </conditionalFormatting>
  <conditionalFormatting sqref="H1:H137">
    <cfRule type="expression" dxfId="1" priority="22">
      <formula>COUNTIF(H:H,H1)&gt;1</formula>
    </cfRule>
  </conditionalFormatting>
  <conditionalFormatting sqref="O3:O137 O423:O426 O452">
    <cfRule type="expression" dxfId="0" priority="10">
      <formula>COUNTIF(D:D,O3)&gt;1</formula>
    </cfRule>
  </conditionalFormatting>
  <hyperlinks>
    <hyperlink ref="F3" r:id="rId1" xr:uid="{00000000-0004-0000-0B00-000000000000}"/>
    <hyperlink ref="F4" r:id="rId2" xr:uid="{00000000-0004-0000-0B00-000001000000}"/>
    <hyperlink ref="F5" r:id="rId3" xr:uid="{00000000-0004-0000-0B00-000002000000}"/>
    <hyperlink ref="F6" r:id="rId4" xr:uid="{00000000-0004-0000-0B00-000003000000}"/>
    <hyperlink ref="F7" r:id="rId5" xr:uid="{00000000-0004-0000-0B00-000004000000}"/>
    <hyperlink ref="F8" r:id="rId6" xr:uid="{00000000-0004-0000-0B00-000005000000}"/>
    <hyperlink ref="F9" r:id="rId7" xr:uid="{00000000-0004-0000-0B00-000006000000}"/>
    <hyperlink ref="F10" r:id="rId8" xr:uid="{00000000-0004-0000-0B00-000007000000}"/>
    <hyperlink ref="F11" r:id="rId9" xr:uid="{00000000-0004-0000-0B00-000008000000}"/>
    <hyperlink ref="F12" r:id="rId10" xr:uid="{00000000-0004-0000-0B00-000009000000}"/>
    <hyperlink ref="F13" r:id="rId11" xr:uid="{00000000-0004-0000-0B00-00000A000000}"/>
    <hyperlink ref="F14" r:id="rId12" xr:uid="{00000000-0004-0000-0B00-00000B000000}"/>
    <hyperlink ref="F15" r:id="rId13" xr:uid="{00000000-0004-0000-0B00-00000C000000}"/>
    <hyperlink ref="F16" r:id="rId14" xr:uid="{00000000-0004-0000-0B00-00000D000000}"/>
    <hyperlink ref="F18" r:id="rId15" xr:uid="{00000000-0004-0000-0B00-00000E000000}"/>
    <hyperlink ref="F19" r:id="rId16" xr:uid="{00000000-0004-0000-0B00-00000F000000}"/>
    <hyperlink ref="F20" r:id="rId17" xr:uid="{00000000-0004-0000-0B00-000010000000}"/>
    <hyperlink ref="F21" r:id="rId18" xr:uid="{00000000-0004-0000-0B00-000011000000}"/>
    <hyperlink ref="F22" r:id="rId19" xr:uid="{00000000-0004-0000-0B00-000012000000}"/>
    <hyperlink ref="F24" r:id="rId20" xr:uid="{00000000-0004-0000-0B00-000013000000}"/>
    <hyperlink ref="F25" r:id="rId21" xr:uid="{00000000-0004-0000-0B00-000014000000}"/>
    <hyperlink ref="F26" r:id="rId22" xr:uid="{00000000-0004-0000-0B00-000015000000}"/>
    <hyperlink ref="F28" r:id="rId23" xr:uid="{00000000-0004-0000-0B00-000016000000}"/>
    <hyperlink ref="F29" r:id="rId24" xr:uid="{00000000-0004-0000-0B00-000017000000}"/>
    <hyperlink ref="F30" r:id="rId25" xr:uid="{00000000-0004-0000-0B00-000018000000}"/>
    <hyperlink ref="F31" r:id="rId26" xr:uid="{00000000-0004-0000-0B00-000019000000}"/>
    <hyperlink ref="F32" r:id="rId27" xr:uid="{00000000-0004-0000-0B00-00001A000000}"/>
    <hyperlink ref="F33" r:id="rId28" xr:uid="{00000000-0004-0000-0B00-00001B000000}"/>
    <hyperlink ref="F34" r:id="rId29" xr:uid="{00000000-0004-0000-0B00-00001C000000}"/>
    <hyperlink ref="F35" r:id="rId30" xr:uid="{00000000-0004-0000-0B00-00001D000000}"/>
    <hyperlink ref="F36" r:id="rId31" xr:uid="{00000000-0004-0000-0B00-00001E000000}"/>
    <hyperlink ref="F37" r:id="rId32" xr:uid="{00000000-0004-0000-0B00-00001F000000}"/>
    <hyperlink ref="F38" r:id="rId33" xr:uid="{00000000-0004-0000-0B00-000020000000}"/>
    <hyperlink ref="F39" r:id="rId34" xr:uid="{00000000-0004-0000-0B00-000021000000}"/>
    <hyperlink ref="F41" r:id="rId35" xr:uid="{00000000-0004-0000-0B00-000022000000}"/>
    <hyperlink ref="F42" r:id="rId36" xr:uid="{00000000-0004-0000-0B00-000023000000}"/>
    <hyperlink ref="F44" r:id="rId37" xr:uid="{00000000-0004-0000-0B00-000024000000}"/>
    <hyperlink ref="F45" r:id="rId38" xr:uid="{00000000-0004-0000-0B00-000025000000}"/>
    <hyperlink ref="F46" r:id="rId39" xr:uid="{00000000-0004-0000-0B00-000026000000}"/>
    <hyperlink ref="F47" r:id="rId40" xr:uid="{00000000-0004-0000-0B00-000027000000}"/>
    <hyperlink ref="F48" r:id="rId41" xr:uid="{00000000-0004-0000-0B00-000028000000}"/>
    <hyperlink ref="F49" r:id="rId42" xr:uid="{00000000-0004-0000-0B00-000029000000}"/>
    <hyperlink ref="F50" r:id="rId43" xr:uid="{00000000-0004-0000-0B00-00002A000000}"/>
    <hyperlink ref="F51" r:id="rId44" xr:uid="{00000000-0004-0000-0B00-00002B000000}"/>
    <hyperlink ref="F52" r:id="rId45" xr:uid="{00000000-0004-0000-0B00-00002C000000}"/>
    <hyperlink ref="F53" r:id="rId46" xr:uid="{00000000-0004-0000-0B00-00002D000000}"/>
    <hyperlink ref="F54" r:id="rId47" xr:uid="{00000000-0004-0000-0B00-00002E000000}"/>
    <hyperlink ref="F55" r:id="rId48" xr:uid="{00000000-0004-0000-0B00-00002F000000}"/>
    <hyperlink ref="F56" r:id="rId49" xr:uid="{00000000-0004-0000-0B00-000030000000}"/>
    <hyperlink ref="F57" r:id="rId50" xr:uid="{00000000-0004-0000-0B00-000031000000}"/>
    <hyperlink ref="F58" r:id="rId51" xr:uid="{00000000-0004-0000-0B00-000032000000}"/>
    <hyperlink ref="F59" r:id="rId52" xr:uid="{00000000-0004-0000-0B00-000033000000}"/>
    <hyperlink ref="F60" r:id="rId53" xr:uid="{00000000-0004-0000-0B00-000034000000}"/>
    <hyperlink ref="F61" r:id="rId54" xr:uid="{00000000-0004-0000-0B00-000035000000}"/>
    <hyperlink ref="F62" r:id="rId55" xr:uid="{00000000-0004-0000-0B00-000036000000}"/>
    <hyperlink ref="F64" r:id="rId56" xr:uid="{00000000-0004-0000-0B00-000037000000}"/>
    <hyperlink ref="F65" r:id="rId57" xr:uid="{00000000-0004-0000-0B00-000038000000}"/>
    <hyperlink ref="F66" r:id="rId58" xr:uid="{00000000-0004-0000-0B00-000039000000}"/>
    <hyperlink ref="F67" r:id="rId59" xr:uid="{00000000-0004-0000-0B00-00003A000000}"/>
    <hyperlink ref="F68" r:id="rId60" xr:uid="{00000000-0004-0000-0B00-00003B000000}"/>
    <hyperlink ref="F69" r:id="rId61" xr:uid="{00000000-0004-0000-0B00-00003C000000}"/>
    <hyperlink ref="F70" r:id="rId62" xr:uid="{00000000-0004-0000-0B00-00003D000000}"/>
    <hyperlink ref="F71" r:id="rId63" xr:uid="{00000000-0004-0000-0B00-00003E000000}"/>
    <hyperlink ref="F72" r:id="rId64" xr:uid="{00000000-0004-0000-0B00-00003F000000}"/>
    <hyperlink ref="F73" r:id="rId65" xr:uid="{00000000-0004-0000-0B00-000040000000}"/>
    <hyperlink ref="F74" r:id="rId66" xr:uid="{00000000-0004-0000-0B00-000041000000}"/>
    <hyperlink ref="F75" r:id="rId67" xr:uid="{00000000-0004-0000-0B00-000042000000}"/>
    <hyperlink ref="F77" r:id="rId68" xr:uid="{00000000-0004-0000-0B00-000043000000}"/>
    <hyperlink ref="F78" r:id="rId69" xr:uid="{00000000-0004-0000-0B00-000044000000}"/>
    <hyperlink ref="F79" r:id="rId70" xr:uid="{00000000-0004-0000-0B00-000045000000}"/>
    <hyperlink ref="F80" r:id="rId71" xr:uid="{00000000-0004-0000-0B00-000046000000}"/>
    <hyperlink ref="F81" r:id="rId72" xr:uid="{00000000-0004-0000-0B00-000047000000}"/>
    <hyperlink ref="F82" r:id="rId73" xr:uid="{00000000-0004-0000-0B00-000048000000}"/>
    <hyperlink ref="F83" r:id="rId74" xr:uid="{00000000-0004-0000-0B00-000049000000}"/>
    <hyperlink ref="F84" r:id="rId75" xr:uid="{00000000-0004-0000-0B00-00004A000000}"/>
    <hyperlink ref="F85" r:id="rId76" xr:uid="{00000000-0004-0000-0B00-00004B000000}"/>
    <hyperlink ref="F87" r:id="rId77" xr:uid="{00000000-0004-0000-0B00-00004C000000}"/>
    <hyperlink ref="F88" r:id="rId78" xr:uid="{00000000-0004-0000-0B00-00004D000000}"/>
    <hyperlink ref="F89" r:id="rId79" xr:uid="{00000000-0004-0000-0B00-00004E000000}"/>
    <hyperlink ref="F90" r:id="rId80" xr:uid="{00000000-0004-0000-0B00-00004F000000}"/>
    <hyperlink ref="F91" r:id="rId81" xr:uid="{00000000-0004-0000-0B00-000050000000}"/>
    <hyperlink ref="F92" r:id="rId82" xr:uid="{00000000-0004-0000-0B00-000051000000}"/>
    <hyperlink ref="F93" r:id="rId83" xr:uid="{00000000-0004-0000-0B00-000052000000}"/>
    <hyperlink ref="F94" r:id="rId84" xr:uid="{00000000-0004-0000-0B00-000053000000}"/>
    <hyperlink ref="F95" r:id="rId85" xr:uid="{00000000-0004-0000-0B00-000054000000}"/>
    <hyperlink ref="F96" r:id="rId86" xr:uid="{00000000-0004-0000-0B00-000055000000}"/>
    <hyperlink ref="F97" r:id="rId87" xr:uid="{00000000-0004-0000-0B00-000056000000}"/>
    <hyperlink ref="F98" r:id="rId88" xr:uid="{00000000-0004-0000-0B00-000057000000}"/>
    <hyperlink ref="F99" r:id="rId89" xr:uid="{00000000-0004-0000-0B00-000058000000}"/>
    <hyperlink ref="F100" r:id="rId90" xr:uid="{00000000-0004-0000-0B00-000059000000}"/>
    <hyperlink ref="F101" r:id="rId91" xr:uid="{00000000-0004-0000-0B00-00005A000000}"/>
    <hyperlink ref="F102" r:id="rId92" xr:uid="{00000000-0004-0000-0B00-00005B000000}"/>
    <hyperlink ref="F103" r:id="rId93" xr:uid="{00000000-0004-0000-0B00-00005C000000}"/>
    <hyperlink ref="F104" r:id="rId94" xr:uid="{00000000-0004-0000-0B00-00005D000000}"/>
    <hyperlink ref="F105" r:id="rId95" xr:uid="{00000000-0004-0000-0B00-00005E000000}"/>
    <hyperlink ref="F106" r:id="rId96" xr:uid="{00000000-0004-0000-0B00-00005F000000}"/>
    <hyperlink ref="F108" r:id="rId97" xr:uid="{00000000-0004-0000-0B00-000060000000}"/>
    <hyperlink ref="F109" r:id="rId98" xr:uid="{00000000-0004-0000-0B00-000061000000}"/>
    <hyperlink ref="F110" r:id="rId99" xr:uid="{00000000-0004-0000-0B00-000062000000}"/>
    <hyperlink ref="F111" r:id="rId100" xr:uid="{00000000-0004-0000-0B00-000063000000}"/>
    <hyperlink ref="F112" r:id="rId101" xr:uid="{00000000-0004-0000-0B00-000064000000}"/>
    <hyperlink ref="F113" r:id="rId102" xr:uid="{00000000-0004-0000-0B00-000065000000}"/>
    <hyperlink ref="F114" r:id="rId103" xr:uid="{00000000-0004-0000-0B00-000066000000}"/>
    <hyperlink ref="F115" r:id="rId104" xr:uid="{00000000-0004-0000-0B00-000067000000}"/>
    <hyperlink ref="F116" r:id="rId105" xr:uid="{00000000-0004-0000-0B00-000068000000}"/>
    <hyperlink ref="F117" r:id="rId106" xr:uid="{00000000-0004-0000-0B00-000069000000}"/>
    <hyperlink ref="F118" r:id="rId107" xr:uid="{00000000-0004-0000-0B00-00006A000000}"/>
    <hyperlink ref="F119" r:id="rId108" xr:uid="{00000000-0004-0000-0B00-00006B000000}"/>
    <hyperlink ref="F120" r:id="rId109" xr:uid="{00000000-0004-0000-0B00-00006C000000}"/>
    <hyperlink ref="F121" r:id="rId110" xr:uid="{00000000-0004-0000-0B00-00006D000000}"/>
    <hyperlink ref="F122" r:id="rId111" xr:uid="{00000000-0004-0000-0B00-00006E000000}"/>
    <hyperlink ref="F123" r:id="rId112" xr:uid="{00000000-0004-0000-0B00-00006F000000}"/>
    <hyperlink ref="F125" r:id="rId113" xr:uid="{00000000-0004-0000-0B00-000070000000}"/>
    <hyperlink ref="F126" r:id="rId114" xr:uid="{00000000-0004-0000-0B00-000071000000}"/>
    <hyperlink ref="F130" r:id="rId115" xr:uid="{00000000-0004-0000-0B00-000072000000}"/>
    <hyperlink ref="F131" r:id="rId116" xr:uid="{00000000-0004-0000-0B00-000073000000}"/>
    <hyperlink ref="F132" r:id="rId117" xr:uid="{00000000-0004-0000-0B00-000074000000}"/>
    <hyperlink ref="F134" r:id="rId118" xr:uid="{00000000-0004-0000-0B00-000075000000}"/>
    <hyperlink ref="F135" r:id="rId119" xr:uid="{00000000-0004-0000-0B00-000076000000}"/>
    <hyperlink ref="F136" r:id="rId120" xr:uid="{00000000-0004-0000-0B00-000077000000}"/>
    <hyperlink ref="F137" r:id="rId121" xr:uid="{00000000-0004-0000-0B00-000078000000}"/>
    <hyperlink ref="F138" r:id="rId122" xr:uid="{00000000-0004-0000-0B00-000079000000}"/>
    <hyperlink ref="F139" r:id="rId123" xr:uid="{00000000-0004-0000-0B00-00007A000000}"/>
    <hyperlink ref="F140" r:id="rId124" xr:uid="{00000000-0004-0000-0B00-00007B000000}"/>
    <hyperlink ref="F141" r:id="rId125" xr:uid="{00000000-0004-0000-0B00-00007C000000}"/>
    <hyperlink ref="F142" r:id="rId126" xr:uid="{00000000-0004-0000-0B00-00007D000000}"/>
    <hyperlink ref="F143" r:id="rId127" xr:uid="{00000000-0004-0000-0B00-00007E000000}"/>
    <hyperlink ref="F144" r:id="rId128" xr:uid="{00000000-0004-0000-0B00-00007F000000}"/>
    <hyperlink ref="F145" r:id="rId129" xr:uid="{00000000-0004-0000-0B00-000080000000}"/>
    <hyperlink ref="F146" r:id="rId130" xr:uid="{00000000-0004-0000-0B00-000081000000}"/>
    <hyperlink ref="F147" r:id="rId131" xr:uid="{00000000-0004-0000-0B00-000082000000}"/>
    <hyperlink ref="F148" r:id="rId132" xr:uid="{00000000-0004-0000-0B00-000083000000}"/>
    <hyperlink ref="F149" r:id="rId133" xr:uid="{00000000-0004-0000-0B00-000084000000}"/>
    <hyperlink ref="F153" r:id="rId134" xr:uid="{00000000-0004-0000-0B00-000085000000}"/>
    <hyperlink ref="F154" r:id="rId135" xr:uid="{00000000-0004-0000-0B00-000086000000}"/>
    <hyperlink ref="F155" r:id="rId136" xr:uid="{00000000-0004-0000-0B00-000087000000}"/>
    <hyperlink ref="F156" r:id="rId137" xr:uid="{00000000-0004-0000-0B00-000088000000}"/>
    <hyperlink ref="F157" r:id="rId138" xr:uid="{00000000-0004-0000-0B00-000089000000}"/>
    <hyperlink ref="F159" r:id="rId139" xr:uid="{00000000-0004-0000-0B00-00008A000000}"/>
    <hyperlink ref="F161" r:id="rId140" xr:uid="{00000000-0004-0000-0B00-00008B000000}"/>
    <hyperlink ref="F164" r:id="rId141" xr:uid="{00000000-0004-0000-0B00-00008C000000}"/>
    <hyperlink ref="F165" r:id="rId142" xr:uid="{00000000-0004-0000-0B00-00008D000000}"/>
    <hyperlink ref="F166" r:id="rId143" xr:uid="{00000000-0004-0000-0B00-00008E000000}"/>
    <hyperlink ref="F167" r:id="rId144" xr:uid="{00000000-0004-0000-0B00-00008F000000}"/>
    <hyperlink ref="F168" r:id="rId145" xr:uid="{00000000-0004-0000-0B00-000090000000}"/>
    <hyperlink ref="F169" r:id="rId146" xr:uid="{00000000-0004-0000-0B00-000091000000}"/>
    <hyperlink ref="F170" r:id="rId147" xr:uid="{00000000-0004-0000-0B00-000092000000}"/>
    <hyperlink ref="F171" r:id="rId148" xr:uid="{00000000-0004-0000-0B00-000093000000}"/>
    <hyperlink ref="F173" r:id="rId149" xr:uid="{00000000-0004-0000-0B00-000094000000}"/>
    <hyperlink ref="F174" r:id="rId150" xr:uid="{00000000-0004-0000-0B00-000095000000}"/>
    <hyperlink ref="F175" r:id="rId151" xr:uid="{00000000-0004-0000-0B00-000096000000}"/>
    <hyperlink ref="F176" r:id="rId152" xr:uid="{00000000-0004-0000-0B00-000097000000}"/>
    <hyperlink ref="F178" r:id="rId153" xr:uid="{00000000-0004-0000-0B00-000098000000}"/>
    <hyperlink ref="F179" r:id="rId154" xr:uid="{00000000-0004-0000-0B00-000099000000}"/>
    <hyperlink ref="F180" r:id="rId155" xr:uid="{00000000-0004-0000-0B00-00009A000000}"/>
    <hyperlink ref="F182" r:id="rId156" xr:uid="{00000000-0004-0000-0B00-00009B000000}"/>
    <hyperlink ref="F183" r:id="rId157" xr:uid="{00000000-0004-0000-0B00-00009C000000}"/>
    <hyperlink ref="F184" r:id="rId158" xr:uid="{00000000-0004-0000-0B00-00009D000000}"/>
    <hyperlink ref="F185" r:id="rId159" xr:uid="{00000000-0004-0000-0B00-00009E000000}"/>
    <hyperlink ref="F186" r:id="rId160" xr:uid="{00000000-0004-0000-0B00-00009F000000}"/>
    <hyperlink ref="F188" r:id="rId161" xr:uid="{00000000-0004-0000-0B00-0000A0000000}"/>
    <hyperlink ref="F189" r:id="rId162" xr:uid="{00000000-0004-0000-0B00-0000A1000000}"/>
    <hyperlink ref="F190" r:id="rId163" xr:uid="{00000000-0004-0000-0B00-0000A2000000}"/>
    <hyperlink ref="F191" r:id="rId164" xr:uid="{00000000-0004-0000-0B00-0000A3000000}"/>
    <hyperlink ref="F192" r:id="rId165" xr:uid="{00000000-0004-0000-0B00-0000A4000000}"/>
    <hyperlink ref="F193" r:id="rId166" xr:uid="{00000000-0004-0000-0B00-0000A5000000}"/>
    <hyperlink ref="F194" r:id="rId167" xr:uid="{00000000-0004-0000-0B00-0000A6000000}"/>
    <hyperlink ref="F195" r:id="rId168" xr:uid="{00000000-0004-0000-0B00-0000A7000000}"/>
    <hyperlink ref="F196" r:id="rId169" xr:uid="{00000000-0004-0000-0B00-0000A8000000}"/>
    <hyperlink ref="F197" r:id="rId170" xr:uid="{00000000-0004-0000-0B00-0000A9000000}"/>
    <hyperlink ref="F198" r:id="rId171" xr:uid="{00000000-0004-0000-0B00-0000AA000000}"/>
    <hyperlink ref="F199" r:id="rId172" xr:uid="{00000000-0004-0000-0B00-0000AB000000}"/>
    <hyperlink ref="F200" r:id="rId173" xr:uid="{00000000-0004-0000-0B00-0000AC000000}"/>
    <hyperlink ref="F201" r:id="rId174" xr:uid="{00000000-0004-0000-0B00-0000AD000000}"/>
    <hyperlink ref="F202" r:id="rId175" xr:uid="{00000000-0004-0000-0B00-0000AE000000}"/>
    <hyperlink ref="F203" r:id="rId176" xr:uid="{00000000-0004-0000-0B00-0000AF000000}"/>
    <hyperlink ref="F204" r:id="rId177" xr:uid="{00000000-0004-0000-0B00-0000B0000000}"/>
    <hyperlink ref="F205" r:id="rId178" xr:uid="{00000000-0004-0000-0B00-0000B1000000}"/>
    <hyperlink ref="F207" r:id="rId179" xr:uid="{00000000-0004-0000-0B00-0000B2000000}"/>
    <hyperlink ref="F208" r:id="rId180" xr:uid="{00000000-0004-0000-0B00-0000B3000000}"/>
    <hyperlink ref="F209" r:id="rId181" xr:uid="{00000000-0004-0000-0B00-0000B4000000}"/>
    <hyperlink ref="F211" r:id="rId182" xr:uid="{00000000-0004-0000-0B00-0000B5000000}"/>
    <hyperlink ref="F212" r:id="rId183" xr:uid="{00000000-0004-0000-0B00-0000B6000000}"/>
    <hyperlink ref="F213" r:id="rId184" xr:uid="{00000000-0004-0000-0B00-0000B7000000}"/>
    <hyperlink ref="F214" r:id="rId185" xr:uid="{00000000-0004-0000-0B00-0000B8000000}"/>
    <hyperlink ref="F215" r:id="rId186" xr:uid="{00000000-0004-0000-0B00-0000B9000000}"/>
    <hyperlink ref="F216" r:id="rId187" xr:uid="{00000000-0004-0000-0B00-0000BA000000}"/>
    <hyperlink ref="F217" r:id="rId188" xr:uid="{00000000-0004-0000-0B00-0000BB000000}"/>
    <hyperlink ref="F219" r:id="rId189" xr:uid="{00000000-0004-0000-0B00-0000BC000000}"/>
    <hyperlink ref="F222" r:id="rId190" xr:uid="{00000000-0004-0000-0B00-0000BD000000}"/>
    <hyperlink ref="F223" r:id="rId191" xr:uid="{00000000-0004-0000-0B00-0000BE000000}"/>
    <hyperlink ref="F224" r:id="rId192" xr:uid="{00000000-0004-0000-0B00-0000BF000000}"/>
    <hyperlink ref="F225" r:id="rId193" xr:uid="{00000000-0004-0000-0B00-0000C0000000}"/>
    <hyperlink ref="F226" r:id="rId194" xr:uid="{00000000-0004-0000-0B00-0000C1000000}"/>
    <hyperlink ref="F228" r:id="rId195" xr:uid="{00000000-0004-0000-0B00-0000C2000000}"/>
    <hyperlink ref="F229" r:id="rId196" xr:uid="{00000000-0004-0000-0B00-0000C3000000}"/>
    <hyperlink ref="F230" r:id="rId197" xr:uid="{00000000-0004-0000-0B00-0000C4000000}"/>
    <hyperlink ref="F231" r:id="rId198" xr:uid="{00000000-0004-0000-0B00-0000C5000000}"/>
    <hyperlink ref="F232" r:id="rId199" xr:uid="{00000000-0004-0000-0B00-0000C6000000}"/>
    <hyperlink ref="F234" r:id="rId200" xr:uid="{00000000-0004-0000-0B00-0000C7000000}"/>
    <hyperlink ref="F235" r:id="rId201" xr:uid="{00000000-0004-0000-0B00-0000C8000000}"/>
    <hyperlink ref="F236" r:id="rId202" xr:uid="{00000000-0004-0000-0B00-0000C9000000}"/>
    <hyperlink ref="F237" r:id="rId203" xr:uid="{00000000-0004-0000-0B00-0000CA000000}"/>
    <hyperlink ref="F239" r:id="rId204" xr:uid="{00000000-0004-0000-0B00-0000CB000000}"/>
    <hyperlink ref="F240" r:id="rId205" xr:uid="{00000000-0004-0000-0B00-0000CC000000}"/>
    <hyperlink ref="F241" r:id="rId206" xr:uid="{00000000-0004-0000-0B00-0000CD000000}"/>
    <hyperlink ref="F242" r:id="rId207" xr:uid="{00000000-0004-0000-0B00-0000CE000000}"/>
    <hyperlink ref="F243" r:id="rId208" xr:uid="{00000000-0004-0000-0B00-0000CF000000}"/>
    <hyperlink ref="F244" r:id="rId209" xr:uid="{00000000-0004-0000-0B00-0000D0000000}"/>
    <hyperlink ref="F245" r:id="rId210" xr:uid="{00000000-0004-0000-0B00-0000D1000000}"/>
    <hyperlink ref="F246" r:id="rId211" xr:uid="{00000000-0004-0000-0B00-0000D2000000}"/>
    <hyperlink ref="F247" r:id="rId212" xr:uid="{00000000-0004-0000-0B00-0000D3000000}"/>
    <hyperlink ref="F248" r:id="rId213" xr:uid="{00000000-0004-0000-0B00-0000D4000000}"/>
    <hyperlink ref="F249" r:id="rId214" xr:uid="{00000000-0004-0000-0B00-0000D5000000}"/>
    <hyperlink ref="F250" r:id="rId215" xr:uid="{00000000-0004-0000-0B00-0000D6000000}"/>
    <hyperlink ref="F251" r:id="rId216" xr:uid="{00000000-0004-0000-0B00-0000D7000000}"/>
    <hyperlink ref="F252" r:id="rId217" xr:uid="{00000000-0004-0000-0B00-0000D8000000}"/>
    <hyperlink ref="F253" r:id="rId218" xr:uid="{00000000-0004-0000-0B00-0000D9000000}"/>
    <hyperlink ref="F254" r:id="rId219" xr:uid="{00000000-0004-0000-0B00-0000DA000000}"/>
    <hyperlink ref="F256" r:id="rId220" xr:uid="{00000000-0004-0000-0B00-0000DB000000}"/>
    <hyperlink ref="F257" r:id="rId221" xr:uid="{00000000-0004-0000-0B00-0000DC000000}"/>
    <hyperlink ref="F258" r:id="rId222" xr:uid="{00000000-0004-0000-0B00-0000DD000000}"/>
    <hyperlink ref="F259" r:id="rId223" xr:uid="{00000000-0004-0000-0B00-0000DE000000}"/>
    <hyperlink ref="F260" r:id="rId224" xr:uid="{00000000-0004-0000-0B00-0000DF000000}"/>
    <hyperlink ref="F261" r:id="rId225" xr:uid="{00000000-0004-0000-0B00-0000E0000000}"/>
    <hyperlink ref="F263" r:id="rId226" xr:uid="{00000000-0004-0000-0B00-0000E1000000}"/>
    <hyperlink ref="F265" r:id="rId227" xr:uid="{00000000-0004-0000-0B00-0000E2000000}"/>
    <hyperlink ref="F266" r:id="rId228" xr:uid="{00000000-0004-0000-0B00-0000E3000000}"/>
    <hyperlink ref="F267" r:id="rId229" xr:uid="{00000000-0004-0000-0B00-0000E4000000}"/>
    <hyperlink ref="F268" r:id="rId230" xr:uid="{00000000-0004-0000-0B00-0000E5000000}"/>
    <hyperlink ref="F269" r:id="rId231" xr:uid="{00000000-0004-0000-0B00-0000E6000000}"/>
    <hyperlink ref="F270" r:id="rId232" xr:uid="{00000000-0004-0000-0B00-0000E7000000}"/>
    <hyperlink ref="F271" r:id="rId233" xr:uid="{00000000-0004-0000-0B00-0000E8000000}"/>
    <hyperlink ref="F273" r:id="rId234" xr:uid="{00000000-0004-0000-0B00-0000E9000000}"/>
    <hyperlink ref="F274" r:id="rId235" xr:uid="{00000000-0004-0000-0B00-0000EA000000}"/>
    <hyperlink ref="F275" r:id="rId236" xr:uid="{00000000-0004-0000-0B00-0000EB000000}"/>
    <hyperlink ref="F276" r:id="rId237" xr:uid="{00000000-0004-0000-0B00-0000EC000000}"/>
    <hyperlink ref="F277" r:id="rId238" xr:uid="{00000000-0004-0000-0B00-0000ED000000}"/>
    <hyperlink ref="F279" r:id="rId239" xr:uid="{00000000-0004-0000-0B00-0000EE000000}"/>
    <hyperlink ref="F283" r:id="rId240" xr:uid="{00000000-0004-0000-0B00-0000EF000000}"/>
    <hyperlink ref="F284" r:id="rId241" xr:uid="{00000000-0004-0000-0B00-0000F0000000}"/>
    <hyperlink ref="F285" r:id="rId242" xr:uid="{00000000-0004-0000-0B00-0000F1000000}"/>
    <hyperlink ref="F286" r:id="rId243" xr:uid="{00000000-0004-0000-0B00-0000F2000000}"/>
    <hyperlink ref="F287" r:id="rId244" xr:uid="{00000000-0004-0000-0B00-0000F3000000}"/>
    <hyperlink ref="F289" r:id="rId245" xr:uid="{00000000-0004-0000-0B00-0000F4000000}"/>
    <hyperlink ref="F290" r:id="rId246" xr:uid="{00000000-0004-0000-0B00-0000F5000000}"/>
    <hyperlink ref="F292" r:id="rId247" xr:uid="{00000000-0004-0000-0B00-0000F6000000}"/>
    <hyperlink ref="F293" r:id="rId248" xr:uid="{00000000-0004-0000-0B00-0000F7000000}"/>
    <hyperlink ref="F295" r:id="rId249" xr:uid="{00000000-0004-0000-0B00-0000F8000000}"/>
    <hyperlink ref="F297" r:id="rId250" xr:uid="{00000000-0004-0000-0B00-0000F9000000}"/>
    <hyperlink ref="F298" r:id="rId251" xr:uid="{00000000-0004-0000-0B00-0000FA000000}"/>
    <hyperlink ref="F299" r:id="rId252" xr:uid="{00000000-0004-0000-0B00-0000FB000000}"/>
    <hyperlink ref="F300" r:id="rId253" xr:uid="{00000000-0004-0000-0B00-0000FC000000}"/>
    <hyperlink ref="F301" r:id="rId254" xr:uid="{00000000-0004-0000-0B00-0000FD000000}"/>
    <hyperlink ref="F302" r:id="rId255" xr:uid="{00000000-0004-0000-0B00-0000FE000000}"/>
    <hyperlink ref="F303" r:id="rId256" xr:uid="{00000000-0004-0000-0B00-0000FF000000}"/>
    <hyperlink ref="F304" r:id="rId257" xr:uid="{00000000-0004-0000-0B00-000000010000}"/>
    <hyperlink ref="F305" r:id="rId258" xr:uid="{00000000-0004-0000-0B00-000001010000}"/>
    <hyperlink ref="F306" r:id="rId259" xr:uid="{00000000-0004-0000-0B00-000002010000}"/>
    <hyperlink ref="F307" r:id="rId260" xr:uid="{00000000-0004-0000-0B00-000003010000}"/>
    <hyperlink ref="F308" r:id="rId261" xr:uid="{00000000-0004-0000-0B00-000004010000}"/>
    <hyperlink ref="F309" r:id="rId262" xr:uid="{00000000-0004-0000-0B00-000005010000}"/>
    <hyperlink ref="F310" r:id="rId263" xr:uid="{00000000-0004-0000-0B00-000006010000}"/>
    <hyperlink ref="F311" r:id="rId264" xr:uid="{00000000-0004-0000-0B00-000007010000}"/>
    <hyperlink ref="F312" r:id="rId265" xr:uid="{00000000-0004-0000-0B00-000008010000}"/>
    <hyperlink ref="F314" r:id="rId266" xr:uid="{00000000-0004-0000-0B00-000009010000}"/>
    <hyperlink ref="F316" r:id="rId267" xr:uid="{00000000-0004-0000-0B00-00000A010000}"/>
    <hyperlink ref="F317" r:id="rId268" xr:uid="{00000000-0004-0000-0B00-00000B010000}"/>
    <hyperlink ref="F318" r:id="rId269" xr:uid="{00000000-0004-0000-0B00-00000C010000}"/>
    <hyperlink ref="F322" r:id="rId270" xr:uid="{00000000-0004-0000-0B00-00000D010000}"/>
    <hyperlink ref="F323" r:id="rId271" xr:uid="{00000000-0004-0000-0B00-00000E010000}"/>
    <hyperlink ref="F324" r:id="rId272" xr:uid="{00000000-0004-0000-0B00-00000F010000}"/>
    <hyperlink ref="F325" r:id="rId273" xr:uid="{00000000-0004-0000-0B00-000010010000}"/>
    <hyperlink ref="F326" r:id="rId274" xr:uid="{00000000-0004-0000-0B00-000011010000}"/>
    <hyperlink ref="F327" r:id="rId275" xr:uid="{00000000-0004-0000-0B00-000012010000}"/>
    <hyperlink ref="F328" r:id="rId276" xr:uid="{00000000-0004-0000-0B00-000013010000}"/>
    <hyperlink ref="F329" r:id="rId277" xr:uid="{00000000-0004-0000-0B00-000014010000}"/>
    <hyperlink ref="F330" r:id="rId278" xr:uid="{00000000-0004-0000-0B00-000015010000}"/>
    <hyperlink ref="F331" r:id="rId279" xr:uid="{00000000-0004-0000-0B00-000016010000}"/>
    <hyperlink ref="F332" r:id="rId280" xr:uid="{00000000-0004-0000-0B00-000017010000}"/>
    <hyperlink ref="F333" r:id="rId281" xr:uid="{00000000-0004-0000-0B00-000018010000}"/>
    <hyperlink ref="F334" r:id="rId282" xr:uid="{00000000-0004-0000-0B00-000019010000}"/>
    <hyperlink ref="F336" r:id="rId283" xr:uid="{00000000-0004-0000-0B00-00001A010000}"/>
    <hyperlink ref="F337" r:id="rId284" xr:uid="{00000000-0004-0000-0B00-00001B010000}"/>
    <hyperlink ref="F338" r:id="rId285" xr:uid="{00000000-0004-0000-0B00-00001C010000}"/>
    <hyperlink ref="F339" r:id="rId286" xr:uid="{00000000-0004-0000-0B00-00001D010000}"/>
    <hyperlink ref="F343" r:id="rId287" xr:uid="{00000000-0004-0000-0B00-00001E010000}"/>
    <hyperlink ref="F346" r:id="rId288" xr:uid="{00000000-0004-0000-0B00-00001F010000}"/>
    <hyperlink ref="F348" r:id="rId289" xr:uid="{00000000-0004-0000-0B00-000020010000}"/>
    <hyperlink ref="F349" r:id="rId290" xr:uid="{00000000-0004-0000-0B00-000021010000}"/>
    <hyperlink ref="F350" r:id="rId291" xr:uid="{00000000-0004-0000-0B00-000022010000}"/>
    <hyperlink ref="F351" r:id="rId292" xr:uid="{00000000-0004-0000-0B00-000023010000}"/>
    <hyperlink ref="F352" r:id="rId293" xr:uid="{00000000-0004-0000-0B00-000024010000}"/>
    <hyperlink ref="F353" r:id="rId294" xr:uid="{00000000-0004-0000-0B00-000025010000}"/>
    <hyperlink ref="F354" r:id="rId295" xr:uid="{00000000-0004-0000-0B00-000026010000}"/>
    <hyperlink ref="F355" r:id="rId296" xr:uid="{00000000-0004-0000-0B00-000027010000}"/>
    <hyperlink ref="F357" r:id="rId297" xr:uid="{00000000-0004-0000-0B00-000028010000}"/>
    <hyperlink ref="F358" r:id="rId298" xr:uid="{00000000-0004-0000-0B00-000029010000}"/>
    <hyperlink ref="F359" r:id="rId299" xr:uid="{00000000-0004-0000-0B00-00002A010000}"/>
    <hyperlink ref="F361" r:id="rId300" xr:uid="{00000000-0004-0000-0B00-00002B010000}"/>
    <hyperlink ref="F363" r:id="rId301" xr:uid="{00000000-0004-0000-0B00-00002C010000}"/>
    <hyperlink ref="F364" r:id="rId302" xr:uid="{00000000-0004-0000-0B00-00002D010000}"/>
    <hyperlink ref="F365" r:id="rId303" xr:uid="{00000000-0004-0000-0B00-00002E010000}"/>
    <hyperlink ref="F366" r:id="rId304" xr:uid="{00000000-0004-0000-0B00-00002F010000}"/>
    <hyperlink ref="F367" r:id="rId305" xr:uid="{00000000-0004-0000-0B00-000030010000}"/>
    <hyperlink ref="F369" r:id="rId306" xr:uid="{00000000-0004-0000-0B00-000031010000}"/>
    <hyperlink ref="F371" r:id="rId307" xr:uid="{00000000-0004-0000-0B00-000032010000}"/>
    <hyperlink ref="F372" r:id="rId308" xr:uid="{00000000-0004-0000-0B00-000033010000}"/>
    <hyperlink ref="F373" r:id="rId309" xr:uid="{00000000-0004-0000-0B00-000034010000}"/>
    <hyperlink ref="F374" r:id="rId310" xr:uid="{00000000-0004-0000-0B00-000035010000}"/>
    <hyperlink ref="F375" r:id="rId311" xr:uid="{00000000-0004-0000-0B00-000036010000}"/>
    <hyperlink ref="F377" r:id="rId312" xr:uid="{00000000-0004-0000-0B00-000037010000}"/>
    <hyperlink ref="F378" r:id="rId313" xr:uid="{00000000-0004-0000-0B00-000038010000}"/>
    <hyperlink ref="F379" r:id="rId314" xr:uid="{00000000-0004-0000-0B00-000039010000}"/>
    <hyperlink ref="F383" r:id="rId315" xr:uid="{00000000-0004-0000-0B00-00003A010000}"/>
    <hyperlink ref="F384" r:id="rId316" xr:uid="{00000000-0004-0000-0B00-00003B010000}"/>
    <hyperlink ref="F385" r:id="rId317" xr:uid="{00000000-0004-0000-0B00-00003C010000}"/>
    <hyperlink ref="F386" r:id="rId318" xr:uid="{00000000-0004-0000-0B00-00003D010000}"/>
    <hyperlink ref="F387" r:id="rId319" xr:uid="{00000000-0004-0000-0B00-00003E010000}"/>
    <hyperlink ref="F388" r:id="rId320" xr:uid="{00000000-0004-0000-0B00-00003F010000}"/>
    <hyperlink ref="F389" r:id="rId321" xr:uid="{00000000-0004-0000-0B00-000040010000}"/>
    <hyperlink ref="F390" r:id="rId322" xr:uid="{00000000-0004-0000-0B00-000041010000}"/>
    <hyperlink ref="F391" r:id="rId323" xr:uid="{00000000-0004-0000-0B00-000042010000}"/>
    <hyperlink ref="F392" r:id="rId324" xr:uid="{00000000-0004-0000-0B00-000043010000}"/>
    <hyperlink ref="F393" r:id="rId325" xr:uid="{00000000-0004-0000-0B00-000044010000}"/>
    <hyperlink ref="F394" r:id="rId326" xr:uid="{00000000-0004-0000-0B00-000045010000}"/>
    <hyperlink ref="F395" r:id="rId327" xr:uid="{00000000-0004-0000-0B00-000046010000}"/>
    <hyperlink ref="F397" r:id="rId328" xr:uid="{00000000-0004-0000-0B00-000047010000}"/>
    <hyperlink ref="F398" r:id="rId329" xr:uid="{00000000-0004-0000-0B00-000048010000}"/>
    <hyperlink ref="F399" r:id="rId330" xr:uid="{00000000-0004-0000-0B00-000049010000}"/>
    <hyperlink ref="F400" r:id="rId331" xr:uid="{00000000-0004-0000-0B00-00004A010000}"/>
    <hyperlink ref="F401" r:id="rId332" xr:uid="{00000000-0004-0000-0B00-00004B010000}"/>
    <hyperlink ref="F403" r:id="rId333" xr:uid="{00000000-0004-0000-0B00-00004C010000}"/>
    <hyperlink ref="F404" r:id="rId334" xr:uid="{00000000-0004-0000-0B00-00004D010000}"/>
    <hyperlink ref="F405" r:id="rId335" xr:uid="{00000000-0004-0000-0B00-00004E010000}"/>
    <hyperlink ref="F406" r:id="rId336" xr:uid="{00000000-0004-0000-0B00-00004F010000}"/>
    <hyperlink ref="F407" r:id="rId337" xr:uid="{00000000-0004-0000-0B00-000050010000}"/>
    <hyperlink ref="F409" r:id="rId338" xr:uid="{00000000-0004-0000-0B00-000051010000}"/>
    <hyperlink ref="F410" r:id="rId339" xr:uid="{00000000-0004-0000-0B00-000052010000}"/>
    <hyperlink ref="F411" r:id="rId340" xr:uid="{00000000-0004-0000-0B00-000053010000}"/>
    <hyperlink ref="F412" r:id="rId341" xr:uid="{00000000-0004-0000-0B00-000054010000}"/>
    <hyperlink ref="F413" r:id="rId342" xr:uid="{00000000-0004-0000-0B00-000055010000}"/>
    <hyperlink ref="F414" r:id="rId343" xr:uid="{00000000-0004-0000-0B00-000056010000}"/>
    <hyperlink ref="F415" r:id="rId344" xr:uid="{00000000-0004-0000-0B00-000057010000}"/>
    <hyperlink ref="F416" r:id="rId345" xr:uid="{00000000-0004-0000-0B00-000058010000}"/>
    <hyperlink ref="F417" r:id="rId346" xr:uid="{00000000-0004-0000-0B00-000059010000}"/>
    <hyperlink ref="F418" r:id="rId347" xr:uid="{00000000-0004-0000-0B00-00005A010000}"/>
    <hyperlink ref="F419" r:id="rId348" xr:uid="{00000000-0004-0000-0B00-00005B010000}"/>
    <hyperlink ref="F420" r:id="rId349" xr:uid="{00000000-0004-0000-0B00-00005C010000}"/>
    <hyperlink ref="F421" r:id="rId350" xr:uid="{00000000-0004-0000-0B00-00005D010000}"/>
    <hyperlink ref="F422" r:id="rId351" xr:uid="{00000000-0004-0000-0B00-00005E010000}"/>
    <hyperlink ref="F423" r:id="rId352" xr:uid="{00000000-0004-0000-0B00-00005F010000}"/>
    <hyperlink ref="F425" r:id="rId353" xr:uid="{00000000-0004-0000-0B00-000060010000}"/>
    <hyperlink ref="F426" r:id="rId354" xr:uid="{00000000-0004-0000-0B00-000061010000}"/>
    <hyperlink ref="F427" r:id="rId355" xr:uid="{00000000-0004-0000-0B00-000062010000}"/>
    <hyperlink ref="F428" r:id="rId356" xr:uid="{00000000-0004-0000-0B00-000063010000}"/>
    <hyperlink ref="H428" r:id="rId357" xr:uid="{00000000-0004-0000-0B00-000064010000}"/>
    <hyperlink ref="F429" r:id="rId358" xr:uid="{00000000-0004-0000-0B00-000065010000}"/>
    <hyperlink ref="H429" r:id="rId359" xr:uid="{00000000-0004-0000-0B00-000066010000}"/>
    <hyperlink ref="F430" r:id="rId360" xr:uid="{00000000-0004-0000-0B00-000067010000}"/>
    <hyperlink ref="H430" r:id="rId361" xr:uid="{00000000-0004-0000-0B00-000068010000}"/>
    <hyperlink ref="F431" r:id="rId362" xr:uid="{00000000-0004-0000-0B00-000069010000}"/>
    <hyperlink ref="H431" r:id="rId363" xr:uid="{00000000-0004-0000-0B00-00006A010000}"/>
    <hyperlink ref="F432" r:id="rId364" xr:uid="{00000000-0004-0000-0B00-00006B010000}"/>
    <hyperlink ref="H432" r:id="rId365" xr:uid="{00000000-0004-0000-0B00-00006C010000}"/>
    <hyperlink ref="F433" r:id="rId366" xr:uid="{00000000-0004-0000-0B00-00006D010000}"/>
    <hyperlink ref="H433" r:id="rId367" xr:uid="{00000000-0004-0000-0B00-00006E010000}"/>
    <hyperlink ref="F434" r:id="rId368" xr:uid="{00000000-0004-0000-0B00-00006F010000}"/>
    <hyperlink ref="H434" r:id="rId369" xr:uid="{00000000-0004-0000-0B00-000070010000}"/>
    <hyperlink ref="F435" r:id="rId370" xr:uid="{00000000-0004-0000-0B00-000071010000}"/>
    <hyperlink ref="H435" r:id="rId371" xr:uid="{00000000-0004-0000-0B00-000072010000}"/>
    <hyperlink ref="F436" r:id="rId372" xr:uid="{00000000-0004-0000-0B00-000073010000}"/>
    <hyperlink ref="H436" r:id="rId373" xr:uid="{00000000-0004-0000-0B00-000074010000}"/>
    <hyperlink ref="H437" r:id="rId374" xr:uid="{00000000-0004-0000-0B00-000075010000}"/>
    <hyperlink ref="F438" r:id="rId375" xr:uid="{00000000-0004-0000-0B00-000076010000}"/>
    <hyperlink ref="H438" r:id="rId376" xr:uid="{00000000-0004-0000-0B00-000077010000}"/>
    <hyperlink ref="F439" r:id="rId377" xr:uid="{00000000-0004-0000-0B00-000078010000}"/>
    <hyperlink ref="H439" r:id="rId378" xr:uid="{00000000-0004-0000-0B00-000079010000}"/>
    <hyperlink ref="F440" r:id="rId379" xr:uid="{00000000-0004-0000-0B00-00007A010000}"/>
    <hyperlink ref="H440" r:id="rId380" xr:uid="{00000000-0004-0000-0B00-00007B010000}"/>
    <hyperlink ref="F441" r:id="rId381" xr:uid="{00000000-0004-0000-0B00-00007C010000}"/>
    <hyperlink ref="H441" r:id="rId382" xr:uid="{00000000-0004-0000-0B00-00007D010000}"/>
    <hyperlink ref="F442" r:id="rId383" xr:uid="{00000000-0004-0000-0B00-00007E010000}"/>
    <hyperlink ref="H442" r:id="rId384" xr:uid="{00000000-0004-0000-0B00-00007F010000}"/>
    <hyperlink ref="F443" r:id="rId385" xr:uid="{00000000-0004-0000-0B00-000080010000}"/>
    <hyperlink ref="H443" r:id="rId386" xr:uid="{00000000-0004-0000-0B00-000081010000}"/>
    <hyperlink ref="F444" r:id="rId387" xr:uid="{00000000-0004-0000-0B00-000082010000}"/>
    <hyperlink ref="H444" r:id="rId388" xr:uid="{00000000-0004-0000-0B00-000083010000}"/>
    <hyperlink ref="F445" r:id="rId389" xr:uid="{00000000-0004-0000-0B00-000084010000}"/>
    <hyperlink ref="H445" r:id="rId390" xr:uid="{00000000-0004-0000-0B00-000085010000}"/>
    <hyperlink ref="H446" r:id="rId391" xr:uid="{00000000-0004-0000-0B00-000086010000}"/>
    <hyperlink ref="F447" r:id="rId392" xr:uid="{00000000-0004-0000-0B00-000087010000}"/>
    <hyperlink ref="H447" r:id="rId393" xr:uid="{00000000-0004-0000-0B00-000088010000}"/>
    <hyperlink ref="F448" r:id="rId394" xr:uid="{00000000-0004-0000-0B00-000089010000}"/>
    <hyperlink ref="H448" r:id="rId395" xr:uid="{00000000-0004-0000-0B00-00008A010000}"/>
    <hyperlink ref="F449" r:id="rId396" xr:uid="{00000000-0004-0000-0B00-00008B010000}"/>
    <hyperlink ref="F450" r:id="rId397" xr:uid="{00000000-0004-0000-0B00-00008C010000}"/>
    <hyperlink ref="F451" r:id="rId398" xr:uid="{00000000-0004-0000-0B00-00008D010000}"/>
    <hyperlink ref="F452" r:id="rId399" xr:uid="{00000000-0004-0000-0B00-00008E010000}"/>
    <hyperlink ref="F453" r:id="rId400" xr:uid="{00000000-0004-0000-0B00-00008F010000}"/>
    <hyperlink ref="F454" r:id="rId401" xr:uid="{00000000-0004-0000-0B00-000090010000}"/>
    <hyperlink ref="H454" r:id="rId402" xr:uid="{00000000-0004-0000-0B00-000091010000}"/>
    <hyperlink ref="F455" r:id="rId403" xr:uid="{00000000-0004-0000-0B00-000092010000}"/>
    <hyperlink ref="F456" r:id="rId404" xr:uid="{00000000-0004-0000-0B00-000093010000}"/>
    <hyperlink ref="F457" r:id="rId405" xr:uid="{00000000-0004-0000-0B00-000094010000}"/>
    <hyperlink ref="F459" r:id="rId406" xr:uid="{00000000-0004-0000-0B00-000095010000}"/>
    <hyperlink ref="F460" r:id="rId407" xr:uid="{00000000-0004-0000-0B00-000096010000}"/>
    <hyperlink ref="F461" r:id="rId408" xr:uid="{00000000-0004-0000-0B00-000097010000}"/>
    <hyperlink ref="F462" r:id="rId409" xr:uid="{00000000-0004-0000-0B00-000098010000}"/>
    <hyperlink ref="F463" r:id="rId410" xr:uid="{00000000-0004-0000-0B00-000099010000}"/>
    <hyperlink ref="F465" r:id="rId411" xr:uid="{00000000-0004-0000-0B00-00009A010000}"/>
    <hyperlink ref="F466" r:id="rId412" xr:uid="{00000000-0004-0000-0B00-00009B010000}"/>
    <hyperlink ref="F467" r:id="rId413" xr:uid="{00000000-0004-0000-0B00-00009C010000}"/>
    <hyperlink ref="F468" r:id="rId414" xr:uid="{00000000-0004-0000-0B00-00009D010000}"/>
    <hyperlink ref="F469" r:id="rId415" xr:uid="{00000000-0004-0000-0B00-00009E010000}"/>
    <hyperlink ref="F470" r:id="rId416" xr:uid="{00000000-0004-0000-0B00-00009F010000}"/>
    <hyperlink ref="F471" r:id="rId417" xr:uid="{00000000-0004-0000-0B00-0000A0010000}"/>
    <hyperlink ref="F475" r:id="rId418" xr:uid="{00000000-0004-0000-0B00-0000A1010000}"/>
    <hyperlink ref="F476" r:id="rId419" xr:uid="{00000000-0004-0000-0B00-0000A2010000}"/>
    <hyperlink ref="F477" r:id="rId420" xr:uid="{00000000-0004-0000-0B00-0000A3010000}"/>
    <hyperlink ref="F478" r:id="rId421" xr:uid="{00000000-0004-0000-0B00-0000A4010000}"/>
    <hyperlink ref="F479" r:id="rId422" xr:uid="{00000000-0004-0000-0B00-0000A5010000}"/>
    <hyperlink ref="F480" r:id="rId423" xr:uid="{00000000-0004-0000-0B00-0000A6010000}"/>
    <hyperlink ref="F481" r:id="rId424" xr:uid="{00000000-0004-0000-0B00-0000A7010000}"/>
    <hyperlink ref="F482" r:id="rId425" xr:uid="{00000000-0004-0000-0B00-0000A8010000}"/>
    <hyperlink ref="F483" r:id="rId426" xr:uid="{00000000-0004-0000-0B00-0000A9010000}"/>
    <hyperlink ref="F485" r:id="rId427" xr:uid="{00000000-0004-0000-0B00-0000AA010000}"/>
    <hyperlink ref="F486" r:id="rId428" xr:uid="{00000000-0004-0000-0B00-0000AB010000}"/>
    <hyperlink ref="F487" r:id="rId429" xr:uid="{00000000-0004-0000-0B00-0000AC010000}"/>
    <hyperlink ref="F488" r:id="rId430" xr:uid="{00000000-0004-0000-0B00-0000AD010000}"/>
    <hyperlink ref="F490" r:id="rId431" xr:uid="{00000000-0004-0000-0B00-0000AE010000}"/>
    <hyperlink ref="F491" r:id="rId432" xr:uid="{00000000-0004-0000-0B00-0000AF010000}"/>
    <hyperlink ref="F492" r:id="rId433" xr:uid="{00000000-0004-0000-0B00-0000B0010000}"/>
    <hyperlink ref="F493" r:id="rId434" xr:uid="{00000000-0004-0000-0B00-0000B1010000}"/>
    <hyperlink ref="F494" r:id="rId435" xr:uid="{00000000-0004-0000-0B00-0000B2010000}"/>
    <hyperlink ref="F496" r:id="rId436" xr:uid="{00000000-0004-0000-0B00-0000B3010000}"/>
    <hyperlink ref="F497" r:id="rId437" xr:uid="{00000000-0004-0000-0B00-0000B4010000}"/>
    <hyperlink ref="F499" r:id="rId438" xr:uid="{00000000-0004-0000-0B00-0000B5010000}"/>
    <hyperlink ref="F500" r:id="rId439" xr:uid="{00000000-0004-0000-0B00-0000B6010000}"/>
    <hyperlink ref="F501" r:id="rId440" xr:uid="{00000000-0004-0000-0B00-0000B7010000}"/>
    <hyperlink ref="F502" r:id="rId441" xr:uid="{00000000-0004-0000-0B00-0000B8010000}"/>
    <hyperlink ref="F503" r:id="rId442" xr:uid="{00000000-0004-0000-0B00-0000B9010000}"/>
    <hyperlink ref="F504" r:id="rId443" xr:uid="{00000000-0004-0000-0B00-0000BA010000}"/>
    <hyperlink ref="F505" r:id="rId444" xr:uid="{00000000-0004-0000-0B00-0000BB010000}"/>
    <hyperlink ref="B506" r:id="rId445" xr:uid="{00000000-0004-0000-0B00-0000BC010000}"/>
    <hyperlink ref="F506" r:id="rId446" xr:uid="{00000000-0004-0000-0B00-0000BD010000}"/>
    <hyperlink ref="F507" r:id="rId447" xr:uid="{00000000-0004-0000-0B00-0000BE010000}"/>
    <hyperlink ref="F508" r:id="rId448" xr:uid="{00000000-0004-0000-0B00-0000BF010000}"/>
    <hyperlink ref="F509" r:id="rId449" xr:uid="{00000000-0004-0000-0B00-0000C0010000}"/>
    <hyperlink ref="F510" r:id="rId450" xr:uid="{00000000-0004-0000-0B00-0000C1010000}"/>
    <hyperlink ref="F511" r:id="rId451" xr:uid="{00000000-0004-0000-0B00-0000C2010000}"/>
    <hyperlink ref="F512" r:id="rId452" xr:uid="{00000000-0004-0000-0B00-0000C3010000}"/>
    <hyperlink ref="F513" r:id="rId453" xr:uid="{00000000-0004-0000-0B00-0000C4010000}"/>
    <hyperlink ref="F514" r:id="rId454" xr:uid="{00000000-0004-0000-0B00-0000C5010000}"/>
    <hyperlink ref="F515" r:id="rId455" xr:uid="{00000000-0004-0000-0B00-0000C6010000}"/>
    <hyperlink ref="F516" r:id="rId456" xr:uid="{00000000-0004-0000-0B00-0000C7010000}"/>
    <hyperlink ref="F517" r:id="rId457" xr:uid="{00000000-0004-0000-0B00-0000C8010000}"/>
    <hyperlink ref="F518" r:id="rId458" xr:uid="{00000000-0004-0000-0B00-0000C9010000}"/>
    <hyperlink ref="F519" r:id="rId459" xr:uid="{00000000-0004-0000-0B00-0000CA010000}"/>
    <hyperlink ref="F520" r:id="rId460" xr:uid="{00000000-0004-0000-0B00-0000CB010000}"/>
    <hyperlink ref="F521" r:id="rId461" xr:uid="{00000000-0004-0000-0B00-0000CC010000}"/>
    <hyperlink ref="F522" r:id="rId462" xr:uid="{00000000-0004-0000-0B00-0000CD010000}"/>
    <hyperlink ref="F523" r:id="rId463" xr:uid="{00000000-0004-0000-0B00-0000CE010000}"/>
    <hyperlink ref="F524" r:id="rId464" xr:uid="{00000000-0004-0000-0B00-0000CF010000}"/>
    <hyperlink ref="F525" r:id="rId465" xr:uid="{00000000-0004-0000-0B00-0000D0010000}"/>
    <hyperlink ref="F526" r:id="rId466" xr:uid="{00000000-0004-0000-0B00-0000D1010000}"/>
    <hyperlink ref="F527" r:id="rId467" xr:uid="{00000000-0004-0000-0B00-0000D2010000}"/>
    <hyperlink ref="F528" r:id="rId468" xr:uid="{00000000-0004-0000-0B00-0000D3010000}"/>
    <hyperlink ref="F529" r:id="rId469" xr:uid="{00000000-0004-0000-0B00-0000D4010000}"/>
    <hyperlink ref="F530" r:id="rId470" xr:uid="{00000000-0004-0000-0B00-0000D5010000}"/>
    <hyperlink ref="F531" r:id="rId471" xr:uid="{00000000-0004-0000-0B00-0000D6010000}"/>
    <hyperlink ref="F532" r:id="rId472" xr:uid="{00000000-0004-0000-0B00-0000D7010000}"/>
    <hyperlink ref="F533" r:id="rId473" xr:uid="{00000000-0004-0000-0B00-0000D8010000}"/>
    <hyperlink ref="F534" r:id="rId474" xr:uid="{00000000-0004-0000-0B00-0000D9010000}"/>
    <hyperlink ref="F535" r:id="rId475" xr:uid="{00000000-0004-0000-0B00-0000DA010000}"/>
    <hyperlink ref="F536" r:id="rId476" xr:uid="{00000000-0004-0000-0B00-0000DB010000}"/>
    <hyperlink ref="F537" r:id="rId477" xr:uid="{00000000-0004-0000-0B00-0000DC010000}"/>
    <hyperlink ref="F538" r:id="rId478" xr:uid="{00000000-0004-0000-0B00-0000DD010000}"/>
    <hyperlink ref="F539" r:id="rId479" xr:uid="{00000000-0004-0000-0B00-0000DE010000}"/>
    <hyperlink ref="F540" r:id="rId480" xr:uid="{00000000-0004-0000-0B00-0000DF010000}"/>
    <hyperlink ref="F541" r:id="rId481" xr:uid="{00000000-0004-0000-0B00-0000E0010000}"/>
    <hyperlink ref="F542" r:id="rId482" xr:uid="{00000000-0004-0000-0B00-0000E1010000}"/>
    <hyperlink ref="F544" r:id="rId483" xr:uid="{00000000-0004-0000-0B00-0000E2010000}"/>
    <hyperlink ref="F545" r:id="rId484" xr:uid="{00000000-0004-0000-0B00-0000E3010000}"/>
    <hyperlink ref="F546" r:id="rId485" xr:uid="{00000000-0004-0000-0B00-0000E4010000}"/>
    <hyperlink ref="F547" r:id="rId486" xr:uid="{00000000-0004-0000-0B00-0000E5010000}"/>
    <hyperlink ref="F548" r:id="rId487" xr:uid="{00000000-0004-0000-0B00-0000E6010000}"/>
    <hyperlink ref="F549" r:id="rId488" xr:uid="{00000000-0004-0000-0B00-0000E7010000}"/>
    <hyperlink ref="F550" r:id="rId489" xr:uid="{00000000-0004-0000-0B00-0000E8010000}"/>
    <hyperlink ref="F551" r:id="rId490" xr:uid="{00000000-0004-0000-0B00-0000E9010000}"/>
    <hyperlink ref="F552" r:id="rId491" xr:uid="{00000000-0004-0000-0B00-0000EA010000}"/>
  </hyperlinks>
  <pageMargins left="0.7" right="0.7" top="0.75" bottom="0.75" header="0.3" footer="0.3"/>
  <legacyDrawing r:id="rId492"/>
  <tableParts count="1">
    <tablePart r:id="rId493"/>
  </tableParts>
  <extLst>
    <ext xmlns:x14="http://schemas.microsoft.com/office/spreadsheetml/2009/9/main" uri="{CCE6A557-97BC-4b89-ADB6-D9C93CAAB3DF}">
      <x14:dataValidations xmlns:xm="http://schemas.microsoft.com/office/excel/2006/main" count="4">
        <x14:dataValidation type="list" allowBlank="1" showErrorMessage="1" xr:uid="{2921F157-0762-084E-9D73-43DA9615DF64}">
          <x14:formula1>
            <xm:f>Dictionary!$H$2:$H$85</xm:f>
          </x14:formula1>
          <xm:sqref>P3:P450 P454:P1464</xm:sqref>
        </x14:dataValidation>
        <x14:dataValidation type="list" allowBlank="1" showErrorMessage="1" xr:uid="{3826722F-3433-764E-9E96-59A7C63996F4}">
          <x14:formula1>
            <xm:f>Dictionary!$H$2:$H$14</xm:f>
          </x14:formula1>
          <xm:sqref>P451:P453</xm:sqref>
        </x14:dataValidation>
        <x14:dataValidation type="list" allowBlank="1" showErrorMessage="1" xr:uid="{76AFC29D-C4C4-9946-A22B-3924D1F4EDFE}">
          <x14:formula1>
            <xm:f>Dictionary!$A$2:$A$19</xm:f>
          </x14:formula1>
          <xm:sqref>I428:I448 I551:I1464</xm:sqref>
        </x14:dataValidation>
        <x14:dataValidation type="list" allowBlank="1" showErrorMessage="1" xr:uid="{70534483-D7CB-754B-870A-509F434AE376}">
          <x14:formula1>
            <xm:f>Dictionary!$A$2:$A$17</xm:f>
          </x14:formula1>
          <xm:sqref>I3:I427 I449:I550</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A2A627-F4C2-C043-B5B8-DB313A0091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How</vt:lpstr>
      <vt:lpstr>Smart Cities &amp; Industries</vt:lpstr>
      <vt:lpstr>Green Economy &amp; Sustainability</vt:lpstr>
      <vt:lpstr>People</vt:lpstr>
      <vt:lpstr>Organisation</vt:lpstr>
      <vt:lpstr>Dictionary</vt:lpstr>
      <vt:lpstr>Orgs</vt:lpstr>
      <vt:lpstr>Shortlisted Startups</vt:lpstr>
      <vt:lpstr>Startups</vt:lpstr>
      <vt:lpstr>Academia and Research and Gov</vt:lpstr>
      <vt:lpstr>Outreach</vt:lpstr>
      <vt:lpstr>Investors</vt:lpstr>
      <vt:lpstr>Corporates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Jensen Koh</cp:lastModifiedBy>
  <dcterms:created xsi:type="dcterms:W3CDTF">2024-08-01T13:05:58Z</dcterms:created>
  <dcterms:modified xsi:type="dcterms:W3CDTF">2024-08-07T17:56:26Z</dcterms:modified>
</cp:coreProperties>
</file>